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345" windowWidth="19440" windowHeight="3735"/>
  </bookViews>
  <sheets>
    <sheet name="ANPM" sheetId="1" r:id="rId1"/>
    <sheet name="ARAD" sheetId="2" r:id="rId2"/>
    <sheet name="ARGES" sheetId="3" r:id="rId3"/>
    <sheet name="ALBA" sheetId="4" r:id="rId4"/>
    <sheet name="BACAU" sheetId="5" r:id="rId5"/>
    <sheet name="BOTOSANI" sheetId="6" r:id="rId6"/>
    <sheet name="BUCURESTI" sheetId="7" r:id="rId7"/>
    <sheet name="BIHOR" sheetId="8" r:id="rId8"/>
    <sheet name="BISTRITA-NASAUD" sheetId="9" r:id="rId9"/>
    <sheet name="BRASOV" sheetId="10" r:id="rId10"/>
    <sheet name="BRAILA" sheetId="11" r:id="rId11"/>
    <sheet name="BUZAU" sheetId="12" r:id="rId12"/>
    <sheet name="CARAS-SEVERIN" sheetId="13" r:id="rId13"/>
    <sheet name="CALARASI" sheetId="14" r:id="rId14"/>
    <sheet name="CLUJ" sheetId="15" r:id="rId15"/>
    <sheet name="CONSTANTA" sheetId="16" r:id="rId16"/>
    <sheet name="COVASNA" sheetId="49" r:id="rId17"/>
    <sheet name="DAMBOVITA" sheetId="18" r:id="rId18"/>
    <sheet name="DOLJ" sheetId="19" r:id="rId19"/>
    <sheet name="GALATI" sheetId="20" r:id="rId20"/>
    <sheet name="GIURGIU" sheetId="21" r:id="rId21"/>
    <sheet name="GORJ" sheetId="22" r:id="rId22"/>
    <sheet name="HARGHITA" sheetId="23" r:id="rId23"/>
    <sheet name="HUNEDOARA" sheetId="24" r:id="rId24"/>
    <sheet name="IALOMITA" sheetId="25" r:id="rId25"/>
    <sheet name="IASI" sheetId="26" r:id="rId26"/>
    <sheet name="ILFOV" sheetId="27" r:id="rId27"/>
    <sheet name="MARAMURES" sheetId="28" r:id="rId28"/>
    <sheet name="MEHEDINTI" sheetId="29" r:id="rId29"/>
    <sheet name="MURES" sheetId="30" r:id="rId30"/>
    <sheet name="NEAMT" sheetId="31" r:id="rId31"/>
    <sheet name="OLT" sheetId="32" r:id="rId32"/>
    <sheet name="PRAHOVA" sheetId="33" r:id="rId33"/>
    <sheet name="SATU MARE" sheetId="34" r:id="rId34"/>
    <sheet name="SALAJ" sheetId="35" r:id="rId35"/>
    <sheet name="SIBIU" sheetId="36" r:id="rId36"/>
    <sheet name="SUCEAVA" sheetId="37" r:id="rId37"/>
    <sheet name="TELEORMAN" sheetId="38" r:id="rId38"/>
    <sheet name="TIMIS" sheetId="39" r:id="rId39"/>
    <sheet name="TULCEA" sheetId="40" r:id="rId40"/>
    <sheet name="VASLUI" sheetId="42" r:id="rId41"/>
    <sheet name="VALCEA" sheetId="43" r:id="rId42"/>
    <sheet name="VRANCEA" sheetId="44" r:id="rId43"/>
    <sheet name="explicații" sheetId="46" r:id="rId44"/>
  </sheets>
  <calcPr calcId="145621"/>
</workbook>
</file>

<file path=xl/calcChain.xml><?xml version="1.0" encoding="utf-8"?>
<calcChain xmlns="http://schemas.openxmlformats.org/spreadsheetml/2006/main">
  <c r="C33" i="21" l="1"/>
  <c r="S231" i="3" l="1"/>
  <c r="R231" i="3"/>
  <c r="Q231" i="3"/>
  <c r="P231" i="3"/>
  <c r="N231" i="3"/>
  <c r="M231" i="3"/>
  <c r="L231" i="3"/>
  <c r="K231" i="3"/>
  <c r="J231" i="3"/>
  <c r="H231" i="3"/>
  <c r="G231" i="3"/>
  <c r="C231" i="3"/>
  <c r="B231" i="3"/>
  <c r="S918" i="14" l="1"/>
  <c r="R918" i="14"/>
  <c r="Q918" i="14"/>
  <c r="P918" i="14"/>
  <c r="O918" i="14"/>
  <c r="L918" i="14"/>
  <c r="K918" i="14"/>
  <c r="J918" i="14"/>
  <c r="I918" i="14"/>
  <c r="H918" i="14"/>
  <c r="G918" i="14"/>
  <c r="F918" i="14"/>
  <c r="E918" i="14"/>
  <c r="D918" i="14"/>
  <c r="C918" i="14"/>
  <c r="B918" i="14"/>
  <c r="A918" i="14"/>
  <c r="S878" i="14"/>
  <c r="R878" i="14"/>
  <c r="Q878" i="14"/>
  <c r="P878" i="14"/>
  <c r="O878" i="14"/>
  <c r="N878" i="14"/>
  <c r="M878" i="14"/>
  <c r="L878" i="14"/>
  <c r="K878" i="14"/>
  <c r="J878" i="14"/>
  <c r="I878" i="14"/>
  <c r="H878" i="14"/>
  <c r="G878" i="14"/>
  <c r="F878" i="14"/>
  <c r="E878" i="14"/>
  <c r="D878" i="14"/>
  <c r="C878" i="14"/>
  <c r="B878" i="14"/>
  <c r="A878" i="14"/>
  <c r="S838" i="14"/>
  <c r="R838" i="14"/>
  <c r="Q838" i="14"/>
  <c r="P838" i="14"/>
  <c r="O838" i="14"/>
  <c r="N838" i="14"/>
  <c r="M838" i="14"/>
  <c r="L838" i="14"/>
  <c r="K838" i="14"/>
  <c r="J838" i="14"/>
  <c r="I838" i="14"/>
  <c r="H838" i="14"/>
  <c r="G838" i="14"/>
  <c r="F838" i="14"/>
  <c r="E838" i="14"/>
  <c r="D838" i="14"/>
  <c r="C838" i="14"/>
  <c r="B838" i="14"/>
  <c r="A838" i="14"/>
  <c r="S798" i="14"/>
  <c r="R798" i="14"/>
  <c r="Q798" i="14"/>
  <c r="P798" i="14"/>
  <c r="O798" i="14"/>
  <c r="N798" i="14"/>
  <c r="M798" i="14"/>
  <c r="L798" i="14"/>
  <c r="K798" i="14"/>
  <c r="J798" i="14"/>
  <c r="I798" i="14"/>
  <c r="H798" i="14"/>
  <c r="G798" i="14"/>
  <c r="F798" i="14"/>
  <c r="E798" i="14"/>
  <c r="D798" i="14"/>
  <c r="C798" i="14"/>
  <c r="B798" i="14"/>
  <c r="A798" i="14"/>
  <c r="S758" i="14"/>
  <c r="R758" i="14"/>
  <c r="Q758" i="14"/>
  <c r="P758" i="14"/>
  <c r="O758" i="14"/>
  <c r="N758" i="14"/>
  <c r="M758" i="14"/>
  <c r="L758" i="14"/>
  <c r="K758" i="14"/>
  <c r="J758" i="14"/>
  <c r="I758" i="14"/>
  <c r="H758" i="14"/>
  <c r="G758" i="14"/>
  <c r="F758" i="14"/>
  <c r="E758" i="14"/>
  <c r="D758" i="14"/>
  <c r="C758" i="14"/>
  <c r="B758" i="14"/>
  <c r="A758" i="14"/>
  <c r="S718" i="14"/>
  <c r="R718" i="14"/>
  <c r="Q718" i="14"/>
  <c r="P718" i="14"/>
  <c r="O718" i="14"/>
  <c r="N718" i="14"/>
  <c r="M718" i="14"/>
  <c r="L718" i="14"/>
  <c r="K718" i="14"/>
  <c r="J718" i="14"/>
  <c r="I718" i="14"/>
  <c r="H718" i="14"/>
  <c r="G718" i="14"/>
  <c r="F718" i="14"/>
  <c r="E718" i="14"/>
  <c r="D718" i="14"/>
  <c r="C718" i="14"/>
  <c r="B718" i="14"/>
  <c r="A718" i="14"/>
  <c r="S678" i="14"/>
  <c r="R678" i="14"/>
  <c r="Q678" i="14"/>
  <c r="P678" i="14"/>
  <c r="O678" i="14"/>
  <c r="N678" i="14"/>
  <c r="M678" i="14"/>
  <c r="L678" i="14"/>
  <c r="K678" i="14"/>
  <c r="J678" i="14"/>
  <c r="I678" i="14"/>
  <c r="H678" i="14"/>
  <c r="G678" i="14"/>
  <c r="F678" i="14"/>
  <c r="E678" i="14"/>
  <c r="D678" i="14"/>
  <c r="C678" i="14"/>
  <c r="B678" i="14"/>
  <c r="A678" i="14"/>
  <c r="S638" i="14"/>
  <c r="R638" i="14"/>
  <c r="Q638" i="14"/>
  <c r="P638" i="14"/>
  <c r="O638" i="14"/>
  <c r="N638" i="14"/>
  <c r="M638" i="14"/>
  <c r="L638" i="14"/>
  <c r="K638" i="14"/>
  <c r="J638" i="14"/>
  <c r="I638" i="14"/>
  <c r="H638" i="14"/>
  <c r="G638" i="14"/>
  <c r="F638" i="14"/>
  <c r="E638" i="14"/>
  <c r="D638" i="14"/>
  <c r="C638" i="14"/>
  <c r="B638" i="14"/>
  <c r="A638" i="14"/>
  <c r="S598" i="14"/>
  <c r="R598" i="14"/>
  <c r="Q598" i="14"/>
  <c r="P598" i="14"/>
  <c r="O598" i="14"/>
  <c r="N598" i="14"/>
  <c r="M598" i="14"/>
  <c r="L598" i="14"/>
  <c r="K598" i="14"/>
  <c r="J598" i="14"/>
  <c r="I598" i="14"/>
  <c r="H598" i="14"/>
  <c r="G598" i="14"/>
  <c r="F598" i="14"/>
  <c r="E598" i="14"/>
  <c r="D598" i="14"/>
  <c r="C598" i="14"/>
  <c r="B598" i="14"/>
  <c r="A598" i="14"/>
  <c r="S558" i="14"/>
  <c r="R558" i="14"/>
  <c r="Q558" i="14"/>
  <c r="P558" i="14"/>
  <c r="O558" i="14"/>
  <c r="N558" i="14"/>
  <c r="M558" i="14"/>
  <c r="L558" i="14"/>
  <c r="K558" i="14"/>
  <c r="J558" i="14"/>
  <c r="I558" i="14"/>
  <c r="H558" i="14"/>
  <c r="G558" i="14"/>
  <c r="F558" i="14"/>
  <c r="E558" i="14"/>
  <c r="D558" i="14"/>
  <c r="C558" i="14"/>
  <c r="B558" i="14"/>
  <c r="A558" i="14"/>
  <c r="S518" i="14"/>
  <c r="R518" i="14"/>
  <c r="Q518" i="14"/>
  <c r="P518" i="14"/>
  <c r="O518" i="14"/>
  <c r="N518" i="14"/>
  <c r="M518" i="14"/>
  <c r="L518" i="14"/>
  <c r="K518" i="14"/>
  <c r="J518" i="14"/>
  <c r="I518" i="14"/>
  <c r="H518" i="14"/>
  <c r="G518" i="14"/>
  <c r="F518" i="14"/>
  <c r="E518" i="14"/>
  <c r="D518" i="14"/>
  <c r="C518" i="14"/>
  <c r="B518" i="14"/>
  <c r="A518" i="14"/>
  <c r="S478" i="14"/>
  <c r="R478" i="14"/>
  <c r="Q478" i="14"/>
  <c r="P478" i="14"/>
  <c r="O478" i="14"/>
  <c r="N478" i="14"/>
  <c r="M478" i="14"/>
  <c r="L478" i="14"/>
  <c r="K478" i="14"/>
  <c r="J478" i="14"/>
  <c r="I478" i="14"/>
  <c r="H478" i="14"/>
  <c r="G478" i="14"/>
  <c r="F478" i="14"/>
  <c r="E478" i="14"/>
  <c r="D478" i="14"/>
  <c r="C478" i="14"/>
  <c r="B478" i="14"/>
  <c r="A478" i="14"/>
  <c r="S438" i="14"/>
  <c r="R438" i="14"/>
  <c r="Q438" i="14"/>
  <c r="P438" i="14"/>
  <c r="O438" i="14"/>
  <c r="N438" i="14"/>
  <c r="M438" i="14"/>
  <c r="L438" i="14"/>
  <c r="K438" i="14"/>
  <c r="J438" i="14"/>
  <c r="I438" i="14"/>
  <c r="H438" i="14"/>
  <c r="G438" i="14"/>
  <c r="F438" i="14"/>
  <c r="E438" i="14"/>
  <c r="D438" i="14"/>
  <c r="C438" i="14"/>
  <c r="B438" i="14"/>
  <c r="A438" i="14"/>
  <c r="S398" i="14"/>
  <c r="R398" i="14"/>
  <c r="Q398" i="14"/>
  <c r="P398" i="14"/>
  <c r="O398" i="14"/>
  <c r="N398" i="14"/>
  <c r="M398" i="14"/>
  <c r="L398" i="14"/>
  <c r="K398" i="14"/>
  <c r="J398" i="14"/>
  <c r="I398" i="14"/>
  <c r="H398" i="14"/>
  <c r="G398" i="14"/>
  <c r="F398" i="14"/>
  <c r="E398" i="14"/>
  <c r="D398" i="14"/>
  <c r="C398" i="14"/>
  <c r="B398" i="14"/>
  <c r="A398" i="14"/>
  <c r="S358" i="14"/>
  <c r="R358" i="14"/>
  <c r="Q358" i="14"/>
  <c r="P358" i="14"/>
  <c r="O358" i="14"/>
  <c r="N358" i="14"/>
  <c r="M358" i="14"/>
  <c r="L358" i="14"/>
  <c r="K358" i="14"/>
  <c r="J358" i="14"/>
  <c r="I358" i="14"/>
  <c r="H358" i="14"/>
  <c r="G358" i="14"/>
  <c r="F358" i="14"/>
  <c r="E358" i="14"/>
  <c r="D358" i="14"/>
  <c r="C358" i="14"/>
  <c r="B358" i="14"/>
  <c r="A358" i="14"/>
  <c r="S318" i="14"/>
  <c r="R318" i="14"/>
  <c r="Q318" i="14"/>
  <c r="P318" i="14"/>
  <c r="O318" i="14"/>
  <c r="N318" i="14"/>
  <c r="M318" i="14"/>
  <c r="L318" i="14"/>
  <c r="K318" i="14"/>
  <c r="J318" i="14"/>
  <c r="I318" i="14"/>
  <c r="H318" i="14"/>
  <c r="G318" i="14"/>
  <c r="F318" i="14"/>
  <c r="E318" i="14"/>
  <c r="D318" i="14"/>
  <c r="C318" i="14"/>
  <c r="B318" i="14"/>
  <c r="A318" i="14"/>
  <c r="S278" i="14"/>
  <c r="R278" i="14"/>
  <c r="Q278" i="14"/>
  <c r="P278" i="14"/>
  <c r="O278" i="14"/>
  <c r="N278" i="14"/>
  <c r="M278" i="14"/>
  <c r="L278" i="14"/>
  <c r="K278" i="14"/>
  <c r="J278" i="14"/>
  <c r="I278" i="14"/>
  <c r="H278" i="14"/>
  <c r="G278" i="14"/>
  <c r="F278" i="14"/>
  <c r="E278" i="14"/>
  <c r="D278" i="14"/>
  <c r="C278" i="14"/>
  <c r="B278" i="14"/>
  <c r="A278" i="14"/>
  <c r="S238" i="14"/>
  <c r="R238" i="14"/>
  <c r="Q238" i="14"/>
  <c r="P238" i="14"/>
  <c r="O238" i="14"/>
  <c r="N238" i="14"/>
  <c r="M238" i="14"/>
  <c r="L238" i="14"/>
  <c r="K238" i="14"/>
  <c r="J238" i="14"/>
  <c r="I238" i="14"/>
  <c r="H238" i="14"/>
  <c r="G238" i="14"/>
  <c r="F238" i="14"/>
  <c r="E238" i="14"/>
  <c r="D238" i="14"/>
  <c r="C238" i="14"/>
  <c r="B238" i="14"/>
  <c r="A238" i="14"/>
  <c r="S198" i="14"/>
  <c r="R198" i="14"/>
  <c r="Q198" i="14"/>
  <c r="P198" i="14"/>
  <c r="O198" i="14"/>
  <c r="N198" i="14"/>
  <c r="M198" i="14"/>
  <c r="L198" i="14"/>
  <c r="K198" i="14"/>
  <c r="J198" i="14"/>
  <c r="I198" i="14"/>
  <c r="H198" i="14"/>
  <c r="G198" i="14"/>
  <c r="F198" i="14"/>
  <c r="E198" i="14"/>
  <c r="D198" i="14"/>
  <c r="C198" i="14"/>
  <c r="B198" i="14"/>
  <c r="A198" i="14"/>
  <c r="S158" i="14"/>
  <c r="R158" i="14"/>
  <c r="Q158" i="14"/>
  <c r="P158" i="14"/>
  <c r="O158" i="14"/>
  <c r="N158" i="14"/>
  <c r="M158" i="14"/>
  <c r="L158" i="14"/>
  <c r="K158" i="14"/>
  <c r="J158" i="14"/>
  <c r="I158" i="14"/>
  <c r="H158" i="14"/>
  <c r="G158" i="14"/>
  <c r="F158" i="14"/>
  <c r="E158" i="14"/>
  <c r="D158" i="14"/>
  <c r="C158" i="14"/>
  <c r="B158" i="14"/>
  <c r="A158" i="14"/>
  <c r="S118" i="14"/>
  <c r="R118" i="14"/>
  <c r="Q118" i="14"/>
  <c r="P118" i="14"/>
  <c r="O118" i="14"/>
  <c r="N118" i="14"/>
  <c r="M118" i="14"/>
  <c r="L118" i="14"/>
  <c r="K118" i="14"/>
  <c r="J118" i="14"/>
  <c r="I118" i="14"/>
  <c r="H118" i="14"/>
  <c r="G118" i="14"/>
  <c r="F118" i="14"/>
  <c r="E118" i="14"/>
  <c r="D118" i="14"/>
  <c r="C118" i="14"/>
  <c r="B118" i="14"/>
  <c r="A118" i="14"/>
  <c r="S78" i="14"/>
  <c r="R78" i="14"/>
  <c r="Q78" i="14"/>
  <c r="P78" i="14"/>
  <c r="O78" i="14"/>
  <c r="N78" i="14"/>
  <c r="M78" i="14"/>
  <c r="L78" i="14"/>
  <c r="K78" i="14"/>
  <c r="J78" i="14"/>
  <c r="I78" i="14"/>
  <c r="H78" i="14"/>
  <c r="G78" i="14"/>
  <c r="F78" i="14"/>
  <c r="E78" i="14"/>
  <c r="D78" i="14"/>
  <c r="C78" i="14"/>
  <c r="B78" i="14"/>
  <c r="A78" i="14"/>
  <c r="S38" i="14"/>
  <c r="R38" i="14"/>
  <c r="Q38" i="14"/>
  <c r="P38" i="14"/>
  <c r="O38" i="14"/>
  <c r="N38" i="14"/>
  <c r="M38" i="14"/>
  <c r="L38" i="14"/>
  <c r="K38" i="14"/>
  <c r="J38" i="14"/>
  <c r="I38" i="14"/>
  <c r="H38" i="14"/>
  <c r="G38" i="14"/>
  <c r="F38" i="14"/>
  <c r="E38" i="14"/>
  <c r="D38" i="14"/>
  <c r="C38" i="14"/>
  <c r="B38" i="14"/>
  <c r="A38" i="14"/>
  <c r="C921" i="14" l="1"/>
  <c r="G921" i="14"/>
  <c r="K921" i="14"/>
  <c r="O921" i="14"/>
  <c r="S921" i="14"/>
  <c r="B921" i="14"/>
  <c r="F921" i="14"/>
  <c r="J921" i="14"/>
  <c r="N921" i="14"/>
  <c r="R921" i="14"/>
  <c r="A921" i="14"/>
  <c r="E921" i="14"/>
  <c r="I921" i="14"/>
  <c r="M921" i="14"/>
  <c r="Q921" i="14"/>
  <c r="D921" i="14"/>
  <c r="H921" i="14"/>
  <c r="L921" i="14"/>
  <c r="P921" i="14"/>
  <c r="S580" i="44"/>
  <c r="Q580" i="44"/>
  <c r="P580" i="44"/>
  <c r="O580" i="44"/>
  <c r="N580" i="44"/>
  <c r="M580" i="44"/>
  <c r="L580" i="44"/>
  <c r="K580" i="44"/>
  <c r="J580" i="44"/>
  <c r="I580" i="44"/>
  <c r="H580" i="44"/>
  <c r="G580" i="44"/>
  <c r="E580" i="44"/>
  <c r="D580" i="44"/>
  <c r="C580" i="44"/>
  <c r="B580" i="44"/>
  <c r="S541" i="44"/>
  <c r="R541" i="44"/>
  <c r="Q541" i="44"/>
  <c r="P541" i="44"/>
  <c r="O541" i="44"/>
  <c r="N541" i="44"/>
  <c r="M541" i="44"/>
  <c r="L541" i="44"/>
  <c r="K541" i="44"/>
  <c r="J541" i="44"/>
  <c r="I541" i="44"/>
  <c r="H541" i="44"/>
  <c r="G541" i="44"/>
  <c r="F541" i="44"/>
  <c r="E541" i="44"/>
  <c r="D541" i="44"/>
  <c r="C541" i="44"/>
  <c r="B541" i="44"/>
  <c r="A541" i="44"/>
  <c r="S502" i="44"/>
  <c r="R502" i="44"/>
  <c r="Q502" i="44"/>
  <c r="P502" i="44"/>
  <c r="O502" i="44"/>
  <c r="N502" i="44"/>
  <c r="M502" i="44"/>
  <c r="L502" i="44"/>
  <c r="K502" i="44"/>
  <c r="J502" i="44"/>
  <c r="I502" i="44"/>
  <c r="H502" i="44"/>
  <c r="G502" i="44"/>
  <c r="F502" i="44"/>
  <c r="E502" i="44"/>
  <c r="D502" i="44"/>
  <c r="C502" i="44"/>
  <c r="B502" i="44"/>
  <c r="A502" i="44"/>
  <c r="S463" i="44"/>
  <c r="R463" i="44"/>
  <c r="Q463" i="44"/>
  <c r="P463" i="44"/>
  <c r="O463" i="44"/>
  <c r="N463" i="44"/>
  <c r="M463" i="44"/>
  <c r="L463" i="44"/>
  <c r="K463" i="44"/>
  <c r="J463" i="44"/>
  <c r="I463" i="44"/>
  <c r="H463" i="44"/>
  <c r="G463" i="44"/>
  <c r="F463" i="44"/>
  <c r="E463" i="44"/>
  <c r="D463" i="44"/>
  <c r="C463" i="44"/>
  <c r="B463" i="44"/>
  <c r="A463" i="44"/>
  <c r="S424" i="44"/>
  <c r="R424" i="44"/>
  <c r="Q424" i="44"/>
  <c r="P424" i="44"/>
  <c r="O424" i="44"/>
  <c r="N424" i="44"/>
  <c r="M424" i="44"/>
  <c r="L424" i="44"/>
  <c r="K424" i="44"/>
  <c r="J424" i="44"/>
  <c r="I424" i="44"/>
  <c r="H424" i="44"/>
  <c r="G424" i="44"/>
  <c r="F424" i="44"/>
  <c r="E424" i="44"/>
  <c r="D424" i="44"/>
  <c r="C424" i="44"/>
  <c r="B424" i="44"/>
  <c r="A424" i="44"/>
  <c r="S385" i="44"/>
  <c r="R385" i="44"/>
  <c r="Q385" i="44"/>
  <c r="P385" i="44"/>
  <c r="O385" i="44"/>
  <c r="N385" i="44"/>
  <c r="M385" i="44"/>
  <c r="L385" i="44"/>
  <c r="K385" i="44"/>
  <c r="J385" i="44"/>
  <c r="I385" i="44"/>
  <c r="H385" i="44"/>
  <c r="G385" i="44"/>
  <c r="F385" i="44"/>
  <c r="E385" i="44"/>
  <c r="D385" i="44"/>
  <c r="C385" i="44"/>
  <c r="B385" i="44"/>
  <c r="A385" i="44"/>
  <c r="S346" i="44"/>
  <c r="R346" i="44"/>
  <c r="Q346" i="44"/>
  <c r="O346" i="44"/>
  <c r="N346" i="44"/>
  <c r="M346" i="44"/>
  <c r="L346" i="44"/>
  <c r="K346" i="44"/>
  <c r="J346" i="44"/>
  <c r="H346" i="44"/>
  <c r="F346" i="44"/>
  <c r="D346" i="44"/>
  <c r="A346" i="44"/>
  <c r="S307" i="44"/>
  <c r="R307" i="44"/>
  <c r="Q307" i="44"/>
  <c r="P307" i="44"/>
  <c r="O307" i="44"/>
  <c r="N307" i="44"/>
  <c r="M307" i="44"/>
  <c r="L307" i="44"/>
  <c r="K307" i="44"/>
  <c r="J307" i="44"/>
  <c r="I307" i="44"/>
  <c r="H307" i="44"/>
  <c r="G307" i="44"/>
  <c r="F307" i="44"/>
  <c r="E307" i="44"/>
  <c r="D307" i="44"/>
  <c r="C307" i="44"/>
  <c r="B307" i="44"/>
  <c r="A307" i="44"/>
  <c r="S268" i="44"/>
  <c r="R268" i="44"/>
  <c r="Q268" i="44"/>
  <c r="P268" i="44"/>
  <c r="O268" i="44"/>
  <c r="N268" i="44"/>
  <c r="M268" i="44"/>
  <c r="L268" i="44"/>
  <c r="K268" i="44"/>
  <c r="J268" i="44"/>
  <c r="I268" i="44"/>
  <c r="H268" i="44"/>
  <c r="G268" i="44"/>
  <c r="F268" i="44"/>
  <c r="E268" i="44"/>
  <c r="D268" i="44"/>
  <c r="C268" i="44"/>
  <c r="B268" i="44"/>
  <c r="A268" i="44"/>
  <c r="S229" i="44"/>
  <c r="R229" i="44"/>
  <c r="Q229" i="44"/>
  <c r="P229" i="44"/>
  <c r="O229" i="44"/>
  <c r="N229" i="44"/>
  <c r="M229" i="44"/>
  <c r="L229" i="44"/>
  <c r="K229" i="44"/>
  <c r="J229" i="44"/>
  <c r="I229" i="44"/>
  <c r="H229" i="44"/>
  <c r="G229" i="44"/>
  <c r="F229" i="44"/>
  <c r="E229" i="44"/>
  <c r="D229" i="44"/>
  <c r="C229" i="44"/>
  <c r="B229" i="44"/>
  <c r="A229" i="44"/>
  <c r="S190" i="44"/>
  <c r="R190" i="44"/>
  <c r="Q190" i="44"/>
  <c r="P190" i="44"/>
  <c r="O190" i="44"/>
  <c r="N190" i="44"/>
  <c r="M190" i="44"/>
  <c r="L190" i="44"/>
  <c r="K190" i="44"/>
  <c r="J190" i="44"/>
  <c r="I190" i="44"/>
  <c r="H190" i="44"/>
  <c r="G190" i="44"/>
  <c r="F190" i="44"/>
  <c r="E190" i="44"/>
  <c r="D190" i="44"/>
  <c r="C190" i="44"/>
  <c r="B190" i="44"/>
  <c r="A190" i="44"/>
  <c r="S152" i="44"/>
  <c r="R152" i="44"/>
  <c r="Q152" i="44"/>
  <c r="P152" i="44"/>
  <c r="O152" i="44"/>
  <c r="N152" i="44"/>
  <c r="M152" i="44"/>
  <c r="L152" i="44"/>
  <c r="K152" i="44"/>
  <c r="J152" i="44"/>
  <c r="I152" i="44"/>
  <c r="H152" i="44"/>
  <c r="G152" i="44"/>
  <c r="F152" i="44"/>
  <c r="E152" i="44"/>
  <c r="D152" i="44"/>
  <c r="C152" i="44"/>
  <c r="B152" i="44"/>
  <c r="A152" i="44"/>
  <c r="S113" i="44"/>
  <c r="R113" i="44"/>
  <c r="Q113" i="44"/>
  <c r="P113" i="44"/>
  <c r="O113" i="44"/>
  <c r="N113" i="44"/>
  <c r="M113" i="44"/>
  <c r="L113" i="44"/>
  <c r="K113" i="44"/>
  <c r="J113" i="44"/>
  <c r="I113" i="44"/>
  <c r="H113" i="44"/>
  <c r="G113" i="44"/>
  <c r="F113" i="44"/>
  <c r="E113" i="44"/>
  <c r="D113" i="44"/>
  <c r="C113" i="44"/>
  <c r="B113" i="44"/>
  <c r="A113" i="44"/>
  <c r="R76" i="44"/>
  <c r="Q76" i="44"/>
  <c r="P76" i="44"/>
  <c r="O76" i="44"/>
  <c r="N76" i="44"/>
  <c r="M76" i="44"/>
  <c r="L76" i="44"/>
  <c r="K76" i="44"/>
  <c r="J76" i="44"/>
  <c r="I76" i="44"/>
  <c r="H76" i="44"/>
  <c r="G76" i="44"/>
  <c r="F76" i="44"/>
  <c r="E76" i="44"/>
  <c r="D76" i="44"/>
  <c r="C76" i="44"/>
  <c r="B76" i="44"/>
  <c r="A76" i="44"/>
  <c r="S39" i="44"/>
  <c r="R39" i="44"/>
  <c r="Q39" i="44"/>
  <c r="P39" i="44"/>
  <c r="O39" i="44"/>
  <c r="N39" i="44"/>
  <c r="M39" i="44"/>
  <c r="L39" i="44"/>
  <c r="K39" i="44"/>
  <c r="J39" i="44"/>
  <c r="I39" i="44"/>
  <c r="H39" i="44"/>
  <c r="G39" i="44"/>
  <c r="F39" i="44"/>
  <c r="E39" i="44"/>
  <c r="D39" i="44"/>
  <c r="C39" i="44"/>
  <c r="B39" i="44"/>
  <c r="A39" i="44"/>
  <c r="R159" i="43"/>
  <c r="Q159" i="43"/>
  <c r="P159" i="43"/>
  <c r="O159" i="43"/>
  <c r="N159" i="43"/>
  <c r="M159" i="43"/>
  <c r="L159" i="43"/>
  <c r="K159" i="43"/>
  <c r="J159" i="43"/>
  <c r="I159" i="43"/>
  <c r="H159" i="43"/>
  <c r="G159" i="43"/>
  <c r="F159" i="43"/>
  <c r="E159" i="43"/>
  <c r="D159" i="43"/>
  <c r="C159" i="43"/>
  <c r="B159" i="43"/>
  <c r="A159" i="43"/>
  <c r="S119" i="43"/>
  <c r="R119" i="43"/>
  <c r="Q119" i="43"/>
  <c r="P119" i="43"/>
  <c r="O119" i="43"/>
  <c r="N119" i="43"/>
  <c r="M119" i="43"/>
  <c r="L119" i="43"/>
  <c r="K119" i="43"/>
  <c r="J119" i="43"/>
  <c r="I119" i="43"/>
  <c r="H119" i="43"/>
  <c r="G119" i="43"/>
  <c r="F119" i="43"/>
  <c r="E119" i="43"/>
  <c r="D119" i="43"/>
  <c r="C119" i="43"/>
  <c r="B119" i="43"/>
  <c r="A119" i="43"/>
  <c r="S79" i="43"/>
  <c r="R79" i="43"/>
  <c r="Q79" i="43"/>
  <c r="P79" i="43"/>
  <c r="O79" i="43"/>
  <c r="N79" i="43"/>
  <c r="M79" i="43"/>
  <c r="L79" i="43"/>
  <c r="K79" i="43"/>
  <c r="J79" i="43"/>
  <c r="I79" i="43"/>
  <c r="H79" i="43"/>
  <c r="G79" i="43"/>
  <c r="F79" i="43"/>
  <c r="E79" i="43"/>
  <c r="D79" i="43"/>
  <c r="C79" i="43"/>
  <c r="B79" i="43"/>
  <c r="A79" i="43"/>
  <c r="S39" i="43"/>
  <c r="R39" i="43"/>
  <c r="Q39" i="43"/>
  <c r="P39" i="43"/>
  <c r="O39" i="43"/>
  <c r="N39" i="43"/>
  <c r="M39" i="43"/>
  <c r="L39" i="43"/>
  <c r="K39" i="43"/>
  <c r="J39" i="43"/>
  <c r="I39" i="43"/>
  <c r="H39" i="43"/>
  <c r="G39" i="43"/>
  <c r="F39" i="43"/>
  <c r="E39" i="43"/>
  <c r="D39" i="43"/>
  <c r="C39" i="43"/>
  <c r="B39" i="43"/>
  <c r="A39" i="43"/>
  <c r="S157" i="42"/>
  <c r="R157" i="42"/>
  <c r="Q157" i="42"/>
  <c r="P157" i="42"/>
  <c r="O157" i="42"/>
  <c r="N157" i="42"/>
  <c r="M157" i="42"/>
  <c r="L157" i="42"/>
  <c r="K157" i="42"/>
  <c r="J157" i="42"/>
  <c r="I157" i="42"/>
  <c r="H157" i="42"/>
  <c r="G157" i="42"/>
  <c r="E157" i="42"/>
  <c r="C157" i="42"/>
  <c r="B157" i="42"/>
  <c r="A157" i="42"/>
  <c r="S117" i="42"/>
  <c r="R117" i="42"/>
  <c r="Q117" i="42"/>
  <c r="P117" i="42"/>
  <c r="O117" i="42"/>
  <c r="N117" i="42"/>
  <c r="M117" i="42"/>
  <c r="L117" i="42"/>
  <c r="K117" i="42"/>
  <c r="J117" i="42"/>
  <c r="I117" i="42"/>
  <c r="H117" i="42"/>
  <c r="G117" i="42"/>
  <c r="F117" i="42"/>
  <c r="E117" i="42"/>
  <c r="D117" i="42"/>
  <c r="C117" i="42"/>
  <c r="B117" i="42"/>
  <c r="A117" i="42"/>
  <c r="S78" i="42"/>
  <c r="R78" i="42"/>
  <c r="Q78" i="42"/>
  <c r="P78" i="42"/>
  <c r="O78" i="42"/>
  <c r="N78" i="42"/>
  <c r="M78" i="42"/>
  <c r="L78" i="42"/>
  <c r="K78" i="42"/>
  <c r="J78" i="42"/>
  <c r="I78" i="42"/>
  <c r="H78" i="42"/>
  <c r="G78" i="42"/>
  <c r="F78" i="42"/>
  <c r="E78" i="42"/>
  <c r="D78" i="42"/>
  <c r="C78" i="42"/>
  <c r="B78" i="42"/>
  <c r="A78" i="42"/>
  <c r="S39" i="42"/>
  <c r="R39" i="42"/>
  <c r="Q39" i="42"/>
  <c r="P39" i="42"/>
  <c r="O39" i="42"/>
  <c r="N39" i="42"/>
  <c r="M39" i="42"/>
  <c r="L39" i="42"/>
  <c r="K39" i="42"/>
  <c r="J39" i="42"/>
  <c r="I39" i="42"/>
  <c r="H39" i="42"/>
  <c r="G39" i="42"/>
  <c r="F39" i="42"/>
  <c r="E39" i="42"/>
  <c r="D39" i="42"/>
  <c r="C39" i="42"/>
  <c r="B39" i="42"/>
  <c r="A39" i="42"/>
  <c r="R1018" i="40"/>
  <c r="Q1018" i="40"/>
  <c r="P1018" i="40"/>
  <c r="O1018" i="40"/>
  <c r="N1018" i="40"/>
  <c r="M1018" i="40"/>
  <c r="L1018" i="40"/>
  <c r="K1018" i="40"/>
  <c r="J1018" i="40"/>
  <c r="I1018" i="40"/>
  <c r="H1018" i="40"/>
  <c r="G1018" i="40"/>
  <c r="F1018" i="40"/>
  <c r="E1018" i="40"/>
  <c r="D1018" i="40"/>
  <c r="C1018" i="40"/>
  <c r="B1018" i="40"/>
  <c r="A1018" i="40"/>
  <c r="S978" i="40"/>
  <c r="R978" i="40"/>
  <c r="Q978" i="40"/>
  <c r="P978" i="40"/>
  <c r="O978" i="40"/>
  <c r="N978" i="40"/>
  <c r="M978" i="40"/>
  <c r="L978" i="40"/>
  <c r="K978" i="40"/>
  <c r="J978" i="40"/>
  <c r="I978" i="40"/>
  <c r="H978" i="40"/>
  <c r="G978" i="40"/>
  <c r="F978" i="40"/>
  <c r="E978" i="40"/>
  <c r="D978" i="40"/>
  <c r="C978" i="40"/>
  <c r="B978" i="40"/>
  <c r="A978" i="40"/>
  <c r="S943" i="40"/>
  <c r="R943" i="40"/>
  <c r="Q943" i="40"/>
  <c r="P943" i="40"/>
  <c r="O943" i="40"/>
  <c r="N943" i="40"/>
  <c r="M943" i="40"/>
  <c r="L943" i="40"/>
  <c r="K943" i="40"/>
  <c r="J943" i="40"/>
  <c r="I943" i="40"/>
  <c r="H943" i="40"/>
  <c r="G943" i="40"/>
  <c r="F943" i="40"/>
  <c r="E943" i="40"/>
  <c r="D943" i="40"/>
  <c r="C943" i="40"/>
  <c r="B943" i="40"/>
  <c r="A943" i="40"/>
  <c r="Q923" i="40"/>
  <c r="P923" i="40"/>
  <c r="O923" i="40"/>
  <c r="N923" i="40"/>
  <c r="M923" i="40"/>
  <c r="L923" i="40"/>
  <c r="K923" i="40"/>
  <c r="G923" i="40"/>
  <c r="F923" i="40"/>
  <c r="E923" i="40"/>
  <c r="D923" i="40"/>
  <c r="C923" i="40"/>
  <c r="B923" i="40"/>
  <c r="Q921" i="40"/>
  <c r="P921" i="40"/>
  <c r="O921" i="40"/>
  <c r="N921" i="40"/>
  <c r="M921" i="40"/>
  <c r="L921" i="40"/>
  <c r="K921" i="40"/>
  <c r="G921" i="40"/>
  <c r="F921" i="40"/>
  <c r="E921" i="40"/>
  <c r="D921" i="40"/>
  <c r="C921" i="40"/>
  <c r="B921" i="40"/>
  <c r="Q919" i="40"/>
  <c r="P919" i="40"/>
  <c r="O919" i="40"/>
  <c r="N919" i="40"/>
  <c r="M919" i="40"/>
  <c r="L919" i="40"/>
  <c r="K919" i="40"/>
  <c r="G919" i="40"/>
  <c r="F919" i="40"/>
  <c r="E919" i="40"/>
  <c r="D919" i="40"/>
  <c r="C919" i="40"/>
  <c r="B919" i="40"/>
  <c r="S904" i="40"/>
  <c r="R904" i="40"/>
  <c r="Q904" i="40"/>
  <c r="P904" i="40"/>
  <c r="O904" i="40"/>
  <c r="N904" i="40"/>
  <c r="M904" i="40"/>
  <c r="L904" i="40"/>
  <c r="K904" i="40"/>
  <c r="J904" i="40"/>
  <c r="I904" i="40"/>
  <c r="H904" i="40"/>
  <c r="G904" i="40"/>
  <c r="F904" i="40"/>
  <c r="E904" i="40"/>
  <c r="D904" i="40"/>
  <c r="C904" i="40"/>
  <c r="B904" i="40"/>
  <c r="A904" i="40"/>
  <c r="Q884" i="40"/>
  <c r="P884" i="40"/>
  <c r="O884" i="40"/>
  <c r="N884" i="40"/>
  <c r="M884" i="40"/>
  <c r="L884" i="40"/>
  <c r="K884" i="40"/>
  <c r="G884" i="40"/>
  <c r="F884" i="40"/>
  <c r="E884" i="40"/>
  <c r="D884" i="40"/>
  <c r="C884" i="40"/>
  <c r="B884" i="40"/>
  <c r="Q882" i="40"/>
  <c r="P882" i="40"/>
  <c r="O882" i="40"/>
  <c r="N882" i="40"/>
  <c r="M882" i="40"/>
  <c r="L882" i="40"/>
  <c r="K882" i="40"/>
  <c r="G882" i="40"/>
  <c r="F882" i="40"/>
  <c r="E882" i="40"/>
  <c r="D882" i="40"/>
  <c r="C882" i="40"/>
  <c r="B882" i="40"/>
  <c r="Q880" i="40"/>
  <c r="P880" i="40"/>
  <c r="O880" i="40"/>
  <c r="N880" i="40"/>
  <c r="M880" i="40"/>
  <c r="L880" i="40"/>
  <c r="K880" i="40"/>
  <c r="G880" i="40"/>
  <c r="F880" i="40"/>
  <c r="E880" i="40"/>
  <c r="D880" i="40"/>
  <c r="C880" i="40"/>
  <c r="B880" i="40"/>
  <c r="S865" i="40"/>
  <c r="R865" i="40"/>
  <c r="Q865" i="40"/>
  <c r="P865" i="40"/>
  <c r="O865" i="40"/>
  <c r="N865" i="40"/>
  <c r="M865" i="40"/>
  <c r="L865" i="40"/>
  <c r="K865" i="40"/>
  <c r="J865" i="40"/>
  <c r="I865" i="40"/>
  <c r="H865" i="40"/>
  <c r="G865" i="40"/>
  <c r="F865" i="40"/>
  <c r="E865" i="40"/>
  <c r="D865" i="40"/>
  <c r="C865" i="40"/>
  <c r="B865" i="40"/>
  <c r="A865" i="40"/>
  <c r="Q845" i="40"/>
  <c r="P845" i="40"/>
  <c r="O845" i="40"/>
  <c r="N845" i="40"/>
  <c r="M845" i="40"/>
  <c r="L845" i="40"/>
  <c r="K845" i="40"/>
  <c r="G845" i="40"/>
  <c r="F845" i="40"/>
  <c r="E845" i="40"/>
  <c r="D845" i="40"/>
  <c r="C845" i="40"/>
  <c r="B845" i="40"/>
  <c r="Q843" i="40"/>
  <c r="P843" i="40"/>
  <c r="O843" i="40"/>
  <c r="N843" i="40"/>
  <c r="M843" i="40"/>
  <c r="L843" i="40"/>
  <c r="K843" i="40"/>
  <c r="G843" i="40"/>
  <c r="F843" i="40"/>
  <c r="E843" i="40"/>
  <c r="D843" i="40"/>
  <c r="C843" i="40"/>
  <c r="B843" i="40"/>
  <c r="Q841" i="40"/>
  <c r="P841" i="40"/>
  <c r="O841" i="40"/>
  <c r="N841" i="40"/>
  <c r="M841" i="40"/>
  <c r="L841" i="40"/>
  <c r="K841" i="40"/>
  <c r="G841" i="40"/>
  <c r="F841" i="40"/>
  <c r="E841" i="40"/>
  <c r="D841" i="40"/>
  <c r="C841" i="40"/>
  <c r="B841" i="40"/>
  <c r="S826" i="40"/>
  <c r="R826" i="40"/>
  <c r="Q826" i="40"/>
  <c r="P826" i="40"/>
  <c r="O826" i="40"/>
  <c r="N826" i="40"/>
  <c r="M826" i="40"/>
  <c r="L826" i="40"/>
  <c r="K826" i="40"/>
  <c r="J826" i="40"/>
  <c r="I826" i="40"/>
  <c r="H826" i="40"/>
  <c r="G826" i="40"/>
  <c r="F826" i="40"/>
  <c r="E826" i="40"/>
  <c r="D826" i="40"/>
  <c r="C826" i="40"/>
  <c r="B826" i="40"/>
  <c r="A826" i="40"/>
  <c r="Q806" i="40"/>
  <c r="P806" i="40"/>
  <c r="O806" i="40"/>
  <c r="N806" i="40"/>
  <c r="M806" i="40"/>
  <c r="L806" i="40"/>
  <c r="K806" i="40"/>
  <c r="G806" i="40"/>
  <c r="F806" i="40"/>
  <c r="E806" i="40"/>
  <c r="D806" i="40"/>
  <c r="C806" i="40"/>
  <c r="B806" i="40"/>
  <c r="Q804" i="40"/>
  <c r="P804" i="40"/>
  <c r="O804" i="40"/>
  <c r="N804" i="40"/>
  <c r="M804" i="40"/>
  <c r="L804" i="40"/>
  <c r="K804" i="40"/>
  <c r="G804" i="40"/>
  <c r="F804" i="40"/>
  <c r="E804" i="40"/>
  <c r="D804" i="40"/>
  <c r="C804" i="40"/>
  <c r="B804" i="40"/>
  <c r="Q802" i="40"/>
  <c r="P802" i="40"/>
  <c r="O802" i="40"/>
  <c r="N802" i="40"/>
  <c r="M802" i="40"/>
  <c r="L802" i="40"/>
  <c r="K802" i="40"/>
  <c r="G802" i="40"/>
  <c r="F802" i="40"/>
  <c r="E802" i="40"/>
  <c r="D802" i="40"/>
  <c r="C802" i="40"/>
  <c r="B802" i="40"/>
  <c r="S787" i="40"/>
  <c r="R787" i="40"/>
  <c r="Q787" i="40"/>
  <c r="P787" i="40"/>
  <c r="O787" i="40"/>
  <c r="N787" i="40"/>
  <c r="M787" i="40"/>
  <c r="L787" i="40"/>
  <c r="K787" i="40"/>
  <c r="J787" i="40"/>
  <c r="I787" i="40"/>
  <c r="H787" i="40"/>
  <c r="G787" i="40"/>
  <c r="F787" i="40"/>
  <c r="E787" i="40"/>
  <c r="D787" i="40"/>
  <c r="C787" i="40"/>
  <c r="B787" i="40"/>
  <c r="A787" i="40"/>
  <c r="Q767" i="40"/>
  <c r="P767" i="40"/>
  <c r="O767" i="40"/>
  <c r="N767" i="40"/>
  <c r="M767" i="40"/>
  <c r="L767" i="40"/>
  <c r="K767" i="40"/>
  <c r="G767" i="40"/>
  <c r="F767" i="40"/>
  <c r="E767" i="40"/>
  <c r="D767" i="40"/>
  <c r="C767" i="40"/>
  <c r="B767" i="40"/>
  <c r="Q765" i="40"/>
  <c r="P765" i="40"/>
  <c r="O765" i="40"/>
  <c r="N765" i="40"/>
  <c r="M765" i="40"/>
  <c r="L765" i="40"/>
  <c r="K765" i="40"/>
  <c r="G765" i="40"/>
  <c r="F765" i="40"/>
  <c r="E765" i="40"/>
  <c r="D765" i="40"/>
  <c r="C765" i="40"/>
  <c r="B765" i="40"/>
  <c r="Q763" i="40"/>
  <c r="P763" i="40"/>
  <c r="O763" i="40"/>
  <c r="N763" i="40"/>
  <c r="M763" i="40"/>
  <c r="L763" i="40"/>
  <c r="K763" i="40"/>
  <c r="G763" i="40"/>
  <c r="F763" i="40"/>
  <c r="E763" i="40"/>
  <c r="D763" i="40"/>
  <c r="C763" i="40"/>
  <c r="B763" i="40"/>
  <c r="S748" i="40"/>
  <c r="R748" i="40"/>
  <c r="Q748" i="40"/>
  <c r="P748" i="40"/>
  <c r="O748" i="40"/>
  <c r="N748" i="40"/>
  <c r="M748" i="40"/>
  <c r="L748" i="40"/>
  <c r="K748" i="40"/>
  <c r="J748" i="40"/>
  <c r="I748" i="40"/>
  <c r="H748" i="40"/>
  <c r="G748" i="40"/>
  <c r="F748" i="40"/>
  <c r="E748" i="40"/>
  <c r="D748" i="40"/>
  <c r="C748" i="40"/>
  <c r="B748" i="40"/>
  <c r="A748" i="40"/>
  <c r="Q728" i="40"/>
  <c r="P728" i="40"/>
  <c r="O728" i="40"/>
  <c r="N728" i="40"/>
  <c r="M728" i="40"/>
  <c r="L728" i="40"/>
  <c r="K728" i="40"/>
  <c r="G728" i="40"/>
  <c r="F728" i="40"/>
  <c r="E728" i="40"/>
  <c r="D728" i="40"/>
  <c r="C728" i="40"/>
  <c r="B728" i="40"/>
  <c r="Q726" i="40"/>
  <c r="P726" i="40"/>
  <c r="O726" i="40"/>
  <c r="N726" i="40"/>
  <c r="M726" i="40"/>
  <c r="L726" i="40"/>
  <c r="K726" i="40"/>
  <c r="G726" i="40"/>
  <c r="F726" i="40"/>
  <c r="E726" i="40"/>
  <c r="D726" i="40"/>
  <c r="C726" i="40"/>
  <c r="B726" i="40"/>
  <c r="Q724" i="40"/>
  <c r="P724" i="40"/>
  <c r="O724" i="40"/>
  <c r="N724" i="40"/>
  <c r="M724" i="40"/>
  <c r="L724" i="40"/>
  <c r="K724" i="40"/>
  <c r="G724" i="40"/>
  <c r="F724" i="40"/>
  <c r="E724" i="40"/>
  <c r="D724" i="40"/>
  <c r="C724" i="40"/>
  <c r="B724" i="40"/>
  <c r="S709" i="40"/>
  <c r="R709" i="40"/>
  <c r="Q709" i="40"/>
  <c r="P709" i="40"/>
  <c r="O709" i="40"/>
  <c r="N709" i="40"/>
  <c r="M709" i="40"/>
  <c r="L709" i="40"/>
  <c r="K709" i="40"/>
  <c r="J709" i="40"/>
  <c r="I709" i="40"/>
  <c r="H709" i="40"/>
  <c r="G709" i="40"/>
  <c r="F709" i="40"/>
  <c r="E709" i="40"/>
  <c r="D709" i="40"/>
  <c r="C709" i="40"/>
  <c r="B709" i="40"/>
  <c r="A709" i="40"/>
  <c r="Q689" i="40"/>
  <c r="P689" i="40"/>
  <c r="O689" i="40"/>
  <c r="N689" i="40"/>
  <c r="M689" i="40"/>
  <c r="L689" i="40"/>
  <c r="K689" i="40"/>
  <c r="G689" i="40"/>
  <c r="F689" i="40"/>
  <c r="E689" i="40"/>
  <c r="D689" i="40"/>
  <c r="C689" i="40"/>
  <c r="B689" i="40"/>
  <c r="Q687" i="40"/>
  <c r="P687" i="40"/>
  <c r="O687" i="40"/>
  <c r="N687" i="40"/>
  <c r="M687" i="40"/>
  <c r="L687" i="40"/>
  <c r="K687" i="40"/>
  <c r="G687" i="40"/>
  <c r="F687" i="40"/>
  <c r="E687" i="40"/>
  <c r="D687" i="40"/>
  <c r="C687" i="40"/>
  <c r="B687" i="40"/>
  <c r="Q685" i="40"/>
  <c r="P685" i="40"/>
  <c r="O685" i="40"/>
  <c r="N685" i="40"/>
  <c r="M685" i="40"/>
  <c r="L685" i="40"/>
  <c r="K685" i="40"/>
  <c r="G685" i="40"/>
  <c r="F685" i="40"/>
  <c r="E685" i="40"/>
  <c r="D685" i="40"/>
  <c r="C685" i="40"/>
  <c r="B685" i="40"/>
  <c r="S670" i="40"/>
  <c r="R670" i="40"/>
  <c r="Q670" i="40"/>
  <c r="P670" i="40"/>
  <c r="O670" i="40"/>
  <c r="N670" i="40"/>
  <c r="M670" i="40"/>
  <c r="L670" i="40"/>
  <c r="K670" i="40"/>
  <c r="J670" i="40"/>
  <c r="I670" i="40"/>
  <c r="H670" i="40"/>
  <c r="G670" i="40"/>
  <c r="F670" i="40"/>
  <c r="E670" i="40"/>
  <c r="D670" i="40"/>
  <c r="C670" i="40"/>
  <c r="B670" i="40"/>
  <c r="A670" i="40"/>
  <c r="Q650" i="40"/>
  <c r="P650" i="40"/>
  <c r="O650" i="40"/>
  <c r="N650" i="40"/>
  <c r="M650" i="40"/>
  <c r="L650" i="40"/>
  <c r="K650" i="40"/>
  <c r="G650" i="40"/>
  <c r="F650" i="40"/>
  <c r="E650" i="40"/>
  <c r="D650" i="40"/>
  <c r="C650" i="40"/>
  <c r="B650" i="40"/>
  <c r="Q648" i="40"/>
  <c r="P648" i="40"/>
  <c r="O648" i="40"/>
  <c r="N648" i="40"/>
  <c r="M648" i="40"/>
  <c r="L648" i="40"/>
  <c r="K648" i="40"/>
  <c r="G648" i="40"/>
  <c r="F648" i="40"/>
  <c r="E648" i="40"/>
  <c r="D648" i="40"/>
  <c r="C648" i="40"/>
  <c r="B648" i="40"/>
  <c r="Q646" i="40"/>
  <c r="P646" i="40"/>
  <c r="O646" i="40"/>
  <c r="N646" i="40"/>
  <c r="M646" i="40"/>
  <c r="L646" i="40"/>
  <c r="K646" i="40"/>
  <c r="G646" i="40"/>
  <c r="F646" i="40"/>
  <c r="E646" i="40"/>
  <c r="D646" i="40"/>
  <c r="C646" i="40"/>
  <c r="B646" i="40"/>
  <c r="S631" i="40"/>
  <c r="R631" i="40"/>
  <c r="Q631" i="40"/>
  <c r="P631" i="40"/>
  <c r="O631" i="40"/>
  <c r="N631" i="40"/>
  <c r="M631" i="40"/>
  <c r="L631" i="40"/>
  <c r="K631" i="40"/>
  <c r="J631" i="40"/>
  <c r="I631" i="40"/>
  <c r="H631" i="40"/>
  <c r="G631" i="40"/>
  <c r="F631" i="40"/>
  <c r="E631" i="40"/>
  <c r="D631" i="40"/>
  <c r="C631" i="40"/>
  <c r="B631" i="40"/>
  <c r="A631" i="40"/>
  <c r="Q611" i="40"/>
  <c r="P611" i="40"/>
  <c r="O611" i="40"/>
  <c r="N611" i="40"/>
  <c r="M611" i="40"/>
  <c r="L611" i="40"/>
  <c r="K611" i="40"/>
  <c r="G611" i="40"/>
  <c r="F611" i="40"/>
  <c r="E611" i="40"/>
  <c r="D611" i="40"/>
  <c r="C611" i="40"/>
  <c r="B611" i="40"/>
  <c r="Q609" i="40"/>
  <c r="P609" i="40"/>
  <c r="O609" i="40"/>
  <c r="N609" i="40"/>
  <c r="M609" i="40"/>
  <c r="L609" i="40"/>
  <c r="K609" i="40"/>
  <c r="G609" i="40"/>
  <c r="F609" i="40"/>
  <c r="E609" i="40"/>
  <c r="D609" i="40"/>
  <c r="C609" i="40"/>
  <c r="B609" i="40"/>
  <c r="Q607" i="40"/>
  <c r="P607" i="40"/>
  <c r="O607" i="40"/>
  <c r="N607" i="40"/>
  <c r="M607" i="40"/>
  <c r="L607" i="40"/>
  <c r="K607" i="40"/>
  <c r="G607" i="40"/>
  <c r="F607" i="40"/>
  <c r="E607" i="40"/>
  <c r="D607" i="40"/>
  <c r="C607" i="40"/>
  <c r="B607" i="40"/>
  <c r="S592" i="40"/>
  <c r="R592" i="40"/>
  <c r="Q592" i="40"/>
  <c r="P592" i="40"/>
  <c r="O592" i="40"/>
  <c r="N592" i="40"/>
  <c r="M592" i="40"/>
  <c r="L592" i="40"/>
  <c r="K592" i="40"/>
  <c r="J592" i="40"/>
  <c r="I592" i="40"/>
  <c r="H592" i="40"/>
  <c r="G592" i="40"/>
  <c r="F592" i="40"/>
  <c r="E592" i="40"/>
  <c r="D592" i="40"/>
  <c r="C592" i="40"/>
  <c r="B592" i="40"/>
  <c r="A592" i="40"/>
  <c r="Q572" i="40"/>
  <c r="P572" i="40"/>
  <c r="O572" i="40"/>
  <c r="N572" i="40"/>
  <c r="M572" i="40"/>
  <c r="L572" i="40"/>
  <c r="K572" i="40"/>
  <c r="G572" i="40"/>
  <c r="F572" i="40"/>
  <c r="E572" i="40"/>
  <c r="D572" i="40"/>
  <c r="C572" i="40"/>
  <c r="B572" i="40"/>
  <c r="Q570" i="40"/>
  <c r="P570" i="40"/>
  <c r="O570" i="40"/>
  <c r="N570" i="40"/>
  <c r="M570" i="40"/>
  <c r="L570" i="40"/>
  <c r="K570" i="40"/>
  <c r="G570" i="40"/>
  <c r="F570" i="40"/>
  <c r="E570" i="40"/>
  <c r="D570" i="40"/>
  <c r="C570" i="40"/>
  <c r="B570" i="40"/>
  <c r="Q568" i="40"/>
  <c r="P568" i="40"/>
  <c r="O568" i="40"/>
  <c r="N568" i="40"/>
  <c r="M568" i="40"/>
  <c r="L568" i="40"/>
  <c r="K568" i="40"/>
  <c r="G568" i="40"/>
  <c r="F568" i="40"/>
  <c r="E568" i="40"/>
  <c r="D568" i="40"/>
  <c r="C568" i="40"/>
  <c r="B568" i="40"/>
  <c r="S553" i="40"/>
  <c r="R553" i="40"/>
  <c r="Q553" i="40"/>
  <c r="P553" i="40"/>
  <c r="O553" i="40"/>
  <c r="N553" i="40"/>
  <c r="M553" i="40"/>
  <c r="L553" i="40"/>
  <c r="K553" i="40"/>
  <c r="J553" i="40"/>
  <c r="I553" i="40"/>
  <c r="H553" i="40"/>
  <c r="G553" i="40"/>
  <c r="F553" i="40"/>
  <c r="E553" i="40"/>
  <c r="D553" i="40"/>
  <c r="C553" i="40"/>
  <c r="B553" i="40"/>
  <c r="A553" i="40"/>
  <c r="Q533" i="40"/>
  <c r="P533" i="40"/>
  <c r="O533" i="40"/>
  <c r="N533" i="40"/>
  <c r="M533" i="40"/>
  <c r="L533" i="40"/>
  <c r="K533" i="40"/>
  <c r="G533" i="40"/>
  <c r="F533" i="40"/>
  <c r="E533" i="40"/>
  <c r="D533" i="40"/>
  <c r="C533" i="40"/>
  <c r="B533" i="40"/>
  <c r="Q531" i="40"/>
  <c r="P531" i="40"/>
  <c r="O531" i="40"/>
  <c r="N531" i="40"/>
  <c r="M531" i="40"/>
  <c r="L531" i="40"/>
  <c r="K531" i="40"/>
  <c r="G531" i="40"/>
  <c r="F531" i="40"/>
  <c r="E531" i="40"/>
  <c r="D531" i="40"/>
  <c r="C531" i="40"/>
  <c r="B531" i="40"/>
  <c r="Q529" i="40"/>
  <c r="P529" i="40"/>
  <c r="O529" i="40"/>
  <c r="N529" i="40"/>
  <c r="M529" i="40"/>
  <c r="L529" i="40"/>
  <c r="K529" i="40"/>
  <c r="G529" i="40"/>
  <c r="F529" i="40"/>
  <c r="E529" i="40"/>
  <c r="D529" i="40"/>
  <c r="C529" i="40"/>
  <c r="B529" i="40"/>
  <c r="S514" i="40"/>
  <c r="R514" i="40"/>
  <c r="Q514" i="40"/>
  <c r="P514" i="40"/>
  <c r="O514" i="40"/>
  <c r="N514" i="40"/>
  <c r="M514" i="40"/>
  <c r="L514" i="40"/>
  <c r="K514" i="40"/>
  <c r="J514" i="40"/>
  <c r="I514" i="40"/>
  <c r="H514" i="40"/>
  <c r="G514" i="40"/>
  <c r="F514" i="40"/>
  <c r="E514" i="40"/>
  <c r="D514" i="40"/>
  <c r="C514" i="40"/>
  <c r="B514" i="40"/>
  <c r="A514" i="40"/>
  <c r="Q494" i="40"/>
  <c r="P494" i="40"/>
  <c r="O494" i="40"/>
  <c r="N494" i="40"/>
  <c r="M494" i="40"/>
  <c r="L494" i="40"/>
  <c r="K494" i="40"/>
  <c r="G494" i="40"/>
  <c r="F494" i="40"/>
  <c r="E494" i="40"/>
  <c r="D494" i="40"/>
  <c r="C494" i="40"/>
  <c r="B494" i="40"/>
  <c r="Q492" i="40"/>
  <c r="P492" i="40"/>
  <c r="O492" i="40"/>
  <c r="N492" i="40"/>
  <c r="M492" i="40"/>
  <c r="L492" i="40"/>
  <c r="K492" i="40"/>
  <c r="G492" i="40"/>
  <c r="F492" i="40"/>
  <c r="E492" i="40"/>
  <c r="D492" i="40"/>
  <c r="C492" i="40"/>
  <c r="B492" i="40"/>
  <c r="Q490" i="40"/>
  <c r="P490" i="40"/>
  <c r="O490" i="40"/>
  <c r="N490" i="40"/>
  <c r="M490" i="40"/>
  <c r="L490" i="40"/>
  <c r="K490" i="40"/>
  <c r="G490" i="40"/>
  <c r="F490" i="40"/>
  <c r="E490" i="40"/>
  <c r="D490" i="40"/>
  <c r="C490" i="40"/>
  <c r="B490" i="40"/>
  <c r="S475" i="40"/>
  <c r="R475" i="40"/>
  <c r="Q475" i="40"/>
  <c r="P475" i="40"/>
  <c r="O475" i="40"/>
  <c r="N475" i="40"/>
  <c r="M475" i="40"/>
  <c r="L475" i="40"/>
  <c r="K475" i="40"/>
  <c r="J475" i="40"/>
  <c r="I475" i="40"/>
  <c r="H475" i="40"/>
  <c r="G475" i="40"/>
  <c r="F475" i="40"/>
  <c r="E475" i="40"/>
  <c r="D475" i="40"/>
  <c r="C475" i="40"/>
  <c r="B475" i="40"/>
  <c r="A475" i="40"/>
  <c r="Q455" i="40"/>
  <c r="P455" i="40"/>
  <c r="O455" i="40"/>
  <c r="N455" i="40"/>
  <c r="M455" i="40"/>
  <c r="L455" i="40"/>
  <c r="K455" i="40"/>
  <c r="G455" i="40"/>
  <c r="F455" i="40"/>
  <c r="E455" i="40"/>
  <c r="D455" i="40"/>
  <c r="C455" i="40"/>
  <c r="B455" i="40"/>
  <c r="Q453" i="40"/>
  <c r="P453" i="40"/>
  <c r="O453" i="40"/>
  <c r="N453" i="40"/>
  <c r="M453" i="40"/>
  <c r="L453" i="40"/>
  <c r="K453" i="40"/>
  <c r="G453" i="40"/>
  <c r="F453" i="40"/>
  <c r="E453" i="40"/>
  <c r="D453" i="40"/>
  <c r="C453" i="40"/>
  <c r="B453" i="40"/>
  <c r="Q451" i="40"/>
  <c r="P451" i="40"/>
  <c r="O451" i="40"/>
  <c r="N451" i="40"/>
  <c r="M451" i="40"/>
  <c r="L451" i="40"/>
  <c r="K451" i="40"/>
  <c r="G451" i="40"/>
  <c r="F451" i="40"/>
  <c r="E451" i="40"/>
  <c r="D451" i="40"/>
  <c r="C451" i="40"/>
  <c r="B451" i="40"/>
  <c r="S436" i="40"/>
  <c r="R436" i="40"/>
  <c r="Q436" i="40"/>
  <c r="P436" i="40"/>
  <c r="O436" i="40"/>
  <c r="N436" i="40"/>
  <c r="M436" i="40"/>
  <c r="L436" i="40"/>
  <c r="K436" i="40"/>
  <c r="J436" i="40"/>
  <c r="I436" i="40"/>
  <c r="H436" i="40"/>
  <c r="G436" i="40"/>
  <c r="F436" i="40"/>
  <c r="E436" i="40"/>
  <c r="D436" i="40"/>
  <c r="C436" i="40"/>
  <c r="B436" i="40"/>
  <c r="A436" i="40"/>
  <c r="Q416" i="40"/>
  <c r="P416" i="40"/>
  <c r="O416" i="40"/>
  <c r="N416" i="40"/>
  <c r="M416" i="40"/>
  <c r="L416" i="40"/>
  <c r="K416" i="40"/>
  <c r="G416" i="40"/>
  <c r="F416" i="40"/>
  <c r="E416" i="40"/>
  <c r="D416" i="40"/>
  <c r="C416" i="40"/>
  <c r="B416" i="40"/>
  <c r="Q414" i="40"/>
  <c r="P414" i="40"/>
  <c r="O414" i="40"/>
  <c r="N414" i="40"/>
  <c r="M414" i="40"/>
  <c r="L414" i="40"/>
  <c r="K414" i="40"/>
  <c r="G414" i="40"/>
  <c r="F414" i="40"/>
  <c r="E414" i="40"/>
  <c r="D414" i="40"/>
  <c r="C414" i="40"/>
  <c r="B414" i="40"/>
  <c r="Q412" i="40"/>
  <c r="P412" i="40"/>
  <c r="O412" i="40"/>
  <c r="N412" i="40"/>
  <c r="M412" i="40"/>
  <c r="L412" i="40"/>
  <c r="K412" i="40"/>
  <c r="G412" i="40"/>
  <c r="F412" i="40"/>
  <c r="E412" i="40"/>
  <c r="D412" i="40"/>
  <c r="C412" i="40"/>
  <c r="B412" i="40"/>
  <c r="S397" i="40"/>
  <c r="R397" i="40"/>
  <c r="Q397" i="40"/>
  <c r="P397" i="40"/>
  <c r="O397" i="40"/>
  <c r="N397" i="40"/>
  <c r="M397" i="40"/>
  <c r="L397" i="40"/>
  <c r="K397" i="40"/>
  <c r="J397" i="40"/>
  <c r="I397" i="40"/>
  <c r="H397" i="40"/>
  <c r="G397" i="40"/>
  <c r="F397" i="40"/>
  <c r="E397" i="40"/>
  <c r="D397" i="40"/>
  <c r="C397" i="40"/>
  <c r="B397" i="40"/>
  <c r="A397" i="40"/>
  <c r="Q377" i="40"/>
  <c r="P377" i="40"/>
  <c r="O377" i="40"/>
  <c r="N377" i="40"/>
  <c r="M377" i="40"/>
  <c r="L377" i="40"/>
  <c r="K377" i="40"/>
  <c r="G377" i="40"/>
  <c r="F377" i="40"/>
  <c r="E377" i="40"/>
  <c r="D377" i="40"/>
  <c r="C377" i="40"/>
  <c r="B377" i="40"/>
  <c r="Q375" i="40"/>
  <c r="P375" i="40"/>
  <c r="O375" i="40"/>
  <c r="N375" i="40"/>
  <c r="M375" i="40"/>
  <c r="L375" i="40"/>
  <c r="K375" i="40"/>
  <c r="G375" i="40"/>
  <c r="F375" i="40"/>
  <c r="E375" i="40"/>
  <c r="D375" i="40"/>
  <c r="C375" i="40"/>
  <c r="B375" i="40"/>
  <c r="Q373" i="40"/>
  <c r="P373" i="40"/>
  <c r="O373" i="40"/>
  <c r="N373" i="40"/>
  <c r="M373" i="40"/>
  <c r="L373" i="40"/>
  <c r="K373" i="40"/>
  <c r="G373" i="40"/>
  <c r="F373" i="40"/>
  <c r="E373" i="40"/>
  <c r="D373" i="40"/>
  <c r="C373" i="40"/>
  <c r="B373" i="40"/>
  <c r="S358" i="40"/>
  <c r="R358" i="40"/>
  <c r="Q358" i="40"/>
  <c r="P358" i="40"/>
  <c r="O358" i="40"/>
  <c r="N358" i="40"/>
  <c r="M358" i="40"/>
  <c r="L358" i="40"/>
  <c r="K358" i="40"/>
  <c r="J358" i="40"/>
  <c r="I358" i="40"/>
  <c r="H358" i="40"/>
  <c r="G358" i="40"/>
  <c r="F358" i="40"/>
  <c r="E358" i="40"/>
  <c r="D358" i="40"/>
  <c r="C358" i="40"/>
  <c r="B358" i="40"/>
  <c r="A358" i="40"/>
  <c r="Q338" i="40"/>
  <c r="P338" i="40"/>
  <c r="O338" i="40"/>
  <c r="N338" i="40"/>
  <c r="M338" i="40"/>
  <c r="L338" i="40"/>
  <c r="K338" i="40"/>
  <c r="G338" i="40"/>
  <c r="F338" i="40"/>
  <c r="E338" i="40"/>
  <c r="D338" i="40"/>
  <c r="C338" i="40"/>
  <c r="B338" i="40"/>
  <c r="Q336" i="40"/>
  <c r="P336" i="40"/>
  <c r="O336" i="40"/>
  <c r="N336" i="40"/>
  <c r="M336" i="40"/>
  <c r="L336" i="40"/>
  <c r="K336" i="40"/>
  <c r="G336" i="40"/>
  <c r="F336" i="40"/>
  <c r="E336" i="40"/>
  <c r="D336" i="40"/>
  <c r="C336" i="40"/>
  <c r="B336" i="40"/>
  <c r="Q334" i="40"/>
  <c r="P334" i="40"/>
  <c r="O334" i="40"/>
  <c r="N334" i="40"/>
  <c r="M334" i="40"/>
  <c r="L334" i="40"/>
  <c r="K334" i="40"/>
  <c r="G334" i="40"/>
  <c r="F334" i="40"/>
  <c r="E334" i="40"/>
  <c r="D334" i="40"/>
  <c r="C334" i="40"/>
  <c r="B334" i="40"/>
  <c r="S318" i="40"/>
  <c r="R318" i="40"/>
  <c r="Q318" i="40"/>
  <c r="P318" i="40"/>
  <c r="O318" i="40"/>
  <c r="N318" i="40"/>
  <c r="M318" i="40"/>
  <c r="L318" i="40"/>
  <c r="K318" i="40"/>
  <c r="J318" i="40"/>
  <c r="I318" i="40"/>
  <c r="H318" i="40"/>
  <c r="G318" i="40"/>
  <c r="F318" i="40"/>
  <c r="E318" i="40"/>
  <c r="D318" i="40"/>
  <c r="C318" i="40"/>
  <c r="B318" i="40"/>
  <c r="A318" i="40"/>
  <c r="Q298" i="40"/>
  <c r="P298" i="40"/>
  <c r="O298" i="40"/>
  <c r="N298" i="40"/>
  <c r="M298" i="40"/>
  <c r="L298" i="40"/>
  <c r="K298" i="40"/>
  <c r="G298" i="40"/>
  <c r="F298" i="40"/>
  <c r="E298" i="40"/>
  <c r="D298" i="40"/>
  <c r="C298" i="40"/>
  <c r="B298" i="40"/>
  <c r="Q296" i="40"/>
  <c r="P296" i="40"/>
  <c r="O296" i="40"/>
  <c r="N296" i="40"/>
  <c r="M296" i="40"/>
  <c r="L296" i="40"/>
  <c r="K296" i="40"/>
  <c r="G296" i="40"/>
  <c r="F296" i="40"/>
  <c r="E296" i="40"/>
  <c r="D296" i="40"/>
  <c r="C296" i="40"/>
  <c r="B296" i="40"/>
  <c r="Q294" i="40"/>
  <c r="P294" i="40"/>
  <c r="O294" i="40"/>
  <c r="N294" i="40"/>
  <c r="M294" i="40"/>
  <c r="L294" i="40"/>
  <c r="K294" i="40"/>
  <c r="G294" i="40"/>
  <c r="F294" i="40"/>
  <c r="E294" i="40"/>
  <c r="D294" i="40"/>
  <c r="C294" i="40"/>
  <c r="B294" i="40"/>
  <c r="S278" i="40"/>
  <c r="R278" i="40"/>
  <c r="Q278" i="40"/>
  <c r="P278" i="40"/>
  <c r="O278" i="40"/>
  <c r="N278" i="40"/>
  <c r="M278" i="40"/>
  <c r="L278" i="40"/>
  <c r="K278" i="40"/>
  <c r="J278" i="40"/>
  <c r="I278" i="40"/>
  <c r="H278" i="40"/>
  <c r="G278" i="40"/>
  <c r="F278" i="40"/>
  <c r="E278" i="40"/>
  <c r="D278" i="40"/>
  <c r="C278" i="40"/>
  <c r="B278" i="40"/>
  <c r="A278" i="40"/>
  <c r="Q256" i="40"/>
  <c r="P256" i="40"/>
  <c r="O256" i="40"/>
  <c r="N256" i="40"/>
  <c r="M256" i="40"/>
  <c r="L256" i="40"/>
  <c r="K256" i="40"/>
  <c r="G256" i="40"/>
  <c r="F256" i="40"/>
  <c r="E256" i="40"/>
  <c r="D256" i="40"/>
  <c r="C256" i="40"/>
  <c r="B256" i="40"/>
  <c r="Q254" i="40"/>
  <c r="P254" i="40"/>
  <c r="O254" i="40"/>
  <c r="N254" i="40"/>
  <c r="M254" i="40"/>
  <c r="L254" i="40"/>
  <c r="K254" i="40"/>
  <c r="G254" i="40"/>
  <c r="F254" i="40"/>
  <c r="E254" i="40"/>
  <c r="D254" i="40"/>
  <c r="C254" i="40"/>
  <c r="B254" i="40"/>
  <c r="S239" i="40"/>
  <c r="R239" i="40"/>
  <c r="Q239" i="40"/>
  <c r="P239" i="40"/>
  <c r="O239" i="40"/>
  <c r="N239" i="40"/>
  <c r="M239" i="40"/>
  <c r="L239" i="40"/>
  <c r="K239" i="40"/>
  <c r="J239" i="40"/>
  <c r="I239" i="40"/>
  <c r="H239" i="40"/>
  <c r="G239" i="40"/>
  <c r="F239" i="40"/>
  <c r="E239" i="40"/>
  <c r="D239" i="40"/>
  <c r="C239" i="40"/>
  <c r="B239" i="40"/>
  <c r="A239" i="40"/>
  <c r="S199" i="40"/>
  <c r="R199" i="40"/>
  <c r="Q199" i="40"/>
  <c r="P199" i="40"/>
  <c r="O199" i="40"/>
  <c r="N199" i="40"/>
  <c r="M199" i="40"/>
  <c r="L199" i="40"/>
  <c r="K199" i="40"/>
  <c r="J199" i="40"/>
  <c r="I199" i="40"/>
  <c r="H199" i="40"/>
  <c r="G199" i="40"/>
  <c r="F199" i="40"/>
  <c r="E199" i="40"/>
  <c r="D199" i="40"/>
  <c r="C199" i="40"/>
  <c r="B199" i="40"/>
  <c r="A199" i="40"/>
  <c r="S159" i="40"/>
  <c r="R159" i="40"/>
  <c r="Q159" i="40"/>
  <c r="P159" i="40"/>
  <c r="O159" i="40"/>
  <c r="N159" i="40"/>
  <c r="M159" i="40"/>
  <c r="L159" i="40"/>
  <c r="K159" i="40"/>
  <c r="J159" i="40"/>
  <c r="I159" i="40"/>
  <c r="H159" i="40"/>
  <c r="G159" i="40"/>
  <c r="F159" i="40"/>
  <c r="E159" i="40"/>
  <c r="D159" i="40"/>
  <c r="C159" i="40"/>
  <c r="B159" i="40"/>
  <c r="A159" i="40"/>
  <c r="S119" i="40"/>
  <c r="R119" i="40"/>
  <c r="Q119" i="40"/>
  <c r="P119" i="40"/>
  <c r="O119" i="40"/>
  <c r="N119" i="40"/>
  <c r="M119" i="40"/>
  <c r="L119" i="40"/>
  <c r="K119" i="40"/>
  <c r="J119" i="40"/>
  <c r="I119" i="40"/>
  <c r="H119" i="40"/>
  <c r="G119" i="40"/>
  <c r="F119" i="40"/>
  <c r="E119" i="40"/>
  <c r="D119" i="40"/>
  <c r="C119" i="40"/>
  <c r="B119" i="40"/>
  <c r="A119" i="40"/>
  <c r="S79" i="40"/>
  <c r="R79" i="40"/>
  <c r="Q79" i="40"/>
  <c r="P79" i="40"/>
  <c r="O79" i="40"/>
  <c r="N79" i="40"/>
  <c r="M79" i="40"/>
  <c r="L79" i="40"/>
  <c r="K79" i="40"/>
  <c r="J79" i="40"/>
  <c r="I79" i="40"/>
  <c r="H79" i="40"/>
  <c r="G79" i="40"/>
  <c r="F79" i="40"/>
  <c r="E79" i="40"/>
  <c r="D79" i="40"/>
  <c r="C79" i="40"/>
  <c r="B79" i="40"/>
  <c r="A79" i="40"/>
  <c r="S39" i="40"/>
  <c r="R39" i="40"/>
  <c r="Q39" i="40"/>
  <c r="P39" i="40"/>
  <c r="O39" i="40"/>
  <c r="N39" i="40"/>
  <c r="M39" i="40"/>
  <c r="L39" i="40"/>
  <c r="K39" i="40"/>
  <c r="J39" i="40"/>
  <c r="I39" i="40"/>
  <c r="H39" i="40"/>
  <c r="G39" i="40"/>
  <c r="F39" i="40"/>
  <c r="E39" i="40"/>
  <c r="D39" i="40"/>
  <c r="C39" i="40"/>
  <c r="B39" i="40"/>
  <c r="A39" i="40"/>
  <c r="S679" i="39"/>
  <c r="R679" i="39"/>
  <c r="Q679" i="39"/>
  <c r="P679" i="39"/>
  <c r="O679" i="39"/>
  <c r="N679" i="39"/>
  <c r="M679" i="39"/>
  <c r="L679" i="39"/>
  <c r="K679" i="39"/>
  <c r="J679" i="39"/>
  <c r="I679" i="39"/>
  <c r="H679" i="39"/>
  <c r="G679" i="39"/>
  <c r="F679" i="39"/>
  <c r="E679" i="39"/>
  <c r="D679" i="39"/>
  <c r="C679" i="39"/>
  <c r="B679" i="39"/>
  <c r="A679" i="39"/>
  <c r="S639" i="39"/>
  <c r="R639" i="39"/>
  <c r="Q639" i="39"/>
  <c r="P639" i="39"/>
  <c r="O639" i="39"/>
  <c r="N639" i="39"/>
  <c r="M639" i="39"/>
  <c r="L639" i="39"/>
  <c r="K639" i="39"/>
  <c r="J639" i="39"/>
  <c r="I639" i="39"/>
  <c r="H639" i="39"/>
  <c r="G639" i="39"/>
  <c r="F639" i="39"/>
  <c r="E639" i="39"/>
  <c r="D639" i="39"/>
  <c r="C639" i="39"/>
  <c r="B639" i="39"/>
  <c r="A639" i="39"/>
  <c r="S599" i="39"/>
  <c r="R599" i="39"/>
  <c r="Q599" i="39"/>
  <c r="P599" i="39"/>
  <c r="O599" i="39"/>
  <c r="N599" i="39"/>
  <c r="M599" i="39"/>
  <c r="L599" i="39"/>
  <c r="K599" i="39"/>
  <c r="J599" i="39"/>
  <c r="I599" i="39"/>
  <c r="H599" i="39"/>
  <c r="G599" i="39"/>
  <c r="F599" i="39"/>
  <c r="E599" i="39"/>
  <c r="D599" i="39"/>
  <c r="C599" i="39"/>
  <c r="B599" i="39"/>
  <c r="A599" i="39"/>
  <c r="S559" i="39"/>
  <c r="R559" i="39"/>
  <c r="Q559" i="39"/>
  <c r="P559" i="39"/>
  <c r="O559" i="39"/>
  <c r="N559" i="39"/>
  <c r="M559" i="39"/>
  <c r="L559" i="39"/>
  <c r="K559" i="39"/>
  <c r="J559" i="39"/>
  <c r="I559" i="39"/>
  <c r="H559" i="39"/>
  <c r="G559" i="39"/>
  <c r="F559" i="39"/>
  <c r="E559" i="39"/>
  <c r="D559" i="39"/>
  <c r="C559" i="39"/>
  <c r="B559" i="39"/>
  <c r="A559" i="39"/>
  <c r="S519" i="39"/>
  <c r="R519" i="39"/>
  <c r="Q519" i="39"/>
  <c r="P519" i="39"/>
  <c r="O519" i="39"/>
  <c r="N519" i="39"/>
  <c r="M519" i="39"/>
  <c r="L519" i="39"/>
  <c r="K519" i="39"/>
  <c r="J519" i="39"/>
  <c r="I519" i="39"/>
  <c r="H519" i="39"/>
  <c r="G519" i="39"/>
  <c r="F519" i="39"/>
  <c r="E519" i="39"/>
  <c r="D519" i="39"/>
  <c r="C519" i="39"/>
  <c r="B519" i="39"/>
  <c r="A519" i="39"/>
  <c r="S479" i="39"/>
  <c r="R479" i="39"/>
  <c r="Q479" i="39"/>
  <c r="P479" i="39"/>
  <c r="O479" i="39"/>
  <c r="N479" i="39"/>
  <c r="M479" i="39"/>
  <c r="L479" i="39"/>
  <c r="K479" i="39"/>
  <c r="J479" i="39"/>
  <c r="I479" i="39"/>
  <c r="H479" i="39"/>
  <c r="G479" i="39"/>
  <c r="F479" i="39"/>
  <c r="E479" i="39"/>
  <c r="D479" i="39"/>
  <c r="C479" i="39"/>
  <c r="B479" i="39"/>
  <c r="A479" i="39"/>
  <c r="S439" i="39"/>
  <c r="R439" i="39"/>
  <c r="Q439" i="39"/>
  <c r="P439" i="39"/>
  <c r="O439" i="39"/>
  <c r="N439" i="39"/>
  <c r="M439" i="39"/>
  <c r="L439" i="39"/>
  <c r="K439" i="39"/>
  <c r="J439" i="39"/>
  <c r="I439" i="39"/>
  <c r="H439" i="39"/>
  <c r="G439" i="39"/>
  <c r="F439" i="39"/>
  <c r="E439" i="39"/>
  <c r="D439" i="39"/>
  <c r="C439" i="39"/>
  <c r="B439" i="39"/>
  <c r="A439" i="39"/>
  <c r="S399" i="39"/>
  <c r="R399" i="39"/>
  <c r="Q399" i="39"/>
  <c r="P399" i="39"/>
  <c r="O399" i="39"/>
  <c r="N399" i="39"/>
  <c r="M399" i="39"/>
  <c r="L399" i="39"/>
  <c r="K399" i="39"/>
  <c r="J399" i="39"/>
  <c r="I399" i="39"/>
  <c r="H399" i="39"/>
  <c r="G399" i="39"/>
  <c r="F399" i="39"/>
  <c r="E399" i="39"/>
  <c r="D399" i="39"/>
  <c r="C399" i="39"/>
  <c r="B399" i="39"/>
  <c r="A399" i="39"/>
  <c r="S359" i="39"/>
  <c r="S29" i="39" s="1"/>
  <c r="R359" i="39"/>
  <c r="Q359" i="39"/>
  <c r="P359" i="39"/>
  <c r="P29" i="39" s="1"/>
  <c r="O359" i="39"/>
  <c r="N359" i="39"/>
  <c r="N29" i="39" s="1"/>
  <c r="M359" i="39"/>
  <c r="M29" i="39" s="1"/>
  <c r="L359" i="39"/>
  <c r="L29" i="39" s="1"/>
  <c r="L39" i="39" s="1"/>
  <c r="K359" i="39"/>
  <c r="K29" i="39" s="1"/>
  <c r="J359" i="39"/>
  <c r="I359" i="39"/>
  <c r="H359" i="39"/>
  <c r="G359" i="39"/>
  <c r="F359" i="39"/>
  <c r="E359" i="39"/>
  <c r="E29" i="39" s="1"/>
  <c r="D359" i="39"/>
  <c r="C359" i="39"/>
  <c r="B359" i="39"/>
  <c r="A359" i="39"/>
  <c r="S319" i="39"/>
  <c r="R319" i="39"/>
  <c r="Q319" i="39"/>
  <c r="P319" i="39"/>
  <c r="O319" i="39"/>
  <c r="N319" i="39"/>
  <c r="M319" i="39"/>
  <c r="L319" i="39"/>
  <c r="K319" i="39"/>
  <c r="J319" i="39"/>
  <c r="I319" i="39"/>
  <c r="H319" i="39"/>
  <c r="G319" i="39"/>
  <c r="F319" i="39"/>
  <c r="E319" i="39"/>
  <c r="D319" i="39"/>
  <c r="C319" i="39"/>
  <c r="B319" i="39"/>
  <c r="A319" i="39"/>
  <c r="S279" i="39"/>
  <c r="R279" i="39"/>
  <c r="Q279" i="39"/>
  <c r="P279" i="39"/>
  <c r="O279" i="39"/>
  <c r="N279" i="39"/>
  <c r="M279" i="39"/>
  <c r="L279" i="39"/>
  <c r="K279" i="39"/>
  <c r="J279" i="39"/>
  <c r="I279" i="39"/>
  <c r="H279" i="39"/>
  <c r="G279" i="39"/>
  <c r="F279" i="39"/>
  <c r="E279" i="39"/>
  <c r="D279" i="39"/>
  <c r="C279" i="39"/>
  <c r="B279" i="39"/>
  <c r="A279" i="39"/>
  <c r="S239" i="39"/>
  <c r="R239" i="39"/>
  <c r="Q239" i="39"/>
  <c r="P239" i="39"/>
  <c r="O239" i="39"/>
  <c r="N239" i="39"/>
  <c r="M239" i="39"/>
  <c r="L239" i="39"/>
  <c r="K239" i="39"/>
  <c r="J239" i="39"/>
  <c r="I239" i="39"/>
  <c r="H239" i="39"/>
  <c r="G239" i="39"/>
  <c r="F239" i="39"/>
  <c r="E239" i="39"/>
  <c r="D239" i="39"/>
  <c r="C239" i="39"/>
  <c r="B239" i="39"/>
  <c r="A239" i="39"/>
  <c r="S199" i="39"/>
  <c r="R199" i="39"/>
  <c r="Q199" i="39"/>
  <c r="P199" i="39"/>
  <c r="O199" i="39"/>
  <c r="N199" i="39"/>
  <c r="M199" i="39"/>
  <c r="L199" i="39"/>
  <c r="K199" i="39"/>
  <c r="J199" i="39"/>
  <c r="I199" i="39"/>
  <c r="H199" i="39"/>
  <c r="H39" i="39" s="1"/>
  <c r="G199" i="39"/>
  <c r="F199" i="39"/>
  <c r="E199" i="39"/>
  <c r="D199" i="39"/>
  <c r="D39" i="39" s="1"/>
  <c r="C199" i="39"/>
  <c r="B199" i="39"/>
  <c r="B39" i="39" s="1"/>
  <c r="A199" i="39"/>
  <c r="S159" i="39"/>
  <c r="R159" i="39"/>
  <c r="Q159" i="39"/>
  <c r="P159" i="39"/>
  <c r="O159" i="39"/>
  <c r="N159" i="39"/>
  <c r="M159" i="39"/>
  <c r="L159" i="39"/>
  <c r="K159" i="39"/>
  <c r="J159" i="39"/>
  <c r="I159" i="39"/>
  <c r="H159" i="39"/>
  <c r="G159" i="39"/>
  <c r="F159" i="39"/>
  <c r="E159" i="39"/>
  <c r="D159" i="39"/>
  <c r="C159" i="39"/>
  <c r="B159" i="39"/>
  <c r="A159" i="39"/>
  <c r="S119" i="39"/>
  <c r="R119" i="39"/>
  <c r="Q119" i="39"/>
  <c r="P119" i="39"/>
  <c r="O119" i="39"/>
  <c r="N119" i="39"/>
  <c r="M119" i="39"/>
  <c r="L119" i="39"/>
  <c r="J119" i="39"/>
  <c r="I119" i="39"/>
  <c r="H119" i="39"/>
  <c r="G119" i="39"/>
  <c r="F119" i="39"/>
  <c r="E119" i="39"/>
  <c r="D119" i="39"/>
  <c r="C119" i="39"/>
  <c r="B119" i="39"/>
  <c r="A119" i="39"/>
  <c r="S79" i="39"/>
  <c r="R79" i="39"/>
  <c r="Q79" i="39"/>
  <c r="P79" i="39"/>
  <c r="O79" i="39"/>
  <c r="N79" i="39"/>
  <c r="M79" i="39"/>
  <c r="L79" i="39"/>
  <c r="J79" i="39"/>
  <c r="I79" i="39"/>
  <c r="H79" i="39"/>
  <c r="G79" i="39"/>
  <c r="F79" i="39"/>
  <c r="E79" i="39"/>
  <c r="D79" i="39"/>
  <c r="B79" i="39"/>
  <c r="A79" i="39"/>
  <c r="Q39" i="39"/>
  <c r="O39" i="39"/>
  <c r="J39" i="39"/>
  <c r="I39" i="39"/>
  <c r="G39" i="39"/>
  <c r="F39" i="39"/>
  <c r="C39" i="39"/>
  <c r="A39" i="39"/>
  <c r="R29" i="39"/>
  <c r="S15" i="39"/>
  <c r="R15" i="39"/>
  <c r="Q15" i="39"/>
  <c r="P15" i="39"/>
  <c r="O15" i="39"/>
  <c r="N15" i="39"/>
  <c r="M15" i="39"/>
  <c r="L15" i="39"/>
  <c r="K15" i="39"/>
  <c r="J15" i="39"/>
  <c r="I15" i="39"/>
  <c r="H15" i="39"/>
  <c r="G15" i="39"/>
  <c r="F15" i="39"/>
  <c r="E15" i="39"/>
  <c r="D15" i="39"/>
  <c r="C15" i="39"/>
  <c r="B15" i="39"/>
  <c r="A15" i="39"/>
  <c r="R399" i="38"/>
  <c r="Q399" i="38"/>
  <c r="P399" i="38"/>
  <c r="O399" i="38"/>
  <c r="N399" i="38"/>
  <c r="M399" i="38"/>
  <c r="L399" i="38"/>
  <c r="K399" i="38"/>
  <c r="J399" i="38"/>
  <c r="I399" i="38"/>
  <c r="H399" i="38"/>
  <c r="G399" i="38"/>
  <c r="F399" i="38"/>
  <c r="E399" i="38"/>
  <c r="D399" i="38"/>
  <c r="C399" i="38"/>
  <c r="B399" i="38"/>
  <c r="A399" i="38"/>
  <c r="S359" i="38"/>
  <c r="R359" i="38"/>
  <c r="Q359" i="38"/>
  <c r="P359" i="38"/>
  <c r="O359" i="38"/>
  <c r="N359" i="38"/>
  <c r="M359" i="38"/>
  <c r="L359" i="38"/>
  <c r="K359" i="38"/>
  <c r="J359" i="38"/>
  <c r="I359" i="38"/>
  <c r="H359" i="38"/>
  <c r="G359" i="38"/>
  <c r="F359" i="38"/>
  <c r="E359" i="38"/>
  <c r="D359" i="38"/>
  <c r="C359" i="38"/>
  <c r="B359" i="38"/>
  <c r="A359" i="38"/>
  <c r="S319" i="38"/>
  <c r="R319" i="38"/>
  <c r="Q319" i="38"/>
  <c r="P319" i="38"/>
  <c r="O319" i="38"/>
  <c r="N319" i="38"/>
  <c r="M319" i="38"/>
  <c r="L319" i="38"/>
  <c r="K319" i="38"/>
  <c r="J319" i="38"/>
  <c r="I319" i="38"/>
  <c r="H319" i="38"/>
  <c r="G319" i="38"/>
  <c r="F319" i="38"/>
  <c r="E319" i="38"/>
  <c r="D319" i="38"/>
  <c r="C319" i="38"/>
  <c r="B319" i="38"/>
  <c r="A319" i="38"/>
  <c r="S279" i="38"/>
  <c r="R279" i="38"/>
  <c r="Q279" i="38"/>
  <c r="P279" i="38"/>
  <c r="O279" i="38"/>
  <c r="N279" i="38"/>
  <c r="M279" i="38"/>
  <c r="L279" i="38"/>
  <c r="K279" i="38"/>
  <c r="J279" i="38"/>
  <c r="I279" i="38"/>
  <c r="H279" i="38"/>
  <c r="G279" i="38"/>
  <c r="F279" i="38"/>
  <c r="E279" i="38"/>
  <c r="D279" i="38"/>
  <c r="C279" i="38"/>
  <c r="B279" i="38"/>
  <c r="A279" i="38"/>
  <c r="S239" i="38"/>
  <c r="R239" i="38"/>
  <c r="Q239" i="38"/>
  <c r="P239" i="38"/>
  <c r="O239" i="38"/>
  <c r="N239" i="38"/>
  <c r="M239" i="38"/>
  <c r="L239" i="38"/>
  <c r="K239" i="38"/>
  <c r="J239" i="38"/>
  <c r="I239" i="38"/>
  <c r="H239" i="38"/>
  <c r="G239" i="38"/>
  <c r="F239" i="38"/>
  <c r="E239" i="38"/>
  <c r="D239" i="38"/>
  <c r="C239" i="38"/>
  <c r="B239" i="38"/>
  <c r="A239" i="38"/>
  <c r="S199" i="38"/>
  <c r="R199" i="38"/>
  <c r="Q199" i="38"/>
  <c r="P199" i="38"/>
  <c r="O199" i="38"/>
  <c r="N199" i="38"/>
  <c r="M199" i="38"/>
  <c r="L199" i="38"/>
  <c r="K199" i="38"/>
  <c r="J199" i="38"/>
  <c r="I199" i="38"/>
  <c r="H199" i="38"/>
  <c r="G199" i="38"/>
  <c r="F199" i="38"/>
  <c r="E199" i="38"/>
  <c r="D199" i="38"/>
  <c r="C199" i="38"/>
  <c r="B199" i="38"/>
  <c r="A199" i="38"/>
  <c r="S159" i="38"/>
  <c r="R159" i="38"/>
  <c r="Q159" i="38"/>
  <c r="P159" i="38"/>
  <c r="O159" i="38"/>
  <c r="N159" i="38"/>
  <c r="M159" i="38"/>
  <c r="L159" i="38"/>
  <c r="K159" i="38"/>
  <c r="J159" i="38"/>
  <c r="I159" i="38"/>
  <c r="H159" i="38"/>
  <c r="G159" i="38"/>
  <c r="F159" i="38"/>
  <c r="E159" i="38"/>
  <c r="D159" i="38"/>
  <c r="C159" i="38"/>
  <c r="B159" i="38"/>
  <c r="A159" i="38"/>
  <c r="S119" i="38"/>
  <c r="R119" i="38"/>
  <c r="Q119" i="38"/>
  <c r="P119" i="38"/>
  <c r="O119" i="38"/>
  <c r="N119" i="38"/>
  <c r="M119" i="38"/>
  <c r="L119" i="38"/>
  <c r="K119" i="38"/>
  <c r="J119" i="38"/>
  <c r="I119" i="38"/>
  <c r="H119" i="38"/>
  <c r="G119" i="38"/>
  <c r="F119" i="38"/>
  <c r="E119" i="38"/>
  <c r="D119" i="38"/>
  <c r="C119" i="38"/>
  <c r="B119" i="38"/>
  <c r="A119" i="38"/>
  <c r="S79" i="38"/>
  <c r="R79" i="38"/>
  <c r="Q79" i="38"/>
  <c r="P79" i="38"/>
  <c r="O79" i="38"/>
  <c r="N79" i="38"/>
  <c r="M79" i="38"/>
  <c r="L79" i="38"/>
  <c r="K79" i="38"/>
  <c r="J79" i="38"/>
  <c r="I79" i="38"/>
  <c r="H79" i="38"/>
  <c r="G79" i="38"/>
  <c r="F79" i="38"/>
  <c r="E79" i="38"/>
  <c r="D79" i="38"/>
  <c r="C79" i="38"/>
  <c r="B79" i="38"/>
  <c r="A79" i="38"/>
  <c r="S39" i="38"/>
  <c r="R39" i="38"/>
  <c r="Q39" i="38"/>
  <c r="P39" i="38"/>
  <c r="O39" i="38"/>
  <c r="N39" i="38"/>
  <c r="M39" i="38"/>
  <c r="L39" i="38"/>
  <c r="K39" i="38"/>
  <c r="J39" i="38"/>
  <c r="I39" i="38"/>
  <c r="H39" i="38"/>
  <c r="G39" i="38"/>
  <c r="F39" i="38"/>
  <c r="E39" i="38"/>
  <c r="D39" i="38"/>
  <c r="C39" i="38"/>
  <c r="B39" i="38"/>
  <c r="A39" i="38"/>
  <c r="S959" i="37"/>
  <c r="Q959" i="37"/>
  <c r="P959" i="37"/>
  <c r="O959" i="37"/>
  <c r="N959" i="37"/>
  <c r="M959" i="37"/>
  <c r="L959" i="37"/>
  <c r="K959" i="37"/>
  <c r="J959" i="37"/>
  <c r="I959" i="37"/>
  <c r="H959" i="37"/>
  <c r="G959" i="37"/>
  <c r="F959" i="37"/>
  <c r="E959" i="37"/>
  <c r="D959" i="37"/>
  <c r="C959" i="37"/>
  <c r="B959" i="37"/>
  <c r="A959" i="37"/>
  <c r="S919" i="37"/>
  <c r="R919" i="37"/>
  <c r="Q919" i="37"/>
  <c r="P919" i="37"/>
  <c r="O919" i="37"/>
  <c r="N919" i="37"/>
  <c r="M919" i="37"/>
  <c r="L919" i="37"/>
  <c r="K919" i="37"/>
  <c r="J919" i="37"/>
  <c r="I919" i="37"/>
  <c r="H919" i="37"/>
  <c r="G919" i="37"/>
  <c r="F919" i="37"/>
  <c r="E919" i="37"/>
  <c r="D919" i="37"/>
  <c r="C919" i="37"/>
  <c r="B919" i="37"/>
  <c r="A919" i="37"/>
  <c r="S879" i="37"/>
  <c r="R879" i="37"/>
  <c r="Q879" i="37"/>
  <c r="P879" i="37"/>
  <c r="O879" i="37"/>
  <c r="N879" i="37"/>
  <c r="M879" i="37"/>
  <c r="L879" i="37"/>
  <c r="K879" i="37"/>
  <c r="J879" i="37"/>
  <c r="I879" i="37"/>
  <c r="H879" i="37"/>
  <c r="G879" i="37"/>
  <c r="F879" i="37"/>
  <c r="E879" i="37"/>
  <c r="D879" i="37"/>
  <c r="C879" i="37"/>
  <c r="B879" i="37"/>
  <c r="A879" i="37"/>
  <c r="S839" i="37"/>
  <c r="R839" i="37"/>
  <c r="Q839" i="37"/>
  <c r="P839" i="37"/>
  <c r="O839" i="37"/>
  <c r="N839" i="37"/>
  <c r="M839" i="37"/>
  <c r="L839" i="37"/>
  <c r="K839" i="37"/>
  <c r="J839" i="37"/>
  <c r="I839" i="37"/>
  <c r="H839" i="37"/>
  <c r="G839" i="37"/>
  <c r="F839" i="37"/>
  <c r="E839" i="37"/>
  <c r="D839" i="37"/>
  <c r="C839" i="37"/>
  <c r="B839" i="37"/>
  <c r="A839" i="37"/>
  <c r="S799" i="37"/>
  <c r="R799" i="37"/>
  <c r="Q799" i="37"/>
  <c r="P799" i="37"/>
  <c r="O799" i="37"/>
  <c r="N799" i="37"/>
  <c r="M799" i="37"/>
  <c r="L799" i="37"/>
  <c r="K799" i="37"/>
  <c r="J799" i="37"/>
  <c r="I799" i="37"/>
  <c r="H799" i="37"/>
  <c r="G799" i="37"/>
  <c r="F799" i="37"/>
  <c r="E799" i="37"/>
  <c r="D799" i="37"/>
  <c r="C799" i="37"/>
  <c r="B799" i="37"/>
  <c r="A799" i="37"/>
  <c r="S759" i="37"/>
  <c r="R759" i="37"/>
  <c r="Q759" i="37"/>
  <c r="P759" i="37"/>
  <c r="O759" i="37"/>
  <c r="N759" i="37"/>
  <c r="M759" i="37"/>
  <c r="L759" i="37"/>
  <c r="K759" i="37"/>
  <c r="J759" i="37"/>
  <c r="I759" i="37"/>
  <c r="H759" i="37"/>
  <c r="G759" i="37"/>
  <c r="F759" i="37"/>
  <c r="E759" i="37"/>
  <c r="D759" i="37"/>
  <c r="C759" i="37"/>
  <c r="B759" i="37"/>
  <c r="A759" i="37"/>
  <c r="S719" i="37"/>
  <c r="R719" i="37"/>
  <c r="Q719" i="37"/>
  <c r="P719" i="37"/>
  <c r="O719" i="37"/>
  <c r="N719" i="37"/>
  <c r="M719" i="37"/>
  <c r="L719" i="37"/>
  <c r="K719" i="37"/>
  <c r="J719" i="37"/>
  <c r="I719" i="37"/>
  <c r="H719" i="37"/>
  <c r="G719" i="37"/>
  <c r="F719" i="37"/>
  <c r="E719" i="37"/>
  <c r="D719" i="37"/>
  <c r="C719" i="37"/>
  <c r="B719" i="37"/>
  <c r="A719" i="37"/>
  <c r="S679" i="37"/>
  <c r="R679" i="37"/>
  <c r="Q679" i="37"/>
  <c r="P679" i="37"/>
  <c r="O679" i="37"/>
  <c r="N679" i="37"/>
  <c r="M679" i="37"/>
  <c r="L679" i="37"/>
  <c r="K679" i="37"/>
  <c r="J679" i="37"/>
  <c r="I679" i="37"/>
  <c r="H679" i="37"/>
  <c r="G679" i="37"/>
  <c r="F679" i="37"/>
  <c r="E679" i="37"/>
  <c r="D679" i="37"/>
  <c r="C679" i="37"/>
  <c r="B679" i="37"/>
  <c r="A679" i="37"/>
  <c r="S639" i="37"/>
  <c r="R639" i="37"/>
  <c r="Q639" i="37"/>
  <c r="P639" i="37"/>
  <c r="O639" i="37"/>
  <c r="N639" i="37"/>
  <c r="M639" i="37"/>
  <c r="L639" i="37"/>
  <c r="K639" i="37"/>
  <c r="J639" i="37"/>
  <c r="I639" i="37"/>
  <c r="H639" i="37"/>
  <c r="G639" i="37"/>
  <c r="F639" i="37"/>
  <c r="E639" i="37"/>
  <c r="D639" i="37"/>
  <c r="C639" i="37"/>
  <c r="B639" i="37"/>
  <c r="A639" i="37"/>
  <c r="S599" i="37"/>
  <c r="R599" i="37"/>
  <c r="Q599" i="37"/>
  <c r="P599" i="37"/>
  <c r="O599" i="37"/>
  <c r="N599" i="37"/>
  <c r="M599" i="37"/>
  <c r="L599" i="37"/>
  <c r="K599" i="37"/>
  <c r="J599" i="37"/>
  <c r="I599" i="37"/>
  <c r="H599" i="37"/>
  <c r="G599" i="37"/>
  <c r="F599" i="37"/>
  <c r="E599" i="37"/>
  <c r="D599" i="37"/>
  <c r="C599" i="37"/>
  <c r="B599" i="37"/>
  <c r="A599" i="37"/>
  <c r="S559" i="37"/>
  <c r="R559" i="37"/>
  <c r="Q559" i="37"/>
  <c r="P559" i="37"/>
  <c r="O559" i="37"/>
  <c r="N559" i="37"/>
  <c r="M559" i="37"/>
  <c r="L559" i="37"/>
  <c r="K559" i="37"/>
  <c r="J559" i="37"/>
  <c r="I559" i="37"/>
  <c r="H559" i="37"/>
  <c r="G559" i="37"/>
  <c r="F559" i="37"/>
  <c r="E559" i="37"/>
  <c r="D559" i="37"/>
  <c r="C559" i="37"/>
  <c r="B559" i="37"/>
  <c r="A559" i="37"/>
  <c r="S519" i="37"/>
  <c r="R519" i="37"/>
  <c r="Q519" i="37"/>
  <c r="P519" i="37"/>
  <c r="O519" i="37"/>
  <c r="N519" i="37"/>
  <c r="M519" i="37"/>
  <c r="L519" i="37"/>
  <c r="K519" i="37"/>
  <c r="J519" i="37"/>
  <c r="I519" i="37"/>
  <c r="H519" i="37"/>
  <c r="G519" i="37"/>
  <c r="F519" i="37"/>
  <c r="E519" i="37"/>
  <c r="D519" i="37"/>
  <c r="C519" i="37"/>
  <c r="B519" i="37"/>
  <c r="A519" i="37"/>
  <c r="S479" i="37"/>
  <c r="R479" i="37"/>
  <c r="Q479" i="37"/>
  <c r="P479" i="37"/>
  <c r="O479" i="37"/>
  <c r="N479" i="37"/>
  <c r="M479" i="37"/>
  <c r="L479" i="37"/>
  <c r="K479" i="37"/>
  <c r="J479" i="37"/>
  <c r="I479" i="37"/>
  <c r="H479" i="37"/>
  <c r="G479" i="37"/>
  <c r="F479" i="37"/>
  <c r="E479" i="37"/>
  <c r="D479" i="37"/>
  <c r="C479" i="37"/>
  <c r="B479" i="37"/>
  <c r="A479" i="37"/>
  <c r="S439" i="37"/>
  <c r="R439" i="37"/>
  <c r="Q439" i="37"/>
  <c r="P439" i="37"/>
  <c r="O439" i="37"/>
  <c r="N439" i="37"/>
  <c r="M439" i="37"/>
  <c r="L439" i="37"/>
  <c r="K439" i="37"/>
  <c r="J439" i="37"/>
  <c r="I439" i="37"/>
  <c r="H439" i="37"/>
  <c r="G439" i="37"/>
  <c r="F439" i="37"/>
  <c r="E439" i="37"/>
  <c r="D439" i="37"/>
  <c r="C439" i="37"/>
  <c r="B439" i="37"/>
  <c r="A439" i="37"/>
  <c r="S399" i="37"/>
  <c r="R399" i="37"/>
  <c r="Q399" i="37"/>
  <c r="P399" i="37"/>
  <c r="O399" i="37"/>
  <c r="N399" i="37"/>
  <c r="M399" i="37"/>
  <c r="L399" i="37"/>
  <c r="K399" i="37"/>
  <c r="J399" i="37"/>
  <c r="I399" i="37"/>
  <c r="H399" i="37"/>
  <c r="G399" i="37"/>
  <c r="F399" i="37"/>
  <c r="E399" i="37"/>
  <c r="D399" i="37"/>
  <c r="C399" i="37"/>
  <c r="B399" i="37"/>
  <c r="A399" i="37"/>
  <c r="S359" i="37"/>
  <c r="R359" i="37"/>
  <c r="Q359" i="37"/>
  <c r="P359" i="37"/>
  <c r="O359" i="37"/>
  <c r="N359" i="37"/>
  <c r="M359" i="37"/>
  <c r="L359" i="37"/>
  <c r="K359" i="37"/>
  <c r="J359" i="37"/>
  <c r="I359" i="37"/>
  <c r="H359" i="37"/>
  <c r="G359" i="37"/>
  <c r="F359" i="37"/>
  <c r="E359" i="37"/>
  <c r="D359" i="37"/>
  <c r="C359" i="37"/>
  <c r="B359" i="37"/>
  <c r="A359" i="37"/>
  <c r="S319" i="37"/>
  <c r="R319" i="37"/>
  <c r="Q319" i="37"/>
  <c r="P319" i="37"/>
  <c r="O319" i="37"/>
  <c r="N319" i="37"/>
  <c r="M319" i="37"/>
  <c r="L319" i="37"/>
  <c r="K319" i="37"/>
  <c r="J319" i="37"/>
  <c r="I319" i="37"/>
  <c r="H319" i="37"/>
  <c r="G319" i="37"/>
  <c r="F319" i="37"/>
  <c r="E319" i="37"/>
  <c r="D319" i="37"/>
  <c r="C319" i="37"/>
  <c r="B319" i="37"/>
  <c r="A319" i="37"/>
  <c r="S279" i="37"/>
  <c r="R279" i="37"/>
  <c r="Q279" i="37"/>
  <c r="P279" i="37"/>
  <c r="O279" i="37"/>
  <c r="N279" i="37"/>
  <c r="M279" i="37"/>
  <c r="L279" i="37"/>
  <c r="K279" i="37"/>
  <c r="J279" i="37"/>
  <c r="I279" i="37"/>
  <c r="H279" i="37"/>
  <c r="G279" i="37"/>
  <c r="F279" i="37"/>
  <c r="E279" i="37"/>
  <c r="D279" i="37"/>
  <c r="C279" i="37"/>
  <c r="B279" i="37"/>
  <c r="A279" i="37"/>
  <c r="S239" i="37"/>
  <c r="R239" i="37"/>
  <c r="Q239" i="37"/>
  <c r="P239" i="37"/>
  <c r="O239" i="37"/>
  <c r="N239" i="37"/>
  <c r="M239" i="37"/>
  <c r="L239" i="37"/>
  <c r="K239" i="37"/>
  <c r="J239" i="37"/>
  <c r="I239" i="37"/>
  <c r="H239" i="37"/>
  <c r="G239" i="37"/>
  <c r="F239" i="37"/>
  <c r="E239" i="37"/>
  <c r="D239" i="37"/>
  <c r="C239" i="37"/>
  <c r="B239" i="37"/>
  <c r="A239" i="37"/>
  <c r="S199" i="37"/>
  <c r="R199" i="37"/>
  <c r="Q199" i="37"/>
  <c r="P199" i="37"/>
  <c r="O199" i="37"/>
  <c r="N199" i="37"/>
  <c r="M199" i="37"/>
  <c r="L199" i="37"/>
  <c r="K199" i="37"/>
  <c r="J199" i="37"/>
  <c r="I199" i="37"/>
  <c r="H199" i="37"/>
  <c r="G199" i="37"/>
  <c r="F199" i="37"/>
  <c r="E199" i="37"/>
  <c r="D199" i="37"/>
  <c r="C199" i="37"/>
  <c r="B199" i="37"/>
  <c r="A199" i="37"/>
  <c r="S159" i="37"/>
  <c r="R159" i="37"/>
  <c r="Q159" i="37"/>
  <c r="P159" i="37"/>
  <c r="O159" i="37"/>
  <c r="N159" i="37"/>
  <c r="M159" i="37"/>
  <c r="L159" i="37"/>
  <c r="K159" i="37"/>
  <c r="J159" i="37"/>
  <c r="I159" i="37"/>
  <c r="H159" i="37"/>
  <c r="G159" i="37"/>
  <c r="F159" i="37"/>
  <c r="E159" i="37"/>
  <c r="D159" i="37"/>
  <c r="C159" i="37"/>
  <c r="B159" i="37"/>
  <c r="A159" i="37"/>
  <c r="S119" i="37"/>
  <c r="R119" i="37"/>
  <c r="Q119" i="37"/>
  <c r="P119" i="37"/>
  <c r="O119" i="37"/>
  <c r="N119" i="37"/>
  <c r="M119" i="37"/>
  <c r="L119" i="37"/>
  <c r="K119" i="37"/>
  <c r="J119" i="37"/>
  <c r="I119" i="37"/>
  <c r="H119" i="37"/>
  <c r="G119" i="37"/>
  <c r="F119" i="37"/>
  <c r="E119" i="37"/>
  <c r="D119" i="37"/>
  <c r="C119" i="37"/>
  <c r="B119" i="37"/>
  <c r="A119" i="37"/>
  <c r="S79" i="37"/>
  <c r="R79" i="37"/>
  <c r="Q79" i="37"/>
  <c r="P79" i="37"/>
  <c r="O79" i="37"/>
  <c r="N79" i="37"/>
  <c r="M79" i="37"/>
  <c r="L79" i="37"/>
  <c r="K79" i="37"/>
  <c r="J79" i="37"/>
  <c r="I79" i="37"/>
  <c r="H79" i="37"/>
  <c r="G79" i="37"/>
  <c r="F79" i="37"/>
  <c r="E79" i="37"/>
  <c r="D79" i="37"/>
  <c r="C79" i="37"/>
  <c r="B79" i="37"/>
  <c r="A79" i="37"/>
  <c r="S39" i="37"/>
  <c r="R39" i="37"/>
  <c r="Q39" i="37"/>
  <c r="P39" i="37"/>
  <c r="O39" i="37"/>
  <c r="N39" i="37"/>
  <c r="M39" i="37"/>
  <c r="L39" i="37"/>
  <c r="K39" i="37"/>
  <c r="J39" i="37"/>
  <c r="I39" i="37"/>
  <c r="H39" i="37"/>
  <c r="G39" i="37"/>
  <c r="F39" i="37"/>
  <c r="E39" i="37"/>
  <c r="D39" i="37"/>
  <c r="C39" i="37"/>
  <c r="B39" i="37"/>
  <c r="A39" i="37"/>
  <c r="S118" i="36"/>
  <c r="R118" i="36"/>
  <c r="Q118" i="36"/>
  <c r="P118" i="36"/>
  <c r="O118" i="36"/>
  <c r="N118" i="36"/>
  <c r="M118" i="36"/>
  <c r="L118" i="36"/>
  <c r="K118" i="36"/>
  <c r="J118" i="36"/>
  <c r="I118" i="36"/>
  <c r="H118" i="36"/>
  <c r="G118" i="36"/>
  <c r="F118" i="36"/>
  <c r="E118" i="36"/>
  <c r="D118" i="36"/>
  <c r="C118" i="36"/>
  <c r="B118" i="36"/>
  <c r="A118" i="36"/>
  <c r="S78" i="36"/>
  <c r="R78" i="36"/>
  <c r="Q78" i="36"/>
  <c r="P78" i="36"/>
  <c r="O78" i="36"/>
  <c r="N78" i="36"/>
  <c r="M78" i="36"/>
  <c r="L78" i="36"/>
  <c r="K78" i="36"/>
  <c r="J78" i="36"/>
  <c r="I78" i="36"/>
  <c r="H78" i="36"/>
  <c r="G78" i="36"/>
  <c r="F78" i="36"/>
  <c r="E78" i="36"/>
  <c r="D78" i="36"/>
  <c r="C78" i="36"/>
  <c r="B78" i="36"/>
  <c r="A78" i="36"/>
  <c r="S39" i="36"/>
  <c r="R39" i="36"/>
  <c r="Q39" i="36"/>
  <c r="P39" i="36"/>
  <c r="O39" i="36"/>
  <c r="N39" i="36"/>
  <c r="M39" i="36"/>
  <c r="L39" i="36"/>
  <c r="K39" i="36"/>
  <c r="J39" i="36"/>
  <c r="I39" i="36"/>
  <c r="H39" i="36"/>
  <c r="G39" i="36"/>
  <c r="F39" i="36"/>
  <c r="E39" i="36"/>
  <c r="D39" i="36"/>
  <c r="C39" i="36"/>
  <c r="B39" i="36"/>
  <c r="A39" i="36"/>
  <c r="S440" i="35"/>
  <c r="R440" i="35"/>
  <c r="Q440" i="35"/>
  <c r="P440" i="35"/>
  <c r="O440" i="35"/>
  <c r="N440" i="35"/>
  <c r="M440" i="35"/>
  <c r="L440" i="35"/>
  <c r="K440" i="35"/>
  <c r="J440" i="35"/>
  <c r="I440" i="35"/>
  <c r="H440" i="35"/>
  <c r="G440" i="35"/>
  <c r="F440" i="35"/>
  <c r="E440" i="35"/>
  <c r="D440" i="35"/>
  <c r="C440" i="35"/>
  <c r="B440" i="35"/>
  <c r="A440" i="35"/>
  <c r="R400" i="35"/>
  <c r="P400" i="35"/>
  <c r="O400" i="35"/>
  <c r="N400" i="35"/>
  <c r="M400" i="35"/>
  <c r="L400" i="35"/>
  <c r="K400" i="35"/>
  <c r="J400" i="35"/>
  <c r="I400" i="35"/>
  <c r="H400" i="35"/>
  <c r="G400" i="35"/>
  <c r="F400" i="35"/>
  <c r="D400" i="35"/>
  <c r="C400" i="35"/>
  <c r="B400" i="35"/>
  <c r="A400" i="35"/>
  <c r="S360" i="35"/>
  <c r="R360" i="35"/>
  <c r="Q360" i="35"/>
  <c r="P360" i="35"/>
  <c r="O360" i="35"/>
  <c r="N360" i="35"/>
  <c r="M360" i="35"/>
  <c r="L360" i="35"/>
  <c r="K360" i="35"/>
  <c r="J360" i="35"/>
  <c r="I360" i="35"/>
  <c r="H360" i="35"/>
  <c r="G360" i="35"/>
  <c r="F360" i="35"/>
  <c r="E360" i="35"/>
  <c r="D360" i="35"/>
  <c r="C360" i="35"/>
  <c r="B360" i="35"/>
  <c r="A360" i="35"/>
  <c r="S320" i="35"/>
  <c r="R320" i="35"/>
  <c r="Q320" i="35"/>
  <c r="P320" i="35"/>
  <c r="O320" i="35"/>
  <c r="N320" i="35"/>
  <c r="M320" i="35"/>
  <c r="L320" i="35"/>
  <c r="K320" i="35"/>
  <c r="J320" i="35"/>
  <c r="I320" i="35"/>
  <c r="H320" i="35"/>
  <c r="G320" i="35"/>
  <c r="F320" i="35"/>
  <c r="E320" i="35"/>
  <c r="D320" i="35"/>
  <c r="C320" i="35"/>
  <c r="B320" i="35"/>
  <c r="A320" i="35"/>
  <c r="S280" i="35"/>
  <c r="R280" i="35"/>
  <c r="Q280" i="35"/>
  <c r="P280" i="35"/>
  <c r="O280" i="35"/>
  <c r="N280" i="35"/>
  <c r="M280" i="35"/>
  <c r="L280" i="35"/>
  <c r="K280" i="35"/>
  <c r="J280" i="35"/>
  <c r="I280" i="35"/>
  <c r="H280" i="35"/>
  <c r="G280" i="35"/>
  <c r="F280" i="35"/>
  <c r="E280" i="35"/>
  <c r="D280" i="35"/>
  <c r="C280" i="35"/>
  <c r="B280" i="35"/>
  <c r="A280" i="35"/>
  <c r="S240" i="35"/>
  <c r="R240" i="35"/>
  <c r="Q240" i="35"/>
  <c r="P240" i="35"/>
  <c r="O240" i="35"/>
  <c r="N240" i="35"/>
  <c r="M240" i="35"/>
  <c r="L240" i="35"/>
  <c r="K240" i="35"/>
  <c r="J240" i="35"/>
  <c r="I240" i="35"/>
  <c r="H240" i="35"/>
  <c r="G240" i="35"/>
  <c r="F240" i="35"/>
  <c r="E240" i="35"/>
  <c r="D240" i="35"/>
  <c r="C240" i="35"/>
  <c r="B240" i="35"/>
  <c r="A240" i="35"/>
  <c r="S200" i="35"/>
  <c r="R200" i="35"/>
  <c r="Q200" i="35"/>
  <c r="P200" i="35"/>
  <c r="O200" i="35"/>
  <c r="N200" i="35"/>
  <c r="M200" i="35"/>
  <c r="L200" i="35"/>
  <c r="K200" i="35"/>
  <c r="J200" i="35"/>
  <c r="I200" i="35"/>
  <c r="H200" i="35"/>
  <c r="G200" i="35"/>
  <c r="F200" i="35"/>
  <c r="E200" i="35"/>
  <c r="D200" i="35"/>
  <c r="C200" i="35"/>
  <c r="B200" i="35"/>
  <c r="A200" i="35"/>
  <c r="S160" i="35"/>
  <c r="R160" i="35"/>
  <c r="Q160" i="35"/>
  <c r="P160" i="35"/>
  <c r="O160" i="35"/>
  <c r="N160" i="35"/>
  <c r="M160" i="35"/>
  <c r="L160" i="35"/>
  <c r="K160" i="35"/>
  <c r="J160" i="35"/>
  <c r="I160" i="35"/>
  <c r="H160" i="35"/>
  <c r="G160" i="35"/>
  <c r="F160" i="35"/>
  <c r="E160" i="35"/>
  <c r="D160" i="35"/>
  <c r="C160" i="35"/>
  <c r="B160" i="35"/>
  <c r="A160" i="35"/>
  <c r="S120" i="35"/>
  <c r="R120" i="35"/>
  <c r="Q120" i="35"/>
  <c r="P120" i="35"/>
  <c r="O120" i="35"/>
  <c r="N120" i="35"/>
  <c r="M120" i="35"/>
  <c r="L120" i="35"/>
  <c r="K120" i="35"/>
  <c r="J120" i="35"/>
  <c r="I120" i="35"/>
  <c r="H120" i="35"/>
  <c r="G120" i="35"/>
  <c r="F120" i="35"/>
  <c r="E120" i="35"/>
  <c r="D120" i="35"/>
  <c r="C120" i="35"/>
  <c r="B120" i="35"/>
  <c r="A120" i="35"/>
  <c r="S79" i="35"/>
  <c r="R79" i="35"/>
  <c r="Q79" i="35"/>
  <c r="P79" i="35"/>
  <c r="O79" i="35"/>
  <c r="N79" i="35"/>
  <c r="M79" i="35"/>
  <c r="L79" i="35"/>
  <c r="K79" i="35"/>
  <c r="J79" i="35"/>
  <c r="I79" i="35"/>
  <c r="H79" i="35"/>
  <c r="G79" i="35"/>
  <c r="F79" i="35"/>
  <c r="E79" i="35"/>
  <c r="D79" i="35"/>
  <c r="C79" i="35"/>
  <c r="B79" i="35"/>
  <c r="A79" i="35"/>
  <c r="S39" i="35"/>
  <c r="R39" i="35"/>
  <c r="Q39" i="35"/>
  <c r="P39" i="35"/>
  <c r="O39" i="35"/>
  <c r="N39" i="35"/>
  <c r="M39" i="35"/>
  <c r="L39" i="35"/>
  <c r="K39" i="35"/>
  <c r="J39" i="35"/>
  <c r="I39" i="35"/>
  <c r="H39" i="35"/>
  <c r="G39" i="35"/>
  <c r="F39" i="35"/>
  <c r="E39" i="35"/>
  <c r="D39" i="35"/>
  <c r="C39" i="35"/>
  <c r="B39" i="35"/>
  <c r="A39" i="35"/>
  <c r="S199" i="34"/>
  <c r="R199" i="34"/>
  <c r="Q199" i="34"/>
  <c r="P199" i="34"/>
  <c r="O199" i="34"/>
  <c r="N199" i="34"/>
  <c r="M199" i="34"/>
  <c r="L199" i="34"/>
  <c r="K199" i="34"/>
  <c r="J199" i="34"/>
  <c r="I199" i="34"/>
  <c r="H199" i="34"/>
  <c r="G199" i="34"/>
  <c r="F199" i="34"/>
  <c r="E199" i="34"/>
  <c r="D199" i="34"/>
  <c r="C199" i="34"/>
  <c r="B199" i="34"/>
  <c r="A199" i="34"/>
  <c r="S159" i="34"/>
  <c r="R159" i="34"/>
  <c r="Q159" i="34"/>
  <c r="P159" i="34"/>
  <c r="O159" i="34"/>
  <c r="N159" i="34"/>
  <c r="M159" i="34"/>
  <c r="L159" i="34"/>
  <c r="K159" i="34"/>
  <c r="J159" i="34"/>
  <c r="I159" i="34"/>
  <c r="H159" i="34"/>
  <c r="G159" i="34"/>
  <c r="F159" i="34"/>
  <c r="E159" i="34"/>
  <c r="D159" i="34"/>
  <c r="C159" i="34"/>
  <c r="B159" i="34"/>
  <c r="A159" i="34"/>
  <c r="S119" i="34"/>
  <c r="R119" i="34"/>
  <c r="Q119" i="34"/>
  <c r="P119" i="34"/>
  <c r="O119" i="34"/>
  <c r="N119" i="34"/>
  <c r="M119" i="34"/>
  <c r="L119" i="34"/>
  <c r="K119" i="34"/>
  <c r="J119" i="34"/>
  <c r="I119" i="34"/>
  <c r="H119" i="34"/>
  <c r="G119" i="34"/>
  <c r="F119" i="34"/>
  <c r="E119" i="34"/>
  <c r="D119" i="34"/>
  <c r="C119" i="34"/>
  <c r="B119" i="34"/>
  <c r="A119" i="34"/>
  <c r="S79" i="34"/>
  <c r="R79" i="34"/>
  <c r="Q79" i="34"/>
  <c r="P79" i="34"/>
  <c r="O79" i="34"/>
  <c r="N79" i="34"/>
  <c r="M79" i="34"/>
  <c r="L79" i="34"/>
  <c r="K79" i="34"/>
  <c r="J79" i="34"/>
  <c r="I79" i="34"/>
  <c r="H79" i="34"/>
  <c r="G79" i="34"/>
  <c r="F79" i="34"/>
  <c r="E79" i="34"/>
  <c r="D79" i="34"/>
  <c r="C79" i="34"/>
  <c r="B79" i="34"/>
  <c r="A79" i="34"/>
  <c r="S39" i="34"/>
  <c r="R39" i="34"/>
  <c r="Q39" i="34"/>
  <c r="P39" i="34"/>
  <c r="O39" i="34"/>
  <c r="N39" i="34"/>
  <c r="M39" i="34"/>
  <c r="L39" i="34"/>
  <c r="K39" i="34"/>
  <c r="J39" i="34"/>
  <c r="I39" i="34"/>
  <c r="H39" i="34"/>
  <c r="G39" i="34"/>
  <c r="F39" i="34"/>
  <c r="E39" i="34"/>
  <c r="D39" i="34"/>
  <c r="C39" i="34"/>
  <c r="B39" i="34"/>
  <c r="A39" i="34"/>
  <c r="S479" i="33"/>
  <c r="R479" i="33"/>
  <c r="Q479" i="33"/>
  <c r="P479" i="33"/>
  <c r="O479" i="33"/>
  <c r="N479" i="33"/>
  <c r="M479" i="33"/>
  <c r="L479" i="33"/>
  <c r="K479" i="33"/>
  <c r="J479" i="33"/>
  <c r="I479" i="33"/>
  <c r="H479" i="33"/>
  <c r="G479" i="33"/>
  <c r="F479" i="33"/>
  <c r="E479" i="33"/>
  <c r="D479" i="33"/>
  <c r="C479" i="33"/>
  <c r="B479" i="33"/>
  <c r="A479" i="33"/>
  <c r="S439" i="33"/>
  <c r="R439" i="33"/>
  <c r="Q439" i="33"/>
  <c r="P439" i="33"/>
  <c r="O439" i="33"/>
  <c r="N439" i="33"/>
  <c r="M439" i="33"/>
  <c r="L439" i="33"/>
  <c r="K439" i="33"/>
  <c r="J439" i="33"/>
  <c r="I439" i="33"/>
  <c r="H439" i="33"/>
  <c r="G439" i="33"/>
  <c r="F439" i="33"/>
  <c r="E439" i="33"/>
  <c r="D439" i="33"/>
  <c r="C439" i="33"/>
  <c r="B439" i="33"/>
  <c r="S399" i="33"/>
  <c r="R399" i="33"/>
  <c r="Q399" i="33"/>
  <c r="P399" i="33"/>
  <c r="O399" i="33"/>
  <c r="N399" i="33"/>
  <c r="M399" i="33"/>
  <c r="L399" i="33"/>
  <c r="K399" i="33"/>
  <c r="J399" i="33"/>
  <c r="I399" i="33"/>
  <c r="H399" i="33"/>
  <c r="G399" i="33"/>
  <c r="F399" i="33"/>
  <c r="E399" i="33"/>
  <c r="D399" i="33"/>
  <c r="C399" i="33"/>
  <c r="B399" i="33"/>
  <c r="A399" i="33"/>
  <c r="S359" i="33"/>
  <c r="R359" i="33"/>
  <c r="Q359" i="33"/>
  <c r="P359" i="33"/>
  <c r="O359" i="33"/>
  <c r="N359" i="33"/>
  <c r="M359" i="33"/>
  <c r="L359" i="33"/>
  <c r="K359" i="33"/>
  <c r="J359" i="33"/>
  <c r="I359" i="33"/>
  <c r="H359" i="33"/>
  <c r="G359" i="33"/>
  <c r="F359" i="33"/>
  <c r="E359" i="33"/>
  <c r="D359" i="33"/>
  <c r="C359" i="33"/>
  <c r="B359" i="33"/>
  <c r="S319" i="33"/>
  <c r="R319" i="33"/>
  <c r="Q319" i="33"/>
  <c r="P319" i="33"/>
  <c r="O319" i="33"/>
  <c r="N319" i="33"/>
  <c r="M319" i="33"/>
  <c r="L319" i="33"/>
  <c r="K319" i="33"/>
  <c r="J319" i="33"/>
  <c r="I319" i="33"/>
  <c r="H319" i="33"/>
  <c r="G319" i="33"/>
  <c r="F319" i="33"/>
  <c r="E319" i="33"/>
  <c r="D319" i="33"/>
  <c r="C319" i="33"/>
  <c r="B319" i="33"/>
  <c r="A319" i="33"/>
  <c r="S279" i="33"/>
  <c r="R279" i="33"/>
  <c r="Q279" i="33"/>
  <c r="P279" i="33"/>
  <c r="O279" i="33"/>
  <c r="N279" i="33"/>
  <c r="M279" i="33"/>
  <c r="L279" i="33"/>
  <c r="K279" i="33"/>
  <c r="J279" i="33"/>
  <c r="I279" i="33"/>
  <c r="H279" i="33"/>
  <c r="G279" i="33"/>
  <c r="F279" i="33"/>
  <c r="E279" i="33"/>
  <c r="D279" i="33"/>
  <c r="C279" i="33"/>
  <c r="B279" i="33"/>
  <c r="S239" i="33"/>
  <c r="R239" i="33"/>
  <c r="Q239" i="33"/>
  <c r="P239" i="33"/>
  <c r="O239" i="33"/>
  <c r="N239" i="33"/>
  <c r="M239" i="33"/>
  <c r="L239" i="33"/>
  <c r="K239" i="33"/>
  <c r="J239" i="33"/>
  <c r="I239" i="33"/>
  <c r="H239" i="33"/>
  <c r="G239" i="33"/>
  <c r="F239" i="33"/>
  <c r="E239" i="33"/>
  <c r="D239" i="33"/>
  <c r="C239" i="33"/>
  <c r="B239" i="33"/>
  <c r="A239" i="33"/>
  <c r="Q199" i="33"/>
  <c r="P199" i="33"/>
  <c r="O199" i="33"/>
  <c r="J199" i="33"/>
  <c r="I199" i="33"/>
  <c r="H199" i="33"/>
  <c r="G199" i="33"/>
  <c r="F199" i="33"/>
  <c r="E199" i="33"/>
  <c r="D199" i="33"/>
  <c r="C199" i="33"/>
  <c r="B199" i="33"/>
  <c r="S159" i="33"/>
  <c r="R159" i="33"/>
  <c r="Q159" i="33"/>
  <c r="P159" i="33"/>
  <c r="O159" i="33"/>
  <c r="N159" i="33"/>
  <c r="M159" i="33"/>
  <c r="L159" i="33"/>
  <c r="K159" i="33"/>
  <c r="J159" i="33"/>
  <c r="I159" i="33"/>
  <c r="H159" i="33"/>
  <c r="G159" i="33"/>
  <c r="F159" i="33"/>
  <c r="E159" i="33"/>
  <c r="D159" i="33"/>
  <c r="C159" i="33"/>
  <c r="B159" i="33"/>
  <c r="A159" i="33"/>
  <c r="S119" i="33"/>
  <c r="R119" i="33"/>
  <c r="Q119" i="33"/>
  <c r="P119" i="33"/>
  <c r="O119" i="33"/>
  <c r="N119" i="33"/>
  <c r="M119" i="33"/>
  <c r="L119" i="33"/>
  <c r="K119" i="33"/>
  <c r="J119" i="33"/>
  <c r="I119" i="33"/>
  <c r="H119" i="33"/>
  <c r="G119" i="33"/>
  <c r="F119" i="33"/>
  <c r="E119" i="33"/>
  <c r="D119" i="33"/>
  <c r="C119" i="33"/>
  <c r="B119" i="33"/>
  <c r="A119" i="33"/>
  <c r="S79" i="33"/>
  <c r="R79" i="33"/>
  <c r="Q79" i="33"/>
  <c r="P79" i="33"/>
  <c r="O79" i="33"/>
  <c r="N79" i="33"/>
  <c r="M79" i="33"/>
  <c r="L79" i="33"/>
  <c r="K79" i="33"/>
  <c r="J79" i="33"/>
  <c r="I79" i="33"/>
  <c r="H79" i="33"/>
  <c r="G79" i="33"/>
  <c r="F79" i="33"/>
  <c r="E79" i="33"/>
  <c r="D79" i="33"/>
  <c r="C79" i="33"/>
  <c r="B79" i="33"/>
  <c r="S39" i="33"/>
  <c r="R39" i="33"/>
  <c r="Q39" i="33"/>
  <c r="P39" i="33"/>
  <c r="O39" i="33"/>
  <c r="N39" i="33"/>
  <c r="M39" i="33"/>
  <c r="L39" i="33"/>
  <c r="J39" i="33"/>
  <c r="I39" i="33"/>
  <c r="I482" i="33" s="1"/>
  <c r="H39" i="33"/>
  <c r="G39" i="33"/>
  <c r="F39" i="33"/>
  <c r="E39" i="33"/>
  <c r="E482" i="33" s="1"/>
  <c r="D39" i="33"/>
  <c r="C39" i="33"/>
  <c r="B39" i="33"/>
  <c r="A39" i="33"/>
  <c r="A482" i="33" s="1"/>
  <c r="Q637" i="32"/>
  <c r="P637" i="32"/>
  <c r="O637" i="32"/>
  <c r="N637" i="32"/>
  <c r="M637" i="32"/>
  <c r="L637" i="32"/>
  <c r="K637" i="32"/>
  <c r="J637" i="32"/>
  <c r="I637" i="32"/>
  <c r="H637" i="32"/>
  <c r="G637" i="32"/>
  <c r="F637" i="32"/>
  <c r="E637" i="32"/>
  <c r="D637" i="32"/>
  <c r="C637" i="32"/>
  <c r="B637" i="32"/>
  <c r="A637" i="32"/>
  <c r="S597" i="32"/>
  <c r="R597" i="32"/>
  <c r="Q597" i="32"/>
  <c r="P597" i="32"/>
  <c r="O597" i="32"/>
  <c r="N597" i="32"/>
  <c r="M597" i="32"/>
  <c r="L597" i="32"/>
  <c r="K597" i="32"/>
  <c r="J597" i="32"/>
  <c r="I597" i="32"/>
  <c r="H597" i="32"/>
  <c r="G597" i="32"/>
  <c r="F597" i="32"/>
  <c r="E597" i="32"/>
  <c r="D597" i="32"/>
  <c r="C597" i="32"/>
  <c r="B597" i="32"/>
  <c r="A597" i="32"/>
  <c r="S557" i="32"/>
  <c r="R557" i="32"/>
  <c r="Q557" i="32"/>
  <c r="P557" i="32"/>
  <c r="O557" i="32"/>
  <c r="N557" i="32"/>
  <c r="M557" i="32"/>
  <c r="L557" i="32"/>
  <c r="K557" i="32"/>
  <c r="J557" i="32"/>
  <c r="I557" i="32"/>
  <c r="H557" i="32"/>
  <c r="G557" i="32"/>
  <c r="F557" i="32"/>
  <c r="E557" i="32"/>
  <c r="D557" i="32"/>
  <c r="C557" i="32"/>
  <c r="B557" i="32"/>
  <c r="A557" i="32"/>
  <c r="S518" i="32"/>
  <c r="R518" i="32"/>
  <c r="Q518" i="32"/>
  <c r="P518" i="32"/>
  <c r="O518" i="32"/>
  <c r="N518" i="32"/>
  <c r="M518" i="32"/>
  <c r="L518" i="32"/>
  <c r="K518" i="32"/>
  <c r="J518" i="32"/>
  <c r="I518" i="32"/>
  <c r="H518" i="32"/>
  <c r="G518" i="32"/>
  <c r="F518" i="32"/>
  <c r="E518" i="32"/>
  <c r="D518" i="32"/>
  <c r="C518" i="32"/>
  <c r="B518" i="32"/>
  <c r="A518" i="32"/>
  <c r="S478" i="32"/>
  <c r="R478" i="32"/>
  <c r="Q478" i="32"/>
  <c r="P478" i="32"/>
  <c r="O478" i="32"/>
  <c r="N478" i="32"/>
  <c r="M478" i="32"/>
  <c r="L478" i="32"/>
  <c r="K478" i="32"/>
  <c r="J478" i="32"/>
  <c r="I478" i="32"/>
  <c r="H478" i="32"/>
  <c r="G478" i="32"/>
  <c r="F478" i="32"/>
  <c r="E478" i="32"/>
  <c r="D478" i="32"/>
  <c r="C478" i="32"/>
  <c r="B478" i="32"/>
  <c r="A478" i="32"/>
  <c r="S438" i="32"/>
  <c r="R438" i="32"/>
  <c r="Q438" i="32"/>
  <c r="P438" i="32"/>
  <c r="O438" i="32"/>
  <c r="N438" i="32"/>
  <c r="M438" i="32"/>
  <c r="L438" i="32"/>
  <c r="K438" i="32"/>
  <c r="J438" i="32"/>
  <c r="I438" i="32"/>
  <c r="H438" i="32"/>
  <c r="G438" i="32"/>
  <c r="F438" i="32"/>
  <c r="E438" i="32"/>
  <c r="D438" i="32"/>
  <c r="C438" i="32"/>
  <c r="B438" i="32"/>
  <c r="A438" i="32"/>
  <c r="S398" i="32"/>
  <c r="R398" i="32"/>
  <c r="Q398" i="32"/>
  <c r="P398" i="32"/>
  <c r="O398" i="32"/>
  <c r="N398" i="32"/>
  <c r="M398" i="32"/>
  <c r="L398" i="32"/>
  <c r="K398" i="32"/>
  <c r="J398" i="32"/>
  <c r="I398" i="32"/>
  <c r="H398" i="32"/>
  <c r="G398" i="32"/>
  <c r="F398" i="32"/>
  <c r="E398" i="32"/>
  <c r="D398" i="32"/>
  <c r="C398" i="32"/>
  <c r="B398" i="32"/>
  <c r="A398" i="32"/>
  <c r="S358" i="32"/>
  <c r="R358" i="32"/>
  <c r="Q358" i="32"/>
  <c r="P358" i="32"/>
  <c r="O358" i="32"/>
  <c r="N358" i="32"/>
  <c r="M358" i="32"/>
  <c r="L358" i="32"/>
  <c r="K358" i="32"/>
  <c r="J358" i="32"/>
  <c r="I358" i="32"/>
  <c r="H358" i="32"/>
  <c r="G358" i="32"/>
  <c r="F358" i="32"/>
  <c r="E358" i="32"/>
  <c r="D358" i="32"/>
  <c r="C358" i="32"/>
  <c r="B358" i="32"/>
  <c r="A358" i="32"/>
  <c r="S318" i="32"/>
  <c r="R318" i="32"/>
  <c r="Q318" i="32"/>
  <c r="P318" i="32"/>
  <c r="O318" i="32"/>
  <c r="N318" i="32"/>
  <c r="M318" i="32"/>
  <c r="L318" i="32"/>
  <c r="K318" i="32"/>
  <c r="J318" i="32"/>
  <c r="I318" i="32"/>
  <c r="H318" i="32"/>
  <c r="G318" i="32"/>
  <c r="F318" i="32"/>
  <c r="E318" i="32"/>
  <c r="D318" i="32"/>
  <c r="C318" i="32"/>
  <c r="B318" i="32"/>
  <c r="A318" i="32"/>
  <c r="S278" i="32"/>
  <c r="R278" i="32"/>
  <c r="Q278" i="32"/>
  <c r="P278" i="32"/>
  <c r="O278" i="32"/>
  <c r="N278" i="32"/>
  <c r="M278" i="32"/>
  <c r="L278" i="32"/>
  <c r="K278" i="32"/>
  <c r="J278" i="32"/>
  <c r="I278" i="32"/>
  <c r="H278" i="32"/>
  <c r="G278" i="32"/>
  <c r="F278" i="32"/>
  <c r="E278" i="32"/>
  <c r="D278" i="32"/>
  <c r="C278" i="32"/>
  <c r="B278" i="32"/>
  <c r="A278" i="32"/>
  <c r="S238" i="32"/>
  <c r="R238" i="32"/>
  <c r="Q238" i="32"/>
  <c r="P238" i="32"/>
  <c r="O238" i="32"/>
  <c r="N238" i="32"/>
  <c r="M238" i="32"/>
  <c r="L238" i="32"/>
  <c r="K238" i="32"/>
  <c r="J238" i="32"/>
  <c r="I238" i="32"/>
  <c r="H238" i="32"/>
  <c r="G238" i="32"/>
  <c r="F238" i="32"/>
  <c r="E238" i="32"/>
  <c r="D238" i="32"/>
  <c r="C238" i="32"/>
  <c r="B238" i="32"/>
  <c r="A238" i="32"/>
  <c r="S198" i="32"/>
  <c r="R198" i="32"/>
  <c r="Q198" i="32"/>
  <c r="P198" i="32"/>
  <c r="O198" i="32"/>
  <c r="N198" i="32"/>
  <c r="M198" i="32"/>
  <c r="L198" i="32"/>
  <c r="K198" i="32"/>
  <c r="J198" i="32"/>
  <c r="I198" i="32"/>
  <c r="H198" i="32"/>
  <c r="G198" i="32"/>
  <c r="F198" i="32"/>
  <c r="E198" i="32"/>
  <c r="D198" i="32"/>
  <c r="C198" i="32"/>
  <c r="B198" i="32"/>
  <c r="A198" i="32"/>
  <c r="S158" i="32"/>
  <c r="R158" i="32"/>
  <c r="Q158" i="32"/>
  <c r="P158" i="32"/>
  <c r="O158" i="32"/>
  <c r="N158" i="32"/>
  <c r="M158" i="32"/>
  <c r="L158" i="32"/>
  <c r="K158" i="32"/>
  <c r="J158" i="32"/>
  <c r="I158" i="32"/>
  <c r="H158" i="32"/>
  <c r="G158" i="32"/>
  <c r="F158" i="32"/>
  <c r="E158" i="32"/>
  <c r="D158" i="32"/>
  <c r="C158" i="32"/>
  <c r="B158" i="32"/>
  <c r="A158" i="32"/>
  <c r="S118" i="32"/>
  <c r="R118" i="32"/>
  <c r="Q118" i="32"/>
  <c r="P118" i="32"/>
  <c r="O118" i="32"/>
  <c r="N118" i="32"/>
  <c r="M118" i="32"/>
  <c r="L118" i="32"/>
  <c r="K118" i="32"/>
  <c r="J118" i="32"/>
  <c r="I118" i="32"/>
  <c r="H118" i="32"/>
  <c r="G118" i="32"/>
  <c r="F118" i="32"/>
  <c r="E118" i="32"/>
  <c r="D118" i="32"/>
  <c r="C118" i="32"/>
  <c r="B118" i="32"/>
  <c r="A118" i="32"/>
  <c r="S78" i="32"/>
  <c r="R78" i="32"/>
  <c r="Q78" i="32"/>
  <c r="P78" i="32"/>
  <c r="O78" i="32"/>
  <c r="N78" i="32"/>
  <c r="M78" i="32"/>
  <c r="L78" i="32"/>
  <c r="K78" i="32"/>
  <c r="J78" i="32"/>
  <c r="I78" i="32"/>
  <c r="H78" i="32"/>
  <c r="G78" i="32"/>
  <c r="F78" i="32"/>
  <c r="E78" i="32"/>
  <c r="D78" i="32"/>
  <c r="C78" i="32"/>
  <c r="B78" i="32"/>
  <c r="A78" i="32"/>
  <c r="S38" i="32"/>
  <c r="R38" i="32"/>
  <c r="Q38" i="32"/>
  <c r="P38" i="32"/>
  <c r="O38" i="32"/>
  <c r="N38" i="32"/>
  <c r="M38" i="32"/>
  <c r="L38" i="32"/>
  <c r="K38" i="32"/>
  <c r="J38" i="32"/>
  <c r="I38" i="32"/>
  <c r="H38" i="32"/>
  <c r="G38" i="32"/>
  <c r="F38" i="32"/>
  <c r="E38" i="32"/>
  <c r="D38" i="32"/>
  <c r="C38" i="32"/>
  <c r="B38" i="32"/>
  <c r="A38" i="32"/>
  <c r="S399" i="31"/>
  <c r="R399" i="31"/>
  <c r="Q399" i="31"/>
  <c r="P399" i="31"/>
  <c r="O399" i="31"/>
  <c r="N399" i="31"/>
  <c r="M399" i="31"/>
  <c r="L399" i="31"/>
  <c r="K399" i="31"/>
  <c r="J399" i="31"/>
  <c r="I399" i="31"/>
  <c r="H399" i="31"/>
  <c r="G399" i="31"/>
  <c r="F399" i="31"/>
  <c r="E399" i="31"/>
  <c r="D399" i="31"/>
  <c r="C399" i="31"/>
  <c r="B399" i="31"/>
  <c r="A399" i="31"/>
  <c r="S359" i="31"/>
  <c r="R359" i="31"/>
  <c r="P359" i="31"/>
  <c r="O359" i="31"/>
  <c r="N359" i="31"/>
  <c r="M359" i="31"/>
  <c r="L359" i="31"/>
  <c r="K359" i="31"/>
  <c r="J359" i="31"/>
  <c r="I359" i="31"/>
  <c r="H359" i="31"/>
  <c r="G359" i="31"/>
  <c r="F359" i="31"/>
  <c r="E359" i="31"/>
  <c r="D359" i="31"/>
  <c r="C359" i="31"/>
  <c r="B359" i="31"/>
  <c r="A359" i="31"/>
  <c r="S319" i="31"/>
  <c r="R319" i="31"/>
  <c r="Q319" i="31"/>
  <c r="P319" i="31"/>
  <c r="O319" i="31"/>
  <c r="N319" i="31"/>
  <c r="M319" i="31"/>
  <c r="L319" i="31"/>
  <c r="K319" i="31"/>
  <c r="J319" i="31"/>
  <c r="I319" i="31"/>
  <c r="H319" i="31"/>
  <c r="G319" i="31"/>
  <c r="F319" i="31"/>
  <c r="E319" i="31"/>
  <c r="D319" i="31"/>
  <c r="C319" i="31"/>
  <c r="B319" i="31"/>
  <c r="A319" i="31"/>
  <c r="S279" i="31"/>
  <c r="R279" i="31"/>
  <c r="Q279" i="31"/>
  <c r="P279" i="31"/>
  <c r="O279" i="31"/>
  <c r="N279" i="31"/>
  <c r="M279" i="31"/>
  <c r="L279" i="31"/>
  <c r="K279" i="31"/>
  <c r="J279" i="31"/>
  <c r="I279" i="31"/>
  <c r="H279" i="31"/>
  <c r="G279" i="31"/>
  <c r="F279" i="31"/>
  <c r="E279" i="31"/>
  <c r="D279" i="31"/>
  <c r="C279" i="31"/>
  <c r="B279" i="31"/>
  <c r="A279" i="31"/>
  <c r="S239" i="31"/>
  <c r="R239" i="31"/>
  <c r="Q239" i="31"/>
  <c r="P239" i="31"/>
  <c r="O239" i="31"/>
  <c r="N239" i="31"/>
  <c r="M239" i="31"/>
  <c r="L239" i="31"/>
  <c r="K239" i="31"/>
  <c r="J239" i="31"/>
  <c r="I239" i="31"/>
  <c r="H239" i="31"/>
  <c r="G239" i="31"/>
  <c r="F239" i="31"/>
  <c r="E239" i="31"/>
  <c r="D239" i="31"/>
  <c r="C239" i="31"/>
  <c r="B239" i="31"/>
  <c r="A239" i="31"/>
  <c r="S199" i="31"/>
  <c r="R199" i="31"/>
  <c r="Q199" i="31"/>
  <c r="P199" i="31"/>
  <c r="O199" i="31"/>
  <c r="N199" i="31"/>
  <c r="M199" i="31"/>
  <c r="L199" i="31"/>
  <c r="K199" i="31"/>
  <c r="J199" i="31"/>
  <c r="I199" i="31"/>
  <c r="H199" i="31"/>
  <c r="G199" i="31"/>
  <c r="F199" i="31"/>
  <c r="E199" i="31"/>
  <c r="D199" i="31"/>
  <c r="C199" i="31"/>
  <c r="B199" i="31"/>
  <c r="A199" i="31"/>
  <c r="S159" i="31"/>
  <c r="R159" i="31"/>
  <c r="Q159" i="31"/>
  <c r="P159" i="31"/>
  <c r="O159" i="31"/>
  <c r="N159" i="31"/>
  <c r="M159" i="31"/>
  <c r="L159" i="31"/>
  <c r="K159" i="31"/>
  <c r="J159" i="31"/>
  <c r="I159" i="31"/>
  <c r="H159" i="31"/>
  <c r="G159" i="31"/>
  <c r="F159" i="31"/>
  <c r="E159" i="31"/>
  <c r="D159" i="31"/>
  <c r="C159" i="31"/>
  <c r="B159" i="31"/>
  <c r="A159" i="31"/>
  <c r="S119" i="31"/>
  <c r="R119" i="31"/>
  <c r="Q119" i="31"/>
  <c r="P119" i="31"/>
  <c r="O119" i="31"/>
  <c r="N119" i="31"/>
  <c r="M119" i="31"/>
  <c r="L119" i="31"/>
  <c r="K119" i="31"/>
  <c r="J119" i="31"/>
  <c r="I119" i="31"/>
  <c r="H119" i="31"/>
  <c r="G119" i="31"/>
  <c r="F119" i="31"/>
  <c r="E119" i="31"/>
  <c r="D119" i="31"/>
  <c r="C119" i="31"/>
  <c r="B119" i="31"/>
  <c r="A119" i="31"/>
  <c r="S79" i="31"/>
  <c r="R79" i="31"/>
  <c r="Q79" i="31"/>
  <c r="P79" i="31"/>
  <c r="O79" i="31"/>
  <c r="N79" i="31"/>
  <c r="M79" i="31"/>
  <c r="L79" i="31"/>
  <c r="K79" i="31"/>
  <c r="J79" i="31"/>
  <c r="I79" i="31"/>
  <c r="H79" i="31"/>
  <c r="G79" i="31"/>
  <c r="F79" i="31"/>
  <c r="E79" i="31"/>
  <c r="D79" i="31"/>
  <c r="C79" i="31"/>
  <c r="B79" i="31"/>
  <c r="A79" i="31"/>
  <c r="S39" i="31"/>
  <c r="R39" i="31"/>
  <c r="Q39" i="31"/>
  <c r="P39" i="31"/>
  <c r="O39" i="31"/>
  <c r="N39" i="31"/>
  <c r="M39" i="31"/>
  <c r="L39" i="31"/>
  <c r="K39" i="31"/>
  <c r="J39" i="31"/>
  <c r="I39" i="31"/>
  <c r="H39" i="31"/>
  <c r="G39" i="31"/>
  <c r="F39" i="31"/>
  <c r="E39" i="31"/>
  <c r="D39" i="31"/>
  <c r="C39" i="31"/>
  <c r="B39" i="31"/>
  <c r="A39" i="31"/>
  <c r="S399" i="30"/>
  <c r="P399" i="30"/>
  <c r="O399" i="30"/>
  <c r="N399" i="30"/>
  <c r="M399" i="30"/>
  <c r="L399" i="30"/>
  <c r="K399" i="30"/>
  <c r="J399" i="30"/>
  <c r="I399" i="30"/>
  <c r="H399" i="30"/>
  <c r="G399" i="30"/>
  <c r="F399" i="30"/>
  <c r="E399" i="30"/>
  <c r="D399" i="30"/>
  <c r="C399" i="30"/>
  <c r="B399" i="30"/>
  <c r="A399" i="30"/>
  <c r="S359" i="30"/>
  <c r="R359" i="30"/>
  <c r="Q359" i="30"/>
  <c r="P359" i="30"/>
  <c r="O359" i="30"/>
  <c r="N359" i="30"/>
  <c r="M359" i="30"/>
  <c r="L359" i="30"/>
  <c r="K359" i="30"/>
  <c r="J359" i="30"/>
  <c r="I359" i="30"/>
  <c r="H359" i="30"/>
  <c r="G359" i="30"/>
  <c r="F359" i="30"/>
  <c r="E359" i="30"/>
  <c r="D359" i="30"/>
  <c r="C359" i="30"/>
  <c r="B359" i="30"/>
  <c r="A359" i="30"/>
  <c r="S319" i="30"/>
  <c r="R319" i="30"/>
  <c r="Q319" i="30"/>
  <c r="P319" i="30"/>
  <c r="O319" i="30"/>
  <c r="N319" i="30"/>
  <c r="M319" i="30"/>
  <c r="L319" i="30"/>
  <c r="K319" i="30"/>
  <c r="J319" i="30"/>
  <c r="I319" i="30"/>
  <c r="H319" i="30"/>
  <c r="G319" i="30"/>
  <c r="F319" i="30"/>
  <c r="E319" i="30"/>
  <c r="D319" i="30"/>
  <c r="C319" i="30"/>
  <c r="B319" i="30"/>
  <c r="A319" i="30"/>
  <c r="S279" i="30"/>
  <c r="R279" i="30"/>
  <c r="Q279" i="30"/>
  <c r="P279" i="30"/>
  <c r="O279" i="30"/>
  <c r="N279" i="30"/>
  <c r="M279" i="30"/>
  <c r="L279" i="30"/>
  <c r="K279" i="30"/>
  <c r="J279" i="30"/>
  <c r="I279" i="30"/>
  <c r="H279" i="30"/>
  <c r="G279" i="30"/>
  <c r="F279" i="30"/>
  <c r="E279" i="30"/>
  <c r="D279" i="30"/>
  <c r="C279" i="30"/>
  <c r="B279" i="30"/>
  <c r="A279" i="30"/>
  <c r="S239" i="30"/>
  <c r="R239" i="30"/>
  <c r="Q239" i="30"/>
  <c r="P239" i="30"/>
  <c r="O239" i="30"/>
  <c r="N239" i="30"/>
  <c r="M239" i="30"/>
  <c r="L239" i="30"/>
  <c r="K239" i="30"/>
  <c r="J239" i="30"/>
  <c r="I239" i="30"/>
  <c r="H239" i="30"/>
  <c r="G239" i="30"/>
  <c r="F239" i="30"/>
  <c r="E239" i="30"/>
  <c r="D239" i="30"/>
  <c r="C239" i="30"/>
  <c r="B239" i="30"/>
  <c r="A239" i="30"/>
  <c r="S199" i="30"/>
  <c r="R199" i="30"/>
  <c r="Q199" i="30"/>
  <c r="P199" i="30"/>
  <c r="O199" i="30"/>
  <c r="N199" i="30"/>
  <c r="M199" i="30"/>
  <c r="L199" i="30"/>
  <c r="K199" i="30"/>
  <c r="J199" i="30"/>
  <c r="I199" i="30"/>
  <c r="H199" i="30"/>
  <c r="G199" i="30"/>
  <c r="F199" i="30"/>
  <c r="E199" i="30"/>
  <c r="D199" i="30"/>
  <c r="C199" i="30"/>
  <c r="B199" i="30"/>
  <c r="A199" i="30"/>
  <c r="S159" i="30"/>
  <c r="R159" i="30"/>
  <c r="Q159" i="30"/>
  <c r="P159" i="30"/>
  <c r="O159" i="30"/>
  <c r="N159" i="30"/>
  <c r="M159" i="30"/>
  <c r="L159" i="30"/>
  <c r="K159" i="30"/>
  <c r="J159" i="30"/>
  <c r="I159" i="30"/>
  <c r="H159" i="30"/>
  <c r="G159" i="30"/>
  <c r="F159" i="30"/>
  <c r="E159" i="30"/>
  <c r="D159" i="30"/>
  <c r="C159" i="30"/>
  <c r="B159" i="30"/>
  <c r="A159" i="30"/>
  <c r="S119" i="30"/>
  <c r="R119" i="30"/>
  <c r="Q119" i="30"/>
  <c r="P119" i="30"/>
  <c r="O119" i="30"/>
  <c r="N119" i="30"/>
  <c r="M119" i="30"/>
  <c r="L119" i="30"/>
  <c r="K119" i="30"/>
  <c r="J119" i="30"/>
  <c r="I119" i="30"/>
  <c r="H119" i="30"/>
  <c r="G119" i="30"/>
  <c r="F119" i="30"/>
  <c r="E119" i="30"/>
  <c r="D119" i="30"/>
  <c r="C119" i="30"/>
  <c r="B119" i="30"/>
  <c r="A119" i="30"/>
  <c r="S79" i="30"/>
  <c r="R79" i="30"/>
  <c r="Q79" i="30"/>
  <c r="P79" i="30"/>
  <c r="O79" i="30"/>
  <c r="N79" i="30"/>
  <c r="M79" i="30"/>
  <c r="L79" i="30"/>
  <c r="K79" i="30"/>
  <c r="J79" i="30"/>
  <c r="I79" i="30"/>
  <c r="H79" i="30"/>
  <c r="G79" i="30"/>
  <c r="F79" i="30"/>
  <c r="E79" i="30"/>
  <c r="D79" i="30"/>
  <c r="C79" i="30"/>
  <c r="B79" i="30"/>
  <c r="A79" i="30"/>
  <c r="S39" i="30"/>
  <c r="R39" i="30"/>
  <c r="Q39" i="30"/>
  <c r="P39" i="30"/>
  <c r="O39" i="30"/>
  <c r="N39" i="30"/>
  <c r="M39" i="30"/>
  <c r="L39" i="30"/>
  <c r="K39" i="30"/>
  <c r="J39" i="30"/>
  <c r="I39" i="30"/>
  <c r="H39" i="30"/>
  <c r="G39" i="30"/>
  <c r="F39" i="30"/>
  <c r="E39" i="30"/>
  <c r="D39" i="30"/>
  <c r="C39" i="30"/>
  <c r="B39" i="30"/>
  <c r="A39" i="30"/>
  <c r="S198" i="29"/>
  <c r="R198" i="29"/>
  <c r="Q198" i="29"/>
  <c r="P198" i="29"/>
  <c r="O198" i="29"/>
  <c r="N198" i="29"/>
  <c r="M198" i="29"/>
  <c r="L198" i="29"/>
  <c r="K198" i="29"/>
  <c r="J198" i="29"/>
  <c r="I198" i="29"/>
  <c r="H198" i="29"/>
  <c r="G198" i="29"/>
  <c r="F198" i="29"/>
  <c r="E198" i="29"/>
  <c r="C198" i="29"/>
  <c r="B198" i="29"/>
  <c r="A198" i="29"/>
  <c r="S159" i="29"/>
  <c r="R159" i="29"/>
  <c r="Q159" i="29"/>
  <c r="P159" i="29"/>
  <c r="O159" i="29"/>
  <c r="N159" i="29"/>
  <c r="M159" i="29"/>
  <c r="L159" i="29"/>
  <c r="K159" i="29"/>
  <c r="J159" i="29"/>
  <c r="I159" i="29"/>
  <c r="H159" i="29"/>
  <c r="G159" i="29"/>
  <c r="F159" i="29"/>
  <c r="E159" i="29"/>
  <c r="D159" i="29"/>
  <c r="C159" i="29"/>
  <c r="B159" i="29"/>
  <c r="A159" i="29"/>
  <c r="S119" i="29"/>
  <c r="R119" i="29"/>
  <c r="Q119" i="29"/>
  <c r="P119" i="29"/>
  <c r="O119" i="29"/>
  <c r="N119" i="29"/>
  <c r="M119" i="29"/>
  <c r="L119" i="29"/>
  <c r="K119" i="29"/>
  <c r="J119" i="29"/>
  <c r="I119" i="29"/>
  <c r="H119" i="29"/>
  <c r="G119" i="29"/>
  <c r="F119" i="29"/>
  <c r="E119" i="29"/>
  <c r="D119" i="29"/>
  <c r="C119" i="29"/>
  <c r="B119" i="29"/>
  <c r="A119" i="29"/>
  <c r="S79" i="29"/>
  <c r="R79" i="29"/>
  <c r="Q79" i="29"/>
  <c r="P79" i="29"/>
  <c r="O79" i="29"/>
  <c r="N79" i="29"/>
  <c r="M79" i="29"/>
  <c r="L79" i="29"/>
  <c r="K79" i="29"/>
  <c r="J79" i="29"/>
  <c r="I79" i="29"/>
  <c r="H79" i="29"/>
  <c r="G79" i="29"/>
  <c r="F79" i="29"/>
  <c r="E79" i="29"/>
  <c r="D79" i="29"/>
  <c r="C79" i="29"/>
  <c r="B79" i="29"/>
  <c r="A79" i="29"/>
  <c r="S39" i="29"/>
  <c r="R39" i="29"/>
  <c r="Q39" i="29"/>
  <c r="P39" i="29"/>
  <c r="O39" i="29"/>
  <c r="N39" i="29"/>
  <c r="M39" i="29"/>
  <c r="L39" i="29"/>
  <c r="K39" i="29"/>
  <c r="J39" i="29"/>
  <c r="I39" i="29"/>
  <c r="H39" i="29"/>
  <c r="G39" i="29"/>
  <c r="F39" i="29"/>
  <c r="E39" i="29"/>
  <c r="D39" i="29"/>
  <c r="C39" i="29"/>
  <c r="B39" i="29"/>
  <c r="A39" i="29"/>
  <c r="S1157" i="28"/>
  <c r="P1157" i="28"/>
  <c r="O1157" i="28"/>
  <c r="N1157" i="28"/>
  <c r="M1157" i="28"/>
  <c r="L1157" i="28"/>
  <c r="K1157" i="28"/>
  <c r="J1157" i="28"/>
  <c r="I1157" i="28"/>
  <c r="H1157" i="28"/>
  <c r="G1157" i="28"/>
  <c r="F1157" i="28"/>
  <c r="E1157" i="28"/>
  <c r="D1157" i="28"/>
  <c r="C1157" i="28"/>
  <c r="B1157" i="28"/>
  <c r="A1157" i="28"/>
  <c r="S1117" i="28"/>
  <c r="R1117" i="28"/>
  <c r="Q1117" i="28"/>
  <c r="P1117" i="28"/>
  <c r="O1117" i="28"/>
  <c r="N1117" i="28"/>
  <c r="M1117" i="28"/>
  <c r="L1117" i="28"/>
  <c r="K1117" i="28"/>
  <c r="J1117" i="28"/>
  <c r="I1117" i="28"/>
  <c r="H1117" i="28"/>
  <c r="G1117" i="28"/>
  <c r="F1117" i="28"/>
  <c r="E1117" i="28"/>
  <c r="D1117" i="28"/>
  <c r="C1117" i="28"/>
  <c r="B1117" i="28"/>
  <c r="A1117" i="28"/>
  <c r="S1077" i="28"/>
  <c r="R1077" i="28"/>
  <c r="Q1077" i="28"/>
  <c r="P1077" i="28"/>
  <c r="O1077" i="28"/>
  <c r="N1077" i="28"/>
  <c r="M1077" i="28"/>
  <c r="L1077" i="28"/>
  <c r="K1077" i="28"/>
  <c r="J1077" i="28"/>
  <c r="I1077" i="28"/>
  <c r="H1077" i="28"/>
  <c r="G1077" i="28"/>
  <c r="F1077" i="28"/>
  <c r="E1077" i="28"/>
  <c r="D1077" i="28"/>
  <c r="C1077" i="28"/>
  <c r="B1077" i="28"/>
  <c r="A1077" i="28"/>
  <c r="S1036" i="28"/>
  <c r="R1036" i="28"/>
  <c r="Q1036" i="28"/>
  <c r="P1036" i="28"/>
  <c r="O1036" i="28"/>
  <c r="N1036" i="28"/>
  <c r="M1036" i="28"/>
  <c r="L1036" i="28"/>
  <c r="K1036" i="28"/>
  <c r="J1036" i="28"/>
  <c r="I1036" i="28"/>
  <c r="H1036" i="28"/>
  <c r="G1036" i="28"/>
  <c r="F1036" i="28"/>
  <c r="E1036" i="28"/>
  <c r="D1036" i="28"/>
  <c r="C1036" i="28"/>
  <c r="B1036" i="28"/>
  <c r="A1036" i="28"/>
  <c r="S996" i="28"/>
  <c r="R996" i="28"/>
  <c r="Q996" i="28"/>
  <c r="P996" i="28"/>
  <c r="O996" i="28"/>
  <c r="N996" i="28"/>
  <c r="M996" i="28"/>
  <c r="L996" i="28"/>
  <c r="K996" i="28"/>
  <c r="J996" i="28"/>
  <c r="I996" i="28"/>
  <c r="H996" i="28"/>
  <c r="G996" i="28"/>
  <c r="F996" i="28"/>
  <c r="E996" i="28"/>
  <c r="D996" i="28"/>
  <c r="C996" i="28"/>
  <c r="B996" i="28"/>
  <c r="A996" i="28"/>
  <c r="S956" i="28"/>
  <c r="R956" i="28"/>
  <c r="Q956" i="28"/>
  <c r="P956" i="28"/>
  <c r="O956" i="28"/>
  <c r="N956" i="28"/>
  <c r="M956" i="28"/>
  <c r="L956" i="28"/>
  <c r="K956" i="28"/>
  <c r="J956" i="28"/>
  <c r="I956" i="28"/>
  <c r="H956" i="28"/>
  <c r="G956" i="28"/>
  <c r="F956" i="28"/>
  <c r="E956" i="28"/>
  <c r="D956" i="28"/>
  <c r="C956" i="28"/>
  <c r="B956" i="28"/>
  <c r="A956" i="28"/>
  <c r="S916" i="28"/>
  <c r="R916" i="28"/>
  <c r="Q916" i="28"/>
  <c r="P916" i="28"/>
  <c r="O916" i="28"/>
  <c r="N916" i="28"/>
  <c r="M916" i="28"/>
  <c r="L916" i="28"/>
  <c r="K916" i="28"/>
  <c r="J916" i="28"/>
  <c r="I916" i="28"/>
  <c r="H916" i="28"/>
  <c r="G916" i="28"/>
  <c r="F916" i="28"/>
  <c r="E916" i="28"/>
  <c r="D916" i="28"/>
  <c r="C916" i="28"/>
  <c r="B916" i="28"/>
  <c r="A916" i="28"/>
  <c r="S876" i="28"/>
  <c r="R876" i="28"/>
  <c r="Q876" i="28"/>
  <c r="P876" i="28"/>
  <c r="O876" i="28"/>
  <c r="N876" i="28"/>
  <c r="M876" i="28"/>
  <c r="L876" i="28"/>
  <c r="K876" i="28"/>
  <c r="J876" i="28"/>
  <c r="I876" i="28"/>
  <c r="H876" i="28"/>
  <c r="G876" i="28"/>
  <c r="F876" i="28"/>
  <c r="E876" i="28"/>
  <c r="D876" i="28"/>
  <c r="C876" i="28"/>
  <c r="B876" i="28"/>
  <c r="A876" i="28"/>
  <c r="S836" i="28"/>
  <c r="R836" i="28"/>
  <c r="Q836" i="28"/>
  <c r="P836" i="28"/>
  <c r="O836" i="28"/>
  <c r="N836" i="28"/>
  <c r="M836" i="28"/>
  <c r="L836" i="28"/>
  <c r="K836" i="28"/>
  <c r="J836" i="28"/>
  <c r="I836" i="28"/>
  <c r="H836" i="28"/>
  <c r="G836" i="28"/>
  <c r="F836" i="28"/>
  <c r="E836" i="28"/>
  <c r="D836" i="28"/>
  <c r="C836" i="28"/>
  <c r="B836" i="28"/>
  <c r="A836" i="28"/>
  <c r="S796" i="28"/>
  <c r="R796" i="28"/>
  <c r="Q796" i="28"/>
  <c r="P796" i="28"/>
  <c r="O796" i="28"/>
  <c r="N796" i="28"/>
  <c r="M796" i="28"/>
  <c r="L796" i="28"/>
  <c r="K796" i="28"/>
  <c r="J796" i="28"/>
  <c r="I796" i="28"/>
  <c r="H796" i="28"/>
  <c r="G796" i="28"/>
  <c r="F796" i="28"/>
  <c r="E796" i="28"/>
  <c r="D796" i="28"/>
  <c r="C796" i="28"/>
  <c r="B796" i="28"/>
  <c r="A796" i="28"/>
  <c r="S756" i="28"/>
  <c r="R756" i="28"/>
  <c r="Q756" i="28"/>
  <c r="P756" i="28"/>
  <c r="O756" i="28"/>
  <c r="N756" i="28"/>
  <c r="M756" i="28"/>
  <c r="L756" i="28"/>
  <c r="K756" i="28"/>
  <c r="J756" i="28"/>
  <c r="I756" i="28"/>
  <c r="H756" i="28"/>
  <c r="G756" i="28"/>
  <c r="F756" i="28"/>
  <c r="E756" i="28"/>
  <c r="D756" i="28"/>
  <c r="C756" i="28"/>
  <c r="B756" i="28"/>
  <c r="A756" i="28"/>
  <c r="S716" i="28"/>
  <c r="R716" i="28"/>
  <c r="Q716" i="28"/>
  <c r="P716" i="28"/>
  <c r="O716" i="28"/>
  <c r="N716" i="28"/>
  <c r="M716" i="28"/>
  <c r="L716" i="28"/>
  <c r="K716" i="28"/>
  <c r="J716" i="28"/>
  <c r="I716" i="28"/>
  <c r="H716" i="28"/>
  <c r="G716" i="28"/>
  <c r="F716" i="28"/>
  <c r="E716" i="28"/>
  <c r="D716" i="28"/>
  <c r="C716" i="28"/>
  <c r="B716" i="28"/>
  <c r="A716" i="28"/>
  <c r="S676" i="28"/>
  <c r="R676" i="28"/>
  <c r="Q676" i="28"/>
  <c r="P676" i="28"/>
  <c r="O676" i="28"/>
  <c r="N676" i="28"/>
  <c r="M676" i="28"/>
  <c r="L676" i="28"/>
  <c r="K676" i="28"/>
  <c r="J676" i="28"/>
  <c r="I676" i="28"/>
  <c r="H676" i="28"/>
  <c r="G676" i="28"/>
  <c r="F676" i="28"/>
  <c r="E676" i="28"/>
  <c r="D676" i="28"/>
  <c r="C676" i="28"/>
  <c r="B676" i="28"/>
  <c r="A676" i="28"/>
  <c r="S636" i="28"/>
  <c r="R636" i="28"/>
  <c r="Q636" i="28"/>
  <c r="P636" i="28"/>
  <c r="O636" i="28"/>
  <c r="N636" i="28"/>
  <c r="M636" i="28"/>
  <c r="L636" i="28"/>
  <c r="K636" i="28"/>
  <c r="J636" i="28"/>
  <c r="I636" i="28"/>
  <c r="H636" i="28"/>
  <c r="G636" i="28"/>
  <c r="F636" i="28"/>
  <c r="E636" i="28"/>
  <c r="D636" i="28"/>
  <c r="C636" i="28"/>
  <c r="B636" i="28"/>
  <c r="A636" i="28"/>
  <c r="S596" i="28"/>
  <c r="R596" i="28"/>
  <c r="Q596" i="28"/>
  <c r="P596" i="28"/>
  <c r="O596" i="28"/>
  <c r="N596" i="28"/>
  <c r="M596" i="28"/>
  <c r="L596" i="28"/>
  <c r="K596" i="28"/>
  <c r="J596" i="28"/>
  <c r="I596" i="28"/>
  <c r="H596" i="28"/>
  <c r="G596" i="28"/>
  <c r="F596" i="28"/>
  <c r="E596" i="28"/>
  <c r="D596" i="28"/>
  <c r="C596" i="28"/>
  <c r="B596" i="28"/>
  <c r="A596" i="28"/>
  <c r="S557" i="28"/>
  <c r="R557" i="28"/>
  <c r="Q557" i="28"/>
  <c r="P557" i="28"/>
  <c r="O557" i="28"/>
  <c r="N557" i="28"/>
  <c r="M557" i="28"/>
  <c r="L557" i="28"/>
  <c r="K557" i="28"/>
  <c r="J557" i="28"/>
  <c r="I557" i="28"/>
  <c r="H557" i="28"/>
  <c r="G557" i="28"/>
  <c r="F557" i="28"/>
  <c r="E557" i="28"/>
  <c r="D557" i="28"/>
  <c r="C557" i="28"/>
  <c r="B557" i="28"/>
  <c r="A557" i="28"/>
  <c r="S517" i="28"/>
  <c r="R517" i="28"/>
  <c r="Q517" i="28"/>
  <c r="P517" i="28"/>
  <c r="O517" i="28"/>
  <c r="N517" i="28"/>
  <c r="M517" i="28"/>
  <c r="L517" i="28"/>
  <c r="K517" i="28"/>
  <c r="J517" i="28"/>
  <c r="I517" i="28"/>
  <c r="H517" i="28"/>
  <c r="G517" i="28"/>
  <c r="F517" i="28"/>
  <c r="E517" i="28"/>
  <c r="D517" i="28"/>
  <c r="C517" i="28"/>
  <c r="B517" i="28"/>
  <c r="A517" i="28"/>
  <c r="S477" i="28"/>
  <c r="R477" i="28"/>
  <c r="Q477" i="28"/>
  <c r="P477" i="28"/>
  <c r="O477" i="28"/>
  <c r="N477" i="28"/>
  <c r="M477" i="28"/>
  <c r="L477" i="28"/>
  <c r="K477" i="28"/>
  <c r="J477" i="28"/>
  <c r="I477" i="28"/>
  <c r="H477" i="28"/>
  <c r="G477" i="28"/>
  <c r="F477" i="28"/>
  <c r="E477" i="28"/>
  <c r="D477" i="28"/>
  <c r="C477" i="28"/>
  <c r="B477" i="28"/>
  <c r="A477" i="28"/>
  <c r="S437" i="28"/>
  <c r="R437" i="28"/>
  <c r="Q437" i="28"/>
  <c r="P437" i="28"/>
  <c r="O437" i="28"/>
  <c r="N437" i="28"/>
  <c r="M437" i="28"/>
  <c r="L437" i="28"/>
  <c r="K437" i="28"/>
  <c r="J437" i="28"/>
  <c r="I437" i="28"/>
  <c r="H437" i="28"/>
  <c r="G437" i="28"/>
  <c r="F437" i="28"/>
  <c r="E437" i="28"/>
  <c r="D437" i="28"/>
  <c r="C437" i="28"/>
  <c r="B437" i="28"/>
  <c r="A437" i="28"/>
  <c r="S397" i="28"/>
  <c r="R397" i="28"/>
  <c r="Q397" i="28"/>
  <c r="P397" i="28"/>
  <c r="O397" i="28"/>
  <c r="N397" i="28"/>
  <c r="M397" i="28"/>
  <c r="L397" i="28"/>
  <c r="K397" i="28"/>
  <c r="J397" i="28"/>
  <c r="I397" i="28"/>
  <c r="H397" i="28"/>
  <c r="G397" i="28"/>
  <c r="F397" i="28"/>
  <c r="E397" i="28"/>
  <c r="D397" i="28"/>
  <c r="C397" i="28"/>
  <c r="B397" i="28"/>
  <c r="A397" i="28"/>
  <c r="S357" i="28"/>
  <c r="R357" i="28"/>
  <c r="Q357" i="28"/>
  <c r="P357" i="28"/>
  <c r="O357" i="28"/>
  <c r="N357" i="28"/>
  <c r="M357" i="28"/>
  <c r="L357" i="28"/>
  <c r="K357" i="28"/>
  <c r="J357" i="28"/>
  <c r="I357" i="28"/>
  <c r="H357" i="28"/>
  <c r="G357" i="28"/>
  <c r="F357" i="28"/>
  <c r="E357" i="28"/>
  <c r="D357" i="28"/>
  <c r="C357" i="28"/>
  <c r="B357" i="28"/>
  <c r="A357" i="28"/>
  <c r="S318" i="28"/>
  <c r="R318" i="28"/>
  <c r="Q318" i="28"/>
  <c r="P318" i="28"/>
  <c r="O318" i="28"/>
  <c r="N318" i="28"/>
  <c r="M318" i="28"/>
  <c r="L318" i="28"/>
  <c r="K318" i="28"/>
  <c r="J318" i="28"/>
  <c r="I318" i="28"/>
  <c r="H318" i="28"/>
  <c r="G318" i="28"/>
  <c r="F318" i="28"/>
  <c r="E318" i="28"/>
  <c r="D318" i="28"/>
  <c r="C318" i="28"/>
  <c r="B318" i="28"/>
  <c r="A318" i="28"/>
  <c r="S278" i="28"/>
  <c r="R278" i="28"/>
  <c r="Q278" i="28"/>
  <c r="P278" i="28"/>
  <c r="O278" i="28"/>
  <c r="N278" i="28"/>
  <c r="M278" i="28"/>
  <c r="L278" i="28"/>
  <c r="K278" i="28"/>
  <c r="J278" i="28"/>
  <c r="I278" i="28"/>
  <c r="H278" i="28"/>
  <c r="G278" i="28"/>
  <c r="F278" i="28"/>
  <c r="E278" i="28"/>
  <c r="D278" i="28"/>
  <c r="C278" i="28"/>
  <c r="B278" i="28"/>
  <c r="A278" i="28"/>
  <c r="S238" i="28"/>
  <c r="R238" i="28"/>
  <c r="Q238" i="28"/>
  <c r="P238" i="28"/>
  <c r="O238" i="28"/>
  <c r="N238" i="28"/>
  <c r="M238" i="28"/>
  <c r="L238" i="28"/>
  <c r="K238" i="28"/>
  <c r="J238" i="28"/>
  <c r="I238" i="28"/>
  <c r="H238" i="28"/>
  <c r="G238" i="28"/>
  <c r="F238" i="28"/>
  <c r="E238" i="28"/>
  <c r="D238" i="28"/>
  <c r="C238" i="28"/>
  <c r="B238" i="28"/>
  <c r="A238" i="28"/>
  <c r="S198" i="28"/>
  <c r="R198" i="28"/>
  <c r="Q198" i="28"/>
  <c r="P198" i="28"/>
  <c r="O198" i="28"/>
  <c r="N198" i="28"/>
  <c r="M198" i="28"/>
  <c r="L198" i="28"/>
  <c r="K198" i="28"/>
  <c r="J198" i="28"/>
  <c r="I198" i="28"/>
  <c r="H198" i="28"/>
  <c r="G198" i="28"/>
  <c r="F198" i="28"/>
  <c r="E198" i="28"/>
  <c r="D198" i="28"/>
  <c r="C198" i="28"/>
  <c r="B198" i="28"/>
  <c r="A198" i="28"/>
  <c r="S158" i="28"/>
  <c r="R158" i="28"/>
  <c r="Q158" i="28"/>
  <c r="P158" i="28"/>
  <c r="O158" i="28"/>
  <c r="N158" i="28"/>
  <c r="M158" i="28"/>
  <c r="L158" i="28"/>
  <c r="K158" i="28"/>
  <c r="J158" i="28"/>
  <c r="I158" i="28"/>
  <c r="H158" i="28"/>
  <c r="G158" i="28"/>
  <c r="F158" i="28"/>
  <c r="E158" i="28"/>
  <c r="D158" i="28"/>
  <c r="C158" i="28"/>
  <c r="B158" i="28"/>
  <c r="A158" i="28"/>
  <c r="S119" i="28"/>
  <c r="R119" i="28"/>
  <c r="Q119" i="28"/>
  <c r="P119" i="28"/>
  <c r="O119" i="28"/>
  <c r="N119" i="28"/>
  <c r="M119" i="28"/>
  <c r="L119" i="28"/>
  <c r="K119" i="28"/>
  <c r="J119" i="28"/>
  <c r="I119" i="28"/>
  <c r="H119" i="28"/>
  <c r="G119" i="28"/>
  <c r="F119" i="28"/>
  <c r="E119" i="28"/>
  <c r="D119" i="28"/>
  <c r="C119" i="28"/>
  <c r="B119" i="28"/>
  <c r="A119" i="28"/>
  <c r="S79" i="28"/>
  <c r="R79" i="28"/>
  <c r="Q79" i="28"/>
  <c r="P79" i="28"/>
  <c r="O79" i="28"/>
  <c r="N79" i="28"/>
  <c r="M79" i="28"/>
  <c r="L79" i="28"/>
  <c r="K79" i="28"/>
  <c r="J79" i="28"/>
  <c r="I79" i="28"/>
  <c r="H79" i="28"/>
  <c r="G79" i="28"/>
  <c r="F79" i="28"/>
  <c r="E79" i="28"/>
  <c r="D79" i="28"/>
  <c r="C79" i="28"/>
  <c r="B79" i="28"/>
  <c r="A79" i="28"/>
  <c r="S39" i="28"/>
  <c r="R39" i="28"/>
  <c r="Q39" i="28"/>
  <c r="P39" i="28"/>
  <c r="O39" i="28"/>
  <c r="N39" i="28"/>
  <c r="M39" i="28"/>
  <c r="L39" i="28"/>
  <c r="K39" i="28"/>
  <c r="J39" i="28"/>
  <c r="I39" i="28"/>
  <c r="H39" i="28"/>
  <c r="G39" i="28"/>
  <c r="F39" i="28"/>
  <c r="E39" i="28"/>
  <c r="D39" i="28"/>
  <c r="C39" i="28"/>
  <c r="B39" i="28"/>
  <c r="A39" i="28"/>
  <c r="Q477" i="27"/>
  <c r="P477" i="27"/>
  <c r="O477" i="27"/>
  <c r="N477" i="27"/>
  <c r="M477" i="27"/>
  <c r="L477" i="27"/>
  <c r="K477" i="27"/>
  <c r="J477" i="27"/>
  <c r="I477" i="27"/>
  <c r="H477" i="27"/>
  <c r="G477" i="27"/>
  <c r="F477" i="27"/>
  <c r="E477" i="27"/>
  <c r="D477" i="27"/>
  <c r="C477" i="27"/>
  <c r="B477" i="27"/>
  <c r="A477" i="27"/>
  <c r="S437" i="27"/>
  <c r="R437" i="27"/>
  <c r="Q437" i="27"/>
  <c r="P437" i="27"/>
  <c r="O437" i="27"/>
  <c r="N437" i="27"/>
  <c r="M437" i="27"/>
  <c r="L437" i="27"/>
  <c r="K437" i="27"/>
  <c r="J437" i="27"/>
  <c r="I437" i="27"/>
  <c r="H437" i="27"/>
  <c r="G437" i="27"/>
  <c r="F437" i="27"/>
  <c r="E437" i="27"/>
  <c r="D437" i="27"/>
  <c r="C437" i="27"/>
  <c r="B437" i="27"/>
  <c r="A437" i="27"/>
  <c r="S397" i="27"/>
  <c r="R397" i="27"/>
  <c r="Q397" i="27"/>
  <c r="P397" i="27"/>
  <c r="O397" i="27"/>
  <c r="N397" i="27"/>
  <c r="M397" i="27"/>
  <c r="L397" i="27"/>
  <c r="K397" i="27"/>
  <c r="J397" i="27"/>
  <c r="I397" i="27"/>
  <c r="H397" i="27"/>
  <c r="G397" i="27"/>
  <c r="F397" i="27"/>
  <c r="E397" i="27"/>
  <c r="D397" i="27"/>
  <c r="C397" i="27"/>
  <c r="B397" i="27"/>
  <c r="A397" i="27"/>
  <c r="S357" i="27"/>
  <c r="R357" i="27"/>
  <c r="Q357" i="27"/>
  <c r="P357" i="27"/>
  <c r="O357" i="27"/>
  <c r="N357" i="27"/>
  <c r="M357" i="27"/>
  <c r="L357" i="27"/>
  <c r="K357" i="27"/>
  <c r="J357" i="27"/>
  <c r="I357" i="27"/>
  <c r="H357" i="27"/>
  <c r="G357" i="27"/>
  <c r="F357" i="27"/>
  <c r="E357" i="27"/>
  <c r="D357" i="27"/>
  <c r="C357" i="27"/>
  <c r="B357" i="27"/>
  <c r="A357" i="27"/>
  <c r="S317" i="27"/>
  <c r="R317" i="27"/>
  <c r="Q317" i="27"/>
  <c r="P317" i="27"/>
  <c r="O317" i="27"/>
  <c r="N317" i="27"/>
  <c r="M317" i="27"/>
  <c r="L317" i="27"/>
  <c r="K317" i="27"/>
  <c r="J317" i="27"/>
  <c r="I317" i="27"/>
  <c r="H317" i="27"/>
  <c r="G317" i="27"/>
  <c r="F317" i="27"/>
  <c r="E317" i="27"/>
  <c r="D317" i="27"/>
  <c r="C317" i="27"/>
  <c r="B317" i="27"/>
  <c r="A317" i="27"/>
  <c r="S279" i="27"/>
  <c r="R279" i="27"/>
  <c r="Q279" i="27"/>
  <c r="P279" i="27"/>
  <c r="O279" i="27"/>
  <c r="N279" i="27"/>
  <c r="M279" i="27"/>
  <c r="L279" i="27"/>
  <c r="K279" i="27"/>
  <c r="J279" i="27"/>
  <c r="I279" i="27"/>
  <c r="H279" i="27"/>
  <c r="G279" i="27"/>
  <c r="F279" i="27"/>
  <c r="E279" i="27"/>
  <c r="D279" i="27"/>
  <c r="C279" i="27"/>
  <c r="B279" i="27"/>
  <c r="A279" i="27"/>
  <c r="S239" i="27"/>
  <c r="R239" i="27"/>
  <c r="Q239" i="27"/>
  <c r="P239" i="27"/>
  <c r="O239" i="27"/>
  <c r="N239" i="27"/>
  <c r="M239" i="27"/>
  <c r="L239" i="27"/>
  <c r="K239" i="27"/>
  <c r="J239" i="27"/>
  <c r="I239" i="27"/>
  <c r="H239" i="27"/>
  <c r="G239" i="27"/>
  <c r="F239" i="27"/>
  <c r="E239" i="27"/>
  <c r="D239" i="27"/>
  <c r="C239" i="27"/>
  <c r="B239" i="27"/>
  <c r="A239" i="27"/>
  <c r="S199" i="27"/>
  <c r="R199" i="27"/>
  <c r="Q199" i="27"/>
  <c r="P199" i="27"/>
  <c r="O199" i="27"/>
  <c r="N199" i="27"/>
  <c r="M199" i="27"/>
  <c r="L199" i="27"/>
  <c r="K199" i="27"/>
  <c r="J199" i="27"/>
  <c r="I199" i="27"/>
  <c r="H199" i="27"/>
  <c r="G199" i="27"/>
  <c r="F199" i="27"/>
  <c r="E199" i="27"/>
  <c r="D199" i="27"/>
  <c r="C199" i="27"/>
  <c r="B199" i="27"/>
  <c r="A199" i="27"/>
  <c r="S159" i="27"/>
  <c r="R159" i="27"/>
  <c r="Q159" i="27"/>
  <c r="P159" i="27"/>
  <c r="O159" i="27"/>
  <c r="N159" i="27"/>
  <c r="M159" i="27"/>
  <c r="L159" i="27"/>
  <c r="K159" i="27"/>
  <c r="J159" i="27"/>
  <c r="I159" i="27"/>
  <c r="H159" i="27"/>
  <c r="G159" i="27"/>
  <c r="F159" i="27"/>
  <c r="E159" i="27"/>
  <c r="D159" i="27"/>
  <c r="C159" i="27"/>
  <c r="B159" i="27"/>
  <c r="A159" i="27"/>
  <c r="S119" i="27"/>
  <c r="R119" i="27"/>
  <c r="Q119" i="27"/>
  <c r="P119" i="27"/>
  <c r="O119" i="27"/>
  <c r="N119" i="27"/>
  <c r="M119" i="27"/>
  <c r="L119" i="27"/>
  <c r="K119" i="27"/>
  <c r="J119" i="27"/>
  <c r="I119" i="27"/>
  <c r="H119" i="27"/>
  <c r="G119" i="27"/>
  <c r="F119" i="27"/>
  <c r="E119" i="27"/>
  <c r="D119" i="27"/>
  <c r="C119" i="27"/>
  <c r="B119" i="27"/>
  <c r="A119" i="27"/>
  <c r="S79" i="27"/>
  <c r="R79" i="27"/>
  <c r="Q79" i="27"/>
  <c r="P79" i="27"/>
  <c r="O79" i="27"/>
  <c r="N79" i="27"/>
  <c r="M79" i="27"/>
  <c r="L79" i="27"/>
  <c r="K79" i="27"/>
  <c r="J79" i="27"/>
  <c r="I79" i="27"/>
  <c r="H79" i="27"/>
  <c r="G79" i="27"/>
  <c r="F79" i="27"/>
  <c r="E79" i="27"/>
  <c r="D79" i="27"/>
  <c r="C79" i="27"/>
  <c r="B79" i="27"/>
  <c r="A79" i="27"/>
  <c r="S39" i="27"/>
  <c r="R39" i="27"/>
  <c r="Q39" i="27"/>
  <c r="P39" i="27"/>
  <c r="O39" i="27"/>
  <c r="N39" i="27"/>
  <c r="M39" i="27"/>
  <c r="L39" i="27"/>
  <c r="K39" i="27"/>
  <c r="J39" i="27"/>
  <c r="I39" i="27"/>
  <c r="H39" i="27"/>
  <c r="G39" i="27"/>
  <c r="F39" i="27"/>
  <c r="E39" i="27"/>
  <c r="D39" i="27"/>
  <c r="C39" i="27"/>
  <c r="B39" i="27"/>
  <c r="A39" i="27"/>
  <c r="S199" i="26"/>
  <c r="Q199" i="26"/>
  <c r="P199" i="26"/>
  <c r="O199" i="26"/>
  <c r="N199" i="26"/>
  <c r="M199" i="26"/>
  <c r="L199" i="26"/>
  <c r="K199" i="26"/>
  <c r="J199" i="26"/>
  <c r="I199" i="26"/>
  <c r="H199" i="26"/>
  <c r="G199" i="26"/>
  <c r="E199" i="26"/>
  <c r="D199" i="26"/>
  <c r="C199" i="26"/>
  <c r="B199" i="26"/>
  <c r="A199" i="26"/>
  <c r="S159" i="26"/>
  <c r="R159" i="26"/>
  <c r="Q159" i="26"/>
  <c r="P159" i="26"/>
  <c r="O159" i="26"/>
  <c r="N159" i="26"/>
  <c r="M159" i="26"/>
  <c r="L159" i="26"/>
  <c r="K159" i="26"/>
  <c r="J159" i="26"/>
  <c r="I159" i="26"/>
  <c r="H159" i="26"/>
  <c r="G159" i="26"/>
  <c r="F159" i="26"/>
  <c r="E159" i="26"/>
  <c r="D159" i="26"/>
  <c r="C159" i="26"/>
  <c r="B159" i="26"/>
  <c r="A159" i="26"/>
  <c r="S119" i="26"/>
  <c r="R119" i="26"/>
  <c r="Q119" i="26"/>
  <c r="P119" i="26"/>
  <c r="O119" i="26"/>
  <c r="N119" i="26"/>
  <c r="M119" i="26"/>
  <c r="L119" i="26"/>
  <c r="K119" i="26"/>
  <c r="J119" i="26"/>
  <c r="I119" i="26"/>
  <c r="H119" i="26"/>
  <c r="G119" i="26"/>
  <c r="F119" i="26"/>
  <c r="E119" i="26"/>
  <c r="D119" i="26"/>
  <c r="C119" i="26"/>
  <c r="B119" i="26"/>
  <c r="A119" i="26"/>
  <c r="S79" i="26"/>
  <c r="R79" i="26"/>
  <c r="Q79" i="26"/>
  <c r="P79" i="26"/>
  <c r="O79" i="26"/>
  <c r="N79" i="26"/>
  <c r="M79" i="26"/>
  <c r="L79" i="26"/>
  <c r="K79" i="26"/>
  <c r="J79" i="26"/>
  <c r="I79" i="26"/>
  <c r="H79" i="26"/>
  <c r="G79" i="26"/>
  <c r="F79" i="26"/>
  <c r="E79" i="26"/>
  <c r="D79" i="26"/>
  <c r="C79" i="26"/>
  <c r="B79" i="26"/>
  <c r="A79" i="26"/>
  <c r="S39" i="26"/>
  <c r="R39" i="26"/>
  <c r="Q39" i="26"/>
  <c r="P39" i="26"/>
  <c r="O39" i="26"/>
  <c r="N39" i="26"/>
  <c r="L39" i="26"/>
  <c r="J39" i="26"/>
  <c r="I39" i="26"/>
  <c r="H39" i="26"/>
  <c r="G39" i="26"/>
  <c r="G202" i="26" s="1"/>
  <c r="F39" i="26"/>
  <c r="E39" i="26"/>
  <c r="D39" i="26"/>
  <c r="C39" i="26"/>
  <c r="B39" i="26"/>
  <c r="A39" i="26"/>
  <c r="S624" i="25"/>
  <c r="R624" i="25"/>
  <c r="Q624" i="25"/>
  <c r="P624" i="25"/>
  <c r="O624" i="25"/>
  <c r="N624" i="25"/>
  <c r="M624" i="25"/>
  <c r="L624" i="25"/>
  <c r="K624" i="25"/>
  <c r="J624" i="25"/>
  <c r="I624" i="25"/>
  <c r="H624" i="25"/>
  <c r="G624" i="25"/>
  <c r="F624" i="25"/>
  <c r="E624" i="25"/>
  <c r="D624" i="25"/>
  <c r="C624" i="25"/>
  <c r="B624" i="25"/>
  <c r="B608" i="25"/>
  <c r="B606" i="25"/>
  <c r="B604" i="25"/>
  <c r="B602" i="25"/>
  <c r="S584" i="25"/>
  <c r="R584" i="25"/>
  <c r="Q584" i="25"/>
  <c r="P584" i="25"/>
  <c r="O584" i="25"/>
  <c r="N584" i="25"/>
  <c r="M584" i="25"/>
  <c r="L584" i="25"/>
  <c r="K584" i="25"/>
  <c r="J584" i="25"/>
  <c r="I584" i="25"/>
  <c r="H584" i="25"/>
  <c r="G584" i="25"/>
  <c r="F584" i="25"/>
  <c r="E584" i="25"/>
  <c r="D584" i="25"/>
  <c r="C584" i="25"/>
  <c r="B584" i="25"/>
  <c r="A584" i="25"/>
  <c r="B562" i="25"/>
  <c r="S544" i="25"/>
  <c r="R544" i="25"/>
  <c r="Q544" i="25"/>
  <c r="P544" i="25"/>
  <c r="O544" i="25"/>
  <c r="N544" i="25"/>
  <c r="M544" i="25"/>
  <c r="L544" i="25"/>
  <c r="K544" i="25"/>
  <c r="J544" i="25"/>
  <c r="I544" i="25"/>
  <c r="H544" i="25"/>
  <c r="G544" i="25"/>
  <c r="F544" i="25"/>
  <c r="E544" i="25"/>
  <c r="D544" i="25"/>
  <c r="C544" i="25"/>
  <c r="B544" i="25"/>
  <c r="A544" i="25"/>
  <c r="S505" i="25"/>
  <c r="R505" i="25"/>
  <c r="Q505" i="25"/>
  <c r="P505" i="25"/>
  <c r="O505" i="25"/>
  <c r="N505" i="25"/>
  <c r="M505" i="25"/>
  <c r="L505" i="25"/>
  <c r="K505" i="25"/>
  <c r="J505" i="25"/>
  <c r="I505" i="25"/>
  <c r="H505" i="25"/>
  <c r="G505" i="25"/>
  <c r="F505" i="25"/>
  <c r="E505" i="25"/>
  <c r="D505" i="25"/>
  <c r="C505" i="25"/>
  <c r="B505" i="25"/>
  <c r="A505" i="25"/>
  <c r="S466" i="25"/>
  <c r="R466" i="25"/>
  <c r="Q466" i="25"/>
  <c r="P466" i="25"/>
  <c r="O466" i="25"/>
  <c r="N466" i="25"/>
  <c r="M466" i="25"/>
  <c r="L466" i="25"/>
  <c r="K466" i="25"/>
  <c r="J466" i="25"/>
  <c r="I466" i="25"/>
  <c r="H466" i="25"/>
  <c r="G466" i="25"/>
  <c r="F466" i="25"/>
  <c r="E466" i="25"/>
  <c r="D466" i="25"/>
  <c r="C466" i="25"/>
  <c r="B466" i="25"/>
  <c r="A466" i="25"/>
  <c r="S427" i="25"/>
  <c r="R427" i="25"/>
  <c r="Q427" i="25"/>
  <c r="P427" i="25"/>
  <c r="O427" i="25"/>
  <c r="N427" i="25"/>
  <c r="M427" i="25"/>
  <c r="L427" i="25"/>
  <c r="K427" i="25"/>
  <c r="J427" i="25"/>
  <c r="I427" i="25"/>
  <c r="H427" i="25"/>
  <c r="G427" i="25"/>
  <c r="F427" i="25"/>
  <c r="E427" i="25"/>
  <c r="D427" i="25"/>
  <c r="C427" i="25"/>
  <c r="B427" i="25"/>
  <c r="A427" i="25"/>
  <c r="S388" i="25"/>
  <c r="R388" i="25"/>
  <c r="Q388" i="25"/>
  <c r="P388" i="25"/>
  <c r="O388" i="25"/>
  <c r="N388" i="25"/>
  <c r="M388" i="25"/>
  <c r="L388" i="25"/>
  <c r="K388" i="25"/>
  <c r="J388" i="25"/>
  <c r="I388" i="25"/>
  <c r="H388" i="25"/>
  <c r="G388" i="25"/>
  <c r="F388" i="25"/>
  <c r="E388" i="25"/>
  <c r="D388" i="25"/>
  <c r="C388" i="25"/>
  <c r="B388" i="25"/>
  <c r="A388" i="25"/>
  <c r="S349" i="25"/>
  <c r="R349" i="25"/>
  <c r="Q349" i="25"/>
  <c r="P349" i="25"/>
  <c r="O349" i="25"/>
  <c r="N349" i="25"/>
  <c r="M349" i="25"/>
  <c r="L349" i="25"/>
  <c r="K349" i="25"/>
  <c r="J349" i="25"/>
  <c r="I349" i="25"/>
  <c r="H349" i="25"/>
  <c r="G349" i="25"/>
  <c r="F349" i="25"/>
  <c r="E349" i="25"/>
  <c r="D349" i="25"/>
  <c r="C349" i="25"/>
  <c r="B349" i="25"/>
  <c r="A349" i="25"/>
  <c r="S310" i="25"/>
  <c r="R310" i="25"/>
  <c r="Q310" i="25"/>
  <c r="P310" i="25"/>
  <c r="O310" i="25"/>
  <c r="N310" i="25"/>
  <c r="M310" i="25"/>
  <c r="L310" i="25"/>
  <c r="K310" i="25"/>
  <c r="J310" i="25"/>
  <c r="I310" i="25"/>
  <c r="H310" i="25"/>
  <c r="G310" i="25"/>
  <c r="F310" i="25"/>
  <c r="E310" i="25"/>
  <c r="D310" i="25"/>
  <c r="C310" i="25"/>
  <c r="B310" i="25"/>
  <c r="A310" i="25"/>
  <c r="S271" i="25"/>
  <c r="R271" i="25"/>
  <c r="Q271" i="25"/>
  <c r="P271" i="25"/>
  <c r="O271" i="25"/>
  <c r="N271" i="25"/>
  <c r="M271" i="25"/>
  <c r="L271" i="25"/>
  <c r="K271" i="25"/>
  <c r="J271" i="25"/>
  <c r="I271" i="25"/>
  <c r="H271" i="25"/>
  <c r="G271" i="25"/>
  <c r="F271" i="25"/>
  <c r="E271" i="25"/>
  <c r="D271" i="25"/>
  <c r="C271" i="25"/>
  <c r="B271" i="25"/>
  <c r="A271" i="25"/>
  <c r="S232" i="25"/>
  <c r="R232" i="25"/>
  <c r="Q232" i="25"/>
  <c r="P232" i="25"/>
  <c r="O232" i="25"/>
  <c r="N232" i="25"/>
  <c r="M232" i="25"/>
  <c r="L232" i="25"/>
  <c r="K232" i="25"/>
  <c r="J232" i="25"/>
  <c r="I232" i="25"/>
  <c r="H232" i="25"/>
  <c r="G232" i="25"/>
  <c r="F232" i="25"/>
  <c r="E232" i="25"/>
  <c r="D232" i="25"/>
  <c r="C232" i="25"/>
  <c r="B232" i="25"/>
  <c r="A232" i="25"/>
  <c r="S193" i="25"/>
  <c r="R193" i="25"/>
  <c r="Q193" i="25"/>
  <c r="P193" i="25"/>
  <c r="O193" i="25"/>
  <c r="N193" i="25"/>
  <c r="M193" i="25"/>
  <c r="L193" i="25"/>
  <c r="K193" i="25"/>
  <c r="J193" i="25"/>
  <c r="I193" i="25"/>
  <c r="H193" i="25"/>
  <c r="G193" i="25"/>
  <c r="F193" i="25"/>
  <c r="E193" i="25"/>
  <c r="D193" i="25"/>
  <c r="C193" i="25"/>
  <c r="B193" i="25"/>
  <c r="A193" i="25"/>
  <c r="S154" i="25"/>
  <c r="R154" i="25"/>
  <c r="Q154" i="25"/>
  <c r="P154" i="25"/>
  <c r="O154" i="25"/>
  <c r="N154" i="25"/>
  <c r="M154" i="25"/>
  <c r="L154" i="25"/>
  <c r="K154" i="25"/>
  <c r="J154" i="25"/>
  <c r="I154" i="25"/>
  <c r="H154" i="25"/>
  <c r="G154" i="25"/>
  <c r="F154" i="25"/>
  <c r="E154" i="25"/>
  <c r="D154" i="25"/>
  <c r="C154" i="25"/>
  <c r="B154" i="25"/>
  <c r="A154" i="25"/>
  <c r="S116" i="25"/>
  <c r="R116" i="25"/>
  <c r="Q116" i="25"/>
  <c r="P116" i="25"/>
  <c r="O116" i="25"/>
  <c r="N116" i="25"/>
  <c r="M116" i="25"/>
  <c r="L116" i="25"/>
  <c r="K116" i="25"/>
  <c r="J116" i="25"/>
  <c r="I116" i="25"/>
  <c r="H116" i="25"/>
  <c r="G116" i="25"/>
  <c r="F116" i="25"/>
  <c r="E116" i="25"/>
  <c r="D116" i="25"/>
  <c r="C116" i="25"/>
  <c r="B116" i="25"/>
  <c r="A116" i="25"/>
  <c r="S78" i="25"/>
  <c r="R78" i="25"/>
  <c r="Q78" i="25"/>
  <c r="P78" i="25"/>
  <c r="O78" i="25"/>
  <c r="N78" i="25"/>
  <c r="M78" i="25"/>
  <c r="L78" i="25"/>
  <c r="K78" i="25"/>
  <c r="J78" i="25"/>
  <c r="I78" i="25"/>
  <c r="H78" i="25"/>
  <c r="G78" i="25"/>
  <c r="F78" i="25"/>
  <c r="E78" i="25"/>
  <c r="D78" i="25"/>
  <c r="C78" i="25"/>
  <c r="B78" i="25"/>
  <c r="A78" i="25"/>
  <c r="S39" i="25"/>
  <c r="R39" i="25"/>
  <c r="R627" i="25" s="1"/>
  <c r="Q39" i="25"/>
  <c r="P39" i="25"/>
  <c r="P627" i="25" s="1"/>
  <c r="O39" i="25"/>
  <c r="N39" i="25"/>
  <c r="N627" i="25" s="1"/>
  <c r="M39" i="25"/>
  <c r="L39" i="25"/>
  <c r="L627" i="25" s="1"/>
  <c r="K39" i="25"/>
  <c r="J39" i="25"/>
  <c r="J627" i="25" s="1"/>
  <c r="I39" i="25"/>
  <c r="H39" i="25"/>
  <c r="H627" i="25" s="1"/>
  <c r="G39" i="25"/>
  <c r="F39" i="25"/>
  <c r="F627" i="25" s="1"/>
  <c r="E39" i="25"/>
  <c r="D39" i="25"/>
  <c r="D627" i="25" s="1"/>
  <c r="C39" i="25"/>
  <c r="B39" i="25"/>
  <c r="B627" i="25" s="1"/>
  <c r="A39" i="25"/>
  <c r="A627" i="25" s="1"/>
  <c r="S679" i="24"/>
  <c r="R679" i="24"/>
  <c r="Q679" i="24"/>
  <c r="P679" i="24"/>
  <c r="O679" i="24"/>
  <c r="M679" i="24"/>
  <c r="L679" i="24"/>
  <c r="K679" i="24"/>
  <c r="J679" i="24"/>
  <c r="I679" i="24"/>
  <c r="H679" i="24"/>
  <c r="G679" i="24"/>
  <c r="F679" i="24"/>
  <c r="E679" i="24"/>
  <c r="D679" i="24"/>
  <c r="C679" i="24"/>
  <c r="B679" i="24"/>
  <c r="A679" i="24"/>
  <c r="S639" i="24"/>
  <c r="R639" i="24"/>
  <c r="Q639" i="24"/>
  <c r="P639" i="24"/>
  <c r="O639" i="24"/>
  <c r="N639" i="24"/>
  <c r="M639" i="24"/>
  <c r="L639" i="24"/>
  <c r="K639" i="24"/>
  <c r="J639" i="24"/>
  <c r="I639" i="24"/>
  <c r="H639" i="24"/>
  <c r="G639" i="24"/>
  <c r="F639" i="24"/>
  <c r="E639" i="24"/>
  <c r="D639" i="24"/>
  <c r="C639" i="24"/>
  <c r="B639" i="24"/>
  <c r="A639" i="24"/>
  <c r="S599" i="24"/>
  <c r="R599" i="24"/>
  <c r="Q599" i="24"/>
  <c r="P599" i="24"/>
  <c r="O599" i="24"/>
  <c r="N599" i="24"/>
  <c r="M599" i="24"/>
  <c r="L599" i="24"/>
  <c r="K599" i="24"/>
  <c r="J599" i="24"/>
  <c r="I599" i="24"/>
  <c r="H599" i="24"/>
  <c r="G599" i="24"/>
  <c r="F599" i="24"/>
  <c r="E599" i="24"/>
  <c r="D599" i="24"/>
  <c r="C599" i="24"/>
  <c r="B599" i="24"/>
  <c r="A599" i="24"/>
  <c r="S559" i="24"/>
  <c r="R559" i="24"/>
  <c r="Q559" i="24"/>
  <c r="P559" i="24"/>
  <c r="O559" i="24"/>
  <c r="N559" i="24"/>
  <c r="M559" i="24"/>
  <c r="L559" i="24"/>
  <c r="K559" i="24"/>
  <c r="J559" i="24"/>
  <c r="I559" i="24"/>
  <c r="H559" i="24"/>
  <c r="G559" i="24"/>
  <c r="F559" i="24"/>
  <c r="E559" i="24"/>
  <c r="D559" i="24"/>
  <c r="C559" i="24"/>
  <c r="B559" i="24"/>
  <c r="A559" i="24"/>
  <c r="S519" i="24"/>
  <c r="R519" i="24"/>
  <c r="Q519" i="24"/>
  <c r="P519" i="24"/>
  <c r="O519" i="24"/>
  <c r="N519" i="24"/>
  <c r="M519" i="24"/>
  <c r="L519" i="24"/>
  <c r="K519" i="24"/>
  <c r="J519" i="24"/>
  <c r="I519" i="24"/>
  <c r="H519" i="24"/>
  <c r="G519" i="24"/>
  <c r="F519" i="24"/>
  <c r="E519" i="24"/>
  <c r="D519" i="24"/>
  <c r="C519" i="24"/>
  <c r="B519" i="24"/>
  <c r="A519" i="24"/>
  <c r="S479" i="24"/>
  <c r="R479" i="24"/>
  <c r="Q479" i="24"/>
  <c r="P479" i="24"/>
  <c r="O479" i="24"/>
  <c r="N479" i="24"/>
  <c r="M479" i="24"/>
  <c r="L479" i="24"/>
  <c r="K479" i="24"/>
  <c r="J479" i="24"/>
  <c r="I479" i="24"/>
  <c r="H479" i="24"/>
  <c r="G479" i="24"/>
  <c r="F479" i="24"/>
  <c r="E479" i="24"/>
  <c r="D479" i="24"/>
  <c r="C479" i="24"/>
  <c r="B479" i="24"/>
  <c r="A479" i="24"/>
  <c r="S439" i="24"/>
  <c r="R439" i="24"/>
  <c r="Q439" i="24"/>
  <c r="P439" i="24"/>
  <c r="O439" i="24"/>
  <c r="N439" i="24"/>
  <c r="M439" i="24"/>
  <c r="L439" i="24"/>
  <c r="K439" i="24"/>
  <c r="J439" i="24"/>
  <c r="I439" i="24"/>
  <c r="H439" i="24"/>
  <c r="G439" i="24"/>
  <c r="F439" i="24"/>
  <c r="E439" i="24"/>
  <c r="D439" i="24"/>
  <c r="C439" i="24"/>
  <c r="B439" i="24"/>
  <c r="A439" i="24"/>
  <c r="S399" i="24"/>
  <c r="R399" i="24"/>
  <c r="Q399" i="24"/>
  <c r="P399" i="24"/>
  <c r="O399" i="24"/>
  <c r="N399" i="24"/>
  <c r="M399" i="24"/>
  <c r="L399" i="24"/>
  <c r="K399" i="24"/>
  <c r="J399" i="24"/>
  <c r="I399" i="24"/>
  <c r="H399" i="24"/>
  <c r="G399" i="24"/>
  <c r="F399" i="24"/>
  <c r="E399" i="24"/>
  <c r="D399" i="24"/>
  <c r="C399" i="24"/>
  <c r="B399" i="24"/>
  <c r="A399" i="24"/>
  <c r="S359" i="24"/>
  <c r="R359" i="24"/>
  <c r="Q359" i="24"/>
  <c r="P359" i="24"/>
  <c r="O359" i="24"/>
  <c r="N359" i="24"/>
  <c r="M359" i="24"/>
  <c r="L359" i="24"/>
  <c r="K359" i="24"/>
  <c r="J359" i="24"/>
  <c r="I359" i="24"/>
  <c r="H359" i="24"/>
  <c r="G359" i="24"/>
  <c r="F359" i="24"/>
  <c r="E359" i="24"/>
  <c r="D359" i="24"/>
  <c r="C359" i="24"/>
  <c r="B359" i="24"/>
  <c r="A359" i="24"/>
  <c r="S319" i="24"/>
  <c r="R319" i="24"/>
  <c r="Q319" i="24"/>
  <c r="P319" i="24"/>
  <c r="O319" i="24"/>
  <c r="N319" i="24"/>
  <c r="M319" i="24"/>
  <c r="L319" i="24"/>
  <c r="K319" i="24"/>
  <c r="J319" i="24"/>
  <c r="I319" i="24"/>
  <c r="H319" i="24"/>
  <c r="G319" i="24"/>
  <c r="F319" i="24"/>
  <c r="E319" i="24"/>
  <c r="D319" i="24"/>
  <c r="C319" i="24"/>
  <c r="B319" i="24"/>
  <c r="A319" i="24"/>
  <c r="S279" i="24"/>
  <c r="R279" i="24"/>
  <c r="Q279" i="24"/>
  <c r="P279" i="24"/>
  <c r="O279" i="24"/>
  <c r="N279" i="24"/>
  <c r="M279" i="24"/>
  <c r="L279" i="24"/>
  <c r="K279" i="24"/>
  <c r="J279" i="24"/>
  <c r="I279" i="24"/>
  <c r="H279" i="24"/>
  <c r="G279" i="24"/>
  <c r="F279" i="24"/>
  <c r="E279" i="24"/>
  <c r="D279" i="24"/>
  <c r="C279" i="24"/>
  <c r="B279" i="24"/>
  <c r="A279" i="24"/>
  <c r="S239" i="24"/>
  <c r="R239" i="24"/>
  <c r="Q239" i="24"/>
  <c r="P239" i="24"/>
  <c r="O239" i="24"/>
  <c r="N239" i="24"/>
  <c r="M239" i="24"/>
  <c r="L239" i="24"/>
  <c r="K239" i="24"/>
  <c r="J239" i="24"/>
  <c r="I239" i="24"/>
  <c r="H239" i="24"/>
  <c r="G239" i="24"/>
  <c r="F239" i="24"/>
  <c r="E239" i="24"/>
  <c r="D239" i="24"/>
  <c r="C239" i="24"/>
  <c r="B239" i="24"/>
  <c r="A239" i="24"/>
  <c r="S199" i="24"/>
  <c r="R199" i="24"/>
  <c r="Q199" i="24"/>
  <c r="P199" i="24"/>
  <c r="O199" i="24"/>
  <c r="N199" i="24"/>
  <c r="M199" i="24"/>
  <c r="L199" i="24"/>
  <c r="K199" i="24"/>
  <c r="J199" i="24"/>
  <c r="I199" i="24"/>
  <c r="H199" i="24"/>
  <c r="G199" i="24"/>
  <c r="F199" i="24"/>
  <c r="E199" i="24"/>
  <c r="D199" i="24"/>
  <c r="C199" i="24"/>
  <c r="B199" i="24"/>
  <c r="A199" i="24"/>
  <c r="S159" i="24"/>
  <c r="R159" i="24"/>
  <c r="Q159" i="24"/>
  <c r="P159" i="24"/>
  <c r="O159" i="24"/>
  <c r="N159" i="24"/>
  <c r="M159" i="24"/>
  <c r="L159" i="24"/>
  <c r="K159" i="24"/>
  <c r="J159" i="24"/>
  <c r="I159" i="24"/>
  <c r="H159" i="24"/>
  <c r="G159" i="24"/>
  <c r="F159" i="24"/>
  <c r="E159" i="24"/>
  <c r="D159" i="24"/>
  <c r="C159" i="24"/>
  <c r="B159" i="24"/>
  <c r="A159" i="24"/>
  <c r="S119" i="24"/>
  <c r="R119" i="24"/>
  <c r="Q119" i="24"/>
  <c r="P119" i="24"/>
  <c r="O119" i="24"/>
  <c r="N119" i="24"/>
  <c r="M119" i="24"/>
  <c r="L119" i="24"/>
  <c r="K119" i="24"/>
  <c r="J119" i="24"/>
  <c r="I119" i="24"/>
  <c r="H119" i="24"/>
  <c r="G119" i="24"/>
  <c r="F119" i="24"/>
  <c r="E119" i="24"/>
  <c r="D119" i="24"/>
  <c r="C119" i="24"/>
  <c r="B119" i="24"/>
  <c r="A119" i="24"/>
  <c r="S79" i="24"/>
  <c r="R79" i="24"/>
  <c r="Q79" i="24"/>
  <c r="P79" i="24"/>
  <c r="O79" i="24"/>
  <c r="N79" i="24"/>
  <c r="M79" i="24"/>
  <c r="L79" i="24"/>
  <c r="K79" i="24"/>
  <c r="J79" i="24"/>
  <c r="I79" i="24"/>
  <c r="H79" i="24"/>
  <c r="G79" i="24"/>
  <c r="F79" i="24"/>
  <c r="E79" i="24"/>
  <c r="D79" i="24"/>
  <c r="C79" i="24"/>
  <c r="B79" i="24"/>
  <c r="A79" i="24"/>
  <c r="S39" i="24"/>
  <c r="R39" i="24"/>
  <c r="Q39" i="24"/>
  <c r="P39" i="24"/>
  <c r="O39" i="24"/>
  <c r="N39" i="24"/>
  <c r="M39" i="24"/>
  <c r="L39" i="24"/>
  <c r="K39" i="24"/>
  <c r="J39" i="24"/>
  <c r="I39" i="24"/>
  <c r="H39" i="24"/>
  <c r="G39" i="24"/>
  <c r="F39" i="24"/>
  <c r="E39" i="24"/>
  <c r="D39" i="24"/>
  <c r="C39" i="24"/>
  <c r="B39" i="24"/>
  <c r="A39" i="24"/>
  <c r="S399" i="23"/>
  <c r="R399" i="23"/>
  <c r="Q399" i="23"/>
  <c r="P399" i="23"/>
  <c r="O399" i="23"/>
  <c r="N399" i="23"/>
  <c r="M399" i="23"/>
  <c r="L399" i="23"/>
  <c r="K399" i="23"/>
  <c r="J399" i="23"/>
  <c r="I399" i="23"/>
  <c r="H399" i="23"/>
  <c r="G399" i="23"/>
  <c r="F399" i="23"/>
  <c r="E399" i="23"/>
  <c r="D399" i="23"/>
  <c r="C399" i="23"/>
  <c r="B399" i="23"/>
  <c r="A399" i="23"/>
  <c r="S359" i="23"/>
  <c r="R359" i="23"/>
  <c r="Q359" i="23"/>
  <c r="P359" i="23"/>
  <c r="O359" i="23"/>
  <c r="N359" i="23"/>
  <c r="M359" i="23"/>
  <c r="L359" i="23"/>
  <c r="K359" i="23"/>
  <c r="J359" i="23"/>
  <c r="I359" i="23"/>
  <c r="H359" i="23"/>
  <c r="G359" i="23"/>
  <c r="F359" i="23"/>
  <c r="E359" i="23"/>
  <c r="D359" i="23"/>
  <c r="C359" i="23"/>
  <c r="B359" i="23"/>
  <c r="A359" i="23"/>
  <c r="S319" i="23"/>
  <c r="R319" i="23"/>
  <c r="Q319" i="23"/>
  <c r="P319" i="23"/>
  <c r="O319" i="23"/>
  <c r="N319" i="23"/>
  <c r="M319" i="23"/>
  <c r="L319" i="23"/>
  <c r="K319" i="23"/>
  <c r="J319" i="23"/>
  <c r="I319" i="23"/>
  <c r="H319" i="23"/>
  <c r="G319" i="23"/>
  <c r="F319" i="23"/>
  <c r="E319" i="23"/>
  <c r="D319" i="23"/>
  <c r="C319" i="23"/>
  <c r="B319" i="23"/>
  <c r="A319" i="23"/>
  <c r="S279" i="23"/>
  <c r="R279" i="23"/>
  <c r="Q279" i="23"/>
  <c r="P279" i="23"/>
  <c r="O279" i="23"/>
  <c r="N279" i="23"/>
  <c r="M279" i="23"/>
  <c r="L279" i="23"/>
  <c r="K279" i="23"/>
  <c r="J279" i="23"/>
  <c r="I279" i="23"/>
  <c r="H279" i="23"/>
  <c r="G279" i="23"/>
  <c r="F279" i="23"/>
  <c r="E279" i="23"/>
  <c r="D279" i="23"/>
  <c r="C279" i="23"/>
  <c r="B279" i="23"/>
  <c r="A279" i="23"/>
  <c r="S239" i="23"/>
  <c r="R239" i="23"/>
  <c r="Q239" i="23"/>
  <c r="P239" i="23"/>
  <c r="O239" i="23"/>
  <c r="N239" i="23"/>
  <c r="M239" i="23"/>
  <c r="L239" i="23"/>
  <c r="K239" i="23"/>
  <c r="J239" i="23"/>
  <c r="I239" i="23"/>
  <c r="H239" i="23"/>
  <c r="G239" i="23"/>
  <c r="F239" i="23"/>
  <c r="E239" i="23"/>
  <c r="D239" i="23"/>
  <c r="C239" i="23"/>
  <c r="B239" i="23"/>
  <c r="A239" i="23"/>
  <c r="S199" i="23"/>
  <c r="R199" i="23"/>
  <c r="Q199" i="23"/>
  <c r="P199" i="23"/>
  <c r="O199" i="23"/>
  <c r="N199" i="23"/>
  <c r="M199" i="23"/>
  <c r="L199" i="23"/>
  <c r="K199" i="23"/>
  <c r="J199" i="23"/>
  <c r="I199" i="23"/>
  <c r="H199" i="23"/>
  <c r="G199" i="23"/>
  <c r="F199" i="23"/>
  <c r="E199" i="23"/>
  <c r="D199" i="23"/>
  <c r="C199" i="23"/>
  <c r="B199" i="23"/>
  <c r="A199" i="23"/>
  <c r="S159" i="23"/>
  <c r="R159" i="23"/>
  <c r="Q159" i="23"/>
  <c r="P159" i="23"/>
  <c r="O159" i="23"/>
  <c r="N159" i="23"/>
  <c r="M159" i="23"/>
  <c r="L159" i="23"/>
  <c r="K159" i="23"/>
  <c r="J159" i="23"/>
  <c r="I159" i="23"/>
  <c r="H159" i="23"/>
  <c r="G159" i="23"/>
  <c r="F159" i="23"/>
  <c r="E159" i="23"/>
  <c r="D159" i="23"/>
  <c r="C159" i="23"/>
  <c r="B159" i="23"/>
  <c r="A159" i="23"/>
  <c r="S119" i="23"/>
  <c r="R119" i="23"/>
  <c r="Q119" i="23"/>
  <c r="P119" i="23"/>
  <c r="O119" i="23"/>
  <c r="N119" i="23"/>
  <c r="M119" i="23"/>
  <c r="L119" i="23"/>
  <c r="K119" i="23"/>
  <c r="J119" i="23"/>
  <c r="I119" i="23"/>
  <c r="H119" i="23"/>
  <c r="G119" i="23"/>
  <c r="F119" i="23"/>
  <c r="E119" i="23"/>
  <c r="D119" i="23"/>
  <c r="C119" i="23"/>
  <c r="B119" i="23"/>
  <c r="A119" i="23"/>
  <c r="S79" i="23"/>
  <c r="R79" i="23"/>
  <c r="Q79" i="23"/>
  <c r="P79" i="23"/>
  <c r="O79" i="23"/>
  <c r="N79" i="23"/>
  <c r="M79" i="23"/>
  <c r="L79" i="23"/>
  <c r="K79" i="23"/>
  <c r="J79" i="23"/>
  <c r="I79" i="23"/>
  <c r="H79" i="23"/>
  <c r="G79" i="23"/>
  <c r="F79" i="23"/>
  <c r="E79" i="23"/>
  <c r="D79" i="23"/>
  <c r="C79" i="23"/>
  <c r="B79" i="23"/>
  <c r="A79" i="23"/>
  <c r="S39" i="23"/>
  <c r="R39" i="23"/>
  <c r="Q39" i="23"/>
  <c r="P39" i="23"/>
  <c r="O39" i="23"/>
  <c r="N39" i="23"/>
  <c r="M39" i="23"/>
  <c r="L39" i="23"/>
  <c r="K39" i="23"/>
  <c r="J39" i="23"/>
  <c r="I39" i="23"/>
  <c r="H39" i="23"/>
  <c r="G39" i="23"/>
  <c r="F39" i="23"/>
  <c r="E39" i="23"/>
  <c r="D39" i="23"/>
  <c r="C39" i="23"/>
  <c r="B39" i="23"/>
  <c r="A39" i="23"/>
  <c r="S39" i="22"/>
  <c r="S110" i="22" s="1"/>
  <c r="R39" i="22"/>
  <c r="R110" i="22" s="1"/>
  <c r="Q39" i="22"/>
  <c r="Q110" i="22" s="1"/>
  <c r="P39" i="22"/>
  <c r="P110" i="22" s="1"/>
  <c r="O39" i="22"/>
  <c r="O110" i="22" s="1"/>
  <c r="N39" i="22"/>
  <c r="N110" i="22" s="1"/>
  <c r="M39" i="22"/>
  <c r="M110" i="22" s="1"/>
  <c r="L39" i="22"/>
  <c r="L110" i="22" s="1"/>
  <c r="K39" i="22"/>
  <c r="K110" i="22" s="1"/>
  <c r="J39" i="22"/>
  <c r="J110" i="22" s="1"/>
  <c r="I39" i="22"/>
  <c r="I110" i="22" s="1"/>
  <c r="H39" i="22"/>
  <c r="H110" i="22" s="1"/>
  <c r="G39" i="22"/>
  <c r="G110" i="22" s="1"/>
  <c r="F39" i="22"/>
  <c r="F110" i="22" s="1"/>
  <c r="E39" i="22"/>
  <c r="E110" i="22" s="1"/>
  <c r="D39" i="22"/>
  <c r="D110" i="22" s="1"/>
  <c r="C39" i="22"/>
  <c r="C110" i="22" s="1"/>
  <c r="B39" i="22"/>
  <c r="B110" i="22" s="1"/>
  <c r="A39" i="22"/>
  <c r="A110" i="22" s="1"/>
  <c r="S159" i="21"/>
  <c r="R159" i="21"/>
  <c r="Q159" i="21"/>
  <c r="P159" i="21"/>
  <c r="O159" i="21"/>
  <c r="N159" i="21"/>
  <c r="M159" i="21"/>
  <c r="L159" i="21"/>
  <c r="K159" i="21"/>
  <c r="J159" i="21"/>
  <c r="I159" i="21"/>
  <c r="H159" i="21"/>
  <c r="G159" i="21"/>
  <c r="F159" i="21"/>
  <c r="E159" i="21"/>
  <c r="D159" i="21"/>
  <c r="C159" i="21"/>
  <c r="B159" i="21"/>
  <c r="A159" i="21"/>
  <c r="S119" i="21"/>
  <c r="R119" i="21"/>
  <c r="Q119" i="21"/>
  <c r="P119" i="21"/>
  <c r="O119" i="21"/>
  <c r="N119" i="21"/>
  <c r="M119" i="21"/>
  <c r="L119" i="21"/>
  <c r="K119" i="21"/>
  <c r="J119" i="21"/>
  <c r="I119" i="21"/>
  <c r="H119" i="21"/>
  <c r="G119" i="21"/>
  <c r="F119" i="21"/>
  <c r="E119" i="21"/>
  <c r="D119" i="21"/>
  <c r="C119" i="21"/>
  <c r="B119" i="21"/>
  <c r="A119" i="21"/>
  <c r="S79" i="21"/>
  <c r="R79" i="21"/>
  <c r="Q79" i="21"/>
  <c r="P79" i="21"/>
  <c r="O79" i="21"/>
  <c r="N79" i="21"/>
  <c r="M79" i="21"/>
  <c r="L79" i="21"/>
  <c r="K79" i="21"/>
  <c r="J79" i="21"/>
  <c r="I79" i="21"/>
  <c r="H79" i="21"/>
  <c r="G79" i="21"/>
  <c r="F79" i="21"/>
  <c r="E79" i="21"/>
  <c r="D79" i="21"/>
  <c r="C79" i="21"/>
  <c r="B79" i="21"/>
  <c r="A79" i="21"/>
  <c r="S39" i="21"/>
  <c r="R39" i="21"/>
  <c r="Q39" i="21"/>
  <c r="P39" i="21"/>
  <c r="O39" i="21"/>
  <c r="N39" i="21"/>
  <c r="M39" i="21"/>
  <c r="L39" i="21"/>
  <c r="K39" i="21"/>
  <c r="J39" i="21"/>
  <c r="I39" i="21"/>
  <c r="H39" i="21"/>
  <c r="G39" i="21"/>
  <c r="F39" i="21"/>
  <c r="E39" i="21"/>
  <c r="D39" i="21"/>
  <c r="C39" i="21"/>
  <c r="B39" i="21"/>
  <c r="A39" i="21"/>
  <c r="C27" i="21"/>
  <c r="C15" i="21"/>
  <c r="S140" i="20"/>
  <c r="R140" i="20"/>
  <c r="Q140" i="20"/>
  <c r="P140" i="20"/>
  <c r="O140" i="20"/>
  <c r="N140" i="20"/>
  <c r="M140" i="20"/>
  <c r="L140" i="20"/>
  <c r="K140" i="20"/>
  <c r="J140" i="20"/>
  <c r="I140" i="20"/>
  <c r="H140" i="20"/>
  <c r="G140" i="20"/>
  <c r="F140" i="20"/>
  <c r="E140" i="20"/>
  <c r="C140" i="20"/>
  <c r="B140" i="20"/>
  <c r="A140" i="20"/>
  <c r="S107" i="20"/>
  <c r="R107" i="20"/>
  <c r="Q107" i="20"/>
  <c r="P107" i="20"/>
  <c r="O107" i="20"/>
  <c r="N107" i="20"/>
  <c r="M107" i="20"/>
  <c r="L107" i="20"/>
  <c r="K107" i="20"/>
  <c r="J107" i="20"/>
  <c r="I107" i="20"/>
  <c r="H107" i="20"/>
  <c r="G107" i="20"/>
  <c r="F107" i="20"/>
  <c r="E107" i="20"/>
  <c r="D107" i="20"/>
  <c r="C107" i="20"/>
  <c r="B107" i="20"/>
  <c r="A107" i="20"/>
  <c r="S74" i="20"/>
  <c r="R74" i="20"/>
  <c r="Q74" i="20"/>
  <c r="P74" i="20"/>
  <c r="O74" i="20"/>
  <c r="N74" i="20"/>
  <c r="M74" i="20"/>
  <c r="L74" i="20"/>
  <c r="K74" i="20"/>
  <c r="J74" i="20"/>
  <c r="I74" i="20"/>
  <c r="H74" i="20"/>
  <c r="G74" i="20"/>
  <c r="F74" i="20"/>
  <c r="E74" i="20"/>
  <c r="D74" i="20"/>
  <c r="C74" i="20"/>
  <c r="B74" i="20"/>
  <c r="A74" i="20"/>
  <c r="S39" i="20"/>
  <c r="R39" i="20"/>
  <c r="Q39" i="20"/>
  <c r="Q143" i="20" s="1"/>
  <c r="P39" i="20"/>
  <c r="O39" i="20"/>
  <c r="N39" i="20"/>
  <c r="M39" i="20"/>
  <c r="M143" i="20" s="1"/>
  <c r="L39" i="20"/>
  <c r="K39" i="20"/>
  <c r="J39" i="20"/>
  <c r="I39" i="20"/>
  <c r="I143" i="20" s="1"/>
  <c r="H39" i="20"/>
  <c r="G39" i="20"/>
  <c r="F39" i="20"/>
  <c r="E39" i="20"/>
  <c r="E143" i="20" s="1"/>
  <c r="D39" i="20"/>
  <c r="C39" i="20"/>
  <c r="B39" i="20"/>
  <c r="A39" i="20"/>
  <c r="S82" i="19"/>
  <c r="R82" i="19"/>
  <c r="Q82" i="19"/>
  <c r="Q85" i="19" s="1"/>
  <c r="P82" i="19"/>
  <c r="O82" i="19"/>
  <c r="N82" i="19"/>
  <c r="M82" i="19"/>
  <c r="M85" i="19" s="1"/>
  <c r="L82" i="19"/>
  <c r="K82" i="19"/>
  <c r="J82" i="19"/>
  <c r="I82" i="19"/>
  <c r="I85" i="19" s="1"/>
  <c r="H82" i="19"/>
  <c r="G82" i="19"/>
  <c r="F82" i="19"/>
  <c r="E82" i="19"/>
  <c r="E85" i="19" s="1"/>
  <c r="D82" i="19"/>
  <c r="C82" i="19"/>
  <c r="B82" i="19"/>
  <c r="A82" i="19"/>
  <c r="A85" i="19" s="1"/>
  <c r="S39" i="19"/>
  <c r="R39" i="19"/>
  <c r="Q39" i="19"/>
  <c r="P39" i="19"/>
  <c r="O39" i="19"/>
  <c r="N39" i="19"/>
  <c r="M39" i="19"/>
  <c r="L39" i="19"/>
  <c r="K39" i="19"/>
  <c r="J39" i="19"/>
  <c r="I39" i="19"/>
  <c r="H39" i="19"/>
  <c r="G39" i="19"/>
  <c r="F39" i="19"/>
  <c r="E39" i="19"/>
  <c r="D39" i="19"/>
  <c r="C39" i="19"/>
  <c r="B39" i="19"/>
  <c r="A39" i="19"/>
  <c r="S638" i="18"/>
  <c r="R638" i="18"/>
  <c r="Q638" i="18"/>
  <c r="P638" i="18"/>
  <c r="O638" i="18"/>
  <c r="N638" i="18"/>
  <c r="M638" i="18"/>
  <c r="L638" i="18"/>
  <c r="K638" i="18"/>
  <c r="J638" i="18"/>
  <c r="I638" i="18"/>
  <c r="H638" i="18"/>
  <c r="G638" i="18"/>
  <c r="F638" i="18"/>
  <c r="E638" i="18"/>
  <c r="D638" i="18"/>
  <c r="C638" i="18"/>
  <c r="B638" i="18"/>
  <c r="A638" i="18"/>
  <c r="S598" i="18"/>
  <c r="R598" i="18"/>
  <c r="Q598" i="18"/>
  <c r="P598" i="18"/>
  <c r="O598" i="18"/>
  <c r="N598" i="18"/>
  <c r="M598" i="18"/>
  <c r="L598" i="18"/>
  <c r="K598" i="18"/>
  <c r="J598" i="18"/>
  <c r="I598" i="18"/>
  <c r="H598" i="18"/>
  <c r="G598" i="18"/>
  <c r="F598" i="18"/>
  <c r="E598" i="18"/>
  <c r="D598" i="18"/>
  <c r="C598" i="18"/>
  <c r="B598" i="18"/>
  <c r="A598" i="18"/>
  <c r="S558" i="18"/>
  <c r="R558" i="18"/>
  <c r="Q558" i="18"/>
  <c r="P558" i="18"/>
  <c r="O558" i="18"/>
  <c r="N558" i="18"/>
  <c r="M558" i="18"/>
  <c r="L558" i="18"/>
  <c r="K558" i="18"/>
  <c r="J558" i="18"/>
  <c r="I558" i="18"/>
  <c r="H558" i="18"/>
  <c r="G558" i="18"/>
  <c r="F558" i="18"/>
  <c r="E558" i="18"/>
  <c r="D558" i="18"/>
  <c r="C558" i="18"/>
  <c r="B558" i="18"/>
  <c r="A558" i="18"/>
  <c r="S518" i="18"/>
  <c r="R518" i="18"/>
  <c r="Q518" i="18"/>
  <c r="P518" i="18"/>
  <c r="O518" i="18"/>
  <c r="N518" i="18"/>
  <c r="M518" i="18"/>
  <c r="L518" i="18"/>
  <c r="K518" i="18"/>
  <c r="J518" i="18"/>
  <c r="I518" i="18"/>
  <c r="H518" i="18"/>
  <c r="G518" i="18"/>
  <c r="F518" i="18"/>
  <c r="E518" i="18"/>
  <c r="D518" i="18"/>
  <c r="C518" i="18"/>
  <c r="B518" i="18"/>
  <c r="A518" i="18"/>
  <c r="S479" i="18"/>
  <c r="R479" i="18"/>
  <c r="Q479" i="18"/>
  <c r="P479" i="18"/>
  <c r="O479" i="18"/>
  <c r="N479" i="18"/>
  <c r="M479" i="18"/>
  <c r="L479" i="18"/>
  <c r="K479" i="18"/>
  <c r="J479" i="18"/>
  <c r="I479" i="18"/>
  <c r="H479" i="18"/>
  <c r="G479" i="18"/>
  <c r="F479" i="18"/>
  <c r="E479" i="18"/>
  <c r="D479" i="18"/>
  <c r="C479" i="18"/>
  <c r="B479" i="18"/>
  <c r="A479" i="18"/>
  <c r="S439" i="18"/>
  <c r="R439" i="18"/>
  <c r="Q439" i="18"/>
  <c r="P439" i="18"/>
  <c r="O439" i="18"/>
  <c r="N439" i="18"/>
  <c r="M439" i="18"/>
  <c r="L439" i="18"/>
  <c r="K439" i="18"/>
  <c r="J439" i="18"/>
  <c r="I439" i="18"/>
  <c r="H439" i="18"/>
  <c r="G439" i="18"/>
  <c r="F439" i="18"/>
  <c r="E439" i="18"/>
  <c r="D439" i="18"/>
  <c r="C439" i="18"/>
  <c r="B439" i="18"/>
  <c r="A439" i="18"/>
  <c r="S399" i="18"/>
  <c r="R399" i="18"/>
  <c r="Q399" i="18"/>
  <c r="P399" i="18"/>
  <c r="O399" i="18"/>
  <c r="N399" i="18"/>
  <c r="M399" i="18"/>
  <c r="L399" i="18"/>
  <c r="K399" i="18"/>
  <c r="J399" i="18"/>
  <c r="I399" i="18"/>
  <c r="H399" i="18"/>
  <c r="G399" i="18"/>
  <c r="F399" i="18"/>
  <c r="E399" i="18"/>
  <c r="D399" i="18"/>
  <c r="C399" i="18"/>
  <c r="B399" i="18"/>
  <c r="A399" i="18"/>
  <c r="S359" i="18"/>
  <c r="R359" i="18"/>
  <c r="Q359" i="18"/>
  <c r="P359" i="18"/>
  <c r="O359" i="18"/>
  <c r="N359" i="18"/>
  <c r="M359" i="18"/>
  <c r="L359" i="18"/>
  <c r="K359" i="18"/>
  <c r="J359" i="18"/>
  <c r="I359" i="18"/>
  <c r="H359" i="18"/>
  <c r="G359" i="18"/>
  <c r="F359" i="18"/>
  <c r="E359" i="18"/>
  <c r="D359" i="18"/>
  <c r="C359" i="18"/>
  <c r="B359" i="18"/>
  <c r="A359" i="18"/>
  <c r="S319" i="18"/>
  <c r="R319" i="18"/>
  <c r="Q319" i="18"/>
  <c r="P319" i="18"/>
  <c r="O319" i="18"/>
  <c r="N319" i="18"/>
  <c r="M319" i="18"/>
  <c r="L319" i="18"/>
  <c r="K319" i="18"/>
  <c r="J319" i="18"/>
  <c r="I319" i="18"/>
  <c r="H319" i="18"/>
  <c r="G319" i="18"/>
  <c r="F319" i="18"/>
  <c r="E319" i="18"/>
  <c r="D319" i="18"/>
  <c r="C319" i="18"/>
  <c r="B319" i="18"/>
  <c r="A319" i="18"/>
  <c r="S279" i="18"/>
  <c r="R279" i="18"/>
  <c r="Q279" i="18"/>
  <c r="P279" i="18"/>
  <c r="O279" i="18"/>
  <c r="N279" i="18"/>
  <c r="M279" i="18"/>
  <c r="L279" i="18"/>
  <c r="K279" i="18"/>
  <c r="J279" i="18"/>
  <c r="I279" i="18"/>
  <c r="H279" i="18"/>
  <c r="G279" i="18"/>
  <c r="F279" i="18"/>
  <c r="E279" i="18"/>
  <c r="D279" i="18"/>
  <c r="C279" i="18"/>
  <c r="B279" i="18"/>
  <c r="A279" i="18"/>
  <c r="S239" i="18"/>
  <c r="R239" i="18"/>
  <c r="Q239" i="18"/>
  <c r="P239" i="18"/>
  <c r="O239" i="18"/>
  <c r="N239" i="18"/>
  <c r="M239" i="18"/>
  <c r="L239" i="18"/>
  <c r="K239" i="18"/>
  <c r="J239" i="18"/>
  <c r="I239" i="18"/>
  <c r="H239" i="18"/>
  <c r="G239" i="18"/>
  <c r="F239" i="18"/>
  <c r="E239" i="18"/>
  <c r="D239" i="18"/>
  <c r="C239" i="18"/>
  <c r="B239" i="18"/>
  <c r="A239" i="18"/>
  <c r="S199" i="18"/>
  <c r="R199" i="18"/>
  <c r="Q199" i="18"/>
  <c r="P199" i="18"/>
  <c r="O199" i="18"/>
  <c r="N199" i="18"/>
  <c r="M199" i="18"/>
  <c r="L199" i="18"/>
  <c r="K199" i="18"/>
  <c r="J199" i="18"/>
  <c r="I199" i="18"/>
  <c r="H199" i="18"/>
  <c r="G199" i="18"/>
  <c r="F199" i="18"/>
  <c r="E199" i="18"/>
  <c r="D199" i="18"/>
  <c r="C199" i="18"/>
  <c r="B199" i="18"/>
  <c r="A199" i="18"/>
  <c r="S159" i="18"/>
  <c r="R159" i="18"/>
  <c r="Q159" i="18"/>
  <c r="P159" i="18"/>
  <c r="O159" i="18"/>
  <c r="N159" i="18"/>
  <c r="M159" i="18"/>
  <c r="L159" i="18"/>
  <c r="K159" i="18"/>
  <c r="J159" i="18"/>
  <c r="I159" i="18"/>
  <c r="H159" i="18"/>
  <c r="G159" i="18"/>
  <c r="F159" i="18"/>
  <c r="E159" i="18"/>
  <c r="D159" i="18"/>
  <c r="C159" i="18"/>
  <c r="B159" i="18"/>
  <c r="A159" i="18"/>
  <c r="S119" i="18"/>
  <c r="R119" i="18"/>
  <c r="Q119" i="18"/>
  <c r="P119" i="18"/>
  <c r="O119" i="18"/>
  <c r="N119" i="18"/>
  <c r="M119" i="18"/>
  <c r="L119" i="18"/>
  <c r="K119" i="18"/>
  <c r="J119" i="18"/>
  <c r="I119" i="18"/>
  <c r="H119" i="18"/>
  <c r="G119" i="18"/>
  <c r="F119" i="18"/>
  <c r="E119" i="18"/>
  <c r="D119" i="18"/>
  <c r="C119" i="18"/>
  <c r="B119" i="18"/>
  <c r="A119" i="18"/>
  <c r="S79" i="18"/>
  <c r="R79" i="18"/>
  <c r="Q79" i="18"/>
  <c r="P79" i="18"/>
  <c r="O79" i="18"/>
  <c r="N79" i="18"/>
  <c r="M79" i="18"/>
  <c r="L79" i="18"/>
  <c r="K79" i="18"/>
  <c r="J79" i="18"/>
  <c r="I79" i="18"/>
  <c r="H79" i="18"/>
  <c r="G79" i="18"/>
  <c r="F79" i="18"/>
  <c r="E79" i="18"/>
  <c r="D79" i="18"/>
  <c r="C79" i="18"/>
  <c r="B79" i="18"/>
  <c r="A79" i="18"/>
  <c r="S39" i="18"/>
  <c r="S641" i="18" s="1"/>
  <c r="R39" i="18"/>
  <c r="R641" i="18" s="1"/>
  <c r="Q39" i="18"/>
  <c r="P39" i="18"/>
  <c r="O39" i="18"/>
  <c r="O641" i="18" s="1"/>
  <c r="N39" i="18"/>
  <c r="N641" i="18" s="1"/>
  <c r="M39" i="18"/>
  <c r="L39" i="18"/>
  <c r="K39" i="18"/>
  <c r="K641" i="18" s="1"/>
  <c r="J39" i="18"/>
  <c r="J641" i="18" s="1"/>
  <c r="I39" i="18"/>
  <c r="H39" i="18"/>
  <c r="G39" i="18"/>
  <c r="G641" i="18" s="1"/>
  <c r="F39" i="18"/>
  <c r="F641" i="18" s="1"/>
  <c r="E39" i="18"/>
  <c r="D39" i="18"/>
  <c r="C39" i="18"/>
  <c r="C641" i="18" s="1"/>
  <c r="B39" i="18"/>
  <c r="B641" i="18" s="1"/>
  <c r="A39" i="18"/>
  <c r="S479" i="49"/>
  <c r="R479" i="49"/>
  <c r="Q479" i="49"/>
  <c r="P479" i="49"/>
  <c r="O479" i="49"/>
  <c r="N479" i="49"/>
  <c r="M479" i="49"/>
  <c r="L479" i="49"/>
  <c r="K479" i="49"/>
  <c r="J479" i="49"/>
  <c r="I479" i="49"/>
  <c r="H479" i="49"/>
  <c r="G479" i="49"/>
  <c r="F479" i="49"/>
  <c r="E479" i="49"/>
  <c r="D479" i="49"/>
  <c r="C479" i="49"/>
  <c r="B479" i="49"/>
  <c r="A479" i="49"/>
  <c r="S439" i="49"/>
  <c r="R439" i="49"/>
  <c r="Q439" i="49"/>
  <c r="P439" i="49"/>
  <c r="O439" i="49"/>
  <c r="N439" i="49"/>
  <c r="M439" i="49"/>
  <c r="L439" i="49"/>
  <c r="K439" i="49"/>
  <c r="J439" i="49"/>
  <c r="I439" i="49"/>
  <c r="H439" i="49"/>
  <c r="G439" i="49"/>
  <c r="F439" i="49"/>
  <c r="E439" i="49"/>
  <c r="D439" i="49"/>
  <c r="C439" i="49"/>
  <c r="B439" i="49"/>
  <c r="A439" i="49"/>
  <c r="S399" i="49"/>
  <c r="R399" i="49"/>
  <c r="Q399" i="49"/>
  <c r="P399" i="49"/>
  <c r="O399" i="49"/>
  <c r="N399" i="49"/>
  <c r="M399" i="49"/>
  <c r="L399" i="49"/>
  <c r="K399" i="49"/>
  <c r="J399" i="49"/>
  <c r="I399" i="49"/>
  <c r="H399" i="49"/>
  <c r="G399" i="49"/>
  <c r="F399" i="49"/>
  <c r="E399" i="49"/>
  <c r="D399" i="49"/>
  <c r="C399" i="49"/>
  <c r="B399" i="49"/>
  <c r="A399" i="49"/>
  <c r="S359" i="49"/>
  <c r="R359" i="49"/>
  <c r="Q359" i="49"/>
  <c r="P359" i="49"/>
  <c r="O359" i="49"/>
  <c r="N359" i="49"/>
  <c r="M359" i="49"/>
  <c r="L359" i="49"/>
  <c r="K359" i="49"/>
  <c r="J359" i="49"/>
  <c r="I359" i="49"/>
  <c r="H359" i="49"/>
  <c r="G359" i="49"/>
  <c r="F359" i="49"/>
  <c r="E359" i="49"/>
  <c r="D359" i="49"/>
  <c r="C359" i="49"/>
  <c r="B359" i="49"/>
  <c r="A359" i="49"/>
  <c r="S319" i="49"/>
  <c r="R319" i="49"/>
  <c r="Q319" i="49"/>
  <c r="P319" i="49"/>
  <c r="O319" i="49"/>
  <c r="N319" i="49"/>
  <c r="M319" i="49"/>
  <c r="L319" i="49"/>
  <c r="K319" i="49"/>
  <c r="J319" i="49"/>
  <c r="I319" i="49"/>
  <c r="H319" i="49"/>
  <c r="G319" i="49"/>
  <c r="F319" i="49"/>
  <c r="E319" i="49"/>
  <c r="D319" i="49"/>
  <c r="C319" i="49"/>
  <c r="B319" i="49"/>
  <c r="A319" i="49"/>
  <c r="S279" i="49"/>
  <c r="R279" i="49"/>
  <c r="Q279" i="49"/>
  <c r="P279" i="49"/>
  <c r="O279" i="49"/>
  <c r="N279" i="49"/>
  <c r="M279" i="49"/>
  <c r="L279" i="49"/>
  <c r="K279" i="49"/>
  <c r="J279" i="49"/>
  <c r="I279" i="49"/>
  <c r="H279" i="49"/>
  <c r="G279" i="49"/>
  <c r="F279" i="49"/>
  <c r="E279" i="49"/>
  <c r="D279" i="49"/>
  <c r="C279" i="49"/>
  <c r="B279" i="49"/>
  <c r="A279" i="49"/>
  <c r="S239" i="49"/>
  <c r="R239" i="49"/>
  <c r="Q239" i="49"/>
  <c r="P239" i="49"/>
  <c r="O239" i="49"/>
  <c r="N239" i="49"/>
  <c r="M239" i="49"/>
  <c r="L239" i="49"/>
  <c r="K239" i="49"/>
  <c r="J239" i="49"/>
  <c r="I239" i="49"/>
  <c r="H239" i="49"/>
  <c r="G239" i="49"/>
  <c r="F239" i="49"/>
  <c r="E239" i="49"/>
  <c r="D239" i="49"/>
  <c r="C239" i="49"/>
  <c r="B239" i="49"/>
  <c r="A239" i="49"/>
  <c r="S199" i="49"/>
  <c r="R199" i="49"/>
  <c r="Q199" i="49"/>
  <c r="P199" i="49"/>
  <c r="O199" i="49"/>
  <c r="N199" i="49"/>
  <c r="M199" i="49"/>
  <c r="L199" i="49"/>
  <c r="K199" i="49"/>
  <c r="J199" i="49"/>
  <c r="I199" i="49"/>
  <c r="H199" i="49"/>
  <c r="G199" i="49"/>
  <c r="F199" i="49"/>
  <c r="E199" i="49"/>
  <c r="D199" i="49"/>
  <c r="C199" i="49"/>
  <c r="B199" i="49"/>
  <c r="A199" i="49"/>
  <c r="S159" i="49"/>
  <c r="R159" i="49"/>
  <c r="Q159" i="49"/>
  <c r="P159" i="49"/>
  <c r="O159" i="49"/>
  <c r="N159" i="49"/>
  <c r="M159" i="49"/>
  <c r="L159" i="49"/>
  <c r="K159" i="49"/>
  <c r="J159" i="49"/>
  <c r="I159" i="49"/>
  <c r="H159" i="49"/>
  <c r="G159" i="49"/>
  <c r="F159" i="49"/>
  <c r="E159" i="49"/>
  <c r="D159" i="49"/>
  <c r="C159" i="49"/>
  <c r="B159" i="49"/>
  <c r="A159" i="49"/>
  <c r="S119" i="49"/>
  <c r="R119" i="49"/>
  <c r="Q119" i="49"/>
  <c r="P119" i="49"/>
  <c r="O119" i="49"/>
  <c r="N119" i="49"/>
  <c r="M119" i="49"/>
  <c r="L119" i="49"/>
  <c r="K119" i="49"/>
  <c r="J119" i="49"/>
  <c r="I119" i="49"/>
  <c r="H119" i="49"/>
  <c r="G119" i="49"/>
  <c r="F119" i="49"/>
  <c r="E119" i="49"/>
  <c r="D119" i="49"/>
  <c r="C119" i="49"/>
  <c r="B119" i="49"/>
  <c r="A119" i="49"/>
  <c r="S79" i="49"/>
  <c r="R79" i="49"/>
  <c r="Q79" i="49"/>
  <c r="P79" i="49"/>
  <c r="O79" i="49"/>
  <c r="N79" i="49"/>
  <c r="M79" i="49"/>
  <c r="L79" i="49"/>
  <c r="K79" i="49"/>
  <c r="J79" i="49"/>
  <c r="I79" i="49"/>
  <c r="H79" i="49"/>
  <c r="G79" i="49"/>
  <c r="F79" i="49"/>
  <c r="E79" i="49"/>
  <c r="D79" i="49"/>
  <c r="C79" i="49"/>
  <c r="B79" i="49"/>
  <c r="A79" i="49"/>
  <c r="S39" i="49"/>
  <c r="R39" i="49"/>
  <c r="Q39" i="49"/>
  <c r="P39" i="49"/>
  <c r="O39" i="49"/>
  <c r="N39" i="49"/>
  <c r="M39" i="49"/>
  <c r="L39" i="49"/>
  <c r="K39" i="49"/>
  <c r="J39" i="49"/>
  <c r="I39" i="49"/>
  <c r="H39" i="49"/>
  <c r="G39" i="49"/>
  <c r="F39" i="49"/>
  <c r="E39" i="49"/>
  <c r="D39" i="49"/>
  <c r="C39" i="49"/>
  <c r="B39" i="49"/>
  <c r="A39" i="49"/>
  <c r="S759" i="16"/>
  <c r="R759" i="16"/>
  <c r="Q759" i="16"/>
  <c r="P759" i="16"/>
  <c r="O759" i="16"/>
  <c r="N759" i="16"/>
  <c r="M759" i="16"/>
  <c r="L759" i="16"/>
  <c r="K759" i="16"/>
  <c r="J759" i="16"/>
  <c r="I759" i="16"/>
  <c r="H759" i="16"/>
  <c r="G759" i="16"/>
  <c r="F759" i="16"/>
  <c r="E759" i="16"/>
  <c r="D759" i="16"/>
  <c r="C759" i="16"/>
  <c r="B759" i="16"/>
  <c r="A759" i="16"/>
  <c r="S719" i="16"/>
  <c r="R719" i="16"/>
  <c r="Q719" i="16"/>
  <c r="P719" i="16"/>
  <c r="O719" i="16"/>
  <c r="N719" i="16"/>
  <c r="M719" i="16"/>
  <c r="L719" i="16"/>
  <c r="K719" i="16"/>
  <c r="J719" i="16"/>
  <c r="I719" i="16"/>
  <c r="H719" i="16"/>
  <c r="G719" i="16"/>
  <c r="F719" i="16"/>
  <c r="E719" i="16"/>
  <c r="D719" i="16"/>
  <c r="C719" i="16"/>
  <c r="B719" i="16"/>
  <c r="A719" i="16"/>
  <c r="S679" i="16"/>
  <c r="R679" i="16"/>
  <c r="Q679" i="16"/>
  <c r="P679" i="16"/>
  <c r="O679" i="16"/>
  <c r="N679" i="16"/>
  <c r="M679" i="16"/>
  <c r="L679" i="16"/>
  <c r="K679" i="16"/>
  <c r="J679" i="16"/>
  <c r="I679" i="16"/>
  <c r="H679" i="16"/>
  <c r="G679" i="16"/>
  <c r="F679" i="16"/>
  <c r="E679" i="16"/>
  <c r="D679" i="16"/>
  <c r="C679" i="16"/>
  <c r="B679" i="16"/>
  <c r="A679" i="16"/>
  <c r="S639" i="16"/>
  <c r="R639" i="16"/>
  <c r="Q639" i="16"/>
  <c r="P639" i="16"/>
  <c r="O639" i="16"/>
  <c r="N639" i="16"/>
  <c r="M639" i="16"/>
  <c r="L639" i="16"/>
  <c r="K639" i="16"/>
  <c r="J639" i="16"/>
  <c r="I639" i="16"/>
  <c r="H639" i="16"/>
  <c r="G639" i="16"/>
  <c r="F639" i="16"/>
  <c r="E639" i="16"/>
  <c r="D639" i="16"/>
  <c r="C639" i="16"/>
  <c r="B639" i="16"/>
  <c r="A639" i="16"/>
  <c r="S599" i="16"/>
  <c r="R599" i="16"/>
  <c r="Q599" i="16"/>
  <c r="P599" i="16"/>
  <c r="O599" i="16"/>
  <c r="N599" i="16"/>
  <c r="M599" i="16"/>
  <c r="L599" i="16"/>
  <c r="K599" i="16"/>
  <c r="J599" i="16"/>
  <c r="I599" i="16"/>
  <c r="H599" i="16"/>
  <c r="G599" i="16"/>
  <c r="F599" i="16"/>
  <c r="E599" i="16"/>
  <c r="D599" i="16"/>
  <c r="C599" i="16"/>
  <c r="B599" i="16"/>
  <c r="A599" i="16"/>
  <c r="S559" i="16"/>
  <c r="R559" i="16"/>
  <c r="Q559" i="16"/>
  <c r="P559" i="16"/>
  <c r="O559" i="16"/>
  <c r="N559" i="16"/>
  <c r="M559" i="16"/>
  <c r="L559" i="16"/>
  <c r="K559" i="16"/>
  <c r="J559" i="16"/>
  <c r="I559" i="16"/>
  <c r="H559" i="16"/>
  <c r="G559" i="16"/>
  <c r="F559" i="16"/>
  <c r="E559" i="16"/>
  <c r="D559" i="16"/>
  <c r="C559" i="16"/>
  <c r="B559" i="16"/>
  <c r="A559" i="16"/>
  <c r="S519" i="16"/>
  <c r="R519" i="16"/>
  <c r="Q519" i="16"/>
  <c r="P519" i="16"/>
  <c r="O519" i="16"/>
  <c r="N519" i="16"/>
  <c r="M519" i="16"/>
  <c r="L519" i="16"/>
  <c r="K519" i="16"/>
  <c r="J519" i="16"/>
  <c r="I519" i="16"/>
  <c r="H519" i="16"/>
  <c r="G519" i="16"/>
  <c r="F519" i="16"/>
  <c r="E519" i="16"/>
  <c r="D519" i="16"/>
  <c r="C519" i="16"/>
  <c r="B519" i="16"/>
  <c r="A519" i="16"/>
  <c r="S479" i="16"/>
  <c r="R479" i="16"/>
  <c r="Q479" i="16"/>
  <c r="P479" i="16"/>
  <c r="O479" i="16"/>
  <c r="N479" i="16"/>
  <c r="M479" i="16"/>
  <c r="L479" i="16"/>
  <c r="K479" i="16"/>
  <c r="J479" i="16"/>
  <c r="I479" i="16"/>
  <c r="H479" i="16"/>
  <c r="G479" i="16"/>
  <c r="F479" i="16"/>
  <c r="E479" i="16"/>
  <c r="D479" i="16"/>
  <c r="C479" i="16"/>
  <c r="B479" i="16"/>
  <c r="A479" i="16"/>
  <c r="S457" i="16"/>
  <c r="R457" i="16"/>
  <c r="Q457" i="16"/>
  <c r="P457" i="16"/>
  <c r="O457" i="16"/>
  <c r="N457" i="16"/>
  <c r="M457" i="16"/>
  <c r="L457" i="16"/>
  <c r="K457" i="16"/>
  <c r="J457" i="16"/>
  <c r="I457" i="16"/>
  <c r="H457" i="16"/>
  <c r="G457" i="16"/>
  <c r="F457" i="16"/>
  <c r="E457" i="16"/>
  <c r="D457" i="16"/>
  <c r="C457" i="16"/>
  <c r="B457" i="16"/>
  <c r="A457" i="16"/>
  <c r="S439" i="16"/>
  <c r="R439" i="16"/>
  <c r="Q439" i="16"/>
  <c r="P439" i="16"/>
  <c r="O439" i="16"/>
  <c r="N439" i="16"/>
  <c r="M439" i="16"/>
  <c r="L439" i="16"/>
  <c r="K439" i="16"/>
  <c r="J439" i="16"/>
  <c r="I439" i="16"/>
  <c r="H439" i="16"/>
  <c r="G439" i="16"/>
  <c r="F439" i="16"/>
  <c r="E439" i="16"/>
  <c r="D439" i="16"/>
  <c r="C439" i="16"/>
  <c r="B439" i="16"/>
  <c r="A439" i="16"/>
  <c r="S417" i="16"/>
  <c r="R417" i="16"/>
  <c r="Q417" i="16"/>
  <c r="P417" i="16"/>
  <c r="O417" i="16"/>
  <c r="N417" i="16"/>
  <c r="M417" i="16"/>
  <c r="L417" i="16"/>
  <c r="K417" i="16"/>
  <c r="J417" i="16"/>
  <c r="I417" i="16"/>
  <c r="H417" i="16"/>
  <c r="G417" i="16"/>
  <c r="F417" i="16"/>
  <c r="E417" i="16"/>
  <c r="D417" i="16"/>
  <c r="C417" i="16"/>
  <c r="B417" i="16"/>
  <c r="A417" i="16"/>
  <c r="S399" i="16"/>
  <c r="R399" i="16"/>
  <c r="Q399" i="16"/>
  <c r="P399" i="16"/>
  <c r="O399" i="16"/>
  <c r="N399" i="16"/>
  <c r="M399" i="16"/>
  <c r="L399" i="16"/>
  <c r="K399" i="16"/>
  <c r="J399" i="16"/>
  <c r="I399" i="16"/>
  <c r="H399" i="16"/>
  <c r="G399" i="16"/>
  <c r="F399" i="16"/>
  <c r="E399" i="16"/>
  <c r="D399" i="16"/>
  <c r="C399" i="16"/>
  <c r="B399" i="16"/>
  <c r="A399" i="16"/>
  <c r="S359" i="16"/>
  <c r="R359" i="16"/>
  <c r="Q359" i="16"/>
  <c r="P359" i="16"/>
  <c r="O359" i="16"/>
  <c r="N359" i="16"/>
  <c r="M359" i="16"/>
  <c r="L359" i="16"/>
  <c r="K359" i="16"/>
  <c r="J359" i="16"/>
  <c r="I359" i="16"/>
  <c r="H359" i="16"/>
  <c r="G359" i="16"/>
  <c r="F359" i="16"/>
  <c r="E359" i="16"/>
  <c r="D359" i="16"/>
  <c r="C359" i="16"/>
  <c r="B359" i="16"/>
  <c r="A359" i="16"/>
  <c r="S319" i="16"/>
  <c r="R319" i="16"/>
  <c r="Q319" i="16"/>
  <c r="P319" i="16"/>
  <c r="O319" i="16"/>
  <c r="N319" i="16"/>
  <c r="M319" i="16"/>
  <c r="L319" i="16"/>
  <c r="K319" i="16"/>
  <c r="J319" i="16"/>
  <c r="I319" i="16"/>
  <c r="H319" i="16"/>
  <c r="G319" i="16"/>
  <c r="F319" i="16"/>
  <c r="E319" i="16"/>
  <c r="D319" i="16"/>
  <c r="C319" i="16"/>
  <c r="B319" i="16"/>
  <c r="A319" i="16"/>
  <c r="S279" i="16"/>
  <c r="R279" i="16"/>
  <c r="Q279" i="16"/>
  <c r="P279" i="16"/>
  <c r="O279" i="16"/>
  <c r="N279" i="16"/>
  <c r="M279" i="16"/>
  <c r="L279" i="16"/>
  <c r="K279" i="16"/>
  <c r="J279" i="16"/>
  <c r="I279" i="16"/>
  <c r="H279" i="16"/>
  <c r="G279" i="16"/>
  <c r="F279" i="16"/>
  <c r="E279" i="16"/>
  <c r="D279" i="16"/>
  <c r="C279" i="16"/>
  <c r="B279" i="16"/>
  <c r="A279" i="16"/>
  <c r="S239" i="16"/>
  <c r="R239" i="16"/>
  <c r="Q239" i="16"/>
  <c r="P239" i="16"/>
  <c r="O239" i="16"/>
  <c r="N239" i="16"/>
  <c r="M239" i="16"/>
  <c r="L239" i="16"/>
  <c r="K239" i="16"/>
  <c r="J239" i="16"/>
  <c r="I239" i="16"/>
  <c r="H239" i="16"/>
  <c r="G239" i="16"/>
  <c r="F239" i="16"/>
  <c r="E239" i="16"/>
  <c r="D239" i="16"/>
  <c r="C239" i="16"/>
  <c r="B239" i="16"/>
  <c r="A239" i="16"/>
  <c r="S199" i="16"/>
  <c r="R199" i="16"/>
  <c r="Q199" i="16"/>
  <c r="P199" i="16"/>
  <c r="O199" i="16"/>
  <c r="N199" i="16"/>
  <c r="M199" i="16"/>
  <c r="L199" i="16"/>
  <c r="K199" i="16"/>
  <c r="J199" i="16"/>
  <c r="I199" i="16"/>
  <c r="H199" i="16"/>
  <c r="G199" i="16"/>
  <c r="F199" i="16"/>
  <c r="E199" i="16"/>
  <c r="D199" i="16"/>
  <c r="C199" i="16"/>
  <c r="B199" i="16"/>
  <c r="A199" i="16"/>
  <c r="S159" i="16"/>
  <c r="R159" i="16"/>
  <c r="Q159" i="16"/>
  <c r="P159" i="16"/>
  <c r="O159" i="16"/>
  <c r="N159" i="16"/>
  <c r="M159" i="16"/>
  <c r="L159" i="16"/>
  <c r="K159" i="16"/>
  <c r="J159" i="16"/>
  <c r="I159" i="16"/>
  <c r="H159" i="16"/>
  <c r="G159" i="16"/>
  <c r="F159" i="16"/>
  <c r="E159" i="16"/>
  <c r="D159" i="16"/>
  <c r="C159" i="16"/>
  <c r="B159" i="16"/>
  <c r="A159" i="16"/>
  <c r="S119" i="16"/>
  <c r="R119" i="16"/>
  <c r="Q119" i="16"/>
  <c r="P119" i="16"/>
  <c r="O119" i="16"/>
  <c r="N119" i="16"/>
  <c r="M119" i="16"/>
  <c r="L119" i="16"/>
  <c r="K119" i="16"/>
  <c r="J119" i="16"/>
  <c r="I119" i="16"/>
  <c r="H119" i="16"/>
  <c r="G119" i="16"/>
  <c r="F119" i="16"/>
  <c r="E119" i="16"/>
  <c r="D119" i="16"/>
  <c r="C119" i="16"/>
  <c r="B119" i="16"/>
  <c r="A119" i="16"/>
  <c r="S79" i="16"/>
  <c r="R79" i="16"/>
  <c r="Q79" i="16"/>
  <c r="P79" i="16"/>
  <c r="O79" i="16"/>
  <c r="N79" i="16"/>
  <c r="M79" i="16"/>
  <c r="L79" i="16"/>
  <c r="K79" i="16"/>
  <c r="J79" i="16"/>
  <c r="I79" i="16"/>
  <c r="H79" i="16"/>
  <c r="G79" i="16"/>
  <c r="F79" i="16"/>
  <c r="E79" i="16"/>
  <c r="D79" i="16"/>
  <c r="C79" i="16"/>
  <c r="B79" i="16"/>
  <c r="A79" i="16"/>
  <c r="Q39" i="16"/>
  <c r="P39" i="16"/>
  <c r="O39" i="16"/>
  <c r="I39" i="16"/>
  <c r="H39" i="16"/>
  <c r="H762" i="16" s="1"/>
  <c r="G39" i="16"/>
  <c r="F39" i="16"/>
  <c r="E39" i="16"/>
  <c r="D39" i="16"/>
  <c r="D762" i="16" s="1"/>
  <c r="C39" i="16"/>
  <c r="B39" i="16"/>
  <c r="A39" i="16"/>
  <c r="S319" i="15"/>
  <c r="R319" i="15"/>
  <c r="Q319" i="15"/>
  <c r="P319" i="15"/>
  <c r="O319" i="15"/>
  <c r="N319" i="15"/>
  <c r="M319" i="15"/>
  <c r="L319" i="15"/>
  <c r="K319" i="15"/>
  <c r="J319" i="15"/>
  <c r="I319" i="15"/>
  <c r="H319" i="15"/>
  <c r="G319" i="15"/>
  <c r="D319" i="15"/>
  <c r="C319" i="15"/>
  <c r="B319" i="15"/>
  <c r="A319" i="15"/>
  <c r="S279" i="15"/>
  <c r="R279" i="15"/>
  <c r="Q279" i="15"/>
  <c r="P279" i="15"/>
  <c r="O279" i="15"/>
  <c r="N279" i="15"/>
  <c r="M279" i="15"/>
  <c r="L279" i="15"/>
  <c r="K279" i="15"/>
  <c r="J279" i="15"/>
  <c r="I279" i="15"/>
  <c r="H279" i="15"/>
  <c r="G279" i="15"/>
  <c r="F279" i="15"/>
  <c r="E279" i="15"/>
  <c r="D279" i="15"/>
  <c r="C279" i="15"/>
  <c r="B279" i="15"/>
  <c r="A279" i="15"/>
  <c r="S239" i="15"/>
  <c r="R239" i="15"/>
  <c r="Q239" i="15"/>
  <c r="P239" i="15"/>
  <c r="O239" i="15"/>
  <c r="N239" i="15"/>
  <c r="M239" i="15"/>
  <c r="L239" i="15"/>
  <c r="K239" i="15"/>
  <c r="J239" i="15"/>
  <c r="I239" i="15"/>
  <c r="H239" i="15"/>
  <c r="G239" i="15"/>
  <c r="F239" i="15"/>
  <c r="E239" i="15"/>
  <c r="D239" i="15"/>
  <c r="C239" i="15"/>
  <c r="B239" i="15"/>
  <c r="A239" i="15"/>
  <c r="S199" i="15"/>
  <c r="R199" i="15"/>
  <c r="Q199" i="15"/>
  <c r="P199" i="15"/>
  <c r="O199" i="15"/>
  <c r="N199" i="15"/>
  <c r="M199" i="15"/>
  <c r="L199" i="15"/>
  <c r="K199" i="15"/>
  <c r="J199" i="15"/>
  <c r="I199" i="15"/>
  <c r="H199" i="15"/>
  <c r="G199" i="15"/>
  <c r="F199" i="15"/>
  <c r="E199" i="15"/>
  <c r="D199" i="15"/>
  <c r="C199" i="15"/>
  <c r="B199" i="15"/>
  <c r="A199" i="15"/>
  <c r="S159" i="15"/>
  <c r="R159" i="15"/>
  <c r="Q159" i="15"/>
  <c r="P159" i="15"/>
  <c r="O159" i="15"/>
  <c r="N159" i="15"/>
  <c r="M159" i="15"/>
  <c r="L159" i="15"/>
  <c r="K159" i="15"/>
  <c r="J159" i="15"/>
  <c r="I159" i="15"/>
  <c r="H159" i="15"/>
  <c r="G159" i="15"/>
  <c r="F159" i="15"/>
  <c r="E159" i="15"/>
  <c r="D159" i="15"/>
  <c r="C159" i="15"/>
  <c r="B159" i="15"/>
  <c r="A159" i="15"/>
  <c r="S119" i="15"/>
  <c r="R119" i="15"/>
  <c r="Q119" i="15"/>
  <c r="P119" i="15"/>
  <c r="O119" i="15"/>
  <c r="N119" i="15"/>
  <c r="M119" i="15"/>
  <c r="L119" i="15"/>
  <c r="K119" i="15"/>
  <c r="J119" i="15"/>
  <c r="I119" i="15"/>
  <c r="H119" i="15"/>
  <c r="G119" i="15"/>
  <c r="F119" i="15"/>
  <c r="E119" i="15"/>
  <c r="D119" i="15"/>
  <c r="C119" i="15"/>
  <c r="B119" i="15"/>
  <c r="A119" i="15"/>
  <c r="S79" i="15"/>
  <c r="R79" i="15"/>
  <c r="Q79" i="15"/>
  <c r="P79" i="15"/>
  <c r="O79" i="15"/>
  <c r="N79" i="15"/>
  <c r="M79" i="15"/>
  <c r="L79" i="15"/>
  <c r="K79" i="15"/>
  <c r="J79" i="15"/>
  <c r="I79" i="15"/>
  <c r="H79" i="15"/>
  <c r="G79" i="15"/>
  <c r="F79" i="15"/>
  <c r="E79" i="15"/>
  <c r="D79" i="15"/>
  <c r="C79" i="15"/>
  <c r="B79" i="15"/>
  <c r="A79" i="15"/>
  <c r="S39" i="15"/>
  <c r="R39" i="15"/>
  <c r="Q39" i="15"/>
  <c r="P39" i="15"/>
  <c r="O39" i="15"/>
  <c r="N39" i="15"/>
  <c r="M39" i="15"/>
  <c r="L39" i="15"/>
  <c r="K39" i="15"/>
  <c r="J39" i="15"/>
  <c r="I39" i="15"/>
  <c r="H39" i="15"/>
  <c r="G39" i="15"/>
  <c r="F39" i="15"/>
  <c r="E39" i="15"/>
  <c r="D39" i="15"/>
  <c r="C39" i="15"/>
  <c r="B39" i="15"/>
  <c r="A39" i="15"/>
  <c r="IV29" i="15"/>
  <c r="S520" i="13"/>
  <c r="R520" i="13"/>
  <c r="Q520" i="13"/>
  <c r="P520" i="13"/>
  <c r="O520" i="13"/>
  <c r="N520" i="13"/>
  <c r="M520" i="13"/>
  <c r="L520" i="13"/>
  <c r="K520" i="13"/>
  <c r="J520" i="13"/>
  <c r="I520" i="13"/>
  <c r="H520" i="13"/>
  <c r="G520" i="13"/>
  <c r="F520" i="13"/>
  <c r="E520" i="13"/>
  <c r="D520" i="13"/>
  <c r="C520" i="13"/>
  <c r="B520" i="13"/>
  <c r="A520" i="13"/>
  <c r="S480" i="13"/>
  <c r="R480" i="13"/>
  <c r="Q480" i="13"/>
  <c r="P480" i="13"/>
  <c r="O480" i="13"/>
  <c r="N480" i="13"/>
  <c r="M480" i="13"/>
  <c r="L480" i="13"/>
  <c r="K480" i="13"/>
  <c r="J480" i="13"/>
  <c r="I480" i="13"/>
  <c r="H480" i="13"/>
  <c r="G480" i="13"/>
  <c r="F480" i="13"/>
  <c r="E480" i="13"/>
  <c r="D480" i="13"/>
  <c r="C480" i="13"/>
  <c r="B480" i="13"/>
  <c r="A480" i="13"/>
  <c r="S440" i="13"/>
  <c r="R440" i="13"/>
  <c r="Q440" i="13"/>
  <c r="P440" i="13"/>
  <c r="O440" i="13"/>
  <c r="N440" i="13"/>
  <c r="M440" i="13"/>
  <c r="L440" i="13"/>
  <c r="K440" i="13"/>
  <c r="J440" i="13"/>
  <c r="I440" i="13"/>
  <c r="H440" i="13"/>
  <c r="G440" i="13"/>
  <c r="F440" i="13"/>
  <c r="E440" i="13"/>
  <c r="D440" i="13"/>
  <c r="C440" i="13"/>
  <c r="B440" i="13"/>
  <c r="A440" i="13"/>
  <c r="S400" i="13"/>
  <c r="R400" i="13"/>
  <c r="Q400" i="13"/>
  <c r="P400" i="13"/>
  <c r="O400" i="13"/>
  <c r="N400" i="13"/>
  <c r="M400" i="13"/>
  <c r="L400" i="13"/>
  <c r="K400" i="13"/>
  <c r="J400" i="13"/>
  <c r="I400" i="13"/>
  <c r="H400" i="13"/>
  <c r="G400" i="13"/>
  <c r="F400" i="13"/>
  <c r="E400" i="13"/>
  <c r="D400" i="13"/>
  <c r="C400" i="13"/>
  <c r="B400" i="13"/>
  <c r="A400" i="13"/>
  <c r="S360" i="13"/>
  <c r="R360" i="13"/>
  <c r="Q360" i="13"/>
  <c r="P360" i="13"/>
  <c r="O360" i="13"/>
  <c r="N360" i="13"/>
  <c r="M360" i="13"/>
  <c r="L360" i="13"/>
  <c r="K360" i="13"/>
  <c r="J360" i="13"/>
  <c r="I360" i="13"/>
  <c r="H360" i="13"/>
  <c r="G360" i="13"/>
  <c r="F360" i="13"/>
  <c r="E360" i="13"/>
  <c r="D360" i="13"/>
  <c r="C360" i="13"/>
  <c r="B360" i="13"/>
  <c r="A360" i="13"/>
  <c r="S320" i="13"/>
  <c r="R320" i="13"/>
  <c r="Q320" i="13"/>
  <c r="P320" i="13"/>
  <c r="O320" i="13"/>
  <c r="N320" i="13"/>
  <c r="M320" i="13"/>
  <c r="L320" i="13"/>
  <c r="K320" i="13"/>
  <c r="J320" i="13"/>
  <c r="I320" i="13"/>
  <c r="H320" i="13"/>
  <c r="G320" i="13"/>
  <c r="F320" i="13"/>
  <c r="E320" i="13"/>
  <c r="D320" i="13"/>
  <c r="C320" i="13"/>
  <c r="B320" i="13"/>
  <c r="A320" i="13"/>
  <c r="S280" i="13"/>
  <c r="R280" i="13"/>
  <c r="Q280" i="13"/>
  <c r="P280" i="13"/>
  <c r="O280" i="13"/>
  <c r="N280" i="13"/>
  <c r="M280" i="13"/>
  <c r="L280" i="13"/>
  <c r="K280" i="13"/>
  <c r="J280" i="13"/>
  <c r="I280" i="13"/>
  <c r="H280" i="13"/>
  <c r="G280" i="13"/>
  <c r="F280" i="13"/>
  <c r="E280" i="13"/>
  <c r="D280" i="13"/>
  <c r="C280" i="13"/>
  <c r="B280" i="13"/>
  <c r="A280" i="13"/>
  <c r="S240" i="13"/>
  <c r="R240" i="13"/>
  <c r="Q240" i="13"/>
  <c r="P240" i="13"/>
  <c r="O240" i="13"/>
  <c r="N240" i="13"/>
  <c r="M240" i="13"/>
  <c r="L240" i="13"/>
  <c r="K240" i="13"/>
  <c r="J240" i="13"/>
  <c r="I240" i="13"/>
  <c r="H240" i="13"/>
  <c r="G240" i="13"/>
  <c r="F240" i="13"/>
  <c r="E240" i="13"/>
  <c r="D240" i="13"/>
  <c r="C240" i="13"/>
  <c r="B240" i="13"/>
  <c r="A240" i="13"/>
  <c r="S200" i="13"/>
  <c r="R200" i="13"/>
  <c r="Q200" i="13"/>
  <c r="P200" i="13"/>
  <c r="O200" i="13"/>
  <c r="N200" i="13"/>
  <c r="M200" i="13"/>
  <c r="L200" i="13"/>
  <c r="K200" i="13"/>
  <c r="J200" i="13"/>
  <c r="I200" i="13"/>
  <c r="H200" i="13"/>
  <c r="G200" i="13"/>
  <c r="F200" i="13"/>
  <c r="E200" i="13"/>
  <c r="D200" i="13"/>
  <c r="C200" i="13"/>
  <c r="B200" i="13"/>
  <c r="A200" i="13"/>
  <c r="S160" i="13"/>
  <c r="R160" i="13"/>
  <c r="Q160" i="13"/>
  <c r="P160" i="13"/>
  <c r="O160" i="13"/>
  <c r="N160" i="13"/>
  <c r="M160" i="13"/>
  <c r="L160" i="13"/>
  <c r="K160" i="13"/>
  <c r="J160" i="13"/>
  <c r="I160" i="13"/>
  <c r="H160" i="13"/>
  <c r="G160" i="13"/>
  <c r="F160" i="13"/>
  <c r="E160" i="13"/>
  <c r="D160" i="13"/>
  <c r="C160" i="13"/>
  <c r="B160" i="13"/>
  <c r="A160" i="13"/>
  <c r="S120" i="13"/>
  <c r="R120" i="13"/>
  <c r="Q120" i="13"/>
  <c r="P120" i="13"/>
  <c r="O120" i="13"/>
  <c r="N120" i="13"/>
  <c r="M120" i="13"/>
  <c r="L120" i="13"/>
  <c r="K120" i="13"/>
  <c r="J120" i="13"/>
  <c r="I120" i="13"/>
  <c r="H120" i="13"/>
  <c r="G120" i="13"/>
  <c r="F120" i="13"/>
  <c r="E120" i="13"/>
  <c r="D120" i="13"/>
  <c r="C120" i="13"/>
  <c r="B120" i="13"/>
  <c r="A120" i="13"/>
  <c r="S80" i="13"/>
  <c r="R80" i="13"/>
  <c r="Q80" i="13"/>
  <c r="P80" i="13"/>
  <c r="O80" i="13"/>
  <c r="N80" i="13"/>
  <c r="M80" i="13"/>
  <c r="L80" i="13"/>
  <c r="K80" i="13"/>
  <c r="J80" i="13"/>
  <c r="I80" i="13"/>
  <c r="H80" i="13"/>
  <c r="G80" i="13"/>
  <c r="F80" i="13"/>
  <c r="E80" i="13"/>
  <c r="D80" i="13"/>
  <c r="C80" i="13"/>
  <c r="B80" i="13"/>
  <c r="A80" i="13"/>
  <c r="S39" i="13"/>
  <c r="R39" i="13"/>
  <c r="Q39" i="13"/>
  <c r="P39" i="13"/>
  <c r="O39" i="13"/>
  <c r="N39" i="13"/>
  <c r="M39" i="13"/>
  <c r="L39" i="13"/>
  <c r="K39" i="13"/>
  <c r="J39" i="13"/>
  <c r="I39" i="13"/>
  <c r="H39" i="13"/>
  <c r="G39" i="13"/>
  <c r="F39" i="13"/>
  <c r="E39" i="13"/>
  <c r="D39" i="13"/>
  <c r="C39" i="13"/>
  <c r="B39" i="13"/>
  <c r="A39" i="13"/>
  <c r="S260" i="12"/>
  <c r="R260" i="12"/>
  <c r="Q260" i="12"/>
  <c r="P260" i="12"/>
  <c r="O260" i="12"/>
  <c r="N260" i="12"/>
  <c r="M260" i="12"/>
  <c r="L260" i="12"/>
  <c r="K260" i="12"/>
  <c r="J260" i="12"/>
  <c r="I260" i="12"/>
  <c r="H260" i="12"/>
  <c r="G260" i="12"/>
  <c r="F260" i="12"/>
  <c r="E260" i="12"/>
  <c r="D260" i="12"/>
  <c r="B260" i="12"/>
  <c r="A260" i="12"/>
  <c r="S223" i="12"/>
  <c r="R223" i="12"/>
  <c r="Q223" i="12"/>
  <c r="P223" i="12"/>
  <c r="O223" i="12"/>
  <c r="N223" i="12"/>
  <c r="M223" i="12"/>
  <c r="L223" i="12"/>
  <c r="K223" i="12"/>
  <c r="J223" i="12"/>
  <c r="I223" i="12"/>
  <c r="H223" i="12"/>
  <c r="G223" i="12"/>
  <c r="F223" i="12"/>
  <c r="E223" i="12"/>
  <c r="D223" i="12"/>
  <c r="C223" i="12"/>
  <c r="B223" i="12"/>
  <c r="A223" i="12"/>
  <c r="S186" i="12"/>
  <c r="R186" i="12"/>
  <c r="Q186" i="12"/>
  <c r="P186" i="12"/>
  <c r="O186" i="12"/>
  <c r="N186" i="12"/>
  <c r="M186" i="12"/>
  <c r="L186" i="12"/>
  <c r="K186" i="12"/>
  <c r="J186" i="12"/>
  <c r="I186" i="12"/>
  <c r="H186" i="12"/>
  <c r="G186" i="12"/>
  <c r="F186" i="12"/>
  <c r="E186" i="12"/>
  <c r="D186" i="12"/>
  <c r="C186" i="12"/>
  <c r="B186" i="12"/>
  <c r="A186" i="12"/>
  <c r="S149" i="12"/>
  <c r="R149" i="12"/>
  <c r="Q149" i="12"/>
  <c r="P149" i="12"/>
  <c r="O149" i="12"/>
  <c r="N149" i="12"/>
  <c r="M149" i="12"/>
  <c r="L149" i="12"/>
  <c r="K149" i="12"/>
  <c r="J149" i="12"/>
  <c r="I149" i="12"/>
  <c r="H149" i="12"/>
  <c r="G149" i="12"/>
  <c r="F149" i="12"/>
  <c r="E149" i="12"/>
  <c r="D149" i="12"/>
  <c r="C149" i="12"/>
  <c r="B149" i="12"/>
  <c r="A149" i="12"/>
  <c r="S112" i="12"/>
  <c r="R112" i="12"/>
  <c r="Q112" i="12"/>
  <c r="P112" i="12"/>
  <c r="O112" i="12"/>
  <c r="N112" i="12"/>
  <c r="M112" i="12"/>
  <c r="L112" i="12"/>
  <c r="K112" i="12"/>
  <c r="J112" i="12"/>
  <c r="I112" i="12"/>
  <c r="H112" i="12"/>
  <c r="G112" i="12"/>
  <c r="F112" i="12"/>
  <c r="E112" i="12"/>
  <c r="D112" i="12"/>
  <c r="C112" i="12"/>
  <c r="B112" i="12"/>
  <c r="A112" i="12"/>
  <c r="S75" i="12"/>
  <c r="R75" i="12"/>
  <c r="Q75" i="12"/>
  <c r="P75" i="12"/>
  <c r="O75" i="12"/>
  <c r="N75" i="12"/>
  <c r="M75" i="12"/>
  <c r="L75" i="12"/>
  <c r="K75" i="12"/>
  <c r="J75" i="12"/>
  <c r="I75" i="12"/>
  <c r="H75" i="12"/>
  <c r="G75" i="12"/>
  <c r="F75" i="12"/>
  <c r="E75" i="12"/>
  <c r="D75" i="12"/>
  <c r="C75" i="12"/>
  <c r="B75" i="12"/>
  <c r="A75" i="12"/>
  <c r="S38" i="12"/>
  <c r="R38" i="12"/>
  <c r="Q38" i="12"/>
  <c r="P38" i="12"/>
  <c r="O38" i="12"/>
  <c r="N38" i="12"/>
  <c r="M38" i="12"/>
  <c r="L38" i="12"/>
  <c r="K38" i="12"/>
  <c r="J38" i="12"/>
  <c r="I38" i="12"/>
  <c r="H38" i="12"/>
  <c r="G38" i="12"/>
  <c r="F38" i="12"/>
  <c r="E38" i="12"/>
  <c r="D38" i="12"/>
  <c r="C38" i="12"/>
  <c r="B38" i="12"/>
  <c r="A38" i="12"/>
  <c r="S239" i="11"/>
  <c r="R239" i="11"/>
  <c r="Q239" i="11"/>
  <c r="P239" i="11"/>
  <c r="O239" i="11"/>
  <c r="N239" i="11"/>
  <c r="M239" i="11"/>
  <c r="L239" i="11"/>
  <c r="K239" i="11"/>
  <c r="J239" i="11"/>
  <c r="I239" i="11"/>
  <c r="H239" i="11"/>
  <c r="G239" i="11"/>
  <c r="F239" i="11"/>
  <c r="E239" i="11"/>
  <c r="D239" i="11"/>
  <c r="C239" i="11"/>
  <c r="B239" i="11"/>
  <c r="A239" i="11"/>
  <c r="S199" i="11"/>
  <c r="R199" i="11"/>
  <c r="Q199" i="11"/>
  <c r="P199" i="11"/>
  <c r="O199" i="11"/>
  <c r="N199" i="11"/>
  <c r="M199" i="11"/>
  <c r="L199" i="11"/>
  <c r="K199" i="11"/>
  <c r="J199" i="11"/>
  <c r="I199" i="11"/>
  <c r="H199" i="11"/>
  <c r="G199" i="11"/>
  <c r="F199" i="11"/>
  <c r="E199" i="11"/>
  <c r="D199" i="11"/>
  <c r="C199" i="11"/>
  <c r="B199" i="11"/>
  <c r="A199" i="11"/>
  <c r="S159" i="11"/>
  <c r="R159" i="11"/>
  <c r="Q159" i="11"/>
  <c r="P159" i="11"/>
  <c r="O159" i="11"/>
  <c r="N159" i="11"/>
  <c r="M159" i="11"/>
  <c r="L159" i="11"/>
  <c r="K159" i="11"/>
  <c r="J159" i="11"/>
  <c r="I159" i="11"/>
  <c r="H159" i="11"/>
  <c r="G159" i="11"/>
  <c r="F159" i="11"/>
  <c r="E159" i="11"/>
  <c r="D159" i="11"/>
  <c r="C159" i="11"/>
  <c r="B159" i="11"/>
  <c r="A159" i="11"/>
  <c r="S119" i="11"/>
  <c r="R119" i="11"/>
  <c r="Q119" i="11"/>
  <c r="P119" i="11"/>
  <c r="O119" i="11"/>
  <c r="N119" i="11"/>
  <c r="M119" i="11"/>
  <c r="L119" i="11"/>
  <c r="K119" i="11"/>
  <c r="J119" i="11"/>
  <c r="I119" i="11"/>
  <c r="H119" i="11"/>
  <c r="G119" i="11"/>
  <c r="F119" i="11"/>
  <c r="E119" i="11"/>
  <c r="D119" i="11"/>
  <c r="C119" i="11"/>
  <c r="B119" i="11"/>
  <c r="A119" i="11"/>
  <c r="S79" i="11"/>
  <c r="R79" i="11"/>
  <c r="R242" i="11" s="1"/>
  <c r="Q79" i="11"/>
  <c r="P79" i="11"/>
  <c r="O79" i="11"/>
  <c r="N79" i="11"/>
  <c r="N242" i="11" s="1"/>
  <c r="M79" i="11"/>
  <c r="L79" i="11"/>
  <c r="K79" i="11"/>
  <c r="J79" i="11"/>
  <c r="J242" i="11" s="1"/>
  <c r="I79" i="11"/>
  <c r="H79" i="11"/>
  <c r="G79" i="11"/>
  <c r="F79" i="11"/>
  <c r="F242" i="11" s="1"/>
  <c r="E79" i="11"/>
  <c r="D79" i="11"/>
  <c r="C79" i="11"/>
  <c r="B79" i="11"/>
  <c r="B242" i="11" s="1"/>
  <c r="A79" i="11"/>
  <c r="S39" i="11"/>
  <c r="R39" i="11"/>
  <c r="Q39" i="11"/>
  <c r="P39" i="11"/>
  <c r="O39" i="11"/>
  <c r="N39" i="11"/>
  <c r="M39" i="11"/>
  <c r="L39" i="11"/>
  <c r="K39" i="11"/>
  <c r="J39" i="11"/>
  <c r="I39" i="11"/>
  <c r="H39" i="11"/>
  <c r="G39" i="11"/>
  <c r="F39" i="11"/>
  <c r="E39" i="11"/>
  <c r="D39" i="11"/>
  <c r="C39" i="11"/>
  <c r="B39" i="11"/>
  <c r="A39" i="11"/>
  <c r="S436" i="10"/>
  <c r="R436" i="10"/>
  <c r="Q436" i="10"/>
  <c r="P436" i="10"/>
  <c r="O436" i="10"/>
  <c r="N436" i="10"/>
  <c r="M436" i="10"/>
  <c r="L436" i="10"/>
  <c r="K436" i="10"/>
  <c r="J436" i="10"/>
  <c r="I436" i="10"/>
  <c r="H436" i="10"/>
  <c r="G436" i="10"/>
  <c r="F436" i="10"/>
  <c r="E436" i="10"/>
  <c r="D436" i="10"/>
  <c r="C436" i="10"/>
  <c r="A436" i="10"/>
  <c r="S397" i="10"/>
  <c r="R397" i="10"/>
  <c r="Q397" i="10"/>
  <c r="P397" i="10"/>
  <c r="O397" i="10"/>
  <c r="N397" i="10"/>
  <c r="M397" i="10"/>
  <c r="L397" i="10"/>
  <c r="K397" i="10"/>
  <c r="J397" i="10"/>
  <c r="I397" i="10"/>
  <c r="H397" i="10"/>
  <c r="G397" i="10"/>
  <c r="F397" i="10"/>
  <c r="E397" i="10"/>
  <c r="D397" i="10"/>
  <c r="C397" i="10"/>
  <c r="B397" i="10"/>
  <c r="A397" i="10"/>
  <c r="C373" i="10"/>
  <c r="S358" i="10"/>
  <c r="R358" i="10"/>
  <c r="Q358" i="10"/>
  <c r="P358" i="10"/>
  <c r="O358" i="10"/>
  <c r="N358" i="10"/>
  <c r="M358" i="10"/>
  <c r="L358" i="10"/>
  <c r="K358" i="10"/>
  <c r="J358" i="10"/>
  <c r="I358" i="10"/>
  <c r="H358" i="10"/>
  <c r="G358" i="10"/>
  <c r="F358" i="10"/>
  <c r="E358" i="10"/>
  <c r="D358" i="10"/>
  <c r="C358" i="10"/>
  <c r="B358" i="10"/>
  <c r="A358" i="10"/>
  <c r="S318" i="10"/>
  <c r="R318" i="10"/>
  <c r="Q318" i="10"/>
  <c r="P318" i="10"/>
  <c r="O318" i="10"/>
  <c r="N318" i="10"/>
  <c r="M318" i="10"/>
  <c r="L318" i="10"/>
  <c r="K318" i="10"/>
  <c r="J318" i="10"/>
  <c r="I318" i="10"/>
  <c r="H318" i="10"/>
  <c r="G318" i="10"/>
  <c r="F318" i="10"/>
  <c r="E318" i="10"/>
  <c r="D318" i="10"/>
  <c r="C318" i="10"/>
  <c r="B318" i="10"/>
  <c r="A318" i="10"/>
  <c r="C296" i="10"/>
  <c r="C294" i="10"/>
  <c r="S279" i="10"/>
  <c r="R279" i="10"/>
  <c r="Q279" i="10"/>
  <c r="P279" i="10"/>
  <c r="O279" i="10"/>
  <c r="N279" i="10"/>
  <c r="M279" i="10"/>
  <c r="L279" i="10"/>
  <c r="K279" i="10"/>
  <c r="J279" i="10"/>
  <c r="I279" i="10"/>
  <c r="H279" i="10"/>
  <c r="G279" i="10"/>
  <c r="F279" i="10"/>
  <c r="E279" i="10"/>
  <c r="D279" i="10"/>
  <c r="C279" i="10"/>
  <c r="B279" i="10"/>
  <c r="A279" i="10"/>
  <c r="C257" i="10"/>
  <c r="C255" i="10"/>
  <c r="S240" i="10"/>
  <c r="R240" i="10"/>
  <c r="Q240" i="10"/>
  <c r="P240" i="10"/>
  <c r="O240" i="10"/>
  <c r="N240" i="10"/>
  <c r="M240" i="10"/>
  <c r="L240" i="10"/>
  <c r="K240" i="10"/>
  <c r="J240" i="10"/>
  <c r="I240" i="10"/>
  <c r="H240" i="10"/>
  <c r="G240" i="10"/>
  <c r="F240" i="10"/>
  <c r="E240" i="10"/>
  <c r="D240" i="10"/>
  <c r="C240" i="10"/>
  <c r="B240" i="10"/>
  <c r="A240" i="10"/>
  <c r="S200" i="10"/>
  <c r="R200" i="10"/>
  <c r="Q200" i="10"/>
  <c r="P200" i="10"/>
  <c r="O200" i="10"/>
  <c r="N200" i="10"/>
  <c r="M200" i="10"/>
  <c r="L200" i="10"/>
  <c r="K200" i="10"/>
  <c r="J200" i="10"/>
  <c r="I200" i="10"/>
  <c r="H200" i="10"/>
  <c r="G200" i="10"/>
  <c r="F200" i="10"/>
  <c r="E200" i="10"/>
  <c r="D200" i="10"/>
  <c r="C200" i="10"/>
  <c r="B200" i="10"/>
  <c r="A200" i="10"/>
  <c r="S160" i="10"/>
  <c r="R160" i="10"/>
  <c r="Q160" i="10"/>
  <c r="P160" i="10"/>
  <c r="O160" i="10"/>
  <c r="N160" i="10"/>
  <c r="M160" i="10"/>
  <c r="L160" i="10"/>
  <c r="K160" i="10"/>
  <c r="J160" i="10"/>
  <c r="I160" i="10"/>
  <c r="H160" i="10"/>
  <c r="G160" i="10"/>
  <c r="F160" i="10"/>
  <c r="E160" i="10"/>
  <c r="D160" i="10"/>
  <c r="C160" i="10"/>
  <c r="B160" i="10"/>
  <c r="A160" i="10"/>
  <c r="S120" i="10"/>
  <c r="R120" i="10"/>
  <c r="Q120" i="10"/>
  <c r="P120" i="10"/>
  <c r="O120" i="10"/>
  <c r="N120" i="10"/>
  <c r="M120" i="10"/>
  <c r="L120" i="10"/>
  <c r="K120" i="10"/>
  <c r="J120" i="10"/>
  <c r="I120" i="10"/>
  <c r="H120" i="10"/>
  <c r="G120" i="10"/>
  <c r="F120" i="10"/>
  <c r="E120" i="10"/>
  <c r="D120" i="10"/>
  <c r="C120" i="10"/>
  <c r="B120" i="10"/>
  <c r="A120" i="10"/>
  <c r="C110" i="10"/>
  <c r="C108" i="10"/>
  <c r="C104" i="10"/>
  <c r="C102" i="10"/>
  <c r="C98" i="10"/>
  <c r="C96" i="10"/>
  <c r="S80" i="10"/>
  <c r="R80" i="10"/>
  <c r="Q80" i="10"/>
  <c r="P80" i="10"/>
  <c r="O80" i="10"/>
  <c r="N80" i="10"/>
  <c r="M80" i="10"/>
  <c r="L80" i="10"/>
  <c r="K80" i="10"/>
  <c r="J80" i="10"/>
  <c r="I80" i="10"/>
  <c r="H80" i="10"/>
  <c r="G80" i="10"/>
  <c r="F80" i="10"/>
  <c r="E80" i="10"/>
  <c r="D80" i="10"/>
  <c r="C80" i="10"/>
  <c r="B80" i="10"/>
  <c r="A80" i="10"/>
  <c r="C56" i="10"/>
  <c r="S39" i="10"/>
  <c r="R39" i="10"/>
  <c r="Q39" i="10"/>
  <c r="P39" i="10"/>
  <c r="O39" i="10"/>
  <c r="N39" i="10"/>
  <c r="M39" i="10"/>
  <c r="L39" i="10"/>
  <c r="K39" i="10"/>
  <c r="J39" i="10"/>
  <c r="I39" i="10"/>
  <c r="H39" i="10"/>
  <c r="G39" i="10"/>
  <c r="F39" i="10"/>
  <c r="E39" i="10"/>
  <c r="D39" i="10"/>
  <c r="C39" i="10"/>
  <c r="B39" i="10"/>
  <c r="A39" i="10"/>
  <c r="C15" i="10"/>
  <c r="S280" i="9"/>
  <c r="R280" i="9"/>
  <c r="Q280" i="9"/>
  <c r="P280" i="9"/>
  <c r="O280" i="9"/>
  <c r="N280" i="9"/>
  <c r="M280" i="9"/>
  <c r="L280" i="9"/>
  <c r="K280" i="9"/>
  <c r="J280" i="9"/>
  <c r="I280" i="9"/>
  <c r="H280" i="9"/>
  <c r="F280" i="9"/>
  <c r="E280" i="9"/>
  <c r="D280" i="9"/>
  <c r="C280" i="9"/>
  <c r="B280" i="9"/>
  <c r="A280" i="9"/>
  <c r="S240" i="9"/>
  <c r="R240" i="9"/>
  <c r="Q240" i="9"/>
  <c r="P240" i="9"/>
  <c r="O240" i="9"/>
  <c r="N240" i="9"/>
  <c r="M240" i="9"/>
  <c r="L240" i="9"/>
  <c r="K240" i="9"/>
  <c r="J240" i="9"/>
  <c r="I240" i="9"/>
  <c r="H240" i="9"/>
  <c r="G240" i="9"/>
  <c r="F240" i="9"/>
  <c r="E240" i="9"/>
  <c r="D240" i="9"/>
  <c r="C240" i="9"/>
  <c r="A240" i="9"/>
  <c r="S199" i="9"/>
  <c r="R199" i="9"/>
  <c r="Q199" i="9"/>
  <c r="P199" i="9"/>
  <c r="O199" i="9"/>
  <c r="N199" i="9"/>
  <c r="M199" i="9"/>
  <c r="L199" i="9"/>
  <c r="K199" i="9"/>
  <c r="J199" i="9"/>
  <c r="I199" i="9"/>
  <c r="H199" i="9"/>
  <c r="G199" i="9"/>
  <c r="F199" i="9"/>
  <c r="E199" i="9"/>
  <c r="D199" i="9"/>
  <c r="C199" i="9"/>
  <c r="B199" i="9"/>
  <c r="A199" i="9"/>
  <c r="S159" i="9"/>
  <c r="R159" i="9"/>
  <c r="Q159" i="9"/>
  <c r="P159" i="9"/>
  <c r="O159" i="9"/>
  <c r="N159" i="9"/>
  <c r="M159" i="9"/>
  <c r="L159" i="9"/>
  <c r="K159" i="9"/>
  <c r="J159" i="9"/>
  <c r="I159" i="9"/>
  <c r="H159" i="9"/>
  <c r="G159" i="9"/>
  <c r="F159" i="9"/>
  <c r="E159" i="9"/>
  <c r="D159" i="9"/>
  <c r="C159" i="9"/>
  <c r="B159" i="9"/>
  <c r="A159" i="9"/>
  <c r="S119" i="9"/>
  <c r="R119" i="9"/>
  <c r="Q119" i="9"/>
  <c r="P119" i="9"/>
  <c r="O119" i="9"/>
  <c r="N119" i="9"/>
  <c r="M119" i="9"/>
  <c r="L119" i="9"/>
  <c r="K119" i="9"/>
  <c r="J119" i="9"/>
  <c r="I119" i="9"/>
  <c r="H119" i="9"/>
  <c r="G119" i="9"/>
  <c r="F119" i="9"/>
  <c r="E119" i="9"/>
  <c r="D119" i="9"/>
  <c r="C119" i="9"/>
  <c r="B119" i="9"/>
  <c r="A119" i="9"/>
  <c r="S79" i="9"/>
  <c r="R79" i="9"/>
  <c r="Q79" i="9"/>
  <c r="P79" i="9"/>
  <c r="O79" i="9"/>
  <c r="N79" i="9"/>
  <c r="M79" i="9"/>
  <c r="L79" i="9"/>
  <c r="K79" i="9"/>
  <c r="J79" i="9"/>
  <c r="I79" i="9"/>
  <c r="H79" i="9"/>
  <c r="G79" i="9"/>
  <c r="F79" i="9"/>
  <c r="E79" i="9"/>
  <c r="D79" i="9"/>
  <c r="C79" i="9"/>
  <c r="B79" i="9"/>
  <c r="A79" i="9"/>
  <c r="S39" i="9"/>
  <c r="R39" i="9"/>
  <c r="Q39" i="9"/>
  <c r="P39" i="9"/>
  <c r="O39" i="9"/>
  <c r="N39" i="9"/>
  <c r="M39" i="9"/>
  <c r="L39" i="9"/>
  <c r="K39" i="9"/>
  <c r="J39" i="9"/>
  <c r="I39" i="9"/>
  <c r="H39" i="9"/>
  <c r="G39" i="9"/>
  <c r="F39" i="9"/>
  <c r="E39" i="9"/>
  <c r="D39" i="9"/>
  <c r="C39" i="9"/>
  <c r="B39" i="9"/>
  <c r="A39" i="9"/>
  <c r="S545" i="8"/>
  <c r="R545" i="8"/>
  <c r="Q545" i="8"/>
  <c r="P545" i="8"/>
  <c r="O545" i="8"/>
  <c r="N545" i="8"/>
  <c r="M545" i="8"/>
  <c r="L545" i="8"/>
  <c r="K545" i="8"/>
  <c r="J545" i="8"/>
  <c r="I545" i="8"/>
  <c r="H545" i="8"/>
  <c r="G545" i="8"/>
  <c r="F545" i="8"/>
  <c r="E545" i="8"/>
  <c r="D545" i="8"/>
  <c r="C545" i="8"/>
  <c r="B545" i="8"/>
  <c r="A545" i="8"/>
  <c r="S506" i="8"/>
  <c r="R506" i="8"/>
  <c r="Q506" i="8"/>
  <c r="P506" i="8"/>
  <c r="O506" i="8"/>
  <c r="N506" i="8"/>
  <c r="M506" i="8"/>
  <c r="L506" i="8"/>
  <c r="K506" i="8"/>
  <c r="J506" i="8"/>
  <c r="I506" i="8"/>
  <c r="H506" i="8"/>
  <c r="G506" i="8"/>
  <c r="F506" i="8"/>
  <c r="E506" i="8"/>
  <c r="D506" i="8"/>
  <c r="C506" i="8"/>
  <c r="B506" i="8"/>
  <c r="A506" i="8"/>
  <c r="S467" i="8"/>
  <c r="R467" i="8"/>
  <c r="Q467" i="8"/>
  <c r="P467" i="8"/>
  <c r="O467" i="8"/>
  <c r="N467" i="8"/>
  <c r="M467" i="8"/>
  <c r="L467" i="8"/>
  <c r="K467" i="8"/>
  <c r="J467" i="8"/>
  <c r="I467" i="8"/>
  <c r="H467" i="8"/>
  <c r="G467" i="8"/>
  <c r="F467" i="8"/>
  <c r="E467" i="8"/>
  <c r="D467" i="8"/>
  <c r="C467" i="8"/>
  <c r="B467" i="8"/>
  <c r="A467" i="8"/>
  <c r="S428" i="8"/>
  <c r="R428" i="8"/>
  <c r="Q428" i="8"/>
  <c r="P428" i="8"/>
  <c r="O428" i="8"/>
  <c r="N428" i="8"/>
  <c r="M428" i="8"/>
  <c r="L428" i="8"/>
  <c r="K428" i="8"/>
  <c r="J428" i="8"/>
  <c r="I428" i="8"/>
  <c r="H428" i="8"/>
  <c r="G428" i="8"/>
  <c r="F428" i="8"/>
  <c r="E428" i="8"/>
  <c r="D428" i="8"/>
  <c r="C428" i="8"/>
  <c r="B428" i="8"/>
  <c r="A428" i="8"/>
  <c r="S389" i="8"/>
  <c r="R389" i="8"/>
  <c r="Q389" i="8"/>
  <c r="P389" i="8"/>
  <c r="O389" i="8"/>
  <c r="N389" i="8"/>
  <c r="M389" i="8"/>
  <c r="L389" i="8"/>
  <c r="K389" i="8"/>
  <c r="J389" i="8"/>
  <c r="I389" i="8"/>
  <c r="H389" i="8"/>
  <c r="G389" i="8"/>
  <c r="F389" i="8"/>
  <c r="E389" i="8"/>
  <c r="D389" i="8"/>
  <c r="C389" i="8"/>
  <c r="B389" i="8"/>
  <c r="A389" i="8"/>
  <c r="S350" i="8"/>
  <c r="R350" i="8"/>
  <c r="Q350" i="8"/>
  <c r="P350" i="8"/>
  <c r="O350" i="8"/>
  <c r="N350" i="8"/>
  <c r="M350" i="8"/>
  <c r="L350" i="8"/>
  <c r="K350" i="8"/>
  <c r="J350" i="8"/>
  <c r="I350" i="8"/>
  <c r="H350" i="8"/>
  <c r="G350" i="8"/>
  <c r="F350" i="8"/>
  <c r="E350" i="8"/>
  <c r="D350" i="8"/>
  <c r="C350" i="8"/>
  <c r="B350" i="8"/>
  <c r="A350" i="8"/>
  <c r="S311" i="8"/>
  <c r="R311" i="8"/>
  <c r="Q311" i="8"/>
  <c r="P311" i="8"/>
  <c r="O311" i="8"/>
  <c r="N311" i="8"/>
  <c r="M311" i="8"/>
  <c r="L311" i="8"/>
  <c r="K311" i="8"/>
  <c r="J311" i="8"/>
  <c r="I311" i="8"/>
  <c r="H311" i="8"/>
  <c r="G311" i="8"/>
  <c r="F311" i="8"/>
  <c r="E311" i="8"/>
  <c r="D311" i="8"/>
  <c r="C311" i="8"/>
  <c r="B311" i="8"/>
  <c r="A311" i="8"/>
  <c r="S272" i="8"/>
  <c r="R272" i="8"/>
  <c r="Q272" i="8"/>
  <c r="P272" i="8"/>
  <c r="O272" i="8"/>
  <c r="N272" i="8"/>
  <c r="M272" i="8"/>
  <c r="L272" i="8"/>
  <c r="K272" i="8"/>
  <c r="J272" i="8"/>
  <c r="I272" i="8"/>
  <c r="H272" i="8"/>
  <c r="G272" i="8"/>
  <c r="F272" i="8"/>
  <c r="E272" i="8"/>
  <c r="D272" i="8"/>
  <c r="C272" i="8"/>
  <c r="B272" i="8"/>
  <c r="A272" i="8"/>
  <c r="S233" i="8"/>
  <c r="R233" i="8"/>
  <c r="Q233" i="8"/>
  <c r="P233" i="8"/>
  <c r="O233" i="8"/>
  <c r="N233" i="8"/>
  <c r="M233" i="8"/>
  <c r="L233" i="8"/>
  <c r="K233" i="8"/>
  <c r="J233" i="8"/>
  <c r="I233" i="8"/>
  <c r="H233" i="8"/>
  <c r="G233" i="8"/>
  <c r="F233" i="8"/>
  <c r="E233" i="8"/>
  <c r="D233" i="8"/>
  <c r="C233" i="8"/>
  <c r="B233" i="8"/>
  <c r="A233" i="8"/>
  <c r="S194" i="8"/>
  <c r="R194" i="8"/>
  <c r="Q194" i="8"/>
  <c r="P194" i="8"/>
  <c r="O194" i="8"/>
  <c r="N194" i="8"/>
  <c r="M194" i="8"/>
  <c r="L194" i="8"/>
  <c r="K194" i="8"/>
  <c r="J194" i="8"/>
  <c r="I194" i="8"/>
  <c r="H194" i="8"/>
  <c r="G194" i="8"/>
  <c r="F194" i="8"/>
  <c r="E194" i="8"/>
  <c r="D194" i="8"/>
  <c r="C194" i="8"/>
  <c r="B194" i="8"/>
  <c r="A194" i="8"/>
  <c r="S155" i="8"/>
  <c r="R155" i="8"/>
  <c r="Q155" i="8"/>
  <c r="P155" i="8"/>
  <c r="O155" i="8"/>
  <c r="N155" i="8"/>
  <c r="M155" i="8"/>
  <c r="L155" i="8"/>
  <c r="K155" i="8"/>
  <c r="J155" i="8"/>
  <c r="I155" i="8"/>
  <c r="H155" i="8"/>
  <c r="G155" i="8"/>
  <c r="F155" i="8"/>
  <c r="E155" i="8"/>
  <c r="D155" i="8"/>
  <c r="C155" i="8"/>
  <c r="B155" i="8"/>
  <c r="A155" i="8"/>
  <c r="S116" i="8"/>
  <c r="R116" i="8"/>
  <c r="Q116" i="8"/>
  <c r="P116" i="8"/>
  <c r="O116" i="8"/>
  <c r="N116" i="8"/>
  <c r="M116" i="8"/>
  <c r="L116" i="8"/>
  <c r="K116" i="8"/>
  <c r="J116" i="8"/>
  <c r="I116" i="8"/>
  <c r="H116" i="8"/>
  <c r="G116" i="8"/>
  <c r="F116" i="8"/>
  <c r="E116" i="8"/>
  <c r="D116" i="8"/>
  <c r="C116" i="8"/>
  <c r="B116" i="8"/>
  <c r="A116" i="8"/>
  <c r="S77" i="8"/>
  <c r="R77" i="8"/>
  <c r="Q77" i="8"/>
  <c r="P77" i="8"/>
  <c r="O77" i="8"/>
  <c r="N77" i="8"/>
  <c r="M77" i="8"/>
  <c r="L77" i="8"/>
  <c r="K77" i="8"/>
  <c r="J77" i="8"/>
  <c r="I77" i="8"/>
  <c r="H77" i="8"/>
  <c r="G77" i="8"/>
  <c r="F77" i="8"/>
  <c r="E77" i="8"/>
  <c r="D77" i="8"/>
  <c r="C77" i="8"/>
  <c r="B77" i="8"/>
  <c r="A77" i="8"/>
  <c r="S38" i="8"/>
  <c r="R38" i="8"/>
  <c r="Q38" i="8"/>
  <c r="P38" i="8"/>
  <c r="O38" i="8"/>
  <c r="N38" i="8"/>
  <c r="M38" i="8"/>
  <c r="L38" i="8"/>
  <c r="K38" i="8"/>
  <c r="J38" i="8"/>
  <c r="I38" i="8"/>
  <c r="H38" i="8"/>
  <c r="G38" i="8"/>
  <c r="F38" i="8"/>
  <c r="E38" i="8"/>
  <c r="D38" i="8"/>
  <c r="C38" i="8"/>
  <c r="B38" i="8"/>
  <c r="A38" i="8"/>
  <c r="S319" i="7"/>
  <c r="R319" i="7"/>
  <c r="Q319" i="7"/>
  <c r="P319" i="7"/>
  <c r="O319" i="7"/>
  <c r="N319" i="7"/>
  <c r="M319" i="7"/>
  <c r="L319" i="7"/>
  <c r="K319" i="7"/>
  <c r="J319" i="7"/>
  <c r="I319" i="7"/>
  <c r="H319" i="7"/>
  <c r="G319" i="7"/>
  <c r="F319" i="7"/>
  <c r="E319" i="7"/>
  <c r="D319" i="7"/>
  <c r="C319" i="7"/>
  <c r="B319" i="7"/>
  <c r="A319" i="7"/>
  <c r="S279" i="7"/>
  <c r="R279" i="7"/>
  <c r="Q279" i="7"/>
  <c r="P279" i="7"/>
  <c r="O279" i="7"/>
  <c r="N279" i="7"/>
  <c r="M279" i="7"/>
  <c r="L279" i="7"/>
  <c r="J279" i="7"/>
  <c r="I279" i="7"/>
  <c r="H279" i="7"/>
  <c r="G279" i="7"/>
  <c r="F279" i="7"/>
  <c r="E279" i="7"/>
  <c r="D279" i="7"/>
  <c r="C279" i="7"/>
  <c r="B279" i="7"/>
  <c r="A279" i="7"/>
  <c r="S239" i="7"/>
  <c r="R239" i="7"/>
  <c r="Q239" i="7"/>
  <c r="P239" i="7"/>
  <c r="O239" i="7"/>
  <c r="N239" i="7"/>
  <c r="M239" i="7"/>
  <c r="L239" i="7"/>
  <c r="J239" i="7"/>
  <c r="I239" i="7"/>
  <c r="H239" i="7"/>
  <c r="G239" i="7"/>
  <c r="F239" i="7"/>
  <c r="E239" i="7"/>
  <c r="D239" i="7"/>
  <c r="C239" i="7"/>
  <c r="B239" i="7"/>
  <c r="A239" i="7"/>
  <c r="S199" i="7"/>
  <c r="R199" i="7"/>
  <c r="Q199" i="7"/>
  <c r="P199" i="7"/>
  <c r="O199" i="7"/>
  <c r="N199" i="7"/>
  <c r="M199" i="7"/>
  <c r="L199" i="7"/>
  <c r="J199" i="7"/>
  <c r="I199" i="7"/>
  <c r="H199" i="7"/>
  <c r="G199" i="7"/>
  <c r="F199" i="7"/>
  <c r="E199" i="7"/>
  <c r="D199" i="7"/>
  <c r="C199" i="7"/>
  <c r="B199" i="7"/>
  <c r="A199" i="7"/>
  <c r="S159" i="7"/>
  <c r="R159" i="7"/>
  <c r="Q159" i="7"/>
  <c r="P159" i="7"/>
  <c r="O159" i="7"/>
  <c r="N159" i="7"/>
  <c r="M159" i="7"/>
  <c r="L159" i="7"/>
  <c r="K159" i="7"/>
  <c r="J159" i="7"/>
  <c r="I159" i="7"/>
  <c r="H159" i="7"/>
  <c r="G159" i="7"/>
  <c r="F159" i="7"/>
  <c r="E159" i="7"/>
  <c r="D159" i="7"/>
  <c r="C159" i="7"/>
  <c r="B159" i="7"/>
  <c r="A159" i="7"/>
  <c r="S119" i="7"/>
  <c r="R119" i="7"/>
  <c r="Q119" i="7"/>
  <c r="P119" i="7"/>
  <c r="O119" i="7"/>
  <c r="N119" i="7"/>
  <c r="M119" i="7"/>
  <c r="L119" i="7"/>
  <c r="J119" i="7"/>
  <c r="I119" i="7"/>
  <c r="H119" i="7"/>
  <c r="G119" i="7"/>
  <c r="F119" i="7"/>
  <c r="E119" i="7"/>
  <c r="D119" i="7"/>
  <c r="C119" i="7"/>
  <c r="B119" i="7"/>
  <c r="A119" i="7"/>
  <c r="S79" i="7"/>
  <c r="R79" i="7"/>
  <c r="Q79" i="7"/>
  <c r="P79" i="7"/>
  <c r="O79" i="7"/>
  <c r="N79" i="7"/>
  <c r="M79" i="7"/>
  <c r="L79" i="7"/>
  <c r="J79" i="7"/>
  <c r="I79" i="7"/>
  <c r="H79" i="7"/>
  <c r="G79" i="7"/>
  <c r="F79" i="7"/>
  <c r="E79" i="7"/>
  <c r="D79" i="7"/>
  <c r="C79" i="7"/>
  <c r="B79" i="7"/>
  <c r="A79" i="7"/>
  <c r="S39" i="7"/>
  <c r="R39" i="7"/>
  <c r="Q39" i="7"/>
  <c r="P39" i="7"/>
  <c r="O39" i="7"/>
  <c r="N39" i="7"/>
  <c r="M39" i="7"/>
  <c r="L39" i="7"/>
  <c r="J39" i="7"/>
  <c r="I39" i="7"/>
  <c r="H39" i="7"/>
  <c r="G39" i="7"/>
  <c r="F39" i="7"/>
  <c r="E39" i="7"/>
  <c r="D39" i="7"/>
  <c r="C39" i="7"/>
  <c r="B39" i="7"/>
  <c r="A39" i="7"/>
  <c r="S159" i="6"/>
  <c r="R159" i="6"/>
  <c r="Q159" i="6"/>
  <c r="P159" i="6"/>
  <c r="O159" i="6"/>
  <c r="N159" i="6"/>
  <c r="M159" i="6"/>
  <c r="L159" i="6"/>
  <c r="K159" i="6"/>
  <c r="J159" i="6"/>
  <c r="I159" i="6"/>
  <c r="H159" i="6"/>
  <c r="G159" i="6"/>
  <c r="F159" i="6"/>
  <c r="E159" i="6"/>
  <c r="D159" i="6"/>
  <c r="C159" i="6"/>
  <c r="B159" i="6"/>
  <c r="A159" i="6"/>
  <c r="S119" i="6"/>
  <c r="R119" i="6"/>
  <c r="Q119" i="6"/>
  <c r="P119" i="6"/>
  <c r="O119" i="6"/>
  <c r="N119" i="6"/>
  <c r="M119" i="6"/>
  <c r="L119" i="6"/>
  <c r="K119" i="6"/>
  <c r="J119" i="6"/>
  <c r="I119" i="6"/>
  <c r="H119" i="6"/>
  <c r="G119" i="6"/>
  <c r="F119" i="6"/>
  <c r="E119" i="6"/>
  <c r="D119" i="6"/>
  <c r="C119" i="6"/>
  <c r="B119" i="6"/>
  <c r="A119" i="6"/>
  <c r="S79" i="6"/>
  <c r="R79" i="6"/>
  <c r="Q79" i="6"/>
  <c r="P79" i="6"/>
  <c r="O79" i="6"/>
  <c r="N79" i="6"/>
  <c r="M79" i="6"/>
  <c r="L79" i="6"/>
  <c r="K79" i="6"/>
  <c r="J79" i="6"/>
  <c r="I79" i="6"/>
  <c r="H79" i="6"/>
  <c r="G79" i="6"/>
  <c r="F79" i="6"/>
  <c r="E79" i="6"/>
  <c r="D79" i="6"/>
  <c r="C79" i="6"/>
  <c r="B79" i="6"/>
  <c r="A79" i="6"/>
  <c r="S39" i="6"/>
  <c r="R39" i="6"/>
  <c r="Q39" i="6"/>
  <c r="P39" i="6"/>
  <c r="O39" i="6"/>
  <c r="N39" i="6"/>
  <c r="M39" i="6"/>
  <c r="L39" i="6"/>
  <c r="K39" i="6"/>
  <c r="J39" i="6"/>
  <c r="I39" i="6"/>
  <c r="H39" i="6"/>
  <c r="G39" i="6"/>
  <c r="F39" i="6"/>
  <c r="E39" i="6"/>
  <c r="D39" i="6"/>
  <c r="C39" i="6"/>
  <c r="B39" i="6"/>
  <c r="A39" i="6"/>
  <c r="S200" i="5"/>
  <c r="R200" i="5"/>
  <c r="Q200" i="5"/>
  <c r="P200" i="5"/>
  <c r="O200" i="5"/>
  <c r="N200" i="5"/>
  <c r="M200" i="5"/>
  <c r="L200" i="5"/>
  <c r="K200" i="5"/>
  <c r="J200" i="5"/>
  <c r="I200" i="5"/>
  <c r="H200" i="5"/>
  <c r="F200" i="5"/>
  <c r="E200" i="5"/>
  <c r="D200" i="5"/>
  <c r="C200" i="5"/>
  <c r="B200" i="5"/>
  <c r="A200" i="5"/>
  <c r="S160" i="5"/>
  <c r="R160" i="5"/>
  <c r="Q160" i="5"/>
  <c r="P160" i="5"/>
  <c r="O160" i="5"/>
  <c r="N160" i="5"/>
  <c r="M160" i="5"/>
  <c r="L160" i="5"/>
  <c r="K160" i="5"/>
  <c r="J160" i="5"/>
  <c r="I160" i="5"/>
  <c r="H160" i="5"/>
  <c r="G160" i="5"/>
  <c r="F160" i="5"/>
  <c r="E160" i="5"/>
  <c r="D160" i="5"/>
  <c r="C160" i="5"/>
  <c r="B160" i="5"/>
  <c r="A160" i="5"/>
  <c r="S120" i="5"/>
  <c r="R120" i="5"/>
  <c r="Q120" i="5"/>
  <c r="P120" i="5"/>
  <c r="O120" i="5"/>
  <c r="N120" i="5"/>
  <c r="M120" i="5"/>
  <c r="L120" i="5"/>
  <c r="K120" i="5"/>
  <c r="J120" i="5"/>
  <c r="I120" i="5"/>
  <c r="H120" i="5"/>
  <c r="G120" i="5"/>
  <c r="F120" i="5"/>
  <c r="E120" i="5"/>
  <c r="D120" i="5"/>
  <c r="C120" i="5"/>
  <c r="B120" i="5"/>
  <c r="A120" i="5"/>
  <c r="S80" i="5"/>
  <c r="R80" i="5"/>
  <c r="Q80" i="5"/>
  <c r="P80" i="5"/>
  <c r="O80" i="5"/>
  <c r="N80" i="5"/>
  <c r="M80" i="5"/>
  <c r="L80" i="5"/>
  <c r="K80" i="5"/>
  <c r="J80" i="5"/>
  <c r="I80" i="5"/>
  <c r="H80" i="5"/>
  <c r="G80" i="5"/>
  <c r="F80" i="5"/>
  <c r="E80" i="5"/>
  <c r="D80" i="5"/>
  <c r="C80" i="5"/>
  <c r="B80" i="5"/>
  <c r="A80" i="5"/>
  <c r="S40" i="5"/>
  <c r="R40" i="5"/>
  <c r="Q40" i="5"/>
  <c r="P40" i="5"/>
  <c r="O40" i="5"/>
  <c r="N40" i="5"/>
  <c r="M40" i="5"/>
  <c r="L40" i="5"/>
  <c r="K40" i="5"/>
  <c r="J40" i="5"/>
  <c r="I40" i="5"/>
  <c r="H40" i="5"/>
  <c r="G40" i="5"/>
  <c r="F40" i="5"/>
  <c r="E40" i="5"/>
  <c r="D40" i="5"/>
  <c r="C40" i="5"/>
  <c r="B40" i="5"/>
  <c r="A40" i="5"/>
  <c r="S677" i="4"/>
  <c r="R677" i="4"/>
  <c r="Q677" i="4"/>
  <c r="P677" i="4"/>
  <c r="O677" i="4"/>
  <c r="N677" i="4"/>
  <c r="M677" i="4"/>
  <c r="L677" i="4"/>
  <c r="K677" i="4"/>
  <c r="J677" i="4"/>
  <c r="I677" i="4"/>
  <c r="H677" i="4"/>
  <c r="G677" i="4"/>
  <c r="F677" i="4"/>
  <c r="E677" i="4"/>
  <c r="D677" i="4"/>
  <c r="C677" i="4"/>
  <c r="B677" i="4"/>
  <c r="A677" i="4"/>
  <c r="S638" i="4"/>
  <c r="R638" i="4"/>
  <c r="Q638" i="4"/>
  <c r="P638" i="4"/>
  <c r="O638" i="4"/>
  <c r="N638" i="4"/>
  <c r="M638" i="4"/>
  <c r="L638" i="4"/>
  <c r="K638" i="4"/>
  <c r="J638" i="4"/>
  <c r="I638" i="4"/>
  <c r="H638" i="4"/>
  <c r="G638" i="4"/>
  <c r="F638" i="4"/>
  <c r="C638" i="4"/>
  <c r="B638" i="4"/>
  <c r="S599" i="4"/>
  <c r="R599" i="4"/>
  <c r="Q599" i="4"/>
  <c r="P599" i="4"/>
  <c r="O599" i="4"/>
  <c r="N599" i="4"/>
  <c r="M599" i="4"/>
  <c r="L599" i="4"/>
  <c r="K599" i="4"/>
  <c r="J599" i="4"/>
  <c r="I599" i="4"/>
  <c r="H599" i="4"/>
  <c r="G599" i="4"/>
  <c r="F599" i="4"/>
  <c r="E599" i="4"/>
  <c r="D599" i="4"/>
  <c r="C599" i="4"/>
  <c r="B599" i="4"/>
  <c r="A599" i="4"/>
  <c r="S559" i="4"/>
  <c r="R559" i="4"/>
  <c r="Q559" i="4"/>
  <c r="P559" i="4"/>
  <c r="O559" i="4"/>
  <c r="N559" i="4"/>
  <c r="M559" i="4"/>
  <c r="L559" i="4"/>
  <c r="K559" i="4"/>
  <c r="J559" i="4"/>
  <c r="I559" i="4"/>
  <c r="H559" i="4"/>
  <c r="G559" i="4"/>
  <c r="F559" i="4"/>
  <c r="E559" i="4"/>
  <c r="D559" i="4"/>
  <c r="C559" i="4"/>
  <c r="B559" i="4"/>
  <c r="A559" i="4"/>
  <c r="S519" i="4"/>
  <c r="R519" i="4"/>
  <c r="Q519" i="4"/>
  <c r="P519" i="4"/>
  <c r="O519" i="4"/>
  <c r="N519" i="4"/>
  <c r="M519" i="4"/>
  <c r="L519" i="4"/>
  <c r="K519" i="4"/>
  <c r="J519" i="4"/>
  <c r="I519" i="4"/>
  <c r="H519" i="4"/>
  <c r="G519" i="4"/>
  <c r="F519" i="4"/>
  <c r="E519" i="4"/>
  <c r="D519" i="4"/>
  <c r="C519" i="4"/>
  <c r="B519" i="4"/>
  <c r="A519" i="4"/>
  <c r="S479" i="4"/>
  <c r="R479" i="4"/>
  <c r="Q479" i="4"/>
  <c r="P479" i="4"/>
  <c r="O479" i="4"/>
  <c r="N479" i="4"/>
  <c r="M479" i="4"/>
  <c r="L479" i="4"/>
  <c r="K479" i="4"/>
  <c r="J479" i="4"/>
  <c r="I479" i="4"/>
  <c r="H479" i="4"/>
  <c r="G479" i="4"/>
  <c r="F479" i="4"/>
  <c r="E479" i="4"/>
  <c r="D479" i="4"/>
  <c r="C479" i="4"/>
  <c r="B479" i="4"/>
  <c r="A479" i="4"/>
  <c r="S439" i="4"/>
  <c r="R439" i="4"/>
  <c r="Q439" i="4"/>
  <c r="P439" i="4"/>
  <c r="O439" i="4"/>
  <c r="N439" i="4"/>
  <c r="M439" i="4"/>
  <c r="L439" i="4"/>
  <c r="K439" i="4"/>
  <c r="J439" i="4"/>
  <c r="I439" i="4"/>
  <c r="H439" i="4"/>
  <c r="G439" i="4"/>
  <c r="F439" i="4"/>
  <c r="E439" i="4"/>
  <c r="D439" i="4"/>
  <c r="C439" i="4"/>
  <c r="B439" i="4"/>
  <c r="A439" i="4"/>
  <c r="S399" i="4"/>
  <c r="R399" i="4"/>
  <c r="Q399" i="4"/>
  <c r="P399" i="4"/>
  <c r="O399" i="4"/>
  <c r="N399" i="4"/>
  <c r="M399" i="4"/>
  <c r="L399" i="4"/>
  <c r="K399" i="4"/>
  <c r="J399" i="4"/>
  <c r="I399" i="4"/>
  <c r="H399" i="4"/>
  <c r="G399" i="4"/>
  <c r="F399" i="4"/>
  <c r="E399" i="4"/>
  <c r="D399" i="4"/>
  <c r="C399" i="4"/>
  <c r="B399" i="4"/>
  <c r="A399" i="4"/>
  <c r="S359" i="4"/>
  <c r="R359" i="4"/>
  <c r="Q359" i="4"/>
  <c r="P359" i="4"/>
  <c r="O359" i="4"/>
  <c r="N359" i="4"/>
  <c r="M359" i="4"/>
  <c r="L359" i="4"/>
  <c r="K359" i="4"/>
  <c r="J359" i="4"/>
  <c r="I359" i="4"/>
  <c r="H359" i="4"/>
  <c r="G359" i="4"/>
  <c r="F359" i="4"/>
  <c r="E359" i="4"/>
  <c r="D359" i="4"/>
  <c r="C359" i="4"/>
  <c r="B359" i="4"/>
  <c r="A359" i="4"/>
  <c r="S319" i="4"/>
  <c r="R319" i="4"/>
  <c r="Q319" i="4"/>
  <c r="P319" i="4"/>
  <c r="O319" i="4"/>
  <c r="N319" i="4"/>
  <c r="M319" i="4"/>
  <c r="L319" i="4"/>
  <c r="K319" i="4"/>
  <c r="J319" i="4"/>
  <c r="I319" i="4"/>
  <c r="H319" i="4"/>
  <c r="G319" i="4"/>
  <c r="F319" i="4"/>
  <c r="E319" i="4"/>
  <c r="D319" i="4"/>
  <c r="C319" i="4"/>
  <c r="B319" i="4"/>
  <c r="A319" i="4"/>
  <c r="S279" i="4"/>
  <c r="R279" i="4"/>
  <c r="Q279" i="4"/>
  <c r="P279" i="4"/>
  <c r="O279" i="4"/>
  <c r="N279" i="4"/>
  <c r="M279" i="4"/>
  <c r="L279" i="4"/>
  <c r="K279" i="4"/>
  <c r="J279" i="4"/>
  <c r="I279" i="4"/>
  <c r="H279" i="4"/>
  <c r="G279" i="4"/>
  <c r="F279" i="4"/>
  <c r="E279" i="4"/>
  <c r="D279" i="4"/>
  <c r="C279" i="4"/>
  <c r="B279" i="4"/>
  <c r="A279" i="4"/>
  <c r="S239" i="4"/>
  <c r="R239" i="4"/>
  <c r="Q239" i="4"/>
  <c r="P239" i="4"/>
  <c r="O239" i="4"/>
  <c r="N239" i="4"/>
  <c r="M239" i="4"/>
  <c r="L239" i="4"/>
  <c r="K239" i="4"/>
  <c r="J239" i="4"/>
  <c r="I239" i="4"/>
  <c r="H239" i="4"/>
  <c r="G239" i="4"/>
  <c r="F239" i="4"/>
  <c r="E239" i="4"/>
  <c r="D239" i="4"/>
  <c r="C239" i="4"/>
  <c r="B239" i="4"/>
  <c r="A239" i="4"/>
  <c r="S199" i="4"/>
  <c r="R199" i="4"/>
  <c r="Q199" i="4"/>
  <c r="P199" i="4"/>
  <c r="O199" i="4"/>
  <c r="N199" i="4"/>
  <c r="M199" i="4"/>
  <c r="L199" i="4"/>
  <c r="K199" i="4"/>
  <c r="J199" i="4"/>
  <c r="I199" i="4"/>
  <c r="H199" i="4"/>
  <c r="G199" i="4"/>
  <c r="F199" i="4"/>
  <c r="E199" i="4"/>
  <c r="D199" i="4"/>
  <c r="C199" i="4"/>
  <c r="B199" i="4"/>
  <c r="A199" i="4"/>
  <c r="S159" i="4"/>
  <c r="R159" i="4"/>
  <c r="Q159" i="4"/>
  <c r="P159" i="4"/>
  <c r="O159" i="4"/>
  <c r="N159" i="4"/>
  <c r="M159" i="4"/>
  <c r="L159" i="4"/>
  <c r="K159" i="4"/>
  <c r="J159" i="4"/>
  <c r="I159" i="4"/>
  <c r="H159" i="4"/>
  <c r="G159" i="4"/>
  <c r="F159" i="4"/>
  <c r="E159" i="4"/>
  <c r="D159" i="4"/>
  <c r="C159" i="4"/>
  <c r="B159" i="4"/>
  <c r="A159" i="4"/>
  <c r="S119" i="4"/>
  <c r="R119" i="4"/>
  <c r="Q119" i="4"/>
  <c r="P119" i="4"/>
  <c r="O119" i="4"/>
  <c r="N119" i="4"/>
  <c r="M119" i="4"/>
  <c r="L119" i="4"/>
  <c r="K119" i="4"/>
  <c r="J119" i="4"/>
  <c r="I119" i="4"/>
  <c r="H119" i="4"/>
  <c r="G119" i="4"/>
  <c r="F119" i="4"/>
  <c r="E119" i="4"/>
  <c r="D119" i="4"/>
  <c r="C119" i="4"/>
  <c r="B119" i="4"/>
  <c r="A119" i="4"/>
  <c r="S79" i="4"/>
  <c r="R79" i="4"/>
  <c r="Q79" i="4"/>
  <c r="P79" i="4"/>
  <c r="O79" i="4"/>
  <c r="N79" i="4"/>
  <c r="M79" i="4"/>
  <c r="L79" i="4"/>
  <c r="K79" i="4"/>
  <c r="J79" i="4"/>
  <c r="I79" i="4"/>
  <c r="H79" i="4"/>
  <c r="G79" i="4"/>
  <c r="F79" i="4"/>
  <c r="E79" i="4"/>
  <c r="D79" i="4"/>
  <c r="C79" i="4"/>
  <c r="B79" i="4"/>
  <c r="A79" i="4"/>
  <c r="S39" i="4"/>
  <c r="R39" i="4"/>
  <c r="Q39" i="4"/>
  <c r="P39" i="4"/>
  <c r="O39" i="4"/>
  <c r="N39" i="4"/>
  <c r="M39" i="4"/>
  <c r="L39" i="4"/>
  <c r="K39" i="4"/>
  <c r="J39" i="4"/>
  <c r="I39" i="4"/>
  <c r="H39" i="4"/>
  <c r="G39" i="4"/>
  <c r="F39" i="4"/>
  <c r="E39" i="4"/>
  <c r="D39" i="4"/>
  <c r="C39" i="4"/>
  <c r="B39" i="4"/>
  <c r="A39" i="4"/>
  <c r="S555" i="3"/>
  <c r="R555" i="3"/>
  <c r="Q555" i="3"/>
  <c r="P555" i="3"/>
  <c r="O555" i="3"/>
  <c r="N555" i="3"/>
  <c r="M555" i="3"/>
  <c r="L555" i="3"/>
  <c r="K555" i="3"/>
  <c r="J555" i="3"/>
  <c r="I555" i="3"/>
  <c r="H555" i="3"/>
  <c r="G555" i="3"/>
  <c r="F555" i="3"/>
  <c r="E555" i="3"/>
  <c r="D555" i="3"/>
  <c r="C555" i="3"/>
  <c r="B555" i="3"/>
  <c r="A555" i="3"/>
  <c r="S517" i="3"/>
  <c r="R517" i="3"/>
  <c r="Q517" i="3"/>
  <c r="P517" i="3"/>
  <c r="O517" i="3"/>
  <c r="N517" i="3"/>
  <c r="M517" i="3"/>
  <c r="L517" i="3"/>
  <c r="K517" i="3"/>
  <c r="J517" i="3"/>
  <c r="I517" i="3"/>
  <c r="H517" i="3"/>
  <c r="G517" i="3"/>
  <c r="F517" i="3"/>
  <c r="E517" i="3"/>
  <c r="D517" i="3"/>
  <c r="C517" i="3"/>
  <c r="B517" i="3"/>
  <c r="A517" i="3"/>
  <c r="S478" i="3"/>
  <c r="R478" i="3"/>
  <c r="Q478" i="3"/>
  <c r="P478" i="3"/>
  <c r="O478" i="3"/>
  <c r="N478" i="3"/>
  <c r="M478" i="3"/>
  <c r="L478" i="3"/>
  <c r="K478" i="3"/>
  <c r="J478" i="3"/>
  <c r="I478" i="3"/>
  <c r="H478" i="3"/>
  <c r="G478" i="3"/>
  <c r="F478" i="3"/>
  <c r="E478" i="3"/>
  <c r="D478" i="3"/>
  <c r="C478" i="3"/>
  <c r="B478" i="3"/>
  <c r="A478" i="3"/>
  <c r="S439" i="3"/>
  <c r="R439" i="3"/>
  <c r="Q439" i="3"/>
  <c r="P439" i="3"/>
  <c r="O439" i="3"/>
  <c r="N439" i="3"/>
  <c r="M439" i="3"/>
  <c r="L439" i="3"/>
  <c r="K439" i="3"/>
  <c r="J439" i="3"/>
  <c r="I439" i="3"/>
  <c r="H439" i="3"/>
  <c r="G439" i="3"/>
  <c r="F439" i="3"/>
  <c r="E439" i="3"/>
  <c r="D439" i="3"/>
  <c r="C439" i="3"/>
  <c r="B439" i="3"/>
  <c r="A439" i="3"/>
  <c r="S399" i="3"/>
  <c r="R399" i="3"/>
  <c r="Q399" i="3"/>
  <c r="P399" i="3"/>
  <c r="O399" i="3"/>
  <c r="N399" i="3"/>
  <c r="M399" i="3"/>
  <c r="L399" i="3"/>
  <c r="K399" i="3"/>
  <c r="J399" i="3"/>
  <c r="I399" i="3"/>
  <c r="H399" i="3"/>
  <c r="G399" i="3"/>
  <c r="F399" i="3"/>
  <c r="E399" i="3"/>
  <c r="D399" i="3"/>
  <c r="C399" i="3"/>
  <c r="B399" i="3"/>
  <c r="A399" i="3"/>
  <c r="S359" i="3"/>
  <c r="R359" i="3"/>
  <c r="Q359" i="3"/>
  <c r="P359" i="3"/>
  <c r="O359" i="3"/>
  <c r="N359" i="3"/>
  <c r="M359" i="3"/>
  <c r="L359" i="3"/>
  <c r="K359" i="3"/>
  <c r="J359" i="3"/>
  <c r="I359" i="3"/>
  <c r="H359" i="3"/>
  <c r="G359" i="3"/>
  <c r="F359" i="3"/>
  <c r="E359" i="3"/>
  <c r="D359" i="3"/>
  <c r="C359" i="3"/>
  <c r="B359" i="3"/>
  <c r="A359" i="3"/>
  <c r="S319" i="3"/>
  <c r="R319" i="3"/>
  <c r="Q319" i="3"/>
  <c r="P319" i="3"/>
  <c r="O319" i="3"/>
  <c r="N319" i="3"/>
  <c r="M319" i="3"/>
  <c r="L319" i="3"/>
  <c r="K319" i="3"/>
  <c r="J319" i="3"/>
  <c r="I319" i="3"/>
  <c r="H319" i="3"/>
  <c r="G319" i="3"/>
  <c r="F319" i="3"/>
  <c r="E319" i="3"/>
  <c r="D319" i="3"/>
  <c r="C319" i="3"/>
  <c r="B319" i="3"/>
  <c r="A319" i="3"/>
  <c r="S279" i="3"/>
  <c r="R279" i="3"/>
  <c r="Q279" i="3"/>
  <c r="P279" i="3"/>
  <c r="O279" i="3"/>
  <c r="N279" i="3"/>
  <c r="M279" i="3"/>
  <c r="L279" i="3"/>
  <c r="K279" i="3"/>
  <c r="J279" i="3"/>
  <c r="I279" i="3"/>
  <c r="H279" i="3"/>
  <c r="G279" i="3"/>
  <c r="F279" i="3"/>
  <c r="E279" i="3"/>
  <c r="D279" i="3"/>
  <c r="C279" i="3"/>
  <c r="B279" i="3"/>
  <c r="A279" i="3"/>
  <c r="S239" i="3"/>
  <c r="R239" i="3"/>
  <c r="Q239" i="3"/>
  <c r="P239" i="3"/>
  <c r="O239" i="3"/>
  <c r="N239" i="3"/>
  <c r="M239" i="3"/>
  <c r="L239" i="3"/>
  <c r="K239" i="3"/>
  <c r="J239" i="3"/>
  <c r="I239" i="3"/>
  <c r="H239" i="3"/>
  <c r="G239" i="3"/>
  <c r="F239" i="3"/>
  <c r="E239" i="3"/>
  <c r="D239" i="3"/>
  <c r="C239" i="3"/>
  <c r="B239" i="3"/>
  <c r="A239" i="3"/>
  <c r="S221" i="3"/>
  <c r="R221" i="3"/>
  <c r="Q221" i="3"/>
  <c r="P221" i="3"/>
  <c r="N221" i="3"/>
  <c r="M221" i="3"/>
  <c r="L221" i="3"/>
  <c r="K221" i="3"/>
  <c r="J221" i="3"/>
  <c r="H221" i="3"/>
  <c r="G221" i="3"/>
  <c r="C221" i="3"/>
  <c r="B221" i="3"/>
  <c r="S199" i="3"/>
  <c r="R199" i="3"/>
  <c r="Q199" i="3"/>
  <c r="P199" i="3"/>
  <c r="O199" i="3"/>
  <c r="N199" i="3"/>
  <c r="M199" i="3"/>
  <c r="L199" i="3"/>
  <c r="K199" i="3"/>
  <c r="J199" i="3"/>
  <c r="I199" i="3"/>
  <c r="H199" i="3"/>
  <c r="G199" i="3"/>
  <c r="F199" i="3"/>
  <c r="E199" i="3"/>
  <c r="D199" i="3"/>
  <c r="C199" i="3"/>
  <c r="B199" i="3"/>
  <c r="A199" i="3"/>
  <c r="S159" i="3"/>
  <c r="R159" i="3"/>
  <c r="Q159" i="3"/>
  <c r="P159" i="3"/>
  <c r="O159" i="3"/>
  <c r="N159" i="3"/>
  <c r="M159" i="3"/>
  <c r="L159" i="3"/>
  <c r="K159" i="3"/>
  <c r="J159" i="3"/>
  <c r="I159" i="3"/>
  <c r="H159" i="3"/>
  <c r="G159" i="3"/>
  <c r="F159" i="3"/>
  <c r="E159" i="3"/>
  <c r="D159" i="3"/>
  <c r="C159" i="3"/>
  <c r="B159" i="3"/>
  <c r="A159" i="3"/>
  <c r="S141" i="3"/>
  <c r="R141" i="3"/>
  <c r="Q141" i="3"/>
  <c r="P141" i="3"/>
  <c r="N141" i="3"/>
  <c r="M141" i="3"/>
  <c r="L141" i="3"/>
  <c r="K141" i="3"/>
  <c r="J141" i="3"/>
  <c r="H141" i="3"/>
  <c r="G141" i="3"/>
  <c r="C141" i="3"/>
  <c r="B141" i="3"/>
  <c r="S137" i="3"/>
  <c r="R137" i="3"/>
  <c r="Q137" i="3"/>
  <c r="P137" i="3"/>
  <c r="N137" i="3"/>
  <c r="M137" i="3"/>
  <c r="L137" i="3"/>
  <c r="K137" i="3"/>
  <c r="J137" i="3"/>
  <c r="H137" i="3"/>
  <c r="G137" i="3"/>
  <c r="C137" i="3"/>
  <c r="B137" i="3"/>
  <c r="S135" i="3"/>
  <c r="R135" i="3"/>
  <c r="Q135" i="3"/>
  <c r="P135" i="3"/>
  <c r="N135" i="3"/>
  <c r="M135" i="3"/>
  <c r="L135" i="3"/>
  <c r="K135" i="3"/>
  <c r="J135" i="3"/>
  <c r="H135" i="3"/>
  <c r="G135" i="3"/>
  <c r="C135" i="3"/>
  <c r="B135" i="3"/>
  <c r="S119" i="3"/>
  <c r="R119" i="3"/>
  <c r="Q119" i="3"/>
  <c r="P119" i="3"/>
  <c r="O119" i="3"/>
  <c r="N119" i="3"/>
  <c r="M119" i="3"/>
  <c r="L119" i="3"/>
  <c r="K119" i="3"/>
  <c r="J119" i="3"/>
  <c r="I119" i="3"/>
  <c r="H119" i="3"/>
  <c r="G119" i="3"/>
  <c r="F119" i="3"/>
  <c r="E119" i="3"/>
  <c r="D119" i="3"/>
  <c r="C119" i="3"/>
  <c r="B119" i="3"/>
  <c r="A119" i="3"/>
  <c r="S79" i="3"/>
  <c r="R79" i="3"/>
  <c r="Q79" i="3"/>
  <c r="P79" i="3"/>
  <c r="O79" i="3"/>
  <c r="N79" i="3"/>
  <c r="M79" i="3"/>
  <c r="L79" i="3"/>
  <c r="K79" i="3"/>
  <c r="J79" i="3"/>
  <c r="I79" i="3"/>
  <c r="H79" i="3"/>
  <c r="G79" i="3"/>
  <c r="F79" i="3"/>
  <c r="E79" i="3"/>
  <c r="D79" i="3"/>
  <c r="C79" i="3"/>
  <c r="B79" i="3"/>
  <c r="A79" i="3"/>
  <c r="S39" i="3"/>
  <c r="R39" i="3"/>
  <c r="Q39" i="3"/>
  <c r="Q558" i="3" s="1"/>
  <c r="P39" i="3"/>
  <c r="O39" i="3"/>
  <c r="N39" i="3"/>
  <c r="M39" i="3"/>
  <c r="M558" i="3" s="1"/>
  <c r="L39" i="3"/>
  <c r="K39" i="3"/>
  <c r="J39" i="3"/>
  <c r="I39" i="3"/>
  <c r="I558" i="3" s="1"/>
  <c r="H39" i="3"/>
  <c r="G39" i="3"/>
  <c r="F39" i="3"/>
  <c r="E39" i="3"/>
  <c r="E558" i="3" s="1"/>
  <c r="D39" i="3"/>
  <c r="C39" i="3"/>
  <c r="B39" i="3"/>
  <c r="A39" i="3"/>
  <c r="A558" i="3" s="1"/>
  <c r="S520" i="2"/>
  <c r="R520" i="2"/>
  <c r="Q520" i="2"/>
  <c r="P520" i="2"/>
  <c r="O520" i="2"/>
  <c r="N520" i="2"/>
  <c r="M520" i="2"/>
  <c r="L520" i="2"/>
  <c r="K520" i="2"/>
  <c r="J520" i="2"/>
  <c r="I520" i="2"/>
  <c r="H520" i="2"/>
  <c r="G520" i="2"/>
  <c r="F520" i="2"/>
  <c r="E520" i="2"/>
  <c r="C520" i="2"/>
  <c r="B520" i="2"/>
  <c r="A520" i="2"/>
  <c r="S480" i="2"/>
  <c r="R480" i="2"/>
  <c r="Q480" i="2"/>
  <c r="P480" i="2"/>
  <c r="O480" i="2"/>
  <c r="N480" i="2"/>
  <c r="M480" i="2"/>
  <c r="L480" i="2"/>
  <c r="K480" i="2"/>
  <c r="J480" i="2"/>
  <c r="I480" i="2"/>
  <c r="H480" i="2"/>
  <c r="G480" i="2"/>
  <c r="E480" i="2"/>
  <c r="D480" i="2"/>
  <c r="C480" i="2"/>
  <c r="B480" i="2"/>
  <c r="A480" i="2"/>
  <c r="S440" i="2"/>
  <c r="R440" i="2"/>
  <c r="Q440" i="2"/>
  <c r="P440" i="2"/>
  <c r="O440" i="2"/>
  <c r="N440" i="2"/>
  <c r="M440" i="2"/>
  <c r="L440" i="2"/>
  <c r="K440" i="2"/>
  <c r="J440" i="2"/>
  <c r="I440" i="2"/>
  <c r="H440" i="2"/>
  <c r="G440" i="2"/>
  <c r="F440" i="2"/>
  <c r="E440" i="2"/>
  <c r="D440" i="2"/>
  <c r="C440" i="2"/>
  <c r="B440" i="2"/>
  <c r="A440" i="2"/>
  <c r="S400" i="2"/>
  <c r="R400" i="2"/>
  <c r="Q400" i="2"/>
  <c r="P400" i="2"/>
  <c r="O400" i="2"/>
  <c r="N400" i="2"/>
  <c r="M400" i="2"/>
  <c r="L400" i="2"/>
  <c r="K400" i="2"/>
  <c r="J400" i="2"/>
  <c r="I400" i="2"/>
  <c r="H400" i="2"/>
  <c r="G400" i="2"/>
  <c r="F400" i="2"/>
  <c r="E400" i="2"/>
  <c r="D400" i="2"/>
  <c r="C400" i="2"/>
  <c r="B400" i="2"/>
  <c r="A400" i="2"/>
  <c r="S360" i="2"/>
  <c r="R360" i="2"/>
  <c r="Q360" i="2"/>
  <c r="P360" i="2"/>
  <c r="O360" i="2"/>
  <c r="N360" i="2"/>
  <c r="M360" i="2"/>
  <c r="L360" i="2"/>
  <c r="K360" i="2"/>
  <c r="J360" i="2"/>
  <c r="I360" i="2"/>
  <c r="H360" i="2"/>
  <c r="G360" i="2"/>
  <c r="F360" i="2"/>
  <c r="E360" i="2"/>
  <c r="D360" i="2"/>
  <c r="C360" i="2"/>
  <c r="B360" i="2"/>
  <c r="A360" i="2"/>
  <c r="S320" i="2"/>
  <c r="R320" i="2"/>
  <c r="Q320" i="2"/>
  <c r="P320" i="2"/>
  <c r="O320" i="2"/>
  <c r="N320" i="2"/>
  <c r="M320" i="2"/>
  <c r="L320" i="2"/>
  <c r="K320" i="2"/>
  <c r="J320" i="2"/>
  <c r="I320" i="2"/>
  <c r="H320" i="2"/>
  <c r="G320" i="2"/>
  <c r="F320" i="2"/>
  <c r="E320" i="2"/>
  <c r="D320" i="2"/>
  <c r="C320" i="2"/>
  <c r="B320" i="2"/>
  <c r="A320" i="2"/>
  <c r="S280" i="2"/>
  <c r="R280" i="2"/>
  <c r="Q280" i="2"/>
  <c r="P280" i="2"/>
  <c r="O280" i="2"/>
  <c r="N280" i="2"/>
  <c r="M280" i="2"/>
  <c r="L280" i="2"/>
  <c r="K280" i="2"/>
  <c r="J280" i="2"/>
  <c r="I280" i="2"/>
  <c r="H280" i="2"/>
  <c r="G280" i="2"/>
  <c r="F280" i="2"/>
  <c r="E280" i="2"/>
  <c r="D280" i="2"/>
  <c r="C280" i="2"/>
  <c r="B280" i="2"/>
  <c r="A280" i="2"/>
  <c r="S240" i="2"/>
  <c r="R240" i="2"/>
  <c r="Q240" i="2"/>
  <c r="P240" i="2"/>
  <c r="O240" i="2"/>
  <c r="N240" i="2"/>
  <c r="M240" i="2"/>
  <c r="L240" i="2"/>
  <c r="K240" i="2"/>
  <c r="J240" i="2"/>
  <c r="I240" i="2"/>
  <c r="H240" i="2"/>
  <c r="G240" i="2"/>
  <c r="F240" i="2"/>
  <c r="E240" i="2"/>
  <c r="D240" i="2"/>
  <c r="C240" i="2"/>
  <c r="B240" i="2"/>
  <c r="A240" i="2"/>
  <c r="S200" i="2"/>
  <c r="R200" i="2"/>
  <c r="Q200" i="2"/>
  <c r="P200" i="2"/>
  <c r="O200" i="2"/>
  <c r="N200" i="2"/>
  <c r="M200" i="2"/>
  <c r="L200" i="2"/>
  <c r="K200" i="2"/>
  <c r="J200" i="2"/>
  <c r="I200" i="2"/>
  <c r="H200" i="2"/>
  <c r="G200" i="2"/>
  <c r="F200" i="2"/>
  <c r="E200" i="2"/>
  <c r="D200" i="2"/>
  <c r="C200" i="2"/>
  <c r="B200" i="2"/>
  <c r="A200" i="2"/>
  <c r="S160" i="2"/>
  <c r="R160" i="2"/>
  <c r="Q160" i="2"/>
  <c r="P160" i="2"/>
  <c r="O160" i="2"/>
  <c r="N160" i="2"/>
  <c r="M160" i="2"/>
  <c r="L160" i="2"/>
  <c r="K160" i="2"/>
  <c r="J160" i="2"/>
  <c r="I160" i="2"/>
  <c r="H160" i="2"/>
  <c r="G160" i="2"/>
  <c r="F160" i="2"/>
  <c r="E160" i="2"/>
  <c r="D160" i="2"/>
  <c r="C160" i="2"/>
  <c r="B160" i="2"/>
  <c r="A160" i="2"/>
  <c r="S119" i="2"/>
  <c r="R119" i="2"/>
  <c r="Q119" i="2"/>
  <c r="P119" i="2"/>
  <c r="O119" i="2"/>
  <c r="N119" i="2"/>
  <c r="M119" i="2"/>
  <c r="L119" i="2"/>
  <c r="K119" i="2"/>
  <c r="J119" i="2"/>
  <c r="I119" i="2"/>
  <c r="H119" i="2"/>
  <c r="G119" i="2"/>
  <c r="F119" i="2"/>
  <c r="E119" i="2"/>
  <c r="D119" i="2"/>
  <c r="C119" i="2"/>
  <c r="B119" i="2"/>
  <c r="A119" i="2"/>
  <c r="S79" i="2"/>
  <c r="R79" i="2"/>
  <c r="Q79" i="2"/>
  <c r="P79" i="2"/>
  <c r="O79" i="2"/>
  <c r="N79" i="2"/>
  <c r="M79" i="2"/>
  <c r="L79" i="2"/>
  <c r="K79" i="2"/>
  <c r="J79" i="2"/>
  <c r="I79" i="2"/>
  <c r="H79" i="2"/>
  <c r="G79" i="2"/>
  <c r="F79" i="2"/>
  <c r="E79" i="2"/>
  <c r="D79" i="2"/>
  <c r="C79" i="2"/>
  <c r="B79" i="2"/>
  <c r="A79" i="2"/>
  <c r="S39" i="2"/>
  <c r="R39" i="2"/>
  <c r="Q39" i="2"/>
  <c r="P39" i="2"/>
  <c r="O39" i="2"/>
  <c r="N39" i="2"/>
  <c r="M39" i="2"/>
  <c r="L39" i="2"/>
  <c r="K39" i="2"/>
  <c r="J39" i="2"/>
  <c r="I39" i="2"/>
  <c r="H39" i="2"/>
  <c r="G39" i="2"/>
  <c r="F39" i="2"/>
  <c r="E39" i="2"/>
  <c r="D39" i="2"/>
  <c r="C39" i="2"/>
  <c r="B39" i="2"/>
  <c r="A39" i="2"/>
  <c r="S39" i="1"/>
  <c r="R39" i="1"/>
  <c r="Q39" i="1"/>
  <c r="P39" i="1"/>
  <c r="O39" i="1"/>
  <c r="N39" i="1"/>
  <c r="M39" i="1"/>
  <c r="L39" i="1"/>
  <c r="K39" i="1"/>
  <c r="J39" i="1"/>
  <c r="I39" i="1"/>
  <c r="H39" i="1"/>
  <c r="G39" i="1"/>
  <c r="F39" i="1"/>
  <c r="E39" i="1"/>
  <c r="D39" i="1"/>
  <c r="C39" i="1"/>
  <c r="B39" i="1"/>
  <c r="A39" i="1"/>
  <c r="B162" i="6" l="1"/>
  <c r="F162" i="6"/>
  <c r="J162" i="6"/>
  <c r="N162" i="6"/>
  <c r="R162" i="6"/>
  <c r="C202" i="34"/>
  <c r="G202" i="34"/>
  <c r="K202" i="34"/>
  <c r="O202" i="34"/>
  <c r="B402" i="23"/>
  <c r="F402" i="23"/>
  <c r="J402" i="23"/>
  <c r="N402" i="23"/>
  <c r="R402" i="23"/>
  <c r="B762" i="16"/>
  <c r="F762" i="16"/>
  <c r="D201" i="29"/>
  <c r="H201" i="29"/>
  <c r="L201" i="29"/>
  <c r="P201" i="29"/>
  <c r="C201" i="29"/>
  <c r="K322" i="7"/>
  <c r="D641" i="18"/>
  <c r="H641" i="18"/>
  <c r="L641" i="18"/>
  <c r="P641" i="18"/>
  <c r="A641" i="18"/>
  <c r="E641" i="18"/>
  <c r="I641" i="18"/>
  <c r="M641" i="18"/>
  <c r="Q641" i="18"/>
  <c r="Q762" i="16"/>
  <c r="M762" i="16"/>
  <c r="R762" i="16"/>
  <c r="J762" i="16"/>
  <c r="N762" i="16"/>
  <c r="D160" i="42"/>
  <c r="H160" i="42"/>
  <c r="A242" i="11"/>
  <c r="I242" i="11"/>
  <c r="S627" i="25"/>
  <c r="Q627" i="25"/>
  <c r="O627" i="25"/>
  <c r="M627" i="25"/>
  <c r="K627" i="25"/>
  <c r="I627" i="25"/>
  <c r="G627" i="25"/>
  <c r="E627" i="25"/>
  <c r="C627" i="25"/>
  <c r="G143" i="20"/>
  <c r="K143" i="20"/>
  <c r="O143" i="20"/>
  <c r="S143" i="20"/>
  <c r="Q402" i="30"/>
  <c r="N482" i="33"/>
  <c r="R482" i="33"/>
  <c r="B482" i="33"/>
  <c r="F482" i="33"/>
  <c r="J482" i="33"/>
  <c r="S582" i="44"/>
  <c r="C482" i="49"/>
  <c r="G482" i="49"/>
  <c r="K482" i="49"/>
  <c r="O482" i="49"/>
  <c r="S482" i="49"/>
  <c r="D640" i="32"/>
  <c r="H640" i="32"/>
  <c r="L640" i="32"/>
  <c r="P640" i="32"/>
  <c r="F640" i="32"/>
  <c r="N640" i="32"/>
  <c r="A523" i="13"/>
  <c r="E523" i="13"/>
  <c r="I523" i="13"/>
  <c r="M523" i="13"/>
  <c r="Q523" i="13"/>
  <c r="L523" i="13"/>
  <c r="P523" i="13"/>
  <c r="A322" i="7"/>
  <c r="E322" i="7"/>
  <c r="I322" i="7"/>
  <c r="S162" i="43"/>
  <c r="S283" i="9"/>
  <c r="C283" i="9"/>
  <c r="K283" i="9"/>
  <c r="C162" i="21"/>
  <c r="G162" i="21"/>
  <c r="K162" i="21"/>
  <c r="O162" i="21"/>
  <c r="S162" i="21"/>
  <c r="D162" i="21"/>
  <c r="H162" i="21"/>
  <c r="L162" i="21"/>
  <c r="P162" i="21"/>
  <c r="N203" i="5"/>
  <c r="J203" i="5"/>
  <c r="B203" i="5"/>
  <c r="F203" i="5"/>
  <c r="C85" i="19"/>
  <c r="G85" i="19"/>
  <c r="K85" i="19"/>
  <c r="O85" i="19"/>
  <c r="D85" i="19"/>
  <c r="H85" i="19"/>
  <c r="L85" i="19"/>
  <c r="P85" i="19"/>
  <c r="S85" i="19"/>
  <c r="A121" i="36"/>
  <c r="E121" i="36"/>
  <c r="I121" i="36"/>
  <c r="M121" i="36"/>
  <c r="Q121" i="36"/>
  <c r="C121" i="36"/>
  <c r="K121" i="36"/>
  <c r="S121" i="36"/>
  <c r="G121" i="36"/>
  <c r="O121" i="36"/>
  <c r="P121" i="36"/>
  <c r="A162" i="21"/>
  <c r="E162" i="21"/>
  <c r="I162" i="21"/>
  <c r="M162" i="21"/>
  <c r="Q162" i="21"/>
  <c r="B162" i="21"/>
  <c r="F162" i="21"/>
  <c r="J162" i="21"/>
  <c r="N162" i="21"/>
  <c r="R162" i="21"/>
  <c r="P39" i="39"/>
  <c r="R39" i="39"/>
  <c r="S39" i="39"/>
  <c r="N39" i="39"/>
  <c r="E39" i="39"/>
  <c r="M39" i="39"/>
  <c r="D283" i="9"/>
  <c r="L283" i="9"/>
  <c r="H283" i="9"/>
  <c r="P283" i="9"/>
  <c r="G283" i="9"/>
  <c r="O283" i="9"/>
  <c r="E283" i="9"/>
  <c r="M283" i="9"/>
  <c r="Q283" i="9"/>
  <c r="B283" i="9"/>
  <c r="F283" i="9"/>
  <c r="J283" i="9"/>
  <c r="N283" i="9"/>
  <c r="R283" i="9"/>
  <c r="A283" i="9"/>
  <c r="I283" i="9"/>
  <c r="D162" i="6"/>
  <c r="H162" i="6"/>
  <c r="L162" i="6"/>
  <c r="P162" i="6"/>
  <c r="C162" i="6"/>
  <c r="G162" i="6"/>
  <c r="K162" i="6"/>
  <c r="O162" i="6"/>
  <c r="S162" i="6"/>
  <c r="A162" i="6"/>
  <c r="E162" i="6"/>
  <c r="I162" i="6"/>
  <c r="M162" i="6"/>
  <c r="Q162" i="6"/>
  <c r="B482" i="49"/>
  <c r="F482" i="49"/>
  <c r="J482" i="49"/>
  <c r="N482" i="49"/>
  <c r="R482" i="49"/>
  <c r="D482" i="49"/>
  <c r="H482" i="49"/>
  <c r="P482" i="49"/>
  <c r="A482" i="49"/>
  <c r="E482" i="49"/>
  <c r="I482" i="49"/>
  <c r="M482" i="49"/>
  <c r="Q482" i="49"/>
  <c r="L482" i="49"/>
  <c r="G443" i="35"/>
  <c r="O443" i="35"/>
  <c r="S443" i="35"/>
  <c r="B443" i="35"/>
  <c r="R443" i="35"/>
  <c r="J443" i="35"/>
  <c r="C443" i="35"/>
  <c r="K443" i="35"/>
  <c r="F443" i="35"/>
  <c r="N443" i="35"/>
  <c r="D443" i="35"/>
  <c r="H443" i="35"/>
  <c r="L443" i="35"/>
  <c r="P443" i="35"/>
  <c r="A443" i="35"/>
  <c r="E443" i="35"/>
  <c r="I443" i="35"/>
  <c r="M443" i="35"/>
  <c r="Q443" i="35"/>
  <c r="C402" i="23"/>
  <c r="K402" i="23"/>
  <c r="S402" i="23"/>
  <c r="O402" i="23"/>
  <c r="D402" i="23"/>
  <c r="H402" i="23"/>
  <c r="L402" i="23"/>
  <c r="P402" i="23"/>
  <c r="G402" i="23"/>
  <c r="A402" i="23"/>
  <c r="E402" i="23"/>
  <c r="I402" i="23"/>
  <c r="M402" i="23"/>
  <c r="Q402" i="23"/>
  <c r="B962" i="37"/>
  <c r="J962" i="37"/>
  <c r="R962" i="37"/>
  <c r="D962" i="37"/>
  <c r="H962" i="37"/>
  <c r="L962" i="37"/>
  <c r="P962" i="37"/>
  <c r="C962" i="37"/>
  <c r="K962" i="37"/>
  <c r="S962" i="37"/>
  <c r="F962" i="37"/>
  <c r="N962" i="37"/>
  <c r="G962" i="37"/>
  <c r="O962" i="37"/>
  <c r="E962" i="37"/>
  <c r="M962" i="37"/>
  <c r="A962" i="37"/>
  <c r="I962" i="37"/>
  <c r="Q962" i="37"/>
  <c r="A682" i="24"/>
  <c r="E682" i="24"/>
  <c r="I682" i="24"/>
  <c r="M682" i="24"/>
  <c r="Q682" i="24"/>
  <c r="C682" i="24"/>
  <c r="G682" i="24"/>
  <c r="K682" i="24"/>
  <c r="O682" i="24"/>
  <c r="S682" i="24"/>
  <c r="D682" i="24"/>
  <c r="H682" i="24"/>
  <c r="L682" i="24"/>
  <c r="P682" i="24"/>
  <c r="B682" i="24"/>
  <c r="F682" i="24"/>
  <c r="J682" i="24"/>
  <c r="N682" i="24"/>
  <c r="R682" i="24"/>
  <c r="C482" i="33"/>
  <c r="G482" i="33"/>
  <c r="L482" i="33"/>
  <c r="K482" i="33"/>
  <c r="D482" i="33"/>
  <c r="H482" i="33"/>
  <c r="M482" i="33"/>
  <c r="Q482" i="33"/>
  <c r="P482" i="33"/>
  <c r="O482" i="33"/>
  <c r="S482" i="33"/>
  <c r="E680" i="4"/>
  <c r="M680" i="4"/>
  <c r="A680" i="4"/>
  <c r="I680" i="4"/>
  <c r="Q680" i="4"/>
  <c r="P202" i="26"/>
  <c r="H202" i="26"/>
  <c r="K202" i="26"/>
  <c r="M202" i="26"/>
  <c r="D202" i="26"/>
  <c r="N202" i="26"/>
  <c r="F202" i="26"/>
  <c r="B202" i="26"/>
  <c r="J202" i="26"/>
  <c r="R202" i="26"/>
  <c r="C202" i="26"/>
  <c r="K480" i="27"/>
  <c r="S480" i="27"/>
  <c r="C480" i="27"/>
  <c r="A480" i="27"/>
  <c r="E480" i="27"/>
  <c r="I480" i="27"/>
  <c r="M480" i="27"/>
  <c r="Q480" i="27"/>
  <c r="G480" i="27"/>
  <c r="O480" i="27"/>
  <c r="B480" i="27"/>
  <c r="F480" i="27"/>
  <c r="J480" i="27"/>
  <c r="N480" i="27"/>
  <c r="R480" i="27"/>
  <c r="D480" i="27"/>
  <c r="H480" i="27"/>
  <c r="L480" i="27"/>
  <c r="P480" i="27"/>
  <c r="B402" i="38"/>
  <c r="F402" i="38"/>
  <c r="J402" i="38"/>
  <c r="N402" i="38"/>
  <c r="R402" i="38"/>
  <c r="C402" i="38"/>
  <c r="G402" i="38"/>
  <c r="K402" i="38"/>
  <c r="O402" i="38"/>
  <c r="S402" i="38"/>
  <c r="L402" i="38"/>
  <c r="D402" i="38"/>
  <c r="H402" i="38"/>
  <c r="P402" i="38"/>
  <c r="A402" i="38"/>
  <c r="E402" i="38"/>
  <c r="I402" i="38"/>
  <c r="M402" i="38"/>
  <c r="Q402" i="38"/>
  <c r="B402" i="31"/>
  <c r="F402" i="31"/>
  <c r="J402" i="31"/>
  <c r="N402" i="31"/>
  <c r="R402" i="31"/>
  <c r="C402" i="31"/>
  <c r="K402" i="31"/>
  <c r="G402" i="31"/>
  <c r="O402" i="31"/>
  <c r="S402" i="31"/>
  <c r="D402" i="31"/>
  <c r="H402" i="31"/>
  <c r="P402" i="31"/>
  <c r="A402" i="31"/>
  <c r="E402" i="31"/>
  <c r="I402" i="31"/>
  <c r="M402" i="31"/>
  <c r="Q402" i="31"/>
  <c r="L402" i="31"/>
  <c r="O762" i="16"/>
  <c r="K762" i="16"/>
  <c r="S762" i="16"/>
  <c r="P762" i="16"/>
  <c r="L762" i="16"/>
  <c r="C762" i="16"/>
  <c r="G762" i="16"/>
  <c r="A762" i="16"/>
  <c r="E762" i="16"/>
  <c r="I762" i="16"/>
  <c r="B558" i="3"/>
  <c r="F558" i="3"/>
  <c r="J558" i="3"/>
  <c r="N558" i="3"/>
  <c r="R558" i="3"/>
  <c r="G558" i="3"/>
  <c r="A1159" i="28"/>
  <c r="E1159" i="28"/>
  <c r="I1159" i="28"/>
  <c r="M1159" i="28"/>
  <c r="Q1159" i="28"/>
  <c r="C1159" i="28"/>
  <c r="G1159" i="28"/>
  <c r="K1159" i="28"/>
  <c r="O1159" i="28"/>
  <c r="S1159" i="28"/>
  <c r="B1159" i="28"/>
  <c r="F1159" i="28"/>
  <c r="J1159" i="28"/>
  <c r="N1159" i="28"/>
  <c r="R1159" i="28"/>
  <c r="D1159" i="28"/>
  <c r="H1159" i="28"/>
  <c r="L1159" i="28"/>
  <c r="P1159" i="28"/>
  <c r="D523" i="13"/>
  <c r="K523" i="13"/>
  <c r="O523" i="13"/>
  <c r="S523" i="13"/>
  <c r="C523" i="13"/>
  <c r="G523" i="13"/>
  <c r="H523" i="13"/>
  <c r="B523" i="13"/>
  <c r="F523" i="13"/>
  <c r="J523" i="13"/>
  <c r="N523" i="13"/>
  <c r="R523" i="13"/>
  <c r="L160" i="42"/>
  <c r="P160" i="42"/>
  <c r="A160" i="42"/>
  <c r="E160" i="42"/>
  <c r="I160" i="42"/>
  <c r="M160" i="42"/>
  <c r="Q160" i="42"/>
  <c r="B160" i="42"/>
  <c r="F160" i="42"/>
  <c r="J160" i="42"/>
  <c r="N160" i="42"/>
  <c r="R160" i="42"/>
  <c r="C160" i="42"/>
  <c r="G160" i="42"/>
  <c r="K160" i="42"/>
  <c r="O160" i="42"/>
  <c r="S160" i="42"/>
  <c r="D548" i="8"/>
  <c r="L548" i="8"/>
  <c r="B548" i="8"/>
  <c r="F548" i="8"/>
  <c r="J548" i="8"/>
  <c r="N548" i="8"/>
  <c r="R548" i="8"/>
  <c r="H548" i="8"/>
  <c r="P548" i="8"/>
  <c r="A548" i="8"/>
  <c r="E548" i="8"/>
  <c r="I548" i="8"/>
  <c r="M548" i="8"/>
  <c r="Q548" i="8"/>
  <c r="C548" i="8"/>
  <c r="G548" i="8"/>
  <c r="K548" i="8"/>
  <c r="O548" i="8"/>
  <c r="S548" i="8"/>
  <c r="N322" i="7"/>
  <c r="R322" i="7"/>
  <c r="M322" i="7"/>
  <c r="Q322" i="7"/>
  <c r="C322" i="7"/>
  <c r="G322" i="7"/>
  <c r="L322" i="7"/>
  <c r="P322" i="7"/>
  <c r="D322" i="7"/>
  <c r="H322" i="7"/>
  <c r="B322" i="7"/>
  <c r="F322" i="7"/>
  <c r="J322" i="7"/>
  <c r="O322" i="7"/>
  <c r="S322" i="7"/>
  <c r="R203" i="5"/>
  <c r="A203" i="5"/>
  <c r="E203" i="5"/>
  <c r="I203" i="5"/>
  <c r="M203" i="5"/>
  <c r="Q203" i="5"/>
  <c r="D203" i="5"/>
  <c r="H203" i="5"/>
  <c r="L203" i="5"/>
  <c r="P203" i="5"/>
  <c r="C203" i="5"/>
  <c r="G203" i="5"/>
  <c r="K203" i="5"/>
  <c r="O203" i="5"/>
  <c r="S203" i="5"/>
  <c r="A402" i="30"/>
  <c r="E402" i="30"/>
  <c r="I402" i="30"/>
  <c r="M402" i="30"/>
  <c r="C402" i="30"/>
  <c r="G402" i="30"/>
  <c r="K402" i="30"/>
  <c r="O402" i="30"/>
  <c r="S402" i="30"/>
  <c r="D402" i="30"/>
  <c r="H402" i="30"/>
  <c r="L402" i="30"/>
  <c r="P402" i="30"/>
  <c r="B402" i="30"/>
  <c r="F402" i="30"/>
  <c r="J402" i="30"/>
  <c r="N402" i="30"/>
  <c r="R402" i="30"/>
  <c r="B640" i="32"/>
  <c r="J640" i="32"/>
  <c r="R640" i="32"/>
  <c r="C640" i="32"/>
  <c r="G640" i="32"/>
  <c r="K640" i="32"/>
  <c r="O640" i="32"/>
  <c r="S640" i="32"/>
  <c r="A640" i="32"/>
  <c r="E640" i="32"/>
  <c r="I640" i="32"/>
  <c r="M640" i="32"/>
  <c r="Q640" i="32"/>
  <c r="D582" i="44"/>
  <c r="L582" i="44"/>
  <c r="H582" i="44"/>
  <c r="P582" i="44"/>
  <c r="C582" i="44"/>
  <c r="K582" i="44"/>
  <c r="G582" i="44"/>
  <c r="O582" i="44"/>
  <c r="A582" i="44"/>
  <c r="E582" i="44"/>
  <c r="I582" i="44"/>
  <c r="M582" i="44"/>
  <c r="Q582" i="44"/>
  <c r="B582" i="44"/>
  <c r="F582" i="44"/>
  <c r="J582" i="44"/>
  <c r="N582" i="44"/>
  <c r="R582" i="44"/>
  <c r="M242" i="11"/>
  <c r="E242" i="11"/>
  <c r="Q242" i="11"/>
  <c r="D242" i="11"/>
  <c r="H242" i="11"/>
  <c r="L242" i="11"/>
  <c r="P242" i="11"/>
  <c r="C242" i="11"/>
  <c r="G242" i="11"/>
  <c r="K242" i="11"/>
  <c r="O242" i="11"/>
  <c r="S242" i="11"/>
  <c r="G201" i="29"/>
  <c r="K201" i="29"/>
  <c r="O201" i="29"/>
  <c r="S201" i="29"/>
  <c r="A201" i="29"/>
  <c r="E201" i="29"/>
  <c r="I201" i="29"/>
  <c r="M201" i="29"/>
  <c r="Q201" i="29"/>
  <c r="B201" i="29"/>
  <c r="F201" i="29"/>
  <c r="J201" i="29"/>
  <c r="N201" i="29"/>
  <c r="R201" i="29"/>
  <c r="C143" i="20"/>
  <c r="A143" i="20"/>
  <c r="D143" i="20"/>
  <c r="H143" i="20"/>
  <c r="L143" i="20"/>
  <c r="P143" i="20"/>
  <c r="B143" i="20"/>
  <c r="F143" i="20"/>
  <c r="J143" i="20"/>
  <c r="N143" i="20"/>
  <c r="R143" i="20"/>
  <c r="B202" i="34"/>
  <c r="F202" i="34"/>
  <c r="N202" i="34"/>
  <c r="R202" i="34"/>
  <c r="S202" i="34"/>
  <c r="J202" i="34"/>
  <c r="D202" i="34"/>
  <c r="H202" i="34"/>
  <c r="L202" i="34"/>
  <c r="P202" i="34"/>
  <c r="A202" i="34"/>
  <c r="E202" i="34"/>
  <c r="I202" i="34"/>
  <c r="M202" i="34"/>
  <c r="Q202" i="34"/>
  <c r="B85" i="19"/>
  <c r="F85" i="19"/>
  <c r="J85" i="19"/>
  <c r="N85" i="19"/>
  <c r="R85" i="19"/>
  <c r="C263" i="12"/>
  <c r="G263" i="12"/>
  <c r="K263" i="12"/>
  <c r="O263" i="12"/>
  <c r="S263" i="12"/>
  <c r="B263" i="12"/>
  <c r="F263" i="12"/>
  <c r="J263" i="12"/>
  <c r="N263" i="12"/>
  <c r="R263" i="12"/>
  <c r="D263" i="12"/>
  <c r="L263" i="12"/>
  <c r="A263" i="12"/>
  <c r="E263" i="12"/>
  <c r="I263" i="12"/>
  <c r="M263" i="12"/>
  <c r="Q263" i="12"/>
  <c r="H263" i="12"/>
  <c r="P263" i="12"/>
  <c r="C439" i="10"/>
  <c r="G439" i="10"/>
  <c r="K439" i="10"/>
  <c r="O439" i="10"/>
  <c r="S439" i="10"/>
  <c r="B439" i="10"/>
  <c r="F439" i="10"/>
  <c r="J439" i="10"/>
  <c r="N439" i="10"/>
  <c r="R439" i="10"/>
  <c r="A439" i="10"/>
  <c r="I439" i="10"/>
  <c r="M439" i="10"/>
  <c r="Q439" i="10"/>
  <c r="E439" i="10"/>
  <c r="D439" i="10"/>
  <c r="H439" i="10"/>
  <c r="L439" i="10"/>
  <c r="P439" i="10"/>
  <c r="S202" i="26"/>
  <c r="O202" i="26"/>
  <c r="L202" i="26"/>
  <c r="Q202" i="26"/>
  <c r="A202" i="26"/>
  <c r="E202" i="26"/>
  <c r="I202" i="26"/>
  <c r="K558" i="3"/>
  <c r="O558" i="3"/>
  <c r="D558" i="3"/>
  <c r="H558" i="3"/>
  <c r="L558" i="3"/>
  <c r="P558" i="3"/>
  <c r="C558" i="3"/>
  <c r="S558" i="3"/>
  <c r="C162" i="43"/>
  <c r="G162" i="43"/>
  <c r="K162" i="43"/>
  <c r="O162" i="43"/>
  <c r="A162" i="43"/>
  <c r="E162" i="43"/>
  <c r="I162" i="43"/>
  <c r="M162" i="43"/>
  <c r="Q162" i="43"/>
  <c r="D162" i="43"/>
  <c r="H162" i="43"/>
  <c r="L162" i="43"/>
  <c r="P162" i="43"/>
  <c r="B162" i="43"/>
  <c r="F162" i="43"/>
  <c r="J162" i="43"/>
  <c r="N162" i="43"/>
  <c r="R162" i="43"/>
  <c r="C680" i="4"/>
  <c r="G680" i="4"/>
  <c r="K680" i="4"/>
  <c r="O680" i="4"/>
  <c r="S680" i="4"/>
  <c r="B680" i="4"/>
  <c r="F680" i="4"/>
  <c r="J680" i="4"/>
  <c r="N680" i="4"/>
  <c r="R680" i="4"/>
  <c r="D680" i="4"/>
  <c r="H680" i="4"/>
  <c r="L680" i="4"/>
  <c r="P680" i="4"/>
  <c r="D121" i="36"/>
  <c r="H121" i="36"/>
  <c r="L121" i="36"/>
  <c r="B121" i="36"/>
  <c r="F121" i="36"/>
  <c r="J121" i="36"/>
  <c r="N121" i="36"/>
  <c r="R121" i="36"/>
  <c r="C322" i="15"/>
  <c r="G322" i="15"/>
  <c r="K322" i="15"/>
  <c r="O322" i="15"/>
  <c r="S322" i="15"/>
  <c r="A322" i="15"/>
  <c r="I322" i="15"/>
  <c r="Q322" i="15"/>
  <c r="E322" i="15"/>
  <c r="M322" i="15"/>
  <c r="B322" i="15"/>
  <c r="F322" i="15"/>
  <c r="J322" i="15"/>
  <c r="N322" i="15"/>
  <c r="R322" i="15"/>
  <c r="D322" i="15"/>
  <c r="H322" i="15"/>
  <c r="L322" i="15"/>
  <c r="P322" i="15"/>
  <c r="J523" i="2"/>
  <c r="R523" i="2"/>
  <c r="F523" i="2"/>
  <c r="N523" i="2"/>
  <c r="K523" i="2"/>
  <c r="B523" i="2"/>
  <c r="O523" i="2"/>
  <c r="C523" i="2"/>
  <c r="G523" i="2"/>
  <c r="S523" i="2"/>
  <c r="D523" i="2"/>
  <c r="H523" i="2"/>
  <c r="L523" i="2"/>
  <c r="P523" i="2"/>
  <c r="A523" i="2"/>
  <c r="E523" i="2"/>
  <c r="I523" i="2"/>
  <c r="M523" i="2"/>
  <c r="Q523" i="2"/>
  <c r="C1021" i="40"/>
  <c r="G1021" i="40"/>
  <c r="K1021" i="40"/>
  <c r="O1021" i="40"/>
  <c r="S1021" i="40"/>
  <c r="A1021" i="40"/>
  <c r="I1021" i="40"/>
  <c r="Q1021" i="40"/>
  <c r="E1021" i="40"/>
  <c r="M1021" i="40"/>
  <c r="B1021" i="40"/>
  <c r="F1021" i="40"/>
  <c r="J1021" i="40"/>
  <c r="N1021" i="40"/>
  <c r="R1021" i="40"/>
  <c r="D1021" i="40"/>
  <c r="H1021" i="40"/>
  <c r="L1021" i="40"/>
  <c r="P1021" i="40"/>
</calcChain>
</file>

<file path=xl/sharedStrings.xml><?xml version="1.0" encoding="utf-8"?>
<sst xmlns="http://schemas.openxmlformats.org/spreadsheetml/2006/main" count="24593" uniqueCount="3895">
  <si>
    <t>HOTĂRÂRE nr. 878 din 28 iulie 2005 privind accesul publicului la informaţia privind mediul</t>
  </si>
  <si>
    <t>ART. 11</t>
  </si>
  <si>
    <r>
      <t>(1)</t>
    </r>
    <r>
      <rPr>
        <sz val="11"/>
        <color theme="1"/>
        <rFont val="Calibri"/>
        <family val="2"/>
        <charset val="238"/>
        <scheme val="minor"/>
      </rPr>
      <t xml:space="preserve"> Autorităţile publice pot refuza o cerere privind solicitarea de informaţii privind mediul, în cazul în care:</t>
    </r>
  </si>
  <si>
    <r>
      <t>a)</t>
    </r>
    <r>
      <rPr>
        <sz val="11"/>
        <color theme="1"/>
        <rFont val="Calibri"/>
        <family val="2"/>
        <charset val="238"/>
        <scheme val="minor"/>
      </rPr>
      <t xml:space="preserve"> informaţia solicitată nu este deţinută de sau pentru autoritatea publică la care a fost înaintată cererea. In acest caz, dacă autoritatea publică are cunoştinţă ca informaţia este deţinută de sau pentru o altă autoritate publică, transmite cererea acelei autorităţi cât mai repede posibil, dar nu mai târziu de 15 zile de la data primirii solicitării, şi informează solicitantul despre aceasta ori informează solicitantul despre autoritatea publică la care consideră că este posibil să fie depusă cererea de informaţii;</t>
    </r>
  </si>
  <si>
    <r>
      <t>b)</t>
    </r>
    <r>
      <rPr>
        <sz val="11"/>
        <color theme="1"/>
        <rFont val="Calibri"/>
        <family val="2"/>
        <charset val="238"/>
        <scheme val="minor"/>
      </rPr>
      <t xml:space="preserve"> cererea este în mod evident nerezolvabilă;</t>
    </r>
  </si>
  <si>
    <r>
      <t>c)</t>
    </r>
    <r>
      <rPr>
        <sz val="11"/>
        <color theme="1"/>
        <rFont val="Calibri"/>
        <family val="2"/>
        <charset val="238"/>
        <scheme val="minor"/>
      </rPr>
      <t xml:space="preserve"> cererea este formulată într-o manieră prea generală, luând în considerare dispoziţiile art. 5;</t>
    </r>
  </si>
  <si>
    <r>
      <t>d)</t>
    </r>
    <r>
      <rPr>
        <sz val="11"/>
        <color theme="1"/>
        <rFont val="Calibri"/>
        <family val="2"/>
        <charset val="238"/>
        <scheme val="minor"/>
      </rPr>
      <t xml:space="preserve"> cererea priveşte materiale în curs de completare sau documente ori date nefinalizate;</t>
    </r>
  </si>
  <si>
    <r>
      <t>e)</t>
    </r>
    <r>
      <rPr>
        <sz val="11"/>
        <color theme="1"/>
        <rFont val="Calibri"/>
        <family val="2"/>
        <charset val="238"/>
        <scheme val="minor"/>
      </rPr>
      <t xml:space="preserve"> cererea priveşte sistemul de comunicaţii interne, luând în considerare satisfacerea interesului public prin furnizarea informaţiilor.</t>
    </r>
  </si>
  <si>
    <r>
      <t>(2)</t>
    </r>
    <r>
      <rPr>
        <sz val="11"/>
        <color theme="1"/>
        <rFont val="Calibri"/>
        <family val="2"/>
        <charset val="238"/>
        <scheme val="minor"/>
      </rPr>
      <t xml:space="preserve"> In cazul în care o cerere pentru solicitarea de informaţii privind mediul este refuzată pe motivul că priveşte un material în curs de realizare, autoritatea publică este obligată să comunice solicitantului denumirea autorităţii care realizează materialul şi data estimativă a finalizării acestuia.</t>
    </r>
  </si>
  <si>
    <t>ART. 12</t>
  </si>
  <si>
    <r>
      <t>(1)</t>
    </r>
    <r>
      <rPr>
        <sz val="11"/>
        <color theme="1"/>
        <rFont val="Calibri"/>
        <family val="2"/>
        <charset val="238"/>
        <scheme val="minor"/>
      </rPr>
      <t xml:space="preserve"> Autorităţile publice pot refuza o cerere privind solicitarea de informaţii privind mediul, în cazul în care divulgarea informaţiilor afectează:</t>
    </r>
  </si>
  <si>
    <r>
      <t>a)</t>
    </r>
    <r>
      <rPr>
        <sz val="11"/>
        <color theme="1"/>
        <rFont val="Calibri"/>
        <family val="2"/>
        <charset val="238"/>
        <scheme val="minor"/>
      </rPr>
      <t xml:space="preserve"> confidenţialitatea procedurilor autoritarilor publice, atunci când aceasta este prevăzuta de legislaţia în vigoare;</t>
    </r>
  </si>
  <si>
    <r>
      <t>b)</t>
    </r>
    <r>
      <rPr>
        <sz val="11"/>
        <color theme="1"/>
        <rFont val="Calibri"/>
        <family val="2"/>
        <charset val="238"/>
        <scheme val="minor"/>
      </rPr>
      <t xml:space="preserve"> relaţiile internaţionale, securitatea publică sau apărarea naţionala;</t>
    </r>
  </si>
  <si>
    <r>
      <t>c)</t>
    </r>
    <r>
      <rPr>
        <sz val="11"/>
        <color theme="1"/>
        <rFont val="Calibri"/>
        <family val="2"/>
        <charset val="238"/>
        <scheme val="minor"/>
      </rPr>
      <t xml:space="preserve"> cursul justiţiei, posibilitatea oricărei persoane de a fi subiectul unui proces corect sau posibilitatea unei autorităţi publice de a conduce o anchetă penală ori disciplinară;</t>
    </r>
  </si>
  <si>
    <r>
      <t>d)</t>
    </r>
    <r>
      <rPr>
        <sz val="11"/>
        <color theme="1"/>
        <rFont val="Calibri"/>
        <family val="2"/>
        <charset val="238"/>
        <scheme val="minor"/>
      </rPr>
      <t xml:space="preserve"> confidenţialitatea informaţiilor comerciale sau industriale, atunci când aceasta este prevăzuta de legislaţia naţională sau comunitară în vigoare privind protejarea unui interes economic legitim, inclusiv interesul public în păstrarea confidenţialităţii statistice şi a secretului taxelor;</t>
    </r>
  </si>
  <si>
    <r>
      <t>e)</t>
    </r>
    <r>
      <rPr>
        <sz val="11"/>
        <color theme="1"/>
        <rFont val="Calibri"/>
        <family val="2"/>
        <charset val="238"/>
        <scheme val="minor"/>
      </rPr>
      <t xml:space="preserve"> drepturile de proprietate intelectuală;</t>
    </r>
  </si>
  <si>
    <r>
      <t>f)</t>
    </r>
    <r>
      <rPr>
        <sz val="11"/>
        <color theme="1"/>
        <rFont val="Calibri"/>
        <family val="2"/>
        <charset val="238"/>
        <scheme val="minor"/>
      </rPr>
      <t xml:space="preserve"> confidenţialitatea datelor personale şi/sau a dosarelor privind o persoană fizică, în cazul în care acea persoană nu a consimţit la divulgarea către public a informaţiilor, atunci când confidenţialitatea este prevăzuta de legislaţia naţională sau comunitară în vigoare;</t>
    </r>
  </si>
  <si>
    <r>
      <t>g)</t>
    </r>
    <r>
      <rPr>
        <sz val="11"/>
        <color theme="1"/>
        <rFont val="Calibri"/>
        <family val="2"/>
        <charset val="238"/>
        <scheme val="minor"/>
      </rPr>
      <t xml:space="preserve"> interesele sau protecţia oricărei persoane care a oferit voluntar informaţiile cerute, fără ca acea parte să aibă obligaţia legală sau să fie posibil a fi obligată legal să furnizeze informaţiile, cu excepţia cazului în care acea persoană a consimţit la divulgarea informaţiei respective;</t>
    </r>
  </si>
  <si>
    <r>
      <t>h)</t>
    </r>
    <r>
      <rPr>
        <sz val="11"/>
        <color theme="1"/>
        <rFont val="Calibri"/>
        <family val="2"/>
        <charset val="238"/>
        <scheme val="minor"/>
      </rPr>
      <t xml:space="preserve"> protecţia mediului la care se refera astfel de informaţii cum ar fi localizarea speciilor rare.</t>
    </r>
  </si>
  <si>
    <r>
      <t>(2)</t>
    </r>
    <r>
      <rPr>
        <sz val="11"/>
        <color theme="1"/>
        <rFont val="Calibri"/>
        <family val="2"/>
        <charset val="238"/>
        <scheme val="minor"/>
      </rPr>
      <t xml:space="preserve"> Motivele de refuz prevăzute la alin. (1) si la art. 11 alin. (1) se interpretează în sens restrictiv, luându-se în considerare, pentru fiecare caz în parte, satisfacerea interesului public prin divulgarea informaţiilor.</t>
    </r>
  </si>
  <si>
    <r>
      <t>(3)</t>
    </r>
    <r>
      <rPr>
        <sz val="11"/>
        <color theme="1"/>
        <rFont val="Calibri"/>
        <family val="2"/>
        <charset val="238"/>
        <scheme val="minor"/>
      </rPr>
      <t xml:space="preserve"> Pentru fiecare caz în parte, satisfacerea interesului public prin divulgare este analizata în comparaţie cu interesul satisfăcut prin păstrarea confidenţialităţii.</t>
    </r>
  </si>
  <si>
    <r>
      <t>(4)</t>
    </r>
    <r>
      <rPr>
        <sz val="11"/>
        <color theme="1"/>
        <rFont val="Calibri"/>
        <family val="2"/>
        <charset val="238"/>
        <scheme val="minor"/>
      </rPr>
      <t xml:space="preserve"> Autorităţile publice nu pot refuza o cerere de informaţii care se referă la emisiile în mediu, invocând motivele prevăzute la alin. (1) lit. a), d), f), g) si h).</t>
    </r>
  </si>
  <si>
    <t>VALIDAREA DATELOR:</t>
  </si>
  <si>
    <t>Nr. solicitări din reşedinţa de judeţ+Nr. solicitări din alte localităţi = Nr. total de solicitări(reşedinţă de judeţ+alte localităţi)</t>
  </si>
  <si>
    <t>Nr. de solicitări primite de la persoane fizice + Nr. de solicitări primite de la persoane juridice = Nr. total de solicitări(reşedinţă de judeţ+alte localităţi)</t>
  </si>
  <si>
    <t>Favorabilă (nr) + Nefavorabilă (nr) = Nr. total de solicitări(reşedinţă de judeţ+alte localităţi)</t>
  </si>
  <si>
    <t>Suport hârtie (nr) + Suport electronic (nr) + Telefonic (nr) = Nr. total de solicitări(reşedinţă de judeţ+alte localităţi)</t>
  </si>
  <si>
    <t>Persoane de contact:</t>
  </si>
  <si>
    <t>Gabriela Șodolescu</t>
  </si>
  <si>
    <t>Serviciul Proiecte, Relații Publice</t>
  </si>
  <si>
    <t>Telefon 021/2071101 interior 146</t>
  </si>
  <si>
    <t>email: relatii_publice@anpm.ro</t>
  </si>
  <si>
    <r>
      <rPr>
        <b/>
        <sz val="10"/>
        <color theme="1"/>
        <rFont val="Times New Roman"/>
        <family val="1"/>
        <charset val="238"/>
      </rPr>
      <t xml:space="preserve"> I.  Autoritatea publică:</t>
    </r>
    <r>
      <rPr>
        <b/>
        <sz val="10"/>
        <color rgb="FF3333FF"/>
        <rFont val="Times New Roman"/>
        <family val="1"/>
        <charset val="238"/>
      </rPr>
      <t xml:space="preserve"> </t>
    </r>
    <r>
      <rPr>
        <b/>
        <sz val="12"/>
        <color rgb="FF00B050"/>
        <rFont val="Times New Roman"/>
        <family val="1"/>
        <charset val="238"/>
      </rPr>
      <t>AGENŢIA NAŢIONALĂ PENTRU PROTECŢIA MEDIULUI</t>
    </r>
  </si>
  <si>
    <t xml:space="preserve">Datele proprii de identificare ale autorităţii publice:  AGENŢIA NAŢIONALĂ PENTRU PROTECŢIA MEDIULUI </t>
  </si>
  <si>
    <t>Compartimentul: Relaţii publice, comunicare</t>
  </si>
  <si>
    <t xml:space="preserve">Adresa: Splaiul Independenţei nr. 294, sector 6, Bucureşti </t>
  </si>
  <si>
    <t xml:space="preserve">Nr. tel : 0212071102 </t>
  </si>
  <si>
    <t>Nr. Fax: 0212071103</t>
  </si>
  <si>
    <t xml:space="preserve">e-mail: office@anpm.ro  </t>
  </si>
  <si>
    <t xml:space="preserve">Pag. web: www.anpm.ro </t>
  </si>
  <si>
    <t>Persoană de contact: Gabriela Șodolescu</t>
  </si>
  <si>
    <t>Tipul localităţii de unde provine solicitantul</t>
  </si>
  <si>
    <t>Categoria solicitantului</t>
  </si>
  <si>
    <t>Domenii (şi tipuri de informaţii)</t>
  </si>
  <si>
    <t>Modalitate de rezolvare</t>
  </si>
  <si>
    <t>Motivaţia respingerii</t>
  </si>
  <si>
    <t>Forma solicitării</t>
  </si>
  <si>
    <t>Urmarea respingerii solicitării</t>
  </si>
  <si>
    <t>Nr. solicitări din reşedinţa de judeţ</t>
  </si>
  <si>
    <t>Nr. solicitări din alte localităţi</t>
  </si>
  <si>
    <t>Nr. total de solicitări (reşedinţă de judeţ+alte localităţi)</t>
  </si>
  <si>
    <t>Nr. de solicitări primite de la persoane fizice</t>
  </si>
  <si>
    <t>Nr. de solicitări primite de la persoane juridice</t>
  </si>
  <si>
    <t>Nr. de solicitări pe domenii</t>
  </si>
  <si>
    <t>Favorabilă (nr)</t>
  </si>
  <si>
    <t>Nefavorabilă (nr)</t>
  </si>
  <si>
    <t>Conform art. 11</t>
  </si>
  <si>
    <t>Conform art. 12</t>
  </si>
  <si>
    <t>Suport hârtie (nr)</t>
  </si>
  <si>
    <t>Suport electronic (nr)</t>
  </si>
  <si>
    <t>Telefonic (nr)</t>
  </si>
  <si>
    <t>Reclamaţii administrative (nr)</t>
  </si>
  <si>
    <t>Plângeri în instanţă (nr)</t>
  </si>
  <si>
    <t>A</t>
  </si>
  <si>
    <t>B</t>
  </si>
  <si>
    <t>C</t>
  </si>
  <si>
    <t>litera din art. 11 HG 878/2005</t>
  </si>
  <si>
    <t>nr. solicitări</t>
  </si>
  <si>
    <t>litera din art. 12 HG 878/2005</t>
  </si>
  <si>
    <t>Ianuarie</t>
  </si>
  <si>
    <t xml:space="preserve">Februarie </t>
  </si>
  <si>
    <t>Martie</t>
  </si>
  <si>
    <t>Aprilie</t>
  </si>
  <si>
    <t>Mai</t>
  </si>
  <si>
    <t>Iunie</t>
  </si>
  <si>
    <t>Iulie</t>
  </si>
  <si>
    <t>August</t>
  </si>
  <si>
    <t>Septembrie</t>
  </si>
  <si>
    <t>Octombrie</t>
  </si>
  <si>
    <t>Noiembrie</t>
  </si>
  <si>
    <t>Decembrie</t>
  </si>
  <si>
    <t>TOTALUL SOLICITĂRILOR LA NIVEL DE AUTORITATE ÎN ANUL 2013</t>
  </si>
  <si>
    <t>Anul de raportare 2013</t>
  </si>
  <si>
    <t xml:space="preserve">Datele proprii de identificare ale autorităţii publice:  </t>
  </si>
  <si>
    <t>Pag. web: www.gnm.ro</t>
  </si>
  <si>
    <t>Pag. web:  www.rowater.ro</t>
  </si>
  <si>
    <t>Pag. web: www.rosilva.ro</t>
  </si>
  <si>
    <t>Compartimentul: Relatii Publice</t>
  </si>
  <si>
    <t>Adresa: Grigore Balan, nr 10</t>
  </si>
  <si>
    <t>Nr. tel :  0267- 323701</t>
  </si>
  <si>
    <t>Nr. Fax:  0267 - 314181</t>
  </si>
  <si>
    <t>e-mail:   office@apmcv.anpm.ro</t>
  </si>
  <si>
    <t>Pag. web:  www.apmcv.anpm.ro</t>
  </si>
  <si>
    <t>Persoana de contact:Consilier Irina Hetriuc</t>
  </si>
  <si>
    <t>Adresa:str. Lunca Oltului Nr.41</t>
  </si>
  <si>
    <t>Nr. tel :  0267- 310833</t>
  </si>
  <si>
    <t>Nr. Fax:  0267 - 310046</t>
  </si>
  <si>
    <t>e-mail:   dispecerat.cv@dao.rowater.ro</t>
  </si>
  <si>
    <t>Persoană de contact:  Insp.Ambrus Santha Csaba</t>
  </si>
  <si>
    <t>Adresa:str. Piata Libertatii Nr.4</t>
  </si>
  <si>
    <t>Nr. tel :  0267-311190</t>
  </si>
  <si>
    <t>Nr. Fax:  0267 - 351228</t>
  </si>
  <si>
    <t>e-mail: office@kvmt.ro</t>
  </si>
  <si>
    <t>Pag. web: www.covasna.info.ro</t>
  </si>
  <si>
    <t>Persoană de contact: Ing. Janosi Zsolt</t>
  </si>
  <si>
    <t>Adresa:B-dul Grigore Balan Nr.10</t>
  </si>
  <si>
    <t>Nr. tel :  0267- 318054</t>
  </si>
  <si>
    <t>Nr. Fax:  0267 - 318054</t>
  </si>
  <si>
    <t>e-mail: cjcovasna@gnm.ro</t>
  </si>
  <si>
    <t>Persoană de contact: Ing. Jakab Rozalia</t>
  </si>
  <si>
    <t>Compartimentul: Comercial-Productie</t>
  </si>
  <si>
    <t>Adresa:str. Kos Karoly Nr.5/A</t>
  </si>
  <si>
    <t>Nr. tel :  0267- 351890</t>
  </si>
  <si>
    <t>Nr. Fax:  0267 - 351024</t>
  </si>
  <si>
    <t>e-mail: office@sfgh.rosilva.ro</t>
  </si>
  <si>
    <t>Persoană de contact:ing. Cornea Emilian</t>
  </si>
  <si>
    <t>Adresa:str. Godri Ferenc Nr.12</t>
  </si>
  <si>
    <t>Nr. tel :  0267- 351398</t>
  </si>
  <si>
    <t>Nr. Fax:  0267 - 351459</t>
  </si>
  <si>
    <t>e-mail: dsp@dspcovasna.ro</t>
  </si>
  <si>
    <t>Pag. web: www.dspcov.ro</t>
  </si>
  <si>
    <t>Persoană de contact:dr. Szabo Rodica</t>
  </si>
  <si>
    <t>Adresa:str. 1 Decembrie 1918 nr.2</t>
  </si>
  <si>
    <t>Nr. tel :  0267- 311243</t>
  </si>
  <si>
    <t>Nr. Fax:  0267 - 311243</t>
  </si>
  <si>
    <t>e-mail:   info@sepsi.ro</t>
  </si>
  <si>
    <t>Pag. web:  www.sfantugheorgheinfo.ro</t>
  </si>
  <si>
    <t>Persoană de contact: Czimbalmos Csaba</t>
  </si>
  <si>
    <t>Adresa:str. Recoltei, nr.1</t>
  </si>
  <si>
    <t>Nr. tel :  0267- 351829</t>
  </si>
  <si>
    <t>Nr. Fax:  0267 - 312077</t>
  </si>
  <si>
    <t>e-mail:   dadr.cv@madr.ro</t>
  </si>
  <si>
    <t>Pag. web:  www.dadr.cv.ro</t>
  </si>
  <si>
    <t>Persoană de contact: Ing.Nemeth Maria</t>
  </si>
  <si>
    <t>Sepembrie</t>
  </si>
  <si>
    <t>Adresa:Piata Gabor Aron. Nr.24.</t>
  </si>
  <si>
    <t>Nr. tel :  0267- 361974</t>
  </si>
  <si>
    <t>Nr. Fax:  0267 - 361652</t>
  </si>
  <si>
    <t>e-mail: posta@bokortibor.ro</t>
  </si>
  <si>
    <t>Pag. web: www.kezdi.ro</t>
  </si>
  <si>
    <t>Persoană de contact:  Ing.Becsek Antal</t>
  </si>
  <si>
    <t>Adresa:str. Libertatii. Nr.2.</t>
  </si>
  <si>
    <t>Nr. tel :  0267- 377919</t>
  </si>
  <si>
    <t>Nr. Fax:  0267 - 377919</t>
  </si>
  <si>
    <t>e-mail: primaria@primariabaraolt.ro</t>
  </si>
  <si>
    <t>Pag. web: www.primariabaraolt.ro</t>
  </si>
  <si>
    <t>Persoană de contact:  Giurgea Gabriela</t>
  </si>
  <si>
    <t xml:space="preserve"> Martie</t>
  </si>
  <si>
    <t>Adresa:str. Piliske Nr.1.</t>
  </si>
  <si>
    <t>Nr. tel :  0267- 340001</t>
  </si>
  <si>
    <t>Nr. Fax:  0267 - 342679</t>
  </si>
  <si>
    <t>e-mail: primarcovasna@primariacovasna.ro</t>
  </si>
  <si>
    <t>Pag. web: www.primariacovasna.ro</t>
  </si>
  <si>
    <t>Persoană de contact: Reti Laszlo</t>
  </si>
  <si>
    <t>Adresa:str. M Viteazul Nr.173</t>
  </si>
  <si>
    <t>Nr. tel :  0267- 370337</t>
  </si>
  <si>
    <t>Nr. Fax:  0267 - 370944</t>
  </si>
  <si>
    <t>e-mail:   primaria@intorsura.ro</t>
  </si>
  <si>
    <t>Pag. web:  www.primaria.intorsura.ro</t>
  </si>
  <si>
    <t>Persoană de contact: Insp. Vlad Constantin Cornel</t>
  </si>
  <si>
    <r>
      <t xml:space="preserve"> I.  Autoritatea publică:</t>
    </r>
    <r>
      <rPr>
        <b/>
        <sz val="12"/>
        <color rgb="FFFF0000"/>
        <rFont val="Times New Roman"/>
        <family val="1"/>
        <charset val="238"/>
      </rPr>
      <t xml:space="preserve"> AGENȚIA PENTRU PROTECȚIA MEDULUI COVASNA</t>
    </r>
  </si>
  <si>
    <r>
      <t xml:space="preserve"> I.  Autoritatea publică: </t>
    </r>
    <r>
      <rPr>
        <b/>
        <sz val="12"/>
        <color rgb="FFFF0000"/>
        <rFont val="Times New Roman"/>
        <family val="1"/>
        <charset val="238"/>
      </rPr>
      <t>SISTEMUL DE GOSPODĂRIREA APELOR</t>
    </r>
  </si>
  <si>
    <r>
      <t xml:space="preserve"> I.  Autoritatea publică:</t>
    </r>
    <r>
      <rPr>
        <b/>
        <sz val="12"/>
        <color rgb="FFFF0000"/>
        <rFont val="Times New Roman"/>
        <family val="1"/>
        <charset val="238"/>
      </rPr>
      <t xml:space="preserve"> CONSILIUL JUDEȚEAN COVASNA</t>
    </r>
  </si>
  <si>
    <r>
      <t xml:space="preserve"> I.  Autoritatea publică:</t>
    </r>
    <r>
      <rPr>
        <b/>
        <sz val="12"/>
        <color rgb="FFFF0000"/>
        <rFont val="Times New Roman"/>
        <family val="1"/>
        <charset val="238"/>
      </rPr>
      <t xml:space="preserve"> GARDA NAȚIONALĂ DE MEDIU</t>
    </r>
  </si>
  <si>
    <r>
      <t xml:space="preserve"> I.  Autoritatea publică: </t>
    </r>
    <r>
      <rPr>
        <b/>
        <sz val="12"/>
        <color rgb="FFFF0000"/>
        <rFont val="Times New Roman"/>
        <family val="1"/>
        <charset val="238"/>
      </rPr>
      <t>DIRECȚIA SILVICĂ COVASNA</t>
    </r>
  </si>
  <si>
    <r>
      <t xml:space="preserve"> I.  Autoritatea publică:</t>
    </r>
    <r>
      <rPr>
        <b/>
        <sz val="12"/>
        <color rgb="FFFF0000"/>
        <rFont val="Times New Roman"/>
        <family val="1"/>
        <charset val="238"/>
      </rPr>
      <t xml:space="preserve"> DIRECȚIA DE SĂNĂTATE PUBLICĂ COVASNA</t>
    </r>
  </si>
  <si>
    <r>
      <t xml:space="preserve"> I.  Autoritatea publică: </t>
    </r>
    <r>
      <rPr>
        <b/>
        <sz val="12"/>
        <color rgb="FFFF0000"/>
        <rFont val="Times New Roman"/>
        <family val="1"/>
        <charset val="238"/>
      </rPr>
      <t>PRIMĂRIA SF GHEORGHE</t>
    </r>
  </si>
  <si>
    <r>
      <t xml:space="preserve"> I.  Autoritatea publică: </t>
    </r>
    <r>
      <rPr>
        <b/>
        <sz val="12"/>
        <color rgb="FFFF0000"/>
        <rFont val="Times New Roman"/>
        <family val="1"/>
        <charset val="238"/>
      </rPr>
      <t>DIRECȚIA PENTRU AGRICULTURĂ COVASNA</t>
    </r>
  </si>
  <si>
    <r>
      <t xml:space="preserve"> I.  Autoritatea publică: </t>
    </r>
    <r>
      <rPr>
        <b/>
        <sz val="12"/>
        <color rgb="FFFF0000"/>
        <rFont val="Times New Roman"/>
        <family val="1"/>
        <charset val="238"/>
      </rPr>
      <t>PRIMĂRIA TG SECUIESC</t>
    </r>
  </si>
  <si>
    <r>
      <t xml:space="preserve"> I.  Autoritatea publică:</t>
    </r>
    <r>
      <rPr>
        <b/>
        <sz val="12"/>
        <color rgb="FFFF0000"/>
        <rFont val="Times New Roman"/>
        <family val="1"/>
        <charset val="238"/>
      </rPr>
      <t xml:space="preserve"> PRIMĂRIA BARAOLT</t>
    </r>
  </si>
  <si>
    <r>
      <t xml:space="preserve"> I.  Autoritatea publică: </t>
    </r>
    <r>
      <rPr>
        <b/>
        <sz val="12"/>
        <color rgb="FFFF0000"/>
        <rFont val="Times New Roman"/>
        <family val="1"/>
        <charset val="238"/>
      </rPr>
      <t>PRIMĂRIA COVASNA</t>
    </r>
  </si>
  <si>
    <r>
      <t xml:space="preserve"> I.  Autoritatea publică:</t>
    </r>
    <r>
      <rPr>
        <b/>
        <sz val="12"/>
        <color rgb="FFFF0000"/>
        <rFont val="Times New Roman"/>
        <family val="1"/>
        <charset val="238"/>
      </rPr>
      <t xml:space="preserve"> PRIMĂRIA ÎNTORSURA BUZĂULUI</t>
    </r>
  </si>
  <si>
    <t>Anul de raportare: 2014</t>
  </si>
  <si>
    <t>Anul de raportare 2014</t>
  </si>
  <si>
    <t>Compartimentul: Relatii Publice - Tehnologia Informaţiilor</t>
  </si>
  <si>
    <t>Adresa: Str. Petru Rares, nr. 1, Craiova, jud. Dolj</t>
  </si>
  <si>
    <t>Nr. tel :  0251.530.010</t>
  </si>
  <si>
    <t>Nr. Fax:  0251.419.035</t>
  </si>
  <si>
    <t>Pag. web:  www.arpmsv4.ro</t>
  </si>
  <si>
    <t>Persoană de contact:  Robert Georgescu</t>
  </si>
  <si>
    <t>Februarie</t>
  </si>
  <si>
    <t>TOTALUL SOLICITĂRILOR LA NIVEL DE AUTORITATE ÎN ANUL 2014</t>
  </si>
  <si>
    <t>SOLICITĂRI DE INFORMAŢII PRIVIND MEDIUL DE LA AUTORITĂŢILE PUBLICE din judeţul Dolj</t>
  </si>
  <si>
    <t>DSP Dolj</t>
  </si>
  <si>
    <r>
      <t xml:space="preserve"> I.  Autoritatea publică: </t>
    </r>
    <r>
      <rPr>
        <b/>
        <sz val="12"/>
        <color rgb="FFFF0000"/>
        <rFont val="Times New Roman"/>
        <family val="1"/>
        <charset val="238"/>
      </rPr>
      <t xml:space="preserve"> AGENȚIA PENTRU PROTECȚIA MEDIULUI DOLJ</t>
    </r>
  </si>
  <si>
    <t>TOTALUL SOLICITĂRILOR LA NIVEL DE JUDEȚ ÎN ANUL 2014</t>
  </si>
  <si>
    <t>Datele proprii de identificare ale autorităţii publice:  Agentia pentru Protectia Mediului Dolj</t>
  </si>
  <si>
    <r>
      <t xml:space="preserve">e-mail:   </t>
    </r>
    <r>
      <rPr>
        <b/>
        <u/>
        <sz val="10"/>
        <rFont val="Times New Roman"/>
        <family val="1"/>
        <charset val="238"/>
      </rPr>
      <t>office@apmdj.anpm.ro</t>
    </r>
  </si>
  <si>
    <t>Compartimentul: Proiecte, Programe/Dezvoltare Durabila</t>
  </si>
  <si>
    <t>Adresa: str. Petru maior nr. 73</t>
  </si>
  <si>
    <t>Nr. tel :  0255.223.053; 0255.231.526</t>
  </si>
  <si>
    <t>Nr. Fax:  0255.226.729</t>
  </si>
  <si>
    <t>e-mail:   office@apmcs.anpm.ro</t>
  </si>
  <si>
    <t>Pag. web:  www.apmcs.ro</t>
  </si>
  <si>
    <t>Persoană de contact:  Mirela Ianosi</t>
  </si>
  <si>
    <t>Alte autoritati</t>
  </si>
  <si>
    <t>Adresa: str. RESITA , STR. CAMINELOR NR.5</t>
  </si>
  <si>
    <t>Nr. tel : 0255/226730</t>
  </si>
  <si>
    <t>Nr. Fax:  0255/226730</t>
  </si>
  <si>
    <t xml:space="preserve">e-mail:   cjcaras@gnm.ro </t>
  </si>
  <si>
    <t xml:space="preserve">Pag. web:  </t>
  </si>
  <si>
    <t xml:space="preserve">Persoană de contact:  Comisar Sef  Corina Pascota </t>
  </si>
  <si>
    <t>Compartimentul: Directia  generala de Urbanism si Dezvoltare Teritoriala. Compartimentul de Protectia Mediului</t>
  </si>
  <si>
    <t>Adresa:loc. Resita, str. Piata 1 Dec. 1918, nr.1, jud. Caras-Severin</t>
  </si>
  <si>
    <t>Nr. tel : 0255/224920</t>
  </si>
  <si>
    <t>Nr. Fax:  0255/224920</t>
  </si>
  <si>
    <t>e-mail:   dgudt@cjcs.ro</t>
  </si>
  <si>
    <t>Pag. web:  www.cjcs.ro</t>
  </si>
  <si>
    <t xml:space="preserve">Persoană de contact:  Novac Lavanda </t>
  </si>
  <si>
    <t>Serviciul Dezvoltare Ecomnomica si Conducerea Serviciilor Publice Deconcentrate</t>
  </si>
  <si>
    <t>Adresa: loc. Resita, str. Piata 1 Dec. 1918, nr.1, jud. Caras-Severin</t>
  </si>
  <si>
    <t>Nr. tel : 0255/219398</t>
  </si>
  <si>
    <t>Nr. Fax:  0255/216850</t>
  </si>
  <si>
    <t>e-mail:   smps@prefcs.ro</t>
  </si>
  <si>
    <t>Pag. web:  www.prefcs.ro</t>
  </si>
  <si>
    <t xml:space="preserve">Persoană de contact:  Rosu Brandusa </t>
  </si>
  <si>
    <t>Serviciul Gospodărire Urbană si Mediu</t>
  </si>
  <si>
    <t>Nr. tel :0255/210258</t>
  </si>
  <si>
    <t>Nr. Fax:  0255/210258</t>
  </si>
  <si>
    <t xml:space="preserve">e-mail:   mediu@primariaresita.ro;   </t>
  </si>
  <si>
    <t>Pag. web:  www.primariaresita.ro;</t>
  </si>
  <si>
    <t xml:space="preserve">Persoană de contact:  Danciu Daniela Olga </t>
  </si>
  <si>
    <t>Primaria Oras Otelu Rosu</t>
  </si>
  <si>
    <t>Adresa:str. Rozelor, nr. 2,cod 325700, loc Otelu Rosu, jud. Caras-Severin</t>
  </si>
  <si>
    <t xml:space="preserve">Nr. tel : 0255/530803, </t>
  </si>
  <si>
    <t xml:space="preserve">Nr. Fax:  0255/206086 </t>
  </si>
  <si>
    <t xml:space="preserve">e-mail:  primaria_otelurosu@yahoo.com;  </t>
  </si>
  <si>
    <t>Pag. web: www.otelu-rosu.ro;</t>
  </si>
  <si>
    <t xml:space="preserve">Persoană de contact:  Burea Camelia şi Laţcu Laura  </t>
  </si>
  <si>
    <t>Compartiment Dezvoltare, Strategii şi Managementul proiectelor</t>
  </si>
  <si>
    <t>Adresa: Str. N. Balcescu, Nr.26, Moldova Noua, Jud. Caraş-Severin</t>
  </si>
  <si>
    <t xml:space="preserve">Nr. tel : 0255.540.997/ 0255.540.759 </t>
  </si>
  <si>
    <t xml:space="preserve">Nr. Fax:  0255.540.997/ 0255.540.759  </t>
  </si>
  <si>
    <t xml:space="preserve">e-mail:  pmn_invest@yahoo.com    </t>
  </si>
  <si>
    <t xml:space="preserve">Pag. web:www.moldova-noua.ro </t>
  </si>
  <si>
    <t>Persoană de contact:  Bratu Liviu Mihaiţă</t>
  </si>
  <si>
    <t>Compartiment de Mediu</t>
  </si>
  <si>
    <t>Adresa: Strada P-ţa Revoluţiei Nr. 1, 325400, Caransebeş, , Jud. Caraş-Severin</t>
  </si>
  <si>
    <t xml:space="preserve">Nr. tel :  0255/514885 </t>
  </si>
  <si>
    <t xml:space="preserve">Nr. Fax:  0255/515139 </t>
  </si>
  <si>
    <t xml:space="preserve">e-mail:  tomasitariu@yahoo.com    </t>
  </si>
  <si>
    <t xml:space="preserve">Pag. web: www.primaria-caransebes.ro   </t>
  </si>
  <si>
    <t>Persoană de contact:  Toma Sitariu</t>
  </si>
  <si>
    <t>Adresa: Băile Herculane , Str.M.Eminescu, Nr.10,Jud. Caraş-Severin</t>
  </si>
  <si>
    <t xml:space="preserve">Nr. tel :  0255/560439 </t>
  </si>
  <si>
    <t>Nr. Fax: 0255/560321</t>
  </si>
  <si>
    <t xml:space="preserve">e-mail: primbh@yahoo.com    </t>
  </si>
  <si>
    <t>Persoană de contact:  Pert Petre</t>
  </si>
  <si>
    <t>Compartiment Urbanism, Tehnic şi Amenajarea Teritoriului</t>
  </si>
  <si>
    <t>Adresa: Bocşa, str. 1 Decembrie 1918, nr. 22, Jud. Caraş-Severin</t>
  </si>
  <si>
    <t>Nr. tel :  0255/555000</t>
  </si>
  <si>
    <t>Nr. Fax: 0255/555226</t>
  </si>
  <si>
    <t xml:space="preserve">e-mail: primariabocsa@yahoo.com    </t>
  </si>
  <si>
    <t>Pag. web:  www.primariabocsa.ro</t>
  </si>
  <si>
    <t>Persoană de contact:  Cojocaru Victor</t>
  </si>
  <si>
    <t>Compartiment Igiena Mediului</t>
  </si>
  <si>
    <t>Adresa: Reşiţa, str. Spitalului, nr.36, Jud. Caraş-Severin</t>
  </si>
  <si>
    <t>Nr. tel :  0255/214091</t>
  </si>
  <si>
    <t>Nr. Fax: 0255/211402</t>
  </si>
  <si>
    <t xml:space="preserve">e-mail: dspcs@cs.ro    </t>
  </si>
  <si>
    <t>Pag. web:  www.asp-caras.ro</t>
  </si>
  <si>
    <t>Persoană de contact:  Dubovan Monica</t>
  </si>
  <si>
    <t>1.  AGENȚIA PENTRU PROTECȚIA MEDIULUI CARAȘ-SEVERIN</t>
  </si>
  <si>
    <t xml:space="preserve">TOTALUL SOLICITĂRILOR LA NIVEL DE AUTORITATE ÎN ANUL 2014 </t>
  </si>
  <si>
    <t xml:space="preserve">Datele proprii de identificare ale autorităţii publice: Agenţia pentru Protecţia Mediului Satu Mare  </t>
  </si>
  <si>
    <t xml:space="preserve">Compartimentul: Comp. Proiecte, Relaţii Publice  </t>
  </si>
  <si>
    <t>Adresa: Str. Mircea cel Bătrân nr. 8/B, Satu Mare</t>
  </si>
  <si>
    <t xml:space="preserve">Nr. tel : 0261-736003 </t>
  </si>
  <si>
    <t xml:space="preserve">Nr. Fax: 0261-733500 </t>
  </si>
  <si>
    <t>e-mail: office@apmsm.anpm.ro, relatii.publice@apmsm.anpm.ro</t>
  </si>
  <si>
    <t xml:space="preserve">Pag. web: http://apmsm.anpm.ro </t>
  </si>
  <si>
    <t>TOTALUL SOLICITARILOR LA NIVEL DE AUTORITATE IN ANUL 2014</t>
  </si>
  <si>
    <t xml:space="preserve"> 2.  GARDA NAŢIONALĂ DE MEDIU - COMISARIATUL JUDEŢEAN SATU MARE</t>
  </si>
  <si>
    <t xml:space="preserve">Datele proprii de identificare ale autorităţii publice: Garda Naţionalǎ de Mediu - Comisariatul Judeţean Satu Mare </t>
  </si>
  <si>
    <t>Compartimentul: : Informaţii şi relaţii publice</t>
  </si>
  <si>
    <t>Adresa: Str. Ioan Slavici nr. 74, Satu Mare</t>
  </si>
  <si>
    <t xml:space="preserve">Nr. tel : 0261-750050 </t>
  </si>
  <si>
    <t xml:space="preserve">Nr. Fax: 0261-750770 </t>
  </si>
  <si>
    <t xml:space="preserve">e-mail: cjsatumare@gnm.ro  </t>
  </si>
  <si>
    <t xml:space="preserve">Pag. web: www.gnm.ro </t>
  </si>
  <si>
    <t>Persoană de contact: cms. Stratulat Angelica</t>
  </si>
  <si>
    <t xml:space="preserve"> 3.  ADMINISTRAŢIA BAZINALĂ SOMEŞ-TISA - S.G.A. Satu Mare</t>
  </si>
  <si>
    <t xml:space="preserve">Datele proprii de identificare ale autorităţii publice: A.N. Apele Române - ADMINISTRAŢIA BAZINALĂ SOMEŞ-TISA - Sistemul de Gospodărire a Apelor Satu Mare </t>
  </si>
  <si>
    <t>Compartimentul: Administrare Resurse Apă</t>
  </si>
  <si>
    <t>Adresa: : Str. Mircea cel Bătrîn nr. 8/A, Satu Mare</t>
  </si>
  <si>
    <t xml:space="preserve">Nr. tel : 0261-770177 </t>
  </si>
  <si>
    <t xml:space="preserve">Nr. Fax: 0261-768302 </t>
  </si>
  <si>
    <t xml:space="preserve">e-mail: gpca@sgasm.dast.rowater.ro  </t>
  </si>
  <si>
    <t xml:space="preserve">Pag. web: - </t>
  </si>
  <si>
    <t xml:space="preserve">Persoană de contact: : ing  Notarius Attila </t>
  </si>
  <si>
    <t>4. DIRECŢIA PENTRU AGRICULTURĂ SATU MARE</t>
  </si>
  <si>
    <t>Datele proprii de identificare ale autorităţii publice:  DIRECŢIA PENTRU AGRICULTURĂ SATU MARE</t>
  </si>
  <si>
    <t>Compartimentul: PRESĂ ŞI RELAŢII PUBLICE</t>
  </si>
  <si>
    <t>Adresa: Satu Mare, str.Lăcrămioarei, nr.37, judeţ Satu Mare</t>
  </si>
  <si>
    <t>Nr. tel :(004) 0261-710064</t>
  </si>
  <si>
    <t>Nr. Fax: (004)0261-715350</t>
  </si>
  <si>
    <t>e-mail: executiv@dadr-sm.ro</t>
  </si>
  <si>
    <t>Pag. web: -</t>
  </si>
  <si>
    <t>Persoană de contact: ARDELEAN Lia</t>
  </si>
  <si>
    <t>5. OFICIUL DE STUDII  PEDOLOGICE ŞI AGROCHIMICE SATU MARE.</t>
  </si>
  <si>
    <t>Datele proprii de identificare ale autorităţii publice:  OFICIUL DE STUDII  PEDOLOGICE ŞI AGROCHIMICE SATU MARE.</t>
  </si>
  <si>
    <t>Compartimentul: agrochimie.</t>
  </si>
  <si>
    <t>Adresa: strada Lacramioarei, numarul 37, Satu Mare.</t>
  </si>
  <si>
    <t>Nr. tel : 0261-713989.</t>
  </si>
  <si>
    <t>Nr. Fax: 0261-713989.</t>
  </si>
  <si>
    <t>e-mail: oaspasatumare@yahoo.com</t>
  </si>
  <si>
    <t>Persoană de contact: Dorvasi Angelica.</t>
  </si>
  <si>
    <t>TOTALUL SOLICITARILOR LA NIVEL DE JUDET/REGIUNE IN ANUL 2014</t>
  </si>
  <si>
    <t>Compartimentul: Relaţii Publice şi Tehnologia Informaţiei</t>
  </si>
  <si>
    <t>Adresa: mun. Suceava, Str. Bistriţei, nr. 1A, Jud. Suceava, cod. 720264</t>
  </si>
  <si>
    <t>Nr. tel :  0230 514056</t>
  </si>
  <si>
    <t>Nr. Fax:  0230 514059</t>
  </si>
  <si>
    <t xml:space="preserve">e-mail:  relatii.publice@apmsv.anpm.ro </t>
  </si>
  <si>
    <t>Pag. web:  http://apmsv.anpm.ro</t>
  </si>
  <si>
    <t>Persoană de contact:  POLEACU Mihaela</t>
  </si>
  <si>
    <t xml:space="preserve">Compartimentul: </t>
  </si>
  <si>
    <t>Adresa: Mun. Suceava, bd. Sofia Vicoveanca nr. 72, jud. Suceava</t>
  </si>
  <si>
    <t>Nr. tel :  0230.550008</t>
  </si>
  <si>
    <t>Nr. Fax:  0230.550008</t>
  </si>
  <si>
    <t>e-mail: cjsuceava@gnm.ro</t>
  </si>
  <si>
    <t>Persoană de contact:  cms. Vasile ONUFREICIUC</t>
  </si>
  <si>
    <t>Nr. total de solicitări(reşedinţă de judeţ+alte localităţi)</t>
  </si>
  <si>
    <t>Compartimentul: Implementare politici şi statistici agricole</t>
  </si>
  <si>
    <t>Adresa: Bulevardul 1 Decembrie 1918 Nr. 3</t>
  </si>
  <si>
    <t xml:space="preserve">Nr. tel : 0230 511039 </t>
  </si>
  <si>
    <t xml:space="preserve">Nr. Fax: 0230 511040 </t>
  </si>
  <si>
    <t>e-mail:  secretariat@dadrsuceava.ro</t>
  </si>
  <si>
    <t>Persoană de contact:  Rusu Partemie, Curaleţ Adrian</t>
  </si>
  <si>
    <t>Adresa: Suceava, str. Scurtă, nr. 1A</t>
  </si>
  <si>
    <t xml:space="preserve">Nr. tel :   0230 514557, 0330 401136-7  </t>
  </si>
  <si>
    <t>Nr. Fax:  0230 515089</t>
  </si>
  <si>
    <t>e-mail: dspsv@dspsv.ro</t>
  </si>
  <si>
    <t xml:space="preserve">Pag. web:  www.dspsv.ro </t>
  </si>
  <si>
    <t>Persoană de contact:  dr. Daniela COJOCARIU</t>
  </si>
  <si>
    <t>Compartimentul: Compartimentul de protecţia mediului din cadrul serviciului programe şi dezvoltare durabilă</t>
  </si>
  <si>
    <t>Adresa: Municipiul Suceava, str. Ştefan cel Mare, nr. 36. cod 720026</t>
  </si>
  <si>
    <t xml:space="preserve">Nr. tel : 0230210148 </t>
  </si>
  <si>
    <t>Nr. Fax:  0230222839</t>
  </si>
  <si>
    <t>e-mail: contact@cjsuceava.ro</t>
  </si>
  <si>
    <t xml:space="preserve">Pag. web: www.cjsuceava.ro </t>
  </si>
  <si>
    <t>Persoană de contact:  Gabriela Blezniuc şi Carmen Lupu</t>
  </si>
  <si>
    <t>Compartimentul: Biroul Protecţia mediului</t>
  </si>
  <si>
    <t>Adresa: Suceava, Bdul 1 Mai nr.5 A, tel/fax 0230/ 212696 / 0230/ 520593</t>
  </si>
  <si>
    <t xml:space="preserve">Nr. tel :  0230/ 212192 – int.19 </t>
  </si>
  <si>
    <t xml:space="preserve">Nr. Fax:  0230/ 212192 </t>
  </si>
  <si>
    <t>e-mail: birou_mediu@primariasv.ro</t>
  </si>
  <si>
    <t xml:space="preserve">Pag. web:  www.primariasv.ro </t>
  </si>
  <si>
    <t>Persoană de contact: Victoria Tabarcea</t>
  </si>
  <si>
    <t xml:space="preserve">Compartimentul: Poliţia locală-Compartiment mediu </t>
  </si>
  <si>
    <t>Adresa: Câmpulung Moldovenesc, str. 22 Decembrie nr.2</t>
  </si>
  <si>
    <t>Nr. tel :    0230314425</t>
  </si>
  <si>
    <t>Nr. Fax:  0230314725</t>
  </si>
  <si>
    <t>e-mail: primaria@campulungmoldovenesc.ro</t>
  </si>
  <si>
    <t>Persoană de contact:  Ing. Olcu Nicoleta</t>
  </si>
  <si>
    <t>Compartimentul: Comp. Mediu</t>
  </si>
  <si>
    <t>Adresa: Str. Republicii,nr. 13</t>
  </si>
  <si>
    <t>Nr. tel :  0230542056</t>
  </si>
  <si>
    <t>Nr. Fax:  0230544942</t>
  </si>
  <si>
    <t>e-mail: urbanism@falticeni.ro</t>
  </si>
  <si>
    <t>Persoană de contact:  Simona Vacariuc</t>
  </si>
  <si>
    <t>Compartimentul: Compartimentul de Protecţie a Mediului din cadrul Serviciului Dezvoltare Strategică şi Integrare Europeană</t>
  </si>
  <si>
    <t>Adresa: Str. Mihai Eminescu, nr. 17, Municipiul Vatra Dornei</t>
  </si>
  <si>
    <t>Nr. tel :  0230375229</t>
  </si>
  <si>
    <t>Nr. Fax:  0230375170</t>
  </si>
  <si>
    <t>e-mail: urbanism_vd@ymail.com</t>
  </si>
  <si>
    <t>Pag. web:  www.vatra-dornei.ro</t>
  </si>
  <si>
    <t>Persoană de contact:  Ing. Cătălin Boiarinof – inspector protecţia mediului</t>
  </si>
  <si>
    <t>Compartimentul: Biroul pentru Relaţii cu Publicul</t>
  </si>
  <si>
    <t>Adresa: Piaţa Republicii, nr.14, Gura Humorului, Jud. Suceava</t>
  </si>
  <si>
    <t>Nr. tel :  0230 235051, int.117</t>
  </si>
  <si>
    <t>Nr. Fax:  0230 235051; 0230 230940</t>
  </si>
  <si>
    <t xml:space="preserve">e-mail: primariahumor.secretariat@netplus.ro </t>
  </si>
  <si>
    <t>Persoană de contact:  ing. Bedrulea Cecilia</t>
  </si>
  <si>
    <t>Iiulie</t>
  </si>
  <si>
    <t xml:space="preserve">Compartimentul: Compartimentul  Protecţia Mediului din cadrul Serviciului Urbanism şi Amenajarea Teritoriului </t>
  </si>
  <si>
    <t>Adresa: Siret, Str. 28 Noiembrie nr.1, jud. Suceava</t>
  </si>
  <si>
    <t xml:space="preserve">Nr. tel :  0230280901 </t>
  </si>
  <si>
    <t>Nr. Fax:  0230280624</t>
  </si>
  <si>
    <t>e-mail: primaria.siret@suceava.astral.ro</t>
  </si>
  <si>
    <t>Pag. web:  www.primariasiret.ro</t>
  </si>
  <si>
    <t>Persoană de contact:  Ing. Mihaela Clucencu – consilier protecţia mediului</t>
  </si>
  <si>
    <t xml:space="preserve">Datele proprii de identificare ale autorităţii publice: CIF 4244229 </t>
  </si>
  <si>
    <t>Compartimentul: Serviciul Public de Utilități Publice</t>
  </si>
  <si>
    <t>Adresa: oraș Liteni, str. Mihail Sadoveanu nr.17, jud. Suceava.</t>
  </si>
  <si>
    <t>Nr. tel : 0740 709110</t>
  </si>
  <si>
    <t>Nr. Fax:  0230 538262</t>
  </si>
  <si>
    <t>e-mail: litenisv@yahoo.con</t>
  </si>
  <si>
    <t xml:space="preserve">Pag. web: </t>
  </si>
  <si>
    <t>Persoană de contact:  PĂVĂLUC Benone</t>
  </si>
  <si>
    <t>Datele proprii de identificare ale autoritatii publice - CUI 5461609</t>
  </si>
  <si>
    <t>Compartimentul unic de avizare si protectia mediului</t>
  </si>
  <si>
    <t>Orasul Dolhasca , judetul Suceava , str. Aleea Esplanadei , nr.5</t>
  </si>
  <si>
    <t>Telefon 0230546101 - 0230573272</t>
  </si>
  <si>
    <t>Fax. 0230546101 - 0230573272</t>
  </si>
  <si>
    <t>E:mail  primariadolhasca@yahoo.com</t>
  </si>
  <si>
    <t>Persoana de contact : Bucovanu Gheorghe</t>
  </si>
  <si>
    <t>COMPARTIMENTUL: PROTECŢIA MEDIULUI</t>
  </si>
  <si>
    <t>Localitatea Baia, str. N. Stoleru, nr. jud. Suceava</t>
  </si>
  <si>
    <t>TEL: 0230/572504</t>
  </si>
  <si>
    <t>FAX: 0230/540990</t>
  </si>
  <si>
    <t>E-mail: primariacombaia@yahoo.com</t>
  </si>
  <si>
    <t xml:space="preserve">Persoana de contact: Roşca Vasile </t>
  </si>
  <si>
    <t>Compartimentul: Secretarul comunei</t>
  </si>
  <si>
    <t>Adresa: com. Bălăceana, jud. Suceava</t>
  </si>
  <si>
    <t>Nr. tel :  230534860</t>
  </si>
  <si>
    <t>Nr. Fax:  230534860</t>
  </si>
  <si>
    <t>e-mail: primaria_balaceana@yahoo.com</t>
  </si>
  <si>
    <t>Persoană de contact:  Elena BEŞA</t>
  </si>
  <si>
    <t>COMPARTIMENTUL: VICEPRIMAR</t>
  </si>
  <si>
    <t>Localitatea Crucea, jud. Suceava</t>
  </si>
  <si>
    <t>TEL: 0230575733</t>
  </si>
  <si>
    <t>FAX: 0230575733</t>
  </si>
  <si>
    <t>E-mail: primaria_crucea@yahoo.com</t>
  </si>
  <si>
    <t>Persoana de contact: Prahuza Constantin</t>
  </si>
  <si>
    <t>COMPARTIMENTUL: Secretariat, juridic , urbanism şi protecţia mediului</t>
  </si>
  <si>
    <t>Adresa: sat Cozăneşti, com. Dorna Arini, jud Suceava</t>
  </si>
  <si>
    <t>Tel. 0230 576018</t>
  </si>
  <si>
    <t xml:space="preserve">FAX: 0230 576126 </t>
  </si>
  <si>
    <t xml:space="preserve">E-mail: primariadornaarini@yahoo.com </t>
  </si>
  <si>
    <t>Persoana de contact: Gabriel Bîrgăoanu, Conrad Petrescu</t>
  </si>
  <si>
    <t>COMPARTIMENTUL: URBANISM SI AMENAJAREA TERITORIOULUI</t>
  </si>
  <si>
    <t>SAT BAINET, NR.9C, COM. MUSENITA, JUD. SUCEAVA</t>
  </si>
  <si>
    <t>TEL:0230/280162</t>
  </si>
  <si>
    <t>FAX: 0230/280162</t>
  </si>
  <si>
    <t>E-mail: urbanismmusenita@yahoo.com</t>
  </si>
  <si>
    <t xml:space="preserve">Persoana de contact: Tapovici Filip </t>
  </si>
  <si>
    <t xml:space="preserve">COMPARTIMENTUL: </t>
  </si>
  <si>
    <t>COMUNA PANACI, STR. PRINCIPALĂ, NR. 297, JUD. SUCEAVA</t>
  </si>
  <si>
    <t>TEL:0230/576525</t>
  </si>
  <si>
    <t>FAX: 0230/576653</t>
  </si>
  <si>
    <t>E-mail: primariapanaci@yahoo.com</t>
  </si>
  <si>
    <t>Pag. web:  www.panaci.ro</t>
  </si>
  <si>
    <t>Persoana de contact: ing. Cozan Vasile</t>
  </si>
  <si>
    <t>Adresa: com. Siminicea, jud. Suceava</t>
  </si>
  <si>
    <t xml:space="preserve">Nr. tel :  0230537021 </t>
  </si>
  <si>
    <t>Nr. Fax:  0230537081</t>
  </si>
  <si>
    <t xml:space="preserve">e-mail: primaria.siminicea@yahoo.com;  </t>
  </si>
  <si>
    <t>Persoana de contact: PAȘNICIUC SERGIU</t>
  </si>
  <si>
    <t>Compartimentul: Protecţia mediului</t>
  </si>
  <si>
    <t>Adresa: Vama, str. Victoriei , nr. 56</t>
  </si>
  <si>
    <t>Nr. tel :  0230239112</t>
  </si>
  <si>
    <t>Nr. Fax:  0230239045</t>
  </si>
  <si>
    <t>e-mail: primaria _vama@yahoo.com</t>
  </si>
  <si>
    <t>Pag. web:  -</t>
  </si>
  <si>
    <t>Persoană de contact:  Moroşan Doina Eugenia</t>
  </si>
  <si>
    <t>COMPARTIMENTUL: Urbanism, autorizare în construcţii şi servicii publice</t>
  </si>
  <si>
    <t>Pleşeşti nr. 12, comuna Vultureşti, judeţul Suceava</t>
  </si>
  <si>
    <t>TEL: 0230538497</t>
  </si>
  <si>
    <t>FAX: 0230538497</t>
  </si>
  <si>
    <t>E-mail: vulturestisuceava@yahoo.com</t>
  </si>
  <si>
    <t>Persoana de contact: Salamaha Cornel – viceprimar</t>
  </si>
  <si>
    <r>
      <t xml:space="preserve"> I.  Autoritatea publică: </t>
    </r>
    <r>
      <rPr>
        <b/>
        <sz val="12"/>
        <color rgb="FFFF0000"/>
        <rFont val="Times New Roman"/>
        <family val="1"/>
        <charset val="238"/>
      </rPr>
      <t>AGENȚIA PENTRU PROTECȚIA MEDIULUI SUCEAVA</t>
    </r>
  </si>
  <si>
    <r>
      <t xml:space="preserve"> I.  Autoritatea publică:</t>
    </r>
    <r>
      <rPr>
        <b/>
        <sz val="12"/>
        <color rgb="FFFF0000"/>
        <rFont val="Times New Roman"/>
        <family val="1"/>
        <charset val="238"/>
      </rPr>
      <t xml:space="preserve"> GARDA NAŢIONALĂ DE MEDIU - COMISARIATUL JUDEŢEAN SUCEAVA</t>
    </r>
  </si>
  <si>
    <r>
      <t>I. Autoritatea Publică:</t>
    </r>
    <r>
      <rPr>
        <b/>
        <sz val="12"/>
        <color rgb="FFFF0000"/>
        <rFont val="Times New Roman"/>
        <family val="1"/>
        <charset val="238"/>
      </rPr>
      <t xml:space="preserve"> DIRECȚIA PENTRU AGRICULTURĂ SUCEAVA</t>
    </r>
  </si>
  <si>
    <r>
      <t xml:space="preserve"> I.  Autoritatea publică: </t>
    </r>
    <r>
      <rPr>
        <b/>
        <sz val="12"/>
        <color rgb="FFFF0000"/>
        <rFont val="Times New Roman"/>
        <family val="1"/>
        <charset val="238"/>
      </rPr>
      <t>CONSILIUL JUDEȚEAN SUCEAVA</t>
    </r>
  </si>
  <si>
    <r>
      <t xml:space="preserve"> I.  Autoritatea publică: </t>
    </r>
    <r>
      <rPr>
        <b/>
        <sz val="12"/>
        <color rgb="FFFF0000"/>
        <rFont val="Times New Roman"/>
        <family val="1"/>
        <charset val="238"/>
      </rPr>
      <t xml:space="preserve">PRIMĂRIA MUNICIPIULUI SUCEAVA </t>
    </r>
  </si>
  <si>
    <r>
      <t xml:space="preserve"> I.  Autoritatea publică: </t>
    </r>
    <r>
      <rPr>
        <b/>
        <sz val="12"/>
        <color rgb="FFFF0000"/>
        <rFont val="Times New Roman"/>
        <family val="1"/>
        <charset val="238"/>
      </rPr>
      <t>DIRECȚIA DE SĂNĂTATE PUBLICĂ JUDEȚEANĂ SUCEAVA</t>
    </r>
  </si>
  <si>
    <r>
      <t xml:space="preserve"> I.  Autoritatea publică:</t>
    </r>
    <r>
      <rPr>
        <b/>
        <sz val="12"/>
        <color rgb="FFFF0000"/>
        <rFont val="Times New Roman"/>
        <family val="1"/>
        <charset val="238"/>
      </rPr>
      <t xml:space="preserve"> MUNICIPIUL CÂMPULUNG MOLDOVENESC</t>
    </r>
  </si>
  <si>
    <r>
      <t xml:space="preserve"> I.  Autoritatea publică:</t>
    </r>
    <r>
      <rPr>
        <b/>
        <sz val="12"/>
        <color rgb="FFFF0000"/>
        <rFont val="Times New Roman"/>
        <family val="1"/>
        <charset val="238"/>
      </rPr>
      <t xml:space="preserve"> MUNICIPIUL FĂLTICENI</t>
    </r>
  </si>
  <si>
    <r>
      <t xml:space="preserve"> I.  Autoritatea publică: </t>
    </r>
    <r>
      <rPr>
        <b/>
        <sz val="12"/>
        <color rgb="FFFF0000"/>
        <rFont val="Times New Roman"/>
        <family val="1"/>
        <charset val="238"/>
      </rPr>
      <t>MUNICIPIUL VATRA DORNEI</t>
    </r>
  </si>
  <si>
    <r>
      <t xml:space="preserve"> I.  Autoritatea publică:</t>
    </r>
    <r>
      <rPr>
        <b/>
        <sz val="12"/>
        <color rgb="FFFF0000"/>
        <rFont val="Times New Roman"/>
        <family val="1"/>
        <charset val="238"/>
      </rPr>
      <t xml:space="preserve"> PRIMĂRIA ORAȘULUI GURA HUMORULUI</t>
    </r>
  </si>
  <si>
    <r>
      <t xml:space="preserve"> I.  Autoritatea publică: </t>
    </r>
    <r>
      <rPr>
        <b/>
        <sz val="12"/>
        <color rgb="FFFF0000"/>
        <rFont val="Times New Roman"/>
        <family val="1"/>
        <charset val="238"/>
      </rPr>
      <t>PRIMĂRIA ORAȘULUI SIRET</t>
    </r>
  </si>
  <si>
    <r>
      <t xml:space="preserve"> I.  Autoritatea publică: </t>
    </r>
    <r>
      <rPr>
        <b/>
        <sz val="12"/>
        <color rgb="FFFF0000"/>
        <rFont val="Times New Roman"/>
        <family val="1"/>
        <charset val="238"/>
      </rPr>
      <t xml:space="preserve">PRIMĂRIA ORAȘULUI LITENI JUDEȚUL SUCEAVA </t>
    </r>
  </si>
  <si>
    <r>
      <t xml:space="preserve">Autoritatea Publica: </t>
    </r>
    <r>
      <rPr>
        <b/>
        <sz val="12"/>
        <color rgb="FFFF0000"/>
        <rFont val="Times New Roman"/>
        <family val="1"/>
        <charset val="238"/>
      </rPr>
      <t>PRIMĂRIA ORAȘULUI DOLHASCA</t>
    </r>
  </si>
  <si>
    <r>
      <t>Autoritatea publică:</t>
    </r>
    <r>
      <rPr>
        <b/>
        <sz val="12"/>
        <color rgb="FFFF0000"/>
        <rFont val="Times New Roman"/>
        <family val="1"/>
        <charset val="238"/>
      </rPr>
      <t xml:space="preserve"> PRIMĂRIA COMUNEI BAIA, JUDEȚUL SUCEAVA</t>
    </r>
  </si>
  <si>
    <r>
      <t xml:space="preserve"> I.  Autoritatea publică: </t>
    </r>
    <r>
      <rPr>
        <b/>
        <sz val="12"/>
        <color rgb="FFFF0000"/>
        <rFont val="Times New Roman"/>
        <family val="1"/>
        <charset val="238"/>
      </rPr>
      <t>PRIMĂRIA COMUNEI BĂLĂCEANA</t>
    </r>
  </si>
  <si>
    <r>
      <t xml:space="preserve">Autoritatea publică: </t>
    </r>
    <r>
      <rPr>
        <b/>
        <sz val="12"/>
        <color rgb="FFFF0000"/>
        <rFont val="Times New Roman"/>
        <family val="1"/>
        <charset val="238"/>
      </rPr>
      <t>PRIMĂRIA COMUNEI CRUCEA, JUDEȚUL SUCEAVA</t>
    </r>
  </si>
  <si>
    <r>
      <t>Autoritatea publică:</t>
    </r>
    <r>
      <rPr>
        <b/>
        <sz val="12"/>
        <color rgb="FFFF0000"/>
        <rFont val="Times New Roman"/>
        <family val="1"/>
        <charset val="238"/>
      </rPr>
      <t xml:space="preserve"> PRIMĂRIA COMUNEI DORNA ARINI, JUDEȚUL SUCEAVA</t>
    </r>
  </si>
  <si>
    <r>
      <t xml:space="preserve">Autoritatea publică: </t>
    </r>
    <r>
      <rPr>
        <b/>
        <sz val="12"/>
        <color rgb="FFFF0000"/>
        <rFont val="Times New Roman"/>
        <family val="1"/>
        <charset val="238"/>
      </rPr>
      <t>PRIMĂRIA COMUNEI MUȘENIȚA, JUDEȚUL SUCEAVA</t>
    </r>
  </si>
  <si>
    <r>
      <t xml:space="preserve">Autoritatea publică: </t>
    </r>
    <r>
      <rPr>
        <b/>
        <sz val="12"/>
        <color rgb="FFFF0000"/>
        <rFont val="Times New Roman"/>
        <family val="1"/>
        <charset val="238"/>
      </rPr>
      <t>PRIMĂRIA COMUNEI PANACI, JUDEȚUL SUCEAVA</t>
    </r>
  </si>
  <si>
    <r>
      <t xml:space="preserve">Autoritatea publică: </t>
    </r>
    <r>
      <rPr>
        <b/>
        <sz val="12"/>
        <color rgb="FFFF0000"/>
        <rFont val="Times New Roman"/>
        <family val="1"/>
        <charset val="238"/>
      </rPr>
      <t>PRIMĂRIA COMUNEI SIMINICEA</t>
    </r>
  </si>
  <si>
    <r>
      <t xml:space="preserve"> I.  Autoritatea publică: </t>
    </r>
    <r>
      <rPr>
        <b/>
        <sz val="12"/>
        <color rgb="FFFF0000"/>
        <rFont val="Times New Roman"/>
        <family val="1"/>
        <charset val="238"/>
      </rPr>
      <t>PRIMĂRIA COMUNEI VAMA</t>
    </r>
  </si>
  <si>
    <r>
      <t xml:space="preserve">Autoritatea publică: </t>
    </r>
    <r>
      <rPr>
        <b/>
        <sz val="12"/>
        <color rgb="FFFF0000"/>
        <rFont val="Times New Roman"/>
        <family val="1"/>
        <charset val="238"/>
      </rPr>
      <t>PRIMĂRIA COMUNEI VULTUREŞTI, JUDEȚUL SUCEAVA</t>
    </r>
  </si>
  <si>
    <t xml:space="preserve">Datele proprii de identificare ale autorităţii publice: Agenţia pentru Protecţia Mediului Bistriţa-Năsăud  </t>
  </si>
  <si>
    <t>Compartimentul: Comp. Proiecte şi Relaţii Publice</t>
  </si>
  <si>
    <t>Adresa: Str. Parcului nr. 20, Bistriţa</t>
  </si>
  <si>
    <t xml:space="preserve">Nr. tel : 0263-224064 </t>
  </si>
  <si>
    <t xml:space="preserve">Nr. Fax: 0263-223709 </t>
  </si>
  <si>
    <t>e-mail: office@apmbn.anpm.ro   relatii.publice@apmbn.anpm.ro  ; stetco.oana@apmbn.anpm.ro</t>
  </si>
  <si>
    <t xml:space="preserve">Pag. web: www.apmbn.anpm.ro </t>
  </si>
  <si>
    <t>Persoană de contact: cons. Oana Şteţco</t>
  </si>
  <si>
    <t xml:space="preserve"> 2.  PRIMĂRIA MUNICIPIULUI BISTRIŢA</t>
  </si>
  <si>
    <t xml:space="preserve">Datele proprii de identificare ale autorităţii publice: Primăria Municipiului Bistriţa </t>
  </si>
  <si>
    <t>Compartimentul: Direcţia Integrare Europeană, Strategii, Protecţia Mediului</t>
  </si>
  <si>
    <t>Adresa: Piaţa Centrală nr. 6, Bistriţa</t>
  </si>
  <si>
    <t xml:space="preserve">Nr. tel : 0263-224508, int. 136 </t>
  </si>
  <si>
    <t xml:space="preserve">Nr. Fax: 0263-231046 </t>
  </si>
  <si>
    <t xml:space="preserve">e-mail: primaria@primariabistrita.ro  </t>
  </si>
  <si>
    <t xml:space="preserve">Pag. web: www.primariabistrita.ro </t>
  </si>
  <si>
    <t xml:space="preserve">Persoană de contact: Mic Simona, Bindea Livia, Găurean Adrian </t>
  </si>
  <si>
    <t xml:space="preserve"> 3.  DIRECŢIA JUDEŢEANĂ DE SĂNĂTATE PUBLICĂ BISTRIŢA-NĂSĂUD</t>
  </si>
  <si>
    <t xml:space="preserve">Datele proprii de identificare ale autorităţii publice: Direcţia Judeţeană de Sănătate Publică Bistriţa-Năsăud </t>
  </si>
  <si>
    <t>Compartimentul: Igiena mediului</t>
  </si>
  <si>
    <t>Adresa: Str. Zimbrului nr. 5, Bistriţa</t>
  </si>
  <si>
    <t xml:space="preserve">Nr. tel : 0263-212204 </t>
  </si>
  <si>
    <t xml:space="preserve">Nr. Fax: 0263-212934 </t>
  </si>
  <si>
    <t xml:space="preserve">e-mail: dspj.bistrita_nasaud@dspbn.elcom.ro  </t>
  </si>
  <si>
    <t xml:space="preserve">Pag. web: www.elcom.ro/dspbn </t>
  </si>
  <si>
    <t xml:space="preserve">Persoană de contact: dr. Suciu Ioan  </t>
  </si>
  <si>
    <t xml:space="preserve"> 4.  S.C. AQUABIS S.A. BISTRIŢA</t>
  </si>
  <si>
    <t>Datele proprii de identificare ale autorităţii publice: S.C. Aquabis S.A. Bistriţa</t>
  </si>
  <si>
    <t xml:space="preserve">Compartimentul: Relaţii cu Publicul </t>
  </si>
  <si>
    <t>Adresa: Str. Parcului nr. 1, Bistriţa</t>
  </si>
  <si>
    <t xml:space="preserve">Nr. tel : 0263-214014; 0263-212878 </t>
  </si>
  <si>
    <t xml:space="preserve">Nr. Fax:  0263-216608 </t>
  </si>
  <si>
    <t xml:space="preserve">e-mail: office@@aquabis.ro.ro  </t>
  </si>
  <si>
    <t xml:space="preserve">Pag. web: www.aquabis.ro </t>
  </si>
  <si>
    <t xml:space="preserve">Persoană de contact: Dumitru Mânzat </t>
  </si>
  <si>
    <t xml:space="preserve"> 5.  SISTEMUL DE GOSPODĂRIRE AL APELOR </t>
  </si>
  <si>
    <t>Datele proprii de identificare ale autorităţii publice:SGA BN</t>
  </si>
  <si>
    <t>Compartimentul: Exploatare lucrari,Presa</t>
  </si>
  <si>
    <t>Adresa:  Bistrita, Str.Avram Iancu nr.9,420029</t>
  </si>
  <si>
    <t xml:space="preserve">Nr. tel : 0263/217146  </t>
  </si>
  <si>
    <t xml:space="preserve">Nr. Fax: 0263/232255 </t>
  </si>
  <si>
    <t xml:space="preserve">e-mail: dispecer@sgabn.dast.rowater.ro   </t>
  </si>
  <si>
    <t xml:space="preserve">Persoană de contact: ing.Birsan Delia Marieta-purtator de cuvant SGA BN </t>
  </si>
  <si>
    <t xml:space="preserve"> 5.  PRIMĂRIA ORAŞULUI BECLEAN</t>
  </si>
  <si>
    <t>Datele proprii de identificare ale autorităţii publice: Primăria Oraşului Beclean</t>
  </si>
  <si>
    <t>Compartimentul:  Comp. Relaţii cu Publicul</t>
  </si>
  <si>
    <t>Adresa: Aleea Ghiocelului, nr.6</t>
  </si>
  <si>
    <t>Nr. tel : 0263-343687</t>
  </si>
  <si>
    <t>Nr. Fax: 0263-343686</t>
  </si>
  <si>
    <t xml:space="preserve">e-mail: secretariat@primariabeclean.ro </t>
  </si>
  <si>
    <t xml:space="preserve">Pag. web: www.primariabeclean.ro </t>
  </si>
  <si>
    <t xml:space="preserve">Persoană de contact: Diugan Caius, Iuliana Denes </t>
  </si>
  <si>
    <t>Datele proprii de identificare ale autorităţii publice:   Agenţia pentru Protecţia Mediului Dâmboviţa</t>
  </si>
  <si>
    <t>Datele proprii de identificare ale autorităţii publice: Instituţia Prefectului - Judeţul Dâmboviţa</t>
  </si>
  <si>
    <t>iulie</t>
  </si>
  <si>
    <t>Datele proprii de identificare ale autorităţii publice: Direcţia de Sănătate Publică Dâmboviţa</t>
  </si>
  <si>
    <t>Datele proprii de identificare ale autorităţii publice:   Agenţia de Plaţi şi Intervenţie pentru Agricultură Dâmboviţa</t>
  </si>
  <si>
    <t>Datele proprii de identificare ale autorităţii publice: PRIMARIA MUNICIPIULUI TARGOVISTE</t>
  </si>
  <si>
    <t>Datele proprii de identificare ale autorităţii publice:   Primaria oraşului Fieni</t>
  </si>
  <si>
    <t>Datele proprii de identificare ale autorităţii publice:  Primaria oraşului Gaesti</t>
  </si>
  <si>
    <t>Anul de raporatre 2014</t>
  </si>
  <si>
    <t>Datele proprii de identificare ale autorităţii publice: Primaria oraşului Titu</t>
  </si>
  <si>
    <t>Datele proprii de identificare ale autorităţii publice: Primaria  comunei Aninoasa</t>
  </si>
  <si>
    <t>Datele proprii de identificare ale autorităţii publice:  Primăria comunei Bezdead</t>
  </si>
  <si>
    <t>Datele proprii de identificare ale autorităţii publice:  Primăria comunei Bucsani</t>
  </si>
  <si>
    <t>Compartimentul:</t>
  </si>
  <si>
    <t>Nr. tel /fax: 0245235041</t>
  </si>
  <si>
    <t>Persoană de contact:  Visan Anisoara</t>
  </si>
  <si>
    <t>Datele proprii de identificare ale autorităţii publice:  Primăria comunei Buciumeni</t>
  </si>
  <si>
    <t>Datele proprii de identificare ale autorităţii publice:  Primaria comunei Candesti</t>
  </si>
  <si>
    <t>Datele proprii de identificare ale autorităţii publice:   Primăria comunei Crevedia</t>
  </si>
  <si>
    <t xml:space="preserve">e-mail:   </t>
  </si>
  <si>
    <t>iunie</t>
  </si>
  <si>
    <t xml:space="preserve"> 1.  AGENȚIA PENTRU PROTECȚIA MEDIULUI DÂMBOVIȚA</t>
  </si>
  <si>
    <t>2. INSTITUȚIA PREFECTULUI - Judeţul Dâmboviţa</t>
  </si>
  <si>
    <t>6. PRIMĂRIA MUNICIPIULUI TÂRGOVIȘTE</t>
  </si>
  <si>
    <t>7. PRIMĂRIA ORAȘULUI FIENI</t>
  </si>
  <si>
    <t>8. PRIMĂRIA ORAȘULUI GĂEȘTI</t>
  </si>
  <si>
    <t>9.  PRIMĂRIA ORAȘULUI TITU</t>
  </si>
  <si>
    <t>Compartimentul: Relaţii Publice şi Tehnologfia Informatiei</t>
  </si>
  <si>
    <t>Adresa: Târgovişte, Calea Ialomiţei, nr.1</t>
  </si>
  <si>
    <t>Nr. tel :  0245213959</t>
  </si>
  <si>
    <t>Nr. Fax:  0245213944</t>
  </si>
  <si>
    <t>e-mail:   office@apmdb.anpm.ro</t>
  </si>
  <si>
    <t>Pag. web:  www.apmdb.anpm.ro</t>
  </si>
  <si>
    <t>Persoane de contact: Stăncescu Florian</t>
  </si>
  <si>
    <t>Adresa:Târgovişte, Bdul Independenţei, nr.1</t>
  </si>
  <si>
    <t>Nr. tel :  0245611423, 0245611289</t>
  </si>
  <si>
    <t>Nr. Fax:  0245211334</t>
  </si>
  <si>
    <t>e-mail:   prefdb@prefecturadambovita.ro</t>
  </si>
  <si>
    <t>Pag. web:  www.prefecturadambovita.ro</t>
  </si>
  <si>
    <t>Persoana de contact: Vasile Ciocan</t>
  </si>
  <si>
    <t>Compartimentul: Urbanism</t>
  </si>
  <si>
    <t>Compartimentul: Relatii cu Publicul</t>
  </si>
  <si>
    <t xml:space="preserve"> anul de raportare 2014</t>
  </si>
  <si>
    <t xml:space="preserve"> TOTALUL SOLICITĂRILOR LA NIVEL DE AUTORITATE ÎN ANUL 2014</t>
  </si>
  <si>
    <t xml:space="preserve"> I.  Autoritatile publice din judetul  GORJ                                 </t>
  </si>
  <si>
    <t xml:space="preserve">Compartimentul:                                                                                                   </t>
  </si>
  <si>
    <t xml:space="preserve">Adresa:                                                                                                      </t>
  </si>
  <si>
    <t xml:space="preserve">e-mail:                                                                                                                  </t>
  </si>
  <si>
    <t xml:space="preserve">Pag. web:                                                                                                           </t>
  </si>
  <si>
    <t xml:space="preserve">Persoană de contact:                                              </t>
  </si>
  <si>
    <t>Nr. solicitari primite de la pers. fizice</t>
  </si>
  <si>
    <t>PRIMARIA TICLENI</t>
  </si>
  <si>
    <t>DSP GORJ</t>
  </si>
  <si>
    <t>SGAA</t>
  </si>
  <si>
    <t>Datele proprii de identificare ale autorităţii publice: Str. Baile Romane nr.3 , Drobeta Turnu Severin, Jud. Mehedinti,  Tel: 0252-320396, Fax: 0252-306018, E-mail: office@apmmh.anpm.ro</t>
  </si>
  <si>
    <t>Compartimentul:   Proiecte, Relatii Publice</t>
  </si>
  <si>
    <t>Adresa: Str. Baile Romane nr.3 , Drobeta Turnu Severin, Jud. Mehedinti</t>
  </si>
  <si>
    <t>Nr. tel :  0252-320396</t>
  </si>
  <si>
    <t>Nr. Fax:  0252-306018</t>
  </si>
  <si>
    <t>e-mail:   relatii.publice@apmmh.anpm.ro</t>
  </si>
  <si>
    <t>Pag. web:  www.apmmh.ro</t>
  </si>
  <si>
    <t>Persoană de contact:  Gabriela CHIVU</t>
  </si>
  <si>
    <t>An de raportare 2014</t>
  </si>
  <si>
    <t>Adresa: Republicii, nr. 40</t>
  </si>
  <si>
    <t>Nr. tel :  0252/381473</t>
  </si>
  <si>
    <t>Nr. Fax:  0252/381473</t>
  </si>
  <si>
    <t>e-mail:   primaria_bda@yahoo.com</t>
  </si>
  <si>
    <t>Persoană de contact:  Parvanescu Liviu</t>
  </si>
  <si>
    <t>Compartimentul: Protectia Mediului</t>
  </si>
  <si>
    <t>Adresa: B-dul 1 Dec. 1918, nr. 20</t>
  </si>
  <si>
    <t>Nr. tel :  0372521311</t>
  </si>
  <si>
    <t>Nr. Fax:  0252/361337</t>
  </si>
  <si>
    <t>e-mail:   primariaorsova@primariaorsova.ro</t>
  </si>
  <si>
    <t>Pag. web:  www.primariaorsova.ro</t>
  </si>
  <si>
    <t>Persoană de contact:  Cârstoi Simona Paula</t>
  </si>
  <si>
    <t>Compartimentul: Administrare spatii verzi, protectia mediului</t>
  </si>
  <si>
    <t>Adresa: Str. Maresal Averescu nr. 2</t>
  </si>
  <si>
    <t>Nr. tel :  0252/314379</t>
  </si>
  <si>
    <t>Nr. Fax:  0252/326252</t>
  </si>
  <si>
    <t>e-mail:   primaria@primariadrobeta.ro</t>
  </si>
  <si>
    <t>Pag. web:  www.primariadrobeta.ro</t>
  </si>
  <si>
    <t>Persoană de contact:  Ionica VLADU</t>
  </si>
  <si>
    <t>Compartimentul: Birou RUNOS</t>
  </si>
  <si>
    <t>Adresa: Str. Traian nr. 115</t>
  </si>
  <si>
    <t>Nr. tel :  0252/323638, fax: 0252/325040</t>
  </si>
  <si>
    <t>e-mail:   dspmh@severin.rdsnet.ro</t>
  </si>
  <si>
    <t>Pag. web:  www.dsp.severin.rdsnet.ro</t>
  </si>
  <si>
    <t>Persoană de contact:  Rodica VLADUTI</t>
  </si>
  <si>
    <r>
      <t xml:space="preserve"> I.  Autoritatea publică: </t>
    </r>
    <r>
      <rPr>
        <b/>
        <sz val="12"/>
        <color rgb="FFFF0000"/>
        <rFont val="Times New Roman"/>
        <family val="1"/>
        <charset val="238"/>
      </rPr>
      <t xml:space="preserve">AGENȚIA PENTRU PROTECȚIA MEDIULUI GORJ                   </t>
    </r>
    <r>
      <rPr>
        <b/>
        <sz val="10"/>
        <rFont val="Times New Roman"/>
        <family val="1"/>
        <charset val="238"/>
      </rPr>
      <t xml:space="preserve">         </t>
    </r>
  </si>
  <si>
    <t>Compartimentul: PRP</t>
  </si>
  <si>
    <t>Adresa:  Str. Unirii, nr. 76, Tg-jiu, Gorj</t>
  </si>
  <si>
    <t>Nr. tel :  0253215384</t>
  </si>
  <si>
    <t>Nr. Fax: 0253212892</t>
  </si>
  <si>
    <t>e-mail:   office@apmgj.anpm.ro</t>
  </si>
  <si>
    <t>Pag. web:  www.apmgj.anpm.ro</t>
  </si>
  <si>
    <t>Persoană de contact: Merfu Cristina Elena</t>
  </si>
  <si>
    <t>TOTALUL SOLICITĂRILOR LA NIVEL DE JUDEȚ</t>
  </si>
  <si>
    <t>Datele proprii de identificare ale autorităţii publice:  Agentia pentru Protectia Mediului Vrancea</t>
  </si>
  <si>
    <t xml:space="preserve">Compartimentul: Relatii Publice si IT </t>
  </si>
  <si>
    <t>Adresa: Str. Dinicu Golescu nr.2 , Focsani, judetul Vrancea</t>
  </si>
  <si>
    <t>Nr. tel :  0237217542</t>
  </si>
  <si>
    <t>Nr. Fax:  0237239584</t>
  </si>
  <si>
    <t xml:space="preserve">e-mail:  potlog.madalina@apmvn.anpm.ro </t>
  </si>
  <si>
    <t>Pag. web:  http\\apmvn.anpm.ro</t>
  </si>
  <si>
    <t>Persoană de contact:  Potlog Madalina</t>
  </si>
  <si>
    <t>Adresa: Str.Comisia Centrala,nr.72-74, Focsani</t>
  </si>
  <si>
    <t>Nr. tel :  0237/621.300/0237/621.375</t>
  </si>
  <si>
    <t>e-mail:  : cjvrancea@gnm.ro</t>
  </si>
  <si>
    <t>Persoană de contact:  Comisar Manea Neculai</t>
  </si>
  <si>
    <t>Adresa: Focşani, Bd. Brăilei nr.121-123</t>
  </si>
  <si>
    <t>Nr. tel : 0237 227800 / 0237 221345</t>
  </si>
  <si>
    <t>e-mail:  : dispecerat@sgavn.das.rowater.ro</t>
  </si>
  <si>
    <t>Persoană de contact:  biolog Adina Saulea</t>
  </si>
  <si>
    <t xml:space="preserve">Compartimentul: Informare si relatii publice </t>
  </si>
  <si>
    <t>Adresa: Focşani , str. Dornisoarei nr.10</t>
  </si>
  <si>
    <t>Nr. tel /fax:  0237 611212 / 0237 625701</t>
  </si>
  <si>
    <t>e-mail:  office@isujvn.ro</t>
  </si>
  <si>
    <t>Pag. web: www.isujvn.ro</t>
  </si>
  <si>
    <t>Persoană de contact:  Lt.Duta Fanel</t>
  </si>
  <si>
    <t>Compartimentul: Biroul Fond Forestier</t>
  </si>
  <si>
    <t>Adresa: Focşani , str. Leopoldina Balanuta nr.17</t>
  </si>
  <si>
    <t>Nr. tel/fax:  0237 221300 / 0237 227215</t>
  </si>
  <si>
    <t xml:space="preserve">e-mail: dsfocsani@rosilva.ro </t>
  </si>
  <si>
    <t>Persoană de contact:  ing. Ioniţă Ion</t>
  </si>
  <si>
    <t>Compartimentul:Compartiment informare , relatii publice si secretariat</t>
  </si>
  <si>
    <t>Adresa: Focşani , str. D.Cantemir nr.1</t>
  </si>
  <si>
    <t>Nr. tel :  0237 234000 / 0237 615919</t>
  </si>
  <si>
    <t>e-mail:  prefectura@ prefecturavrancea.ro</t>
  </si>
  <si>
    <t xml:space="preserve">Pag. web:  www.prefecturavrancea.ro </t>
  </si>
  <si>
    <t>Persoană de contact: Bornaz Raduta</t>
  </si>
  <si>
    <t xml:space="preserve">Compartimentul:Directia Dezvoltare </t>
  </si>
  <si>
    <t>Nr. tel :  0237616800 02377213057</t>
  </si>
  <si>
    <t>e-mail:  contact@cjvrancea.ro</t>
  </si>
  <si>
    <t>Pag. web: www.cjvrancea.ro</t>
  </si>
  <si>
    <t>Persoană de contact: Daniela Negulescu</t>
  </si>
  <si>
    <t>Compartimentul:-</t>
  </si>
  <si>
    <t>Adresa: Focşani, Bd.Gării nr.14</t>
  </si>
  <si>
    <t>Nr. tel :  0237 225979 / 0237 227235</t>
  </si>
  <si>
    <t>e-mail:  dspvn@gmx.net</t>
  </si>
  <si>
    <t>Persoană de contact: dr. Carmen Gheorghiu</t>
  </si>
  <si>
    <t>Compartimentul:Servicul Logistic</t>
  </si>
  <si>
    <t>Adresa: Focşani, str.C.Bolliac nr.12</t>
  </si>
  <si>
    <t>Nr. tel :  0237 207235 / 0237 207234</t>
  </si>
  <si>
    <t>e-mail:  cabinet@vn.politiaromana.ro</t>
  </si>
  <si>
    <t>Persoană de contact: Ag. Pesterau Cosmin</t>
  </si>
  <si>
    <t>Compartimentul:Serviciul Meteorologic si de Asigurarea Calitatii</t>
  </si>
  <si>
    <t>Adresa:Iasi , TH.Vascauteanu , nr.10</t>
  </si>
  <si>
    <t>Nr. tel :  0232 216420   0232 214049</t>
  </si>
  <si>
    <t xml:space="preserve">e-mail:  cmrmoldova@meteoromania.ro  </t>
  </si>
  <si>
    <t>Persoană de contact: Ovidiu Machidon</t>
  </si>
  <si>
    <t>Compartimentul: Mediu sanatate si securitate in munca</t>
  </si>
  <si>
    <t>Adresa:Focşani , str. D.Cantemir nr.1 bis</t>
  </si>
  <si>
    <t>Nr. tel :  0237 236000 / 0237 216700</t>
  </si>
  <si>
    <t>e-mail:  primarie@focsani.info</t>
  </si>
  <si>
    <t>Pag. web: primarie@focsani.info</t>
  </si>
  <si>
    <t>Persoană de contact: Insp. Asanache Aurel Dragoş</t>
  </si>
  <si>
    <t>Compartimentul: Biroul de Dezvoltare Urbană</t>
  </si>
  <si>
    <t>Adresa:Odobeşti, str. Libertăţii nr.113</t>
  </si>
  <si>
    <t>Nr. tel :  0237 675224 / 0237 676590</t>
  </si>
  <si>
    <t>e-mail:  -</t>
  </si>
  <si>
    <t>Persoană de contact: Miron Silvia - referent</t>
  </si>
  <si>
    <t>Compartimentul: Biroul Urbanism</t>
  </si>
  <si>
    <t>Adresa:Panciu, str. T.Maiorescu nr.15</t>
  </si>
  <si>
    <t>Nr. tel :  0237 275811 / 0237 276137</t>
  </si>
  <si>
    <t>e-mail:  primaria_panciu@vrancea.info</t>
  </si>
  <si>
    <t>Persoană de contact: Popescu Mihai</t>
  </si>
  <si>
    <t>Adresa:Mărăşeşti, str. Siret nr.1</t>
  </si>
  <si>
    <t>Adresa:Adjud , str. Stadionului, nr. 2</t>
  </si>
  <si>
    <t>Nr. tel :  0237 641908 / 0237 641912</t>
  </si>
  <si>
    <t>e-mail:  primariaadjud@gmail.com.</t>
  </si>
  <si>
    <t>Persoană de contact: Insp. Enache Nicoleta</t>
  </si>
  <si>
    <t>TOTALUL SOLICITARILOR LA NIVEL DE JUDET IN ANUL 2014</t>
  </si>
  <si>
    <r>
      <t xml:space="preserve"> I.  Autoritatea publică: </t>
    </r>
    <r>
      <rPr>
        <b/>
        <sz val="12"/>
        <color rgb="FFFF0000"/>
        <rFont val="Times New Roman"/>
        <family val="1"/>
        <charset val="238"/>
      </rPr>
      <t>AGENȚIA PENTRU PROTECȚIA MEDIULUI MEHEDINȚI</t>
    </r>
  </si>
  <si>
    <r>
      <t xml:space="preserve"> I.  Autoritatea publică: </t>
    </r>
    <r>
      <rPr>
        <b/>
        <sz val="12"/>
        <color rgb="FFFF0000"/>
        <rFont val="Times New Roman"/>
        <family val="1"/>
        <charset val="238"/>
      </rPr>
      <t>PRIMĂRIA BAIA DE ARAMĂ</t>
    </r>
  </si>
  <si>
    <r>
      <t xml:space="preserve"> I.  Autoritatea publică: </t>
    </r>
    <r>
      <rPr>
        <b/>
        <sz val="12"/>
        <color rgb="FFFF0000"/>
        <rFont val="Times New Roman"/>
        <family val="1"/>
        <charset val="238"/>
      </rPr>
      <t>PRIMĂRIA MUNICIPIULUI ORȘOVA</t>
    </r>
  </si>
  <si>
    <r>
      <t xml:space="preserve"> I.  Autoritatea publică:</t>
    </r>
    <r>
      <rPr>
        <b/>
        <sz val="12"/>
        <color rgb="FFFF0000"/>
        <rFont val="Times New Roman"/>
        <family val="1"/>
        <charset val="238"/>
      </rPr>
      <t xml:space="preserve"> PRIMĂRIA MUNICIPIULUI DROBETA TURNU SEVERIN</t>
    </r>
  </si>
  <si>
    <r>
      <t xml:space="preserve"> I.  Autoritatea publică:</t>
    </r>
    <r>
      <rPr>
        <b/>
        <sz val="12"/>
        <color rgb="FFFF0000"/>
        <rFont val="Times New Roman"/>
        <family val="1"/>
        <charset val="238"/>
      </rPr>
      <t xml:space="preserve"> DIRECȚIA DE SĂNĂTATE PUBLICĂ MEHEDINȚI</t>
    </r>
  </si>
  <si>
    <r>
      <t xml:space="preserve"> I.  Autoritatea publică: </t>
    </r>
    <r>
      <rPr>
        <b/>
        <sz val="12"/>
        <color rgb="FFFF0000"/>
        <rFont val="Times New Roman"/>
        <family val="1"/>
        <charset val="238"/>
      </rPr>
      <t>AGENȚIA PENTRU PROTECȚIA MEDIULUI VRANCEA</t>
    </r>
  </si>
  <si>
    <r>
      <t xml:space="preserve">II. Autoritatea publică: </t>
    </r>
    <r>
      <rPr>
        <b/>
        <sz val="12"/>
        <color rgb="FFFF0000"/>
        <rFont val="Times New Roman"/>
        <family val="1"/>
        <charset val="238"/>
      </rPr>
      <t>GARDA NAȚIONALĂ DE MEDIU - Comisariatul Judeţean VRANCEA</t>
    </r>
  </si>
  <si>
    <t>Anul d eraportare 2014</t>
  </si>
  <si>
    <r>
      <t xml:space="preserve">Datele proprii de identificare ale autorităţii publice:  </t>
    </r>
    <r>
      <rPr>
        <b/>
        <sz val="10"/>
        <rFont val="Times New Roman"/>
        <family val="1"/>
        <charset val="238"/>
      </rPr>
      <t>Garda Naţională de Mediu - Comisariatul Judeţean VRANCEA</t>
    </r>
  </si>
  <si>
    <r>
      <t xml:space="preserve">III. Autoritatea publică: </t>
    </r>
    <r>
      <rPr>
        <b/>
        <sz val="12"/>
        <color rgb="FFFF0000"/>
        <rFont val="Times New Roman"/>
        <family val="1"/>
        <charset val="238"/>
      </rPr>
      <t>SISTEMUL DE GOSPODĂRIRE AL APELOR VRANCEA</t>
    </r>
  </si>
  <si>
    <t>Datele proprii de identificare ale autorităţii publice:  Sistemul de Gospodarire a Apelor Vrancea</t>
  </si>
  <si>
    <r>
      <t xml:space="preserve">Autoritatea publică: </t>
    </r>
    <r>
      <rPr>
        <b/>
        <sz val="12"/>
        <color rgb="FFFF0000"/>
        <rFont val="Times New Roman"/>
        <family val="1"/>
        <charset val="238"/>
      </rPr>
      <t>INSPECTORATUL PENTRU SITUAȚII DE URGENȚĂ "ANGHEL SALIGNY" AL JUDEȚULUI VRANCEA</t>
    </r>
  </si>
  <si>
    <t>Datele proprii de identificare ale autorităţii publice:  Inspectoratul pentru Situatii de Urgenta „Anghel Saligny” al judetului Vrancea</t>
  </si>
  <si>
    <r>
      <t xml:space="preserve">Autoritatea publică: </t>
    </r>
    <r>
      <rPr>
        <b/>
        <sz val="12"/>
        <color rgb="FFFF0000"/>
        <rFont val="Times New Roman"/>
        <family val="1"/>
        <charset val="238"/>
      </rPr>
      <t>DIRECȚIA SILVICĂ VRANCEA</t>
    </r>
  </si>
  <si>
    <t>Datele proprii de identificare ale autorităţii publice:  Directia Silvica VRANCEA</t>
  </si>
  <si>
    <r>
      <t>Autoritatea publică:</t>
    </r>
    <r>
      <rPr>
        <b/>
        <sz val="12"/>
        <color rgb="FFFF0000"/>
        <rFont val="Times New Roman"/>
        <family val="1"/>
        <charset val="238"/>
      </rPr>
      <t xml:space="preserve"> INSTITUȚIA PREFECTULUI VRANCEA</t>
    </r>
  </si>
  <si>
    <t>Datele proprii de identificare ale autorităţii publice:  Institutia Prefectului Vrancea</t>
  </si>
  <si>
    <r>
      <t xml:space="preserve">Datele proprii de identificare ale autorităţii publice:  </t>
    </r>
    <r>
      <rPr>
        <b/>
        <sz val="10"/>
        <rFont val="Times New Roman"/>
        <family val="1"/>
        <charset val="238"/>
      </rPr>
      <t>CONSILIUL JUDETEAN VRANCEA</t>
    </r>
  </si>
  <si>
    <r>
      <t xml:space="preserve">Autoritatea publică: </t>
    </r>
    <r>
      <rPr>
        <b/>
        <sz val="12"/>
        <color rgb="FFFF0000"/>
        <rFont val="Times New Roman"/>
        <family val="1"/>
        <charset val="238"/>
      </rPr>
      <t>CONSILIUL JUDEȚEAN VRANCEA</t>
    </r>
  </si>
  <si>
    <r>
      <t xml:space="preserve">Autoritatea publică: </t>
    </r>
    <r>
      <rPr>
        <b/>
        <sz val="12"/>
        <color rgb="FFFF0000"/>
        <rFont val="Times New Roman"/>
        <family val="1"/>
        <charset val="238"/>
      </rPr>
      <t>DIRECȚIA DE SĂNĂTATE PUBLICĂ VRANCEA</t>
    </r>
  </si>
  <si>
    <t>Datele proprii de identificare ale autorităţii publice:  Direcţia de Sănătate Publică Vrancea</t>
  </si>
  <si>
    <r>
      <t xml:space="preserve">Autoritatea publică: </t>
    </r>
    <r>
      <rPr>
        <b/>
        <sz val="12"/>
        <color rgb="FFFF0000"/>
        <rFont val="Times New Roman"/>
        <family val="1"/>
        <charset val="238"/>
      </rPr>
      <t>INSPECTORATUL JUDEȚEAN DE POLIȚIE VRANCEA</t>
    </r>
  </si>
  <si>
    <t xml:space="preserve">Datele proprii de identificare ale autorităţii publice:  Inspectoratul Judeţean de Poliţie  Vrancea </t>
  </si>
  <si>
    <r>
      <t xml:space="preserve">Autoritatea publică: </t>
    </r>
    <r>
      <rPr>
        <b/>
        <sz val="12"/>
        <color rgb="FFFF0000"/>
        <rFont val="Times New Roman"/>
        <family val="1"/>
        <charset val="238"/>
      </rPr>
      <t>CENTRUL METEOROLOGIC REGIONAL MOLDOVA</t>
    </r>
  </si>
  <si>
    <t>Datele proprii de identificare ale autorităţii publice:  CENTRUL METEOROLOGIC REGIONAL MOLDOVA</t>
  </si>
  <si>
    <r>
      <t xml:space="preserve">Autoritatea publică: </t>
    </r>
    <r>
      <rPr>
        <b/>
        <sz val="12"/>
        <color rgb="FFFF0000"/>
        <rFont val="Times New Roman"/>
        <family val="1"/>
        <charset val="238"/>
      </rPr>
      <t>PRIMĂRIA FOCȘANI</t>
    </r>
  </si>
  <si>
    <t>Datele proprii de identificare ale autorităţii publice:  Primăria Focşani</t>
  </si>
  <si>
    <r>
      <t xml:space="preserve">Autoritatea publică: </t>
    </r>
    <r>
      <rPr>
        <b/>
        <sz val="12"/>
        <color rgb="FFFF0000"/>
        <rFont val="Times New Roman"/>
        <family val="1"/>
        <charset val="238"/>
      </rPr>
      <t>PRIMĂRIA ODOBEȘTI</t>
    </r>
  </si>
  <si>
    <t xml:space="preserve">Datele proprii de identificare ale autorităţii publice:  Primăria Odobeşti </t>
  </si>
  <si>
    <r>
      <t>Autoritatea publică:</t>
    </r>
    <r>
      <rPr>
        <b/>
        <sz val="12"/>
        <color rgb="FFFF0000"/>
        <rFont val="Times New Roman"/>
        <family val="1"/>
        <charset val="238"/>
      </rPr>
      <t xml:space="preserve"> PRIMĂRIA PANCIU</t>
    </r>
  </si>
  <si>
    <t>Datele proprii de identificare ale autorităţii publice:  Primăria Panciu</t>
  </si>
  <si>
    <r>
      <t xml:space="preserve">Autoritatea publică: </t>
    </r>
    <r>
      <rPr>
        <b/>
        <sz val="12"/>
        <color rgb="FFFF0000"/>
        <rFont val="Times New Roman"/>
        <family val="1"/>
        <charset val="238"/>
      </rPr>
      <t>PRIMĂRIA MĂRĂȘEȘTI</t>
    </r>
  </si>
  <si>
    <t xml:space="preserve">Datele proprii de identificare ale autorităţii publice:  Primăria Mărăşeşti </t>
  </si>
  <si>
    <r>
      <t xml:space="preserve">Autoritatea publică: </t>
    </r>
    <r>
      <rPr>
        <b/>
        <sz val="12"/>
        <color rgb="FFFF0000"/>
        <rFont val="Times New Roman"/>
        <family val="1"/>
        <charset val="238"/>
      </rPr>
      <t>PRIMĂRIA ADJUD</t>
    </r>
  </si>
  <si>
    <t xml:space="preserve">Datele proprii de identificare ale autorităţii publice:  Primăria Adjud </t>
  </si>
  <si>
    <t>Datele proprii de identificare ale autorităţii publice:  AGENTIA PENTRU PROTECTIA MEDIULUI ILFOV</t>
  </si>
  <si>
    <t xml:space="preserve">Compartimentul: RELATII PUBLICE SI TEHNOLOGIA INFORMATIEI </t>
  </si>
  <si>
    <t>Adresa: ALEEA LACUL MORII, NR.1, SECTOR 6, BUCURESTI</t>
  </si>
  <si>
    <t>Nr. tel :  021.430.15.23; 021.430.14.02; 0746.248.440</t>
  </si>
  <si>
    <t>Nr. Fax:  021.430.15.23; 021.430.14.02</t>
  </si>
  <si>
    <t>e-mail:   relatii.publice@apmif.anpm.ro, office@apmif.anpm.ro</t>
  </si>
  <si>
    <t>Pag. web:  http://apmif.anpm.ro</t>
  </si>
  <si>
    <t>Persoană de contact:  STEFAN VALERIA - VICTORIA</t>
  </si>
  <si>
    <t>TOTALUL SOLICITĂRILOR LA NIVEL DE JUDEŢ / REGIUNE ÎN ANUL 2014</t>
  </si>
  <si>
    <t>Datele proprii de identificare ale autorităţii publice:  C.U.I 4532469</t>
  </si>
  <si>
    <t xml:space="preserve">Compartimentul: PROTECTIA MEDIULUI </t>
  </si>
  <si>
    <t>Adresa: CALEA BUCUREŞTI NR. 89,SAT SĂFTICA,COM. BALOTEŞTI,JUD. ILFOV</t>
  </si>
  <si>
    <t>Nr. tel :  021-351.10.92</t>
  </si>
  <si>
    <t>Nr. Fax:  021-352.18.85</t>
  </si>
  <si>
    <t>e-mail:   gulie.mariana@yahoo.com; sediu@pblt.ro</t>
  </si>
  <si>
    <t>Pag. web:  www.primariabalotesti.ro</t>
  </si>
  <si>
    <t>Persoană de contact:  GULIE MARIANA</t>
  </si>
  <si>
    <t>Datele proprii de identificare ale autorităţii publice:  CUI 4505618</t>
  </si>
  <si>
    <t>Compartimentul: SERVICIUL URBANISM SI AMENAJAREA TERITORIULUI</t>
  </si>
  <si>
    <t>Adresa: Judetul Ilfov, comuna Tunari, sat Tunari, str. Mihai Eminescu nr.1</t>
  </si>
  <si>
    <t xml:space="preserve">Nr. tel : 021.267.5300 </t>
  </si>
  <si>
    <t>Nr. Fax:  021.267.5310</t>
  </si>
  <si>
    <t xml:space="preserve">e-mail:  monica_catalinoiu@yahoo.com </t>
  </si>
  <si>
    <t xml:space="preserve">Pag. web: www.primaria-tunari.ro </t>
  </si>
  <si>
    <t>Persoană de contact:  arh. Anca-Monica Catalinoiu sau arh. Liviu Brad</t>
  </si>
  <si>
    <t xml:space="preserve">Datele proprii de identificare ale autorităţii publice:                                                                                                                                                 </t>
  </si>
  <si>
    <t xml:space="preserve">Compartimentul: M.P.R.A.- I.D.U.E.                                                                                                                                                                     </t>
  </si>
  <si>
    <t>Adresa: Splaiul Independentei nr 294, sector 6, Bucuresti</t>
  </si>
  <si>
    <t>Nr. tel :  centrala: 318.22.29; 318.11.19; 318.44.46; Tel. secretariat: 318.22.22.; 318.22.25; 318.22.26.</t>
  </si>
  <si>
    <t>Nr. Fax: secretariat: 318.22.20.; dispecerat: 318.22.28</t>
  </si>
  <si>
    <t>e-mail:   monitoring@ifbucwater.ro</t>
  </si>
  <si>
    <t>Pag. web:  www.ifbucwater.ro</t>
  </si>
  <si>
    <t>Persoane de contact:  Ionescu Anibal, Adriana Matei</t>
  </si>
  <si>
    <t>Datele proprii de identificare ale autorităţii publice:  Primaria Orasului Voluntari</t>
  </si>
  <si>
    <t>Compartimentul:  Serviciul Public Politia Comunitara</t>
  </si>
  <si>
    <t>Adresa:  BD. VOLUNTARI ( fosta Sos. Afumati), Nr.74, Oras Voluntari</t>
  </si>
  <si>
    <t>Nr. tel :  021 569 23 30; 021 569 23 20</t>
  </si>
  <si>
    <t>Nr. Fax:  021 569 23 82</t>
  </si>
  <si>
    <t>e-mail:   politia-comunitara@primaria-voluntari.ro</t>
  </si>
  <si>
    <t>Pag. web:  www.primaria-voluntari.ro</t>
  </si>
  <si>
    <t>Persoană de contact: Darmon Camelia,  Ag. Sandu Stefan</t>
  </si>
  <si>
    <t>COD FISCAL 4611546</t>
  </si>
  <si>
    <t>COMPARTIMENTUL: STARE CIVILA</t>
  </si>
  <si>
    <t>ADRESA: COMUNA NUCI, SAT NUCI, STR.CALEA BUCURESTI, NR.201</t>
  </si>
  <si>
    <t>Nr.tel: 021/2696010</t>
  </si>
  <si>
    <t>NR.FAX.: 021/2696010</t>
  </si>
  <si>
    <t>e-mail: duta.mimi@yahoo.com</t>
  </si>
  <si>
    <t>Persoana de contact: DUTA SMARANDA</t>
  </si>
  <si>
    <t>Datele proprii de identificare :  CUI RO23308833   Nr. Reg Comert J40/ 2728/ 2008</t>
  </si>
  <si>
    <t>Compartimentul:  Serviciul Asigurarea Calitatii si Protectia Mediului</t>
  </si>
  <si>
    <t>Adresa:  B-dul Marasesti, nr 4-6 Corp B, sector 4, Bucuresti</t>
  </si>
  <si>
    <t>Nr. tel :  021/3011758</t>
  </si>
  <si>
    <t>Nr. Fax:  021/3012157</t>
  </si>
  <si>
    <t>e-mail:   adina.petica@distrigazsud-retele.ro</t>
  </si>
  <si>
    <t>Pag. web:  www.distrigazsud-retele.ro</t>
  </si>
  <si>
    <t>Persoană de contact:  Adina Petica, Luciana Matei</t>
  </si>
  <si>
    <t>ADRESA: Str. Sfantul Gheorghe, nr.32</t>
  </si>
  <si>
    <t>Nr.tel: 021.301.70.01; 0721070957</t>
  </si>
  <si>
    <t>NR.FAX.: 021.301.70.75</t>
  </si>
  <si>
    <t>e-mail: office@primariapantelimon.ro</t>
  </si>
  <si>
    <t>Persoana de contact: Inspector Pal Otto Valentin</t>
  </si>
  <si>
    <t>Datele proprii de identificare ale autorităţii publice:  C.I.F. 4420791</t>
  </si>
  <si>
    <t>Adresa: sos. Giurgiului, nr. 279, com.Jilava, jud. Ilfov</t>
  </si>
  <si>
    <t>Nr. tel :  021.457.01.15</t>
  </si>
  <si>
    <t>Nr. Fax:  021.457.11.71</t>
  </si>
  <si>
    <t>e-mail:   primaria_jilava@yahoo.com</t>
  </si>
  <si>
    <t>Persoană de contact:  Uncheselu Vasilica</t>
  </si>
  <si>
    <t>Compartimentul:  Sanatate Publica si Programe</t>
  </si>
  <si>
    <t>Adresa:  Bucuresti, str. Av. Popisteanu, nr. 46, sector 1</t>
  </si>
  <si>
    <t>Nr. tel :  021 224 39 54, 021 224 45 96</t>
  </si>
  <si>
    <t>Nr. Fax:  0212243954</t>
  </si>
  <si>
    <t>e-mail:   ilfovdsp@yahoo.com</t>
  </si>
  <si>
    <t>Persoană de contact:  dr. Rusu Antoaneta</t>
  </si>
  <si>
    <t>Compartimentul:  Serviciul Protectia Civila</t>
  </si>
  <si>
    <t>Adresa:  Calea Bucurestilor, nr. 222C, Pavilion A,Otopeni, judetul Ilfov</t>
  </si>
  <si>
    <t>Nr. tel :  021 252 01 22</t>
  </si>
  <si>
    <t>Nr. Fax:  021 252 84 06</t>
  </si>
  <si>
    <t>e-mail:   contact@isuilfov.ro</t>
  </si>
  <si>
    <t>Pag. web:  www.isuilfov.ro</t>
  </si>
  <si>
    <t>Persoană de contact:  maior Ciulu Iulian, sublocotenent Verdesi Gabriel</t>
  </si>
  <si>
    <t>Datele proprii de identificare ale autorităţii publice:  cod fiscal 4420767</t>
  </si>
  <si>
    <t>Compartimentul:  Relatii cu Publicul</t>
  </si>
  <si>
    <t>Adresa:  str. Libertatii nr. 292</t>
  </si>
  <si>
    <t>Nr. tel :  021.467.12.14</t>
  </si>
  <si>
    <t>Nr. Fax:  021.467.12.14</t>
  </si>
  <si>
    <t>e-mail:   primariaglina@yahoo.com</t>
  </si>
  <si>
    <t>Persoană de contact:  Petre Mariana</t>
  </si>
  <si>
    <r>
      <t xml:space="preserve"> I.  Autoritatea publică: </t>
    </r>
    <r>
      <rPr>
        <b/>
        <sz val="12"/>
        <color rgb="FFFF0000"/>
        <rFont val="Times New Roman"/>
        <family val="1"/>
        <charset val="238"/>
      </rPr>
      <t>AGENTIA PENTRU PROTECTIA MEDIULUI ILFOV</t>
    </r>
  </si>
  <si>
    <r>
      <t xml:space="preserve"> I.  Autoritatea publică: </t>
    </r>
    <r>
      <rPr>
        <b/>
        <sz val="12"/>
        <color rgb="FFFF0000"/>
        <rFont val="Times New Roman"/>
        <family val="1"/>
        <charset val="238"/>
      </rPr>
      <t xml:space="preserve">PRIMĂRIA COMUNEI BALOTEŞTI </t>
    </r>
  </si>
  <si>
    <r>
      <t xml:space="preserve"> I.  Autoritatea publică: </t>
    </r>
    <r>
      <rPr>
        <b/>
        <sz val="12"/>
        <color rgb="FFFF0000"/>
        <rFont val="Times New Roman"/>
        <family val="1"/>
        <charset val="238"/>
      </rPr>
      <t>PRIMĂRIA COMUNEI TUNARI</t>
    </r>
  </si>
  <si>
    <r>
      <t xml:space="preserve"> I.  Autoritatea publică: </t>
    </r>
    <r>
      <rPr>
        <b/>
        <sz val="12"/>
        <color rgb="FFFF0000"/>
        <rFont val="Times New Roman"/>
        <family val="1"/>
        <charset val="238"/>
      </rPr>
      <t>D.A.A.V- S.G.A. ILFOV- BUCURESTI</t>
    </r>
  </si>
  <si>
    <r>
      <rPr>
        <b/>
        <sz val="10"/>
        <rFont val="Times New Roman"/>
        <family val="1"/>
        <charset val="238"/>
      </rPr>
      <t>Autoritatea publică:</t>
    </r>
    <r>
      <rPr>
        <sz val="10"/>
        <rFont val="Times New Roman"/>
        <family val="1"/>
        <charset val="238"/>
      </rPr>
      <t xml:space="preserve"> </t>
    </r>
    <r>
      <rPr>
        <b/>
        <sz val="12"/>
        <color rgb="FFFF0000"/>
        <rFont val="Times New Roman"/>
        <family val="1"/>
        <charset val="238"/>
      </rPr>
      <t>PRIMĂRIA ORAȘULUI VOLUNTARI</t>
    </r>
  </si>
  <si>
    <r>
      <t xml:space="preserve">Autoritatea publică:  </t>
    </r>
    <r>
      <rPr>
        <b/>
        <sz val="12"/>
        <color rgb="FFFF0000"/>
        <rFont val="Times New Roman"/>
        <family val="1"/>
        <charset val="238"/>
      </rPr>
      <t>PRIMĂRIA COMUNEI NUCI</t>
    </r>
  </si>
  <si>
    <r>
      <t xml:space="preserve"> I.  Autoritatea publică: </t>
    </r>
    <r>
      <rPr>
        <b/>
        <sz val="12"/>
        <color rgb="FFFF0000"/>
        <rFont val="Times New Roman"/>
        <family val="1"/>
        <charset val="238"/>
      </rPr>
      <t xml:space="preserve"> PRIMĂRIA JILAVA</t>
    </r>
  </si>
  <si>
    <r>
      <t xml:space="preserve"> I.  Autoritatea publică: </t>
    </r>
    <r>
      <rPr>
        <b/>
        <sz val="12"/>
        <color rgb="FFFF0000"/>
        <rFont val="Times New Roman"/>
        <family val="1"/>
        <charset val="238"/>
      </rPr>
      <t xml:space="preserve"> DIRECȚIA DE SĂNĂTATE PUBLICĂ ILFOV</t>
    </r>
  </si>
  <si>
    <r>
      <t xml:space="preserve"> I.  Autoritatea publică:  </t>
    </r>
    <r>
      <rPr>
        <b/>
        <sz val="12"/>
        <color rgb="FFFF0000"/>
        <rFont val="Times New Roman"/>
        <family val="1"/>
        <charset val="238"/>
      </rPr>
      <t>Inspectoratul pentru Situatii de Urgenta "Codrii Vlasiei" al judetului Ilfov</t>
    </r>
  </si>
  <si>
    <r>
      <t xml:space="preserve"> I.  Autoritatea publică: </t>
    </r>
    <r>
      <rPr>
        <b/>
        <sz val="12"/>
        <color rgb="FFFF0000"/>
        <rFont val="Times New Roman"/>
        <family val="1"/>
        <charset val="238"/>
      </rPr>
      <t xml:space="preserve"> PRIMĂRIA COMUNEI GLINA</t>
    </r>
  </si>
  <si>
    <r>
      <t xml:space="preserve">Autoritatea publică:  </t>
    </r>
    <r>
      <rPr>
        <b/>
        <sz val="12"/>
        <color rgb="FFFF0000"/>
        <rFont val="Times New Roman"/>
        <family val="1"/>
        <charset val="238"/>
      </rPr>
      <t>PRIMĂRIA ORAȘULUI PANTELIMON</t>
    </r>
  </si>
  <si>
    <t>SC DISTRIGAZ SUD REȚELE SRL</t>
  </si>
  <si>
    <t xml:space="preserve"> Anul de raportare 2014</t>
  </si>
  <si>
    <t>Datele proprii de identificare ale autorităţii publice:  Agentia  pentru Protectia Mediului Galati</t>
  </si>
  <si>
    <t>Compartimentul:  Relatii Publice si Tehnologia Informatiei</t>
  </si>
  <si>
    <t>Adresa: str. Regiment 11 Siret nr. 2,  Galati, cod postal 800322</t>
  </si>
  <si>
    <t>Nr. tel :  0236 460 049</t>
  </si>
  <si>
    <t>Nr. Fax:  0236 471 009</t>
  </si>
  <si>
    <t xml:space="preserve">e-mail:  office@apmgl.anpm.ro </t>
  </si>
  <si>
    <t xml:space="preserve">Pag. web: http://arpmgl.anpm.ro </t>
  </si>
  <si>
    <t>Persoană de contact: Emilia VÂRLAN, Anastasia LESCAI</t>
  </si>
  <si>
    <t xml:space="preserve"> * 3 telefonic + 8 la punctul de informare documentare</t>
  </si>
  <si>
    <t xml:space="preserve">* - informatii la punctul de informare documentare </t>
  </si>
  <si>
    <t>Persoană de contact:  Emilia Varlan</t>
  </si>
  <si>
    <r>
      <t xml:space="preserve"> I.  Autoritatea publică: </t>
    </r>
    <r>
      <rPr>
        <b/>
        <sz val="12"/>
        <color rgb="FFFF0000"/>
        <rFont val="Times New Roman"/>
        <family val="1"/>
        <charset val="238"/>
      </rPr>
      <t>AGENȚIA PENTRU PROTECȚIA MEDIULUI GALAȚI</t>
    </r>
  </si>
  <si>
    <r>
      <t xml:space="preserve"> I.  Autoritatea publică:</t>
    </r>
    <r>
      <rPr>
        <b/>
        <sz val="12"/>
        <color rgb="FFFF0000"/>
        <rFont val="Times New Roman"/>
        <family val="1"/>
        <charset val="238"/>
      </rPr>
      <t xml:space="preserve"> Alte autoritati Galati</t>
    </r>
  </si>
  <si>
    <t>Datele proprii de identificare ale autorităţii publice:  APM Buzau</t>
  </si>
  <si>
    <t>Compartimentul:RPTI</t>
  </si>
  <si>
    <t>Adresa:Democratiei 11, Buzau</t>
  </si>
  <si>
    <t>Nr. tel :  0238413117, 0238719693</t>
  </si>
  <si>
    <t>e-mail:   mirela.paval@apmbz.anpm.ro</t>
  </si>
  <si>
    <t>Pag. web:  www.apmbz.anpm.ro</t>
  </si>
  <si>
    <t>Persoană de contact:  Carmen PAVAL</t>
  </si>
  <si>
    <t>octombrie</t>
  </si>
  <si>
    <t>Adresa: Str. Lt. Col. Gheorghe Iacob, Nr.2, BUZĂU</t>
  </si>
  <si>
    <t xml:space="preserve">Nr. tel : 0238 723 000  </t>
  </si>
  <si>
    <t>e-mail: ospa.buzau@yahoo.com</t>
  </si>
  <si>
    <t xml:space="preserve">Persoană de contact: Gheorghe Alisa </t>
  </si>
  <si>
    <t>Compartimentul: RELATII PUBLICE</t>
  </si>
  <si>
    <t>Pag. web:  http://www.rowater.ro/dabuzau/default.aspx</t>
  </si>
  <si>
    <r>
      <t xml:space="preserve"> I.  Autoritatea publică: </t>
    </r>
    <r>
      <rPr>
        <b/>
        <sz val="12"/>
        <color rgb="FFFF0000"/>
        <rFont val="Times New Roman"/>
        <family val="1"/>
        <charset val="238"/>
      </rPr>
      <t>AGENȚIA PENTRU PROTECȚIA MEDIULUI BUZĂU</t>
    </r>
  </si>
  <si>
    <r>
      <t xml:space="preserve">Denumirea autorității: </t>
    </r>
    <r>
      <rPr>
        <b/>
        <sz val="12"/>
        <color rgb="FFFF0000"/>
        <rFont val="Times New Roman"/>
        <family val="1"/>
        <charset val="238"/>
      </rPr>
      <t>OFICIUL DE STUDII PEDOLOGICE ŞI AGROCHIMICE BUZĂU</t>
    </r>
  </si>
  <si>
    <t>Datele proprii de identificare ale autorităţii publice: cod fiscal 4245755</t>
  </si>
  <si>
    <t xml:space="preserve">Compartimentul:  Relaţii Publice şi Tehnologia Informaţiei </t>
  </si>
  <si>
    <t>Adresa: Miercurea Ciuc, str.  Márton Áron nr. 43</t>
  </si>
  <si>
    <t>Nr. tel.: 0266371313, 0266312454</t>
  </si>
  <si>
    <t>Nr. Fax:  0266310041</t>
  </si>
  <si>
    <t>e-mail:   office@apmhr.anpm.ro, relatii.publice@apmhr.anpm.ro</t>
  </si>
  <si>
    <t>Pag. web: http://apmhr.anpm.ro</t>
  </si>
  <si>
    <t>Persoană de contact: Molnar Melinda</t>
  </si>
  <si>
    <r>
      <t xml:space="preserve"> I.  Autoritatea publică: </t>
    </r>
    <r>
      <rPr>
        <b/>
        <sz val="12"/>
        <color rgb="FFFF0000"/>
        <rFont val="Times New Roman"/>
        <family val="1"/>
        <charset val="238"/>
      </rPr>
      <t xml:space="preserve">AGENȚIA PENTRU PROTECȚIA MEDIULUI HARGHITA </t>
    </r>
  </si>
  <si>
    <t>TOTALUL SOLICITĂRILOR LA NIVEL DE JUDEŢ ÎN ANUL 2014</t>
  </si>
  <si>
    <t>Datele proprii de identificare ale autorităţii publice:  AGENTIA PENTRU PROTECTIA MEDIULUI BOTOSANI</t>
  </si>
  <si>
    <t>Compartimentul:RELATII PUBLICE SI TEHNOLOGIA INFORMATIEI</t>
  </si>
  <si>
    <t>Adresa:Botosani, b-dul Mihai Eminescu nr. 44</t>
  </si>
  <si>
    <t>Nr. tel :  0231.584136</t>
  </si>
  <si>
    <t>Nr. Fax:  0231.584139</t>
  </si>
  <si>
    <t>e-mail:   relatii.publice@apmbt.anpm.ro</t>
  </si>
  <si>
    <t>Pag. web:  apmbt.anpm.ro</t>
  </si>
  <si>
    <t>Persoană de contact:  Narcisa Dumitriu</t>
  </si>
  <si>
    <t>Datele proprii de identificare ale autorităţii publice:  DIRECTIA SILVICA BOTOSANI</t>
  </si>
  <si>
    <t>Adresa:Botosani, str. Pacea nr. 47</t>
  </si>
  <si>
    <t>Nr. tel :  0231.512882</t>
  </si>
  <si>
    <t>Nr. Fax:  0231.512882</t>
  </si>
  <si>
    <t xml:space="preserve">e-mail: dsbt@rosilva.ro  </t>
  </si>
  <si>
    <t>Persoană de contact:  Savin Arseni</t>
  </si>
  <si>
    <t>Datele proprii de identificare ale autorităţii publice: DIRECTIA PENTRU AGRICULTURA BOTOSANI</t>
  </si>
  <si>
    <t>Adresa:Botosani, str. Calea Nationala nr. 81</t>
  </si>
  <si>
    <t>Nr. tel :  0231.514262</t>
  </si>
  <si>
    <t>Nr. Fax:  0231.514262</t>
  </si>
  <si>
    <t>Persoană de contact:  Barbieru Constantin</t>
  </si>
  <si>
    <t>Datele proprii de identificare ale autorităţii publice:  CONSILIUL JUDETEAN  BOTOSANI</t>
  </si>
  <si>
    <t>Compartimentul: DIRECTIA SERVICII PUBLICE</t>
  </si>
  <si>
    <t>Adresa:Botosani, Piata Revolutiei nr. 1-3</t>
  </si>
  <si>
    <t>Nr. tel :  0231.514712</t>
  </si>
  <si>
    <t>Nr. Fax:  0231.515020</t>
  </si>
  <si>
    <t>e-mail: consiliu@cjbotosani.ro</t>
  </si>
  <si>
    <t>Pag. web:  www.cjbotosani.ro</t>
  </si>
  <si>
    <t>Persoană de contact:  Mihaela Piaskovski</t>
  </si>
  <si>
    <r>
      <t xml:space="preserve"> I.  Autoritatea publică: </t>
    </r>
    <r>
      <rPr>
        <b/>
        <sz val="12"/>
        <color rgb="FFFF0000"/>
        <rFont val="Times New Roman"/>
        <family val="1"/>
        <charset val="238"/>
      </rPr>
      <t>AGENȚIA PENTRU PROTECȚIA MEDIULUI BOTOȘANI</t>
    </r>
  </si>
  <si>
    <r>
      <t xml:space="preserve"> I.  Autoritatea publică: </t>
    </r>
    <r>
      <rPr>
        <b/>
        <sz val="12"/>
        <color rgb="FFFF0000"/>
        <rFont val="Times New Roman"/>
        <family val="1"/>
        <charset val="238"/>
      </rPr>
      <t>DIRECȚIA SILVICĂ BOTOȘANI</t>
    </r>
  </si>
  <si>
    <r>
      <t xml:space="preserve"> I.  Autoritatea publică: </t>
    </r>
    <r>
      <rPr>
        <b/>
        <sz val="12"/>
        <color rgb="FFFF0000"/>
        <rFont val="Times New Roman"/>
        <family val="1"/>
        <charset val="238"/>
      </rPr>
      <t>DIRECȚIA PENTRU AGRICULTURĂ BOTOȘANI</t>
    </r>
  </si>
  <si>
    <r>
      <t xml:space="preserve"> I.  Autoritatea publică: </t>
    </r>
    <r>
      <rPr>
        <b/>
        <sz val="12"/>
        <color rgb="FFFF0000"/>
        <rFont val="Times New Roman"/>
        <family val="1"/>
        <charset val="238"/>
      </rPr>
      <t>CONSILIUL JUDEȚEAN  BOTOȘANI</t>
    </r>
  </si>
  <si>
    <t>TOTALUL SOLICITĂRILOR LA NIVEL DE JUDEȚ 2014</t>
  </si>
  <si>
    <t>Adresa: Str. Ion Moroşanu nr. 3, Slatina, jud. Olt, cod 230081</t>
  </si>
  <si>
    <t>Nr. tel :  0249 / 439166; 0349 / 401720; 0746248742</t>
  </si>
  <si>
    <t>Nr. Fax:  0249 / 423670</t>
  </si>
  <si>
    <t>e-mail:   office@apmot.anpm.ro ; Pag. web:  http://apmot.anpm.ro</t>
  </si>
  <si>
    <t>Persoană de contact:  Ungureanu Dana; e-mail:   relatii.publice@apmot.anpm.ro</t>
  </si>
  <si>
    <t>Compartimentul: Unitatea Locală de Monitorizare</t>
  </si>
  <si>
    <t>Adresa: Str. Mihail Kogălniceanu, nr. 1, Slatina</t>
  </si>
  <si>
    <t xml:space="preserve">Nr. tel :  0249 / 421210; </t>
  </si>
  <si>
    <t>Nr. Fax:: 0249 / 439336</t>
  </si>
  <si>
    <t>e-mail:   pms@primariaslatina.ro</t>
  </si>
  <si>
    <t>Pag. web:  www.primariaslatina.ro</t>
  </si>
  <si>
    <t>Persoană de contact: Cristina Adriana Pătrăşcoiu</t>
  </si>
  <si>
    <t>Compartimentul: Biroul Urbanism şi Amenajarea Teritoriului</t>
  </si>
  <si>
    <t>Adresa: Str. Florilor, nr. 2, Piatra Olt, jud. Olt</t>
  </si>
  <si>
    <t>Nr. tel :  0249 / 417003</t>
  </si>
  <si>
    <t>Nr. Fax: 0249 / 417003</t>
  </si>
  <si>
    <t>e-mail:   primariapiatraolt@yahoo.com</t>
  </si>
  <si>
    <t>Pag. web:  www.primariapiatraolt.ro</t>
  </si>
  <si>
    <t>Persoană de contact: Lazăr Nenu Alexandru şi Voicu Nicoleta</t>
  </si>
  <si>
    <t>Compartimentul: Relaţii cu publicul</t>
  </si>
  <si>
    <t>Adresa: Str. B-dul Muncii, nr. 13, Scorniceşti, jud. Olt</t>
  </si>
  <si>
    <t>Nr. tel :  0249 / 460444</t>
  </si>
  <si>
    <t>Nr. Fax: 0249 / 460002</t>
  </si>
  <si>
    <t>e-mail:   primariascornicesti@yahoo.com</t>
  </si>
  <si>
    <t>Persoană de contact: Teodorescu Cornelia</t>
  </si>
  <si>
    <t>Compartimentul: Serviciul Urbanism</t>
  </si>
  <si>
    <t>Adresa: Str. Cuza Vodă, nr. 54, Corabia, jud. Olt</t>
  </si>
  <si>
    <t>Nr. tel :  0249 / 560703</t>
  </si>
  <si>
    <t>Nr. Fax: 0249 / 506154</t>
  </si>
  <si>
    <t>e-mail:   primariacorabia@yahoo.com</t>
  </si>
  <si>
    <t>Persoană de contact:Toma Gheorghe</t>
  </si>
  <si>
    <t>Compartimentul: Comunicare - Relaţii Publice - Protecţia mediului</t>
  </si>
  <si>
    <t>Adresa: Str. N. Bălcescu, nr. 14, Balş, jud. Olt</t>
  </si>
  <si>
    <t>Nr. tel :  0249 / 450145</t>
  </si>
  <si>
    <t>Nr. Fax: 0249 / 450140</t>
  </si>
  <si>
    <t>e-mail:   primaria@bals.ro</t>
  </si>
  <si>
    <t>Pag. web: www.bals.ro</t>
  </si>
  <si>
    <t>Persoană de contact:Popescu Cristian</t>
  </si>
  <si>
    <t>Compartimentul: Protecţia Mediului</t>
  </si>
  <si>
    <t>Adresa: Str. Piaţa Victoriei, nr. 10, Caracal, jud. Olt</t>
  </si>
  <si>
    <t>Nr. tel :  0249 / 511384</t>
  </si>
  <si>
    <t>Nr. Fax: 0249 / 517516</t>
  </si>
  <si>
    <t>e-mail:   office@primariacaracal.ro</t>
  </si>
  <si>
    <t>Pag. web: www.primariacaracal.ro</t>
  </si>
  <si>
    <t>Persoană de contact: Nadia Dumitrescu</t>
  </si>
  <si>
    <t>Compartimentul: DJAOV Olt</t>
  </si>
  <si>
    <t>Adresa: Str. Cireaşov, nr. 35, Slatina, jud. Olt</t>
  </si>
  <si>
    <t>Nr. tel :  0249 / 431925</t>
  </si>
  <si>
    <t>Nr. Fax: 0249 / 431925</t>
  </si>
  <si>
    <t>e-mail:   roxana.nicola@customs.ro</t>
  </si>
  <si>
    <t>Pag. web: www.customs.ro</t>
  </si>
  <si>
    <t>Persoană de contact: Nicola Roxana</t>
  </si>
  <si>
    <t>Compartimentul: Sistem de Management Integrat</t>
  </si>
  <si>
    <t>Adresa: Str. Tudor Vladimirescu, nr. 156 - 158, Slatina, jud. Olt</t>
  </si>
  <si>
    <t>Nr. tel / fax :  0249 / 507010</t>
  </si>
  <si>
    <t>Nr. Fax: 0249 / 436892</t>
  </si>
  <si>
    <t>e-mail:   slatina@hidroelectrica.ro</t>
  </si>
  <si>
    <t>Pag. web: www.hidroelectrica.ro</t>
  </si>
  <si>
    <t>Persoană de contact: Lucia Ghiţă, Violeta Dico</t>
  </si>
  <si>
    <t>Adresa: Str. Valea Oltului, nr. 2, Slatina, jud. Olt</t>
  </si>
  <si>
    <t>Nr. tel :  0249 / 416428</t>
  </si>
  <si>
    <t>Nr. Fax: 0249 / 432002</t>
  </si>
  <si>
    <t>e-mail:   slatina@slatina.rosilva.ro</t>
  </si>
  <si>
    <t>Persoană de contact: Coteţ Adriel</t>
  </si>
  <si>
    <t>Compartimentul: Tehnic</t>
  </si>
  <si>
    <t>Adresa: Scorniceşti, comuna Jitaru, jud. Olt</t>
  </si>
  <si>
    <t>Nr. tel :  0249 / 464198</t>
  </si>
  <si>
    <t>Nr. Fax: 0249 / 464150</t>
  </si>
  <si>
    <t>e-mail: sgaolt@daav.agwater.ro</t>
  </si>
  <si>
    <t>Persoană de contact: Giugiuc Alexandru</t>
  </si>
  <si>
    <t>Compartimentul: Relaţii cu presa, Secretariatul Tehnic al Comitetului de Bazin, din cadrul ABA Olt, Rm. Vâlcea</t>
  </si>
  <si>
    <t>Adresa: Strehareţi, nr. 156, Slatina, jud. Olt</t>
  </si>
  <si>
    <t>Nr. tel :  0249 / 430103</t>
  </si>
  <si>
    <t>Nr. Fax: 0249 / 432215</t>
  </si>
  <si>
    <t>e-mail: dispecerat.ot@dao.rowater.ro</t>
  </si>
  <si>
    <t>Pag. web: www.rowater.ro/daolt/sgaolt</t>
  </si>
  <si>
    <t>Persoană de contact: Mihaela Coca</t>
  </si>
  <si>
    <t>Compartimentul: Relaţii cu publicul; Compartiment Avize şi Autorizare; Compartiment de evaluare a factorilor de risc din mediul de viaţă şi 
muncă</t>
  </si>
  <si>
    <t>Adresa: Str. Crişan nr. 9 - 11, Slatina, jud. Olt</t>
  </si>
  <si>
    <t>Nr. tel :  0249 / 422603</t>
  </si>
  <si>
    <t>Nr. Fax: 0249 / 411750</t>
  </si>
  <si>
    <t>e-mail: dspj.olt@rdslink.ro; igienamediului_aspolt@yahoo.com</t>
  </si>
  <si>
    <t>Persoană de contact: Ispas Carmen, Tabacu Loredana, Duinea Iuliana</t>
  </si>
  <si>
    <t>Compartimentul: Serviciul Logistic</t>
  </si>
  <si>
    <t>Adresa: Str. Tipografului, nr.7, Slatina, jud. Olt</t>
  </si>
  <si>
    <t>Nr. tel :  0249 / 432211</t>
  </si>
  <si>
    <t>Nr. Fax: 0249 / 432288</t>
  </si>
  <si>
    <t>e-mail: isuolt@yahoo.com</t>
  </si>
  <si>
    <t>Pag. web:</t>
  </si>
  <si>
    <t>Persoană de contact: Ion Florin</t>
  </si>
  <si>
    <t>Compartimentul: Serviciul Urbanism - Protecţia Mediului</t>
  </si>
  <si>
    <t>Adresa: Str. N. Titulescu nr. 150, jud. Olt</t>
  </si>
  <si>
    <t>Nr. tel / fax :  0249 / 465815; 0249 / 465811</t>
  </si>
  <si>
    <t>e-mail:   primaria@drăgăneşti-olt.ro</t>
  </si>
  <si>
    <t>Pag. web: www.draganesti-olt.ro</t>
  </si>
  <si>
    <t>Persoană de contact: Mutulescu Mihai</t>
  </si>
  <si>
    <t xml:space="preserve">Datele proprii de identificare ale autorităţii publice: AGENŢIA PENTRU PROTECŢIA MEDIULUI ARAD </t>
  </si>
  <si>
    <t>Adresa: Arad, Splaiul Mureşului FN</t>
  </si>
  <si>
    <t>Nr. tel : 0257/281461, int. 19</t>
  </si>
  <si>
    <t>Nr. Fax: 0257/284767</t>
  </si>
  <si>
    <t>e-mail:  office@apmar.anpm.ro ; relatii.publice@apmar.anpm.ro</t>
  </si>
  <si>
    <t xml:space="preserve">Pag. web: http://apmar.anpm.ro </t>
  </si>
  <si>
    <t>Persoană de contact:  Diana Şerban; Carmen Miculiţă</t>
  </si>
  <si>
    <t>Datele proprii de identificare ale autorităţii publice: PRIMĂRIA MUNICIPIULUI ARAD</t>
  </si>
  <si>
    <t>Compartimentul: Mediu</t>
  </si>
  <si>
    <t>Adresa: Arad, B-dul Revoluţiei nr. 75</t>
  </si>
  <si>
    <t>Nr. Te. 0257/270912,  0257/281850 int. 132</t>
  </si>
  <si>
    <t>Nr. Fax: 0257/255818</t>
  </si>
  <si>
    <t>e-mail: lucia.sarghi@yahoo.com</t>
  </si>
  <si>
    <t>Persoană de contact: Lucia Sarghi</t>
  </si>
  <si>
    <t xml:space="preserve">Datele proprii de identificare ale autorităţii publice: Consiliul Judetean Arad, Direcţia Programe de Dezvoltare </t>
  </si>
  <si>
    <t>Compartimentul: UIP Sistem Management Integrat al Deşeurilor Solide</t>
  </si>
  <si>
    <t>Adresa: Arad, B-dul. Revoluţiei, Nr. 81</t>
  </si>
  <si>
    <t>Nr. tel : 0357/731296</t>
  </si>
  <si>
    <t>Nr. Fax: 0257/211411</t>
  </si>
  <si>
    <t xml:space="preserve">e-mail: monica_calalb@yahoo.com  </t>
  </si>
  <si>
    <t xml:space="preserve">Pag. web: www.cjarad.ro   </t>
  </si>
  <si>
    <t xml:space="preserve">Persoană de contact: Monica Calalb  </t>
  </si>
  <si>
    <t>Datele proprii de identificare ale autorităţii publice: Administraţia Bazinală de Apă Mureş - SISTEMUL DE GOSPODĂRIRE A APELOR ARAD</t>
  </si>
  <si>
    <t>Compartimentul: RURPA</t>
  </si>
  <si>
    <t>Adresa: Arad, Str. Liviu Rebreanu, nr. 101, CP 310414</t>
  </si>
  <si>
    <t>Nr. telefon: 0257/281949; 0357/809388</t>
  </si>
  <si>
    <t>Nr. fax: 0257/280812</t>
  </si>
  <si>
    <t>E-mail: secretariat@sgaar.dam.rowater.ro</t>
  </si>
  <si>
    <t>Pag.web: www.rowater.ro/damures</t>
  </si>
  <si>
    <t>Persoană de contact: MUSCAN VOICHIŢA</t>
  </si>
  <si>
    <t xml:space="preserve">Datele proprii de identificare ale autorităţii publice: DIRECŢIA DE SĂNĂTATE PUBLICĂ ARAD </t>
  </si>
  <si>
    <t>Compartimentul: Compartiment de Evaluare a Factorilor de Risc din Mediu de Viaţă şi de Muncă</t>
  </si>
  <si>
    <t>Adresa: Arad, Str. Spitalului nr. 2-4</t>
  </si>
  <si>
    <t>Nr. tel : 0257/254438</t>
  </si>
  <si>
    <t>Nr. Fax: 0257/230010</t>
  </si>
  <si>
    <t xml:space="preserve">e-mail:  dspj.ar@rdslink.ro </t>
  </si>
  <si>
    <t xml:space="preserve">Persoană de contact: Dr. Cotuna Cristina </t>
  </si>
  <si>
    <t>Datele proprii de identificare ale autorităţii publice: PRIMĂRIA ORAŞULUI PÎNCOTA</t>
  </si>
  <si>
    <t>Compartimentul:  Serviciul Urbanism, Amenajarea Teritoriului, Disciplina în Construcţii, Protecţia Mediului</t>
  </si>
  <si>
    <t>Adresa: PÂNCOTA, Str. Tudor Vladimirescu nr. 68</t>
  </si>
  <si>
    <t>Nr. tel : 0257/466301</t>
  </si>
  <si>
    <t>Nr. Fax: 0257/466679</t>
  </si>
  <si>
    <t xml:space="preserve">e-mail:  primariapancota@artelecom.net </t>
  </si>
  <si>
    <t>Persoană de contact: Morar Ovidiu</t>
  </si>
  <si>
    <t>Datele proprii de identificare ale autorităţii publice: PRIMĂRIA ORAŞULUI CURTICI</t>
  </si>
  <si>
    <t>Compartimentul:  Urbanism</t>
  </si>
  <si>
    <t>Adresa: CURTICI, Str. Primăriei nr. 47</t>
  </si>
  <si>
    <t>Nr. tel : 0257/464004</t>
  </si>
  <si>
    <t>Nr. Fax: 0257/464130</t>
  </si>
  <si>
    <t>e-mail:primariacurtici@inext.ro</t>
  </si>
  <si>
    <t>Pag. web: www.primariacurtici.ro</t>
  </si>
  <si>
    <t>Persoană de contact:  Maria Codre</t>
  </si>
  <si>
    <t>Datele proprii de identificare ale autorităţii publice: PRIMĂRIA ORAŞULUI LIPOVA</t>
  </si>
  <si>
    <t>Compartimentul:  Protecţia Mediului</t>
  </si>
  <si>
    <t>Adresa: LIPOVA, Str. Nicolae Bălcescu, nr. 26</t>
  </si>
  <si>
    <t>Nr. tel : 0257/561133</t>
  </si>
  <si>
    <t>Nr. Fax: 0257/563067</t>
  </si>
  <si>
    <t>e-mail:  primaria.lipova@gmail.com</t>
  </si>
  <si>
    <t>Pag. web: www.primarialipova.ro</t>
  </si>
  <si>
    <t>Persoană de contact:  Dubeştean Lucian</t>
  </si>
  <si>
    <t>Datele proprii de identificare ale autorităţii publice: PRIMĂRIA ORAŞULUI SÂNTANA</t>
  </si>
  <si>
    <t>Adresa: SÂNTANA, Str. Muncii, nr. 120 A</t>
  </si>
  <si>
    <t>Nr. tel : 0257/462082</t>
  </si>
  <si>
    <t>Nr. Fax: 0257/462117</t>
  </si>
  <si>
    <t>e-mail: contact@primariasantana.ro</t>
  </si>
  <si>
    <t>Pag. web: www.primariasantana.ro</t>
  </si>
  <si>
    <t>Persoană de contact:  Blidar Laurenţiu</t>
  </si>
  <si>
    <t>Datele proprii de identificare ale autorităţii publice: PRIMĂRIA ORAŞULUI SEBIŞ</t>
  </si>
  <si>
    <t>Compartimentul:  Coordonare Protecţia Mediului</t>
  </si>
  <si>
    <t>Adresa: SEBIŞ, Str. Piaţa Tineretului nr. 1</t>
  </si>
  <si>
    <t>Nr. tel : 0257/311008</t>
  </si>
  <si>
    <t>Nr. Fax: 0257/306065</t>
  </si>
  <si>
    <t>e-mail: primariasebis@yahoo.com</t>
  </si>
  <si>
    <t>Persoană de contact:  Ştiop Marius</t>
  </si>
  <si>
    <t>Datele proprii de identificare ale autorităţii publice: PRIMĂRIA ORAŞULUI CHIŞINEU CRIŞ</t>
  </si>
  <si>
    <t>Adresa: Chişineu Criş, Str. Înfrăţirii, Nr. 97</t>
  </si>
  <si>
    <t>Nr. tel : 0257/350098</t>
  </si>
  <si>
    <t>Nr. Fax: 0257/350059</t>
  </si>
  <si>
    <t>e-mail:  primariachcris@yahoo.com</t>
  </si>
  <si>
    <t>Persoană de contact: Senteş Adrian</t>
  </si>
  <si>
    <t>Datele proprii de identificare ale autorităţii publice: PRIMĂRIA ORAŞULUI INEU</t>
  </si>
  <si>
    <t>Compartimentul:  Serviciul de Administrare a Domeniului Public şi Privat</t>
  </si>
  <si>
    <t>Adresa: INEU, Str. Republicii nr. 5</t>
  </si>
  <si>
    <t>Nr. tel : 0257/511550</t>
  </si>
  <si>
    <t>Nr. Fax: 0257/511965</t>
  </si>
  <si>
    <t>e-mail:  primariaineu@ineu.ro</t>
  </si>
  <si>
    <t>Pag. web: www.primariaineu.ro</t>
  </si>
  <si>
    <t>Persoană de contact: Druţă Romulus</t>
  </si>
  <si>
    <r>
      <t xml:space="preserve"> I.  Autoritatea publică: </t>
    </r>
    <r>
      <rPr>
        <b/>
        <sz val="12"/>
        <color rgb="FFFF0000"/>
        <rFont val="Times New Roman"/>
        <family val="1"/>
        <charset val="238"/>
      </rPr>
      <t xml:space="preserve">AGENŢIA PENTRU PROTECŢIA MEDIULUI ARAD </t>
    </r>
  </si>
  <si>
    <r>
      <t xml:space="preserve"> I.  Autoritatea publică:  </t>
    </r>
    <r>
      <rPr>
        <b/>
        <sz val="12"/>
        <color rgb="FFFF0000"/>
        <rFont val="Times New Roman"/>
        <family val="1"/>
        <charset val="238"/>
      </rPr>
      <t>PRIMĂRIA MUNICIPIULUI ARAD</t>
    </r>
  </si>
  <si>
    <r>
      <t xml:space="preserve"> I.  Autoritatea publică: </t>
    </r>
    <r>
      <rPr>
        <b/>
        <sz val="12"/>
        <color rgb="FFFF0000"/>
        <rFont val="Times New Roman"/>
        <family val="1"/>
        <charset val="238"/>
      </rPr>
      <t>CONSILIUL JUDEȚEAN ARAD</t>
    </r>
  </si>
  <si>
    <r>
      <t xml:space="preserve">Autoritatea publică: </t>
    </r>
    <r>
      <rPr>
        <b/>
        <sz val="12"/>
        <color rgb="FFFF0000"/>
        <rFont val="Times New Roman"/>
        <family val="1"/>
        <charset val="238"/>
      </rPr>
      <t>SISTEMUL DE GOSPODĂRIRE A APELOR ARAD</t>
    </r>
  </si>
  <si>
    <t>TOTALUL SOLICITĂRILOR LA NIVEL DE AUTORITATE IN ANUL 2014</t>
  </si>
  <si>
    <r>
      <t xml:space="preserve"> I.  Autoritatea publică: </t>
    </r>
    <r>
      <rPr>
        <b/>
        <sz val="12"/>
        <color rgb="FFFF0000"/>
        <rFont val="Times New Roman"/>
        <family val="1"/>
        <charset val="238"/>
      </rPr>
      <t xml:space="preserve">DIRECŢIA DE SĂNĂTATE PUBLICĂ ARAD </t>
    </r>
  </si>
  <si>
    <r>
      <t xml:space="preserve"> I.  Autoritatea publică: </t>
    </r>
    <r>
      <rPr>
        <b/>
        <sz val="12"/>
        <color rgb="FFFF0000"/>
        <rFont val="Times New Roman"/>
        <family val="1"/>
        <charset val="238"/>
      </rPr>
      <t>PRIMĂRIA ORAŞULUI PÎNCOTA</t>
    </r>
  </si>
  <si>
    <r>
      <t xml:space="preserve"> I.  Autoritatea publică:  </t>
    </r>
    <r>
      <rPr>
        <b/>
        <sz val="12"/>
        <color rgb="FFFF0000"/>
        <rFont val="Times New Roman"/>
        <family val="1"/>
        <charset val="238"/>
      </rPr>
      <t>PRIMĂRIA ORAŞULUI CURTICI</t>
    </r>
  </si>
  <si>
    <r>
      <t xml:space="preserve"> I.  Autoritatea publică: </t>
    </r>
    <r>
      <rPr>
        <b/>
        <sz val="12"/>
        <color rgb="FFFF0000"/>
        <rFont val="Times New Roman"/>
        <family val="1"/>
        <charset val="238"/>
      </rPr>
      <t>PRIMĂRIA ORAŞULUI LIPOVA</t>
    </r>
  </si>
  <si>
    <r>
      <t xml:space="preserve"> I.  Autoritatea publică: </t>
    </r>
    <r>
      <rPr>
        <b/>
        <sz val="12"/>
        <color rgb="FFFF0000"/>
        <rFont val="Times New Roman"/>
        <family val="1"/>
        <charset val="238"/>
      </rPr>
      <t>PRIMĂRIA ORAŞULUI SÂNTANA</t>
    </r>
  </si>
  <si>
    <r>
      <t xml:space="preserve"> I.  Autoritatea publică:</t>
    </r>
    <r>
      <rPr>
        <b/>
        <sz val="12"/>
        <color rgb="FFFF0000"/>
        <rFont val="Times New Roman"/>
        <family val="1"/>
        <charset val="238"/>
      </rPr>
      <t xml:space="preserve"> PRIMĂRIA ORAŞULUI SEBIŞ</t>
    </r>
  </si>
  <si>
    <r>
      <t xml:space="preserve"> I.  Autoritatea publică: </t>
    </r>
    <r>
      <rPr>
        <b/>
        <sz val="12"/>
        <color rgb="FFFF0000"/>
        <rFont val="Times New Roman"/>
        <family val="1"/>
        <charset val="238"/>
      </rPr>
      <t>PRIMĂRIA ORAŞULUI CHIŞINEU CRIŞ</t>
    </r>
  </si>
  <si>
    <r>
      <t xml:space="preserve"> I.  Autoritatea publică: </t>
    </r>
    <r>
      <rPr>
        <b/>
        <sz val="12"/>
        <color rgb="FFFF0000"/>
        <rFont val="Times New Roman"/>
        <family val="1"/>
        <charset val="238"/>
      </rPr>
      <t>PRIMĂRIA ORAŞULUI INEU</t>
    </r>
  </si>
  <si>
    <r>
      <t xml:space="preserve"> I.  Autoritatea publică:</t>
    </r>
    <r>
      <rPr>
        <b/>
        <sz val="12"/>
        <color rgb="FFFF0000"/>
        <rFont val="Times New Roman"/>
        <family val="1"/>
        <charset val="238"/>
      </rPr>
      <t xml:space="preserve"> AGENȚIA PENTRU PROTECȚIA MEDIULUI OLT </t>
    </r>
  </si>
  <si>
    <r>
      <t xml:space="preserve"> Autoritatea publică:</t>
    </r>
    <r>
      <rPr>
        <b/>
        <sz val="12"/>
        <color rgb="FFFF0000"/>
        <rFont val="Times New Roman"/>
        <family val="1"/>
        <charset val="238"/>
      </rPr>
      <t xml:space="preserve"> PRIMĂRIA MUNICIPIULUI SLATINA </t>
    </r>
  </si>
  <si>
    <r>
      <t xml:space="preserve"> Autoritatea publică: </t>
    </r>
    <r>
      <rPr>
        <b/>
        <sz val="12"/>
        <color rgb="FFFF0000"/>
        <rFont val="Times New Roman"/>
        <family val="1"/>
        <charset val="238"/>
      </rPr>
      <t>PRIMĂRIA PIATRA OLT</t>
    </r>
  </si>
  <si>
    <r>
      <t xml:space="preserve"> Autoritatea publică:</t>
    </r>
    <r>
      <rPr>
        <b/>
        <sz val="12"/>
        <color rgb="FFFF0000"/>
        <rFont val="Times New Roman"/>
        <family val="1"/>
        <charset val="238"/>
      </rPr>
      <t xml:space="preserve"> PRIMĂRIA SCORNICEŞTI</t>
    </r>
  </si>
  <si>
    <r>
      <t xml:space="preserve"> Autoritatea publică: </t>
    </r>
    <r>
      <rPr>
        <b/>
        <sz val="12"/>
        <color rgb="FFFF0000"/>
        <rFont val="Times New Roman"/>
        <family val="1"/>
        <charset val="238"/>
      </rPr>
      <t>PRIMĂRIA CORABIA</t>
    </r>
  </si>
  <si>
    <r>
      <t xml:space="preserve"> Autoritatea publică:</t>
    </r>
    <r>
      <rPr>
        <b/>
        <sz val="12"/>
        <color rgb="FFFF0000"/>
        <rFont val="Times New Roman"/>
        <family val="1"/>
        <charset val="238"/>
      </rPr>
      <t xml:space="preserve"> PRIMĂRIA BALŞ</t>
    </r>
  </si>
  <si>
    <r>
      <t xml:space="preserve"> Autoritatea publică: </t>
    </r>
    <r>
      <rPr>
        <b/>
        <sz val="12"/>
        <color rgb="FFFF0000"/>
        <rFont val="Times New Roman"/>
        <family val="1"/>
        <charset val="238"/>
      </rPr>
      <t>PRIMĂRIA MUNICIPIULUI CARACAL</t>
    </r>
  </si>
  <si>
    <r>
      <t xml:space="preserve"> Autoritatea publică: </t>
    </r>
    <r>
      <rPr>
        <b/>
        <sz val="12"/>
        <color rgb="FFFF0000"/>
        <rFont val="Times New Roman"/>
        <family val="1"/>
        <charset val="238"/>
      </rPr>
      <t>DIRECŢIA SILVICĂ OLT</t>
    </r>
  </si>
  <si>
    <r>
      <t xml:space="preserve"> Autoritatea publică: </t>
    </r>
    <r>
      <rPr>
        <b/>
        <sz val="12"/>
        <color rgb="FFFF0000"/>
        <rFont val="Times New Roman"/>
        <family val="1"/>
        <charset val="238"/>
      </rPr>
      <t>SISTEMUL HIDROGRAFIC INDEPENDENT OLT</t>
    </r>
  </si>
  <si>
    <r>
      <t xml:space="preserve"> Autoritatea publică:</t>
    </r>
    <r>
      <rPr>
        <b/>
        <sz val="12"/>
        <color rgb="FFFF0000"/>
        <rFont val="Times New Roman"/>
        <family val="1"/>
        <charset val="238"/>
      </rPr>
      <t xml:space="preserve"> DIRECŢIA APELOR OLT - SISTEMUL DE GOSPODĂRIRE A APELOR OLT - SLATINA</t>
    </r>
  </si>
  <si>
    <r>
      <t xml:space="preserve"> Autoritatea publică:</t>
    </r>
    <r>
      <rPr>
        <b/>
        <sz val="12"/>
        <color rgb="FFFF0000"/>
        <rFont val="Times New Roman"/>
        <family val="1"/>
        <charset val="238"/>
      </rPr>
      <t xml:space="preserve"> INSPECTORATUL PENTRU SITUAŢII DE URGENŢĂ OLT</t>
    </r>
  </si>
  <si>
    <r>
      <t xml:space="preserve"> Autoritatea publică:</t>
    </r>
    <r>
      <rPr>
        <b/>
        <sz val="12"/>
        <color rgb="FFFF0000"/>
        <rFont val="Times New Roman"/>
        <family val="1"/>
        <charset val="238"/>
      </rPr>
      <t xml:space="preserve"> PRIMĂRIA DRĂGĂNEŞTI OLT</t>
    </r>
  </si>
  <si>
    <t>Datele proprii de identificare ale autorităţii publice:  Agentia pentru Protectia Mediului Prahova</t>
  </si>
  <si>
    <t>Compartimentul: Proiecte, Relatii Publice</t>
  </si>
  <si>
    <t>Adresa: Ploiesti, Str. Gr. Gh. Cantacuzino nr. 306</t>
  </si>
  <si>
    <t xml:space="preserve">Nr. tel : 0244544134  </t>
  </si>
  <si>
    <t>Nr. Fax:  0244515811</t>
  </si>
  <si>
    <t xml:space="preserve">e-mail: office@apmph.anpm.ro; relatii.publice@apmph.anpm.ro   </t>
  </si>
  <si>
    <t>Pag. web: http://apmph.anpm.ro</t>
  </si>
  <si>
    <t>Persoană de contact:  Consilier Marina Saviana Ion</t>
  </si>
  <si>
    <t>Datele proprii de identificare ale autorităţii publice:  AN ‘’APELE ROMÂNE’’S.A. -DIRECŢIA APELOR BUZĂU-IALOMIŢA – S.G.A. PRAHOVA</t>
  </si>
  <si>
    <t>Adresa: Ploieşti, str.Gh.Gr.Cantacuzino nr.308</t>
  </si>
  <si>
    <t xml:space="preserve">Nr. tel : 0244-514266; 0244-516061; 0244-516719 </t>
  </si>
  <si>
    <t>Nr. Fax: 0244-512030; 0244-519584</t>
  </si>
  <si>
    <t xml:space="preserve">e-mail: </t>
  </si>
  <si>
    <t xml:space="preserve">Persoană de contact:  </t>
  </si>
  <si>
    <t>Datele proprii de identificare ale autorităţii publice:  Regia Autonomă de Servicii Publice - Ploieşti</t>
  </si>
  <si>
    <t>Adresa: Ploieşti, Piata Victoriei nr. 17</t>
  </si>
  <si>
    <t>Nr. tel : 0244/541071, 0244/513670</t>
  </si>
  <si>
    <t>Nr. Fax: 0244/541071, 0244/513670</t>
  </si>
  <si>
    <t>e-mail: serviciipublice@ratsp.ro; protectiamediului@ratsp.ro; ratsp_mediu@yahoo.com</t>
  </si>
  <si>
    <t>Persoană de contact:  Avram Viorica</t>
  </si>
  <si>
    <t xml:space="preserve">Datele proprii de identificare ale autorităţii publice:  Garda Nationala de Mediu - Comisariatul Judetean Prahova </t>
  </si>
  <si>
    <t xml:space="preserve">Adresa: Ploiesti, str. Decebal nr.17 </t>
  </si>
  <si>
    <t>Nr. tel : 0244 544 495</t>
  </si>
  <si>
    <t>Nr. Fax:  0244 544 495</t>
  </si>
  <si>
    <t>e-mail: cjprahova@gnm.ro</t>
  </si>
  <si>
    <t xml:space="preserve">Persoană de contact: </t>
  </si>
  <si>
    <t>Datele proprii de identificare ale autorităţii publice:  Primaria Breaza</t>
  </si>
  <si>
    <t>Compartimentul: Registratură, Relaţii Publice şi Programe</t>
  </si>
  <si>
    <t>Adresa: Str. Republicii 82B, or. Breaza, jud. Prahova</t>
  </si>
  <si>
    <t>Nr. tel : 0244340508/ 0244340428</t>
  </si>
  <si>
    <t>Nr. Fax: 0244340508/ 0244340428</t>
  </si>
  <si>
    <t>e-mail: primariabreaza@yahoo.com</t>
  </si>
  <si>
    <t>Pag. web: www.primariabreaza.ro</t>
  </si>
  <si>
    <t>Persoană de contact:  Ruxandra Mihaela Coman, Elena Neagoe</t>
  </si>
  <si>
    <t>Datele proprii de identificare ale autorităţii publice:  Directia de Sanatate Publica Prahova</t>
  </si>
  <si>
    <t>Adresa: Ploieşti, Str. Take Ionescu nr. 13</t>
  </si>
  <si>
    <t>Nr. tel : 0244-522201</t>
  </si>
  <si>
    <t>Nr. Fax: 0244-523471</t>
  </si>
  <si>
    <t>e-mail: secretariat@dspph.ro</t>
  </si>
  <si>
    <t>Pag. web: www.dspph.ro</t>
  </si>
  <si>
    <t>Persoană de contact:  Ionita Silviu</t>
  </si>
  <si>
    <t>Datele proprii de identificare ale autorităţii publice:  Primaria Orasului Azuga</t>
  </si>
  <si>
    <t>Adresa: str. Victoriei, nr. 61, Azuga</t>
  </si>
  <si>
    <t>Nr. tel : 0244-326300/326330</t>
  </si>
  <si>
    <t>Nr. Fax: 0244-326300/326330</t>
  </si>
  <si>
    <t>e-mail: primariaazuga@yahoo.com</t>
  </si>
  <si>
    <t>Pag. web: www.primariaazuga.ro</t>
  </si>
  <si>
    <t>Persoană de contact:  Marinela Petre</t>
  </si>
  <si>
    <t>Datele proprii de identificare ale autorităţii publice:  Primaria Mizil</t>
  </si>
  <si>
    <t>Adresa: str. B-dul Unirii, nr. 14</t>
  </si>
  <si>
    <t>Nr. tel : 0244-250027/0244-251120</t>
  </si>
  <si>
    <t>Nr. Fax: 0244-250027/0244-251120</t>
  </si>
  <si>
    <t>e-mail: primaria@primaria-mizil.ro</t>
  </si>
  <si>
    <t>Persoană de contact:  Popescu Maria</t>
  </si>
  <si>
    <t>Datele proprii de identificare ale autorităţii publice:  Primaria Orasului Sinaia</t>
  </si>
  <si>
    <t>Compartimentul: Departamentul Relatii cu Publicul, Managementul documentelor si Arhivare</t>
  </si>
  <si>
    <t>Adresa: B-dul Republicii nr. 2-4, intrarea H, cam. 58</t>
  </si>
  <si>
    <t>Nr. tel : 0244-311788, int. 111</t>
  </si>
  <si>
    <t>Nr. Fax: 0244-314509</t>
  </si>
  <si>
    <t>e-mail: contact@primaria-sinaia.ro, elena.cojocaru@primaria-sinaia.ro</t>
  </si>
  <si>
    <t>Persoană de contact:  Elena Cojocaru</t>
  </si>
  <si>
    <t>Datele proprii de identificare ale autorităţii publice:  Primaria Valenii de Munte</t>
  </si>
  <si>
    <t>Adresa: Valenii de Munte, str. Berevoiesti nr. 3A</t>
  </si>
  <si>
    <t>Nr. tel : 0244-280816</t>
  </si>
  <si>
    <t>Nr. Fax: 0244280631</t>
  </si>
  <si>
    <t>e-mail: primariavaleniidemunte@yahoo.com</t>
  </si>
  <si>
    <t>Persoană de contact: insp. Tanase Gheorghe</t>
  </si>
  <si>
    <t>Anul de rapotare: 2014</t>
  </si>
  <si>
    <t>Compartiment: Relatii Publice si Tehnologia Informatiei</t>
  </si>
  <si>
    <t>Adresa: str. Dunarii, nr.1, mun. Alexandria, jud. Teleorman</t>
  </si>
  <si>
    <t>Nr. tel: 0247.316.228</t>
  </si>
  <si>
    <t xml:space="preserve">Nr. Fax: 0247.316.229 </t>
  </si>
  <si>
    <t xml:space="preserve">e-mail: roxana.mitroi@apmtr.anpm.ro </t>
  </si>
  <si>
    <t xml:space="preserve">Pag. web: www.apmtr.anpm.ro </t>
  </si>
  <si>
    <t>Persoană de contact: Roxana MITROI</t>
  </si>
  <si>
    <t>Adresa: Str. Dunarii, nr. 58, mun. Rosiorii de Vede, jud. Teleorman</t>
  </si>
  <si>
    <t>Nr. tel: 0247.466.250; 0247.466.519</t>
  </si>
  <si>
    <t xml:space="preserve">Nr. Fax: 0247.466.141 </t>
  </si>
  <si>
    <t>Adresa de e-mail: postmaster@primariarosioriidevede.ro</t>
  </si>
  <si>
    <t>Pag. web: www.primariarosioriidevede.ro</t>
  </si>
  <si>
    <t>Persoana de contact: Cristea Domnu</t>
  </si>
  <si>
    <t>Compartimentul: Directia Tehnica - Serviciul Urbanism, Investitii, Gospodarire Comunala</t>
  </si>
  <si>
    <t>Adresa:Turnu Magurele, str. Republicii nr. 2</t>
  </si>
  <si>
    <t xml:space="preserve">Nr. tel : 0247.416.451 </t>
  </si>
  <si>
    <t>Nr. Fax:  0247.416.453</t>
  </si>
  <si>
    <t xml:space="preserve"> Adresa de e-mail: primariatm@yahoo.com</t>
  </si>
  <si>
    <t xml:space="preserve">Pag. web: www.municipiulturnumagurele.ro </t>
  </si>
  <si>
    <t>Persoană de contact: ing. Daniela Pârvan</t>
  </si>
  <si>
    <t xml:space="preserve">August </t>
  </si>
  <si>
    <t>Adresa:Str. Republici, nr.2</t>
  </si>
  <si>
    <t>Nr. tel : 0247.453.378</t>
  </si>
  <si>
    <t>Nr. Fax: 0247.453.015</t>
  </si>
  <si>
    <t>adresa e-mail: office@primariavidele.ro</t>
  </si>
  <si>
    <t>Pag. web:  www.primariavidele@yahoo.com</t>
  </si>
  <si>
    <t>Persoană de contact: Otilia Manoiu</t>
  </si>
  <si>
    <t xml:space="preserve">Aprilie </t>
  </si>
  <si>
    <t>Adresa: Zimnicea, str. Giurgiu nr.1</t>
  </si>
  <si>
    <t>Nr. tel :  0247.336.431</t>
  </si>
  <si>
    <t xml:space="preserve">Nr. Fax: 0247.336.780 </t>
  </si>
  <si>
    <t>e-mail: cityhallzm@yahoo.com</t>
  </si>
  <si>
    <t xml:space="preserve">Pag. web: www.orasulzimnicea.ro </t>
  </si>
  <si>
    <t>Persoană de contact: Doru Butca</t>
  </si>
  <si>
    <t xml:space="preserve">Iunie </t>
  </si>
  <si>
    <t xml:space="preserve">Septembrie </t>
  </si>
  <si>
    <t>Adresa: Alexandria, str. Dunării, nr. 139</t>
  </si>
  <si>
    <t>Nr. tel :  0247.317.732; 0247.317.733</t>
  </si>
  <si>
    <t>Nr. Fax:  0247.317.728</t>
  </si>
  <si>
    <t>e-mail: primalex@alexandria.ro; alexandria_tr@yahoo.com</t>
  </si>
  <si>
    <t>Pag. web:  www.alexandria.ro</t>
  </si>
  <si>
    <t>Persoana de contact:  Adrian DODE</t>
  </si>
  <si>
    <t>Datele proprii de identificare ale autorităţii publice:  Garda Nationala de Mediu - Comisariatul Judetean Teleorman</t>
  </si>
  <si>
    <t>Compartimentul: Juridic</t>
  </si>
  <si>
    <t>Adresa: Str. Independenţei, Bloc 306, scara A, parter, Alexandria, judetul Teleorman</t>
  </si>
  <si>
    <t>Nr. tel :  0247.421.067</t>
  </si>
  <si>
    <t>Nr. Fax:  0247.421.067</t>
  </si>
  <si>
    <t>Adresă de e-mail: cjteleorman@gnm.ro</t>
  </si>
  <si>
    <t>Pag. web:  www.gnm.ro</t>
  </si>
  <si>
    <t>Persoana de contact: cms. Apostol TRUSCA</t>
  </si>
  <si>
    <t>Datele proprii de identificare ale autorităţii publice:  RO4253642</t>
  </si>
  <si>
    <t>Compartimentul: Serviciul implementare politici, monitorizare, statistica productie vegetala, autorizare OMG, promovare a avantajului competitiv si agriculturii ecologice</t>
  </si>
  <si>
    <t>Adresa: Str. C-tin Brâncoveanu, nr.73, Mun. Alexandria</t>
  </si>
  <si>
    <t>Nr. tel : 0247.315.580</t>
  </si>
  <si>
    <t>Nr. Fax: 0247.315.651</t>
  </si>
  <si>
    <t xml:space="preserve">e-mail: dgaiatr@yahoo.com </t>
  </si>
  <si>
    <t>Persoană de contact: Petcu Aurel/Vişan Maria Magdalena</t>
  </si>
  <si>
    <t>Compartimentul: Monitorizare</t>
  </si>
  <si>
    <t>Adresa: Str.Dunarii nr.2, Alexandria, Jud.Teleorman</t>
  </si>
  <si>
    <t>Nr. tel :  0247.318.141</t>
  </si>
  <si>
    <t xml:space="preserve">Nr. Fax: 0247.318.141 </t>
  </si>
  <si>
    <t>e-mail: ospa.tr@clicknet.ro</t>
  </si>
  <si>
    <t>Pag. web: www.ospateleorman.webgarden.ro</t>
  </si>
  <si>
    <t>Persoană de contact:  Rodinel Brânzărea</t>
  </si>
  <si>
    <t xml:space="preserve">Iulie </t>
  </si>
  <si>
    <t>Compartimentul: Exploatare Lucrari</t>
  </si>
  <si>
    <t>Adresa: Alexandria, str. 1 Mai, nr. 124</t>
  </si>
  <si>
    <t>Nr. tel :  0247.317.906</t>
  </si>
  <si>
    <t xml:space="preserve">Nr. Fax: 0247.317.905 </t>
  </si>
  <si>
    <t>e-mail: dispecer.sgatr@daav.rowater.ro; sga_teleorman@yahoo.com</t>
  </si>
  <si>
    <t>Persoană de contact: Florentina COJOC</t>
  </si>
  <si>
    <t xml:space="preserve">Ianuarie </t>
  </si>
  <si>
    <t xml:space="preserve">Datele proprii de identificare ale autorităţii publice: Agentia pentru Protectia Mediului Tulcea  </t>
  </si>
  <si>
    <t>Compartimentul : Relatii Publice  si Tehnologia Informatiei</t>
  </si>
  <si>
    <t>Adresa:Tulcea, Str. 14 Noiembrie nr. 5</t>
  </si>
  <si>
    <t>Nr. tel :  0240510620</t>
  </si>
  <si>
    <t>Nr. Fax:  0240510621</t>
  </si>
  <si>
    <t xml:space="preserve">e-mail:  office@apmtl.anpm.ro </t>
  </si>
  <si>
    <t>Pag. web:  http://apmtl.anpm.ro</t>
  </si>
  <si>
    <t>Persoană de contact : Buftei Elena</t>
  </si>
  <si>
    <t xml:space="preserve">Datele proprii de identificare ale autorităţii publice: SC Energoterm SA </t>
  </si>
  <si>
    <t>Compartimentul:Calitate- Mediu-SSM</t>
  </si>
  <si>
    <t>Adresa:Tulcea, Str. Isaccei nr. 73</t>
  </si>
  <si>
    <t>Nr. tel :  0240527896</t>
  </si>
  <si>
    <t>Nr. Fax:  0240522348</t>
  </si>
  <si>
    <t>e-mail: dtermica@yahoo.com</t>
  </si>
  <si>
    <t>Persoană de contact:  Ing Chiriac Veronica</t>
  </si>
  <si>
    <t>Datele proprii de identificare ale autorităţii publice: Nr. R.C. J36/348/2004; CUI RO16775941</t>
  </si>
  <si>
    <t>Compartimentul:Calitate- Mediu</t>
  </si>
  <si>
    <t>Adresa:Tulcea, Str. Rezervorului nr. 2</t>
  </si>
  <si>
    <t>Nr. tel :  0240524310</t>
  </si>
  <si>
    <t>Nr. Fax:  0240524310</t>
  </si>
  <si>
    <t>e-mail: corina.trofim@aquaservtulcea.ro; aquaserv_tl@yahoo.com</t>
  </si>
  <si>
    <t>Pag. web:  www.aquaservtulcea.ro</t>
  </si>
  <si>
    <t>Persoană de contact:  Ing Trofim Corina</t>
  </si>
  <si>
    <t>Datele proprii de identificare ale autorităţii publice: Cod Unic de Inregistrare:22618640; Atribut fiscal: RO; Nr. De ordine in Reg. Comertului: J36/591/23.10.2007</t>
  </si>
  <si>
    <t>Compartimentul: BIROU TEHNIC - COMERCIAL</t>
  </si>
  <si>
    <t>Adresa:Tulcea, Str. Mahmudiei, nr. 17, cod postal: 820057</t>
  </si>
  <si>
    <t>Nr. tel :  0240515541</t>
  </si>
  <si>
    <t>Nr. Fax:  0240515541</t>
  </si>
  <si>
    <t>e-mail: serviciipublice@yahoo.com</t>
  </si>
  <si>
    <t>Persoană de contact:  Rotaru Valentin</t>
  </si>
  <si>
    <t>Datele proprii de identificare ale autorităţii publice:</t>
  </si>
  <si>
    <t>Compartimentul: MEDIU</t>
  </si>
  <si>
    <t>Adresa:Tulcea, Str. Păcii, nr. 20</t>
  </si>
  <si>
    <t>Nr. tel :  0240511046</t>
  </si>
  <si>
    <t>Nr. Fax:  0240517736</t>
  </si>
  <si>
    <t>e-mail: cabinetprimar@primaria-tulcea.ro</t>
  </si>
  <si>
    <t>Persoană de contact:  Maria Zaharia</t>
  </si>
  <si>
    <t xml:space="preserve">Datele proprii de identificare ale autoritatii publice:  </t>
  </si>
  <si>
    <t>Compartimentul : protectia mediului</t>
  </si>
  <si>
    <t>Adresa: Casimcea</t>
  </si>
  <si>
    <t>Nr. tel :  0240576730</t>
  </si>
  <si>
    <t>Nr. Fax:  0240576829</t>
  </si>
  <si>
    <t>e-mail:  primariacasimcea@yahoo.com</t>
  </si>
  <si>
    <t>Nr. 3253/03.06.2013</t>
  </si>
  <si>
    <t>Persoană de contact : ing. Rosian Gheorghe</t>
  </si>
  <si>
    <t>Datele proprii de identificare ale autoritatii publice:  4508630</t>
  </si>
  <si>
    <t xml:space="preserve">Compartimentul : </t>
  </si>
  <si>
    <t>Adresa: Str. Principala nr. 58</t>
  </si>
  <si>
    <t>Nr. tel :  0240564706</t>
  </si>
  <si>
    <t>Nr. Fax:  0240564706</t>
  </si>
  <si>
    <t>e-mail:  primariaceamurlia@yahoo.com</t>
  </si>
  <si>
    <t>Persoană de contact : Ciubuc Marian</t>
  </si>
  <si>
    <t>Datele proprii de identificare ale autoritatii publice:  CF 4793936</t>
  </si>
  <si>
    <t>Adresa: Turcoaia, Str. Troesmis 120</t>
  </si>
  <si>
    <t>Nr. tel :  0240574545</t>
  </si>
  <si>
    <t>Nr. Fax:  0240574545</t>
  </si>
  <si>
    <t>e-mail:  primariaturcoaiatl@yahoo.com</t>
  </si>
  <si>
    <t>Persoană de contact : Sandu Nicolae</t>
  </si>
  <si>
    <t>Datele proprii de identificare ale autoritatii publice:  CF 479010</t>
  </si>
  <si>
    <t>Adresa:Str. Principala 50, judet Tulcea</t>
  </si>
  <si>
    <t>Nr. tel :  0340501001</t>
  </si>
  <si>
    <t>Nr. Fax:  0340501001</t>
  </si>
  <si>
    <t>Persoană de contact : Neagu Neculai</t>
  </si>
  <si>
    <t>Adresa: Str. Principala 16, Greci, Jud. Tulcea</t>
  </si>
  <si>
    <t>Nr. tel :  0240574051</t>
  </si>
  <si>
    <t>Nr. Fax:  0240575051</t>
  </si>
  <si>
    <t>e-mail:  primariacomuneigreci@yahoo.com</t>
  </si>
  <si>
    <t>Persoană de contact : Bogdan Bajenaru</t>
  </si>
  <si>
    <t>Datele proprii de identificare ale autoritatii publice:  CF 4794036</t>
  </si>
  <si>
    <t>Adresa: comuna IC Bratianu, Str. Principala 34</t>
  </si>
  <si>
    <t>Nr. tel :  0240573134</t>
  </si>
  <si>
    <t>Nr. Fax:  0236833844</t>
  </si>
  <si>
    <t>e-mail:  primariaicbratianu@yahoo.com</t>
  </si>
  <si>
    <t>Persoană de contact : Chiriata Viorel</t>
  </si>
  <si>
    <t>Datele proprii de identificare ale autoritatii publice:  CF 4508690</t>
  </si>
  <si>
    <t>Nr. tel :  0240550002</t>
  </si>
  <si>
    <t>Nr. Fax:  0240550024</t>
  </si>
  <si>
    <t>e-mail:  prmrjijila@yahoo.com</t>
  </si>
  <si>
    <t>Persoană de contact : Nicoara Dumitru</t>
  </si>
  <si>
    <t>Compartimentul : Viceprimar</t>
  </si>
  <si>
    <t>Adresa: Str. Preot Stefan Cirlan nr.92, Smardan, Jud. Tulcea</t>
  </si>
  <si>
    <t>Nr. tel :  0240571840</t>
  </si>
  <si>
    <t>Nr. Fax:  0340818860</t>
  </si>
  <si>
    <t>e-mail:  psmardan@kvs.ro</t>
  </si>
  <si>
    <t>Persoană de contact : Danila I. Ionel- viceprimar</t>
  </si>
  <si>
    <t>Datele proprii de identificare ale autoritatii publice:  CF 479401015996277</t>
  </si>
  <si>
    <t>Adresa:Str. Principala 111, judet Tulcea</t>
  </si>
  <si>
    <t>Nr. tel :  0240541539</t>
  </si>
  <si>
    <t>Nr. Fax:  0240541539</t>
  </si>
  <si>
    <t>e-mail:  primariavacareni@yahoo.com</t>
  </si>
  <si>
    <t>Datele proprii de identificare ale autoritatii publice:  CF 4994727</t>
  </si>
  <si>
    <t>Adresa: comuna Carcaliu, Str.Centru 129</t>
  </si>
  <si>
    <t>Nr. tel :  0240574884</t>
  </si>
  <si>
    <t>Nr. Fax:  0240574884</t>
  </si>
  <si>
    <t>e-mail:  primaria_carcaliu@yahoo.com</t>
  </si>
  <si>
    <t>Persoană de contact : Toma Anica</t>
  </si>
  <si>
    <t>Compartimentul: Relatii Publice si Tehnologia Informatiei</t>
  </si>
  <si>
    <t>Adresa: Bacau, str. Oituz nr. 23</t>
  </si>
  <si>
    <t>Nr. tel : 0234-512708, 0234-512750</t>
  </si>
  <si>
    <t>Nr. Fax: 0234-571056</t>
  </si>
  <si>
    <t xml:space="preserve">e-mail: office@apmbc.anpm.ro   </t>
  </si>
  <si>
    <t xml:space="preserve">Pag. web: http://apmbc.anpm.ro </t>
  </si>
  <si>
    <t>Persoană de contact:  cons. Maria Ionos</t>
  </si>
  <si>
    <t>Compartimentul: Serviciul managementul calitatii, Protectia Mediului si Protectia Muncii</t>
  </si>
  <si>
    <t>Adresa: Bacau, str. Marasesti nr. 6</t>
  </si>
  <si>
    <t xml:space="preserve">Nr. tel : 0234-581504 </t>
  </si>
  <si>
    <t>Nr. Fax: 0234-588757</t>
  </si>
  <si>
    <t xml:space="preserve">e-mail: luciana.patrau@primariabacau.ro </t>
  </si>
  <si>
    <t xml:space="preserve">Pag. web: www.primariabacau.ro </t>
  </si>
  <si>
    <t>Persoană de contact:  cons. Luciana Patrau</t>
  </si>
  <si>
    <t>Adresa: Moinesti, str. V. Alecsandri nr. 14</t>
  </si>
  <si>
    <t xml:space="preserve">Nr. tel : 0234-363680 </t>
  </si>
  <si>
    <t xml:space="preserve">Nr. Fax: 0234-365428  </t>
  </si>
  <si>
    <t xml:space="preserve">e-mail: mediu@moinesti.ro    </t>
  </si>
  <si>
    <t xml:space="preserve">Pag. web: www.moinesti.ro     </t>
  </si>
  <si>
    <t>Persoană de contact:  jr. Daniela Enea</t>
  </si>
  <si>
    <t>Adresa: Bacau, str. Cuza Voda nr. 1</t>
  </si>
  <si>
    <t>Nr. tel : 0234-541646</t>
  </si>
  <si>
    <t>Nr. Fax: 0234-510050</t>
  </si>
  <si>
    <t>e-mail:   georgiana.cernat@das.rowater.ro</t>
  </si>
  <si>
    <t>Pag. web: http://das.rowater.ro</t>
  </si>
  <si>
    <t>Persoană de contact:  Georgiana Cernat</t>
  </si>
  <si>
    <t>Compartimentul: -</t>
  </si>
  <si>
    <t>Adresa: Bacau, str. Ion Ionescu de la Brad nr. 68</t>
  </si>
  <si>
    <t>Nr. tel : 0234-519994</t>
  </si>
  <si>
    <t>Nr. Fax: 0234-519994</t>
  </si>
  <si>
    <t>e-mail: cjbacau@gnm.ro</t>
  </si>
  <si>
    <t>Persoană de contact:  com. Chiuaru Alina</t>
  </si>
  <si>
    <r>
      <t xml:space="preserve">Compartimentul: </t>
    </r>
    <r>
      <rPr>
        <b/>
        <sz val="10"/>
        <color indexed="8"/>
        <rFont val="Times New Roman"/>
        <family val="1"/>
        <charset val="238"/>
      </rPr>
      <t>Relatii cu presa / Secretariat tehnic al comitetului de bazin</t>
    </r>
  </si>
  <si>
    <r>
      <t xml:space="preserve"> I.  Autoritatea publică: </t>
    </r>
    <r>
      <rPr>
        <b/>
        <sz val="12"/>
        <color rgb="FFFF0000"/>
        <rFont val="Times New Roman"/>
        <family val="1"/>
        <charset val="238"/>
      </rPr>
      <t>AGENȚIA PENTRU PROTECȚIA MEDIULUI BACĂU</t>
    </r>
  </si>
  <si>
    <r>
      <t xml:space="preserve"> II.  Autoritatea publică: </t>
    </r>
    <r>
      <rPr>
        <b/>
        <sz val="12"/>
        <color rgb="FFFF0000"/>
        <rFont val="Times New Roman"/>
        <family val="1"/>
        <charset val="238"/>
      </rPr>
      <t>PRIMĂRIA MUNICIPIULUI BACĂU</t>
    </r>
  </si>
  <si>
    <r>
      <t xml:space="preserve"> III.  Autoritatea publică: </t>
    </r>
    <r>
      <rPr>
        <b/>
        <sz val="12"/>
        <color rgb="FFFF0000"/>
        <rFont val="Times New Roman"/>
        <family val="1"/>
        <charset val="238"/>
      </rPr>
      <t>PRIMĂRIA MUNICIPIULUI MOINEȘTI</t>
    </r>
  </si>
  <si>
    <r>
      <t xml:space="preserve"> IV.  Autoritatea publică: </t>
    </r>
    <r>
      <rPr>
        <b/>
        <sz val="12"/>
        <color rgb="FFFF0000"/>
        <rFont val="Times New Roman"/>
        <family val="1"/>
        <charset val="238"/>
      </rPr>
      <t>ADMINISTRAȚIA BAZINALĂ DE APĂ SIRET</t>
    </r>
  </si>
  <si>
    <t>Datele proprii de identificare ale autorităţii publice: Agenţia pentru Protecţia Mediului Ialomiţa</t>
  </si>
  <si>
    <t>Compartimentul:  Relaţii publice şi Tehnologia informaţiei</t>
  </si>
  <si>
    <t>Adresa: Slobozia, str. Mihai Viteazu, nr.1, jud. Ialomiţa</t>
  </si>
  <si>
    <t>Nr. tel : 0243.232.971</t>
  </si>
  <si>
    <t>Nr. Fax: 0243.215.949</t>
  </si>
  <si>
    <t>e-mail: alexandra.ganescu@apmil.anpm.ro</t>
  </si>
  <si>
    <t>Pag. web: http://apmil.anpm.ro</t>
  </si>
  <si>
    <t>Persoană de contact: Ing. Alexandra GĂNESCU</t>
  </si>
  <si>
    <t>Datele proprii de identificare ale autorităţii publice:  CUI 4221357</t>
  </si>
  <si>
    <t>Compartimentul:  Relatii Publice si TI</t>
  </si>
  <si>
    <t xml:space="preserve">Adresa: Aleea locul Morii, nr. 1, Sector 6 , cod 060841,  Bucuresti </t>
  </si>
  <si>
    <t>Nr. tel :  021.430.66.77,</t>
  </si>
  <si>
    <t>Nr. Fax:  021.430.66.75</t>
  </si>
  <si>
    <t xml:space="preserve">e-mail:  office@apmbuc.anpm.ro </t>
  </si>
  <si>
    <t xml:space="preserve">Pag. web: www.apmbuc.anpm.ro </t>
  </si>
  <si>
    <t>Persoană de contact:  Cotiga Mihaela</t>
  </si>
  <si>
    <t>alin. 1 lit. a</t>
  </si>
  <si>
    <t>Compartimentul:MGPRA-IDUE</t>
  </si>
  <si>
    <t>Adresa : Splaiul Independentei nr.294 sector 6 Bucuresti</t>
  </si>
  <si>
    <t>Nr. tel :  021/318.22.22 int.141 sau 110</t>
  </si>
  <si>
    <t>Nr. Fax: 021/318.22.20</t>
  </si>
  <si>
    <t>e-mail: daniela.baraniucdaav.rowater.ro</t>
  </si>
  <si>
    <t>Persoană de contact: Anibal Ionescu; Adriana Matei</t>
  </si>
  <si>
    <t>Compartimentul: Directia calitate si protectia mediului</t>
  </si>
  <si>
    <t xml:space="preserve">Adresa : B-dul Dinicu Golescu nr. 38 sector 1 </t>
  </si>
  <si>
    <t>Nr. tel :  0212643454</t>
  </si>
  <si>
    <t>Nr. Fax: 0213186607</t>
  </si>
  <si>
    <t>e-mail: adela.tanasoiu@andnet.ro</t>
  </si>
  <si>
    <t>Pag. web: www.andnet.ro</t>
  </si>
  <si>
    <t>Persoană de contact: Adela Tanasoiu</t>
  </si>
  <si>
    <t>Compartimentul: Informare, Relatii Publice</t>
  </si>
  <si>
    <t>Adresa : Bd. Regina Elisabeta nr.47 sector 5 Bucuresti</t>
  </si>
  <si>
    <t>Nr. tel :  021/313.24.76</t>
  </si>
  <si>
    <t>Nr. Fax: 021/312,25,33</t>
  </si>
  <si>
    <t>e-mail: e_petitie@mira.gov.ro</t>
  </si>
  <si>
    <t>Pag. web: www.prefecturabucuresti.ro</t>
  </si>
  <si>
    <t>Persoană de contact: Emil Tcaciuc</t>
  </si>
  <si>
    <t xml:space="preserve">Compartimentul: Directia de Mediu </t>
  </si>
  <si>
    <t xml:space="preserve">Adresa :Splaiul Independenţei nr.291-293, sector 6, Bucureşti   </t>
  </si>
  <si>
    <t>Nr. tel :  021/305.55.00</t>
  </si>
  <si>
    <t>Nr. Fax: 021/305.55.35</t>
  </si>
  <si>
    <t xml:space="preserve">Pag. web: http://www.pmb.ro </t>
  </si>
  <si>
    <t xml:space="preserve">Persoană de contact: : Director executiv Oana Grigore - Direcţia de Mediu  </t>
  </si>
  <si>
    <t>Compartimentul: Relatii Publice si  Arhiva</t>
  </si>
  <si>
    <t>Adresa : Sos. Pantelimon nr.27 sector 2 Bucuresti</t>
  </si>
  <si>
    <t>Nr. tel :  021/252.51.03</t>
  </si>
  <si>
    <t xml:space="preserve">Nr. Fax:021/253.09.14 </t>
  </si>
  <si>
    <t>e-mail: office@politialocalas2.ro</t>
  </si>
  <si>
    <t>Pag. web: www.politialocala2.ro</t>
  </si>
  <si>
    <t>Persoană de contact: Petrescu Maria  - Sef birou Relatii Publice si Arhiva</t>
  </si>
  <si>
    <t>alin.1 lit a</t>
  </si>
  <si>
    <t>Compartimentul: Serviciul de Control si Monitorizare a Starii Mediului si Salubrizare</t>
  </si>
  <si>
    <t>Adresa : Calea Plevnei nr.147-149 sector 6 Bucuresti</t>
  </si>
  <si>
    <t>Nr. tel :  021/5298498</t>
  </si>
  <si>
    <t>Nr. Fax: 021/3180152</t>
  </si>
  <si>
    <t xml:space="preserve">e-mail:prim6@primarie6.ro </t>
  </si>
  <si>
    <t>Pag. web: www.primarie6.ro</t>
  </si>
  <si>
    <t>Persoană de contact: Rares Serban Manescu - Primar/ Aurelian Brezeanu inspector superior</t>
  </si>
  <si>
    <t>Datele proprii de identificare ale autorităţii publice:  J40/6880/1999; CUI 13863739</t>
  </si>
  <si>
    <t>Compartimentul: Serviciul Managementul Calitatii si Mediului</t>
  </si>
  <si>
    <t>Adresa : Bd. Dinicu Golescu nr.38 sector 1 Bucuresti</t>
  </si>
  <si>
    <t>Nr. tel :  021/319.36.70</t>
  </si>
  <si>
    <t>Nr. Fax: 021/312.51.49</t>
  </si>
  <si>
    <t>e-mail: contact@metrorex.ro</t>
  </si>
  <si>
    <t>Pag. web: www.metrorex.ro</t>
  </si>
  <si>
    <t>Persoană de contact: Anca Ghiorghica</t>
  </si>
  <si>
    <r>
      <t xml:space="preserve"> V.  Autoritatea publică:</t>
    </r>
    <r>
      <rPr>
        <b/>
        <sz val="12"/>
        <color rgb="FFFF0000"/>
        <rFont val="Times New Roman"/>
        <family val="1"/>
        <charset val="238"/>
      </rPr>
      <t xml:space="preserve"> GARDA NAȚIONALĂ DE MEDIU - COMISARIATUL JUDEȚEAN BACĂU</t>
    </r>
  </si>
  <si>
    <t>Datele proprii de identificare ale autorităţii publice: Garda Naţională de Mediu - Comisariatul Judeţean Bacău</t>
  </si>
  <si>
    <t>Datele proprii de identificare ale autorităţii publice: Administratia Bazinala de Apa Siret</t>
  </si>
  <si>
    <t xml:space="preserve">Datele proprii de identificare ale autorităţii publice: Primaria municipiului Moinesti </t>
  </si>
  <si>
    <t xml:space="preserve">Datele proprii de identificare ale autorităţii publice: Primaria municipiului Bacau </t>
  </si>
  <si>
    <t xml:space="preserve">Datele proprii de identificare ale autorităţii publice: Agentia pentru Protectia Mediului Bacau </t>
  </si>
  <si>
    <r>
      <t xml:space="preserve"> I.  Autoritatea publică: </t>
    </r>
    <r>
      <rPr>
        <b/>
        <sz val="12"/>
        <color rgb="FFFF0000"/>
        <rFont val="Times New Roman"/>
        <family val="1"/>
        <charset val="238"/>
      </rPr>
      <t>AGENȚIA PENTRU PROTECȚIA MEDIULUI BUCUREȘTI</t>
    </r>
  </si>
  <si>
    <r>
      <t xml:space="preserve"> I.  Autoritatea publică : </t>
    </r>
    <r>
      <rPr>
        <b/>
        <sz val="12"/>
        <color rgb="FFFF0000"/>
        <rFont val="Times New Roman"/>
        <family val="1"/>
        <charset val="238"/>
      </rPr>
      <t>ADMINISTRAȚIA NAȚIONALĂ A APELOR ROMÂNE</t>
    </r>
  </si>
  <si>
    <r>
      <t xml:space="preserve"> I.  Autoritatea publică : </t>
    </r>
    <r>
      <rPr>
        <b/>
        <sz val="12"/>
        <color rgb="FFFF0000"/>
        <rFont val="Times New Roman"/>
        <family val="1"/>
        <charset val="238"/>
      </rPr>
      <t>COMPANIA NAȚIONALĂ DE AUTOSTRĂZI ȘI DRUMURI NAȚIONALE DIN ROMÂNIA S.A.</t>
    </r>
  </si>
  <si>
    <r>
      <t xml:space="preserve"> I.  Autoritatea publică:</t>
    </r>
    <r>
      <rPr>
        <b/>
        <sz val="12"/>
        <color rgb="FFFF0000"/>
        <rFont val="Times New Roman"/>
        <family val="1"/>
        <charset val="238"/>
      </rPr>
      <t xml:space="preserve"> INSTITUȚIA PREFECTULUI MUNICIPIULUI BUCUREȘTI</t>
    </r>
  </si>
  <si>
    <r>
      <t xml:space="preserve"> I.  Autoritatea publică:</t>
    </r>
    <r>
      <rPr>
        <b/>
        <sz val="12"/>
        <color rgb="FFFF0000"/>
        <rFont val="Times New Roman"/>
        <family val="1"/>
        <charset val="238"/>
      </rPr>
      <t xml:space="preserve"> PRIMĂRIA MUNICIPIULUI BUCUREȘTI</t>
    </r>
  </si>
  <si>
    <r>
      <t xml:space="preserve"> I.  Autoritatea publică: </t>
    </r>
    <r>
      <rPr>
        <b/>
        <sz val="12"/>
        <color rgb="FFFF0000"/>
        <rFont val="Times New Roman"/>
        <family val="1"/>
        <charset val="238"/>
      </rPr>
      <t>PRIMĂRIA SECTORULUI 2 BUCUREȘTI - prin POLIȚIA LOCALĂ SECTOR 2</t>
    </r>
  </si>
  <si>
    <r>
      <t xml:space="preserve"> I.  Autoritatea publică: </t>
    </r>
    <r>
      <rPr>
        <b/>
        <sz val="12"/>
        <color rgb="FFFF0000"/>
        <rFont val="Times New Roman"/>
        <family val="1"/>
        <charset val="238"/>
      </rPr>
      <t>PRIMĂRIA SECTORULUI 6 BUCUREȘTI</t>
    </r>
  </si>
  <si>
    <r>
      <t xml:space="preserve"> I.  Autoritatea publică: </t>
    </r>
    <r>
      <rPr>
        <b/>
        <sz val="12"/>
        <color rgb="FFFF0000"/>
        <rFont val="Times New Roman"/>
        <family val="1"/>
        <charset val="238"/>
      </rPr>
      <t>S.C. METROREX S.A.</t>
    </r>
  </si>
  <si>
    <r>
      <t xml:space="preserve">I.Autoritatea publică: </t>
    </r>
    <r>
      <rPr>
        <b/>
        <sz val="12"/>
        <color rgb="FFFF0000"/>
        <rFont val="Times New Roman"/>
        <family val="1"/>
        <charset val="238"/>
      </rPr>
      <t>AGENȚIA PENTRU PROTECȚIA MEDIULUI IALOMIȚA</t>
    </r>
  </si>
  <si>
    <r>
      <t xml:space="preserve"> I.  Autoritatea publică: </t>
    </r>
    <r>
      <rPr>
        <b/>
        <sz val="12"/>
        <color rgb="FFFF0000"/>
        <rFont val="Times New Roman"/>
        <family val="1"/>
        <charset val="238"/>
      </rPr>
      <t xml:space="preserve"> AGENȚIA PENTRU PROTECȚIA MEDIULUI PRAHOVA</t>
    </r>
  </si>
  <si>
    <r>
      <t xml:space="preserve"> I.  Autoritatea publică:  </t>
    </r>
    <r>
      <rPr>
        <b/>
        <sz val="12"/>
        <color rgb="FFFF0000"/>
        <rFont val="Times New Roman"/>
        <family val="1"/>
        <charset val="238"/>
      </rPr>
      <t>AN ‘’APELE ROMÂNE’’S.A. -DIRECŢIA APELOR BUZĂU-IALOMIŢA – S.G.A. PRAHOVA</t>
    </r>
  </si>
  <si>
    <r>
      <t xml:space="preserve"> I.  Autoritatea publică: </t>
    </r>
    <r>
      <rPr>
        <b/>
        <sz val="12"/>
        <color rgb="FFFF0000"/>
        <rFont val="Times New Roman"/>
        <family val="1"/>
        <charset val="238"/>
      </rPr>
      <t xml:space="preserve"> RASP Ploiesti</t>
    </r>
  </si>
  <si>
    <r>
      <t xml:space="preserve"> I.  Autoritatea publică: </t>
    </r>
    <r>
      <rPr>
        <b/>
        <sz val="12"/>
        <color rgb="FFFF0000"/>
        <rFont val="Times New Roman"/>
        <family val="1"/>
        <charset val="238"/>
      </rPr>
      <t xml:space="preserve"> GARDA NAȚIONALĂ DE MEDIU - Comisariatul Judetean Prahova </t>
    </r>
  </si>
  <si>
    <r>
      <t xml:space="preserve"> I.  Autoritatea publică: </t>
    </r>
    <r>
      <rPr>
        <b/>
        <sz val="12"/>
        <color rgb="FFFF0000"/>
        <rFont val="Times New Roman"/>
        <family val="1"/>
        <charset val="238"/>
      </rPr>
      <t>PRIMĂRIA BREAZA</t>
    </r>
  </si>
  <si>
    <t xml:space="preserve"> I.  DIRECȚIA DE SĂNĂTATE PUBLICĂ PRAHOVA</t>
  </si>
  <si>
    <t xml:space="preserve"> I.  PRIMĂRIA ORAȘULUI AZUGA</t>
  </si>
  <si>
    <r>
      <t xml:space="preserve"> I.  Autoritatea publică: </t>
    </r>
    <r>
      <rPr>
        <b/>
        <sz val="12"/>
        <color rgb="FFFF0000"/>
        <rFont val="Times New Roman"/>
        <family val="1"/>
        <charset val="238"/>
      </rPr>
      <t xml:space="preserve"> PRIMĂRIA MIZIL</t>
    </r>
  </si>
  <si>
    <t xml:space="preserve"> I.  PRIMĂRIA ORAȘULUI SINAIA</t>
  </si>
  <si>
    <t xml:space="preserve"> I.  PRIMĂRIA ORAȘULUI VĂLENII DE MUNTE</t>
  </si>
  <si>
    <t>7. GARDA NAȚIONALĂ DE MEDIU - Comisariatul Judeţean teleorman</t>
  </si>
  <si>
    <r>
      <t xml:space="preserve"> </t>
    </r>
    <r>
      <rPr>
        <b/>
        <sz val="10"/>
        <rFont val="Times New Roman"/>
        <family val="1"/>
        <charset val="238"/>
      </rPr>
      <t xml:space="preserve"> 10. Autoritatea publică: </t>
    </r>
    <r>
      <rPr>
        <b/>
        <sz val="12"/>
        <color rgb="FFFF0000"/>
        <rFont val="Times New Roman"/>
        <family val="1"/>
        <charset val="238"/>
      </rPr>
      <t>SISTEMUL DE GOSPODĂRIRE A APELOR TELEORMAN</t>
    </r>
  </si>
  <si>
    <r>
      <rPr>
        <b/>
        <sz val="10"/>
        <rFont val="Times New Roman"/>
        <family val="1"/>
        <charset val="238"/>
      </rPr>
      <t>9. Autoritatea publică:</t>
    </r>
    <r>
      <rPr>
        <b/>
        <sz val="10"/>
        <color indexed="12"/>
        <rFont val="Times New Roman"/>
        <family val="1"/>
        <charset val="238"/>
      </rPr>
      <t xml:space="preserve"> </t>
    </r>
    <r>
      <rPr>
        <b/>
        <sz val="12"/>
        <color rgb="FFFF0000"/>
        <rFont val="Times New Roman"/>
        <family val="1"/>
        <charset val="238"/>
      </rPr>
      <t>OFICIUL DE STUDII PEDOLOGICE ȘI AGROCHIMICE TELEORMAN</t>
    </r>
  </si>
  <si>
    <r>
      <rPr>
        <b/>
        <sz val="10"/>
        <rFont val="Times New Roman"/>
        <family val="1"/>
        <charset val="238"/>
      </rPr>
      <t xml:space="preserve">  8.Autoritatea publică:</t>
    </r>
    <r>
      <rPr>
        <b/>
        <sz val="10"/>
        <color indexed="12"/>
        <rFont val="Times New Roman"/>
        <family val="1"/>
        <charset val="238"/>
      </rPr>
      <t xml:space="preserve">  </t>
    </r>
    <r>
      <rPr>
        <b/>
        <sz val="12"/>
        <color rgb="FFFF0000"/>
        <rFont val="Times New Roman"/>
        <family val="1"/>
        <charset val="238"/>
      </rPr>
      <t>DIRECȚIA PENTRU AGRICULTURĂ  TELEORMAN</t>
    </r>
  </si>
  <si>
    <r>
      <rPr>
        <b/>
        <sz val="10"/>
        <rFont val="Times New Roman"/>
        <family val="1"/>
        <charset val="238"/>
      </rPr>
      <t xml:space="preserve"> 6. Autoritatea publică:</t>
    </r>
    <r>
      <rPr>
        <b/>
        <sz val="12"/>
        <rFont val="Times New Roman"/>
        <family val="1"/>
        <charset val="238"/>
      </rPr>
      <t xml:space="preserve"> </t>
    </r>
    <r>
      <rPr>
        <b/>
        <sz val="12"/>
        <color rgb="FFFF0000"/>
        <rFont val="Times New Roman"/>
        <family val="1"/>
        <charset val="238"/>
      </rPr>
      <t>PRIMĂRIA ALEXANDRIA</t>
    </r>
  </si>
  <si>
    <r>
      <rPr>
        <b/>
        <sz val="10"/>
        <rFont val="Times New Roman"/>
        <family val="1"/>
        <charset val="238"/>
      </rPr>
      <t xml:space="preserve"> 5. Autoritatea publică: </t>
    </r>
    <r>
      <rPr>
        <b/>
        <sz val="12"/>
        <color rgb="FFFF0000"/>
        <rFont val="Times New Roman"/>
        <family val="1"/>
        <charset val="238"/>
      </rPr>
      <t>PRIMĂRIA ORAȘULUI ZIMNICEA</t>
    </r>
  </si>
  <si>
    <r>
      <t xml:space="preserve"> </t>
    </r>
    <r>
      <rPr>
        <b/>
        <sz val="10"/>
        <rFont val="Times New Roman"/>
        <family val="1"/>
        <charset val="238"/>
      </rPr>
      <t xml:space="preserve"> 4.Autoritatea publică:</t>
    </r>
    <r>
      <rPr>
        <b/>
        <sz val="10"/>
        <color indexed="12"/>
        <rFont val="Times New Roman"/>
        <family val="1"/>
        <charset val="238"/>
      </rPr>
      <t xml:space="preserve"> </t>
    </r>
    <r>
      <rPr>
        <b/>
        <sz val="12"/>
        <color rgb="FFFF0000"/>
        <rFont val="Times New Roman"/>
        <family val="1"/>
        <charset val="238"/>
      </rPr>
      <t>PRIMĂRIA VIDELE</t>
    </r>
  </si>
  <si>
    <r>
      <t xml:space="preserve">  </t>
    </r>
    <r>
      <rPr>
        <b/>
        <sz val="10"/>
        <rFont val="Times New Roman"/>
        <family val="1"/>
        <charset val="238"/>
      </rPr>
      <t xml:space="preserve"> 3.Autoritatea publică:</t>
    </r>
    <r>
      <rPr>
        <b/>
        <sz val="12"/>
        <color rgb="FFFF0000"/>
        <rFont val="Times New Roman"/>
        <family val="1"/>
        <charset val="238"/>
      </rPr>
      <t xml:space="preserve"> PRIMARIA MUNICIPIULUI TURNU MAGURELE</t>
    </r>
  </si>
  <si>
    <r>
      <rPr>
        <b/>
        <sz val="10"/>
        <rFont val="Times New Roman"/>
        <family val="1"/>
        <charset val="238"/>
      </rPr>
      <t xml:space="preserve"> 2. Autoritatea publică: </t>
    </r>
    <r>
      <rPr>
        <b/>
        <sz val="12"/>
        <color rgb="FFFF0000"/>
        <rFont val="Times New Roman"/>
        <family val="1"/>
        <charset val="238"/>
      </rPr>
      <t>PRIMĂRIA MUNICIPIULUI ROȘIORII DE VEDE</t>
    </r>
  </si>
  <si>
    <r>
      <rPr>
        <b/>
        <sz val="10"/>
        <rFont val="Times New Roman"/>
        <family val="1"/>
        <charset val="238"/>
      </rPr>
      <t xml:space="preserve"> I.  Autoritatea publică:  </t>
    </r>
    <r>
      <rPr>
        <b/>
        <sz val="10"/>
        <color indexed="12"/>
        <rFont val="Times New Roman"/>
        <family val="1"/>
        <charset val="238"/>
      </rPr>
      <t xml:space="preserve"> </t>
    </r>
    <r>
      <rPr>
        <b/>
        <sz val="12"/>
        <color rgb="FFFF0000"/>
        <rFont val="Times New Roman"/>
        <family val="1"/>
        <charset val="238"/>
      </rPr>
      <t xml:space="preserve">AGENȚIA PENTRU PROTECȚIA MEDIULUI TELEORMAN </t>
    </r>
  </si>
  <si>
    <t>Anul de raportare :2014</t>
  </si>
  <si>
    <t>Datele proprii de identificare ale autorităţii publice:  Agentia pentru Protectia Mediului Calarasi</t>
  </si>
  <si>
    <t>Compartimentul: Relatii Pubice si Tehnologia Informatiei</t>
  </si>
  <si>
    <t>Nr. tel :  0242315035, 0242311926, 0746248675</t>
  </si>
  <si>
    <t>Nr. Fax:  0242315035, 0242311926</t>
  </si>
  <si>
    <t>e-mail:   office@apmcl.anpm.ro, relatii.publice@apmcl.anpm.ro</t>
  </si>
  <si>
    <t>Pag. web:  www. apmcl.anpm.ro</t>
  </si>
  <si>
    <t>Persoană de contact:  Mariana IVAN</t>
  </si>
  <si>
    <t>Datele proprii de identificare ale autorităţii publice:  DIRECTIA REGIONALA DE STATISTICA CALARASI</t>
  </si>
  <si>
    <t>Compartimentul: SINTEZA,STATISTICA REGIONALA, SISTEM STATISTIC TERITORIAL SI DISEMINARE</t>
  </si>
  <si>
    <t>Adresa: STR. FLACARA, BL. BBB, ETAJ 2, CALARASI, JUD. CALARASI</t>
  </si>
  <si>
    <t>Nr. tel :  0342401001; ; 0342401003; 0342401019</t>
  </si>
  <si>
    <t>Nr. Fax:  0242312746</t>
  </si>
  <si>
    <t>e-mail:   tele@calarasi.insse.ro</t>
  </si>
  <si>
    <t>Pag. web:  http://www.calarasi.insse.ro</t>
  </si>
  <si>
    <t>Persoană de contact:  Jenica Pascu, Turlui Ligia, Vulpe Ioana, Iorga Mihaela</t>
  </si>
  <si>
    <t>Datele proprii de identificare ale autorităţii publice:  Garda Nationala de Mediu  - Comisariatul Judetean Calarasi</t>
  </si>
  <si>
    <t>Compartimentul:Dezvoltare locala</t>
  </si>
  <si>
    <t>Adresa: b-dul Republicii, nr 44bis, Calarasi</t>
  </si>
  <si>
    <t>Nr. tel :  0242314450</t>
  </si>
  <si>
    <t>Nr. Fax: 0242314450</t>
  </si>
  <si>
    <t>e-mail:  cjcalarasi@gnm.ro</t>
  </si>
  <si>
    <t>Datele proprii de identificare ale autorităţii publice: A.N."Apele Romane", Administratia Bazinala Buzau - Ialomita</t>
  </si>
  <si>
    <t xml:space="preserve">Adresa: Buzau, str Bucegi, nr 20bis, jud Buzau                                                        </t>
  </si>
  <si>
    <t xml:space="preserve">Nr. tel :  0238725446; 0238725447, 0238725448 </t>
  </si>
  <si>
    <t>Nr. Fax:  0238427237</t>
  </si>
  <si>
    <t xml:space="preserve">e-mail:   dispecer@daib.rowater.ro; mariana.lacatus@daib.rowater.ro
</t>
  </si>
  <si>
    <t xml:space="preserve">Pag. web:  http://www.rowater.ro/dabuzau/default.aspx                      </t>
  </si>
  <si>
    <t xml:space="preserve">Persoană de contact: Mariana Lacatus </t>
  </si>
  <si>
    <t>Datele proprii de identificare ale autorităţii publice: A.N."Apele Romane", Administratia Bazinala De Apa Arges-Vedea- Sistemul De Gospodarire A Apelor Ilfov-Bucuresti</t>
  </si>
  <si>
    <t xml:space="preserve">Adresa: Splaiul Independentei nr 294, sector 6, Bucuresti                                                       </t>
  </si>
  <si>
    <t>Nr. tel :  0213182229; 0213181119; 0213184446</t>
  </si>
  <si>
    <t xml:space="preserve">Nr. Fax: 0213182220; dispecerat: 0213182228                      </t>
  </si>
  <si>
    <t xml:space="preserve">Pag. web: www.rowater.ro/daarges                   </t>
  </si>
  <si>
    <t>Datele proprii de identificare ale autorităţii publice:   REGIA NATIONALA A PADURILOR - ROMSILVA, DIRECTIA SILVICA CALARASI</t>
  </si>
  <si>
    <t>Compartimentul: Regenerarea padurii</t>
  </si>
  <si>
    <t>Adresa: aleea IAS Mircea Voda, nr 1, Calarasi</t>
  </si>
  <si>
    <t>Nr. tel :  0242314344</t>
  </si>
  <si>
    <t>Nr. Fax: 0242311496</t>
  </si>
  <si>
    <t>e-mail: office@calarasi.rosilva.ro</t>
  </si>
  <si>
    <t>Persoană de contact:  Mihaela Vieru</t>
  </si>
  <si>
    <t xml:space="preserve">Compartimentul:  </t>
  </si>
  <si>
    <t xml:space="preserve">Datele proprii de identificare ale autorităţii publice: Directia Pentru Agricultura A Judetului Calarasi
Judeţul  Călăraşi
</t>
  </si>
  <si>
    <t>Adresa: Calarasi, str Prelungirea Bucuresti, nr 26, bl D3, jud Calarasi</t>
  </si>
  <si>
    <t>Nr. tel :  0242331325</t>
  </si>
  <si>
    <t xml:space="preserve">Nr. Fax:  0242331147 </t>
  </si>
  <si>
    <t xml:space="preserve">e-mail:dgaa_cl@satline.ro </t>
  </si>
  <si>
    <t>Persoană de contact: Militaru Floarea</t>
  </si>
  <si>
    <t>Compartimentul:Patrimoniul Cultural National</t>
  </si>
  <si>
    <t>Adresa:str 13 Decembrie, nr. 9 A</t>
  </si>
  <si>
    <t>Nr. tel :  0242/315383</t>
  </si>
  <si>
    <t>Nr. Fax:  0242/315383</t>
  </si>
  <si>
    <t>e-mail:   contact@calarasi.djc.ro</t>
  </si>
  <si>
    <t>Pag. web:  www.calarasi.djc.ro</t>
  </si>
  <si>
    <t xml:space="preserve">Datele proprii de identificare ale autorităţii publice:  CONSILIUL JUDETEAN CALARASI          </t>
  </si>
  <si>
    <t xml:space="preserve">Compartimentul: Relatii Publice                    </t>
  </si>
  <si>
    <t xml:space="preserve">Adresa: Calarasi, str 1 Decembrie 1918, nr 1, jud Calarasi, cod 910019                                                     </t>
  </si>
  <si>
    <t>Nr. tel :  0242 311301; 0242 316371</t>
  </si>
  <si>
    <t>Nr. Fax: 0242 331609; 0242 316376</t>
  </si>
  <si>
    <t xml:space="preserve">e-mail:  cjcalarasi@calarasi.ro                                   </t>
  </si>
  <si>
    <t>Pag. web:  www.calarasi.ro</t>
  </si>
  <si>
    <t>Persoană de contact:  DUCEA Doina Nicoleta; VISAN Mihaela</t>
  </si>
  <si>
    <t>Datele proprii de identificare ale autorităţii publice:   PRIMARIA MUNICIPIULUI CALARASI</t>
  </si>
  <si>
    <t>Compartimentul:Centru de Informare Cetateni (CIC)</t>
  </si>
  <si>
    <t>Adresa: Calarasi, str. Bucuresti, nr.140A jud Calarasi</t>
  </si>
  <si>
    <t xml:space="preserve">Nr. tel : 0242311005                                          </t>
  </si>
  <si>
    <t xml:space="preserve">Nr. Fax: 0242318574                                          </t>
  </si>
  <si>
    <t xml:space="preserve">e-mail:  office@primariacalarasi.ro;    ionut.cuzeli@primariacalarasi.ro                       </t>
  </si>
  <si>
    <t xml:space="preserve">Pag. web: www.primariacalarasi.ro                                                            </t>
  </si>
  <si>
    <t xml:space="preserve">Persoană de contact:  CUZELI Ionut </t>
  </si>
  <si>
    <t>Datele proprii de identificare ale autorităţii publice:  Primaria Municipiului OLTENITA</t>
  </si>
  <si>
    <t>Compartimentul:  BirouControl Protectia Mediului, Comert Stradal si Disciplina in Constructii</t>
  </si>
  <si>
    <t xml:space="preserve">Adresa: Oltenita, b-dul Republicii nr 40 , jud Calarasi                                                                                                                                                                                                                                                                                                                                         </t>
  </si>
  <si>
    <t>Nr. tel : 0242515169; 0242515182; 0242515770; 0242515087</t>
  </si>
  <si>
    <t>Nr. Fax: 0242 515087</t>
  </si>
  <si>
    <t xml:space="preserve">Pag. web:                                                </t>
  </si>
  <si>
    <t>Persoană de contact:  Stefan FISCA</t>
  </si>
  <si>
    <t>Datele proprii de identificare ale autorităţii publice:   Primaria Orasului LEHLIU GARA</t>
  </si>
  <si>
    <t>Compartimentul: Integrare europeana</t>
  </si>
  <si>
    <t>Adresa: str.Pompieri,nr.3, Lehliu Gara</t>
  </si>
  <si>
    <t>Nr. tel :  0242641124</t>
  </si>
  <si>
    <t>Nr. Fax:  0242641134</t>
  </si>
  <si>
    <t>e-mail:   consiliullocal@yahoo.com</t>
  </si>
  <si>
    <t xml:space="preserve">Persoană de contact: Nicu CHIVU ; Gabrilian SCRIBA                   </t>
  </si>
  <si>
    <t>Datele proprii de identificare ale autorităţii publice:   Primaria Orasului BUDESTI</t>
  </si>
  <si>
    <t>Compartimentul: UATGCL</t>
  </si>
  <si>
    <t>Adresa: str.Calea Bucuresti, nr. 75, Budesti</t>
  </si>
  <si>
    <t>Nr. tel :  0242528301</t>
  </si>
  <si>
    <t>Nr. Fax:  0242528301</t>
  </si>
  <si>
    <t>e-mail:   primaria_budesti@clicknet.ro</t>
  </si>
  <si>
    <t>Persoană de contact:  Marius CHIRILA</t>
  </si>
  <si>
    <t>Datele proprii de identificare ale autorităţii publice:  Primaria Comunei STEFAN CEL MARE</t>
  </si>
  <si>
    <t>Compartimentul:responsabil cu probleme de mediu</t>
  </si>
  <si>
    <t>Adresa: com Stefan cel Mare</t>
  </si>
  <si>
    <t>Nr. tel :  0242530077</t>
  </si>
  <si>
    <t>Nr. Fax:  0242530088</t>
  </si>
  <si>
    <t xml:space="preserve">e-mail:  primaria@primariastefan.ro </t>
  </si>
  <si>
    <t>Pag. web:  www.primariastefan.ro</t>
  </si>
  <si>
    <t>Persoană de contact:  Ionel TOADER</t>
  </si>
  <si>
    <t>Datele proprii de identificare ale autorităţii publice:  Primaria Comunei CRIVAT</t>
  </si>
  <si>
    <t>Compartimentul:Urbanism</t>
  </si>
  <si>
    <t>Adresa: str. Principala,nr.518, com Crivat</t>
  </si>
  <si>
    <t>Nr. tel :  0242536436</t>
  </si>
  <si>
    <t>Nr. Fax:  0242-536433</t>
  </si>
  <si>
    <t>e-mail:   primariacrivat@yahoo.com</t>
  </si>
  <si>
    <t xml:space="preserve">Pag. web:  www.primariacrivat.ro                               </t>
  </si>
  <si>
    <t>Persoană de contact:   Ion ROBU, Ion CATANA</t>
  </si>
  <si>
    <t>Datele proprii de identificare ale autorităţii publice:  Primaria Comunei CHIRNOGI</t>
  </si>
  <si>
    <t>Compartimentul:Viceprimar comuna</t>
  </si>
  <si>
    <t>Adresa: str.Viilor,nr.15, com Chirnogi</t>
  </si>
  <si>
    <t>Nr. tel :  0242524276</t>
  </si>
  <si>
    <t>Nr. Fax:  0242524276</t>
  </si>
  <si>
    <t xml:space="preserve">e-mail: prim_chirnogi@yahoo.com  </t>
  </si>
  <si>
    <t>Pag. web:  www.primariachirnogi.ro</t>
  </si>
  <si>
    <t>Persoană de contact: Stefan Ion</t>
  </si>
  <si>
    <t>Datele proprii de identificare ale autorităţii publice:  Primaria Comunei ROSETI</t>
  </si>
  <si>
    <t xml:space="preserve">Compartimentul: Compartiment Mediu  </t>
  </si>
  <si>
    <t xml:space="preserve">Adresa:  com ROSETI, str General Dragalina nr 20, jud Calarasi                                                        </t>
  </si>
  <si>
    <t xml:space="preserve">Nr. tel :  0242344022; 0242344017 </t>
  </si>
  <si>
    <t xml:space="preserve">Nr. Fax:  0242344017 </t>
  </si>
  <si>
    <t>e-mail: primariaroseti@yahoo.com</t>
  </si>
  <si>
    <t xml:space="preserve">Pag. web: www.primariaroseti.ro                              </t>
  </si>
  <si>
    <t>Persoană de contact:  Niculai ENE</t>
  </si>
  <si>
    <t>Datele proprii de identificare ale autorităţii publice:  Primaria Comunei VASILATI</t>
  </si>
  <si>
    <t xml:space="preserve">Adresa:  com Vasilati, str Garii, nr 19, jud Calarasi                                                                                                              </t>
  </si>
  <si>
    <t>Nr. tel :  0242532532</t>
  </si>
  <si>
    <t>Nr. Fax:  0242532555</t>
  </si>
  <si>
    <t>e-mail: primariavasilati@yahoo.com</t>
  </si>
  <si>
    <t xml:space="preserve">Pag. web:                              </t>
  </si>
  <si>
    <t>Datele proprii de identificare ale autorităţii publice:  Primaria Comunei INDEPENDENTA</t>
  </si>
  <si>
    <t xml:space="preserve">Adresa: com Independenta, str Unirii, nr 42, jud Calarasi                                                                                                              </t>
  </si>
  <si>
    <t>Nr. tel :  0242 535353</t>
  </si>
  <si>
    <t>Nr. Fax: 0242 535353</t>
  </si>
  <si>
    <t>e-mail: primariaindependenta@yahoo.com</t>
  </si>
  <si>
    <t xml:space="preserve">Pag. web:  www.primariaindependenta.ro                            </t>
  </si>
  <si>
    <t xml:space="preserve">Persoană de contact: Ion Eugenia Mariana                   </t>
  </si>
  <si>
    <t>Compartimentul:  Viceprimar</t>
  </si>
  <si>
    <t>Datele proprii de identificare ale autorităţii publice:  Primaria Comunei GRADISTEA</t>
  </si>
  <si>
    <t xml:space="preserve">Adresa:  sat Gradistea, str Calea Calarasi, nr 132, com Gradistea, jud Calarasi                                                                                                              </t>
  </si>
  <si>
    <t xml:space="preserve">Nr. tel :  0242 336017  </t>
  </si>
  <si>
    <t>Nr. Fax: 0242 336164</t>
  </si>
  <si>
    <t>e-mail: corbuconstantin84@yahoo.com</t>
  </si>
  <si>
    <t xml:space="preserve">Pag. web: www.primariagradistea.ro                                                      </t>
  </si>
  <si>
    <t xml:space="preserve">Persoană de contact:  Georgeta ION </t>
  </si>
  <si>
    <t>Datele proprii de identificare ale autorităţii publice:  Primaria Comunei Dichiseni</t>
  </si>
  <si>
    <t>Compartimentul:  Urbanism - Mediu</t>
  </si>
  <si>
    <t>Adresa: com Dichiseni, str Lichiresti nr 72</t>
  </si>
  <si>
    <t>Nr. tel : 0242313637</t>
  </si>
  <si>
    <t>Nr. Fax: 0242 700401</t>
  </si>
  <si>
    <t>e-mail: primariadichiseni@yahoo.com</t>
  </si>
  <si>
    <t xml:space="preserve">Pag. web:  www.primariadichiseni.ro                                              </t>
  </si>
  <si>
    <t xml:space="preserve">Datele proprii de identificare ale autorităţii publice: Agenţia pentru Protecţia Mediului  Sălaj  </t>
  </si>
  <si>
    <t>Compartimentul: Comp. Relaţii Publice şi Comunicare, Planuri, Proiecte şi Programe</t>
  </si>
  <si>
    <t>Adresa: Str. Parcului nr. 2, 450045, Zalău</t>
  </si>
  <si>
    <t xml:space="preserve">Nr. tel : 0260-662619, 0260-662621 </t>
  </si>
  <si>
    <t xml:space="preserve">Nr. Fax: 0260-662622 </t>
  </si>
  <si>
    <t xml:space="preserve">e-mail: office@apmsj.anpm.ro   </t>
  </si>
  <si>
    <t>Pag. web: http://apmsj.anpm.ro/</t>
  </si>
  <si>
    <t>Persoană de contact: cons. Szilagyi Hajnalka Beata</t>
  </si>
  <si>
    <t xml:space="preserve"> 2.  GARDA NAŢIONALĂ DE MEDIU - COMISARIATUL JUDEŢEAN SĂLAJ</t>
  </si>
  <si>
    <t xml:space="preserve">Datele proprii de identificare ale autorităţii publice: Garda Naţionalǎ de Mediu – Comisariatul Judeţean Sălaj </t>
  </si>
  <si>
    <t>Compartimentul: Comisar Şef</t>
  </si>
  <si>
    <t>Adresa: Str. Gheorghe Lazăr, nr. 20, Zalău 450010</t>
  </si>
  <si>
    <t xml:space="preserve">Nr. tel :0260-662618 </t>
  </si>
  <si>
    <t>Nr. Fax: 0260-662663</t>
  </si>
  <si>
    <t xml:space="preserve">e-mail: cjsalaj@gnm.ro  </t>
  </si>
  <si>
    <t xml:space="preserve">Persoană de contact: cms. desemnat de Directorul Coordonator </t>
  </si>
  <si>
    <t xml:space="preserve">Datele proprii de identificare ale autorităţii publice: Administraţia Naţională a Îmbunătăţirilor Funciare Sălaj </t>
  </si>
  <si>
    <t>Compartimentul: Serviciul Operaţional</t>
  </si>
  <si>
    <t>Adresa: Str. Corneliu Coposu nr. 77, Zalău, cod 450008</t>
  </si>
  <si>
    <t xml:space="preserve">Nr. tel : 0260-617786 </t>
  </si>
  <si>
    <t xml:space="preserve">Nr. Fax: 0260-662787 </t>
  </si>
  <si>
    <t xml:space="preserve">e-mail: anif.ts.02@anif.ro </t>
  </si>
  <si>
    <t xml:space="preserve">Pag. web: -  </t>
  </si>
  <si>
    <t xml:space="preserve">Persoană de contact: ing. Păşcuţă Maria </t>
  </si>
  <si>
    <t xml:space="preserve">Datele proprii de identificare ale autorităţii publice: Primăria Oraşului Jibou </t>
  </si>
  <si>
    <t>Compartimentul: Comp. Protecţia Mediului</t>
  </si>
  <si>
    <t>Adresa: P-ţa 1 Decembrie 1918 nr. 4, Jibou</t>
  </si>
  <si>
    <t xml:space="preserve">Nr. tel : 0260-644713 </t>
  </si>
  <si>
    <t xml:space="preserve">Nr. Fax: 0260-641300 </t>
  </si>
  <si>
    <t xml:space="preserve">e-mail: primaria_jibou@yahoo.com  </t>
  </si>
  <si>
    <t>Pag. web: www.primariajibou.ro</t>
  </si>
  <si>
    <t>Persoană de contact: Bolfa Anchidim, Paskucza Szarita</t>
  </si>
  <si>
    <t>Februaire</t>
  </si>
  <si>
    <t xml:space="preserve">Datele proprii de identificare ale autorităţii publice: Primăria Municipiului Zalău - Direcţia Generală a Domeniului Public Zalău </t>
  </si>
  <si>
    <t>Adresa: Str. Fabricii nr. 28, Zalău</t>
  </si>
  <si>
    <t xml:space="preserve">Nr. tel : 0260-617776 </t>
  </si>
  <si>
    <t xml:space="preserve">Nr. Fax: 0260-617776 </t>
  </si>
  <si>
    <t xml:space="preserve">e-mail: -  </t>
  </si>
  <si>
    <t xml:space="preserve">Persoană de contact: Pop Regina </t>
  </si>
  <si>
    <t xml:space="preserve">Datele proprii de identificare ale autorităţii publice: Inspectoratul pentru Situaţii de Urgenţă Porolissum al Judeţului Sălaj </t>
  </si>
  <si>
    <t>Adresa: B-dul Mihai Viteazul nr. 57, Zalău</t>
  </si>
  <si>
    <t xml:space="preserve">Nr. tel :  0260-611212, 0260-611212 </t>
  </si>
  <si>
    <t xml:space="preserve">Nr. Fax: 0260-615621, 0260-614231 </t>
  </si>
  <si>
    <t xml:space="preserve">e-mail: isuj_sj@yahoo.com  </t>
  </si>
  <si>
    <t xml:space="preserve">Persoană de contact: slt. Jacodi Lucian, sg.maj. Beko Laszlo-Zsolt </t>
  </si>
  <si>
    <t xml:space="preserve">Datele proprii de identificare ale autorităţii publice: Direcţia Judeţeană pentru Accize şi Operaţiuni Vamale Sălaj </t>
  </si>
  <si>
    <t>Adresa: B-dul Mihai Viteazul nr. 79, Zalău</t>
  </si>
  <si>
    <t xml:space="preserve">Nr. tel : 0360-401066, 0360-40106 </t>
  </si>
  <si>
    <t xml:space="preserve">Nr. Fax: 0260-612932 </t>
  </si>
  <si>
    <t xml:space="preserve">e-mail: bvzalau@customs.ro </t>
  </si>
  <si>
    <t>Persoană de contact: Harlisca Simona</t>
  </si>
  <si>
    <t>Datele proprii de identificare ale autorităţii publice: Direcţia Apelor Someş-Tisa - Sistemul de Gospodărire a Apelor Sălaj</t>
  </si>
  <si>
    <t>Adresa: Str. Corneliu Coposu nr. 91, Zalău</t>
  </si>
  <si>
    <t>Nr. tel : 0260-612350</t>
  </si>
  <si>
    <t>Nr. Fax: 0360-401092</t>
  </si>
  <si>
    <t xml:space="preserve">e-mail: sgasj@ dast.rowater.ro  </t>
  </si>
  <si>
    <t xml:space="preserve">Persoană de contact: ing. Olar Dorina </t>
  </si>
  <si>
    <t xml:space="preserve">Datele proprii de identificare ale autorităţii publice: Direcţia Sanitară Veterinară şi pentru Siguranţa Alimentelor Sălaj </t>
  </si>
  <si>
    <t>Adresa: Str. Tipografilor nr. 4, Zalău</t>
  </si>
  <si>
    <t>Nr. tel : 0260-612124, 0260-660152</t>
  </si>
  <si>
    <t>Nr. Fax: 0260-660152</t>
  </si>
  <si>
    <t>e-mail: dirlabvet@ zalau.astral.ro</t>
  </si>
  <si>
    <t xml:space="preserve">Pag. web: www.dsv-salaj.ro   </t>
  </si>
  <si>
    <t xml:space="preserve">Persoană de contact: dr. Maghiar Cristian </t>
  </si>
  <si>
    <t xml:space="preserve">Datele proprii de identificare ale autorităţii publice: Oficiul Cadastral şi Publicitate Imobiliară Sălaj </t>
  </si>
  <si>
    <t>Compartimentul: Serviciul Cadastru</t>
  </si>
  <si>
    <t>Adresa: Str. Corneliu Coposu nr. 31/A, Zalău</t>
  </si>
  <si>
    <t>Nr. tel : 0260-618322</t>
  </si>
  <si>
    <t>Nr. Fax: 0260-618322</t>
  </si>
  <si>
    <t>e-mail: sj@ancpi.ro</t>
  </si>
  <si>
    <t xml:space="preserve">Persoană de contact: Horvat Nicuşor </t>
  </si>
  <si>
    <t>Anul de raportare 2010</t>
  </si>
  <si>
    <t xml:space="preserve">Datele proprii de identificare ale autorităţii publice: Agenţia pentru Protecţia Mediului Maramureş  </t>
  </si>
  <si>
    <t>Compartimentul: Relații Publice și Tehnologia Informației</t>
  </si>
  <si>
    <t>Adresa: Str. Iza nr. 1A, Baia Mare</t>
  </si>
  <si>
    <t xml:space="preserve">Nr. tel : 0262-276304 </t>
  </si>
  <si>
    <t xml:space="preserve">Nr. Fax: 0262-275222  </t>
  </si>
  <si>
    <t>e-mail: office@apmmm.anpm.ro</t>
  </si>
  <si>
    <t>Pag. web: http://apmmm.anpm.ro</t>
  </si>
  <si>
    <t>Persoană de contact: Mureșan Rodica</t>
  </si>
  <si>
    <t>TOTALUL SOLICITARILOR LA NIVEL DE AUTORITATE ÎN ANUL 2014</t>
  </si>
  <si>
    <t xml:space="preserve"> 2.  GARDA NAŢIONALĂ DE MEDIU - COMISARIATUL JUDEŢEAN MARAMUREŞ</t>
  </si>
  <si>
    <t xml:space="preserve">Datele proprii de identificare ale autorităţii publice: Garda Naţionalǎ de Mediu, Comisariatul Judeţean Maramureş </t>
  </si>
  <si>
    <t>Compartimentul: Prim Comisar al Comisariatului Judeţean Maramureş</t>
  </si>
  <si>
    <t>Adresa: Str. George Coşbuc nr. 52, Baia Mare, judetul Maramures</t>
  </si>
  <si>
    <t xml:space="preserve">Nr. tel : 0262-215842 </t>
  </si>
  <si>
    <t xml:space="preserve">Nr. Fax: 0262-215843 </t>
  </si>
  <si>
    <t xml:space="preserve">e-mail: cjmaramures@gnm.ro  </t>
  </si>
  <si>
    <t xml:space="preserve">Persoană de contact: Comisar coordonator </t>
  </si>
  <si>
    <t xml:space="preserve"> -</t>
  </si>
  <si>
    <t xml:space="preserve"> 3.  A.N. Apele Române - Administratia Bazinala de Apa Somes-Tisa Cluj - S.G.A. Maramureş</t>
  </si>
  <si>
    <t xml:space="preserve">Datele proprii de identificare ale autorităţii publice: A.N. Apele Române - Administratia Bazinala de Apa Somes-Tisa Cluj  - Sistemul de Gospodărire a Apelor Maramureş </t>
  </si>
  <si>
    <t>Compartimentul: G.R.A.</t>
  </si>
  <si>
    <t>Adresa: Str. Hortensiei  nr. 2, Baia Mare, judetul Maramures</t>
  </si>
  <si>
    <t xml:space="preserve">Nr. tel : 0262-225044 </t>
  </si>
  <si>
    <t xml:space="preserve">Nr. Fax: 0262-226266 </t>
  </si>
  <si>
    <t xml:space="preserve">e-mail: ara@sgamm.dast.rowater.ro  </t>
  </si>
  <si>
    <t>Persoană de contact: Cardos Antonela</t>
  </si>
  <si>
    <t xml:space="preserve">Datele proprii de identificare ale autorităţii publice: Consiliul Judetean Maramureş </t>
  </si>
  <si>
    <t>Compartimentul: Direcţia Tehnică – Direcția Tehnică și Investiții</t>
  </si>
  <si>
    <t>Adresa: Str. Gh. Şincai nr. 46, Baia Mare, judetul Maramures</t>
  </si>
  <si>
    <t>Nr. tel / fax:  0262-213244/215524</t>
  </si>
  <si>
    <t>e-mail: office@maramures.ro</t>
  </si>
  <si>
    <t xml:space="preserve">Pag. web: www.cjmaramures.ro </t>
  </si>
  <si>
    <t>Persoană de contact: Păcurar Monica, Cristian Cirțiu</t>
  </si>
  <si>
    <t xml:space="preserve">Datele proprii de identificare ale autorităţii publice: Autoritatea Nationala Sanitara Veterinara si pentru Siguranta Alimentelor - Direcţia Sanitară Veterinară şi pentru Siguranţa Alimentelor Maramures </t>
  </si>
  <si>
    <t>Adresa: Baia Mare, str. Vasile Alecsandri, nr. 66, judetul Maramures</t>
  </si>
  <si>
    <t xml:space="preserve">Nr. tel : 0262-224031, 0262-224005 </t>
  </si>
  <si>
    <t xml:space="preserve">Nr. Fax: 0262-224031, 0262-224005 </t>
  </si>
  <si>
    <t xml:space="preserve">e-mail: office-maramures@ansvsa.ro  </t>
  </si>
  <si>
    <t xml:space="preserve">Persoană de contact: Dr. Pop Vasile </t>
  </si>
  <si>
    <t xml:space="preserve">Datele proprii de identificare ale autorităţii publice: Direcţia Silvică Maramures </t>
  </si>
  <si>
    <t>Compartimentul: Biroul Tehnic</t>
  </si>
  <si>
    <t>Adresa: Baia Mare, str. 22 Decembrie, nr. 36, judetul Maramures</t>
  </si>
  <si>
    <t xml:space="preserve">Nr. tel : 0262-211850, 0262-211794 </t>
  </si>
  <si>
    <t xml:space="preserve">Nr. Fax: 0262-211850, 0262-211794 </t>
  </si>
  <si>
    <t xml:space="preserve">e-mail: dstehnic@marasilva.ro  </t>
  </si>
  <si>
    <t xml:space="preserve">Pag. web: www.marasilva.ro  </t>
  </si>
  <si>
    <t xml:space="preserve">Persoană de contact: ing. Cheta Vasile </t>
  </si>
  <si>
    <t xml:space="preserve">Datele proprii de identificare ale autorităţii publice: Direcţia de Sănătate Publică Maramureş </t>
  </si>
  <si>
    <t>Compartimentul: Compartiment de Relatii Publice si Comunicare</t>
  </si>
  <si>
    <t xml:space="preserve">Adresa: Baia Mare str. George Coşbuc nr. 31, judetul Maramures </t>
  </si>
  <si>
    <t xml:space="preserve">Nr. tel : 0262-276501, 0262/276440  </t>
  </si>
  <si>
    <t xml:space="preserve">Nr. Fax: 0262-276002 </t>
  </si>
  <si>
    <t xml:space="preserve">e-mail: dspj.maramures@sintec.ro, mpddsp@sintec.ro </t>
  </si>
  <si>
    <t xml:space="preserve">Pag. web: www.sintec.ro/dspmm  </t>
  </si>
  <si>
    <t xml:space="preserve">Persoană de contact: Dr. Călin Man </t>
  </si>
  <si>
    <t xml:space="preserve">Datele proprii de identificare ale autorităţii publice: Inspectoratul pentru Situaţii de Urgenţă „Gheorghe Pop de Băseşti” al judeţului Maramures </t>
  </si>
  <si>
    <t>Compartimentul: Serviciul Protecţie Civilă</t>
  </si>
  <si>
    <t>Adresa: Baia Mare str. Vasile Lucaciu, nr. 87, judetul Maramures</t>
  </si>
  <si>
    <t>Nr. tel : 0262-211212</t>
  </si>
  <si>
    <t xml:space="preserve">Nr. Fax: 0262-214981; 0262-214921 </t>
  </si>
  <si>
    <t xml:space="preserve">e-mail: pompierimm@rdslink.ro  </t>
  </si>
  <si>
    <t xml:space="preserve">Pag. web: www.isumm.ro </t>
  </si>
  <si>
    <t>Persoană de contact: Col. Nour Eugen, Col. Breban Ioan</t>
  </si>
  <si>
    <t xml:space="preserve">Datele proprii de identificare ale autorităţii publice: Primăria municipiului Baia Mare </t>
  </si>
  <si>
    <t xml:space="preserve">Biroul specializat de informatii si relatii publice: Ecologie Urbana </t>
  </si>
  <si>
    <t>Adresa: Baia Mare, Str. Gh. Şincai nr. 37, judeţul Maramureş</t>
  </si>
  <si>
    <t xml:space="preserve">Nr. Tel/fax : 0733.055.784  </t>
  </si>
  <si>
    <t xml:space="preserve">e-mail: mediu@baiamarecity.ro  </t>
  </si>
  <si>
    <t xml:space="preserve">Pag. web: www.baiamarecity.ro </t>
  </si>
  <si>
    <t xml:space="preserve">Persoană de contact: Mariana Popescu </t>
  </si>
  <si>
    <t xml:space="preserve">Datele proprii de identificare ale autorităţii publice: Primăria municipiului Sighetu Marmaţiei </t>
  </si>
  <si>
    <t>Compartimentul: Compartimentul pentru Protecţia Mediului</t>
  </si>
  <si>
    <t>Adresa: Sighetu Marmaţiei, Str.Bogdan Vodă nr. 14, judetul Maramureş</t>
  </si>
  <si>
    <t xml:space="preserve">Nr. tel : 0262.311001/311002 </t>
  </si>
  <si>
    <t xml:space="preserve">Nr. Fax: 0262.311069 </t>
  </si>
  <si>
    <t xml:space="preserve">e-mail: primăria@primăriasighet.ro  </t>
  </si>
  <si>
    <t xml:space="preserve">Pag. web: www.primăria-sighet.ro  </t>
  </si>
  <si>
    <t xml:space="preserve">Datele proprii de identificare ale autorităţii publice: Unitatea Administrativ Teritorială Baia Sprie  </t>
  </si>
  <si>
    <t>Compartimentul: Compartiment Protectia Mediului</t>
  </si>
  <si>
    <t>Adresa: Baia Sprie, P-ta Libertatii, nr.4, judetul Maramures</t>
  </si>
  <si>
    <t xml:space="preserve">Nr. tel : 0262-262303 </t>
  </si>
  <si>
    <t xml:space="preserve">Nr. Fax: 0262-260059 </t>
  </si>
  <si>
    <t xml:space="preserve">e-mail: mediu@baiasprie.com  </t>
  </si>
  <si>
    <t>Persoană de contact: Birda Adriana</t>
  </si>
  <si>
    <t xml:space="preserve">Datele proprii de identificare ale autorităţii publice: Primăria oraşului Seini  </t>
  </si>
  <si>
    <t>Compartimentul: S.C.U.P. Seini</t>
  </si>
  <si>
    <t>Adresa: Seini, Piaţa Unirii, nr. 16, judeţul Maramureş</t>
  </si>
  <si>
    <t>Nr. tel :  0262-491090; 0262-491000</t>
  </si>
  <si>
    <t xml:space="preserve">Nr. Fax: : 0262-491000 </t>
  </si>
  <si>
    <t xml:space="preserve">e-mail: primariaseini@yahoo.com  </t>
  </si>
  <si>
    <t xml:space="preserve">Persoană de contact: Patovan Vasile </t>
  </si>
  <si>
    <t xml:space="preserve">Datele proprii de identificare ale autorităţii publice: Primăria oraşului Târgu Lăpus </t>
  </si>
  <si>
    <t>Compartimentul: Serviciul Urbanism şi Amenajarea Teritoriului</t>
  </si>
  <si>
    <t>Adresa: Târgu Lăpuş, Str. Ţibleşului, nr. 2, judeţul Maramures</t>
  </si>
  <si>
    <t xml:space="preserve">Nr. tel : 0262-384465; 0262 - 385403  </t>
  </si>
  <si>
    <t xml:space="preserve">Nr. Fax: 0262-384465; 0262-385403 </t>
  </si>
  <si>
    <t xml:space="preserve">e-mail: primaria_tgl@yahoo.com  </t>
  </si>
  <si>
    <t xml:space="preserve">Pag. web: www.lapus.ro  </t>
  </si>
  <si>
    <t xml:space="preserve">Persoană de contact: Melinda Fulop, Claudiu Fulop, Dorina Patacean  </t>
  </si>
  <si>
    <t xml:space="preserve">Datele proprii de identificare ale autorităţii publice: Primăria oraşului Tăuţii Măgherăus </t>
  </si>
  <si>
    <t>Compartimentul: Compartimentul Urbanism si Amenajare Teritoriala</t>
  </si>
  <si>
    <t>Adresa: Tăuţii Măgherăuş, Str.1, nr. 193, judeţul Maramures</t>
  </si>
  <si>
    <t xml:space="preserve">Nr. tel : 0262-293048; 0262-293001 </t>
  </si>
  <si>
    <t>Nr. Fax: 0262-293048; 0262-293001</t>
  </si>
  <si>
    <t xml:space="preserve">e-mail: primariatautiimagheraus@yahoo.com  </t>
  </si>
  <si>
    <t xml:space="preserve">Pag. web: www.tautiimagheraus.ro  </t>
  </si>
  <si>
    <t xml:space="preserve">Persoană de contact: Orza Sanziana </t>
  </si>
  <si>
    <t>Datele proprii de identificare ale autorităţii publice: Primăria oraşului Cavnic</t>
  </si>
  <si>
    <t>Compartimentul: Serviciul Urbanism, Amenajarea Teritoriului, Protectia Mediului si a Monumentelor istorice</t>
  </si>
  <si>
    <t>Adresa: Cavnic, Str. 22 Decembrie, nr. 7, judeţul Maramures</t>
  </si>
  <si>
    <t>Nr. tel / fax: 0262-295046</t>
  </si>
  <si>
    <t>e-mail: -</t>
  </si>
  <si>
    <t>Persoană de contact: Danciu Alexandru</t>
  </si>
  <si>
    <t xml:space="preserve">Datele proprii de identificare ale autorităţii publice: Primăria oraşului Dragomireşti </t>
  </si>
  <si>
    <t>Compartimentul: Birou Urbanism</t>
  </si>
  <si>
    <t>Adresa: Dragomireşti, Str. 1 Decembrie 1918, nr. 151, judeţul Maramureş</t>
  </si>
  <si>
    <t xml:space="preserve">Nr. tel : 0262-337007; 0262-337361 </t>
  </si>
  <si>
    <t xml:space="preserve">Nr. Fax: 0262-337007; 0262-337361 </t>
  </si>
  <si>
    <t xml:space="preserve">e-mail: primaria.dragomiresti@yahoo.com  </t>
  </si>
  <si>
    <t xml:space="preserve">Persoană de contact: Viceprimar Calin Fitigau, Arhitect şef Ioan Zubaşcu </t>
  </si>
  <si>
    <t xml:space="preserve">Datele proprii de identificare ale autorităţii publice: Primăria oraşului Şomcuta Mare </t>
  </si>
  <si>
    <t>Compartimentul: Compartiment Protecţia Mediului</t>
  </si>
  <si>
    <t>Adresa: Somcuta Mare, Str. Republicii, nr. 7, judeţul Maramures</t>
  </si>
  <si>
    <t>Nr. tel : 0262-280055</t>
  </si>
  <si>
    <t xml:space="preserve">Nr. Fax: 0262 - 281080 </t>
  </si>
  <si>
    <t xml:space="preserve">e-mail: mediu@somcutamare.ro  </t>
  </si>
  <si>
    <t xml:space="preserve">Pag. web: www.somcutamare.ro </t>
  </si>
  <si>
    <t xml:space="preserve">Persoană de contact: Marcuș Ioana </t>
  </si>
  <si>
    <t xml:space="preserve">Datele proprii de identificare ale autorităţii publice: Primăria oraşului Vişeu de Sus  </t>
  </si>
  <si>
    <t>Adresa: Vişeu de Sus, Str. 22 Decembrie, nr. 19, judeţul Maramures</t>
  </si>
  <si>
    <t xml:space="preserve">Nr. tel : 0262-353488; 0262-352990 </t>
  </si>
  <si>
    <t xml:space="preserve">Nr. Fax: 0262-353488; 0262-352990  </t>
  </si>
  <si>
    <t xml:space="preserve">e-mail: primariaviseu@yahoo.com  </t>
  </si>
  <si>
    <t xml:space="preserve">Persoană de contact: Viorel Sasu - Comp. Protectia Mediului </t>
  </si>
  <si>
    <t xml:space="preserve">Datele proprii de identificare ale autorităţii publice: Primăria oraşului Ulmeni </t>
  </si>
  <si>
    <t>Compartimentul: Compartiment Tehnic</t>
  </si>
  <si>
    <t>Adresa: Ulmeni, Str. Petre Dulfu, nr. 62/A, judeţul Maramures</t>
  </si>
  <si>
    <t xml:space="preserve">Nr. tel : 0262-264001; 0262-264957 </t>
  </si>
  <si>
    <t xml:space="preserve">Nr. Fax: 0262-264001; 0262-264957 </t>
  </si>
  <si>
    <t xml:space="preserve">e-mail: consiliullocalulmeni@yahoo.com  </t>
  </si>
  <si>
    <t xml:space="preserve">Persoană de contact: Dan Flore  </t>
  </si>
  <si>
    <t xml:space="preserve">Datele proprii de identificare ale autorităţii publice: C.N.M.P.N. REMIN S.A. BAIA MARE </t>
  </si>
  <si>
    <t>Compartimentul: Serviciul Protecţia Mediului, Securitate şi Sănătate în Muncă</t>
  </si>
  <si>
    <t>Adresa: Baia Mare, str. Nucului, nr. 22, judeţul Maramures</t>
  </si>
  <si>
    <t xml:space="preserve">Nr. tel : 0262-211501; 0262-217021 </t>
  </si>
  <si>
    <t xml:space="preserve">Nr. Fax: 0262-211501; 0262-217021  </t>
  </si>
  <si>
    <t xml:space="preserve">e-mail: remin@remin.ro  </t>
  </si>
  <si>
    <t xml:space="preserve">Persoană de contact: ing. Mois Gheorghe, ing. Miclăuş Delia </t>
  </si>
  <si>
    <t xml:space="preserve">Datele proprii de identificare ale autorităţii publice: SC AVIMAR SA Baia Mare </t>
  </si>
  <si>
    <t>Adresa: Seini, str. Somes, nr. 32, judeţul Maramureş</t>
  </si>
  <si>
    <t xml:space="preserve">Nr. tel : 0262-490890  </t>
  </si>
  <si>
    <t xml:space="preserve">Nr. Fax: 0262-490890 </t>
  </si>
  <si>
    <t xml:space="preserve">e-mail: secretariat@avimar.ro   </t>
  </si>
  <si>
    <t xml:space="preserve">Persoană de contact: Bodea Octavian </t>
  </si>
  <si>
    <t xml:space="preserve">Datele proprii de identificare ale autorităţii publice: SC Italsofa Romania SRL </t>
  </si>
  <si>
    <t>Compartimentul: Departament: S.S.M., Mediu, PSI</t>
  </si>
  <si>
    <t>Adresa: Baia Mare, str. Unirii, nr. 40, judetul Maramures</t>
  </si>
  <si>
    <t xml:space="preserve">Nr. tel : 0262-207003, 207005 </t>
  </si>
  <si>
    <t xml:space="preserve">Nr. Fax: 0262-207003, 207005 </t>
  </si>
  <si>
    <t xml:space="preserve">e-mail: dhotea@italsofaromania.ro – inginer, pbontea@italsofaromania.ro – Responsabil Dep. SSM, Mediu, PSI  </t>
  </si>
  <si>
    <t>Datele proprii de identificare ale autorităţii publice: SC MOBAM SA Baia Mare</t>
  </si>
  <si>
    <t>Adresa: Baia Mare, B-dul Unirii, nr. 21, judetul Maramures</t>
  </si>
  <si>
    <t>Nr. tel : 0262-277130/ 0262-277131/277258</t>
  </si>
  <si>
    <t>Nr. Fax: 0262-278217</t>
  </si>
  <si>
    <t xml:space="preserve">e-mail: secretariat@mobam.ro    </t>
  </si>
  <si>
    <t xml:space="preserve">Pag. web: www.mobam.ro </t>
  </si>
  <si>
    <t xml:space="preserve">Persoană de contact: ing. Gheorghe Ciontea - Director tehnic </t>
  </si>
  <si>
    <t xml:space="preserve">Datele proprii de identificare ale autorităţii publice: SC ROMALTYN MINING SRL </t>
  </si>
  <si>
    <t>Compartimentul: Compartimentul Protecţia  mediului</t>
  </si>
  <si>
    <t>Adresa: Baia Mare, str. Victoriei, nr. 77B, judetul Maramures</t>
  </si>
  <si>
    <t xml:space="preserve">Nr. tel : 0262-275662 / 0262-275663 </t>
  </si>
  <si>
    <t xml:space="preserve">Nr. Fax: 0262-275662 / 0262-275663 </t>
  </si>
  <si>
    <t xml:space="preserve">e-mail: mining@romaltyn.ro  </t>
  </si>
  <si>
    <t xml:space="preserve">Persoană de contact: Dan Pintea </t>
  </si>
  <si>
    <t xml:space="preserve">Datele proprii de identificare ale autorităţii publice: SC MECANICA SIGHETU SA </t>
  </si>
  <si>
    <t>Adresa: Sighetu Marmatiei str. Unirii 44, judetul Maramures</t>
  </si>
  <si>
    <t xml:space="preserve">Nr. tel : 0262-311631/0262-313054  </t>
  </si>
  <si>
    <t xml:space="preserve">Nr. Fax: 0262-311631/0262-313054  </t>
  </si>
  <si>
    <t xml:space="preserve">e-mail: aq@mecanica-sighet.ro </t>
  </si>
  <si>
    <t xml:space="preserve">Pag. web: www.mecanica-sighet.ro </t>
  </si>
  <si>
    <t>Persoană de contact: Padrah Ervin</t>
  </si>
  <si>
    <t xml:space="preserve">Datele proprii de identificare ale autorităţii publice: SC Combimar SA </t>
  </si>
  <si>
    <t>Adresa: Baia Mare,str. Fabricii, nr. 5, judetul Maramures</t>
  </si>
  <si>
    <t xml:space="preserve">Nr. tel : 0262-223959; 0262-222441  </t>
  </si>
  <si>
    <t xml:space="preserve">Nr. Fax: 0262-223959; 0262-222441 </t>
  </si>
  <si>
    <t xml:space="preserve">e-mail: sccombimarsa@yahoo.com  </t>
  </si>
  <si>
    <t xml:space="preserve">Datele proprii de identificare ale autorităţii publice: S.C. DANAMARI S.R.L. Seini </t>
  </si>
  <si>
    <t>Adresa: Seini, str Someş nr. 32, judetul Maramures</t>
  </si>
  <si>
    <t xml:space="preserve">Nr. tel : 0262-491892 </t>
  </si>
  <si>
    <t xml:space="preserve">Nr. Fax: 0262-491892 </t>
  </si>
  <si>
    <t xml:space="preserve">Persoană de contact: Ioan Cozma  </t>
  </si>
  <si>
    <t>Datele proprii de identificare ale autorităţii publice: S.C. RAMIRA S.A. Baia Mare</t>
  </si>
  <si>
    <t>Compartimentul: Compartimentul Mecano-Energetic</t>
  </si>
  <si>
    <t>Adresa: Baia Mare, str. Vasile Lucaciu, nr. 160, cod postal 430402, judetul Maramures</t>
  </si>
  <si>
    <t xml:space="preserve">Nr. tel : 0262-216868; 0262-206077 </t>
  </si>
  <si>
    <t xml:space="preserve">Nr. Fax: 0262-216868; 0262-206077 </t>
  </si>
  <si>
    <t xml:space="preserve">e-mail: ramira@ramira.ro, contact@ramira.ro  </t>
  </si>
  <si>
    <t xml:space="preserve">Pag. web: www.ramira.ro  </t>
  </si>
  <si>
    <t xml:space="preserve">Persoană de contact: Achim Ioan </t>
  </si>
  <si>
    <t>Datele proprii de identificare ale autorităţii publice: S.C. ARAMIS INVEST S.R.L. Baia Mare</t>
  </si>
  <si>
    <t>Compartimentul: Departamentul de Mediu</t>
  </si>
  <si>
    <t>Adresa: Baia Mare, str. Sperantei, nr. 3-5, judetul Maramures</t>
  </si>
  <si>
    <t xml:space="preserve">Nr. tel : 0262-220777 </t>
  </si>
  <si>
    <t xml:space="preserve">Nr. Fax: 0262220777 </t>
  </si>
  <si>
    <t xml:space="preserve">e-mail: laborator@aramis.com.ro  </t>
  </si>
  <si>
    <t>Persoană de contact: Monica Negulescu - responsabil mediu</t>
  </si>
  <si>
    <t>Datele proprii de identificare ale autorităţii publice: cod fiscal 4145381</t>
  </si>
  <si>
    <t xml:space="preserve">Compartimentul:  Proiecte, Relaţii Publice </t>
  </si>
  <si>
    <t>Adresa: P-ţa 22 Decembrie nr.5</t>
  </si>
  <si>
    <t>Nr. tel :  0233-215049, 219695</t>
  </si>
  <si>
    <t>Nr. Fax:  0233-219690</t>
  </si>
  <si>
    <t>e-mail:  relatii.publice@apmnt.anpm.ro</t>
  </si>
  <si>
    <t>Pag. web: http://apmnt.anpm.ro</t>
  </si>
  <si>
    <t>Persoană de contact: geogr. Brumaru Diana</t>
  </si>
  <si>
    <t>a</t>
  </si>
  <si>
    <t xml:space="preserve">Datele proprii de identificare ale autorităţii publice: </t>
  </si>
  <si>
    <t xml:space="preserve">Adresa: Str. Th. Văscăuţeanu nr. 10Bis, Iaşi </t>
  </si>
  <si>
    <t>Nr. tel :  0232/215497</t>
  </si>
  <si>
    <t>Nr. Fax:   0232/214357</t>
  </si>
  <si>
    <t>e-mail: office@apmis.anpm.ro, relatii.publice@apmis.anpm.ro</t>
  </si>
  <si>
    <t>Pag. web:  www.apmis.ro</t>
  </si>
  <si>
    <t>Persoană de contact:  cons. Dumitriţa BOGHINCIUC</t>
  </si>
  <si>
    <t>Adresa: Iaşi, Str. Fîntînilor nr. 7A</t>
  </si>
  <si>
    <t>Nr. tel :  0232/410210</t>
  </si>
  <si>
    <t xml:space="preserve">Nr. Fax: 0232/410210  </t>
  </si>
  <si>
    <t>e-mail: cjiasi@gnm.ro</t>
  </si>
  <si>
    <t>Persoană de contact: Rodica PLATON</t>
  </si>
  <si>
    <t xml:space="preserve"> 3.  SC APAVITAL SA IAŞI </t>
  </si>
  <si>
    <t>Compartimentul: Birou Relatii Publice</t>
  </si>
  <si>
    <t>Adresa: Iaşi, Str. M. Costăchescu nr. 6</t>
  </si>
  <si>
    <t>Nr. tel :  0232/215410</t>
  </si>
  <si>
    <t>Nr. Fax:   0232/218561</t>
  </si>
  <si>
    <t>e-mail: razvan.manolache@apavital.ro</t>
  </si>
  <si>
    <t>Pag. web: www.apavital.ro</t>
  </si>
  <si>
    <t>Persoană de contact: ing. Răzvan MANOLACHE</t>
  </si>
  <si>
    <t>Compartimentul: Birou Ghişeu unic,Arhivă şi Secretariat ATOP</t>
  </si>
  <si>
    <t>Adresa: B-dul Ştefan cel Mare şi Sfânt, nr. 69,Iaşi, jud Iaşi</t>
  </si>
  <si>
    <t>Nr. tel :  0232235100</t>
  </si>
  <si>
    <t>Nr. Fax:   0232210336</t>
  </si>
  <si>
    <t xml:space="preserve">e-mail: ghiseu.unic@icc.ro </t>
  </si>
  <si>
    <t>Pag. web: www.icc.ro</t>
  </si>
  <si>
    <t>Persoană de contact: Benone Gabriel IRIMIA</t>
  </si>
  <si>
    <t xml:space="preserve">Compartimentul: Compartimentul Protecţia Mediului </t>
  </si>
  <si>
    <t>Adresa: Paşcani, str Ştefan cel Mare, nr.16</t>
  </si>
  <si>
    <t>Nr. tel :  0232762300/0725999402</t>
  </si>
  <si>
    <t>Nr. Fax:   0232766259</t>
  </si>
  <si>
    <t xml:space="preserve">e-mail:  office@primariapascani.ro  </t>
  </si>
  <si>
    <t xml:space="preserve">Pag. web:  www.primariapascani.ro </t>
  </si>
  <si>
    <t>Persoană de contact: Petru BUNDUC</t>
  </si>
  <si>
    <t>Adresa:Deva, str. Aurel Vlaicu, nr.25, jud. Hunedoara</t>
  </si>
  <si>
    <t>Nr. tel : 0254/215446</t>
  </si>
  <si>
    <t xml:space="preserve">Nr. Fax: 0254/212252 </t>
  </si>
  <si>
    <t xml:space="preserve">e-mail:  relatii.publice@apmhd.anpm.ro </t>
  </si>
  <si>
    <t>Site: http://apmhd.anpm.ro</t>
  </si>
  <si>
    <t>Persoană de contact:  Maria Dascălu</t>
  </si>
  <si>
    <t>Adresa: Hunedoara, str. Libertatii, nr.17, jud. Hunedoara</t>
  </si>
  <si>
    <t>Nr. tel :  0254/712543</t>
  </si>
  <si>
    <t>Nr. Fax:  0254/716087</t>
  </si>
  <si>
    <t>e-mail: info@primariahd.ro; primariahd@yahoo.com</t>
  </si>
  <si>
    <t>Pag. web:  www.primariahd.ro</t>
  </si>
  <si>
    <t>Persoană de contact:  Botizan Ioan</t>
  </si>
  <si>
    <t>Compartimentul:  Analize, Programe, Proiecte</t>
  </si>
  <si>
    <t>Adresa:Calan, str. Garii, nr.1, jud. Hunedoara</t>
  </si>
  <si>
    <t>Nr. tel :  0254/ 730223</t>
  </si>
  <si>
    <t xml:space="preserve">Nr. Fax:0254/732954  </t>
  </si>
  <si>
    <t xml:space="preserve">e-mail:primariacala@yahoo.com  </t>
  </si>
  <si>
    <t>Pag. web:  www.primariacalan.ro</t>
  </si>
  <si>
    <t>Persoană de contact: Diana Tudorache</t>
  </si>
  <si>
    <t>Adresa: deva, str. 1 Decembrie 1918, nr.28, jud. Hunedoara</t>
  </si>
  <si>
    <t xml:space="preserve">Nr. tel : 0254/211350; 0254/211624 </t>
  </si>
  <si>
    <t>Nr. Fax:  0254/ 230030</t>
  </si>
  <si>
    <t xml:space="preserve">e-mail:  conjudhd@artelecom.net </t>
  </si>
  <si>
    <t xml:space="preserve">Pag. web: www.cjhunedoara.ro </t>
  </si>
  <si>
    <t>Persoană de contact: Vintan Daniela</t>
  </si>
  <si>
    <t>Adresa: Deva, str.Aurel Vlaicu, nr.25, jud. Hunedoara</t>
  </si>
  <si>
    <t>Nr. tel : 0254/219790</t>
  </si>
  <si>
    <t>Nr. Fax:  0254/ 219790</t>
  </si>
  <si>
    <t xml:space="preserve">e-mail:  cjhunedoara@gnm.ro </t>
  </si>
  <si>
    <t>Persoană de contact:  cms.Bran Flaviu Florin</t>
  </si>
  <si>
    <t>Adresa: Vulcan, B-dul M.Viteazu, nr.31, jud. Hunedoara</t>
  </si>
  <si>
    <t>Nr. tel : 0254/570340</t>
  </si>
  <si>
    <t>Nr. Fax:  0254/ 571910</t>
  </si>
  <si>
    <t>e-mail:  primvulcan@yahoo.com</t>
  </si>
  <si>
    <t xml:space="preserve">Pag. web: www.e-vulcan.ro </t>
  </si>
  <si>
    <t>Persoană de contact: Daniela Căplescu</t>
  </si>
  <si>
    <t>Adresa: Hateg, str.Piata Unirii, nr.6, cod 335500, jud. Hunedoara</t>
  </si>
  <si>
    <t>Nr. tel : 0354/808120, 0354/808121</t>
  </si>
  <si>
    <t>Nr. Fax:  0254/ 777756</t>
  </si>
  <si>
    <t>e-mail:  primaria.hateg@yahoo.com</t>
  </si>
  <si>
    <t xml:space="preserve">Pag. web: www.primaria-hateg.rdslink.ro </t>
  </si>
  <si>
    <t>Persoană de contact: ing.Alin Predoni</t>
  </si>
  <si>
    <t>Compartimentul: Urbanism si Mediu</t>
  </si>
  <si>
    <t>Adresa: Lupeni,str.Revolutiei, nr.2, jud. Hunedoara</t>
  </si>
  <si>
    <t>Nr. tel : 0254/560725</t>
  </si>
  <si>
    <t>Nr. Fax:  0254/ 560515</t>
  </si>
  <si>
    <t>e-mail:  lupeni@petrosani.astral.ro</t>
  </si>
  <si>
    <t>Persoană de contact: Fiera Mihai</t>
  </si>
  <si>
    <t>Adresa: Orăştie,P-ţa Aurel Vlaicu, nr.3, jud. Hunedoara</t>
  </si>
  <si>
    <t>Nr. tel : 0254/241019</t>
  </si>
  <si>
    <t>Nr. Fax:  0254/ 242560</t>
  </si>
  <si>
    <t>e-mail: rallubodea@yahoo.com</t>
  </si>
  <si>
    <t>Pag. web:  www.orastie.info.ro</t>
  </si>
  <si>
    <t>Persoană de contact: Raluca Bodea</t>
  </si>
  <si>
    <t>Serviciu Evaluarea Factorilor de Risc</t>
  </si>
  <si>
    <t>Adresa: Deva, str. 22 Decembrie, nr.58, jud. Hunedoara</t>
  </si>
  <si>
    <t>Nr. tel : 0254/211848</t>
  </si>
  <si>
    <t>Nr. Fax:  0254/ 213758</t>
  </si>
  <si>
    <t>e-mail: deva@asphd.ro</t>
  </si>
  <si>
    <t>Pag. web:  www.asphd.ro</t>
  </si>
  <si>
    <t>Persoană de contact: Dr.Adriana Mărculescu</t>
  </si>
  <si>
    <t>Adresa: Petrosani, str.1 Decembrie 1918, nr.93, jud. Hunedoara</t>
  </si>
  <si>
    <t>Nr. tel : 0254/541220</t>
  </si>
  <si>
    <t>Nr. Fax:  0254/ 545903</t>
  </si>
  <si>
    <t>e-mail:  primaria.petrosani@upcmail.ro</t>
  </si>
  <si>
    <t>Pag. web:  www.petrosani.ro</t>
  </si>
  <si>
    <t>Persoană de contact: Carmen Baicu</t>
  </si>
  <si>
    <t>Compartimentul: Administratie publica, informatii de interes public</t>
  </si>
  <si>
    <t>Adresa: Aninoasa, str.Libertatii, nr.85, jud. Hunedoara</t>
  </si>
  <si>
    <t>Nr. tel : 0254/512108</t>
  </si>
  <si>
    <t>Nr. Fax:  0254/ 512758</t>
  </si>
  <si>
    <t>e-mail:  primariaaninoasa@yahoo.com</t>
  </si>
  <si>
    <t>Pag. web:  www.aninoasa.freewb.ro</t>
  </si>
  <si>
    <t>Persoană de contact: Andreea Fletan</t>
  </si>
  <si>
    <t>Serviciul Urbanism si Amenajarea Teritoriului</t>
  </si>
  <si>
    <t>Adresa: Geoagiu, Calea Romanilor, nr.141, jud. Hunedoara</t>
  </si>
  <si>
    <t>Nr. tel : 0254/248880</t>
  </si>
  <si>
    <t>Nr. Fax:  0254/ 248881</t>
  </si>
  <si>
    <t>e-mail:  primaria@geoagiu.ro</t>
  </si>
  <si>
    <t>Pag. web:  www.geoagiu.ro</t>
  </si>
  <si>
    <t>Persoană de contact: Simina Moisă</t>
  </si>
  <si>
    <t>Compartimentul Relatii Publice si Protectia Mediului</t>
  </si>
  <si>
    <t>Adresa: Brad, str.Independentei, nr.2, jud. Hunedoara</t>
  </si>
  <si>
    <t xml:space="preserve">Nr. tel : 0254/612665; </t>
  </si>
  <si>
    <t>Nr. Fax:  0254/ 612669</t>
  </si>
  <si>
    <t>e-mail:  bradprim@yahoo.com</t>
  </si>
  <si>
    <t>Pag. web:  www.primariabrad.ro</t>
  </si>
  <si>
    <t>Persoană de contact: Monica Borza, Eugen Palievici</t>
  </si>
  <si>
    <t>Anul de raportare -2014</t>
  </si>
  <si>
    <t xml:space="preserve">Datele proprii de identificare ale autorităţii publice:Deva Str 22 Decembrie nr. 222. Tel.0252217453  fax: 0254 212259. </t>
  </si>
  <si>
    <t>Compartimentul:Relatii cu presa.</t>
  </si>
  <si>
    <t>Deva Str 22 Decembrie nr.222</t>
  </si>
  <si>
    <t xml:space="preserve"> Tel: 254217453</t>
  </si>
  <si>
    <t xml:space="preserve">Nr. Fax: 0254212259  </t>
  </si>
  <si>
    <t xml:space="preserve">e-mail:dadrhd@yahoo.com;office@dadrhd.ro  </t>
  </si>
  <si>
    <t>Pag. web: www.dadrhd.ro</t>
  </si>
  <si>
    <t>Persoană de contact: Ing. Oprea Adrian</t>
  </si>
  <si>
    <t xml:space="preserve">Datele proprii de identificare ale autorităţii publice: 
</t>
  </si>
  <si>
    <t>Compartimentul: Relatii Publice, Comunicare, Proiecte, Programe</t>
  </si>
  <si>
    <t>Adresa: Str.Politehnicii nr.3 Braşov</t>
  </si>
  <si>
    <t>Nr.tel: 0268/419013</t>
  </si>
  <si>
    <t>Nr.fax: 0268/417292</t>
  </si>
  <si>
    <t>e-mail: office@apmbv.anpm.ro, relatii.publice@apmbv.anpm.ro</t>
  </si>
  <si>
    <t>pagina web: www.apmbv.anpm.ro</t>
  </si>
  <si>
    <t>Persoana de contact: consilier Elena Bucur</t>
  </si>
  <si>
    <t xml:space="preserve">Datele proprii de identificare ale autorităţii publice: Primaria Codlea 
</t>
  </si>
  <si>
    <t>Serviciul  Arhitect sef, Compartiment Protecţia Naturii</t>
  </si>
  <si>
    <t>Adresa: Str.Lunga nr.33, Codlea, jud.Braşov</t>
  </si>
  <si>
    <t>Nr.tel: 0268/251650</t>
  </si>
  <si>
    <t>Nr.fax: 0268/251809</t>
  </si>
  <si>
    <t>e-mail: primariacodlea@yahoo.com</t>
  </si>
  <si>
    <t>pag.web: www.primariacodlea.ro</t>
  </si>
  <si>
    <t>Persoana de contact: consilier Monica Ivan</t>
  </si>
  <si>
    <t>Compartimentul: Investitii</t>
  </si>
  <si>
    <t>Adresa: Piata Libertatii nr.17</t>
  </si>
  <si>
    <t>Nr.tel: 0268/276164</t>
  </si>
  <si>
    <t>Nr.fax: 0268/273091</t>
  </si>
  <si>
    <t>E-mail: directia_tehnica@municipiulsacele.ro</t>
  </si>
  <si>
    <t>Pag.web: www.municipiulsacele.ro</t>
  </si>
  <si>
    <t>Persoana de contact: Firoiu Mariana</t>
  </si>
  <si>
    <t xml:space="preserve">Martie </t>
  </si>
  <si>
    <t xml:space="preserve">august </t>
  </si>
  <si>
    <t>Compartimentul: Gestiune Resurse Apă</t>
  </si>
  <si>
    <t>Adresa: Str.Maior Cranţa nr. 32, Braşov</t>
  </si>
  <si>
    <t>Nr.fax: 0268/412277</t>
  </si>
  <si>
    <t>E-mail: monitoring@bvape.rdsbv.ro</t>
  </si>
  <si>
    <t>Pag.web:</t>
  </si>
  <si>
    <t>Persoana de contact: biolog Stefania Zamfiroiu</t>
  </si>
  <si>
    <t>Compartimentul: Protecţia Mediului şi Avize</t>
  </si>
  <si>
    <t>Adresa: Bdl Eroilor nr. 8</t>
  </si>
  <si>
    <t>Nr.tel: 0268-416550</t>
  </si>
  <si>
    <t>Nr.fax: 0268-416616</t>
  </si>
  <si>
    <t>E-mail: mediu@brasovcity.ro</t>
  </si>
  <si>
    <t>Pag.web: www.brasovcity.ro</t>
  </si>
  <si>
    <t>Persoana de contact: Daniela Martin</t>
  </si>
  <si>
    <t>decembrie</t>
  </si>
  <si>
    <t xml:space="preserve">Compartimentul: Protecţia Mediului </t>
  </si>
  <si>
    <t>Adresa: Bdl Eroilor nr. 5 Braşov</t>
  </si>
  <si>
    <t>Nr.tel: 0268-410777</t>
  </si>
  <si>
    <t>Nr.fax: 0268-471903</t>
  </si>
  <si>
    <t>E-mail: mediu@judbrasov.ro</t>
  </si>
  <si>
    <t>Pag.web: www.judbrasov.ro</t>
  </si>
  <si>
    <t>Persoana de contact: Adina Filip</t>
  </si>
  <si>
    <t xml:space="preserve">Compartimentul: Logistică </t>
  </si>
  <si>
    <t>Adresa: str. Mihai Viteazul nr. 11, mun. Braşov, jud. Brașov</t>
  </si>
  <si>
    <t>Nr.tel: 0268-428888</t>
  </si>
  <si>
    <t>Nr.fax: 0268-543537</t>
  </si>
  <si>
    <t>E-mail: contact@isujbv.ro</t>
  </si>
  <si>
    <t>Pag.web: www.isujbv.ro</t>
  </si>
  <si>
    <t>Persoana de contact: plt. Adj. Biriș Lucian</t>
  </si>
  <si>
    <t xml:space="preserve">Compartimentul: Fond Forestier </t>
  </si>
  <si>
    <t>Adresa: str. Cloșca nr.31, mun. Braşov, jud. Brașov</t>
  </si>
  <si>
    <t>Nr.tel: 0268-415770</t>
  </si>
  <si>
    <t>Nr.fax: 0268-475678</t>
  </si>
  <si>
    <t>E-mail: office@brasov.rosilva.ro</t>
  </si>
  <si>
    <t>Pag.web: www.rosilva.ro</t>
  </si>
  <si>
    <t>Persoana de contact: ing. Alina Curtu</t>
  </si>
  <si>
    <t xml:space="preserve">Datele proprii de identificare ale autorităţii publice: Agenţia pentru Protecţia Mediului Bihor  </t>
  </si>
  <si>
    <t>Compartimentul: Relaţii Publice si Tehnologia Informatiei</t>
  </si>
  <si>
    <t>Adresa: B-dul Dacia nr 25/A, Oradea</t>
  </si>
  <si>
    <t xml:space="preserve">Nr. tel : 0259-444.590, 0259-406.607 </t>
  </si>
  <si>
    <t xml:space="preserve">Nr. Fax: 0259-406.588 </t>
  </si>
  <si>
    <t xml:space="preserve">e-mail: office@apmbh.anpm.ro ,relatii.publice@apmbh.anpm.ro </t>
  </si>
  <si>
    <t xml:space="preserve">Pag. web: www.apmbh.ro </t>
  </si>
  <si>
    <t xml:space="preserve">Persoană de contact:  Ţîrţ Loredana, Costa Ioana </t>
  </si>
  <si>
    <t>Datele proprii de identificare ale autorităţii publice:  Garda Naţionalǎ de Mediu – Comisariatul Judeţean Bihor</t>
  </si>
  <si>
    <t>Adresa: Str. B-dul Dacia nr. 25/A, Oradea</t>
  </si>
  <si>
    <t xml:space="preserve">Nr. tel : 0259-442.500 </t>
  </si>
  <si>
    <t xml:space="preserve">Nr. Fax: 0259-432.863 </t>
  </si>
  <si>
    <t xml:space="preserve">e-mail: cjbihor@gnm.ro  </t>
  </si>
  <si>
    <t>Persoană de contact: p. Comisar- Sef Paşcu Bruno</t>
  </si>
  <si>
    <t xml:space="preserve">Datele proprii de identificare ale autorităţii publice: Direcţia Apelor Crişuri Oradea  </t>
  </si>
  <si>
    <t xml:space="preserve">Compartimentul: Relaţii cu  presa </t>
  </si>
  <si>
    <t>Adresa: Str. Ion Bogdan nr. 35, Oradea</t>
  </si>
  <si>
    <t>Nr. tel : 0259-442.033</t>
  </si>
  <si>
    <t xml:space="preserve">Nr. Fax: 0259-444.237 </t>
  </si>
  <si>
    <t xml:space="preserve">e-mail: dispecerat@dac.rowater.ro  </t>
  </si>
  <si>
    <t xml:space="preserve">Pag. web: www.apecrisuri.ro </t>
  </si>
  <si>
    <t xml:space="preserve">Persoană de contact: Mihociu Anca </t>
  </si>
  <si>
    <t xml:space="preserve">Datele proprii de identificare ale autorităţii publice: Consiliul Judeţean Bihor  </t>
  </si>
  <si>
    <t>Compartimentul: Direcţia Tehnică</t>
  </si>
  <si>
    <t>Adresa: Parcul Traian nr. 5, Oradea</t>
  </si>
  <si>
    <t xml:space="preserve">Nr. tel : 0259-417.950 </t>
  </si>
  <si>
    <t xml:space="preserve">Nr. Fax: 0259-417.950 </t>
  </si>
  <si>
    <t xml:space="preserve">e-mail: directia_teh@cjbihor.ro  </t>
  </si>
  <si>
    <t xml:space="preserve">Pag. web: www.cjbihor.ro </t>
  </si>
  <si>
    <t xml:space="preserve">Persoană de contact: Benţe Simina, Brancsik Carmen </t>
  </si>
  <si>
    <t xml:space="preserve">Datele proprii de identificare ale autorităţii publice: Primăria Municipiului Oradea </t>
  </si>
  <si>
    <t>Adresa: Piaţa Unirii nr. 1, Oradea</t>
  </si>
  <si>
    <t xml:space="preserve">Nr. tel : 0259-437.000 </t>
  </si>
  <si>
    <t xml:space="preserve">Nr. Fax: 0259-440.746 </t>
  </si>
  <si>
    <t xml:space="preserve">e-mail: primarie@oradea.ro  </t>
  </si>
  <si>
    <t xml:space="preserve">Pag. web: www.oradea.ro </t>
  </si>
  <si>
    <t xml:space="preserve">Persoană de contact: Demeter Daniela </t>
  </si>
  <si>
    <t xml:space="preserve">Datele proprii de identificare ale autorităţii publice: Primăria Municipiului Marghita </t>
  </si>
  <si>
    <t>Adresa: Calea Republicii nr. 1, Marghita</t>
  </si>
  <si>
    <t>Nr. tel : 0359-409977 , 0259-362001</t>
  </si>
  <si>
    <t>Nr. Fax: 0359-409982</t>
  </si>
  <si>
    <t xml:space="preserve">e-mail: primaria@marghitaonline.ro  </t>
  </si>
  <si>
    <t xml:space="preserve">Pag. web: www.marghitaonline.ro </t>
  </si>
  <si>
    <t>Persoană de contact: Bernath Tiberiu</t>
  </si>
  <si>
    <t xml:space="preserve">Datele proprii de identificare ale autorităţii publice: Primăria Municipiului Salonta </t>
  </si>
  <si>
    <t>Adresa: Str. Republicii nr. 1, Salonta</t>
  </si>
  <si>
    <t xml:space="preserve">Nr. tel : 0259-373243, 0359-409730 </t>
  </si>
  <si>
    <t>Nr. Fax: 0259-409733</t>
  </si>
  <si>
    <t xml:space="preserve">e-mail: primsal@rdslink.ro  </t>
  </si>
  <si>
    <t>Pag. web: www.salonta.net</t>
  </si>
  <si>
    <t xml:space="preserve">Persoană de contact: Smeu Luminiţa </t>
  </si>
  <si>
    <t xml:space="preserve">Datele proprii de identificare ale autorităţii publice: Primăria Municipiului Beiuş </t>
  </si>
  <si>
    <t>Compartimentul: Biroul administrarea domeniului public şi privat</t>
  </si>
  <si>
    <t>Adresa: Piaţa Samuil Vulcan nr. 14-16, Beiuş</t>
  </si>
  <si>
    <t xml:space="preserve">Nr. tel : 0259-321935 </t>
  </si>
  <si>
    <t xml:space="preserve">Nr. Fax: 0259-321273 </t>
  </si>
  <si>
    <t xml:space="preserve">e-mail: primaria.beius@cjbihor.ro  </t>
  </si>
  <si>
    <t>Persoană de contact: Kristo Delia</t>
  </si>
  <si>
    <t>Datele proprii de identificare ale autorităţii publice: Primăria Oraşului Ştei</t>
  </si>
  <si>
    <t xml:space="preserve">Compartimentul: Serviciul UAT </t>
  </si>
  <si>
    <t>Adresa: Str. Andrei Mureşanu nr. 4/B, Ştei</t>
  </si>
  <si>
    <t>Nr. tel : 0259-332.337</t>
  </si>
  <si>
    <t xml:space="preserve">Nr. Fax: 0259-332.337 </t>
  </si>
  <si>
    <t xml:space="preserve">e-mail: primaria-stei@cjbihor.ro  </t>
  </si>
  <si>
    <t>Persoană de contact: Scridon Valeria</t>
  </si>
  <si>
    <t>Datele proprii de identificare ale autorităţii publice: Primăria Oraşului Valea lui Mihai</t>
  </si>
  <si>
    <t xml:space="preserve">Compartimentul: Protecţia Mediului  </t>
  </si>
  <si>
    <t>Adresa: Calea Revoluţiei nr. 2, Valea lui Mihai</t>
  </si>
  <si>
    <t>Nr. tel : 0259-355.216</t>
  </si>
  <si>
    <t>Nr. Fax: 0259-355.933</t>
  </si>
  <si>
    <t xml:space="preserve">e-mail: primaria.valealuimihai@cjbihor.ro  </t>
  </si>
  <si>
    <t>Persoană de contact: Kiss Balazs</t>
  </si>
  <si>
    <t>Datele proprii de identificare ale autorităţii publice: Primăria Oraşului Aleşd</t>
  </si>
  <si>
    <t>Adresa: Str. Bobâlna nr. 3, Aleşd</t>
  </si>
  <si>
    <t>Nr. tel : 0259-342.539</t>
  </si>
  <si>
    <t>Nr. Fax: 0259-342.589</t>
  </si>
  <si>
    <t xml:space="preserve">e-mail: protectiecivila.alesd@gmail.com  </t>
  </si>
  <si>
    <t xml:space="preserve">Pag. web: www.alesd-bihor.ro </t>
  </si>
  <si>
    <t xml:space="preserve">Persoană de contact: Merţ Marin </t>
  </si>
  <si>
    <t>Datele proprii de identificare ale autorităţii publice: Primăria Oraşului Săcuieni</t>
  </si>
  <si>
    <t>Adresa: Str. Libertăţii nr. 1, Săcuieni</t>
  </si>
  <si>
    <t>Nr. tel : 0259-352.194</t>
  </si>
  <si>
    <t>Nr. Fax: 0259-352.194</t>
  </si>
  <si>
    <t>e-mail: primaria-sacueni@cjbihor.ro</t>
  </si>
  <si>
    <t>Pag. web: www.sacueni.ro</t>
  </si>
  <si>
    <t xml:space="preserve">Persoană de contact: Wilhelm Akos Sandor </t>
  </si>
  <si>
    <t>Datele proprii de identificare ale autorităţii publice: Direcţia de Sănătate Publică Bihor</t>
  </si>
  <si>
    <t>Adresa: Str. Libertăţii nr. 34, Oradea</t>
  </si>
  <si>
    <t>Nr. tel :  0259-434.565</t>
  </si>
  <si>
    <t>Nr. Fax: 0259-418.654</t>
  </si>
  <si>
    <t xml:space="preserve">e-mail: medprevbh@rdsor.ro </t>
  </si>
  <si>
    <t xml:space="preserve">Pag. web: www.aspbh.ro </t>
  </si>
  <si>
    <t>Persoană de contact: dr. Sărmăşan Claudia, dr. Cuc Octavian, ing. Costa Sorin</t>
  </si>
  <si>
    <t xml:space="preserve">Datele proprii de identificare ale autorităţii publice: Centrul pentru Arii Protejate si Dezvoltare Durabila Bihor  </t>
  </si>
  <si>
    <t>Adresa: Piata 1 Decembrie nr. 6, Oradea</t>
  </si>
  <si>
    <t>Nr. tel : 0359-410.556</t>
  </si>
  <si>
    <t>Nr. Fax: 0359-410.556</t>
  </si>
  <si>
    <t>e-mail: contact@capdd-bihor.org</t>
  </si>
  <si>
    <t>Pag. web: www.capdd-bihor.org</t>
  </si>
  <si>
    <t>Persoană de contact: Paul Iacobaş</t>
  </si>
  <si>
    <r>
      <t xml:space="preserve">                                                                                                                      </t>
    </r>
    <r>
      <rPr>
        <b/>
        <sz val="10"/>
        <rFont val="Times New Roman"/>
        <family val="1"/>
        <charset val="238"/>
      </rPr>
      <t>TOTALUL SOLICITARILOR LA NIVEL DE AUTORITATE IN ANUL 2014</t>
    </r>
  </si>
  <si>
    <t xml:space="preserve">Datele proprii de identificare ale autorităţii publice: APM CONSTANTA </t>
  </si>
  <si>
    <t>Adresa: str. Unirii, nr.23, Constanța</t>
  </si>
  <si>
    <t xml:space="preserve">Nr. tel : 0241/546696 </t>
  </si>
  <si>
    <t xml:space="preserve">Nr. Fax: 0241/546596 </t>
  </si>
  <si>
    <t>e-mail: office@apmct.anpm.ro, relatii.publice@apmct.anpm.ro</t>
  </si>
  <si>
    <t xml:space="preserve">Pag. web: http://apmct.anpm.ro </t>
  </si>
  <si>
    <t>Persoană de contact:Monica BUCSAN</t>
  </si>
  <si>
    <t>Datele proprii de identificare ale autorităţii publice: CNACN</t>
  </si>
  <si>
    <t>Compartimentul: Serviciu Gospodărire Ape - Protecția Mediului</t>
  </si>
  <si>
    <t>Adresa: str. Ecluzei, nr. 1, Agigea</t>
  </si>
  <si>
    <t>Nr. tel : 0241/702700, 0241/702705</t>
  </si>
  <si>
    <t>Nr. Fax: 0241/737711, 0241/738597</t>
  </si>
  <si>
    <t>e-mail: compania@acn.ro</t>
  </si>
  <si>
    <t>Pag. web: www.acn.ro</t>
  </si>
  <si>
    <t>Persoană de contact: Bogdan Cutova</t>
  </si>
  <si>
    <t>Datele proprii de identificare ale autorităţii publice: CNAPMC, CUI 11062831, RC J13/2308/1998</t>
  </si>
  <si>
    <t>Compartimentul: Biroul Comunicare</t>
  </si>
  <si>
    <t>Adresa: Constanța, Incintă Port, Gara Maritimă</t>
  </si>
  <si>
    <t>Nr. tel : 0241/611540</t>
  </si>
  <si>
    <t>Nr. Fax: 0241/619512</t>
  </si>
  <si>
    <t>e-mail: apmc@constantza-port.ro</t>
  </si>
  <si>
    <t>Pag. web: www.portofconstantza.com</t>
  </si>
  <si>
    <t>Persoană de contact: Monica Velicu</t>
  </si>
  <si>
    <t>Datele proprii de identificare ale autorităţii publice: ANR</t>
  </si>
  <si>
    <t>Compartimentul: Serviciul secretariat, Relații Publice</t>
  </si>
  <si>
    <t>Adresa: Constanța, Incintă Port, nr. 1</t>
  </si>
  <si>
    <t>Nr. tel : 0241/616124, 0241/616229, 0372/416807</t>
  </si>
  <si>
    <t>Nr. Fax: 0241/616124, 0241/616229, 0372/416807</t>
  </si>
  <si>
    <t>e-mail: rna@rna.ro, scoches@rna.ro</t>
  </si>
  <si>
    <t>Pag. web: www.rna.ro</t>
  </si>
  <si>
    <t>Persoană de contact: Sorin Cocheș</t>
  </si>
  <si>
    <t>Datele proprii de identificare ale autorităţii publice: SUCURSALA CREIR CF CONSTANȚA</t>
  </si>
  <si>
    <t>Compartimentul: Specializat de informații și Relații publice</t>
  </si>
  <si>
    <t>Adresa: Constanța, str. Albăstrelelor, nr. 10, Constanța</t>
  </si>
  <si>
    <t>Nr. tel : 0241/587240</t>
  </si>
  <si>
    <t>Nr. Fax: 0241/587240,</t>
  </si>
  <si>
    <t>e-mail: alina.asaftei@cfr.ro</t>
  </si>
  <si>
    <t>Pag. web: www.cfr.ro</t>
  </si>
  <si>
    <t>Persoană de contact: Alina Asaftei</t>
  </si>
  <si>
    <t>Datele proprii de identificare ale autorităţii publice: RATC</t>
  </si>
  <si>
    <t>Compartimentul: SERVICIUL TEHNIC</t>
  </si>
  <si>
    <t>Adresa: str. Industrială, nr. 8, Constanța</t>
  </si>
  <si>
    <t>Nr. tel : 0241/618581</t>
  </si>
  <si>
    <t>Nr. Fax: 0241/694863</t>
  </si>
  <si>
    <t>e-mail: tehnic@ratc.ro</t>
  </si>
  <si>
    <t>Pag. web: www.ratc-constanta.ro</t>
  </si>
  <si>
    <t>Persoană de contact: Emilia Ionela Toma</t>
  </si>
  <si>
    <t>Datele proprii de identificare ale autorităţii publice: RADET</t>
  </si>
  <si>
    <t>Compartimentul: Biroul CSIP</t>
  </si>
  <si>
    <t>Adresa: Constanța, str. Badea Cârțan, nr. 14A</t>
  </si>
  <si>
    <t>Nr. tel : 0241/616937, 0771/136364</t>
  </si>
  <si>
    <t>Nr. Fax: 0241/616937</t>
  </si>
  <si>
    <t>e-mail: office@radet-constanta.ro, elena_balan@radet-constanta.ro</t>
  </si>
  <si>
    <t>Pag. web: www.radet-constanta.ro</t>
  </si>
  <si>
    <t>Persoană de contact: Elena Bălan</t>
  </si>
  <si>
    <t>Datele proprii de identificare ale autorităţii publice: RAJDP</t>
  </si>
  <si>
    <t>Adresa: Constanța, str. Celulozei, nr. 15A</t>
  </si>
  <si>
    <t>Nr. tel : 0241/693523, 0241/693527</t>
  </si>
  <si>
    <t>Nr. Fax: 0241/630696</t>
  </si>
  <si>
    <t>e-mail: office@rajdpct.ro, rajdp@cjc.ro</t>
  </si>
  <si>
    <t>Persoană de contact: Iulia Gavaz</t>
  </si>
  <si>
    <t>Datele proprii de identificare ale autorităţii publice: SC RAJA SA</t>
  </si>
  <si>
    <t>Compartimentul: Departament Calitate, Mediu, Siguranța Alimentului - Serviciul Protecția Mediului</t>
  </si>
  <si>
    <t xml:space="preserve">Adresa: Constanța, str. Călărași, nr. 22-24 </t>
  </si>
  <si>
    <t>Nr. tel : 0241/664046, 0241/662577</t>
  </si>
  <si>
    <t>Nr. Fax:0241/664046, 0241/662577</t>
  </si>
  <si>
    <t>e-mail: raja1@rajac.ro</t>
  </si>
  <si>
    <t>Pag. web: www.rajac.com</t>
  </si>
  <si>
    <t>Persoană de contact: Stefan Dinu</t>
  </si>
  <si>
    <t>Datele proprii de identificare ale autorităţii publice: ABADL</t>
  </si>
  <si>
    <t xml:space="preserve">Adresa: Constanța, str. Mircea cel Bătrân, nr. 127 </t>
  </si>
  <si>
    <t>Nr. tel : 0241/673036, 0241/673025</t>
  </si>
  <si>
    <t>Nr. Fax: 0241/673025</t>
  </si>
  <si>
    <t>e-mail: mircea.cambur@dadl.rowater.ro</t>
  </si>
  <si>
    <t>Pag. web: http://www.waterct.ro</t>
  </si>
  <si>
    <t>Persoană de contact: Mircea Cambur</t>
  </si>
  <si>
    <t xml:space="preserve">Datele proprii de identificare ale autorităţii publice: ROMSILVA, DIRECȚIA SILVICĂ CONSTANȚA </t>
  </si>
  <si>
    <t>Compartimentul: Arii Protejate</t>
  </si>
  <si>
    <t>Adresa: Constanța, str. I.C.Brătianu, nr. 250</t>
  </si>
  <si>
    <t>Nr. tel : 0241/611035</t>
  </si>
  <si>
    <t>Nr. Fax: 0241/615871</t>
  </si>
  <si>
    <t>e-mail: office@constanta.rosilva.ro, office@baneasa.rosilva.ro</t>
  </si>
  <si>
    <t>Persoană de contact: Adrian Vintilă</t>
  </si>
  <si>
    <t>Datele proprii de identificare ale autorităţii publice: DSP CONSTANȚA</t>
  </si>
  <si>
    <t>Compartimentul: Relații cu publicul</t>
  </si>
  <si>
    <t>Adresa: Constanța, str. Aleea Lăcrămioarei, nr. 1</t>
  </si>
  <si>
    <t>Nr. tel : 0241/480939, 0241/480948</t>
  </si>
  <si>
    <t>Nr. Fax: 0241/480945, 0241/480946</t>
  </si>
  <si>
    <t>e-mail: secretariat@dspct.ro</t>
  </si>
  <si>
    <t>Pag. web: www.dspct.ro</t>
  </si>
  <si>
    <t>Persoană de contact: Cherata Verioti</t>
  </si>
  <si>
    <t>Datele proprii de identificare ale autorităţii publice: PRIMĂRIA MURFATLAR</t>
  </si>
  <si>
    <t>Compartimentul: Serviciul Comunitar de Utilități Publice</t>
  </si>
  <si>
    <t>Adresa: Murfatlar, str. Calea Dobrogei, nr. 1</t>
  </si>
  <si>
    <t>Nr. tel : 0241/234350</t>
  </si>
  <si>
    <t>Nr. Fax: 0241/234516</t>
  </si>
  <si>
    <t>e-mail: consiliu-local@primaria-murfatlar.ro</t>
  </si>
  <si>
    <t>Pag. web: www.primaria-murfatlar.ro</t>
  </si>
  <si>
    <t>Persoană de contact: Eugen Bogdan Stan</t>
  </si>
  <si>
    <t>Datele proprii de identificare ale autorităţii publice: PRIMĂRIA CONSTANȚA</t>
  </si>
  <si>
    <t>Compartimentul: Biroul Ecologie Urbană</t>
  </si>
  <si>
    <t>Adresa: Constanța, Bd. Tomis, nr. 51</t>
  </si>
  <si>
    <t>Nr. tel : 0241/488132</t>
  </si>
  <si>
    <t>Nr. Fax: 0241/488132</t>
  </si>
  <si>
    <t>e-mail: mediu@primaria-constanta.ro</t>
  </si>
  <si>
    <t>Pag. web: www.primaria-constanta.com</t>
  </si>
  <si>
    <t>Persoană de contact: Octavia Bărdașu</t>
  </si>
  <si>
    <t>Datele proprii de identificare ale autorităţii publice: PRIMĂRIA NĂVODARI</t>
  </si>
  <si>
    <t>Compartimentul: Probleme de Mediu</t>
  </si>
  <si>
    <t>Adresa: Năvodari, str. Dobrogei, nr. 1</t>
  </si>
  <si>
    <t xml:space="preserve">Nr. tel : 0241/761603, 0241/760353, </t>
  </si>
  <si>
    <t>Nr. Fax: 0241/761606</t>
  </si>
  <si>
    <t>e-mail: secretariat@primaria-navodari.ro</t>
  </si>
  <si>
    <t>Pag. web: www.primaria-navodari.ro</t>
  </si>
  <si>
    <t>Persoană de contact: Rodica Chirita</t>
  </si>
  <si>
    <t>Datele proprii de identificare ale autorităţii publice: PRIMĂRIA MANGALIA</t>
  </si>
  <si>
    <t>Adresa: Mangalia, Șos. Constanței, nr. 13</t>
  </si>
  <si>
    <t>Nr. tel : 0241/751060, 0241/750199</t>
  </si>
  <si>
    <t>Nr. Fax: 0241/751030</t>
  </si>
  <si>
    <t>e-mail: primarie@mangalia.ro</t>
  </si>
  <si>
    <t>Pag. web: www.mangalia.ro</t>
  </si>
  <si>
    <t>Persoană de contact: Mihaela Andrei</t>
  </si>
  <si>
    <t>Datele proprii de identificare ale autorităţii publice: PRIMĂRIA MEDGIDIA</t>
  </si>
  <si>
    <t>Compartimentul: Comunicare</t>
  </si>
  <si>
    <t>Adresa: Medgidia, str. Decebal, nr. 35</t>
  </si>
  <si>
    <t>Nr. tel : 0241/820800</t>
  </si>
  <si>
    <t>Nr. Fax: 0241/810619</t>
  </si>
  <si>
    <t>e-mail: primaria-medgidia@yahoo.com</t>
  </si>
  <si>
    <t>Pag. web: www.emedgidia.ro</t>
  </si>
  <si>
    <t>Persoană de contact: Daniel Vasile</t>
  </si>
  <si>
    <t>Datele proprii de identificare ale autorităţii publice: PRIMĂRIA ORAȘULUI HÂRȘOVA</t>
  </si>
  <si>
    <t>Adresa: Hârșova, str. Piața 1 Decembrie 1918, nr. 1</t>
  </si>
  <si>
    <t>Nr. tel : 0241/870300</t>
  </si>
  <si>
    <t>Nr. Fax: 0241/870301</t>
  </si>
  <si>
    <t>e-mail: primharsova@yahoo.com</t>
  </si>
  <si>
    <t>Pag. web: www.primaria-harsova.ro</t>
  </si>
  <si>
    <t>Persoană de contact: Gabriela Marin</t>
  </si>
  <si>
    <t>Datele proprii de identificare ale autorităţii publice: PRIMĂRIA CERNAVODĂ</t>
  </si>
  <si>
    <t>Compartimentul: Protecția Mediului - Poliția Locală</t>
  </si>
  <si>
    <t>Adresa: Cernavodă, str. Ovidiu, nr. 11</t>
  </si>
  <si>
    <t>Nr. tel : 0241/487107</t>
  </si>
  <si>
    <t>Nr. Fax: 0241/239578</t>
  </si>
  <si>
    <t>e-mail: primaria@cernavoda.ro</t>
  </si>
  <si>
    <t>Pag. web: www.primaria-cernavoda.ro</t>
  </si>
  <si>
    <t>Persoană de contact: Elvira Busuioc</t>
  </si>
  <si>
    <t xml:space="preserve"> 1.  AGENȚIA PENTRU PROTECȚIA MEDIULUI BIHOR</t>
  </si>
  <si>
    <t xml:space="preserve"> 2.  GARDA NAȚIONALĂ DE MEDIU – Comisariatul Judeţean Bihor </t>
  </si>
  <si>
    <t xml:space="preserve"> 3.  ADMINISTRAȚIA BAZINALĂ APE CRIȘURI ORADEA </t>
  </si>
  <si>
    <t xml:space="preserve"> 4.  CONSILIUL JUDEȚEAN BIHOR </t>
  </si>
  <si>
    <t xml:space="preserve"> 5.  PRIMĂRIA MUNICIPIULUI ORADEA</t>
  </si>
  <si>
    <t xml:space="preserve"> 7.  PRIMĂRIA MUNICIPIULUI SALONTA</t>
  </si>
  <si>
    <t xml:space="preserve"> 8.  PRIMĂRIA MUNICIPIULUI BEIUȘ</t>
  </si>
  <si>
    <t xml:space="preserve"> 9.  PRIMĂRIA ORAȘULUI ȘTEI</t>
  </si>
  <si>
    <t xml:space="preserve"> 10.  PRIMĂRIA ORAȘULUI VALEA LUI MIHAI</t>
  </si>
  <si>
    <t xml:space="preserve"> 11.  PRIMĂRIA ORAȘULUI ALEȘD</t>
  </si>
  <si>
    <t xml:space="preserve"> 12.  PRIMĂRIA ORAȘULUI SĂCUIENI</t>
  </si>
  <si>
    <t xml:space="preserve"> 13.  DIRECȚIA DE SĂNĂTATE PUBLICĂ BIHOR</t>
  </si>
  <si>
    <t xml:space="preserve"> 14. CENTRUL PENTRU ARII PROTEJATE ȘI DEZVOLTARE DURABILĂ BIHOR  </t>
  </si>
  <si>
    <r>
      <t xml:space="preserve">Autoritatea publică: </t>
    </r>
    <r>
      <rPr>
        <b/>
        <sz val="12"/>
        <color rgb="FFFF0000"/>
        <rFont val="Times New Roman"/>
        <family val="1"/>
        <charset val="238"/>
      </rPr>
      <t>AGENȚIA PENTRU PROTECȚIA MEDIULUI BRAȘOV</t>
    </r>
  </si>
  <si>
    <r>
      <t xml:space="preserve">Autoritatea publică: </t>
    </r>
    <r>
      <rPr>
        <b/>
        <sz val="12"/>
        <color rgb="FFFF0000"/>
        <rFont val="Times New Roman"/>
        <family val="1"/>
        <charset val="238"/>
      </rPr>
      <t>PRIMĂRIA CODLEA</t>
    </r>
  </si>
  <si>
    <r>
      <t>Autoritatea publica:</t>
    </r>
    <r>
      <rPr>
        <b/>
        <sz val="12"/>
        <color rgb="FFFF0000"/>
        <rFont val="Times New Roman"/>
        <family val="1"/>
        <charset val="238"/>
      </rPr>
      <t xml:space="preserve"> PRIMĂRIA SĂCELE</t>
    </r>
  </si>
  <si>
    <r>
      <t xml:space="preserve">Autoritatea publică: </t>
    </r>
    <r>
      <rPr>
        <b/>
        <sz val="12"/>
        <color rgb="FFFF0000"/>
        <rFont val="Times New Roman"/>
        <family val="1"/>
        <charset val="238"/>
      </rPr>
      <t>SISTEMUL DE GOSPODĂRIREA APELOR BRAȘOV</t>
    </r>
  </si>
  <si>
    <r>
      <t xml:space="preserve">Autoritatea publica: </t>
    </r>
    <r>
      <rPr>
        <b/>
        <sz val="12"/>
        <color rgb="FFFF0000"/>
        <rFont val="Times New Roman"/>
        <family val="1"/>
        <charset val="238"/>
      </rPr>
      <t xml:space="preserve">PRIMĂRIA BRAȘOV </t>
    </r>
  </si>
  <si>
    <r>
      <t xml:space="preserve">Autoritatea publica: </t>
    </r>
    <r>
      <rPr>
        <b/>
        <sz val="12"/>
        <color rgb="FFFF0000"/>
        <rFont val="Times New Roman"/>
        <family val="1"/>
        <charset val="238"/>
      </rPr>
      <t xml:space="preserve">CONSILIUL JUDEȚEAN BRAȘOV </t>
    </r>
  </si>
  <si>
    <r>
      <t xml:space="preserve">Autoritatea publica: </t>
    </r>
    <r>
      <rPr>
        <b/>
        <sz val="12"/>
        <color rgb="FFFF0000"/>
        <rFont val="Times New Roman"/>
        <family val="1"/>
        <charset val="238"/>
      </rPr>
      <t xml:space="preserve">Regia Națională a Pădurilor - ROMSILVA, Direcția Silvică  Brașov </t>
    </r>
  </si>
  <si>
    <t>Adresa: mun. Vaslui, str. Călugăreni, nr. 63</t>
  </si>
  <si>
    <t>Nr. tel :  : 0335/401723</t>
  </si>
  <si>
    <t>Nr. Fax:  0235/361842</t>
  </si>
  <si>
    <t>e-mail:  relatii.publice@apmvs.anpm.ro</t>
  </si>
  <si>
    <t>Pag. web: http://apmvs.anpm.ro/</t>
  </si>
  <si>
    <t>Persoană de contact:  Burlacu Mihaela</t>
  </si>
  <si>
    <t>Nr. tel :  0235/361437; 0235/362416; 0235/362417</t>
  </si>
  <si>
    <t>Nr. Fax:  0235/36437; 0235/362416; 0235/362417</t>
  </si>
  <si>
    <t xml:space="preserve">e-mail: office@vaslui.rosilva.ro </t>
  </si>
  <si>
    <t xml:space="preserve">Persoană de contact: Epure Paul </t>
  </si>
  <si>
    <t xml:space="preserve">                                                                                                     TOTALUL SOLICITĂRILOR LA NIVEL DE AUTORITATE ÎN ANUL 2014</t>
  </si>
  <si>
    <t>Compartimentul: Birou Tehnic</t>
  </si>
  <si>
    <t>Nr. tel :  0235/480009</t>
  </si>
  <si>
    <t>Nr. Fax: 0235/480126</t>
  </si>
  <si>
    <t>e-mail: primmurgeni@artelecom.net</t>
  </si>
  <si>
    <t>Persoană de contact: PÎRŢU DANIEL</t>
  </si>
  <si>
    <t xml:space="preserve">Compartimentul: Relaţii Publice </t>
  </si>
  <si>
    <t>Adresa:</t>
  </si>
  <si>
    <t>Nr. tel :  0235/311802</t>
  </si>
  <si>
    <t>Nr. Fax:  0235/311591</t>
  </si>
  <si>
    <t>e-mail: office@dadrvaslui.ro</t>
  </si>
  <si>
    <t>Persoană de contact: Angheluţă Gabriela</t>
  </si>
  <si>
    <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CONSTANȚA</t>
    </r>
  </si>
  <si>
    <r>
      <t xml:space="preserve"> I.  Autoritatea publică:</t>
    </r>
    <r>
      <rPr>
        <b/>
        <sz val="10"/>
        <color indexed="10"/>
        <rFont val="Times New Roman"/>
        <family val="1"/>
        <charset val="238"/>
      </rPr>
      <t xml:space="preserve"> </t>
    </r>
    <r>
      <rPr>
        <b/>
        <sz val="12"/>
        <color rgb="FFFF0000"/>
        <rFont val="Times New Roman"/>
        <family val="1"/>
        <charset val="238"/>
      </rPr>
      <t>COMPANIA NAȚIONALĂ ADMINISTRAȚIA CANALELORILOR NAVIGABILE SA</t>
    </r>
  </si>
  <si>
    <r>
      <t xml:space="preserve"> I.  Autoritatea publică:</t>
    </r>
    <r>
      <rPr>
        <b/>
        <sz val="12"/>
        <color indexed="10"/>
        <rFont val="Times New Roman"/>
        <family val="1"/>
        <charset val="238"/>
      </rPr>
      <t xml:space="preserve"> CN ADMINISTRAȚIA PORTURILOR MARITIME SA CONSTANȚA</t>
    </r>
  </si>
  <si>
    <r>
      <t xml:space="preserve"> I.  Autoritatea publică: </t>
    </r>
    <r>
      <rPr>
        <b/>
        <sz val="12"/>
        <color indexed="10"/>
        <rFont val="Times New Roman"/>
        <family val="1"/>
        <charset val="238"/>
      </rPr>
      <t xml:space="preserve">AUTORITATEA NAVALĂ ROMÂNĂ </t>
    </r>
  </si>
  <si>
    <r>
      <t xml:space="preserve">Ianuarie - </t>
    </r>
    <r>
      <rPr>
        <b/>
        <sz val="10"/>
        <color rgb="FFFF0000"/>
        <rFont val="Times New Roman"/>
        <family val="1"/>
        <charset val="238"/>
      </rPr>
      <t>nu a raportat</t>
    </r>
  </si>
  <si>
    <r>
      <t xml:space="preserve"> I.  Autoritatea publică:</t>
    </r>
    <r>
      <rPr>
        <b/>
        <sz val="12"/>
        <color rgb="FFFF0000"/>
        <rFont val="Times New Roman"/>
        <family val="1"/>
        <charset val="238"/>
      </rPr>
      <t xml:space="preserve"> COMPANIA NAȚIONALĂ DE CĂI FERATE ”CFR” SA</t>
    </r>
  </si>
  <si>
    <r>
      <t xml:space="preserve"> I.  Autoritatea publică:</t>
    </r>
    <r>
      <rPr>
        <b/>
        <sz val="10"/>
        <color indexed="10"/>
        <rFont val="Times New Roman"/>
        <family val="1"/>
        <charset val="238"/>
      </rPr>
      <t xml:space="preserve"> </t>
    </r>
    <r>
      <rPr>
        <b/>
        <sz val="12"/>
        <color rgb="FFFF0000"/>
        <rFont val="Times New Roman"/>
        <family val="1"/>
        <charset val="238"/>
      </rPr>
      <t>REGIA AUTONOMĂ DE TRANSPORT ÎN COMUN CONSTANȚA</t>
    </r>
  </si>
  <si>
    <r>
      <t xml:space="preserve"> I.  Autoritatea publică:</t>
    </r>
    <r>
      <rPr>
        <b/>
        <sz val="12"/>
        <color indexed="10"/>
        <rFont val="Times New Roman"/>
        <family val="1"/>
        <charset val="238"/>
      </rPr>
      <t xml:space="preserve"> REGIA AUTONOMĂ DE DISTRIBUȚIE A ENERGIEI TERMICE</t>
    </r>
  </si>
  <si>
    <r>
      <t xml:space="preserve"> I.  Autoritatea publică:</t>
    </r>
    <r>
      <rPr>
        <b/>
        <sz val="10"/>
        <color indexed="10"/>
        <rFont val="Times New Roman"/>
        <family val="1"/>
        <charset val="238"/>
      </rPr>
      <t xml:space="preserve"> </t>
    </r>
    <r>
      <rPr>
        <b/>
        <sz val="12"/>
        <color indexed="10"/>
        <rFont val="Times New Roman"/>
        <family val="1"/>
        <charset val="238"/>
      </rPr>
      <t>REGIA AUTONOMĂ JUDEȚEANĂ DE DRUMURI ȘI PODURI CONSTANȚA</t>
    </r>
  </si>
  <si>
    <r>
      <t>Ianuarie -</t>
    </r>
    <r>
      <rPr>
        <b/>
        <sz val="10"/>
        <color rgb="FFFF0000"/>
        <rFont val="Times New Roman"/>
        <family val="1"/>
        <charset val="238"/>
      </rPr>
      <t xml:space="preserve"> nu a raportat</t>
    </r>
  </si>
  <si>
    <r>
      <t xml:space="preserve"> I.  Autoritatea publică:</t>
    </r>
    <r>
      <rPr>
        <b/>
        <sz val="10"/>
        <color indexed="10"/>
        <rFont val="Times New Roman"/>
        <family val="1"/>
        <charset val="238"/>
      </rPr>
      <t xml:space="preserve"> </t>
    </r>
    <r>
      <rPr>
        <b/>
        <sz val="12"/>
        <color indexed="10"/>
        <rFont val="Times New Roman"/>
        <family val="1"/>
        <charset val="238"/>
      </rPr>
      <t>SC RAJA SA</t>
    </r>
  </si>
  <si>
    <r>
      <t xml:space="preserve"> I.  Autoritatea publică:</t>
    </r>
    <r>
      <rPr>
        <b/>
        <sz val="12"/>
        <color indexed="10"/>
        <rFont val="Times New Roman"/>
        <family val="1"/>
        <charset val="238"/>
      </rPr>
      <t xml:space="preserve"> ADMINISTRAȚIA BAZINALĂ DE APĂ DOBROGEA - LITORAL</t>
    </r>
  </si>
  <si>
    <r>
      <t xml:space="preserve"> I.  Autoritatea publică:</t>
    </r>
    <r>
      <rPr>
        <b/>
        <sz val="10"/>
        <color indexed="10"/>
        <rFont val="Times New Roman"/>
        <family val="1"/>
        <charset val="238"/>
      </rPr>
      <t xml:space="preserve"> </t>
    </r>
    <r>
      <rPr>
        <b/>
        <sz val="12"/>
        <color indexed="10"/>
        <rFont val="Times New Roman"/>
        <family val="1"/>
        <charset val="238"/>
      </rPr>
      <t>REGIA NAȚIONALĂ A PĂDURILOR  - ROMSILVA DIRECȚIA SILVICĂ CONSTANȚA</t>
    </r>
  </si>
  <si>
    <r>
      <t xml:space="preserve"> I.  Autoritatea publică:</t>
    </r>
    <r>
      <rPr>
        <b/>
        <sz val="12"/>
        <color indexed="10"/>
        <rFont val="Times New Roman"/>
        <family val="1"/>
        <charset val="238"/>
      </rPr>
      <t xml:space="preserve"> DIRECȚIA DE SĂNĂTATE PUBLICĂ JUDEȚEANĂ CONSTANȚA</t>
    </r>
  </si>
  <si>
    <r>
      <t xml:space="preserve"> I.  Autoritatea publică:</t>
    </r>
    <r>
      <rPr>
        <b/>
        <sz val="12"/>
        <color indexed="10"/>
        <rFont val="Times New Roman"/>
        <family val="1"/>
        <charset val="238"/>
      </rPr>
      <t xml:space="preserve"> PRIMĂRIA ORAȘULUI MURFATLAR</t>
    </r>
  </si>
  <si>
    <r>
      <t xml:space="preserve"> I.  Autoritatea publică: </t>
    </r>
    <r>
      <rPr>
        <b/>
        <sz val="12"/>
        <color indexed="10"/>
        <rFont val="Times New Roman"/>
        <family val="1"/>
        <charset val="238"/>
      </rPr>
      <t>PRIMĂRIA MUNICIPIULUI CONSTANȚA</t>
    </r>
  </si>
  <si>
    <r>
      <t xml:space="preserve"> I.  Autoritatea publică:</t>
    </r>
    <r>
      <rPr>
        <b/>
        <sz val="10"/>
        <color indexed="10"/>
        <rFont val="Times New Roman"/>
        <family val="1"/>
        <charset val="238"/>
      </rPr>
      <t xml:space="preserve"> </t>
    </r>
    <r>
      <rPr>
        <b/>
        <sz val="12"/>
        <color indexed="10"/>
        <rFont val="Times New Roman"/>
        <family val="1"/>
        <charset val="238"/>
      </rPr>
      <t>PRIMĂRIA ORAȘULUI NĂVODARI</t>
    </r>
  </si>
  <si>
    <r>
      <t xml:space="preserve"> I.  Autoritatea publică:</t>
    </r>
    <r>
      <rPr>
        <b/>
        <sz val="12"/>
        <color indexed="10"/>
        <rFont val="Times New Roman"/>
        <family val="1"/>
        <charset val="238"/>
      </rPr>
      <t xml:space="preserve"> PRIMĂRIA MUNICIPIULUI MANGALIA</t>
    </r>
  </si>
  <si>
    <r>
      <t xml:space="preserve"> I.  Autoritatea publică:</t>
    </r>
    <r>
      <rPr>
        <b/>
        <sz val="10"/>
        <color indexed="10"/>
        <rFont val="Times New Roman"/>
        <family val="1"/>
        <charset val="238"/>
      </rPr>
      <t xml:space="preserve"> </t>
    </r>
    <r>
      <rPr>
        <b/>
        <sz val="12"/>
        <color indexed="10"/>
        <rFont val="Times New Roman"/>
        <family val="1"/>
        <charset val="238"/>
      </rPr>
      <t>PRIMĂRIA MUNICIPIULUI MEDGIDIA</t>
    </r>
  </si>
  <si>
    <t>TOTALUL SOLICITĂRILOR LA NIVEL DE AUTORITATE ÎN ANUL 20134</t>
  </si>
  <si>
    <r>
      <t xml:space="preserve"> I.  Autoritatea publică:</t>
    </r>
    <r>
      <rPr>
        <b/>
        <sz val="10"/>
        <color indexed="10"/>
        <rFont val="Times New Roman"/>
        <family val="1"/>
        <charset val="238"/>
      </rPr>
      <t xml:space="preserve"> </t>
    </r>
    <r>
      <rPr>
        <b/>
        <sz val="12"/>
        <color indexed="10"/>
        <rFont val="Times New Roman"/>
        <family val="1"/>
        <charset val="238"/>
      </rPr>
      <t>ORAȘUL HÂRȘOVA</t>
    </r>
  </si>
  <si>
    <r>
      <t xml:space="preserve"> I.  Autoritatea publică:</t>
    </r>
    <r>
      <rPr>
        <b/>
        <sz val="12"/>
        <color indexed="10"/>
        <rFont val="Times New Roman"/>
        <family val="1"/>
        <charset val="238"/>
      </rPr>
      <t xml:space="preserve"> PRIMĂRIA ORAȘULUI CERNAVODĂ</t>
    </r>
  </si>
  <si>
    <t>Persoană de contact: cons. Adriana Culda</t>
  </si>
  <si>
    <r>
      <t xml:space="preserve">I. Autoritatea publica: </t>
    </r>
    <r>
      <rPr>
        <b/>
        <sz val="12"/>
        <color rgb="FFFF0000"/>
        <rFont val="Times New Roman"/>
        <family val="1"/>
        <charset val="238"/>
      </rPr>
      <t>AGENȚIA PENTRU PROTECȚIA MEDIULUI HUNEDOARA</t>
    </r>
  </si>
  <si>
    <r>
      <t xml:space="preserve">I. Autoritatea publica: </t>
    </r>
    <r>
      <rPr>
        <b/>
        <sz val="12"/>
        <color rgb="FFFF0000"/>
        <rFont val="Times New Roman"/>
        <family val="1"/>
        <charset val="238"/>
      </rPr>
      <t>PRIMĂRIA MUNICIPIULUI HUNEDOARA</t>
    </r>
  </si>
  <si>
    <r>
      <t xml:space="preserve">I. Autoritatea publica: </t>
    </r>
    <r>
      <rPr>
        <b/>
        <sz val="12"/>
        <color rgb="FFFF0000"/>
        <rFont val="Times New Roman"/>
        <family val="1"/>
        <charset val="238"/>
      </rPr>
      <t>CONSILIUL LOCAL CĂLAN</t>
    </r>
  </si>
  <si>
    <r>
      <t xml:space="preserve">I. Autoritatea publica: </t>
    </r>
    <r>
      <rPr>
        <b/>
        <sz val="12"/>
        <color rgb="FFFF0000"/>
        <rFont val="Times New Roman"/>
        <family val="1"/>
        <charset val="238"/>
      </rPr>
      <t>CONSILIUL JUDETEAN HUNEDOARA</t>
    </r>
  </si>
  <si>
    <r>
      <t xml:space="preserve">I. Autoritatea publica: </t>
    </r>
    <r>
      <rPr>
        <b/>
        <sz val="12"/>
        <color rgb="FFFF0000"/>
        <rFont val="Times New Roman"/>
        <family val="1"/>
        <charset val="238"/>
      </rPr>
      <t>GARDA NAȚIONALĂ DE MEDIU - Comisariatul Judetean Hunedoara</t>
    </r>
  </si>
  <si>
    <r>
      <t xml:space="preserve">I. Autoritatea publica: </t>
    </r>
    <r>
      <rPr>
        <b/>
        <sz val="12"/>
        <color rgb="FFFF0000"/>
        <rFont val="Times New Roman"/>
        <family val="1"/>
        <charset val="238"/>
      </rPr>
      <t>PRIMARIA MUNICIPIULUI VULCAN</t>
    </r>
  </si>
  <si>
    <r>
      <rPr>
        <b/>
        <sz val="10"/>
        <rFont val="Times New Roman"/>
        <family val="1"/>
        <charset val="238"/>
      </rPr>
      <t xml:space="preserve">I. Autoritatea publica: </t>
    </r>
    <r>
      <rPr>
        <b/>
        <sz val="12"/>
        <color rgb="FFFF0000"/>
        <rFont val="Times New Roman"/>
        <family val="1"/>
        <charset val="238"/>
      </rPr>
      <t>PRIMARIA ORASULUI HATEG</t>
    </r>
  </si>
  <si>
    <r>
      <t xml:space="preserve">I. Autoritatea publica: </t>
    </r>
    <r>
      <rPr>
        <b/>
        <sz val="12"/>
        <color rgb="FFFF0000"/>
        <rFont val="Times New Roman"/>
        <family val="1"/>
        <charset val="238"/>
      </rPr>
      <t>PRIMARIA MUNICIPIULUI LUPENI</t>
    </r>
  </si>
  <si>
    <r>
      <t xml:space="preserve">I. Autoritatea publica: </t>
    </r>
    <r>
      <rPr>
        <b/>
        <sz val="12"/>
        <color rgb="FFFF0000"/>
        <rFont val="Times New Roman"/>
        <family val="1"/>
        <charset val="238"/>
      </rPr>
      <t>PRIMARIA MUNICIPIULUI ORĂŞTIE</t>
    </r>
  </si>
  <si>
    <r>
      <t xml:space="preserve">I. Autoritatea publica: </t>
    </r>
    <r>
      <rPr>
        <b/>
        <sz val="12"/>
        <color rgb="FFFF0000"/>
        <rFont val="Times New Roman"/>
        <family val="1"/>
        <charset val="238"/>
      </rPr>
      <t>DIRECŢIA DE SĂNĂTATE PUBLICĂ A JUDEŢULUI HUNEDOARA</t>
    </r>
  </si>
  <si>
    <r>
      <t xml:space="preserve">I. Autoritatea publica: </t>
    </r>
    <r>
      <rPr>
        <b/>
        <sz val="12"/>
        <color rgb="FFFF0000"/>
        <rFont val="Times New Roman"/>
        <family val="1"/>
        <charset val="238"/>
      </rPr>
      <t>PRIMARIA MUNICIPIULUI PETROSANI</t>
    </r>
  </si>
  <si>
    <r>
      <t xml:space="preserve">I. Autoritatea publica: </t>
    </r>
    <r>
      <rPr>
        <b/>
        <sz val="12"/>
        <color rgb="FFFF0000"/>
        <rFont val="Times New Roman"/>
        <family val="1"/>
        <charset val="238"/>
      </rPr>
      <t>PRIMARIA ORASULUI ANINOASA</t>
    </r>
  </si>
  <si>
    <r>
      <t>I. Autoritatea publica:</t>
    </r>
    <r>
      <rPr>
        <b/>
        <sz val="12"/>
        <color rgb="FFFF0000"/>
        <rFont val="Times New Roman"/>
        <family val="1"/>
        <charset val="238"/>
      </rPr>
      <t xml:space="preserve"> PRIMARIA ORAŞULUI GEOAGIU</t>
    </r>
  </si>
  <si>
    <r>
      <t xml:space="preserve">I. Autoritatea publica: </t>
    </r>
    <r>
      <rPr>
        <b/>
        <sz val="12"/>
        <color rgb="FFFF0000"/>
        <rFont val="Times New Roman"/>
        <family val="1"/>
        <charset val="238"/>
      </rPr>
      <t>PRIMARIA MUNICIPIULUI BRAD</t>
    </r>
  </si>
  <si>
    <r>
      <t xml:space="preserve">I. Autoritatea publica: </t>
    </r>
    <r>
      <rPr>
        <b/>
        <sz val="12"/>
        <color rgb="FFFF0000"/>
        <rFont val="Times New Roman"/>
        <family val="1"/>
        <charset val="238"/>
      </rPr>
      <t>DIRECȚIA PENTRU AGRICULTURĂ A JUDEȘULUI HUNEDOARA.</t>
    </r>
  </si>
  <si>
    <t>Compartimentul: Monitorizare si Laboratoare</t>
  </si>
  <si>
    <t>Adresa:  str. Liviu Rebreanu  nr.18-18A</t>
  </si>
  <si>
    <t>Nr. tel :   0256 491795</t>
  </si>
  <si>
    <t>Nr. Fax:   0256 246594</t>
  </si>
  <si>
    <t xml:space="preserve">e-mail:   office@apmtm.anpm.ro </t>
  </si>
  <si>
    <t xml:space="preserve">Pag. web:  www.apmtm.anpm.ro </t>
  </si>
  <si>
    <t>Persoană de contact:  consilier Luminita Badea</t>
  </si>
  <si>
    <t>TOTALUL SOLICITĂRILOR LA NIVEL DE JUDET ÎN ANUL 2014</t>
  </si>
  <si>
    <t>Compartimentul: Relatii Publice, Comunicare. Programe, Proiecte</t>
  </si>
  <si>
    <t>Adresa: str. Liviu Rebreanu  nr.18-18A</t>
  </si>
  <si>
    <t>Nr. tel :  0256 491795</t>
  </si>
  <si>
    <t>Nr. Fax:  0256 201005</t>
  </si>
  <si>
    <t>Persoană de contact:  Consilier Georgeta Titan</t>
  </si>
  <si>
    <t>Datele proprii de identificare ale autorităţii publice:  Directia de Sanatate Publica Timis</t>
  </si>
  <si>
    <t>Compartimentul: Evaluarea fact de mediu</t>
  </si>
  <si>
    <t xml:space="preserve">Adresa:Timisoara – str. Beethoven nr 5 </t>
  </si>
  <si>
    <t>Nr. tel : 0256/498344 ;  0256/272750</t>
  </si>
  <si>
    <t xml:space="preserve">Nr. Fax: 0256/498239   </t>
  </si>
  <si>
    <t>e-mail: mediu@dsptimis.ro</t>
  </si>
  <si>
    <t>Persoană de contact: Dr. Bratan Ioan ;  Ref. Moldovan Ovidiu</t>
  </si>
  <si>
    <t>Datele proprii de identificare ale autorităţii publice:  Administraţia Naţională Apele Române - Direcţia Apelor Banat</t>
  </si>
  <si>
    <t xml:space="preserve">Compartimentul: Implementare Proiecte şi Relaţii Internaţionale </t>
  </si>
  <si>
    <t>Adresa: Bd. Mihai Viteazul, nr. 32, 300222, Timişoara, Timiş</t>
  </si>
  <si>
    <t>Nr. tel :  +40256491843</t>
  </si>
  <si>
    <t>Nr. Fax:  +40256491798</t>
  </si>
  <si>
    <t>e-mail:   catalin.aldescu@dab.rowater.ro</t>
  </si>
  <si>
    <t>Pag. web:  www.directiaapelorbanat.ro</t>
  </si>
  <si>
    <t>Persoană de contact:  geogr. Cătălin Aldescu</t>
  </si>
  <si>
    <t xml:space="preserve">Ianuarie      </t>
  </si>
  <si>
    <t>Datele proprii de identificare ale autorităţii publice:  CONSILIUL JUDETEAN TIMIS</t>
  </si>
  <si>
    <t>Compartimentul: MEDIU SI ENERGII NECONVENTIONALE</t>
  </si>
  <si>
    <t>Adresa: TIMISOARA, Bd. Revolutiei de la 1989, nr.17</t>
  </si>
  <si>
    <t>Nr. tel : 0256-406448</t>
  </si>
  <si>
    <t>Nr. Fax:  0256-406306</t>
  </si>
  <si>
    <t>e-mail:  monica.isacu@cjtimis.ro</t>
  </si>
  <si>
    <t>Persoană de contact: ing. Monica ISACU</t>
  </si>
  <si>
    <t>Datele proprii de identificare ale autorităţii publice: Ministerul Mediului, Garda Nationala de Mediu</t>
  </si>
  <si>
    <t>Compartimentul - Controlul poluarii</t>
  </si>
  <si>
    <t>Adresa: Timisoara, str. Carei, nr. 9 D</t>
  </si>
  <si>
    <t>Nr. tel : 0256/293587, 0256/219892</t>
  </si>
  <si>
    <t>Nr. Fax: 0256/293587</t>
  </si>
  <si>
    <t>e-mail: cjtimis@gnm.ro</t>
  </si>
  <si>
    <t>Persoană de contact: Vasiescu Rodica</t>
  </si>
  <si>
    <t>Datele proprii de identificare ale autorităţii publice:  Directia Sanitar Veterinara si pentru Siguranta Alimentelor Timis</t>
  </si>
  <si>
    <t>Compartimentul: Bunastare Animala si Unitate Epid. Teritoriala</t>
  </si>
  <si>
    <t>Adresa: Timisoara, str. Surorile Martir Caceu, nr. 4</t>
  </si>
  <si>
    <t>Nr. tel :  0256 204911, 0256 462377</t>
  </si>
  <si>
    <t>Nr. Fax:  0256 204911</t>
  </si>
  <si>
    <t>e-mail:   dsvtimis@dsvtimis.rdstm.ro</t>
  </si>
  <si>
    <t>Persoană de contact:  Dr. Taur Adrian</t>
  </si>
  <si>
    <t>Datele proprii de identificare ale autorităţii publice:  Direcţia Regionala de Statistică Timiş</t>
  </si>
  <si>
    <t>Compartimentul: Directia de Sinteze, Diseminare si Relatii cu Publicul</t>
  </si>
  <si>
    <t>Adresa: Timisoara, str. Victor Babes, nr. 14</t>
  </si>
  <si>
    <t>Nr. tel :  0256 493673</t>
  </si>
  <si>
    <t>Nr. Fax:  0256 400331</t>
  </si>
  <si>
    <t xml:space="preserve">e-mail:   Ecaterina.Torok@timis.insse.ro </t>
  </si>
  <si>
    <t>Pag. web:  www.insse.ro</t>
  </si>
  <si>
    <t>Persoană de contact:  Ecaterina Torok</t>
  </si>
  <si>
    <t>Datele proprii de identificare ale autorităţii publice: Primăria Municipiului Timisoara</t>
  </si>
  <si>
    <t>Compartimentul: Serv. Administrare Mediu</t>
  </si>
  <si>
    <t>Adresa: Timisoara, Bd. C.D. Loga, nr. 1, cod 300030</t>
  </si>
  <si>
    <t>Nr. tel :  0256 408366</t>
  </si>
  <si>
    <t>Nr. Fax:  0256 408437</t>
  </si>
  <si>
    <t>Persoană de contact:  Dan Lucian Mircea</t>
  </si>
  <si>
    <t>Datele proprii de identificare ale autorităţii publice:  cod fiscal RO 4527381</t>
  </si>
  <si>
    <t>Compartimentul: Urbanism mediu</t>
  </si>
  <si>
    <t>Adresa: Lugoj, P-ta Victoriei, nr.4</t>
  </si>
  <si>
    <t>Nr. tel :  0256 353697, 0256 352240</t>
  </si>
  <si>
    <t>Nr. Fax:  0256 350393</t>
  </si>
  <si>
    <t xml:space="preserve">e-mail: urbanism@primarialugoj.ro </t>
  </si>
  <si>
    <t>Pag. web:  www.primarialugoj.ro</t>
  </si>
  <si>
    <t>Persoană de contact:  Longa Mirabela</t>
  </si>
  <si>
    <t xml:space="preserve">Adresa: </t>
  </si>
  <si>
    <t>Nr. tel :  0256 321450</t>
  </si>
  <si>
    <t>Nr. Fax:  0256 321450</t>
  </si>
  <si>
    <t xml:space="preserve">e-mail:   primbuzias@yahoo.com </t>
  </si>
  <si>
    <t>Persoană de contact: Stef Daniel</t>
  </si>
  <si>
    <t>Adresa: Ciacova, Piata Cetatii, nr. 8, cod 307110</t>
  </si>
  <si>
    <t>Nr. tel :  0256 399600, 0256 399655</t>
  </si>
  <si>
    <t>Nr. Fax:  0256 399600</t>
  </si>
  <si>
    <t xml:space="preserve">e-mail:   primariaciacova@primariaciacova.ro </t>
  </si>
  <si>
    <t>Pag. web:  www.primariaciacova.ro</t>
  </si>
  <si>
    <t>Persoană de contact:  Liliana Bota</t>
  </si>
  <si>
    <t>Adresa: 305200, Deta, str. Victoriei, nr. 32</t>
  </si>
  <si>
    <t>Nr. tel :  0256 390466</t>
  </si>
  <si>
    <t>Nr. Fax:  0256 390511</t>
  </si>
  <si>
    <t>e-mail:   primaria_deta@net69.ro</t>
  </si>
  <si>
    <t>Persoană de contact:  Maxim Severus</t>
  </si>
  <si>
    <t>Datele proprii de identificare ale autorităţii publice:  cod fiscal 2509958</t>
  </si>
  <si>
    <t>Compartimentul: Administratie publica</t>
  </si>
  <si>
    <t>Adresa: Faget, Calea Lugojului, nr. 25</t>
  </si>
  <si>
    <t>Nr. tel :  0256 320494</t>
  </si>
  <si>
    <t>Nr. Fax:  0256 320611</t>
  </si>
  <si>
    <t xml:space="preserve">e-mail: plfaget@online.ro </t>
  </si>
  <si>
    <t>Pag. web:  www.faget.online.ro</t>
  </si>
  <si>
    <t>Persoană de contact:  Dorel Careja</t>
  </si>
  <si>
    <t>Datele proprii de identificare ale autorităţii publice:  PRIMARIA JIMBOLIA</t>
  </si>
  <si>
    <t>Adresa: Jimbolia, str. Tudor Vladimirescu, nr. 81</t>
  </si>
  <si>
    <t>Nr. tel : 0256-360770</t>
  </si>
  <si>
    <t>Nr. Fax: 0256-360784</t>
  </si>
  <si>
    <t>e-mail:  secretariat@jimbolia.ro</t>
  </si>
  <si>
    <t>Persoană de contact:  Taranu Adrian</t>
  </si>
  <si>
    <t xml:space="preserve">Datele proprii de identificare ale autorităţii publice:  PRIMARIA RECAS </t>
  </si>
  <si>
    <t xml:space="preserve">Adresa: Calea Timisoarei nr. 134 – 135 </t>
  </si>
  <si>
    <t>Nr. tel : 0256-330101</t>
  </si>
  <si>
    <t>Nr. Fax: 0256-330231</t>
  </si>
  <si>
    <t xml:space="preserve">e-mail: public@primariarecas.ro,  fulopstefan@yahoo.com </t>
  </si>
  <si>
    <t>Pag. web:  www.primariarecas.ro</t>
  </si>
  <si>
    <t>Persoană de contact:  Fulop Stefan</t>
  </si>
  <si>
    <t>Compartimentul: Taxe si impozite</t>
  </si>
  <si>
    <t>Adresa: Sânnicolau Mare, str. Republicii, nr. 15, cod postal 305600</t>
  </si>
  <si>
    <t>Nr. tel :  0256 370366</t>
  </si>
  <si>
    <t>Nr. Fax:  0256 370350</t>
  </si>
  <si>
    <t xml:space="preserve">e-mail:   primariasm@rdstm.ro </t>
  </si>
  <si>
    <t>Persoană de contact:  Bogdan Homorodean</t>
  </si>
  <si>
    <t>Datele proprii de identificare ale autorităţii publice:  APM Sibiu</t>
  </si>
  <si>
    <t>Adresa: Sibiu, str. Hipodromului, nr. 2A</t>
  </si>
  <si>
    <t>Nr. tel :  0269 232806</t>
  </si>
  <si>
    <t>Nr. Fax:  0269 444145</t>
  </si>
  <si>
    <t>e-mail:   office@apmsb.anpm.ro</t>
  </si>
  <si>
    <t>Pag. web:  http://apmsb.anpm.ro</t>
  </si>
  <si>
    <t>Persoană de contact: Tania Alecu - Consilier superior</t>
  </si>
  <si>
    <t>2</t>
  </si>
  <si>
    <t>0</t>
  </si>
  <si>
    <t>Adresa: SIBIU, STR. Samuel Brukenthal nr. 2-4</t>
  </si>
  <si>
    <t>Nr. tel :  0269208883</t>
  </si>
  <si>
    <t>Nr. fax:  0269208882</t>
  </si>
  <si>
    <t>e-mail:  directia.tehnica@sibiu.ro; primarie@sibiu.ro</t>
  </si>
  <si>
    <t>Pag. web:  www.sibiu.ro</t>
  </si>
  <si>
    <t>Persoană de contact:  Sef Serv. Gospodarire IOAN ORTAN</t>
  </si>
  <si>
    <t>Datele proprii de identificare ale autorităţii publice:  CJ SIBIU</t>
  </si>
  <si>
    <t>Compartimentul: Serviciul Urbanism, amenajarea teritoriului, mediu</t>
  </si>
  <si>
    <t>Adresa: SIBIU, str. General Magheru, nr. 14</t>
  </si>
  <si>
    <t>Nr. tel :  0269217733</t>
  </si>
  <si>
    <t xml:space="preserve">Nr. fax:  </t>
  </si>
  <si>
    <t xml:space="preserve">e-mail:  </t>
  </si>
  <si>
    <t>Pag. web: www.cjsibiu.ro</t>
  </si>
  <si>
    <t>Persoană de contact:  DIANA MAZILU</t>
  </si>
  <si>
    <t>TOTALUL SOLICITĂRILOR LA NIVEL DE  JUDEŢ  ÎN ANUL 2014</t>
  </si>
  <si>
    <t>Datele proprii de identificare ale autorităţii publice</t>
  </si>
  <si>
    <t xml:space="preserve">Compartimentul: Relatii Publice si Tehnologia Informatiei </t>
  </si>
  <si>
    <t>Adresa: Calea Dorobanţilor nr. 99, bloc 9B, 400609, Municipiul Cluj-Napoca, Judetul Cluj</t>
  </si>
  <si>
    <t>Nr. tel : 0264-41.07.22, 0264- 41.07.26</t>
  </si>
  <si>
    <t xml:space="preserve">Nr. Fax: 0264-41.29.14 </t>
  </si>
  <si>
    <t>e-mail: :  office@apmcj.anpm.ro, relatii.publice@apmcj,anpm.ro</t>
  </si>
  <si>
    <t>Pag. web: www.apmcj.anpm.ro</t>
  </si>
  <si>
    <t>Persoană de contact: Adina- Maria MAIER</t>
  </si>
  <si>
    <t>2.  GARDA NAŢIONALĂ DE MEDIU - COMISARIATUL JUDEŢEAN CLUJ</t>
  </si>
  <si>
    <t xml:space="preserve">Datele proprii de identificare ale autorităţii publice: Garda Naţionalǎ de Mediu – Comisariatul Judeţean Cluj </t>
  </si>
  <si>
    <t>Adresa: Str. General Traian Moşoiu nr. 49, Municipiul Cluj-Napoca, Judetul Cluj</t>
  </si>
  <si>
    <t xml:space="preserve">Nr. tel : 0264-41.07.19 </t>
  </si>
  <si>
    <t xml:space="preserve">Nr. Fax: 0264-41.07.18 </t>
  </si>
  <si>
    <t xml:space="preserve">e-mail: cjcluj@gnm.ro  </t>
  </si>
  <si>
    <t>Persoană de contact:  cms. Roman Corina tel.  0757576609</t>
  </si>
  <si>
    <t xml:space="preserve">Datele proprii de identificare ale autorităţii publice: A.N. Apele Române - Administraţia Bazinală de Apă Someş-Tisa </t>
  </si>
  <si>
    <t>Compartimentul: Relaţii cu presa</t>
  </si>
  <si>
    <t>Adresa: Str. Vânătorilor  nr. 17, Municipiul Cluj-Napoca, Judetul Cluj</t>
  </si>
  <si>
    <t xml:space="preserve">Nr. tel : 0264-433028 </t>
  </si>
  <si>
    <t xml:space="preserve">Nr. Fax: 0264-433026  </t>
  </si>
  <si>
    <t xml:space="preserve">e-mail: cjc@cjcluj.ro  </t>
  </si>
  <si>
    <t>Pag. web: www.cjcluj.ro</t>
  </si>
  <si>
    <t>Persoană de contact: Cristina VĂDAN</t>
  </si>
  <si>
    <t>1item</t>
  </si>
  <si>
    <t>1 item f)</t>
  </si>
  <si>
    <t>1 item</t>
  </si>
  <si>
    <t>Compartimentul Mediu</t>
  </si>
  <si>
    <t>Adresa: Calea Dorobanţilor, nr. 106, Municipiul Cluj-Napoca, Judeţul Cluj</t>
  </si>
  <si>
    <t>Nr. tel : 0372640009</t>
  </si>
  <si>
    <t>Nr. Fax: 037264089</t>
  </si>
  <si>
    <t>e-mail:cjc@cjccluj.ro</t>
  </si>
  <si>
    <t>Persoană de contact: Bogdan PĂCURAR</t>
  </si>
  <si>
    <t xml:space="preserve"> 5.  PRIMĂRIA MUNICIPIULUI CLUJ-NAPOCA</t>
  </si>
  <si>
    <t xml:space="preserve">Datele proprii de identificare ale autorităţii publice: Primăria Municipiului Cluj-Napoca  </t>
  </si>
  <si>
    <t>Compartimentul: Serviciul Tehnic</t>
  </si>
  <si>
    <t>Adresa: Calea Moţilor nr. 3, Municipiul Cluj-Napoca, Judetul Cluj</t>
  </si>
  <si>
    <t xml:space="preserve">Nr. tel : 0264-431753 </t>
  </si>
  <si>
    <t xml:space="preserve">Nr. Fax: 0264-431753 </t>
  </si>
  <si>
    <t xml:space="preserve">e-mail: tehnicclujnapoca@yahoo.com  </t>
  </si>
  <si>
    <t xml:space="preserve">Pag. web: www.primariaclujnapoca.ro </t>
  </si>
  <si>
    <t>Persoană de contact: GLIGOR TOPAN</t>
  </si>
  <si>
    <t xml:space="preserve"> 6.  PRIMĂRIA MUNICIPIULUI CÂMPIA TURZII</t>
  </si>
  <si>
    <t xml:space="preserve">Datele proprii de identificare ale autorităţii publice: Primăria Municipiului Câmpia Turzii </t>
  </si>
  <si>
    <t>Compartimentul: Serviciul Corpul de Control al Primarului - Compartiment Mediu</t>
  </si>
  <si>
    <t>Adresa: Str. Laminoriştilor nr. 2, Municipiul Câmpia Turzii, Judetul Cluj</t>
  </si>
  <si>
    <t xml:space="preserve">Nr. tel : 0264-366566 </t>
  </si>
  <si>
    <t xml:space="preserve">Nr. Fax: 0264-365467 </t>
  </si>
  <si>
    <t xml:space="preserve">e-mail: primariact@gmail.ro  </t>
  </si>
  <si>
    <t xml:space="preserve">Pag. web: www.campiaturzii.ro </t>
  </si>
  <si>
    <t xml:space="preserve">Persoană de contact: ec. Ioan Spălnăcan </t>
  </si>
  <si>
    <t xml:space="preserve"> 7.  PRIMĂRIA MUNICIPIULUI TURDA</t>
  </si>
  <si>
    <t>Directia Tehnică- S.D.P.I.</t>
  </si>
  <si>
    <t>Adresa: P-ta 1 Decembrie 1918, nr. 28- 30, Municipiul Turda, Judetul Cluj</t>
  </si>
  <si>
    <t xml:space="preserve">Nr. tel : 0264-313160 </t>
  </si>
  <si>
    <t xml:space="preserve">Nr. Fax: 0264-3170817 </t>
  </si>
  <si>
    <t>e-mail: primariact@primaria turda.ro, cheregiancaioana@yahoo.com</t>
  </si>
  <si>
    <t>Pag. web: www.primariaturda.ro</t>
  </si>
  <si>
    <t xml:space="preserve">Persoană de contact: Anca CHEREGI </t>
  </si>
  <si>
    <t>Compartimentul PATRIMONIU, INVESTITII, ACHIZITII, PROTECTIA MEDIULUI SI MARKETING</t>
  </si>
  <si>
    <t>Adresa: STR. Agriculturii, nr. 27, Municipiul Turda, Judetul Cluj</t>
  </si>
  <si>
    <t xml:space="preserve">Nr. tel : 0264-311680 </t>
  </si>
  <si>
    <t xml:space="preserve">Nr. Fax: 0264-311792 </t>
  </si>
  <si>
    <t>e-mail: viorica.marca@yahoo.com</t>
  </si>
  <si>
    <t>Pag. web: www.scdaturda.ro</t>
  </si>
  <si>
    <t xml:space="preserve">Persoană de contact: Viorica MARCA </t>
  </si>
  <si>
    <t>Datele proprii de identificare ale autorităţii publice:  Agenţia pentru Protecţia Mediului Brăila</t>
  </si>
  <si>
    <t>Compartimentul:  Relaţii Publice şi Tehnologia Informaţiei</t>
  </si>
  <si>
    <t>Adresa: Braila, B-dul Independenţei, bl. B5</t>
  </si>
  <si>
    <t>Nr. tel : 0339-401834</t>
  </si>
  <si>
    <t>Nr. Fax:  0339-401837</t>
  </si>
  <si>
    <t xml:space="preserve">e-mail: office@apmbr.anpm.ro  </t>
  </si>
  <si>
    <t xml:space="preserve">Pag. web: apmbr.anpm.ro </t>
  </si>
  <si>
    <t xml:space="preserve">Persoană de contact: Dumitru BÂJA </t>
  </si>
  <si>
    <t>Datele proprii de identificare ale autorităţii publice:  Consiliul Judetean Braila</t>
  </si>
  <si>
    <t>Compartimentul</t>
  </si>
  <si>
    <t>Adresa: Piata Independentei nr. 1, Braila</t>
  </si>
  <si>
    <t>Nr. tel : 0239.619700</t>
  </si>
  <si>
    <t>Nr. Fax:  0239.619809</t>
  </si>
  <si>
    <t>e-mail: consiliu@portal-braila.ro</t>
  </si>
  <si>
    <t>Pag. web: www.portal-braila.ro</t>
  </si>
  <si>
    <t>Persoană de contact</t>
  </si>
  <si>
    <t>Datele proprii de identificare ale autorităţii publice:  Primaria Municipiului Braila</t>
  </si>
  <si>
    <t>Adresa: Piata Independentei nr.1, Braila</t>
  </si>
  <si>
    <t>Nr. tel : 0239/69.49.47</t>
  </si>
  <si>
    <t>Nr. Fax: 0239/69.23.94</t>
  </si>
  <si>
    <t xml:space="preserve">e-mail:  pmbraila@pmb.braila.astral.ro </t>
  </si>
  <si>
    <t>Pag. web: www.primariabraila.ro</t>
  </si>
  <si>
    <t>Datele proprii de identificare ale autorităţii publice:  Directia Silvica Braila</t>
  </si>
  <si>
    <t>Adresa: Braila, str. Golesti nr 29</t>
  </si>
  <si>
    <t>Nr. tel : 0239 61 54 81</t>
  </si>
  <si>
    <t>Nr. Fax:  0239 61 55 36</t>
  </si>
  <si>
    <t>e-mail: dsbraila@rosilva.ro</t>
  </si>
  <si>
    <t xml:space="preserve">Pag. web: www.rosilva.ro </t>
  </si>
  <si>
    <t>Datele proprii de identificare ale autorităţii publice:  Administratia Parcului Natural Balta Mica a Brailei</t>
  </si>
  <si>
    <t>Nr. tel : 0239 611 837</t>
  </si>
  <si>
    <t>Nr. Fax:  0239 611 837</t>
  </si>
  <si>
    <t>e-mail: parc_bmb@yahoo.com</t>
  </si>
  <si>
    <t>Pag. web: www.bmb.ro</t>
  </si>
  <si>
    <t>Persoană de contact:</t>
  </si>
  <si>
    <t>Datele proprii de identificare ale autorităţii publice:  A.N. Apele Romane – D.A. Buzau-Ialomita – Sistemul de Gospodarire a Apelor Braila</t>
  </si>
  <si>
    <t>Adresa: Braila, Str. Gradinii Publice nr. 6, et.IV</t>
  </si>
  <si>
    <t xml:space="preserve">Nr. tel : 0239.615064 </t>
  </si>
  <si>
    <t>Nr. Fax:  0239.614347</t>
  </si>
  <si>
    <t>e-mail: dispecer@sgabr.daib.rowater.ro</t>
  </si>
  <si>
    <t>Pag. web: www.rowater.ro</t>
  </si>
  <si>
    <t xml:space="preserve">Datele proprii de identificare ale autorităţii publice: Alba-Iulia, str. Lalelelor, nr. 7B  </t>
  </si>
  <si>
    <t xml:space="preserve">Adresa: Alba-Iulia, str. Lalelelor, nr. 7B  </t>
  </si>
  <si>
    <t>Nr. tel :  0258/813248</t>
  </si>
  <si>
    <t>Nr. Fax:  0258/813290</t>
  </si>
  <si>
    <t xml:space="preserve">e-mail: relatii.publice@apmab.anpm.ro  </t>
  </si>
  <si>
    <t xml:space="preserve">Pag. web: www.apmab.anpm.ro  </t>
  </si>
  <si>
    <t xml:space="preserve">Persoană de contact: Mohai Zamora Ana, Tibacov Maria </t>
  </si>
  <si>
    <t xml:space="preserve">Datele proprii de identificare ale autorităţii publice: Alba-Iulia , str. Lalelelor, nr 7B </t>
  </si>
  <si>
    <t>Adresa: Alba-Iulia, str. Lalelelor, nr. 7B</t>
  </si>
  <si>
    <t xml:space="preserve">Nr. tel : 0258/816834 </t>
  </si>
  <si>
    <t xml:space="preserve">Nr. Fax: 0258/830002 </t>
  </si>
  <si>
    <t xml:space="preserve">e-mail: cjalba@gnm.ro  </t>
  </si>
  <si>
    <t xml:space="preserve">Persoană de contact: Komaroni Roza; Stan Ronital </t>
  </si>
  <si>
    <t>ianuarie</t>
  </si>
  <si>
    <t>februarie</t>
  </si>
  <si>
    <t>martie</t>
  </si>
  <si>
    <t>aprilie</t>
  </si>
  <si>
    <t>mai</t>
  </si>
  <si>
    <t>august</t>
  </si>
  <si>
    <t>septembrie</t>
  </si>
  <si>
    <t>noiembrie</t>
  </si>
  <si>
    <t>Datele proprii de identificare ale autorităţii publice:  Sebes, Piata Primariei , nr. 1</t>
  </si>
  <si>
    <t>Compartimentul: Protectia Mediului si Control Comercial</t>
  </si>
  <si>
    <t xml:space="preserve">Nr. tel : 0258/734187 </t>
  </si>
  <si>
    <t>Nr. Fax:  0258/731004</t>
  </si>
  <si>
    <t xml:space="preserve">e-mail:  sebespri@yahoo.com </t>
  </si>
  <si>
    <t xml:space="preserve">Pag. web: www.primariasebes.ro </t>
  </si>
  <si>
    <t xml:space="preserve">Persoană de contact: Dr. Simona Ekart </t>
  </si>
  <si>
    <t xml:space="preserve">Datele proprii de identificare ale autorităţii publice: Teius, str Clujului, nr. 80 </t>
  </si>
  <si>
    <t>Compartimentul: Serviciul Administrarea Parimoniului Local</t>
  </si>
  <si>
    <t>Adresa:Teius, str. Clujului, nr. 80</t>
  </si>
  <si>
    <t xml:space="preserve">Nr. tel : 0258/851101 </t>
  </si>
  <si>
    <t xml:space="preserve">Nr. Fax:0258/851075  </t>
  </si>
  <si>
    <t xml:space="preserve">e-mail: primaria_oras_teius@yahoo.com  </t>
  </si>
  <si>
    <t>Pag. Web: www.primariaorasteius.ro</t>
  </si>
  <si>
    <t>Persoană de contact:  Insp. Faur Crina</t>
  </si>
  <si>
    <t xml:space="preserve">Datele proprii de identificare ale autorităţii publice:Zlatna, str. Calea Motilor, nr. 12 </t>
  </si>
  <si>
    <t>Compartimentul:Serviciul Public de Gospodarire Comunala</t>
  </si>
  <si>
    <t>Adresa:Zlatna, str. Calea Motilor, nr. 24-26</t>
  </si>
  <si>
    <t xml:space="preserve">Nr. tel : 0258/856337 </t>
  </si>
  <si>
    <t xml:space="preserve">Nr. Fax: 0258/856583 </t>
  </si>
  <si>
    <t xml:space="preserve">e-mail: szlatna@personal.ro  </t>
  </si>
  <si>
    <t xml:space="preserve">Pag. web:www.primaria-zlatna.ro  </t>
  </si>
  <si>
    <t xml:space="preserve">Persoană de contact: Dunca Roman </t>
  </si>
  <si>
    <t>Datele proprii de identificare ale autorităţii publice:  Campeni, str. Avram Iancu, nr. 5</t>
  </si>
  <si>
    <t>Compartimentul: Serviciul Public Gospodarire Comunala</t>
  </si>
  <si>
    <t>Adresa:Campeni, str. Avram Iancu, nr. 5</t>
  </si>
  <si>
    <t xml:space="preserve">Nr. tel : 0258/771215 </t>
  </si>
  <si>
    <t xml:space="preserve">Nr. Fax: 0258/771215 </t>
  </si>
  <si>
    <t>Adresa e-mail: primaria_campeni@yahoo.com</t>
  </si>
  <si>
    <t>Pag. web:  www.ghidulprimariilor.ro</t>
  </si>
  <si>
    <t xml:space="preserve">Persoană de contact: Motora Constantin  </t>
  </si>
  <si>
    <t>Datele proprii de identificare ale autorităţii publice:  Aiud, str. C. Voda, nr. 1</t>
  </si>
  <si>
    <t>Compartimentul: Urbanism, Mediu</t>
  </si>
  <si>
    <t>Adresa:  Aiud, str. Cuza Voda, nr. 1</t>
  </si>
  <si>
    <t xml:space="preserve">Nr. tel : 0258/861310 </t>
  </si>
  <si>
    <t xml:space="preserve">Nr. Fax: 0258/861280 </t>
  </si>
  <si>
    <t>e-mail:  office@aiud.ro</t>
  </si>
  <si>
    <t>Pag. web:  www.aiud.ro</t>
  </si>
  <si>
    <t>Persoană de contact:  Raluca Maior</t>
  </si>
  <si>
    <t>Compartiment: ORGANIZAREA SI AMENAJAREA TERITORIULUI, PROTECTIA MEDIULUI</t>
  </si>
  <si>
    <t>Adresa: Ocna Mures, str. N. Iorga, nr. 27, Jud. Alba</t>
  </si>
  <si>
    <t>Nr. tel :  0258/871217, 0258/871257</t>
  </si>
  <si>
    <t>Nr. Fax:  0258/871217</t>
  </si>
  <si>
    <t>e-mail:  contact@primariaocnamures.ro</t>
  </si>
  <si>
    <t>Pag. web: www.primariaocnamures.ro</t>
  </si>
  <si>
    <t>Persoana de contact: Monica BOTOS</t>
  </si>
  <si>
    <t>Compartimentul: Compartimentul de Mediu</t>
  </si>
  <si>
    <t>Adresa: Alba-Iulia,  str. Calea Motilor, nr. 5A</t>
  </si>
  <si>
    <t>Nr. tel :  0258/819462; 0258/813534</t>
  </si>
  <si>
    <t>Nr. Fax:  0258/812545</t>
  </si>
  <si>
    <t xml:space="preserve">e-mail:  primaria@apulum.ro </t>
  </si>
  <si>
    <t>Pag. web:  www.apulum.ro</t>
  </si>
  <si>
    <t>Persoană de contact:  Rusu Mircea, Iliana Krisbai</t>
  </si>
  <si>
    <t>Adresa: Blaj, str. Piata 1848, nr. 16</t>
  </si>
  <si>
    <t xml:space="preserve">Nr. tel : 0258/710110 </t>
  </si>
  <si>
    <t>Nr. Fax:  0258/710014</t>
  </si>
  <si>
    <t xml:space="preserve">e-mail: primarieblaj@rcnet.ro  </t>
  </si>
  <si>
    <t>Persoană de contact:  Moldovan Camelia</t>
  </si>
  <si>
    <t>Compartimentul: Administrarea Domeniului Public</t>
  </si>
  <si>
    <t>Adresa: Cugir, str. I. L. Caragiale, nr. 1</t>
  </si>
  <si>
    <t>Nr. tel :  0258/751001</t>
  </si>
  <si>
    <t>Nr. Fax:  0258/755398</t>
  </si>
  <si>
    <t xml:space="preserve">e-mail:  primaria@primariacugir.ro </t>
  </si>
  <si>
    <t>Pag. web:  www.primariacugir.ro</t>
  </si>
  <si>
    <t>Persoană de contact:  Erdei Madalina</t>
  </si>
  <si>
    <t>aprile</t>
  </si>
  <si>
    <t>Compartimentul: Gospodarirea Resurselor de Apa</t>
  </si>
  <si>
    <t>Adresa: Alba-Iulia, str. Lalelelor, nr. 7A</t>
  </si>
  <si>
    <t xml:space="preserve">Nr. tel : 0258/833356, 0258/833426 </t>
  </si>
  <si>
    <t>Nr. Fax:  0258/833428</t>
  </si>
  <si>
    <t xml:space="preserve">e-mail:  dispecer@sgaab.dam.rowater.ro </t>
  </si>
  <si>
    <t>Persoană de contact:  Corches Mihai</t>
  </si>
  <si>
    <t>Compartimentul: Chimie-Toxicologie</t>
  </si>
  <si>
    <t>Adresa: Alba-Iulia, str. Musetelului, nr. 2</t>
  </si>
  <si>
    <t xml:space="preserve">Nr. tel : 0258/825547/21 </t>
  </si>
  <si>
    <t xml:space="preserve">Nr. Fax: 0258/821746  </t>
  </si>
  <si>
    <t xml:space="preserve">e-mail: dcspab@dspab.ro </t>
  </si>
  <si>
    <t>Persoană de contact:  Moldovan Elena</t>
  </si>
  <si>
    <t>Adresa:Alba-Iulia, str. A.I.CUZA, nr. 10</t>
  </si>
  <si>
    <t>Nr. tel :  0258/810411</t>
  </si>
  <si>
    <t>Nr. Fax:  0258/810425</t>
  </si>
  <si>
    <t xml:space="preserve">e-mail:  isujalba@yahoo.com </t>
  </si>
  <si>
    <t xml:space="preserve">Persoană de contact: Plutonier Balas Alina </t>
  </si>
  <si>
    <t>Compartimentul: Birou Calitate-Mediu</t>
  </si>
  <si>
    <t>Adresa: Alba-Iulia str. Vasile Goldis, nr. 3</t>
  </si>
  <si>
    <t>Nr. tel :  0258/834087; 0358/401312</t>
  </si>
  <si>
    <t>Nr. Fax:  0258/834493</t>
  </si>
  <si>
    <t xml:space="preserve">Pag. web:http://www.apaalba.ro </t>
  </si>
  <si>
    <t>Persoană de contact:  Halaciuga Ioan</t>
  </si>
  <si>
    <t>Compartimentul: SERVICIUL INSPECTII IMPLEMENTARE SI POLITICI AGRICOLE</t>
  </si>
  <si>
    <t>Adresa: Alba-Iulia str. MOTILOR, NR 112</t>
  </si>
  <si>
    <t>Nr. tel :  0258/835342</t>
  </si>
  <si>
    <t>Nr. Fax:  0258/835341</t>
  </si>
  <si>
    <t xml:space="preserve">Adresa e-mail : secretariat@dadralba.ro </t>
  </si>
  <si>
    <t>Persoană de contact:  ING. DUMITRU CORNEL</t>
  </si>
  <si>
    <t>Compartimentul Relaţii Publice şi Tehnologia Informaţiei</t>
  </si>
  <si>
    <t>Adresa: Str. Egalitatii, nr. 50 A</t>
  </si>
  <si>
    <t>Nr. tel :  0248/213099</t>
  </si>
  <si>
    <t>Nr. Fax:   0248/213099</t>
  </si>
  <si>
    <t>e-mail:   office@apmag.anpm.ro</t>
  </si>
  <si>
    <t>Pag. web:  http://apmag.anpm.ro</t>
  </si>
  <si>
    <t>Persoană de contact:  Consilier Roxana Rolea</t>
  </si>
  <si>
    <t>Compartimentul: Fond Forestier</t>
  </si>
  <si>
    <t>Adresa: Piteşti, Strada Trivale, Nr. 82</t>
  </si>
  <si>
    <t>Nr. tel :  0248/213434, 0248/214099</t>
  </si>
  <si>
    <t>Nr. Fax: 0248/213434, 0248/214099</t>
  </si>
  <si>
    <t>e-mail:   office@pitesti.rosilva.ro</t>
  </si>
  <si>
    <t>Pag. web:  : www.silvapit.ro</t>
  </si>
  <si>
    <t>Persoană de contact:  ing. Podea Cătălin</t>
  </si>
  <si>
    <t>Adresa:Sediul : Pitesti, Strada Exerciţiu, Nr.39 bis</t>
  </si>
  <si>
    <t xml:space="preserve">Nr. tel : 0248/224015 ; </t>
  </si>
  <si>
    <t>Nr. Fax:  0248/216484</t>
  </si>
  <si>
    <t>e-mail:  relatii.publice@dsparges.ro</t>
  </si>
  <si>
    <t>Pag. web: www.dsparges.ro</t>
  </si>
  <si>
    <t>Persoană de contact:  Inspector Luminita Titu</t>
  </si>
  <si>
    <t>Datele proprii de identificare ale autorităţii publice:  Pitesti, Calea Cmpulung, Nr.6-8</t>
  </si>
  <si>
    <t>Adresa: Pitesti, Calea Campulung, nr.6-8</t>
  </si>
  <si>
    <t>Nr. tel :  0248/223449</t>
  </si>
  <si>
    <t>Nr. Fax:  0248/211549</t>
  </si>
  <si>
    <t>e-mail:monica.dejanu@daav.rowater.ro</t>
  </si>
  <si>
    <t>Pag. Web:www.agwater.ro</t>
  </si>
  <si>
    <t>Persoană de contact:  Monica Dejanu</t>
  </si>
  <si>
    <t>Adresa: Calea Bucuresti, Nr.111, Topoloveni</t>
  </si>
  <si>
    <t xml:space="preserve">Nr. tel : 0248/666259; </t>
  </si>
  <si>
    <t>Nr. Fax:  0248/666469</t>
  </si>
  <si>
    <t xml:space="preserve">e-mail:   topoloveni@yahoo.com; </t>
  </si>
  <si>
    <t>Pag. Web:www.topoloveni.ro</t>
  </si>
  <si>
    <t>Persoană de contact:  Oancea Ion Marius</t>
  </si>
  <si>
    <t xml:space="preserve">Compartimentul:Serviciul Tehnic   </t>
  </si>
  <si>
    <t>Adresa: Piteşti, strada Victoriei, Nr.24</t>
  </si>
  <si>
    <t xml:space="preserve">Nr. tel: 0248213994 int.220; </t>
  </si>
  <si>
    <t>Nr. Fax:  0248/212166</t>
  </si>
  <si>
    <t xml:space="preserve">e-mail:   primaria@primariapitesti.ro; </t>
  </si>
  <si>
    <t>Pag. Web:www.primariapitesti.ro</t>
  </si>
  <si>
    <t>Persoană de contact:  Dragomir Luminita</t>
  </si>
  <si>
    <t>Adresa: Câmpulung, Strada Negru Voda, Nr.127, judeţul Argeş</t>
  </si>
  <si>
    <t>Nr. tel : 0248/511034; 0248/511036</t>
  </si>
  <si>
    <t>Nr. Fax:  0248/511036</t>
  </si>
  <si>
    <t>e-mail:   campulung@muscel.ro</t>
  </si>
  <si>
    <t>Pag. Web:www.primariacampulung.ro</t>
  </si>
  <si>
    <t>Persoană de contact:  Albescu Viorela</t>
  </si>
  <si>
    <t>Adresa: B-dul Basarabilor, Nr.99, Curtea de Arges, judet Arges</t>
  </si>
  <si>
    <t xml:space="preserve">Nr. tel : 0248/721033 ; 
</t>
  </si>
  <si>
    <t>Nr. Fax:  0248/721107</t>
  </si>
  <si>
    <t>e-mail:    primariacurteadearges@yahoo.com</t>
  </si>
  <si>
    <t>Pag. Web:www.primariacurteadearges.ro</t>
  </si>
  <si>
    <t>Persoană de contact:  Carstea Constanta – consilier si Avram Daniela – inspector protectia mediului</t>
  </si>
  <si>
    <t>Datele proprii de identificare ale autorităţii publice:  strada Victoriei Nr.49, Costeşti, Judeţul Argeş</t>
  </si>
  <si>
    <t>Compartimentul:Compartiment Situatii de Urgenta Protectia Mediului, Inspectie comercial Mediului</t>
  </si>
  <si>
    <t>Adresa: : strada Victoriei Nr.49, Costeşti, Judeţul Argeş</t>
  </si>
  <si>
    <t>Nr. tel :0248/672320 –</t>
  </si>
  <si>
    <t>Nr. Fax:  0248/672717</t>
  </si>
  <si>
    <t>e-mail:   primaria@primariacostestiag.ro</t>
  </si>
  <si>
    <t>Pag. Web:www.primariacostestiag.ro</t>
  </si>
  <si>
    <t>Persoană de contact:  : Telescu Corina</t>
  </si>
  <si>
    <t>Compartimentul: PROTECTIA MEDIULUI</t>
  </si>
  <si>
    <t>Adresa: B-dul Dacia Nr.1,  Orasul Mioveni</t>
  </si>
  <si>
    <t>Nr. tel : 0348/455444, 0348/4500000</t>
  </si>
  <si>
    <t>Nr. Fax:  0248/260500</t>
  </si>
  <si>
    <t>e-mail:    primariamioveni@primariamioveni.ro</t>
  </si>
  <si>
    <t>Pag. Web: www.primariamioveni.ro</t>
  </si>
  <si>
    <t>Persoană de contact:  Olteanu Madalina</t>
  </si>
  <si>
    <t>Adresa: Sediu: B-dul Libertăţii, Nr.38, Piteşti, judeţul Argeş</t>
  </si>
  <si>
    <t>Nr. tel : 0248/276200</t>
  </si>
  <si>
    <t>Nr. Fax:  0248/276200</t>
  </si>
  <si>
    <t>e-mail:   ospa_arges@yahoo.com</t>
  </si>
  <si>
    <t>Pag. Web:-</t>
  </si>
  <si>
    <t xml:space="preserve">Persoană de contact:  Creanga Ion </t>
  </si>
  <si>
    <t>Datele proprii de identificare ale autorităţii publice: Strada Armand Călinescu, Nr.44, Piteşti, judeţul Argeş</t>
  </si>
  <si>
    <t xml:space="preserve">Compartimentul:Serviciul Inspectii </t>
  </si>
  <si>
    <t xml:space="preserve">Nr. tel :0248/222989; 0248/219168; </t>
  </si>
  <si>
    <t>Nr. Fax:  0348/401921</t>
  </si>
  <si>
    <t>e-mail:   dga-ag@rdspt.ro</t>
  </si>
  <si>
    <t>Pag. Web:www.dadrarges.ro</t>
  </si>
  <si>
    <t>Persoană de contact:  Săvulescu Georgeta</t>
  </si>
  <si>
    <t>Compartimentul: Relatii cu piblicul</t>
  </si>
  <si>
    <t>Adresa: Constantin Statescu nr. 5, Piteşti, Argeş</t>
  </si>
  <si>
    <t>Nr. tel : 0248/212860</t>
  </si>
  <si>
    <t>Nr. Fax:   0248/212860</t>
  </si>
  <si>
    <t>e-mail:   cjarges@gnm.ro</t>
  </si>
  <si>
    <t>Pag. Web: www.gnm.ro</t>
  </si>
  <si>
    <t>Persoană de contact:  Robert Radulescu</t>
  </si>
  <si>
    <t>Compartimentul: Birou Investitii</t>
  </si>
  <si>
    <t>Adresa: Calea Bucuresti, Nr.1, Loc. Stefanesti</t>
  </si>
  <si>
    <t xml:space="preserve">Nr. tel : 0248 266752 / </t>
  </si>
  <si>
    <t>Nr. Fax:  0248 266849</t>
  </si>
  <si>
    <t xml:space="preserve">e-mail:   primarie.stefanesti@yahoo.com; </t>
  </si>
  <si>
    <t>Pag. Web:</t>
  </si>
  <si>
    <t>Compartimentul:  Relaţii Publice si Tehnologia Informatiei</t>
  </si>
  <si>
    <t>Adresa: Rm. Valcea ,str. Remus Bellu, nr. 6, cod 240 156,Judetul Valcea</t>
  </si>
  <si>
    <t>Nr. tel :  0250 735 859</t>
  </si>
  <si>
    <t>Nr. Fax:  0250 739 753</t>
  </si>
  <si>
    <t xml:space="preserve">e-mail:   office@apmvl.anpm.ro </t>
  </si>
  <si>
    <t xml:space="preserve">Pag. web:  http://apmvl.anpm.ro/articole/evidenta_solicitarilor_de_informatii_privind_mediul-92 </t>
  </si>
  <si>
    <t>Persoană de contact:  consilier Alina Istocescu</t>
  </si>
  <si>
    <t>Datele proprii de identificare ale autorităţii publice:  Consiliul Judetean Valcea</t>
  </si>
  <si>
    <t>Compartimentul: Serviciul Elaborare si Implementare Proiecte de Dezvoltare Economica si Sociala</t>
  </si>
  <si>
    <t>Adresa: Rm. Valcea ,str. General Praporgescu, nr. 1, cod 240 595,Judetul Valcea</t>
  </si>
  <si>
    <t>Nr. tel :  0250 732.901</t>
  </si>
  <si>
    <t>Nr. Fax:  0250 735.617</t>
  </si>
  <si>
    <t>e-mail:   consiliu@cjvalcea.ro</t>
  </si>
  <si>
    <t>Pag. web:  www.cjvalcea.ro</t>
  </si>
  <si>
    <t>Persoană de contact:  Violeta Ciobanu</t>
  </si>
  <si>
    <t xml:space="preserve">TOTALUL SOLICITĂRILOR LA NIVEL DE AUTORITATE ÎN ANUL 2014   </t>
  </si>
  <si>
    <t xml:space="preserve">Datele proprii de identificare ale autorităţii publice: PRIMARIA ORASULUI BREZOI  </t>
  </si>
  <si>
    <t xml:space="preserve">Compartimentul: PROTECTIA MEDIULUI SI SPATII VERZI </t>
  </si>
  <si>
    <t xml:space="preserve">Adresa: STR. LOTRULUI, NR. 2 </t>
  </si>
  <si>
    <t xml:space="preserve">Nr. tel : 0250/778240  </t>
  </si>
  <si>
    <t xml:space="preserve">Nr. Fax: 0250/778240  </t>
  </si>
  <si>
    <t xml:space="preserve">e-mail: primaria_oras_brezoi@yahoo.com   </t>
  </si>
  <si>
    <t xml:space="preserve">Persoană de contact: CONSILIER STROESCU MIHAELA  </t>
  </si>
  <si>
    <t>TOTALUL SOLICITĂRILOR LA NIVEL DE AUTORITATE ÎN ANUL 2014:</t>
  </si>
  <si>
    <t>Datele proprii de identificare ale autorităţii publice: Inspectoratul pentru Situaţii de Urgenţă "General Magheru" al judeţului Vâlcea</t>
  </si>
  <si>
    <t>Compartimentul: Serviciul Logistic - Structura Protecţia Mediului şi Supraveghere Tehnică</t>
  </si>
  <si>
    <t>Adresa: str. Decebal, nr. 7, jud. Vâlcea</t>
  </si>
  <si>
    <t>Nr. tel : 0250.74.82.02, int. 133</t>
  </si>
  <si>
    <t>Nr. Fax: 0250.74.68.36</t>
  </si>
  <si>
    <t>e-mail: logistica@isuvl.ro; isu_valcea@yahoo.com; contact@isuvl.ro</t>
  </si>
  <si>
    <t>Pag. web: www.isuvl.ro</t>
  </si>
  <si>
    <t>Persoană de contact: NEDELCU Robert Constantin</t>
  </si>
  <si>
    <t>TOTAL SOLICITARI  LA NIVEL DE AUTORITATE ÎN ANUL 2014</t>
  </si>
  <si>
    <t>TOTALUL SOLICITĂRILOR LA NIVEL DE  JUDEȚ ANUL 2014</t>
  </si>
  <si>
    <r>
      <rPr>
        <b/>
        <sz val="10"/>
        <rFont val="Times New Roman"/>
        <family val="1"/>
      </rPr>
      <t>15. Autoritatea publică:</t>
    </r>
    <r>
      <rPr>
        <b/>
        <sz val="10"/>
        <color indexed="12"/>
        <rFont val="Times New Roman"/>
        <family val="1"/>
      </rPr>
      <t xml:space="preserve"> </t>
    </r>
    <r>
      <rPr>
        <b/>
        <sz val="12"/>
        <color rgb="FFFF0000"/>
        <rFont val="Times New Roman"/>
        <family val="1"/>
      </rPr>
      <t>PRIMĂRIA ORAŞULUI ȘTEFĂNEȘTI</t>
    </r>
  </si>
  <si>
    <r>
      <rPr>
        <b/>
        <sz val="10"/>
        <rFont val="Times New Roman"/>
        <family val="1"/>
      </rPr>
      <t xml:space="preserve">14. Autoritatea publică: </t>
    </r>
    <r>
      <rPr>
        <b/>
        <sz val="12"/>
        <color rgb="FFFF0000"/>
        <rFont val="Times New Roman"/>
        <family val="1"/>
      </rPr>
      <t>GARDA NAȚIONALĂ DE MEDIU - COMISARIATUL JUDEȚEAN ARGEȘ</t>
    </r>
  </si>
  <si>
    <r>
      <rPr>
        <b/>
        <sz val="10"/>
        <rFont val="Times New Roman"/>
        <family val="1"/>
      </rPr>
      <t xml:space="preserve"> 13. Autoritatea publică:</t>
    </r>
    <r>
      <rPr>
        <b/>
        <sz val="12"/>
        <color rgb="FFFF0000"/>
        <rFont val="Times New Roman"/>
        <family val="1"/>
      </rPr>
      <t xml:space="preserve"> DIRECŢIA PENTRU AGRICULTURĂ ŞI DEZVOLTARE RURALĂ ARGEŞ</t>
    </r>
    <r>
      <rPr>
        <b/>
        <sz val="10"/>
        <color indexed="12"/>
        <rFont val="Times New Roman"/>
        <family val="1"/>
      </rPr>
      <t xml:space="preserve">
</t>
    </r>
  </si>
  <si>
    <r>
      <rPr>
        <b/>
        <sz val="10"/>
        <rFont val="Times New Roman"/>
        <family val="1"/>
      </rPr>
      <t xml:space="preserve"> 12. Autoritatea publică: </t>
    </r>
    <r>
      <rPr>
        <b/>
        <sz val="12"/>
        <color rgb="FFFF0000"/>
        <rFont val="Times New Roman"/>
        <family val="1"/>
      </rPr>
      <t>OFICIUL DE STUDII PEDOLOGICE ŞI AGROCHIMICE ARGEŞ</t>
    </r>
    <r>
      <rPr>
        <b/>
        <sz val="10"/>
        <color indexed="12"/>
        <rFont val="Times New Roman"/>
        <family val="1"/>
      </rPr>
      <t xml:space="preserve">
</t>
    </r>
  </si>
  <si>
    <r>
      <rPr>
        <b/>
        <sz val="10"/>
        <rFont val="Times New Roman"/>
        <family val="1"/>
      </rPr>
      <t xml:space="preserve"> 11. Autoritatea publică:</t>
    </r>
    <r>
      <rPr>
        <b/>
        <sz val="10"/>
        <color indexed="12"/>
        <rFont val="Times New Roman"/>
        <family val="1"/>
      </rPr>
      <t xml:space="preserve"> </t>
    </r>
    <r>
      <rPr>
        <b/>
        <sz val="12"/>
        <color rgb="FFFF0000"/>
        <rFont val="Times New Roman"/>
        <family val="1"/>
      </rPr>
      <t>PRIMĂRIA MIOVENI</t>
    </r>
  </si>
  <si>
    <r>
      <rPr>
        <b/>
        <sz val="10"/>
        <rFont val="Times New Roman"/>
        <family val="1"/>
      </rPr>
      <t xml:space="preserve"> 10.  Autoritatea publică:</t>
    </r>
    <r>
      <rPr>
        <b/>
        <sz val="12"/>
        <rFont val="Times New Roman"/>
        <family val="1"/>
      </rPr>
      <t xml:space="preserve"> </t>
    </r>
    <r>
      <rPr>
        <b/>
        <sz val="12"/>
        <color rgb="FFFF0000"/>
        <rFont val="Times New Roman"/>
        <family val="1"/>
      </rPr>
      <t>PRIMĂRIA COSTEȘTI</t>
    </r>
  </si>
  <si>
    <r>
      <rPr>
        <b/>
        <sz val="10"/>
        <rFont val="Times New Roman"/>
        <family val="1"/>
      </rPr>
      <t xml:space="preserve"> 9.  Autoritatea publică: </t>
    </r>
    <r>
      <rPr>
        <b/>
        <sz val="12"/>
        <color rgb="FFFF0000"/>
        <rFont val="Times New Roman"/>
        <family val="1"/>
      </rPr>
      <t xml:space="preserve">PRIMĂRIA CURTEA DE ARGEȘ </t>
    </r>
  </si>
  <si>
    <r>
      <rPr>
        <b/>
        <sz val="10"/>
        <rFont val="Times New Roman"/>
        <family val="1"/>
      </rPr>
      <t xml:space="preserve"> 8.Autoritatea publică: </t>
    </r>
    <r>
      <rPr>
        <b/>
        <sz val="12"/>
        <color rgb="FFFF0000"/>
        <rFont val="Times New Roman"/>
        <family val="1"/>
      </rPr>
      <t>PRIMĂRIA CÂMPULUNG</t>
    </r>
  </si>
  <si>
    <r>
      <rPr>
        <b/>
        <sz val="10"/>
        <rFont val="Times New Roman"/>
        <family val="1"/>
      </rPr>
      <t xml:space="preserve"> 7.  Autoritatea publică: </t>
    </r>
    <r>
      <rPr>
        <b/>
        <sz val="12"/>
        <color rgb="FFFF0000"/>
        <rFont val="Times New Roman"/>
        <family val="1"/>
      </rPr>
      <t>PRIMĂRIA PITEȘTI</t>
    </r>
  </si>
  <si>
    <r>
      <rPr>
        <b/>
        <sz val="10"/>
        <rFont val="Times New Roman"/>
        <family val="1"/>
      </rPr>
      <t xml:space="preserve"> 5. Autoritatea publică: </t>
    </r>
    <r>
      <rPr>
        <b/>
        <sz val="12"/>
        <color rgb="FFFF0000"/>
        <rFont val="Times New Roman"/>
        <family val="1"/>
      </rPr>
      <t>PRIMĂRIA TOPOLOVENI</t>
    </r>
  </si>
  <si>
    <r>
      <rPr>
        <b/>
        <sz val="10"/>
        <rFont val="Times New Roman"/>
        <family val="1"/>
      </rPr>
      <t xml:space="preserve"> 4. Autoritatea publică: </t>
    </r>
    <r>
      <rPr>
        <b/>
        <sz val="12"/>
        <color rgb="FFFF0000"/>
        <rFont val="Times New Roman"/>
        <family val="1"/>
      </rPr>
      <t>A.N. APELE ROMÂNE- ADMINISTRAŢIA BAZINALĂ DE APĂ ARGEŞ-VEDEA</t>
    </r>
  </si>
  <si>
    <r>
      <rPr>
        <b/>
        <sz val="10"/>
        <rFont val="Times New Roman"/>
        <family val="1"/>
      </rPr>
      <t xml:space="preserve"> 3. Autoritatea publică: </t>
    </r>
    <r>
      <rPr>
        <b/>
        <sz val="12"/>
        <color rgb="FFFF0000"/>
        <rFont val="Times New Roman"/>
        <family val="1"/>
      </rPr>
      <t>DIRECŢIA DE SĂNĂTATE PUBLICĂ ARGEŞ</t>
    </r>
  </si>
  <si>
    <r>
      <rPr>
        <b/>
        <sz val="10"/>
        <rFont val="Times New Roman"/>
        <family val="1"/>
      </rPr>
      <t xml:space="preserve"> 2. Autoritatea publică:</t>
    </r>
    <r>
      <rPr>
        <b/>
        <sz val="10"/>
        <color indexed="12"/>
        <rFont val="Times New Roman"/>
        <family val="1"/>
      </rPr>
      <t xml:space="preserve"> </t>
    </r>
    <r>
      <rPr>
        <b/>
        <sz val="12"/>
        <color rgb="FFFF0000"/>
        <rFont val="Times New Roman"/>
        <family val="1"/>
      </rPr>
      <t>DIRECŢIA SILVICĂ PITEŞTI</t>
    </r>
  </si>
  <si>
    <r>
      <rPr>
        <b/>
        <sz val="10"/>
        <rFont val="Times New Roman"/>
        <family val="1"/>
      </rPr>
      <t xml:space="preserve"> I.  Autoritatea publică: </t>
    </r>
    <r>
      <rPr>
        <b/>
        <sz val="12"/>
        <color rgb="FFFF0000"/>
        <rFont val="Times New Roman"/>
        <family val="1"/>
      </rPr>
      <t>AGENȚIA PENTRU PROTECȚIA MEDIULU ARGEŞ</t>
    </r>
  </si>
  <si>
    <r>
      <t xml:space="preserve"> I.  Autoritatea publică: </t>
    </r>
    <r>
      <rPr>
        <b/>
        <sz val="12"/>
        <color rgb="FFFF0000"/>
        <rFont val="Times New Roman"/>
        <family val="1"/>
      </rPr>
      <t>AGE</t>
    </r>
    <r>
      <rPr>
        <b/>
        <sz val="12"/>
        <color indexed="10"/>
        <rFont val="Times New Roman"/>
        <family val="1"/>
      </rPr>
      <t>NȚIA PENTRU PROTECȚIA MEDIULUI ALBA</t>
    </r>
  </si>
  <si>
    <r>
      <t xml:space="preserve"> I.  Autoritatea publică:</t>
    </r>
    <r>
      <rPr>
        <b/>
        <sz val="10"/>
        <color indexed="62"/>
        <rFont val="Times New Roman"/>
        <family val="1"/>
      </rPr>
      <t xml:space="preserve"> </t>
    </r>
    <r>
      <rPr>
        <b/>
        <sz val="12"/>
        <color rgb="FFFF0000"/>
        <rFont val="Times New Roman"/>
        <family val="1"/>
      </rPr>
      <t>COMISARIATUL JUDEȚEAN al  GĂRZII NAȚIONALE de MEDIU   jud. Alba</t>
    </r>
  </si>
  <si>
    <r>
      <t xml:space="preserve"> I.  Autoritatea publică: </t>
    </r>
    <r>
      <rPr>
        <b/>
        <sz val="12"/>
        <color rgb="FFFF0000"/>
        <rFont val="Times New Roman"/>
        <family val="1"/>
      </rPr>
      <t>PRIMĂRIA MUNICIPIULUI SEBEȘ</t>
    </r>
  </si>
  <si>
    <r>
      <t xml:space="preserve"> I.  Autoritatea publică: </t>
    </r>
    <r>
      <rPr>
        <b/>
        <sz val="12"/>
        <color rgb="FFFF0000"/>
        <rFont val="Times New Roman"/>
        <family val="1"/>
      </rPr>
      <t xml:space="preserve"> PRIMĂRIA ORAȘULUI TEIUȘ</t>
    </r>
  </si>
  <si>
    <r>
      <t xml:space="preserve"> I.  Autoritatea publică: </t>
    </r>
    <r>
      <rPr>
        <b/>
        <sz val="12"/>
        <color rgb="FFFF0000"/>
        <rFont val="Times New Roman"/>
        <family val="1"/>
      </rPr>
      <t>PRIMĂRIA ORAȘULUI ZLATNA</t>
    </r>
  </si>
  <si>
    <r>
      <t xml:space="preserve"> I.  Autoritatea publică:</t>
    </r>
    <r>
      <rPr>
        <b/>
        <sz val="12"/>
        <color rgb="FFFF0000"/>
        <rFont val="Times New Roman"/>
        <family val="1"/>
      </rPr>
      <t xml:space="preserve"> PRIMĂRIA ORAȘULUI CÂMPENI</t>
    </r>
  </si>
  <si>
    <r>
      <t xml:space="preserve"> I.  Autoritatea publică:</t>
    </r>
    <r>
      <rPr>
        <b/>
        <sz val="10"/>
        <color indexed="62"/>
        <rFont val="Times New Roman"/>
        <family val="1"/>
      </rPr>
      <t xml:space="preserve"> </t>
    </r>
    <r>
      <rPr>
        <b/>
        <sz val="12"/>
        <color rgb="FFFF0000"/>
        <rFont val="Times New Roman"/>
        <family val="1"/>
      </rPr>
      <t>PRIMĂRIA MUNICIPIULUI AIUD</t>
    </r>
  </si>
  <si>
    <r>
      <t xml:space="preserve"> I.  Autoritatea publică:</t>
    </r>
    <r>
      <rPr>
        <b/>
        <sz val="10"/>
        <color indexed="62"/>
        <rFont val="Times New Roman"/>
        <family val="1"/>
      </rPr>
      <t xml:space="preserve"> </t>
    </r>
    <r>
      <rPr>
        <b/>
        <sz val="12"/>
        <color rgb="FFFF0000"/>
        <rFont val="Times New Roman"/>
        <family val="1"/>
      </rPr>
      <t>PRIMĂRIA OCNA MUREȘ</t>
    </r>
  </si>
  <si>
    <r>
      <t xml:space="preserve"> I.  Autoritatea publică:</t>
    </r>
    <r>
      <rPr>
        <b/>
        <sz val="12"/>
        <color rgb="FFFF0000"/>
        <rFont val="Times New Roman"/>
        <family val="1"/>
      </rPr>
      <t xml:space="preserve"> PRIMĂRIA MUNICIPIULUI ALBA IULIA</t>
    </r>
  </si>
  <si>
    <r>
      <t xml:space="preserve"> I.  Autoritatea publică: </t>
    </r>
    <r>
      <rPr>
        <b/>
        <sz val="12"/>
        <color rgb="FFFF0000"/>
        <rFont val="Times New Roman"/>
        <family val="1"/>
      </rPr>
      <t xml:space="preserve"> PRIMĂRIA ORAȘULUI CUGIR</t>
    </r>
  </si>
  <si>
    <r>
      <t xml:space="preserve"> I.  Autoritatea publică:</t>
    </r>
    <r>
      <rPr>
        <b/>
        <sz val="10"/>
        <color indexed="62"/>
        <rFont val="Times New Roman"/>
        <family val="1"/>
      </rPr>
      <t xml:space="preserve"> </t>
    </r>
    <r>
      <rPr>
        <b/>
        <sz val="12"/>
        <color rgb="FFFF0000"/>
        <rFont val="Times New Roman"/>
        <family val="1"/>
      </rPr>
      <t>SISTEMUL DE GOSPODĂRIRE A APELOR ALBA</t>
    </r>
  </si>
  <si>
    <r>
      <t xml:space="preserve"> I.  Autoritatea publică: </t>
    </r>
    <r>
      <rPr>
        <b/>
        <sz val="10"/>
        <color indexed="62"/>
        <rFont val="Times New Roman"/>
        <family val="1"/>
      </rPr>
      <t xml:space="preserve"> </t>
    </r>
    <r>
      <rPr>
        <b/>
        <sz val="12"/>
        <color rgb="FFFF0000"/>
        <rFont val="Times New Roman"/>
        <family val="1"/>
      </rPr>
      <t>AUTORITATE DE SĂNĂTATE PUBLICĂ A JUD. ALBA</t>
    </r>
  </si>
  <si>
    <r>
      <t xml:space="preserve"> I.  Autoritatea publică:</t>
    </r>
    <r>
      <rPr>
        <b/>
        <sz val="10"/>
        <color indexed="62"/>
        <rFont val="Times New Roman"/>
        <family val="1"/>
      </rPr>
      <t xml:space="preserve"> </t>
    </r>
    <r>
      <rPr>
        <b/>
        <sz val="12"/>
        <color rgb="FFFF0000"/>
        <rFont val="Times New Roman"/>
        <family val="1"/>
      </rPr>
      <t>INSPECTORATUL PENTRU SITUAȚII DE URGENȚĂ "UNIREA" A JUD. ALBA</t>
    </r>
  </si>
  <si>
    <r>
      <t xml:space="preserve"> I.  Autoritatea publică:</t>
    </r>
    <r>
      <rPr>
        <b/>
        <sz val="12"/>
        <color rgb="FFFF0000"/>
        <rFont val="Times New Roman"/>
        <family val="1"/>
      </rPr>
      <t xml:space="preserve"> SOCIETATEA COMERCIALĂ "APA CTTA" S.A. ALBA</t>
    </r>
  </si>
  <si>
    <r>
      <t>Autoritatea publica:</t>
    </r>
    <r>
      <rPr>
        <b/>
        <sz val="12"/>
        <color rgb="FFFF0000"/>
        <rFont val="Times New Roman"/>
        <family val="1"/>
      </rPr>
      <t xml:space="preserve"> DIRECȚIA PENTRU AGRICULTURĂ JUDEȚEANĂ ALBA</t>
    </r>
  </si>
  <si>
    <t>TOTALUL SOLICITĂRILOE LA NIVEL DE AUTORITATE ÎN ANUL 2014R</t>
  </si>
  <si>
    <r>
      <t xml:space="preserve"> 2.  Autoritatea publică: </t>
    </r>
    <r>
      <rPr>
        <b/>
        <sz val="12"/>
        <color rgb="FFFF0000"/>
        <rFont val="Times New Roman"/>
        <family val="1"/>
      </rPr>
      <t>CONSILIUL JUDEȚEAN BRĂILA</t>
    </r>
  </si>
  <si>
    <r>
      <t xml:space="preserve"> 3.  Autoritatea publică: </t>
    </r>
    <r>
      <rPr>
        <b/>
        <sz val="12"/>
        <color rgb="FFFF0000"/>
        <rFont val="Times New Roman"/>
        <family val="1"/>
      </rPr>
      <t>PRIMĂRIA MUNICIPIULUI BRĂILA</t>
    </r>
  </si>
  <si>
    <r>
      <t xml:space="preserve"> 4.  Autoritatea publică: </t>
    </r>
    <r>
      <rPr>
        <b/>
        <sz val="12"/>
        <color rgb="FFFF0000"/>
        <rFont val="Times New Roman"/>
        <family val="1"/>
      </rPr>
      <t>DIRECȚIA SILVICĂ BRĂILA</t>
    </r>
  </si>
  <si>
    <r>
      <t xml:space="preserve"> 5.  Autoritatea publică: </t>
    </r>
    <r>
      <rPr>
        <b/>
        <sz val="12"/>
        <color rgb="FFFF0000"/>
        <rFont val="Times New Roman"/>
        <family val="1"/>
      </rPr>
      <t>ADMINISTRAȚIA PARCULUI NATURAL BALTA MICĂ A BRĂILEI</t>
    </r>
  </si>
  <si>
    <t xml:space="preserve"> 1.  AGENȚIA PENTRU PROTECȚIA MEDIULUI CLUJ  </t>
  </si>
  <si>
    <t xml:space="preserve"> 3.  A.N. APELE ROMANE - ADMINISTRAȚIA BAZINALĂ DE APA SOMEȘ- TISA</t>
  </si>
  <si>
    <t xml:space="preserve"> 4. CONSILIUL JUDEȚEAN CLUJ</t>
  </si>
  <si>
    <t xml:space="preserve"> 7.  STAȚIUNEA DE DEZVOLTARE CERCETARE AGRICOLĂ TURDA</t>
  </si>
  <si>
    <t xml:space="preserve"> I.  AGENȚIA PENTRU PROTECȚIA MEDIULUI IAȘI</t>
  </si>
  <si>
    <t xml:space="preserve"> 2.  GARDA NAȚIONALĂ DE MEDIU - Comisariatul Judeţean Iaşi</t>
  </si>
  <si>
    <t xml:space="preserve"> 4.  CONSILIUL JUDEȚEAN IAȘI </t>
  </si>
  <si>
    <t xml:space="preserve"> 5.  PRIMĂRIA MUNICIPIULUI PAȘCANI</t>
  </si>
  <si>
    <t xml:space="preserve"> 1.  AGENȚIA PENTRU PROTECȚIA MEDIULUI MARAMUREȘ</t>
  </si>
  <si>
    <t xml:space="preserve"> 4. CONSILIUL JUDEȚEAN MARAMUREȘ</t>
  </si>
  <si>
    <r>
      <t xml:space="preserve"> 5.  Autoritatea publică:</t>
    </r>
    <r>
      <rPr>
        <b/>
        <sz val="12"/>
        <color rgb="FFFF0000"/>
        <rFont val="Times New Roman"/>
        <family val="1"/>
      </rPr>
      <t xml:space="preserve"> DIRECȚIA SANITARĂ VETERINARĂ ȘI PENTRU SIGURANȚA ALIMENTELOR MARAMUREȘ</t>
    </r>
  </si>
  <si>
    <r>
      <t xml:space="preserve"> 6.  Autoritatea publică: </t>
    </r>
    <r>
      <rPr>
        <b/>
        <sz val="12"/>
        <color rgb="FFFF0000"/>
        <rFont val="Times New Roman"/>
        <family val="1"/>
      </rPr>
      <t>DIRECȚIA SILVICĂ MARAMUREȘ</t>
    </r>
  </si>
  <si>
    <r>
      <t xml:space="preserve"> 7.  Autoritatea publică: </t>
    </r>
    <r>
      <rPr>
        <b/>
        <sz val="12"/>
        <color rgb="FFFF0000"/>
        <rFont val="Times New Roman"/>
        <family val="1"/>
      </rPr>
      <t>DIRECȚIA DE SĂNĂTATE PUBLICĂ MARAMUREȘ</t>
    </r>
  </si>
  <si>
    <r>
      <t xml:space="preserve"> 8.  Autoritatea publică:</t>
    </r>
    <r>
      <rPr>
        <b/>
        <sz val="12"/>
        <color rgb="FFFF0000"/>
        <rFont val="Times New Roman"/>
        <family val="1"/>
      </rPr>
      <t xml:space="preserve"> Inspectoratul pentru Situaţii de Urgenţă „Gheorghe Pop de Băseşti” al judeţului Maramures</t>
    </r>
  </si>
  <si>
    <r>
      <t xml:space="preserve"> 9.  Autoritatea publică: </t>
    </r>
    <r>
      <rPr>
        <b/>
        <sz val="12"/>
        <color rgb="FFFF0000"/>
        <rFont val="Times New Roman"/>
        <family val="1"/>
      </rPr>
      <t>PRIMĂRIA MUNICIPIULUI BAIA MARE</t>
    </r>
  </si>
  <si>
    <r>
      <t xml:space="preserve"> 10.  Autoritatea publică: </t>
    </r>
    <r>
      <rPr>
        <b/>
        <sz val="12"/>
        <color rgb="FFFF0000"/>
        <rFont val="Times New Roman"/>
        <family val="1"/>
      </rPr>
      <t>PRIMĂRIA MUNICIPIULUI SIGHETU MARMAȚIEI</t>
    </r>
  </si>
  <si>
    <r>
      <t xml:space="preserve"> 11.  Autoritatea publică: </t>
    </r>
    <r>
      <rPr>
        <b/>
        <sz val="12"/>
        <color rgb="FFFF0000"/>
        <rFont val="Times New Roman"/>
        <family val="1"/>
      </rPr>
      <t>PRIMĂRIA ORAȘULUI BAIA SPRIE</t>
    </r>
  </si>
  <si>
    <r>
      <t xml:space="preserve"> 12.  Autoritatea publică: </t>
    </r>
    <r>
      <rPr>
        <b/>
        <sz val="12"/>
        <color rgb="FFFF0000"/>
        <rFont val="Times New Roman"/>
        <family val="1"/>
      </rPr>
      <t>PRIMĂRIA ORAȘULUI SEINI</t>
    </r>
  </si>
  <si>
    <r>
      <t xml:space="preserve"> 14.  Autoritatea publică: </t>
    </r>
    <r>
      <rPr>
        <b/>
        <sz val="12"/>
        <color rgb="FFFF0000"/>
        <rFont val="Times New Roman"/>
        <family val="1"/>
      </rPr>
      <t>PRIMĂRIA ORAȘULUI TĂUȚII MĂGHERĂUȘ</t>
    </r>
  </si>
  <si>
    <r>
      <t xml:space="preserve"> 15.  Autoritatea publică:</t>
    </r>
    <r>
      <rPr>
        <b/>
        <sz val="12"/>
        <color rgb="FFFF0000"/>
        <rFont val="Times New Roman"/>
        <family val="1"/>
      </rPr>
      <t xml:space="preserve"> PRIMĂRIA ORAȘULUI CAVNIC</t>
    </r>
  </si>
  <si>
    <r>
      <t xml:space="preserve"> 16.  Autoritatea publică: </t>
    </r>
    <r>
      <rPr>
        <b/>
        <sz val="12"/>
        <color rgb="FFFF0000"/>
        <rFont val="Times New Roman"/>
        <family val="1"/>
      </rPr>
      <t>PRIMĂRIA ORAȘULUI DRAGOMIREȘTI</t>
    </r>
  </si>
  <si>
    <r>
      <t xml:space="preserve"> 17.  Autoritatea publică: </t>
    </r>
    <r>
      <rPr>
        <b/>
        <sz val="12"/>
        <color rgb="FFFF0000"/>
        <rFont val="Times New Roman"/>
        <family val="1"/>
      </rPr>
      <t>PRIMĂRIA ORAȘULUI ȘOMCUTA MARE</t>
    </r>
  </si>
  <si>
    <r>
      <t xml:space="preserve"> 18.  Autoritatea publică:</t>
    </r>
    <r>
      <rPr>
        <b/>
        <sz val="12"/>
        <color rgb="FFFF0000"/>
        <rFont val="Times New Roman"/>
        <family val="1"/>
      </rPr>
      <t xml:space="preserve"> PRIMĂRIA ORAȘULUI VIȘEU DE SUS</t>
    </r>
  </si>
  <si>
    <r>
      <t xml:space="preserve"> 19.  Autoritatea publică: </t>
    </r>
    <r>
      <rPr>
        <b/>
        <sz val="12"/>
        <color rgb="FFFF0000"/>
        <rFont val="Times New Roman"/>
        <family val="1"/>
      </rPr>
      <t>PRIMĂRIA ORAȘULUI ULMENI</t>
    </r>
  </si>
  <si>
    <r>
      <t xml:space="preserve"> 20.  Autoritatea publică:</t>
    </r>
    <r>
      <rPr>
        <b/>
        <sz val="12"/>
        <color rgb="FFFF0000"/>
        <rFont val="Times New Roman"/>
        <family val="1"/>
      </rPr>
      <t xml:space="preserve"> C.N.M.P.N. REMIN S.A. BAIA MARE</t>
    </r>
  </si>
  <si>
    <r>
      <t xml:space="preserve"> 21.  Autoritatea publică:</t>
    </r>
    <r>
      <rPr>
        <b/>
        <sz val="12"/>
        <color rgb="FFFF0000"/>
        <rFont val="Times New Roman"/>
        <family val="1"/>
      </rPr>
      <t xml:space="preserve"> SC AVIMAR SA Baia Mare</t>
    </r>
  </si>
  <si>
    <r>
      <t xml:space="preserve"> 22.  Autoritatea publică: </t>
    </r>
    <r>
      <rPr>
        <b/>
        <sz val="12"/>
        <color rgb="FFFF0000"/>
        <rFont val="Times New Roman"/>
        <family val="1"/>
      </rPr>
      <t>SC Italsofa Romania SRL</t>
    </r>
  </si>
  <si>
    <r>
      <t xml:space="preserve"> 23.  Autoritatea publică: </t>
    </r>
    <r>
      <rPr>
        <b/>
        <sz val="12"/>
        <color rgb="FFFF0000"/>
        <rFont val="Times New Roman"/>
        <family val="1"/>
      </rPr>
      <t xml:space="preserve">SC MOBAM SA Baia Mare </t>
    </r>
  </si>
  <si>
    <r>
      <t xml:space="preserve"> 24.  Autoritatea publică: </t>
    </r>
    <r>
      <rPr>
        <b/>
        <sz val="12"/>
        <color rgb="FFFF0000"/>
        <rFont val="Times New Roman"/>
        <family val="1"/>
      </rPr>
      <t>SC ROMALTYN MINING SRL</t>
    </r>
  </si>
  <si>
    <r>
      <t xml:space="preserve"> 25.  Autoritatea publică: </t>
    </r>
    <r>
      <rPr>
        <b/>
        <sz val="12"/>
        <color rgb="FFFF0000"/>
        <rFont val="Times New Roman"/>
        <family val="1"/>
      </rPr>
      <t>SC MECANICA SIGHETU SA</t>
    </r>
  </si>
  <si>
    <r>
      <t xml:space="preserve"> 27.  Autoritatea publică: </t>
    </r>
    <r>
      <rPr>
        <b/>
        <sz val="12"/>
        <color rgb="FFFF0000"/>
        <rFont val="Times New Roman"/>
        <family val="1"/>
      </rPr>
      <t>S.C. DANAMARI S.R.L. Seini</t>
    </r>
  </si>
  <si>
    <r>
      <t xml:space="preserve"> 28.  Autoritatea publică: </t>
    </r>
    <r>
      <rPr>
        <b/>
        <sz val="12"/>
        <color rgb="FFFF0000"/>
        <rFont val="Times New Roman"/>
        <family val="1"/>
      </rPr>
      <t>S.C. RAMIRA S.A. Baia Mare</t>
    </r>
  </si>
  <si>
    <r>
      <t xml:space="preserve"> 29.  Autoritatea publică: </t>
    </r>
    <r>
      <rPr>
        <b/>
        <sz val="12"/>
        <color rgb="FFFF0000"/>
        <rFont val="Times New Roman"/>
        <family val="1"/>
      </rPr>
      <t>S.C. ARAMIS INVEST S.R.L. Baia Mare</t>
    </r>
  </si>
  <si>
    <t xml:space="preserve"> 1.  AGENȚIA PENTRU PROTECȚIA MEDIULUI SATU MARE</t>
  </si>
  <si>
    <t>TOTALUL SOLICIOTARILOR LA NIVEL DE AUTORITATE IN ANUL 2014</t>
  </si>
  <si>
    <t xml:space="preserve"> 1.  AGENȚIA PENTRU PROTECȚIA MEDIULU SĂLAJ</t>
  </si>
  <si>
    <r>
      <rPr>
        <b/>
        <sz val="10"/>
        <rFont val="Times New Roman"/>
        <family val="1"/>
        <charset val="238"/>
      </rPr>
      <t xml:space="preserve"> 1.  Autoritatea publică: </t>
    </r>
    <r>
      <rPr>
        <sz val="10"/>
        <color indexed="30"/>
        <rFont val="Times New Roman"/>
        <family val="1"/>
        <charset val="238"/>
      </rPr>
      <t xml:space="preserve"> </t>
    </r>
    <r>
      <rPr>
        <b/>
        <sz val="12"/>
        <color rgb="FFFF0000"/>
        <rFont val="Times New Roman"/>
        <family val="1"/>
      </rPr>
      <t>AGENŢIA  PENTRU PROTECŢIA  MEDIULUI  SIBIU</t>
    </r>
  </si>
  <si>
    <r>
      <t xml:space="preserve">Compartimentul: </t>
    </r>
    <r>
      <rPr>
        <b/>
        <sz val="12"/>
        <color rgb="FFFF0000"/>
        <rFont val="Times New Roman"/>
        <family val="1"/>
      </rPr>
      <t>DIRECTIA TEHNICA/SERVICIUL GOSPODARIRE SI PROTECTIA MEDIULUI</t>
    </r>
  </si>
  <si>
    <r>
      <t>3. Autoritatea publică</t>
    </r>
    <r>
      <rPr>
        <b/>
        <sz val="10"/>
        <color indexed="48"/>
        <rFont val="Times New Roman"/>
        <family val="1"/>
        <charset val="238"/>
      </rPr>
      <t xml:space="preserve">:  </t>
    </r>
    <r>
      <rPr>
        <b/>
        <sz val="12"/>
        <color rgb="FFFF0000"/>
        <rFont val="Times New Roman"/>
        <family val="1"/>
      </rPr>
      <t>CONSILIUL JUDETEAN SIBIU</t>
    </r>
  </si>
  <si>
    <r>
      <t xml:space="preserve"> I.  Autoritatea publică:  </t>
    </r>
    <r>
      <rPr>
        <b/>
        <sz val="12"/>
        <color rgb="FFFF0000"/>
        <rFont val="Times New Roman"/>
        <family val="1"/>
      </rPr>
      <t>AGENȚIA PENTRU PROTECȚIA MEDIULUI TIMIȘ, JUDEȚUL TIMIȘ, CENTRALIZARE</t>
    </r>
  </si>
  <si>
    <r>
      <t xml:space="preserve"> I.  Autoritatea publică:  </t>
    </r>
    <r>
      <rPr>
        <b/>
        <sz val="12"/>
        <color rgb="FFFF0000"/>
        <rFont val="Times New Roman"/>
        <family val="1"/>
      </rPr>
      <t xml:space="preserve"> AGENȚIA PENTR PROTECȚIA MEDIULUI TIMIȘ</t>
    </r>
  </si>
  <si>
    <r>
      <t xml:space="preserve"> 1.  Autoritatea publică: </t>
    </r>
    <r>
      <rPr>
        <b/>
        <sz val="12"/>
        <color rgb="FFFF0000"/>
        <rFont val="Times New Roman"/>
        <family val="1"/>
      </rPr>
      <t xml:space="preserve"> DIRECȚIA DE SĂNĂTATE PUBLICĂ TIMIȘ</t>
    </r>
  </si>
  <si>
    <r>
      <t xml:space="preserve"> 2.  Autoritatea publică: </t>
    </r>
    <r>
      <rPr>
        <b/>
        <sz val="12"/>
        <color rgb="FFFF0000"/>
        <rFont val="Times New Roman"/>
        <family val="1"/>
      </rPr>
      <t>ADMINISTRAȚIA NAȚIONALĂ APELE ROMÂNE - Direcţia Apelor Banat</t>
    </r>
  </si>
  <si>
    <r>
      <t xml:space="preserve"> 3.  Autoritatea publică: </t>
    </r>
    <r>
      <rPr>
        <b/>
        <sz val="12"/>
        <color rgb="FFFF0000"/>
        <rFont val="Times New Roman"/>
        <family val="1"/>
      </rPr>
      <t>CONSILIUL JUDEȚEAN TIMIȘ</t>
    </r>
  </si>
  <si>
    <r>
      <t xml:space="preserve"> 4.  Autoritatea publică: </t>
    </r>
    <r>
      <rPr>
        <b/>
        <sz val="12"/>
        <color rgb="FFFF0000"/>
        <rFont val="Times New Roman"/>
        <family val="1"/>
      </rPr>
      <t>GARDA NAȚIONALĂ DE MEDIU - Comisariatul Judetean Timis</t>
    </r>
  </si>
  <si>
    <r>
      <t xml:space="preserve"> 5.  Autoritatea publică: </t>
    </r>
    <r>
      <rPr>
        <b/>
        <sz val="12"/>
        <color rgb="FFFF0000"/>
        <rFont val="Times New Roman"/>
        <family val="1"/>
      </rPr>
      <t>DIRECȚIA SANITAR VETERINARĂ ȘI PENTRU SIGURANȚA ALIMENTELOR TIMIȘ</t>
    </r>
  </si>
  <si>
    <r>
      <t xml:space="preserve"> 6.  Autoritatea publică:</t>
    </r>
    <r>
      <rPr>
        <b/>
        <sz val="12"/>
        <color rgb="FFFF0000"/>
        <rFont val="Times New Roman"/>
        <family val="1"/>
      </rPr>
      <t xml:space="preserve"> DIRECȚIA REGIONALĂ DE STATISTICĂ TIMIȘ</t>
    </r>
  </si>
  <si>
    <r>
      <t xml:space="preserve"> 7.  Autoritatea publică: </t>
    </r>
    <r>
      <rPr>
        <b/>
        <sz val="12"/>
        <color rgb="FFFF0000"/>
        <rFont val="Times New Roman"/>
        <family val="1"/>
      </rPr>
      <t>PRIMĂRIA MUNICIPIULUI TIMIȘOARA</t>
    </r>
  </si>
  <si>
    <r>
      <t xml:space="preserve"> 8.  Autoritatea publică: </t>
    </r>
    <r>
      <rPr>
        <b/>
        <sz val="12"/>
        <color rgb="FFFF0000"/>
        <rFont val="Times New Roman"/>
        <family val="1"/>
      </rPr>
      <t>PRIMĂRIA MUNICIPIULUI LUGOJ</t>
    </r>
  </si>
  <si>
    <r>
      <t xml:space="preserve"> 9.  Autoritatea publică: </t>
    </r>
    <r>
      <rPr>
        <b/>
        <sz val="12"/>
        <color rgb="FFFF0000"/>
        <rFont val="Times New Roman"/>
        <family val="1"/>
      </rPr>
      <t>PRIMĂRIA BUZIAȘ</t>
    </r>
  </si>
  <si>
    <r>
      <t xml:space="preserve"> 10.  Autoritatea publică:</t>
    </r>
    <r>
      <rPr>
        <b/>
        <sz val="12"/>
        <color rgb="FFFF0000"/>
        <rFont val="Times New Roman"/>
        <family val="1"/>
      </rPr>
      <t xml:space="preserve"> PRIMĂRIA CIACOVA</t>
    </r>
  </si>
  <si>
    <r>
      <t xml:space="preserve">11.  Autoritatea publică: </t>
    </r>
    <r>
      <rPr>
        <b/>
        <sz val="12"/>
        <color rgb="FFFF0000"/>
        <rFont val="Times New Roman"/>
        <family val="1"/>
      </rPr>
      <t>PRIMĂRIA DETA</t>
    </r>
  </si>
  <si>
    <r>
      <t xml:space="preserve">12.  Autoritatea publică: </t>
    </r>
    <r>
      <rPr>
        <b/>
        <sz val="12"/>
        <color rgb="FFFF0000"/>
        <rFont val="Times New Roman"/>
        <family val="1"/>
      </rPr>
      <t>PRIMĂRIA FĂGET</t>
    </r>
  </si>
  <si>
    <r>
      <t xml:space="preserve"> 13.  Autoritatea publică: </t>
    </r>
    <r>
      <rPr>
        <b/>
        <sz val="12"/>
        <color rgb="FFFF0000"/>
        <rFont val="Times New Roman"/>
        <family val="1"/>
      </rPr>
      <t>PRIMĂRIA JIMBOLIA</t>
    </r>
  </si>
  <si>
    <r>
      <t xml:space="preserve"> 14.  Autoritatea publică: </t>
    </r>
    <r>
      <rPr>
        <b/>
        <sz val="12"/>
        <color rgb="FFFF0000"/>
        <rFont val="Times New Roman"/>
        <family val="1"/>
      </rPr>
      <t>PRIMĂRIA RECAS</t>
    </r>
  </si>
  <si>
    <r>
      <t xml:space="preserve"> 15.  Autoritatea publică: </t>
    </r>
    <r>
      <rPr>
        <b/>
        <sz val="12"/>
        <color rgb="FFFF0000"/>
        <rFont val="Times New Roman"/>
        <family val="1"/>
      </rPr>
      <t>PRIMĂRIA SÂNNICOLAU MARE</t>
    </r>
  </si>
  <si>
    <r>
      <t xml:space="preserve"> I.  Autoritatea publică: </t>
    </r>
    <r>
      <rPr>
        <b/>
        <sz val="12"/>
        <color rgb="FFFF0000"/>
        <rFont val="Times New Roman"/>
        <family val="1"/>
      </rPr>
      <t xml:space="preserve">AGENȚIA PENTRU PROTECȚIA MEDIULUI VASLUI </t>
    </r>
  </si>
  <si>
    <r>
      <t xml:space="preserve"> I.  Autoritatea publică:</t>
    </r>
    <r>
      <rPr>
        <b/>
        <sz val="12"/>
        <color rgb="FFFF0000"/>
        <rFont val="Times New Roman"/>
        <family val="1"/>
      </rPr>
      <t xml:space="preserve"> DIRECȚIA SILVICĂ VASLUI </t>
    </r>
  </si>
  <si>
    <r>
      <t xml:space="preserve"> I.  Autoritatea publică: </t>
    </r>
    <r>
      <rPr>
        <b/>
        <sz val="12"/>
        <color rgb="FFFF0000"/>
        <rFont val="Times New Roman"/>
        <family val="1"/>
      </rPr>
      <t>PRIMĂRIA MUNICIPIULUI HUȘI</t>
    </r>
  </si>
  <si>
    <r>
      <t xml:space="preserve"> I.  Autoritatea publică: </t>
    </r>
    <r>
      <rPr>
        <b/>
        <sz val="12"/>
        <color rgb="FFFF0000"/>
        <rFont val="Times New Roman"/>
        <family val="1"/>
      </rPr>
      <t xml:space="preserve">DIRECȚIA PENTRU AGRICULTURĂ ȘI DEZVOLTARE RURALĂ VASLUI  </t>
    </r>
  </si>
  <si>
    <r>
      <t xml:space="preserve"> I.  Aut oritate publică:</t>
    </r>
    <r>
      <rPr>
        <b/>
        <sz val="10"/>
        <color indexed="10"/>
        <rFont val="Times New Roman"/>
        <family val="1"/>
      </rPr>
      <t xml:space="preserve"> </t>
    </r>
    <r>
      <rPr>
        <b/>
        <sz val="12"/>
        <color rgb="FFFF0000"/>
        <rFont val="Times New Roman"/>
        <family val="1"/>
      </rPr>
      <t>CONSILIUL JUDEȚEAN VÂLCEA</t>
    </r>
  </si>
  <si>
    <t>Datele proprii de identificare ale autorităţii publice:  Agentia pentru Protectia Mediului Valcea</t>
  </si>
  <si>
    <r>
      <t xml:space="preserve"> I.  Autoritatea publică: </t>
    </r>
    <r>
      <rPr>
        <b/>
        <sz val="12"/>
        <color rgb="FFFF0000"/>
        <rFont val="Times New Roman"/>
        <family val="1"/>
      </rPr>
      <t xml:space="preserve">PRIMĂRIA ORAȘULUI BREZOI  </t>
    </r>
  </si>
  <si>
    <r>
      <t xml:space="preserve"> I.  Autoritatea publica: </t>
    </r>
    <r>
      <rPr>
        <b/>
        <sz val="12"/>
        <color rgb="FFFF0000"/>
        <rFont val="Times New Roman"/>
        <family val="1"/>
      </rPr>
      <t>INSPECTORATUL PENTRU SITUAȚII DE URGENȚĂ "General Magheru" al judeţului Vâlcea</t>
    </r>
  </si>
  <si>
    <t>Persoană de contact: Baciu Ioana/Nagy Hajnal</t>
  </si>
  <si>
    <t>Pag. web: www.sighisoara.org.ro</t>
  </si>
  <si>
    <t>Nr. Fax: 0265 328112</t>
  </si>
  <si>
    <r>
      <t xml:space="preserve"> I.  Autoritatea publică: </t>
    </r>
    <r>
      <rPr>
        <b/>
        <sz val="12"/>
        <color rgb="FFFF0000"/>
        <rFont val="Times New Roman"/>
        <family val="1"/>
        <charset val="238"/>
      </rPr>
      <t>AGENŢIA PENTRU PROTECŢIA MEDIULUI MUREŞ</t>
    </r>
  </si>
  <si>
    <t>Datele proprii de identificare ale autorităţii publice:  AGENŢIA PENTRU PROTECŢIA MEDIULUI MUREŞ</t>
  </si>
  <si>
    <t>Compartimentul: Relaţii Publice, Comunicare  Programe, Proiecte</t>
  </si>
  <si>
    <t>Adresa: Str. Podeni, Nr. 10, Tîrgu-Mures, 540253</t>
  </si>
  <si>
    <t>Nr. tel : 0265 314984; 0265 314987</t>
  </si>
  <si>
    <t>Nr. Fax: 0265 314985</t>
  </si>
  <si>
    <t xml:space="preserve">e-mail: office@apmms.anpm.ro </t>
  </si>
  <si>
    <t xml:space="preserve">Pag. web: http://apmms.anpm.ro </t>
  </si>
  <si>
    <t>Datele proprii de identificare ale autorităţii publice:  DIRECŢIA DE SĂNĂTATE PUBLICĂ A JUDEŢULUI MUREŞ</t>
  </si>
  <si>
    <t>Compartimentul: Serviciul Evaluare a Factorilor de Risc din Mediul de Viaţă şi de Muncă</t>
  </si>
  <si>
    <t>Adresa: Str. Gh. Doja, Nr. 34, Tîrgu-Mures</t>
  </si>
  <si>
    <t>Nr. tel : 0265 262685</t>
  </si>
  <si>
    <t>Nr. Fax: 0265 260695</t>
  </si>
  <si>
    <t xml:space="preserve">e-mail: mediu@aspms.ro </t>
  </si>
  <si>
    <t xml:space="preserve">Pag. web: www.aspmures.ro </t>
  </si>
  <si>
    <t>Persoană de contact: Dr. Vasile Lazăr</t>
  </si>
  <si>
    <t>Datele proprii de identificare ale autorităţii publice:  CONSILIUL JUDEŢEAN MUREŞ</t>
  </si>
  <si>
    <t>Compartimentul: Servciul Avizare, Autorizare, Control</t>
  </si>
  <si>
    <t>Adresa: Str. Primăriei, Nr. 2, Tîrgu-Mures, 540026</t>
  </si>
  <si>
    <t>Nr. tel : 0265 263211, interior 1154</t>
  </si>
  <si>
    <t>Nr. Fax: 0265 268718</t>
  </si>
  <si>
    <t xml:space="preserve">e-mail: mediu@cjmures.ro </t>
  </si>
  <si>
    <t xml:space="preserve">Pag. web: www.cjmures.ro </t>
  </si>
  <si>
    <t>Persoană de contact: ing. Pop Călin Alexandru</t>
  </si>
  <si>
    <t xml:space="preserve">Datele proprii de identificare ale autorităţii publice: PRIMĂRIA ORAŞULUI MIERCUREA - NIRAJULUI </t>
  </si>
  <si>
    <t>Adresa: Piaţa Teilor, Nr. 48, Miercurea - Nirajului, 547410</t>
  </si>
  <si>
    <t>Nr. tel : 0265 576004</t>
  </si>
  <si>
    <t>Nr. Fax: 0265 576080</t>
  </si>
  <si>
    <t xml:space="preserve">e-mail: primariamniraj@lorinfo.ro </t>
  </si>
  <si>
    <t>Persoană de contact: Simon F.</t>
  </si>
  <si>
    <t xml:space="preserve">Datele proprii de identificare ale autorităţii publice: PRIMĂRIA MUNICIPIULUI SIGHIŞOARA </t>
  </si>
  <si>
    <t>Compartimentul: DIRECŢIA GOSPODĂRIRE COMUNALĂ - Comp. PROTECŢIA MEDIULUI</t>
  </si>
  <si>
    <t>Adresa: Str. Muzeului, Nr. 7</t>
  </si>
  <si>
    <t>Nr. tel : 0265 771280; 0265 771264</t>
  </si>
  <si>
    <t>Nr. Fax: 0265 779779</t>
  </si>
  <si>
    <t>e-mail: primaria@sighisoara.org.ro</t>
  </si>
  <si>
    <t>Persoană de contact: Dir. Maior Gheorghe; Năut Ana</t>
  </si>
  <si>
    <t>Datele proprii de identificare ale autorităţii publice: PRIMĂRIA ORAŞULUI LUDUŞ</t>
  </si>
  <si>
    <t>Compartimentul: Investiţii, Achiziţii Publice, Implementări Proiecte şi Protecţia Mediului</t>
  </si>
  <si>
    <t>Adresa: B-dul 1 Dec. 1918, Nr. 26, Luduş</t>
  </si>
  <si>
    <t>Nr. tel : 0265 411716; 0265 411548</t>
  </si>
  <si>
    <t>Nr. Fax: 0265 413402</t>
  </si>
  <si>
    <t xml:space="preserve">e-mail: ludus@cjmures.ro </t>
  </si>
  <si>
    <t>Pag. web: www.ludus.ro</t>
  </si>
  <si>
    <t xml:space="preserve">Persoană de contact: Vălean Anisia </t>
  </si>
  <si>
    <t>Datele proprii de identificare ale autorităţii publice: PRIMĂRIA ORAŞULUI UNGHENI</t>
  </si>
  <si>
    <t>Compartimentul: PROTECŢIA MEDIULUI ŞI ÎNTREŢINERE SPAŢII VERZI</t>
  </si>
  <si>
    <t>Adresa: Str. Principală, Nr. 357, Loc. Ungheni, Jud. Mureş</t>
  </si>
  <si>
    <t>Nr. tel : 0265 328112 - 0265 328212</t>
  </si>
  <si>
    <t>e-mail: registratura@primariaungheni.ro</t>
  </si>
  <si>
    <t>Persoană de contact: CULCEAR SIMONA</t>
  </si>
  <si>
    <t>Datele proprii de identificare ale autorităţii publice: GARDA NAŢIONALĂ DE MEDIU - COMISARIATUL JUDEŢEAN MUREŞ</t>
  </si>
  <si>
    <t>Compartimentul: RELAŢII CU PUBLICUL</t>
  </si>
  <si>
    <t>Adresa: Str. Podeni, Nr. 10, Tîrgu-Mureş</t>
  </si>
  <si>
    <t>Nr. tel : 0265 315007</t>
  </si>
  <si>
    <t>Nr. Fax: 0265 315006</t>
  </si>
  <si>
    <t>e-mail: cjmures@gnm.ro</t>
  </si>
  <si>
    <t>Persoană de contact:  CINCEA LAURENTIU</t>
  </si>
  <si>
    <t>Datele proprii de identificare ale autorităţii publice: PRIMĂRIA ORAŞULUI IERNUT</t>
  </si>
  <si>
    <t>Compartimentul: URBANISM ŞI AMENAJAREA TERITORIULUI</t>
  </si>
  <si>
    <t>Adresa: Str. 1 Decembrie 1918, Nr. 9</t>
  </si>
  <si>
    <t>Nr. tel: 0265 471376</t>
  </si>
  <si>
    <t>Nr. Fax: 0265 471376</t>
  </si>
  <si>
    <t xml:space="preserve">e-mail: iernut@cjmures.ro </t>
  </si>
  <si>
    <t xml:space="preserve">Pag. web: www.iernut-ms.ro </t>
  </si>
  <si>
    <t>Persoană de contact: CIOCA ADRIAN</t>
  </si>
  <si>
    <t>Datele proprii de identificare ale autorităţii publice: PRIMĂRIA MUNICIPIULUI TÎRNĂVENI</t>
  </si>
  <si>
    <t>Compartimentul: MONITORIZARE</t>
  </si>
  <si>
    <t>Adresa: Str. Piaţa Primăriei, Nr. 7</t>
  </si>
  <si>
    <t>Nr. tel: 0265 443400</t>
  </si>
  <si>
    <t>Nr. Fax: 0265 446312</t>
  </si>
  <si>
    <t>e-mail: office@primariatarnaveni.ro</t>
  </si>
  <si>
    <t>Pag. web: www.primariatarnaveni.ro</t>
  </si>
  <si>
    <t>Persoană de contact: Primar ing. MATEI ALEXANDRU-ADRIAN</t>
  </si>
  <si>
    <r>
      <t xml:space="preserve"> II.  Autoritatea publică: </t>
    </r>
    <r>
      <rPr>
        <b/>
        <sz val="12"/>
        <color rgb="FFFF0000"/>
        <rFont val="Times New Roman"/>
        <family val="1"/>
        <charset val="238"/>
      </rPr>
      <t>DIRECŢIA DE SĂNĂTATE PUBLICĂ A JUDEŢULUI MUREŞ</t>
    </r>
  </si>
  <si>
    <r>
      <t xml:space="preserve"> III.  Autoritatea publică:</t>
    </r>
    <r>
      <rPr>
        <b/>
        <sz val="12"/>
        <color rgb="FFFF0000"/>
        <rFont val="Times New Roman"/>
        <family val="1"/>
        <charset val="238"/>
      </rPr>
      <t xml:space="preserve"> CONSILIUL JUDEŢEAN MUREŞ</t>
    </r>
  </si>
  <si>
    <r>
      <t xml:space="preserve"> IV.  Autoritatea publică:</t>
    </r>
    <r>
      <rPr>
        <b/>
        <sz val="12"/>
        <color rgb="FFFF0000"/>
        <rFont val="Times New Roman"/>
        <family val="1"/>
        <charset val="238"/>
      </rPr>
      <t xml:space="preserve"> PRIMĂRIA ORAŞULUI MIERCUREA - NIRAJULUI </t>
    </r>
  </si>
  <si>
    <r>
      <t xml:space="preserve"> V.  Autoritatea publică:</t>
    </r>
    <r>
      <rPr>
        <b/>
        <sz val="12"/>
        <color rgb="FFFF0000"/>
        <rFont val="Times New Roman"/>
        <family val="1"/>
        <charset val="238"/>
      </rPr>
      <t xml:space="preserve"> PRIMĂRIA MUNICIPIULUI SIGHIŞOARA</t>
    </r>
  </si>
  <si>
    <r>
      <t xml:space="preserve"> VI.  Autoritatea publică:</t>
    </r>
    <r>
      <rPr>
        <b/>
        <sz val="12"/>
        <color rgb="FFFF0000"/>
        <rFont val="Times New Roman"/>
        <family val="1"/>
        <charset val="238"/>
      </rPr>
      <t xml:space="preserve"> PRIMĂRIA ORAŞULUI LUDUŞ</t>
    </r>
  </si>
  <si>
    <r>
      <t xml:space="preserve"> VII.  Autoritatea publică:</t>
    </r>
    <r>
      <rPr>
        <b/>
        <sz val="12"/>
        <color rgb="FFFF0000"/>
        <rFont val="Times New Roman"/>
        <family val="1"/>
        <charset val="238"/>
      </rPr>
      <t xml:space="preserve"> PRIMĂRIA ORAŞULUI UNGHENI</t>
    </r>
  </si>
  <si>
    <r>
      <t xml:space="preserve"> VIII.  Autoritatea publică: </t>
    </r>
    <r>
      <rPr>
        <b/>
        <sz val="12"/>
        <color rgb="FFFF0000"/>
        <rFont val="Times New Roman"/>
        <family val="1"/>
        <charset val="238"/>
      </rPr>
      <t>GARDA NAŢIONALĂ DE MEDIU - COMISARIATUL JUDEŢEAN MUREŞ</t>
    </r>
  </si>
  <si>
    <r>
      <t xml:space="preserve"> IX. Autoritatea publică:</t>
    </r>
    <r>
      <rPr>
        <b/>
        <sz val="12"/>
        <color rgb="FFFF0000"/>
        <rFont val="Times New Roman"/>
        <family val="1"/>
        <charset val="238"/>
      </rPr>
      <t xml:space="preserve"> PRIMĂRIA ORAŞULUI IERNUT</t>
    </r>
  </si>
  <si>
    <r>
      <t xml:space="preserve"> X. Autoritatea publică: </t>
    </r>
    <r>
      <rPr>
        <b/>
        <sz val="12"/>
        <color rgb="FFFF0000"/>
        <rFont val="Times New Roman"/>
        <family val="1"/>
        <charset val="238"/>
      </rPr>
      <t>PRIMĂRIA MUNICIPIULUI TÎRNĂVENI</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</si>
  <si>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</si>
  <si>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</si>
  <si>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</si>
  <si>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</si>
  <si>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</si>
  <si>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</si>
  <si>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Pag. web:  www.apmgr.anpm.ro</t>
  </si>
  <si>
    <t>Persoană de contact:  DANIELA NEAGU - 0722238158</t>
  </si>
  <si>
    <t>Datele proprii de identificare ale autorităţii publice:  Str. Uzinei, nr. 2 Giurgiu</t>
  </si>
  <si>
    <t>Compartimentul: Serviciul UCA</t>
  </si>
  <si>
    <t>Adresa:   Str. Uzinei, nr. 2 Giurgiu</t>
  </si>
  <si>
    <t>Nr. tel :  0246212227</t>
  </si>
  <si>
    <t>Nr. Fax: 0246215718</t>
  </si>
  <si>
    <t>e-mail:   apagiurgiu@yahoo.com</t>
  </si>
  <si>
    <t>Persoană de contact: ing. Ciobanu Luminita</t>
  </si>
  <si>
    <t>Datele proprii de identificare ale autorităţii publice:  Aleea Plantelor, nr. 25, Giurgiu</t>
  </si>
  <si>
    <t>Compartimentul: Serviciul normare, PPSUPMMC</t>
  </si>
  <si>
    <t>Adresa:   Aleea Plantelor, nr. 25, Giurgiu</t>
  </si>
  <si>
    <t>Nr. tel :  0246214204</t>
  </si>
  <si>
    <t>Nr. Fax: 0246217416</t>
  </si>
  <si>
    <t>e-mail:   d.g.s.p.g.c@zappmobile.ro</t>
  </si>
  <si>
    <t>Persoană de contact:  ing. CUTA CARMEN</t>
  </si>
  <si>
    <t>Datele proprii de identificare ale autorităţii publice:  INSTITUTIA PREFECTULUI</t>
  </si>
  <si>
    <t>Compartimentul: INTEGRARE EUROPEANA</t>
  </si>
  <si>
    <t>Adresa: Municipiul Giurgiu, str. Bucuresti, nr. 10</t>
  </si>
  <si>
    <t>Nr. tel : 0246214941, 0246215613</t>
  </si>
  <si>
    <t>Nr. Fax:  0246214263</t>
  </si>
  <si>
    <t>e-mail:   -secretariat1@prefecturagiurgiu.ro</t>
  </si>
  <si>
    <t>Pag. web: -www.prefecturagiurgiu.ro</t>
  </si>
  <si>
    <t>Persoană de contact:  NICULAE VERONA</t>
  </si>
  <si>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GIURGIU</t>
    </r>
  </si>
  <si>
    <r>
      <rPr>
        <b/>
        <sz val="10"/>
        <rFont val="Times New Roman"/>
        <family val="1"/>
        <charset val="238"/>
      </rPr>
      <t xml:space="preserve"> I.  Autoritatea publică:</t>
    </r>
    <r>
      <rPr>
        <b/>
        <sz val="12"/>
        <color indexed="10"/>
        <rFont val="Times New Roman"/>
        <family val="1"/>
        <charset val="238"/>
      </rPr>
      <t xml:space="preserve"> INSTITUȚIA PREFECTULUI</t>
    </r>
  </si>
  <si>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SC ADMINISTRAȚIA DOMENIULUI PUBLIC ȘI PRIVAT GIURGIU SA</t>
    </r>
  </si>
  <si>
    <r>
      <rPr>
        <b/>
        <sz val="10"/>
        <rFont val="Times New Roman"/>
        <family val="1"/>
        <charset val="238"/>
      </rPr>
      <t xml:space="preserve"> I.  Autoritatea publică:</t>
    </r>
    <r>
      <rPr>
        <b/>
        <sz val="10"/>
        <color indexed="10"/>
        <rFont val="Times New Roman"/>
        <family val="1"/>
        <charset val="238"/>
      </rPr>
      <t xml:space="preserve"> ASOCIAȚIA INTERCOMUNITARĂ DE DEZVOLTARE REGIONALĂ "SĂNĂTATEA ASIGURATĂ PRIN APA CURATĂ"- Opeartor Regional SC Apa Service SA</t>
    </r>
  </si>
  <si>
    <t>1</t>
  </si>
  <si>
    <t>Compartimentul: RNP ROMSILVA- Administratia Parcului National Muntii Rodnei R.A</t>
  </si>
  <si>
    <t>Adresa:  com. Rodna, str. Principala nr.1445, jud. Bistrita-Nasaud</t>
  </si>
  <si>
    <t>Nr. tel :  0263/377715</t>
  </si>
  <si>
    <t xml:space="preserve">Nr. Fax: 0263/377181 </t>
  </si>
  <si>
    <t xml:space="preserve">e-mail:apnmr@bistrita.rosilva.ro   </t>
  </si>
  <si>
    <t>Pag. web:  www.parcrodna.ro</t>
  </si>
  <si>
    <t>Persoană de contact:  ing. Filipoiu Timoftei: tel, 0748/126006 tim_filipoiu@yahoo.com</t>
  </si>
  <si>
    <r>
      <t xml:space="preserve"> I.  Autoritatea publică: </t>
    </r>
    <r>
      <rPr>
        <b/>
        <sz val="12"/>
        <color rgb="FFFF0000"/>
        <rFont val="Times New Roman"/>
        <family val="1"/>
        <charset val="238"/>
      </rPr>
      <t>RNP ROMSILVA- Administratia Parcului National Muntii Rodnei R.A -</t>
    </r>
    <r>
      <rPr>
        <b/>
        <sz val="10"/>
        <rFont val="Times New Roman"/>
        <family val="1"/>
        <charset val="238"/>
      </rPr>
      <t xml:space="preserve"> </t>
    </r>
    <r>
      <rPr>
        <b/>
        <sz val="12"/>
        <color rgb="FFFF0000"/>
        <rFont val="Times New Roman"/>
        <family val="1"/>
        <charset val="238"/>
      </rPr>
      <t>APNMR</t>
    </r>
  </si>
  <si>
    <t xml:space="preserve">ianuarie </t>
  </si>
  <si>
    <r>
      <t xml:space="preserve"> 13.  Autoritatea publică: </t>
    </r>
    <r>
      <rPr>
        <b/>
        <sz val="12"/>
        <color rgb="FFFF0000"/>
        <rFont val="Times New Roman"/>
        <family val="1"/>
        <charset val="238"/>
      </rPr>
      <t>PRIMĂRIA ORAȘULUI TÂRGU</t>
    </r>
    <r>
      <rPr>
        <b/>
        <sz val="12"/>
        <color rgb="FFFF0000"/>
        <rFont val="Times New Roman"/>
        <family val="1"/>
      </rPr>
      <t xml:space="preserve"> LĂPUȘ</t>
    </r>
  </si>
  <si>
    <t>Adresa: B-dul Nicolae Bălcescu nr.48</t>
  </si>
  <si>
    <t>Nr. tel :0238710609</t>
  </si>
  <si>
    <t>e-mail: deconcentrate@prefecturabuzau.ro</t>
  </si>
  <si>
    <t>Pag. web:  w.w.w.prefecturabuzau.ro</t>
  </si>
  <si>
    <t>Persoană de contact: Năstase Dorina</t>
  </si>
  <si>
    <t>Adresa: Buzău, Strada Bucegi, nr. 20 bis 120208</t>
  </si>
  <si>
    <t>Nr. tel : 0238/ 725446, 725447, 725448; / 0238/427237</t>
  </si>
  <si>
    <t>e-mail: office@apmbz.anpm.ro &lt;office@apmbz.anpm.ro&gt;</t>
  </si>
  <si>
    <t>Persoană de contact: Mariana Lacatus</t>
  </si>
  <si>
    <t>Compartimentul: Departamentul Control Intern/Managerial si SMI/RMI</t>
  </si>
  <si>
    <t>Adresa: Buzau, Str Unirii Bl 8FGH</t>
  </si>
  <si>
    <t>Nr. tel : 0238.720356/ 0238.445786</t>
  </si>
  <si>
    <t>e-mail:  cristian.draghici@cabuzau.ro</t>
  </si>
  <si>
    <t>Pag. web:  www.cabuzau.ro</t>
  </si>
  <si>
    <t>Persoană de contact:  Draghici Cristian</t>
  </si>
  <si>
    <t>Adresa: Buzau, Str.Maresal Avererscu, nr.5, jud.Buzau</t>
  </si>
  <si>
    <t>Nr. tel : 0238-723857 / 0238-723859</t>
  </si>
  <si>
    <t>e-mail: office@buzau.rosilva.ro</t>
  </si>
  <si>
    <t>Pag. web:  www.rosilva.ro</t>
  </si>
  <si>
    <t>Persoană de contact: Irimia Ion</t>
  </si>
  <si>
    <t>Compartimentul:  Relatii Publice; Birou Management Integrat Calitate-Mediu</t>
  </si>
  <si>
    <t>Adresa: Buzau, Str. Unirii Bl.13AB,sediu incalzire</t>
  </si>
  <si>
    <t>Nr. tel : 0238/401433; 0238/401400;  0238/721830;/0238718017; 0238/401432</t>
  </si>
  <si>
    <t>e-mail: office@rambuzau.ro</t>
  </si>
  <si>
    <t>Pag. web:  www.rambuzau.ro</t>
  </si>
  <si>
    <t>Persoană de contact: Luminita Ghita, Stefan Ungureanu</t>
  </si>
  <si>
    <r>
      <t xml:space="preserve">Denumirea autorității: </t>
    </r>
    <r>
      <rPr>
        <b/>
        <sz val="12"/>
        <color rgb="FFFF0000"/>
        <rFont val="Times New Roman"/>
        <family val="1"/>
        <charset val="238"/>
      </rPr>
      <t>INSTITUŢIA PREFECTULUI- JUDEŢUL BUZĂU</t>
    </r>
  </si>
  <si>
    <r>
      <t>Denumirea autorității:</t>
    </r>
    <r>
      <rPr>
        <b/>
        <sz val="12"/>
        <color rgb="FFFF0000"/>
        <rFont val="Times New Roman"/>
        <family val="1"/>
        <charset val="238"/>
      </rPr>
      <t xml:space="preserve"> ADMINISTRAȚIA BAZINALĂ DE APĂ BUZĂU IALOMIȚA</t>
    </r>
  </si>
  <si>
    <r>
      <t>Denumirea autorității:</t>
    </r>
    <r>
      <rPr>
        <b/>
        <sz val="12"/>
        <color rgb="FFFF0000"/>
        <rFont val="Times New Roman"/>
        <family val="1"/>
        <charset val="238"/>
      </rPr>
      <t xml:space="preserve"> COMPANIA DE APĂ BUZĂU S.A. </t>
    </r>
  </si>
  <si>
    <r>
      <t xml:space="preserve">Denumirea autorității: </t>
    </r>
    <r>
      <rPr>
        <b/>
        <sz val="12"/>
        <color rgb="FFFF0000"/>
        <rFont val="Times New Roman"/>
        <family val="1"/>
        <charset val="238"/>
      </rPr>
      <t>DIRECȚIA SILVICĂ BUZĂU</t>
    </r>
  </si>
  <si>
    <r>
      <t xml:space="preserve">DENUMIREA AUTORITĂŢII: </t>
    </r>
    <r>
      <rPr>
        <b/>
        <sz val="12"/>
        <color rgb="FFFF0000"/>
        <rFont val="Times New Roman"/>
        <family val="1"/>
        <charset val="238"/>
      </rPr>
      <t>REGIA AUTONOMĂ MUNICIPALĂ ,,RAM“ Buzau</t>
    </r>
  </si>
  <si>
    <t xml:space="preserve"> * 2 telefonic + 13 la punctul de informare documentare</t>
  </si>
  <si>
    <r>
      <t xml:space="preserve"> I.  Autoritatea publică: </t>
    </r>
    <r>
      <rPr>
        <b/>
        <sz val="12"/>
        <color rgb="FFFF0000"/>
        <rFont val="Times New Roman"/>
        <family val="1"/>
        <charset val="238"/>
      </rPr>
      <t>SC APATERM SA Galati</t>
    </r>
  </si>
  <si>
    <r>
      <t xml:space="preserve"> I.  Autoritatea publică:</t>
    </r>
    <r>
      <rPr>
        <b/>
        <sz val="12"/>
        <color rgb="FFFF0000"/>
        <rFont val="Times New Roman"/>
        <family val="1"/>
        <charset val="238"/>
      </rPr>
      <t xml:space="preserve"> CNAPDM Galati</t>
    </r>
  </si>
  <si>
    <t xml:space="preserve">1 - redirectionata catre GNM Mures </t>
  </si>
  <si>
    <t>Compartimentul: SALUBRIZARE</t>
  </si>
  <si>
    <t>Adresa: STR. INV. VASILE TOMEGEA NR. 652</t>
  </si>
  <si>
    <t>Nr. tel :  0230/548016</t>
  </si>
  <si>
    <t>Nr. Fax:  0230/548026</t>
  </si>
  <si>
    <t>e-mail: primariaboroaia@yahoo.com.</t>
  </si>
  <si>
    <t>Persoană de contact:  STAN VLADIMIR</t>
  </si>
  <si>
    <t xml:space="preserve">COMPARTIMENTUL: PROTECTIA MEDIULUI </t>
  </si>
  <si>
    <t xml:space="preserve">COMUNA IASLOVAT, NR. 577, JUDETUL SUCEAVA </t>
  </si>
  <si>
    <t>TEL: 0230418219</t>
  </si>
  <si>
    <t>FAX: 0230418090</t>
  </si>
  <si>
    <t>E-mail: primaria_iaslovat@yahoo.com</t>
  </si>
  <si>
    <t xml:space="preserve">Persoana de contact: Inspectormediu SOLOVASTRU IOAN TUDOR </t>
  </si>
  <si>
    <r>
      <t xml:space="preserve"> I.  Autoritatea publică:</t>
    </r>
    <r>
      <rPr>
        <b/>
        <sz val="12"/>
        <color rgb="FFFF0000"/>
        <rFont val="Times New Roman"/>
        <family val="1"/>
        <charset val="238"/>
      </rPr>
      <t xml:space="preserve"> PRIMĂRIA COMUNEI  BOROAIA</t>
    </r>
  </si>
  <si>
    <r>
      <t>Autoritatea oublică:</t>
    </r>
    <r>
      <rPr>
        <b/>
        <sz val="12"/>
        <color rgb="FFFF0000"/>
        <rFont val="Times New Roman"/>
        <family val="1"/>
        <charset val="238"/>
      </rPr>
      <t xml:space="preserve"> PRIMĂRIA COMUNEI IASLOVAT, JUDEȚUL SUCEAVA </t>
    </r>
  </si>
  <si>
    <t>alin.1,lit.a</t>
  </si>
  <si>
    <t>Datele proprii de identificare ale autorităţii publice: Cod fiscal 2613583, Cod SIRUES 270613675, Cod SIRUTA 120879</t>
  </si>
  <si>
    <t>Adresa: Piaţa Roman-Vodă, nr. 1, Loc. Roman, Jud. Neamţ</t>
  </si>
  <si>
    <t>Nr. tel :  0233/741119</t>
  </si>
  <si>
    <t>Nr. Fax: 0233/741604</t>
  </si>
  <si>
    <t>e-mail:   primaria@primariaroman.ro</t>
  </si>
  <si>
    <t>Pag. web:  Municipiul Roman</t>
  </si>
  <si>
    <t>Persoană de contact: inspector Irina Scorţanu</t>
  </si>
  <si>
    <t>Datele proprii de identificare ale autorităţii publice: Primăria oraşului Bicaz</t>
  </si>
  <si>
    <t>Compartimentul: Serviciul de Urbanism şi Amenajarea Teritoriului</t>
  </si>
  <si>
    <t>Adresa: Str. Barajului, nr. 4, Loc. Bicaz, Jud. Neamţ</t>
  </si>
  <si>
    <t>Nr. tel :  0233/254310</t>
  </si>
  <si>
    <t>Nr. Fax: 0233254530</t>
  </si>
  <si>
    <t>e-mail:  uat_primariabicaz@yahoo.com</t>
  </si>
  <si>
    <t>Pag. web:  www.primariabicaz.ro</t>
  </si>
  <si>
    <t>Persoană de contact: Arhitect Şef Luca Vasile</t>
  </si>
  <si>
    <t>Adresa: Str. Tineretului, nr. 663, Loc. Roznov, Jud. Neamţ</t>
  </si>
  <si>
    <t>Nr. tel :  0233/665471</t>
  </si>
  <si>
    <t>Nr. Fax: 0233/665241</t>
  </si>
  <si>
    <t>e-mail:  primariaroznov@yahoo.com</t>
  </si>
  <si>
    <t>Pag. web:  www.primariaroznov.ro</t>
  </si>
  <si>
    <t>Persoană de contact: ing. Mazilu Irina</t>
  </si>
  <si>
    <t>Datele proprii de identificare ale autorităţii publice:    Str. Alexandru cel Bun, nr. 27, Piatra Neamţ</t>
  </si>
  <si>
    <t>Compartimentul: DIRECŢIA GENERALĂ DE DEZVOLTARE JUDEŢEANĂ</t>
  </si>
  <si>
    <t>Adresa:  Str. Alexandru cel Bun, nr. 27, Piatra Neamţ</t>
  </si>
  <si>
    <t>Nr. Fax: 0233/230383</t>
  </si>
  <si>
    <t>e-mail:   liliistrate@yahoo.com</t>
  </si>
  <si>
    <t>Pag. web:  www.cjneamt.ro</t>
  </si>
  <si>
    <t>Persoană de contact:  LILIANA ISTRATE</t>
  </si>
  <si>
    <t>Datele proprii de identificare ale autorităţii publice: Sistemul de Gospodărire a Apelor Neamţ</t>
  </si>
  <si>
    <t>Compartimentul:  Exploatare lucrări</t>
  </si>
  <si>
    <t>Adresa: Bd. Dacia nr. 5A</t>
  </si>
  <si>
    <t xml:space="preserve">Nr. tel.: 0233-217177 </t>
  </si>
  <si>
    <t>Nr. Fax: 0233-213970</t>
  </si>
  <si>
    <t>e-mail: raluca.iacob@sgant.das.rowater.ro</t>
  </si>
  <si>
    <t>Persoană de contact: Iacob Raluca</t>
  </si>
  <si>
    <t>Compartimentul:  Compartiment Informare şi Relaţii Publice</t>
  </si>
  <si>
    <t>Adresa: str. Cuiejdi, nr. 34, municipiul Piatra Neamţ</t>
  </si>
  <si>
    <t xml:space="preserve">Nr. tel :  0233216815, 0233216816                                                                                                                                                                                                                 </t>
  </si>
  <si>
    <t xml:space="preserve">Nr. Fax:  0233211213, 0233211666                                                                                                                                                                                                        </t>
  </si>
  <si>
    <t xml:space="preserve">e-mail: isunt@ijsunt.ro                                                                                                                                                                                                                     </t>
  </si>
  <si>
    <t xml:space="preserve">Pag. web: www.ijsunt.ro                                                                                                                                                                                                                         </t>
  </si>
  <si>
    <t>Persoană de contact: Cpt. Jugan Iulian</t>
  </si>
  <si>
    <t>Datele proprii de identificare ale autorităţii publice:   D.S.V.S.A. NEAMT</t>
  </si>
  <si>
    <t xml:space="preserve">Compartimentul:  Biroul  de Informare și Relaţii Publice  </t>
  </si>
  <si>
    <t>Adresa: Piatra Neamţ Aleea Tiparului, nr. 12</t>
  </si>
  <si>
    <t xml:space="preserve">Nr. tel : 0233 223259 </t>
  </si>
  <si>
    <t>Nr. Fax:  0233 226490</t>
  </si>
  <si>
    <t>e-mail: office-neamt@ansvsa.ro</t>
  </si>
  <si>
    <t>Persoană de contact: Dr. Lipan  Constantin</t>
  </si>
  <si>
    <t>Datele proprii de identificare ale autorităţii publice:   D.S.P NEAMT</t>
  </si>
  <si>
    <t xml:space="preserve">Compartimentul:  Relaţii cu Publicul  </t>
  </si>
  <si>
    <t>Adresa: Piatra Neamţ B-dul Dacia, nr. 4 A</t>
  </si>
  <si>
    <t>Nr. tel : 0233 234441</t>
  </si>
  <si>
    <t>Nr. Fax:  0233 213974</t>
  </si>
  <si>
    <t>e-mail: sant@sant.ro</t>
  </si>
  <si>
    <t>Persoană de contact: Mihăilescu Mariana</t>
  </si>
  <si>
    <r>
      <t xml:space="preserve"> I.  Autoritatea publică: </t>
    </r>
    <r>
      <rPr>
        <b/>
        <sz val="12"/>
        <rFont val="Times New Roman"/>
        <family val="1"/>
        <charset val="238"/>
      </rPr>
      <t xml:space="preserve"> </t>
    </r>
    <r>
      <rPr>
        <b/>
        <sz val="12"/>
        <color rgb="FFFF0000"/>
        <rFont val="Times New Roman"/>
        <family val="1"/>
        <charset val="238"/>
      </rPr>
      <t>AGENŢIA PENTRU PROTECŢIA MEDIULUI NEAMŢ</t>
    </r>
  </si>
  <si>
    <r>
      <t xml:space="preserve">Nr. tel : </t>
    </r>
    <r>
      <rPr>
        <sz val="10"/>
        <rFont val="Times New Roman"/>
        <family val="1"/>
        <charset val="238"/>
      </rPr>
      <t xml:space="preserve"> 0233/212890, interior 134</t>
    </r>
  </si>
  <si>
    <r>
      <t>Datele proprii de identificare ale autorităţii publice:  C.U.I. 2613460</t>
    </r>
    <r>
      <rPr>
        <b/>
        <sz val="10"/>
        <color indexed="10"/>
        <rFont val="Times New Roman"/>
        <family val="1"/>
        <charset val="238"/>
      </rPr>
      <t xml:space="preserve">                                                                                                                                                     </t>
    </r>
  </si>
  <si>
    <t>Datele proprii de identificare ale autorităţii publice:  Primaria Oraș Plopeni</t>
  </si>
  <si>
    <t>Adresa: Plopeni, B-dul Independenței nr. 12</t>
  </si>
  <si>
    <t xml:space="preserve">Nr. tel : 0244-220132; </t>
  </si>
  <si>
    <t>Nr. Fax: 0244-220172</t>
  </si>
  <si>
    <t>e-mail: contact@primariaplopeni.ro</t>
  </si>
  <si>
    <t>Persoană de contact: Gheorghe Șerban</t>
  </si>
  <si>
    <t>Datele proprii de identificare ale autorităţii publice:  Consiliul Judetean Prahova</t>
  </si>
  <si>
    <t>Compartimentul: Compartiment Mediu si Refacerea Mediului</t>
  </si>
  <si>
    <t>Adresa: Ploiesti, Bdul Republicii nr. 2-4</t>
  </si>
  <si>
    <t xml:space="preserve">Nr. tel : 0244514545, int. 130 </t>
  </si>
  <si>
    <t>Nr. Fax: 0244 514166</t>
  </si>
  <si>
    <t>e-mail: violeta.nica@ymail.com</t>
  </si>
  <si>
    <t>Pag. web: www.cjph.ro</t>
  </si>
  <si>
    <t>Persoană de contact: Nica Violeta</t>
  </si>
  <si>
    <t>Datele proprii de identificare ale autorităţii publice:  4374393</t>
  </si>
  <si>
    <t>Adresa:  Deva, Piata Unirii nr. 4, jud. Hunedoara</t>
  </si>
  <si>
    <t>Nr. tel : 0254-218325, 0254-213435</t>
  </si>
  <si>
    <t>Nr. Fax:  0254-232310</t>
  </si>
  <si>
    <t>e-mail: lacramioara.petrutesc@primariadeva.ro</t>
  </si>
  <si>
    <t>Pag. web:  www.primariadeva.ro</t>
  </si>
  <si>
    <t>Persoană de contact: Lacramioara Petrutesc</t>
  </si>
  <si>
    <t xml:space="preserve"> I.  PRIMARIA ORASULUI PLOPENI</t>
  </si>
  <si>
    <t xml:space="preserve"> I.  CONSILIUL JUDETEAN PRAHOVA</t>
  </si>
  <si>
    <r>
      <t xml:space="preserve">Autoritatea public: </t>
    </r>
    <r>
      <rPr>
        <b/>
        <sz val="12"/>
        <color rgb="FFFF0000"/>
        <rFont val="Times New Roman"/>
        <family val="1"/>
      </rPr>
      <t>PRIMARIA MUNICIPIULUI DEVA</t>
    </r>
  </si>
  <si>
    <r>
      <t xml:space="preserve"> I.  Autoritatea publică:  </t>
    </r>
    <r>
      <rPr>
        <b/>
        <sz val="12"/>
        <color rgb="FFFF0000"/>
        <rFont val="Times New Roman"/>
        <family val="1"/>
      </rPr>
      <t>PRIMARIA MUNICIPIULUI ROMAN</t>
    </r>
  </si>
  <si>
    <r>
      <t xml:space="preserve"> I.  Autoritatea publică: </t>
    </r>
    <r>
      <rPr>
        <b/>
        <sz val="12"/>
        <color rgb="FFFF0000"/>
        <rFont val="Times New Roman"/>
        <family val="1"/>
      </rPr>
      <t xml:space="preserve"> PRIMARIA ORASULUI BICAZ</t>
    </r>
  </si>
  <si>
    <r>
      <t xml:space="preserve"> I.  Autoritatea publică:  </t>
    </r>
    <r>
      <rPr>
        <b/>
        <sz val="12"/>
        <color rgb="FFFF0000"/>
        <rFont val="Times New Roman"/>
        <family val="1"/>
      </rPr>
      <t>PRIMARIA MUNICIPIULUI ROZNOV</t>
    </r>
  </si>
  <si>
    <r>
      <t xml:space="preserve"> I.  Autoritatea publică:  </t>
    </r>
    <r>
      <rPr>
        <b/>
        <sz val="12"/>
        <color rgb="FFFF0000"/>
        <rFont val="Times New Roman"/>
        <family val="1"/>
      </rPr>
      <t>CONSILIUL JUDEŢEAN NEAMŢ</t>
    </r>
  </si>
  <si>
    <r>
      <t xml:space="preserve"> I.  Autoritatea publică: </t>
    </r>
    <r>
      <rPr>
        <b/>
        <sz val="12"/>
        <color rgb="FFFF0000"/>
        <rFont val="Times New Roman"/>
        <family val="1"/>
      </rPr>
      <t>SISTEMUL DE GOSPODARIRE A APELOR NEAMT</t>
    </r>
  </si>
  <si>
    <t xml:space="preserve">Anul de raportare 2014                                                                                                                                                                                                                                                           </t>
  </si>
  <si>
    <r>
      <t xml:space="preserve"> I.  Autoritatea publică: </t>
    </r>
    <r>
      <rPr>
        <b/>
        <sz val="12"/>
        <color rgb="FFFF0000"/>
        <rFont val="Times New Roman"/>
        <family val="1"/>
      </rPr>
      <t xml:space="preserve"> INSPECTORATUL PENTRU SITUATII DE URGENTA „Petrodava” al judeţului Neamţ                                                                                                                          </t>
    </r>
  </si>
  <si>
    <r>
      <t xml:space="preserve"> I.  Autoritatea publică:  </t>
    </r>
    <r>
      <rPr>
        <b/>
        <sz val="12"/>
        <color rgb="FFFF0000"/>
        <rFont val="Times New Roman"/>
        <family val="1"/>
      </rPr>
      <t>D.S.V.S.A. NEAMT</t>
    </r>
  </si>
  <si>
    <r>
      <t xml:space="preserve"> I.  Autoritatea publică: </t>
    </r>
    <r>
      <rPr>
        <b/>
        <sz val="12"/>
        <color rgb="FFFF0000"/>
        <rFont val="Times New Roman"/>
        <family val="1"/>
      </rPr>
      <t xml:space="preserve"> DIRECŢIA DE SĂNĂTATE PUBLICĂ NEAMT</t>
    </r>
  </si>
  <si>
    <t>d</t>
  </si>
  <si>
    <t>Compartimentul: SECRETARIAT, RELATII PUBLICE, ARHIVA</t>
  </si>
  <si>
    <t>Adresa:str. 1 Decembrie nr. 25</t>
  </si>
  <si>
    <t>Nr. tel : 0240/506600</t>
  </si>
  <si>
    <t>e-mail: secretariat@isaccea.ro</t>
  </si>
  <si>
    <t>Pag. web:  www.isaccea.ro</t>
  </si>
  <si>
    <t>Persoană de contact:  Viorel Drajgu</t>
  </si>
  <si>
    <r>
      <t xml:space="preserve"> I.  Autoritatea publică: </t>
    </r>
    <r>
      <rPr>
        <b/>
        <sz val="12"/>
        <color rgb="FFFF0000"/>
        <rFont val="Times New Roman"/>
        <family val="1"/>
      </rPr>
      <t>PRIMĂRIA ISACCEA</t>
    </r>
  </si>
  <si>
    <t>Compartimentul : viceprimar</t>
  </si>
  <si>
    <t>Adresa: Bestepe, Str. Tulcei 76,   Jud. Tulcea</t>
  </si>
  <si>
    <t>Nr. tel :  0240545334</t>
  </si>
  <si>
    <t>Nr. Fax:0240545334</t>
  </si>
  <si>
    <t>e-mail:  primaria.bestepe@yahoo.com</t>
  </si>
  <si>
    <t>Persoană de contact : Pavel Anisoara</t>
  </si>
  <si>
    <t>e-mail:  primaria.grindu@yahoo.com</t>
  </si>
  <si>
    <t xml:space="preserve">Datele proprii de identificare ale autoritatii publice: </t>
  </si>
  <si>
    <t>Adresa:  Izvoarele, Str. Scolii Nr. 1 judet Tulcea</t>
  </si>
  <si>
    <t>Nr. tel :  0240548794</t>
  </si>
  <si>
    <t>Nr. Fax:   0240548794</t>
  </si>
  <si>
    <t>e-mail:   primariaizvoareletl@yahoo.com</t>
  </si>
  <si>
    <t>Adresa: comuna Jijila, Str. Principala 77</t>
  </si>
  <si>
    <t>Adresa: str. 1 Mai, nr. 2</t>
  </si>
  <si>
    <t>Nr. tel :  0240/563797 ; 0240/ 563798</t>
  </si>
  <si>
    <t>Nr. Fax:   0240563799</t>
  </si>
  <si>
    <t>e-mail:  primariajurilovca@yahoo.com</t>
  </si>
  <si>
    <t xml:space="preserve">Persoană de contact : </t>
  </si>
  <si>
    <t>Adresa: STR. GEOLOG VASILE BACALU NR. 19,  Mahmudia, judet Tulcea</t>
  </si>
  <si>
    <t>Nr. tel :  0240545543.</t>
  </si>
  <si>
    <t>Nr. Fax:  0240545390</t>
  </si>
  <si>
    <t>e-mail:  primaria@mahmudia.ro</t>
  </si>
  <si>
    <t>Persoană de contact : SERPESCU ION</t>
  </si>
  <si>
    <t>Compartimentul : URBANISM</t>
  </si>
  <si>
    <t>Adresa:Niculitel, strada Centrala, nr. 2</t>
  </si>
  <si>
    <t>Nr. tel : 0240542104</t>
  </si>
  <si>
    <t>Nr. Fax:   0240542281</t>
  </si>
  <si>
    <t>e-mail:  primarianiculitel@yahoo.com</t>
  </si>
  <si>
    <t>Persoană de contact :  Ignat Paula</t>
  </si>
  <si>
    <t>Compartimentul : -</t>
  </si>
  <si>
    <t>Adresa: Ostrov, Str. Scolii nr. 6</t>
  </si>
  <si>
    <t>Nr. tel :  0240577336</t>
  </si>
  <si>
    <t>Nr. Fax:   0240577488</t>
  </si>
  <si>
    <t>e-mail:  primariaostrovtl@yahoo.com</t>
  </si>
  <si>
    <t>Persoană de contact : Onea Nicolae</t>
  </si>
  <si>
    <t>Adresa: Peceneaga, Str. Primariei nr. 32</t>
  </si>
  <si>
    <t>Nr. tel :  02405577130</t>
  </si>
  <si>
    <t>Nr. Fax:   02405577130</t>
  </si>
  <si>
    <t>e-mail: primaria_peceneaga@yahoo.com</t>
  </si>
  <si>
    <t>Persoană de contact : Radu Gheorghe</t>
  </si>
  <si>
    <t>Datele proprii de identificare ale autoritatii publice:  4994700</t>
  </si>
  <si>
    <t>Compartimentul : Birou viceprimar</t>
  </si>
  <si>
    <t>Adresa: Str. Principală, nr. 224, judeţul Tulcea</t>
  </si>
  <si>
    <t>Nr. tel :  0240551681</t>
  </si>
  <si>
    <t>Nr. Fax: 0240551681</t>
  </si>
  <si>
    <t>e-mail:  primariasc@yahoo.com</t>
  </si>
  <si>
    <t>Persoană de contact : Toma Ştefan</t>
  </si>
  <si>
    <t>Persoană de contact : Neagu Costel</t>
  </si>
  <si>
    <t>Compartimentul:  Comp. Relatii Publice</t>
  </si>
  <si>
    <t>Adresa:STR. VIITORULUI NR. 50</t>
  </si>
  <si>
    <t>Nr. tel : 0240534134</t>
  </si>
  <si>
    <t>Nr. Fax:  0240534290</t>
  </si>
  <si>
    <t>e-mail:  dspj.tulcea@x3m.ro</t>
  </si>
  <si>
    <t>Pag. web:  www.dspjtulcea.ro</t>
  </si>
  <si>
    <t>Persoană de contact:  Dr. Laurentia Militaru</t>
  </si>
  <si>
    <t>Compartimentul:  Sanatate Animala</t>
  </si>
  <si>
    <t>Nr. tel : 0240533602</t>
  </si>
  <si>
    <t>Persoană de contact:  Dr. Boiciuc Laurenta</t>
  </si>
  <si>
    <r>
      <t xml:space="preserve"> I.  Autoritatea publică: </t>
    </r>
    <r>
      <rPr>
        <b/>
        <sz val="12"/>
        <color rgb="FFFF0000"/>
        <rFont val="Times New Roman"/>
        <family val="1"/>
      </rPr>
      <t>AGENTIA PENTRU PROTECTIA MEDIULUI TULCEA</t>
    </r>
  </si>
  <si>
    <r>
      <t xml:space="preserve"> I.  Autoritatea publică: </t>
    </r>
    <r>
      <rPr>
        <b/>
        <sz val="12"/>
        <color rgb="FFFF0000"/>
        <rFont val="Times New Roman"/>
        <family val="1"/>
      </rPr>
      <t>SC ENERGOTERM SA</t>
    </r>
  </si>
  <si>
    <r>
      <t xml:space="preserve"> I.  Autoritatea publică:</t>
    </r>
    <r>
      <rPr>
        <b/>
        <sz val="12"/>
        <color rgb="FFFF0000"/>
        <rFont val="Times New Roman"/>
        <family val="1"/>
      </rPr>
      <t xml:space="preserve"> SC AQUASERV SA Tulcea</t>
    </r>
  </si>
  <si>
    <r>
      <t xml:space="preserve"> I.  Autoritatea publică: </t>
    </r>
    <r>
      <rPr>
        <b/>
        <sz val="12"/>
        <color rgb="FFFF0000"/>
        <rFont val="Times New Roman"/>
        <family val="1"/>
      </rPr>
      <t>SC SERVICII PUBLICE SA</t>
    </r>
  </si>
  <si>
    <r>
      <t xml:space="preserve"> I.  Autoritatea publică: </t>
    </r>
    <r>
      <rPr>
        <b/>
        <sz val="12"/>
        <color rgb="FFFF0000"/>
        <rFont val="Times New Roman"/>
        <family val="1"/>
      </rPr>
      <t>PRIMĂRIA MUNICIPIULUI TULCEA</t>
    </r>
  </si>
  <si>
    <r>
      <t xml:space="preserve"> I. Autpritatea publica: </t>
    </r>
    <r>
      <rPr>
        <b/>
        <sz val="12"/>
        <color rgb="FFFF0000"/>
        <rFont val="Times New Roman"/>
        <family val="1"/>
      </rPr>
      <t>UAT COMUNA CASIMCEA</t>
    </r>
  </si>
  <si>
    <r>
      <t xml:space="preserve"> I. Autoritate publica: </t>
    </r>
    <r>
      <rPr>
        <b/>
        <sz val="12"/>
        <color rgb="FFFF0000"/>
        <rFont val="Times New Roman"/>
        <family val="1"/>
      </rPr>
      <t>UAT CEAMURLIA DE JOS</t>
    </r>
  </si>
  <si>
    <r>
      <t xml:space="preserve"> I.Autoritatea publica: </t>
    </r>
    <r>
      <rPr>
        <b/>
        <sz val="12"/>
        <color rgb="FFFF0000"/>
        <rFont val="Times New Roman"/>
        <family val="1"/>
      </rPr>
      <t>PRIMARIA CARCALIU</t>
    </r>
  </si>
  <si>
    <r>
      <t xml:space="preserve"> I.Autoritatea publica: </t>
    </r>
    <r>
      <rPr>
        <b/>
        <sz val="12"/>
        <color rgb="FFFF0000"/>
        <rFont val="Times New Roman"/>
        <family val="1"/>
      </rPr>
      <t>PRIMARIA GRINDU</t>
    </r>
  </si>
  <si>
    <r>
      <t xml:space="preserve"> I. Autoritate publica: </t>
    </r>
    <r>
      <rPr>
        <b/>
        <sz val="12"/>
        <color rgb="FFFF0000"/>
        <rFont val="Times New Roman"/>
        <family val="1"/>
      </rPr>
      <t>UAT GRECI</t>
    </r>
  </si>
  <si>
    <r>
      <t xml:space="preserve"> I.Autoritatea publica: </t>
    </r>
    <r>
      <rPr>
        <b/>
        <sz val="12"/>
        <color rgb="FFFF0000"/>
        <rFont val="Times New Roman"/>
        <family val="1"/>
      </rPr>
      <t>PRIMARIA IC BRATIANU</t>
    </r>
  </si>
  <si>
    <r>
      <t xml:space="preserve"> I.Autoritatea publica: </t>
    </r>
    <r>
      <rPr>
        <b/>
        <sz val="12"/>
        <color rgb="FFFF0000"/>
        <rFont val="Times New Roman"/>
        <family val="1"/>
      </rPr>
      <t>PRIMARIA  IZVOARELE</t>
    </r>
  </si>
  <si>
    <r>
      <t xml:space="preserve"> I.Autoritatea publica: </t>
    </r>
    <r>
      <rPr>
        <b/>
        <sz val="12"/>
        <color rgb="FFFF0000"/>
        <rFont val="Times New Roman"/>
        <family val="1"/>
      </rPr>
      <t>PRIMARIA JIJILA</t>
    </r>
  </si>
  <si>
    <r>
      <t xml:space="preserve"> I.Autoritatea publica: </t>
    </r>
    <r>
      <rPr>
        <b/>
        <sz val="12"/>
        <color rgb="FFFF0000"/>
        <rFont val="Times New Roman"/>
        <family val="1"/>
      </rPr>
      <t>PRIMARIA JURILOVCA</t>
    </r>
  </si>
  <si>
    <r>
      <t xml:space="preserve"> I.Autoritatea publica: </t>
    </r>
    <r>
      <rPr>
        <b/>
        <sz val="12"/>
        <color rgb="FFFF0000"/>
        <rFont val="Times New Roman"/>
        <family val="1"/>
      </rPr>
      <t>PRIMARIA MAHMUDIA</t>
    </r>
  </si>
  <si>
    <r>
      <t xml:space="preserve"> I.Autoritatea publica: </t>
    </r>
    <r>
      <rPr>
        <b/>
        <sz val="12"/>
        <color rgb="FFFF0000"/>
        <rFont val="Times New Roman"/>
        <family val="1"/>
      </rPr>
      <t>PRIMARIA COMUNEI NICULITEL</t>
    </r>
  </si>
  <si>
    <r>
      <t xml:space="preserve"> I. Autoritatea publica:</t>
    </r>
    <r>
      <rPr>
        <b/>
        <sz val="12"/>
        <color rgb="FFFF0000"/>
        <rFont val="Times New Roman"/>
        <family val="1"/>
      </rPr>
      <t xml:space="preserve"> UAT COMUNA OSTROV</t>
    </r>
  </si>
  <si>
    <r>
      <rPr>
        <b/>
        <sz val="12"/>
        <rFont val="Times New Roman"/>
        <family val="1"/>
      </rPr>
      <t xml:space="preserve"> I.  Autoritatea publica:</t>
    </r>
    <r>
      <rPr>
        <b/>
        <sz val="12"/>
        <color rgb="FFFF0000"/>
        <rFont val="Times New Roman"/>
        <family val="1"/>
      </rPr>
      <t xml:space="preserve"> UAT COMUNA PECENEAGA</t>
    </r>
  </si>
  <si>
    <r>
      <t xml:space="preserve">Autoritatea publica: </t>
    </r>
    <r>
      <rPr>
        <b/>
        <sz val="12"/>
        <color rgb="FFFF0000"/>
        <rFont val="Times New Roman"/>
        <family val="1"/>
      </rPr>
      <t>PRIMĂRIA SLAVA CERCHEZĂ</t>
    </r>
  </si>
  <si>
    <r>
      <t xml:space="preserve"> I. Autoritatea publica:</t>
    </r>
    <r>
      <rPr>
        <b/>
        <sz val="12"/>
        <color rgb="FFFF0000"/>
        <rFont val="Times New Roman"/>
        <family val="1"/>
      </rPr>
      <t xml:space="preserve"> UAT SMARDAN</t>
    </r>
  </si>
  <si>
    <r>
      <t xml:space="preserve"> I. Autoritatea publica: </t>
    </r>
    <r>
      <rPr>
        <b/>
        <sz val="12"/>
        <color rgb="FFFF0000"/>
        <rFont val="Times New Roman"/>
        <family val="1"/>
      </rPr>
      <t>UAT COMUNA TURCOAIA</t>
    </r>
  </si>
  <si>
    <r>
      <t xml:space="preserve"> I.Autoritatea publica: </t>
    </r>
    <r>
      <rPr>
        <b/>
        <sz val="12"/>
        <color rgb="FFFF0000"/>
        <rFont val="Times New Roman"/>
        <family val="1"/>
      </rPr>
      <t>PRIMARIA VACARENI</t>
    </r>
  </si>
  <si>
    <r>
      <t xml:space="preserve"> I.  Autoritatea publică: </t>
    </r>
    <r>
      <rPr>
        <b/>
        <sz val="12"/>
        <color rgb="FFFF0000"/>
        <rFont val="Times New Roman"/>
        <family val="1"/>
      </rPr>
      <t>DSVSA TULCEA</t>
    </r>
  </si>
  <si>
    <r>
      <t xml:space="preserve"> I.  Autoritatea publică: </t>
    </r>
    <r>
      <rPr>
        <b/>
        <sz val="12"/>
        <color rgb="FFFF0000"/>
        <rFont val="Times New Roman"/>
        <family val="1"/>
      </rPr>
      <t>DIRECTIA DE SANATATE PUBLICA TULCEA</t>
    </r>
  </si>
  <si>
    <r>
      <t xml:space="preserve"> I.  Autoritatea publică:</t>
    </r>
    <r>
      <rPr>
        <b/>
        <sz val="12"/>
        <color rgb="FFFF0000"/>
        <rFont val="Times New Roman"/>
        <family val="1"/>
      </rPr>
      <t xml:space="preserve"> AGENȚIA PENTRU PROTECȚIA MEDIULUI VÂLCEA</t>
    </r>
  </si>
  <si>
    <t xml:space="preserve">Febuarie </t>
  </si>
  <si>
    <r>
      <t xml:space="preserve"> I.  Autoritatea publică:</t>
    </r>
    <r>
      <rPr>
        <b/>
        <sz val="12"/>
        <color rgb="FFFF0000"/>
        <rFont val="Times New Roman"/>
        <family val="1"/>
      </rPr>
      <t xml:space="preserve"> PRIMĂRIA MUNICIPIULUI BLAJ</t>
    </r>
  </si>
  <si>
    <r>
      <t xml:space="preserve">Februarie - </t>
    </r>
    <r>
      <rPr>
        <b/>
        <sz val="10"/>
        <color rgb="FFFF0000"/>
        <rFont val="Times New Roman"/>
        <family val="1"/>
        <charset val="238"/>
      </rPr>
      <t>nu a raportat</t>
    </r>
  </si>
  <si>
    <r>
      <t>Februarie -</t>
    </r>
    <r>
      <rPr>
        <b/>
        <sz val="10"/>
        <color rgb="FFFF0000"/>
        <rFont val="Times New Roman"/>
        <family val="1"/>
        <charset val="238"/>
      </rPr>
      <t xml:space="preserve"> nu a raportat</t>
    </r>
  </si>
  <si>
    <r>
      <t xml:space="preserve"> Autoritatea publică: </t>
    </r>
    <r>
      <rPr>
        <b/>
        <sz val="12"/>
        <color rgb="FFFF0000"/>
        <rFont val="Times New Roman"/>
        <family val="1"/>
        <charset val="238"/>
      </rPr>
      <t>DIRECȚIA REGIONALĂ VAMALĂ CRAIOVA - Direcţia Judeţeană pentru Accize şi Operaţiuni Vamale Olt</t>
    </r>
  </si>
  <si>
    <r>
      <t xml:space="preserve"> Autoritatea publică: </t>
    </r>
    <r>
      <rPr>
        <b/>
        <sz val="12"/>
        <color rgb="FFFF0000"/>
        <rFont val="Times New Roman"/>
        <family val="1"/>
        <charset val="238"/>
      </rPr>
      <t>SPEEH HIDROELECTRICA - Uzina Hidroelectrică Slatina</t>
    </r>
  </si>
  <si>
    <r>
      <t xml:space="preserve"> Autoritatea publică: </t>
    </r>
    <r>
      <rPr>
        <b/>
        <sz val="12"/>
        <color rgb="FFFF0000"/>
        <rFont val="Times New Roman"/>
        <family val="1"/>
        <charset val="238"/>
      </rPr>
      <t>DIRECŢIA DE SĂNĂTATE PUBLICĂ A JUDEŢULUI OLT</t>
    </r>
  </si>
  <si>
    <r>
      <t xml:space="preserve"> Autoritatea publică: </t>
    </r>
    <r>
      <rPr>
        <b/>
        <sz val="12"/>
        <color rgb="FFFF0000"/>
        <rFont val="Times New Roman"/>
        <family val="1"/>
        <charset val="238"/>
      </rPr>
      <t xml:space="preserve"> PRIMĂRIA POTCOAVA</t>
    </r>
  </si>
  <si>
    <t>Compartimentul: Consilier cabinet primar</t>
  </si>
  <si>
    <t>Adresa: Str. Principală nr. 86, jud. Olt</t>
  </si>
  <si>
    <t>Nr. tel / fax :  0249 / 462038</t>
  </si>
  <si>
    <t>Nr. Fax: 0249 / 462355</t>
  </si>
  <si>
    <t>e-mail:   primariapotcoava@yahoo.com</t>
  </si>
  <si>
    <t>Pag. web: www.potcoava-olt.ro</t>
  </si>
  <si>
    <r>
      <t xml:space="preserve"> 6.  Autoritatea publică: </t>
    </r>
    <r>
      <rPr>
        <b/>
        <sz val="12"/>
        <color rgb="FFFF0000"/>
        <rFont val="Times New Roman"/>
        <family val="1"/>
      </rPr>
      <t>A.N. APELE ROMÂNE – D.A. Buzau-Ialomita – Sistemul de Gospodarire a Apelor Braila</t>
    </r>
  </si>
  <si>
    <t>a)</t>
  </si>
  <si>
    <t xml:space="preserve">Adresa: Str.Calea București nr.10 D, Brașov </t>
  </si>
  <si>
    <t>Nr.tel: 0268/417028</t>
  </si>
  <si>
    <t>Nr.fax: 0268/418047</t>
  </si>
  <si>
    <t>e-mail: cjbrasov@gnm.ro</t>
  </si>
  <si>
    <t>Pag.web: www.gnm.ro</t>
  </si>
  <si>
    <t xml:space="preserve">Persoana de contact: Aldea Adrian </t>
  </si>
  <si>
    <r>
      <t>Autoritatea publica:</t>
    </r>
    <r>
      <rPr>
        <b/>
        <sz val="12"/>
        <color rgb="FFFF0000"/>
        <rFont val="Times New Roman"/>
        <family val="1"/>
        <charset val="238"/>
      </rPr>
      <t xml:space="preserve"> INSPECTORATUL PENTRU SITUAȚII DE URGENȚĂ ”Țara Bârsei” al județului Brașov</t>
    </r>
  </si>
  <si>
    <t>Compartimentul: Departamentul de Supraveghere în Sănătate Publică -Compartimentul de Evaluare a Factorilor de Risc din Mediul de Viață și Muncă</t>
  </si>
  <si>
    <t>Adresa: str. M. Kogălniceanu nr. 11, mun. Braşov, jud. Brașov</t>
  </si>
  <si>
    <t>Nr.tel: 0368-459131</t>
  </si>
  <si>
    <t>Nr.fax: 0368-459131; 0268-547973</t>
  </si>
  <si>
    <t>E-mail: dspj.brasov@rdslink.ro</t>
  </si>
  <si>
    <t>Pag.web: www.</t>
  </si>
  <si>
    <t>Persoana de contact: dr. Emandi Mihaela</t>
  </si>
  <si>
    <r>
      <t xml:space="preserve">Autoritatea publica: </t>
    </r>
    <r>
      <rPr>
        <b/>
        <sz val="12"/>
        <color rgb="FFFF0000"/>
        <rFont val="Times New Roman"/>
        <family val="1"/>
        <charset val="238"/>
      </rPr>
      <t>GARDA NAȚIONALĂ DE MEDIU - SCJ Brașov</t>
    </r>
  </si>
  <si>
    <r>
      <t>Autoritatea publică:</t>
    </r>
    <r>
      <rPr>
        <b/>
        <sz val="12"/>
        <color rgb="FFFF0000"/>
        <rFont val="Times New Roman"/>
        <family val="1"/>
        <charset val="238"/>
      </rPr>
      <t xml:space="preserve"> DIRECȚIA DE SĂNĂTATE PUBLICĂ BRAȘOV</t>
    </r>
  </si>
  <si>
    <t>Datele proprii de identificare ale autorităţii publice: CIF 17551365</t>
  </si>
  <si>
    <t xml:space="preserve">Compartimentul: SECRETAR </t>
  </si>
  <si>
    <t xml:space="preserve">Adresa: STR. PRIMARIEI , NR 2, COMUNA MOLDOVENI, JUD. IALOMITA </t>
  </si>
  <si>
    <t>Nr. tel : 0243/285523</t>
  </si>
  <si>
    <t>Nr. Fax: 0243/285523</t>
  </si>
  <si>
    <t>e-mail: primariamoldoveniil@yahoo.com</t>
  </si>
  <si>
    <t>Pag. web: www.primariamoldoveni.ro</t>
  </si>
  <si>
    <t xml:space="preserve">Persoană de contact: MIHAI ELENA GEORGIANA </t>
  </si>
  <si>
    <t>Autoritatea publică 2014</t>
  </si>
  <si>
    <t>Adresa: Şos. A.I.Cuza, nr.19,  com.Reviga,  judeţul Ialomiţa</t>
  </si>
  <si>
    <t>Nr. Tel/fax :  0243246199; 0243246343</t>
  </si>
  <si>
    <t>e-mail: prim_reviga@yahoo.com</t>
  </si>
  <si>
    <t>Persoană de contact: Nedelcu Mariana</t>
  </si>
  <si>
    <t>Compartimentul: Infrastructură Mediu</t>
  </si>
  <si>
    <t>Adresa: Slobozia, str. Piata Revolutiei, nr.1, judetul Ialomita, cod 920032</t>
  </si>
  <si>
    <t>Nr. Tel/fax :  0243230200; 0243233484; 0243230250</t>
  </si>
  <si>
    <t>e-mail:  cji@cicnet.ro</t>
  </si>
  <si>
    <t>Pag. Web: www.cicnet.ro</t>
  </si>
  <si>
    <t>Persoană de contact: Stanciu Mariana, Gheorghe Luiza</t>
  </si>
  <si>
    <t xml:space="preserve"> Autoritatea publică 2014</t>
  </si>
  <si>
    <t>Compartimentul: Exploatare lucrări</t>
  </si>
  <si>
    <t>Adresa: Slobozia, str. Mihai Viteazul nr. 1, judeţul Ialomiţa</t>
  </si>
  <si>
    <t>Nr. tel :  0243233518</t>
  </si>
  <si>
    <t>Nr. Fax:  0243230439</t>
  </si>
  <si>
    <t>e-mail:  dispeceratialomita@sgail.daib.rowater.ro</t>
  </si>
  <si>
    <t>Pag. Web: www.apeil.ro</t>
  </si>
  <si>
    <t>Persoană de contact: Popa Cristina, Neacşu Valeria, Gănescu Cristian</t>
  </si>
  <si>
    <t>Datele proprii de identificare ale autorităţii publice:CUI 4231962</t>
  </si>
  <si>
    <t>Compartimentul: Achizitii publice, investitii  si protectia mediului</t>
  </si>
  <si>
    <t>Adresa:sos. Bucuresti, nr.93</t>
  </si>
  <si>
    <t xml:space="preserve">Nr. tel : 0243264010 </t>
  </si>
  <si>
    <t>Nr. Fax: 0243264397</t>
  </si>
  <si>
    <t>e-mail: primcazanesti@yahoo.com</t>
  </si>
  <si>
    <t>Pag. web: cazanestiil.ro</t>
  </si>
  <si>
    <t>Persoană de contact: Nitu Rodica  si  Paun  Rada</t>
  </si>
  <si>
    <t xml:space="preserve">Compartimentul: Compartimentul de Sinteză, Coordonare, Diseminare şi Relaţii cu Publicul  </t>
  </si>
  <si>
    <t>Adresa:str.Aleea Parcului, bloc B27, parter, localitatea Slobozia</t>
  </si>
  <si>
    <t>Nr. tel : 0243214554</t>
  </si>
  <si>
    <t>Nr. Fax:0243216305</t>
  </si>
  <si>
    <t>e-mail: tele@ialomita.insse.ro</t>
  </si>
  <si>
    <t>Pag. web: www.ialomita.insse.ro</t>
  </si>
  <si>
    <t>Persoană de contact: Negrea Emilia Corina</t>
  </si>
  <si>
    <t xml:space="preserve"> IX.  Autoritatea publică 2013</t>
  </si>
  <si>
    <t>Compartimentul: Viceprimar</t>
  </si>
  <si>
    <t>Adresa: str. Primăriei, nr. 42, loc. Grindu, jud. Ialomiţa, cod 927140</t>
  </si>
  <si>
    <t>Nr. tel :  0243248001</t>
  </si>
  <si>
    <t>Nr. Fax:  0243248001</t>
  </si>
  <si>
    <t>e-mail:  primgrindu@yahoo.com</t>
  </si>
  <si>
    <t>Pag. Web: www.grindu.ro</t>
  </si>
  <si>
    <t>Persoană de contact: Vieriu Costel</t>
  </si>
  <si>
    <t>Adresa: com. Sudiţi, str. Sf. Pantelimon, nr. 39, jud. Ialomiţa</t>
  </si>
  <si>
    <t>Nr. tel :  0243278502</t>
  </si>
  <si>
    <t>Nr. Fax:  0243278502</t>
  </si>
  <si>
    <t>e-mail:  primariasuditi@clicknet.ro</t>
  </si>
  <si>
    <t>Pag. Web:  -</t>
  </si>
  <si>
    <t>Persoană de contact: Crăciun Silviu</t>
  </si>
  <si>
    <t>Compartimentul: Serviciul informatică, relaţii cu publicul şi presă, Serviciul gospodărie comunală</t>
  </si>
  <si>
    <t>Adresa: str. Episcopiei, nr.1, loc. Slobozia, jud. Ialomiţa</t>
  </si>
  <si>
    <t>Nr. tel :  0243231501</t>
  </si>
  <si>
    <t>Nr. Fax:  0243212149</t>
  </si>
  <si>
    <t>e-mail: office@sloboziail.ro</t>
  </si>
  <si>
    <t>Pag. Web: www.sloboziail.ro</t>
  </si>
  <si>
    <t>Persoană de contact: Agapie Alexandra, Ioan Camelia</t>
  </si>
  <si>
    <t>Adresa: str. Şcolii, nr.21, loc. Mihail Kogălniceanu, jud. Ialomiţa</t>
  </si>
  <si>
    <t>Nr. tel :  0243272058</t>
  </si>
  <si>
    <t>Nr. Fax:  0243272074</t>
  </si>
  <si>
    <t>e-mail: primariakogalniceanu@yahoo.com</t>
  </si>
  <si>
    <t>Pag. Web: www.primariamihailkogalniceanu.ro</t>
  </si>
  <si>
    <t>Persoană de contact: Ududui Angelică</t>
  </si>
  <si>
    <t>Adresa: şos. Bucureşti, nr. 190, loc. Ţăndărei,  jud. Ialomiţa</t>
  </si>
  <si>
    <t>Nr. tel :  0243273529</t>
  </si>
  <si>
    <t>Nr. Fax:  0243273652</t>
  </si>
  <si>
    <t>e-mail: primaria_tandarei@yahoo.com</t>
  </si>
  <si>
    <t>Pag. Web: www.primaria-tandarei.ro</t>
  </si>
  <si>
    <t>Persoană de contact: Vasilica Staicu</t>
  </si>
  <si>
    <t>Compartimentul: Proiecte</t>
  </si>
  <si>
    <t>Adresa: loc. Ciulniţa,  str. Matei Basarab,  nr.66, cod  927080, jud. Ialomiţa</t>
  </si>
  <si>
    <t xml:space="preserve">Nr. tel : 0243/218 082 </t>
  </si>
  <si>
    <t>Nr. Fax:0243/218 082</t>
  </si>
  <si>
    <t>e-mail: primariaciulnita@yahoo.com</t>
  </si>
  <si>
    <t>Pag. web:  www.primariaciulnita.ro</t>
  </si>
  <si>
    <t>Persoană de contact: Urse Viorel</t>
  </si>
  <si>
    <t xml:space="preserve">Compartimentul:   secretariat </t>
  </si>
  <si>
    <t xml:space="preserve">Adresa: str. Primariei, nr. 5. </t>
  </si>
  <si>
    <t>Nr. tel :  0243/249553</t>
  </si>
  <si>
    <t xml:space="preserve">Nr. Fax: 0243/249553 </t>
  </si>
  <si>
    <t>e-mail:  primaria_alexeni@yahoo.com</t>
  </si>
  <si>
    <t>Pag. web:  primariaalexeni.ro</t>
  </si>
  <si>
    <t>Persoană de contact:  Popa Silvia</t>
  </si>
  <si>
    <t>Datele proprii de identificare ale autorităţii publice:COD FISCAL 4427951</t>
  </si>
  <si>
    <t>Adresa: GIURGENI, STR.MIHAI VITEAZU, NR. 36</t>
  </si>
  <si>
    <t>Nr. tel : 0243/277010</t>
  </si>
  <si>
    <t>Nr. Fax: 0243/277010</t>
  </si>
  <si>
    <t>e-mail: primariagiurgeni@clicknet.ro</t>
  </si>
  <si>
    <t>Pag. web: www.giurgeni.ro</t>
  </si>
  <si>
    <t>Persoană de contact: PANA IONICA</t>
  </si>
  <si>
    <r>
      <t>Autoritatea publică:</t>
    </r>
    <r>
      <rPr>
        <b/>
        <sz val="12"/>
        <rFont val="Times New Roman"/>
        <family val="1"/>
        <charset val="238"/>
      </rPr>
      <t xml:space="preserve"> </t>
    </r>
    <r>
      <rPr>
        <b/>
        <sz val="12"/>
        <color rgb="FFFF0000"/>
        <rFont val="Times New Roman"/>
        <family val="1"/>
        <charset val="238"/>
      </rPr>
      <t xml:space="preserve">PRIMĂRIA COMUNEI MOLDOVENI </t>
    </r>
  </si>
  <si>
    <r>
      <t xml:space="preserve">Datele proprii de identificare ale autorităţii publice:  </t>
    </r>
    <r>
      <rPr>
        <b/>
        <sz val="12"/>
        <color rgb="FFFF0000"/>
        <rFont val="Times New Roman"/>
        <family val="1"/>
        <charset val="238"/>
      </rPr>
      <t>CONSILIUL LOCAL REVIGA</t>
    </r>
  </si>
  <si>
    <r>
      <t xml:space="preserve">Datele proprii de identificare ale autorităţii publice:  </t>
    </r>
    <r>
      <rPr>
        <b/>
        <sz val="12"/>
        <color rgb="FFFF0000"/>
        <rFont val="Times New Roman"/>
        <family val="1"/>
        <charset val="238"/>
      </rPr>
      <t>CONSILIUL JUDEȚEAN IALOMIȚA</t>
    </r>
  </si>
  <si>
    <r>
      <t xml:space="preserve">Datele proprii de identificare ale autorităţii publice:  </t>
    </r>
    <r>
      <rPr>
        <b/>
        <sz val="12"/>
        <color rgb="FFFF0000"/>
        <rFont val="Times New Roman"/>
        <family val="1"/>
        <charset val="238"/>
      </rPr>
      <t>S.G.A. IALOMIŢA</t>
    </r>
  </si>
  <si>
    <r>
      <t>Autoritatea publică:</t>
    </r>
    <r>
      <rPr>
        <b/>
        <sz val="12"/>
        <color rgb="FFFF0000"/>
        <rFont val="Times New Roman"/>
        <family val="1"/>
        <charset val="238"/>
      </rPr>
      <t xml:space="preserve"> PRIMĂRIA ORAȘULUI CĂZĂNEȘTI</t>
    </r>
  </si>
  <si>
    <r>
      <t xml:space="preserve">Autoritatea publică: </t>
    </r>
    <r>
      <rPr>
        <b/>
        <sz val="12"/>
        <color rgb="FFFF0000"/>
        <rFont val="Times New Roman"/>
        <family val="1"/>
        <charset val="238"/>
      </rPr>
      <t>DIRECȚIA JUDEȚEANĂ DE STATISTICĂ IALOMIȚA</t>
    </r>
  </si>
  <si>
    <r>
      <t>Datele proprii de identificare ale autorităţii publice:</t>
    </r>
    <r>
      <rPr>
        <b/>
        <sz val="12"/>
        <color rgb="FFFF0000"/>
        <rFont val="Times New Roman"/>
        <family val="1"/>
        <charset val="238"/>
      </rPr>
      <t xml:space="preserve"> PRIMĂRIA COMUNEI GRINDU</t>
    </r>
  </si>
  <si>
    <r>
      <t xml:space="preserve">Datele proprii de identificare ale autorităţii publice: </t>
    </r>
    <r>
      <rPr>
        <b/>
        <sz val="12"/>
        <color rgb="FFFF0000"/>
        <rFont val="Times New Roman"/>
        <family val="1"/>
        <charset val="238"/>
      </rPr>
      <t>PRIMĂRIA COMUNEI SUDIȚI</t>
    </r>
  </si>
  <si>
    <r>
      <t xml:space="preserve">Datele proprii de identificare ale autorităţii publice: </t>
    </r>
    <r>
      <rPr>
        <b/>
        <sz val="12"/>
        <color rgb="FFFF0000"/>
        <rFont val="Times New Roman"/>
        <family val="1"/>
        <charset val="238"/>
      </rPr>
      <t>PRIMĂRIA MUNICIPIULUI SLOBOZIA</t>
    </r>
  </si>
  <si>
    <r>
      <t xml:space="preserve">Datele proprii de identificare ale autorităţii publice: </t>
    </r>
    <r>
      <rPr>
        <b/>
        <sz val="12"/>
        <color rgb="FFFF0000"/>
        <rFont val="Times New Roman"/>
        <family val="1"/>
        <charset val="238"/>
      </rPr>
      <t>PRIMĂRIA COMUNEI MIHAIL KOKĂLNICEANU</t>
    </r>
  </si>
  <si>
    <r>
      <t xml:space="preserve">Datele proprii de identificare ale autorităţii publice: </t>
    </r>
    <r>
      <rPr>
        <b/>
        <sz val="12"/>
        <color rgb="FFFF0000"/>
        <rFont val="Times New Roman"/>
        <family val="1"/>
        <charset val="238"/>
      </rPr>
      <t>UAT ŢĂNDĂREI</t>
    </r>
  </si>
  <si>
    <r>
      <t xml:space="preserve">Datele proprii de identificare ale autorităţii publice: </t>
    </r>
    <r>
      <rPr>
        <b/>
        <sz val="12"/>
        <color rgb="FFFF0000"/>
        <rFont val="Times New Roman"/>
        <family val="1"/>
        <charset val="238"/>
      </rPr>
      <t>PRIMĂRIA COMUNEI CIULNIȚA</t>
    </r>
  </si>
  <si>
    <r>
      <t>Autoritatea publică:</t>
    </r>
    <r>
      <rPr>
        <b/>
        <sz val="12"/>
        <color rgb="FFFF0000"/>
        <rFont val="Times New Roman"/>
        <family val="1"/>
        <charset val="238"/>
      </rPr>
      <t xml:space="preserve">  PRIMĂRIA ALEXENI</t>
    </r>
  </si>
  <si>
    <r>
      <t>Autoritatea publică:</t>
    </r>
    <r>
      <rPr>
        <b/>
        <sz val="12"/>
        <color rgb="FFFF0000"/>
        <rFont val="Times New Roman"/>
        <family val="1"/>
        <charset val="238"/>
      </rPr>
      <t xml:space="preserve"> PRIMĂRIA GIURGENI</t>
    </r>
  </si>
  <si>
    <r>
      <t>26.  Autoritatea publică:</t>
    </r>
    <r>
      <rPr>
        <b/>
        <sz val="12"/>
        <color rgb="FFFF0000"/>
        <rFont val="Times New Roman"/>
        <family val="1"/>
      </rPr>
      <t xml:space="preserve"> SC COMBIMAR SA</t>
    </r>
  </si>
  <si>
    <r>
      <rPr>
        <b/>
        <sz val="12"/>
        <rFont val="Times New Roman"/>
        <family val="1"/>
      </rPr>
      <t xml:space="preserve"> I. Autoritatea publică: </t>
    </r>
    <r>
      <rPr>
        <b/>
        <sz val="12"/>
        <color rgb="FFFF0000"/>
        <rFont val="Times New Roman"/>
        <family val="1"/>
      </rPr>
      <t>UAT COMUNA BESTEPE</t>
    </r>
  </si>
  <si>
    <t>c</t>
  </si>
  <si>
    <t>Compartimentul: Resurse umane si Relatia cu Autoritatile Locale</t>
  </si>
  <si>
    <t>Adresa: Piata Revolutiei nr.1, Slobozia</t>
  </si>
  <si>
    <t>Nr. tel : 0243235653</t>
  </si>
  <si>
    <t>Nr. Fax: 0243/211470</t>
  </si>
  <si>
    <t>e-mail: secretariat@prefecturaialomita.ro</t>
  </si>
  <si>
    <t>Pag. web: www.prefecturaialomita.ro</t>
  </si>
  <si>
    <t>Persoană de contact: Lorena Topoloaga</t>
  </si>
  <si>
    <r>
      <t xml:space="preserve">Autoritatea publică: </t>
    </r>
    <r>
      <rPr>
        <b/>
        <sz val="12"/>
        <color rgb="FFFF0000"/>
        <rFont val="Times New Roman"/>
        <family val="1"/>
        <charset val="238"/>
      </rPr>
      <t>INSTITUȚIA PREFECTULUI</t>
    </r>
  </si>
  <si>
    <t>(1) a</t>
  </si>
  <si>
    <t>Compartimentul de Mediu si Protectia Muncii</t>
  </si>
  <si>
    <t xml:space="preserve">Adresa: Str. Sfânta Varvara; nr. 49, Anina, jud. Caraş- Severin </t>
  </si>
  <si>
    <t>Nr. tel/fax: 02555/240115</t>
  </si>
  <si>
    <t xml:space="preserve"> e-mail: primar.anina@yahoo.com </t>
  </si>
  <si>
    <t xml:space="preserve">Pag. web:  www.anina.ro  </t>
  </si>
  <si>
    <t xml:space="preserve">Persoană de contact:  Marcel TURCA </t>
  </si>
  <si>
    <t xml:space="preserve"> Dispecerat</t>
  </si>
  <si>
    <t>Adresa: Reşiţa, str. Castanilor, nr. 123, Jud. Caraş-Severin</t>
  </si>
  <si>
    <t>Nr. tel :   0255/211213,  0255/211214</t>
  </si>
  <si>
    <t>Nr. Fax: 0255.215326</t>
  </si>
  <si>
    <t xml:space="preserve">e-mail:  isu_semenic@yahoo.com      </t>
  </si>
  <si>
    <t xml:space="preserve">Pag. web:  www.isusemenic.ro </t>
  </si>
  <si>
    <t>Persoană de contact:  Subofiţer operativ pe dispecerat</t>
  </si>
  <si>
    <t>13.INSPECTORATUL PENTRU SITUAȚII DE URGENȚĂ SEMENIC AL JUDEȚULUI CARAȘ-SEVERIN</t>
  </si>
  <si>
    <t>TOTALUL SOLICITĂRILOR LA NIVEL DE JUDEŢ / REGIUNE ÎN ANUL2014</t>
  </si>
  <si>
    <t xml:space="preserve">2.GARDA NAȚIONALĂ DE MEDIU - Comisariatul Judeţean CARAŞ- SEVERIN  </t>
  </si>
  <si>
    <t xml:space="preserve">3.CONSILIUL JUDEȚEAN CARAȘ-SEVERIN </t>
  </si>
  <si>
    <t>4.INSTITUȚIA PREFECTULUI</t>
  </si>
  <si>
    <t>5.PRIMĂRIA MUNICIPIULUI REȘIȚA</t>
  </si>
  <si>
    <t>6.PRIMĂRIA ORAȘULUI OȚELUL ROȘU</t>
  </si>
  <si>
    <t>7.PRIMĂRIA ORAȘULUI MOLDOVA NOUĂ</t>
  </si>
  <si>
    <t>8.PRIMĂRIA CARANSEBEȘ</t>
  </si>
  <si>
    <t>9.PRIMĂRIA ORAȘULUI BĂILE HERCULANE</t>
  </si>
  <si>
    <t>10.PRIMĂRIA ORAȘULUI BOCȘA</t>
  </si>
  <si>
    <t>11.DIRECȚIA DE SĂNĂTATE PUBLICĂ CARAȘ-SEVERIN</t>
  </si>
  <si>
    <t>12.PRIMĂRIA ANINA</t>
  </si>
  <si>
    <t xml:space="preserve">4- redirectionate catre GNM Mures </t>
  </si>
  <si>
    <t>Datele proprii de identificare ale autorităţii publice:Consiliul Județean Dâmboviţa</t>
  </si>
  <si>
    <t>Persoana de contact:</t>
  </si>
  <si>
    <t>Datele proprii de identificare ale autorităţii publice: Primaria oraşului Pucioasa</t>
  </si>
  <si>
    <r>
      <t xml:space="preserve">Adresa: </t>
    </r>
    <r>
      <rPr>
        <sz val="10"/>
        <rFont val="Times New Roman"/>
        <family val="1"/>
        <charset val="238"/>
      </rPr>
      <t>Târgovişte, Piața Tricolorului, nr.1</t>
    </r>
  </si>
  <si>
    <r>
      <t xml:space="preserve">Nr. tel : </t>
    </r>
    <r>
      <rPr>
        <sz val="10"/>
        <rFont val="Times New Roman"/>
        <family val="1"/>
        <charset val="238"/>
      </rPr>
      <t>0245207600</t>
    </r>
  </si>
  <si>
    <r>
      <t xml:space="preserve">Nr. Fax: </t>
    </r>
    <r>
      <rPr>
        <sz val="10"/>
        <rFont val="Times New Roman"/>
        <family val="1"/>
        <charset val="238"/>
      </rPr>
      <t>0245212230</t>
    </r>
  </si>
  <si>
    <r>
      <t xml:space="preserve">e-mail: </t>
    </r>
    <r>
      <rPr>
        <sz val="10"/>
        <rFont val="Times New Roman"/>
        <family val="1"/>
        <charset val="238"/>
      </rPr>
      <t>consjdb@cjd.ro</t>
    </r>
  </si>
  <si>
    <r>
      <t xml:space="preserve">Pag. web:  </t>
    </r>
    <r>
      <rPr>
        <sz val="10"/>
        <rFont val="Times New Roman"/>
        <family val="1"/>
        <charset val="238"/>
      </rPr>
      <t>www.cjd.ro</t>
    </r>
  </si>
  <si>
    <r>
      <t xml:space="preserve">Compartimentul: </t>
    </r>
    <r>
      <rPr>
        <sz val="10"/>
        <rFont val="Times New Roman"/>
        <family val="1"/>
        <charset val="238"/>
      </rPr>
      <t>Biroul de relaţii cu publicul şi comunicare</t>
    </r>
  </si>
  <si>
    <r>
      <t xml:space="preserve">Adresa: </t>
    </r>
    <r>
      <rPr>
        <sz val="10"/>
        <rFont val="Times New Roman"/>
        <family val="1"/>
        <charset val="238"/>
      </rPr>
      <t>Târgovişte, str.Tudor Vladimirescu</t>
    </r>
  </si>
  <si>
    <r>
      <t xml:space="preserve">Nr. tel :  </t>
    </r>
    <r>
      <rPr>
        <sz val="10"/>
        <rFont val="Times New Roman"/>
        <family val="1"/>
        <charset val="238"/>
      </rPr>
      <t>0245613604</t>
    </r>
  </si>
  <si>
    <r>
      <t xml:space="preserve">Nr. Fax: </t>
    </r>
    <r>
      <rPr>
        <sz val="10"/>
        <rFont val="Times New Roman"/>
        <family val="1"/>
        <charset val="238"/>
      </rPr>
      <t xml:space="preserve"> 0245611067</t>
    </r>
  </si>
  <si>
    <r>
      <t xml:space="preserve">e-mail:  </t>
    </r>
    <r>
      <rPr>
        <sz val="10"/>
        <rFont val="Times New Roman"/>
        <family val="1"/>
        <charset val="238"/>
      </rPr>
      <t>dspdambovita@dspromwest.ro</t>
    </r>
  </si>
  <si>
    <r>
      <t xml:space="preserve">Pag. web: </t>
    </r>
    <r>
      <rPr>
        <sz val="10"/>
        <rFont val="Times New Roman"/>
        <family val="1"/>
        <charset val="238"/>
      </rPr>
      <t xml:space="preserve"> www.dspdambovita.ro</t>
    </r>
  </si>
  <si>
    <r>
      <t xml:space="preserve">Persoana de contact: </t>
    </r>
    <r>
      <rPr>
        <sz val="10"/>
        <rFont val="Times New Roman"/>
        <family val="1"/>
        <charset val="238"/>
      </rPr>
      <t>Marinela Popa</t>
    </r>
  </si>
  <si>
    <r>
      <t xml:space="preserve">Adresa: </t>
    </r>
    <r>
      <rPr>
        <sz val="10"/>
        <rFont val="Times New Roman"/>
        <family val="1"/>
        <charset val="238"/>
      </rPr>
      <t>Târgovişte, bdul I.C. Brătianu, nr. 36</t>
    </r>
  </si>
  <si>
    <r>
      <t xml:space="preserve">Nr. tel : </t>
    </r>
    <r>
      <rPr>
        <sz val="10"/>
        <rFont val="Times New Roman"/>
        <family val="1"/>
        <charset val="238"/>
      </rPr>
      <t xml:space="preserve"> 0245216482</t>
    </r>
  </si>
  <si>
    <r>
      <t xml:space="preserve">Nr. Fax:  </t>
    </r>
    <r>
      <rPr>
        <sz val="10"/>
        <rFont val="Times New Roman"/>
        <family val="1"/>
        <charset val="238"/>
      </rPr>
      <t>0245216481</t>
    </r>
  </si>
  <si>
    <r>
      <t xml:space="preserve">e-mail: </t>
    </r>
    <r>
      <rPr>
        <sz val="10"/>
        <rFont val="Times New Roman"/>
        <family val="1"/>
        <charset val="238"/>
      </rPr>
      <t xml:space="preserve"> apia.dambovita@apia.org.ro</t>
    </r>
  </si>
  <si>
    <r>
      <t xml:space="preserve">Pag. web:  </t>
    </r>
    <r>
      <rPr>
        <sz val="10"/>
        <rFont val="Times New Roman"/>
        <family val="1"/>
        <charset val="238"/>
      </rPr>
      <t>www.apia.org.ro</t>
    </r>
  </si>
  <si>
    <r>
      <t xml:space="preserve">Persoană de contact: </t>
    </r>
    <r>
      <rPr>
        <sz val="10"/>
        <rFont val="Times New Roman"/>
        <family val="1"/>
        <charset val="238"/>
      </rPr>
      <t>Silvia Iordanescu, Cristina Simionescu</t>
    </r>
  </si>
  <si>
    <r>
      <t xml:space="preserve">Compartimentul: </t>
    </r>
    <r>
      <rPr>
        <sz val="10"/>
        <rFont val="Times New Roman"/>
        <family val="1"/>
        <charset val="238"/>
      </rPr>
      <t>D.A.P.P.P.- Birou MEDIU</t>
    </r>
  </si>
  <si>
    <r>
      <t xml:space="preserve">Adresa: </t>
    </r>
    <r>
      <rPr>
        <sz val="10"/>
        <rFont val="Times New Roman"/>
        <family val="1"/>
        <charset val="238"/>
      </rPr>
      <t>Str. Revoluţiei, nr. 1– 3, Târgovişte</t>
    </r>
  </si>
  <si>
    <r>
      <t>Nr. te</t>
    </r>
    <r>
      <rPr>
        <sz val="10"/>
        <rFont val="Times New Roman"/>
        <family val="1"/>
        <charset val="238"/>
      </rPr>
      <t>l : 0245613928, 024561378</t>
    </r>
  </si>
  <si>
    <r>
      <t>Nr. Fax</t>
    </r>
    <r>
      <rPr>
        <sz val="10"/>
        <rFont val="Times New Roman"/>
        <family val="1"/>
        <charset val="238"/>
      </rPr>
      <t>: 0245217951</t>
    </r>
  </si>
  <si>
    <r>
      <t>e-mai</t>
    </r>
    <r>
      <rPr>
        <sz val="10"/>
        <rFont val="Times New Roman"/>
        <family val="1"/>
        <charset val="238"/>
      </rPr>
      <t>l: primar@pmtgv.ro</t>
    </r>
  </si>
  <si>
    <r>
      <t xml:space="preserve">Pag. web:  </t>
    </r>
    <r>
      <rPr>
        <sz val="10"/>
        <rFont val="Times New Roman"/>
        <family val="1"/>
        <charset val="238"/>
      </rPr>
      <t>www.pmtgv.ro</t>
    </r>
  </si>
  <si>
    <r>
      <t xml:space="preserve">Persoană de contact: </t>
    </r>
    <r>
      <rPr>
        <sz val="10"/>
        <rFont val="Times New Roman"/>
        <family val="1"/>
        <charset val="238"/>
      </rPr>
      <t>cons. Neagu Luminiţa, cons. Bobirică Cristian</t>
    </r>
  </si>
  <si>
    <r>
      <t xml:space="preserve">Compartimentul: </t>
    </r>
    <r>
      <rPr>
        <sz val="10"/>
        <rFont val="Times New Roman"/>
        <family val="1"/>
        <charset val="238"/>
      </rPr>
      <t>Urbanism şi relaţii publice</t>
    </r>
  </si>
  <si>
    <r>
      <t xml:space="preserve">Adresa: </t>
    </r>
    <r>
      <rPr>
        <sz val="10"/>
        <rFont val="Times New Roman"/>
        <family val="1"/>
        <charset val="238"/>
      </rPr>
      <t>Fieni, str. Aurel Rainu, nr. 67, jud. Dâmboviţa</t>
    </r>
  </si>
  <si>
    <r>
      <t xml:space="preserve">Nr. tel : </t>
    </r>
    <r>
      <rPr>
        <sz val="10"/>
        <rFont val="Times New Roman"/>
        <family val="1"/>
        <charset val="238"/>
      </rPr>
      <t xml:space="preserve">0245774070, 071, </t>
    </r>
  </si>
  <si>
    <r>
      <t xml:space="preserve">Nr. Fax: </t>
    </r>
    <r>
      <rPr>
        <sz val="10"/>
        <rFont val="Times New Roman"/>
        <family val="1"/>
        <charset val="238"/>
      </rPr>
      <t>0245774073</t>
    </r>
  </si>
  <si>
    <r>
      <t xml:space="preserve">e-mail: </t>
    </r>
    <r>
      <rPr>
        <sz val="10"/>
        <rFont val="Times New Roman"/>
        <family val="1"/>
        <charset val="238"/>
      </rPr>
      <t xml:space="preserve"> fieni.primaria@gmail.com</t>
    </r>
  </si>
  <si>
    <r>
      <t xml:space="preserve">Pag. web:  </t>
    </r>
    <r>
      <rPr>
        <sz val="10"/>
        <rFont val="Times New Roman"/>
        <family val="1"/>
        <charset val="238"/>
      </rPr>
      <t>www.fieni.com</t>
    </r>
  </si>
  <si>
    <r>
      <t>Persoană de contact:</t>
    </r>
    <r>
      <rPr>
        <sz val="10"/>
        <rFont val="Times New Roman"/>
        <family val="1"/>
        <charset val="238"/>
      </rPr>
      <t xml:space="preserve"> Popescu Claudia</t>
    </r>
  </si>
  <si>
    <r>
      <t>Compartimentul:</t>
    </r>
    <r>
      <rPr>
        <sz val="10"/>
        <rFont val="Times New Roman"/>
        <family val="1"/>
        <charset val="238"/>
      </rPr>
      <t xml:space="preserve"> Administratie Publica Locala sI Relatii cu Publicul</t>
    </r>
  </si>
  <si>
    <r>
      <t xml:space="preserve">Adresa: </t>
    </r>
    <r>
      <rPr>
        <sz val="10"/>
        <rFont val="Times New Roman"/>
        <family val="1"/>
        <charset val="238"/>
      </rPr>
      <t>Gaesti, jud.Dâmboviţa</t>
    </r>
  </si>
  <si>
    <r>
      <t xml:space="preserve">Nr. tel : </t>
    </r>
    <r>
      <rPr>
        <sz val="10"/>
        <rFont val="Times New Roman"/>
        <family val="1"/>
        <charset val="238"/>
      </rPr>
      <t>0245606085</t>
    </r>
  </si>
  <si>
    <r>
      <t xml:space="preserve">Nr. Fax:  </t>
    </r>
    <r>
      <rPr>
        <sz val="10"/>
        <rFont val="Times New Roman"/>
        <family val="1"/>
        <charset val="238"/>
      </rPr>
      <t>0245606085</t>
    </r>
  </si>
  <si>
    <r>
      <t xml:space="preserve">e-mail: </t>
    </r>
    <r>
      <rPr>
        <sz val="10"/>
        <rFont val="Times New Roman"/>
        <family val="1"/>
        <charset val="238"/>
      </rPr>
      <t xml:space="preserve"> primaria.gaesti@yahoo.com</t>
    </r>
  </si>
  <si>
    <r>
      <t xml:space="preserve">Persoane de contact: </t>
    </r>
    <r>
      <rPr>
        <sz val="10"/>
        <rFont val="Times New Roman"/>
        <family val="1"/>
        <charset val="238"/>
      </rPr>
      <t>Diaconu Mitica</t>
    </r>
  </si>
  <si>
    <r>
      <t xml:space="preserve">Compartimentul: </t>
    </r>
    <r>
      <rPr>
        <sz val="10"/>
        <rFont val="Times New Roman"/>
        <family val="1"/>
        <charset val="238"/>
      </rPr>
      <t>Directia Urbanism</t>
    </r>
  </si>
  <si>
    <r>
      <t xml:space="preserve">Adresa: </t>
    </r>
    <r>
      <rPr>
        <sz val="10"/>
        <rFont val="Times New Roman"/>
        <family val="1"/>
        <charset val="238"/>
      </rPr>
      <t>Titu ,str.pictor N. Grigorescu, nr. 1,  jud. Dâmboviţa</t>
    </r>
  </si>
  <si>
    <r>
      <t xml:space="preserve">Nr. tel : </t>
    </r>
    <r>
      <rPr>
        <sz val="10"/>
        <rFont val="Times New Roman"/>
        <family val="1"/>
        <charset val="238"/>
      </rPr>
      <t xml:space="preserve"> 0245651095</t>
    </r>
  </si>
  <si>
    <r>
      <t xml:space="preserve">Nr. Fax: </t>
    </r>
    <r>
      <rPr>
        <sz val="10"/>
        <rFont val="Times New Roman"/>
        <family val="1"/>
        <charset val="238"/>
      </rPr>
      <t xml:space="preserve"> 0245651097</t>
    </r>
  </si>
  <si>
    <r>
      <t xml:space="preserve">e-mail: </t>
    </r>
    <r>
      <rPr>
        <sz val="10"/>
        <rFont val="Times New Roman"/>
        <family val="1"/>
        <charset val="238"/>
      </rPr>
      <t>primariatitu@yahoo.com</t>
    </r>
  </si>
  <si>
    <r>
      <t xml:space="preserve">Pag. web:  </t>
    </r>
    <r>
      <rPr>
        <sz val="10"/>
        <rFont val="Times New Roman"/>
        <family val="1"/>
        <charset val="238"/>
      </rPr>
      <t>www.titucjd.ro</t>
    </r>
  </si>
  <si>
    <r>
      <t xml:space="preserve">Persoană de contact: </t>
    </r>
    <r>
      <rPr>
        <sz val="10"/>
        <rFont val="Times New Roman"/>
        <family val="1"/>
        <charset val="238"/>
      </rPr>
      <t>Floarea Bratu</t>
    </r>
  </si>
  <si>
    <r>
      <t xml:space="preserve">Compartimentul: </t>
    </r>
    <r>
      <rPr>
        <sz val="10"/>
        <rFont val="Times New Roman"/>
        <family val="1"/>
        <charset val="238"/>
      </rPr>
      <t>Birou Cadastru</t>
    </r>
  </si>
  <si>
    <r>
      <t xml:space="preserve">Adresa: </t>
    </r>
    <r>
      <rPr>
        <sz val="10"/>
        <rFont val="Times New Roman"/>
        <family val="1"/>
        <charset val="238"/>
      </rPr>
      <t>Pucioasa, str. Fântânelor, nr. 7,  jud. Dâmboviţa</t>
    </r>
  </si>
  <si>
    <r>
      <t xml:space="preserve">Nr. tel : </t>
    </r>
    <r>
      <rPr>
        <sz val="10"/>
        <rFont val="Times New Roman"/>
        <family val="1"/>
        <charset val="238"/>
      </rPr>
      <t xml:space="preserve"> 0245232277</t>
    </r>
  </si>
  <si>
    <r>
      <t xml:space="preserve">Nr. Fax: </t>
    </r>
    <r>
      <rPr>
        <sz val="10"/>
        <rFont val="Times New Roman"/>
        <family val="1"/>
        <charset val="238"/>
      </rPr>
      <t xml:space="preserve"> 0245232276</t>
    </r>
  </si>
  <si>
    <r>
      <t xml:space="preserve">e-mail: </t>
    </r>
    <r>
      <rPr>
        <sz val="10"/>
        <rFont val="Times New Roman"/>
        <family val="1"/>
        <charset val="238"/>
      </rPr>
      <t>info@primpuc.ro</t>
    </r>
  </si>
  <si>
    <r>
      <t xml:space="preserve">Pag. web:  </t>
    </r>
    <r>
      <rPr>
        <sz val="10"/>
        <rFont val="Times New Roman"/>
        <family val="1"/>
        <charset val="238"/>
      </rPr>
      <t>www.primpuc.ro</t>
    </r>
  </si>
  <si>
    <r>
      <t xml:space="preserve">Persoană de contact: </t>
    </r>
    <r>
      <rPr>
        <sz val="10"/>
        <rFont val="Times New Roman"/>
        <family val="1"/>
        <charset val="238"/>
      </rPr>
      <t>ing. Manica Ion</t>
    </r>
  </si>
  <si>
    <r>
      <t xml:space="preserve">Adresa: </t>
    </r>
    <r>
      <rPr>
        <sz val="10"/>
        <rFont val="Times New Roman"/>
        <family val="1"/>
        <charset val="238"/>
      </rPr>
      <t>strada Constantin Manolescu, nr. 143, Aninoasa</t>
    </r>
  </si>
  <si>
    <r>
      <t xml:space="preserve">Nr. tel : </t>
    </r>
    <r>
      <rPr>
        <sz val="10"/>
        <rFont val="Times New Roman"/>
        <family val="1"/>
        <charset val="238"/>
      </rPr>
      <t xml:space="preserve"> 024226214</t>
    </r>
  </si>
  <si>
    <r>
      <t xml:space="preserve">Nr. Fax: </t>
    </r>
    <r>
      <rPr>
        <sz val="10"/>
        <rFont val="Times New Roman"/>
        <family val="1"/>
        <charset val="238"/>
      </rPr>
      <t xml:space="preserve"> 024226533</t>
    </r>
  </si>
  <si>
    <r>
      <t xml:space="preserve">e-mail: </t>
    </r>
    <r>
      <rPr>
        <sz val="10"/>
        <rFont val="Times New Roman"/>
        <family val="1"/>
        <charset val="238"/>
      </rPr>
      <t>aninoasadb@yahoo.com</t>
    </r>
  </si>
  <si>
    <r>
      <t xml:space="preserve">Pag. web:  </t>
    </r>
    <r>
      <rPr>
        <sz val="10"/>
        <rFont val="Times New Roman"/>
        <family val="1"/>
        <charset val="238"/>
      </rPr>
      <t>www.primariaaninoasa.ro</t>
    </r>
  </si>
  <si>
    <r>
      <t>Persoană de contact:</t>
    </r>
    <r>
      <rPr>
        <sz val="10"/>
        <rFont val="Times New Roman"/>
        <family val="1"/>
        <charset val="238"/>
      </rPr>
      <t xml:space="preserve"> BRASOVEANU ELENA</t>
    </r>
  </si>
  <si>
    <r>
      <t xml:space="preserve">Compartimentul: </t>
    </r>
    <r>
      <rPr>
        <sz val="10"/>
        <rFont val="Times New Roman"/>
        <family val="1"/>
        <charset val="238"/>
      </rPr>
      <t>Informatii si Relatii Publice</t>
    </r>
  </si>
  <si>
    <r>
      <t xml:space="preserve">Adresa: </t>
    </r>
    <r>
      <rPr>
        <sz val="10"/>
        <rFont val="Times New Roman"/>
        <family val="1"/>
        <charset val="238"/>
      </rPr>
      <t>com. Bezdead, jud. Dâmboviţa</t>
    </r>
  </si>
  <si>
    <r>
      <t xml:space="preserve">Nr. tel : </t>
    </r>
    <r>
      <rPr>
        <sz val="10"/>
        <rFont val="Times New Roman"/>
        <family val="1"/>
        <charset val="238"/>
      </rPr>
      <t xml:space="preserve"> 0245663011, 0245663217</t>
    </r>
  </si>
  <si>
    <r>
      <t xml:space="preserve">Nr. Fax: </t>
    </r>
    <r>
      <rPr>
        <sz val="10"/>
        <rFont val="Times New Roman"/>
        <family val="1"/>
        <charset val="238"/>
      </rPr>
      <t xml:space="preserve"> 0245663217</t>
    </r>
  </si>
  <si>
    <r>
      <t xml:space="preserve">e-mail: </t>
    </r>
    <r>
      <rPr>
        <sz val="10"/>
        <rFont val="Times New Roman"/>
        <family val="1"/>
        <charset val="238"/>
      </rPr>
      <t>primaria_bezdead@yahoo.com</t>
    </r>
  </si>
  <si>
    <r>
      <t xml:space="preserve">Persoană de contact:  </t>
    </r>
    <r>
      <rPr>
        <sz val="10"/>
        <rFont val="Times New Roman"/>
        <family val="1"/>
        <charset val="238"/>
      </rPr>
      <t>Bădoiu Bogdan Constantin</t>
    </r>
  </si>
  <si>
    <r>
      <t xml:space="preserve">Adresa: </t>
    </r>
    <r>
      <rPr>
        <sz val="10"/>
        <rFont val="Times New Roman"/>
        <family val="1"/>
        <charset val="238"/>
      </rPr>
      <t>com. Bucsani, jud. Dâmboviţa</t>
    </r>
  </si>
  <si>
    <r>
      <t xml:space="preserve">e-mail: </t>
    </r>
    <r>
      <rPr>
        <sz val="10"/>
        <rFont val="Times New Roman"/>
        <family val="1"/>
        <charset val="238"/>
      </rPr>
      <t xml:space="preserve">  primaria.bucsani@gmail.com</t>
    </r>
  </si>
  <si>
    <r>
      <t xml:space="preserve">Compartimentul: </t>
    </r>
    <r>
      <rPr>
        <sz val="10"/>
        <rFont val="Times New Roman"/>
        <family val="1"/>
        <charset val="238"/>
      </rPr>
      <t>Urbanism, amenajarea teritoriului, disciplina in construcţii, protecţia mediului</t>
    </r>
  </si>
  <si>
    <r>
      <t xml:space="preserve">Adresa: </t>
    </r>
    <r>
      <rPr>
        <sz val="10"/>
        <rFont val="Times New Roman"/>
        <family val="1"/>
        <charset val="238"/>
      </rPr>
      <t>com. Buciumeni, jud. Dâmboviţa</t>
    </r>
  </si>
  <si>
    <r>
      <t xml:space="preserve">Nr. tel : </t>
    </r>
    <r>
      <rPr>
        <sz val="10"/>
        <rFont val="Times New Roman"/>
        <family val="1"/>
        <charset val="238"/>
      </rPr>
      <t xml:space="preserve"> 0245777002</t>
    </r>
  </si>
  <si>
    <r>
      <t xml:space="preserve">Nr. Fax: </t>
    </r>
    <r>
      <rPr>
        <sz val="10"/>
        <rFont val="Times New Roman"/>
        <family val="1"/>
        <charset val="238"/>
      </rPr>
      <t xml:space="preserve"> 0245777002</t>
    </r>
  </si>
  <si>
    <r>
      <t xml:space="preserve">e-mail:  </t>
    </r>
    <r>
      <rPr>
        <sz val="10"/>
        <rFont val="Times New Roman"/>
        <family val="1"/>
        <charset val="238"/>
      </rPr>
      <t xml:space="preserve"> primariabuciumeni@yahoo.com</t>
    </r>
  </si>
  <si>
    <r>
      <t xml:space="preserve">Pag. web: </t>
    </r>
    <r>
      <rPr>
        <sz val="10"/>
        <rFont val="Times New Roman"/>
        <family val="1"/>
        <charset val="238"/>
      </rPr>
      <t>www.buciumeni.ro</t>
    </r>
  </si>
  <si>
    <r>
      <t xml:space="preserve">Persoană de contact:  </t>
    </r>
    <r>
      <rPr>
        <sz val="10"/>
        <rFont val="Times New Roman"/>
        <family val="1"/>
        <charset val="238"/>
      </rPr>
      <t>insp.protecţia mediului Leotescu Elena</t>
    </r>
  </si>
  <si>
    <r>
      <t xml:space="preserve">Compartimentul: </t>
    </r>
    <r>
      <rPr>
        <sz val="10"/>
        <rFont val="Times New Roman"/>
        <family val="1"/>
        <charset val="238"/>
      </rPr>
      <t>Urbanism, Mediu si SVSU</t>
    </r>
  </si>
  <si>
    <r>
      <t xml:space="preserve">Adresa: </t>
    </r>
    <r>
      <rPr>
        <sz val="10"/>
        <rFont val="Times New Roman"/>
        <family val="1"/>
        <charset val="238"/>
      </rPr>
      <t>com. Candesti, jud. Dambovita</t>
    </r>
  </si>
  <si>
    <r>
      <t xml:space="preserve">Nr. tel :  </t>
    </r>
    <r>
      <rPr>
        <sz val="10"/>
        <rFont val="Times New Roman"/>
        <family val="1"/>
        <charset val="238"/>
      </rPr>
      <t>0245240123</t>
    </r>
  </si>
  <si>
    <r>
      <t xml:space="preserve">Nr. Fax:  </t>
    </r>
    <r>
      <rPr>
        <sz val="10"/>
        <rFont val="Times New Roman"/>
        <family val="1"/>
        <charset val="238"/>
      </rPr>
      <t>0245240123</t>
    </r>
  </si>
  <si>
    <r>
      <t xml:space="preserve">e-mail:  </t>
    </r>
    <r>
      <rPr>
        <sz val="10"/>
        <rFont val="Times New Roman"/>
        <family val="1"/>
        <charset val="238"/>
      </rPr>
      <t>candesti_dambovita@yahoo.com</t>
    </r>
  </si>
  <si>
    <r>
      <t xml:space="preserve">Persoană de contact: </t>
    </r>
    <r>
      <rPr>
        <sz val="10"/>
        <rFont val="Times New Roman"/>
        <family val="1"/>
        <charset val="238"/>
      </rPr>
      <t>Dina Adrian</t>
    </r>
  </si>
  <si>
    <r>
      <t>Adresa:</t>
    </r>
    <r>
      <rPr>
        <sz val="10"/>
        <rFont val="Times New Roman"/>
        <family val="1"/>
        <charset val="238"/>
      </rPr>
      <t xml:space="preserve"> com. Crevedia, jud. Dâmboviţa</t>
    </r>
  </si>
  <si>
    <r>
      <t xml:space="preserve">Nr. tel :  </t>
    </r>
    <r>
      <rPr>
        <sz val="10"/>
        <rFont val="Times New Roman"/>
        <family val="1"/>
        <charset val="238"/>
      </rPr>
      <t>0245241840</t>
    </r>
  </si>
  <si>
    <r>
      <t xml:space="preserve">Nr. Fax:  </t>
    </r>
    <r>
      <rPr>
        <sz val="10"/>
        <rFont val="Times New Roman"/>
        <family val="1"/>
        <charset val="238"/>
      </rPr>
      <t>0245241840</t>
    </r>
  </si>
  <si>
    <r>
      <t xml:space="preserve">e-mail:   </t>
    </r>
    <r>
      <rPr>
        <sz val="10"/>
        <rFont val="Times New Roman"/>
        <family val="1"/>
        <charset val="238"/>
      </rPr>
      <t>crevedia@cjd.ro, primarie@primariacrevedia.ro</t>
    </r>
  </si>
  <si>
    <r>
      <t xml:space="preserve">Persoană de contact:  </t>
    </r>
    <r>
      <rPr>
        <sz val="10"/>
        <rFont val="Times New Roman"/>
        <family val="1"/>
        <charset val="238"/>
      </rPr>
      <t>Simion Dorel</t>
    </r>
  </si>
  <si>
    <t>3. CONSILIUL JUDEȚEAN DÂMBOVIȚA</t>
  </si>
  <si>
    <t>4. DIRECȚIA DE SĂNĂTATE PUBLICĂ DÂMBOVIȚA</t>
  </si>
  <si>
    <t>5. AGENȚIA DE PLĂȚI ȘI INTERVENȚIE PENTRU AGRICULTURĂ - Centrul Judeţean Dâmboviţa</t>
  </si>
  <si>
    <t>10.  PRIMĂRIA ORAȘULUI PUCIOASA</t>
  </si>
  <si>
    <t xml:space="preserve"> 11.  PRIMĂRIA COMUNEI ANINOASA</t>
  </si>
  <si>
    <t>12.  PRIMĂRIA COMUNEI BEZDEAD</t>
  </si>
  <si>
    <t>13.  PRIMĂRIA COMUNEI BUCȘANI</t>
  </si>
  <si>
    <t xml:space="preserve"> 14.  PRIMĂRIA COMUNEI BUCIUMENI</t>
  </si>
  <si>
    <t>15. PRIMĂRIA COMUNEI CANDEȘTI</t>
  </si>
  <si>
    <t xml:space="preserve"> 16. PRIMĂRIA COMUNEI CREVEDIA</t>
  </si>
  <si>
    <t xml:space="preserve"> * 2 telefonic + 17 la punctul de informare documentare</t>
  </si>
  <si>
    <r>
      <t xml:space="preserve"> 1.  Autoritatea publică: </t>
    </r>
    <r>
      <rPr>
        <b/>
        <sz val="12"/>
        <color rgb="FFFF0000"/>
        <rFont val="Times New Roman"/>
        <family val="1"/>
      </rPr>
      <t>AGENȚIA PENTRU PROTECȚIA MEDIULUI BRĂILA</t>
    </r>
  </si>
  <si>
    <r>
      <t xml:space="preserve">Martie - </t>
    </r>
    <r>
      <rPr>
        <b/>
        <sz val="10"/>
        <color rgb="FFFF0000"/>
        <rFont val="Times New Roman"/>
        <family val="1"/>
        <charset val="238"/>
      </rPr>
      <t>nu a raportat</t>
    </r>
  </si>
  <si>
    <r>
      <t>Martie -</t>
    </r>
    <r>
      <rPr>
        <b/>
        <sz val="10"/>
        <color rgb="FFFF0000"/>
        <rFont val="Times New Roman"/>
        <family val="1"/>
        <charset val="238"/>
      </rPr>
      <t xml:space="preserve"> nu a raportat</t>
    </r>
  </si>
  <si>
    <r>
      <t xml:space="preserve">Martie - </t>
    </r>
    <r>
      <rPr>
        <b/>
        <sz val="10"/>
        <color rgb="FFFF0000"/>
        <rFont val="Times New Roman"/>
        <family val="1"/>
        <charset val="238"/>
      </rPr>
      <t>nu raportat</t>
    </r>
  </si>
  <si>
    <r>
      <t xml:space="preserve">Martie - nu a </t>
    </r>
    <r>
      <rPr>
        <b/>
        <sz val="10"/>
        <color rgb="FFFF0000"/>
        <rFont val="Times New Roman"/>
        <family val="1"/>
        <charset val="238"/>
      </rPr>
      <t>raportat</t>
    </r>
  </si>
  <si>
    <r>
      <t xml:space="preserve">Febuarie - </t>
    </r>
    <r>
      <rPr>
        <b/>
        <sz val="10"/>
        <color rgb="FFFF0000"/>
        <rFont val="Times New Roman"/>
        <family val="1"/>
        <charset val="238"/>
      </rPr>
      <t>nu a raportat</t>
    </r>
  </si>
  <si>
    <r>
      <t>Febuarie -</t>
    </r>
    <r>
      <rPr>
        <b/>
        <sz val="10"/>
        <color rgb="FFFF0000"/>
        <rFont val="Times New Roman"/>
        <family val="1"/>
        <charset val="238"/>
      </rPr>
      <t xml:space="preserve"> nu a raportat</t>
    </r>
  </si>
  <si>
    <t>Adresa:Str. Nufărului, nr. 19, Piatra Neamț</t>
  </si>
  <si>
    <t>Nr. tel :  0233-218964</t>
  </si>
  <si>
    <t>Nr. Fax:  0233-218964</t>
  </si>
  <si>
    <t>e-mail:  cjneamt@gnm.ro</t>
  </si>
  <si>
    <t>Persoană de contact:Dr. Jr. Petrariu Iftime</t>
  </si>
  <si>
    <r>
      <rPr>
        <b/>
        <sz val="10"/>
        <rFont val="Times New Roman"/>
        <family val="1"/>
        <charset val="238"/>
      </rPr>
      <t xml:space="preserve"> I.  Autoritatea publică: </t>
    </r>
    <r>
      <rPr>
        <b/>
        <sz val="10"/>
        <color rgb="FFFF0000"/>
        <rFont val="Times New Roman"/>
        <family val="1"/>
        <charset val="238"/>
      </rPr>
      <t xml:space="preserve"> </t>
    </r>
    <r>
      <rPr>
        <b/>
        <sz val="12"/>
        <color rgb="FFFF0000"/>
        <rFont val="Times New Roman"/>
        <family val="1"/>
        <charset val="238"/>
      </rPr>
      <t>GARDA NAȚIONALĂ DE MEDIU - COMISARIATUL JUDEȚEAN NEAMŢ</t>
    </r>
  </si>
  <si>
    <t>Nr. tel.: 0266-206058/ 0266-312766</t>
  </si>
  <si>
    <t>Nr. Fax:  0266-312766</t>
  </si>
  <si>
    <t>e-mail:  cjharghita@gnm.ro</t>
  </si>
  <si>
    <t>Persoană de contact: David Melinte Georgeta Gabriela</t>
  </si>
  <si>
    <t xml:space="preserve">Compartimentul: Biroul GRA  </t>
  </si>
  <si>
    <t>Adresa: Miercurea Ciuc, str.Progresului,nr.16 jud.Harghita</t>
  </si>
  <si>
    <t>Nr. tel.:0266-372004    /  0266-315677</t>
  </si>
  <si>
    <t>Nr. Fax:  0266-372004    /  0266-315677</t>
  </si>
  <si>
    <t>e-mail: agnes.darvas@dao.rowater.ro</t>
  </si>
  <si>
    <t>Persoană de contact: Darvas Agnes</t>
  </si>
  <si>
    <t xml:space="preserve">Compartimentul:   </t>
  </si>
  <si>
    <t>Adresa: Miercurea Ciuc Str.Miko Nr.1 , jud.Harghita</t>
  </si>
  <si>
    <t>Nr. tel.: 0266-310.423, 324.483;</t>
  </si>
  <si>
    <t>Nr. Fax:  0266-371.959</t>
  </si>
  <si>
    <t>e-mail:   dspj.harghita@aspharghita.ro</t>
  </si>
  <si>
    <t>Pag. web:  http://www.aspharghita.ro</t>
  </si>
  <si>
    <t xml:space="preserve">Persoană de contact:Dr. Vass Előd </t>
  </si>
  <si>
    <t xml:space="preserve">Compartimentul: Serviciul Inspecţie şi Control </t>
  </si>
  <si>
    <t>Adresa: Miercurea Ciuc Str.Progresului Nr.14, jud.Harghita</t>
  </si>
  <si>
    <t>Nr. tel.: 0266-314967</t>
  </si>
  <si>
    <t>Nr. Fax: 0266-314967</t>
  </si>
  <si>
    <t xml:space="preserve">e-mail:   office-harghita@ansvsa.ro </t>
  </si>
  <si>
    <t>Pag. web:http://www.ansvsa.ro</t>
  </si>
  <si>
    <t>Persoană de contact: Pusok Vasile</t>
  </si>
  <si>
    <t xml:space="preserve">Compartimentul: Direcţia Tehnică   </t>
  </si>
  <si>
    <t>Adresa: Topliţa, str.N.Bălcescu, nr.14, jud.Harghita</t>
  </si>
  <si>
    <t>Nr. tel.:0266-341772  /   0266-341772</t>
  </si>
  <si>
    <t>Nr. Fax: 0266-341772  /   0266-341772</t>
  </si>
  <si>
    <t>e-mail: secretariat@primariatoplita.ro</t>
  </si>
  <si>
    <t>Pag. web: www.primariatoplita.ro</t>
  </si>
  <si>
    <t>Persoană de contact:Kalapacs Zsolt</t>
  </si>
  <si>
    <t xml:space="preserve">Compartimentul: Relaţii cu clienţi   </t>
  </si>
  <si>
    <t xml:space="preserve">Adresa: Cristuru Secuiesc, P-ţa Libertăţii  Nr. 27 </t>
  </si>
  <si>
    <t>Nr. tel.:0266242190</t>
  </si>
  <si>
    <t>Nr. Fax: 0266206012</t>
  </si>
  <si>
    <t>e-mail: office@keresztur.ro</t>
  </si>
  <si>
    <t>Pag. web: www.keresztur.ro</t>
  </si>
  <si>
    <t>Persoană de contact: Joo Sandor</t>
  </si>
  <si>
    <t>Adresa: P-ţa Libertăţii nr.27, mun. Gheorgheni</t>
  </si>
  <si>
    <t>Nr. tel.: 0266-364650/0266-364753</t>
  </si>
  <si>
    <t>Nr. Fax: 0266-364650/0266-364753</t>
  </si>
  <si>
    <t>e-mail: palfi.csaba@gheorgheni.ro</t>
  </si>
  <si>
    <t>Pag. web: www.gheorgheni.ro</t>
  </si>
  <si>
    <t>Persoană de contact: Pálfi Csaba-Előd -inspector protecţia mediului</t>
  </si>
  <si>
    <t>Compartimentul: Secretariat, arhivă, informaţii şi relaţii cu publicul</t>
  </si>
  <si>
    <t>Adresa: Vlăhiţa, str. Turnătorilor, nr.20, jud.Harghita</t>
  </si>
  <si>
    <t>Nr. tel.:  0266-246634  /   0266-246636</t>
  </si>
  <si>
    <t>Nr. Fax: 0266-246634  /   0266-246636</t>
  </si>
  <si>
    <t>e-mail: office@primariavlahita.ro</t>
  </si>
  <si>
    <t>Pag. web:www.primariavlahita.ro</t>
  </si>
  <si>
    <t>Persoană de contact: Konrad Ilona</t>
  </si>
  <si>
    <t>Adresa: Odorheiu Secuiesc, P-ţa Primăriei, nr.5, jud.Harghita</t>
  </si>
  <si>
    <t>Nr. tel.:0266-218032</t>
  </si>
  <si>
    <t>Nr. Fax: 0266-218032</t>
  </si>
  <si>
    <t>e-mail: varoshaza@varoshaza.ro</t>
  </si>
  <si>
    <t>Pag. web:  www.varoshaza.ro</t>
  </si>
  <si>
    <r>
      <t xml:space="preserve"> I.  Autoritatea publică: </t>
    </r>
    <r>
      <rPr>
        <b/>
        <sz val="12"/>
        <color rgb="FFFF0000"/>
        <rFont val="Times"/>
        <family val="1"/>
      </rPr>
      <t xml:space="preserve">GARDA NAŢIONALĂ DE MEDIU - COMISARIATUL JUDEŢEAN HARGHITA </t>
    </r>
  </si>
  <si>
    <r>
      <t xml:space="preserve"> X.  Autoritatea publică: </t>
    </r>
    <r>
      <rPr>
        <b/>
        <sz val="12"/>
        <color rgb="FFFF0000"/>
        <rFont val="Times"/>
        <family val="1"/>
      </rPr>
      <t>SISTEMUL DE GOSPODĂRIRE A APELOR HARGHITA</t>
    </r>
  </si>
  <si>
    <r>
      <t xml:space="preserve"> I.  Autoritatea publică: </t>
    </r>
    <r>
      <rPr>
        <b/>
        <sz val="12"/>
        <color rgb="FFFF0000"/>
        <rFont val="Times"/>
        <family val="1"/>
      </rPr>
      <t xml:space="preserve">DIRECŢIA DE SĂNĂTATE PUBLICĂ HARGHITA </t>
    </r>
  </si>
  <si>
    <r>
      <t xml:space="preserve"> I.  Autoritatea publică: </t>
    </r>
    <r>
      <rPr>
        <b/>
        <sz val="12"/>
        <color rgb="FFFF0000"/>
        <rFont val="Times"/>
        <family val="1"/>
      </rPr>
      <t>DSVSA HARGHITA</t>
    </r>
  </si>
  <si>
    <r>
      <t xml:space="preserve"> X.  Autoritatea publică: </t>
    </r>
    <r>
      <rPr>
        <b/>
        <sz val="12"/>
        <color rgb="FFFF0000"/>
        <rFont val="Times"/>
        <family val="1"/>
      </rPr>
      <t>PRIMĂRIA MUNICIPIULUI TOPLIŢA</t>
    </r>
  </si>
  <si>
    <r>
      <t xml:space="preserve"> X.  Autoritatea publică: </t>
    </r>
    <r>
      <rPr>
        <b/>
        <sz val="12"/>
        <color rgb="FFFF0000"/>
        <rFont val="Times"/>
        <family val="1"/>
      </rPr>
      <t>PRIMĂRIA ORAŞULUI CRISTURU SECUIESC</t>
    </r>
  </si>
  <si>
    <r>
      <t xml:space="preserve"> X.  Autoritatea publică: </t>
    </r>
    <r>
      <rPr>
        <b/>
        <sz val="12"/>
        <color rgb="FFFF0000"/>
        <rFont val="Times"/>
        <family val="1"/>
      </rPr>
      <t>UAT MUNICIPIUL GHEORGHENI</t>
    </r>
  </si>
  <si>
    <r>
      <t xml:space="preserve"> X.  Autoritatea publică: </t>
    </r>
    <r>
      <rPr>
        <b/>
        <sz val="12"/>
        <color rgb="FFFF0000"/>
        <rFont val="Times"/>
        <family val="1"/>
      </rPr>
      <t xml:space="preserve"> PRIMĂRIA ORAŞULUI VLĂHIŢA</t>
    </r>
  </si>
  <si>
    <r>
      <t xml:space="preserve"> X.  Autoritatea publică: </t>
    </r>
    <r>
      <rPr>
        <b/>
        <sz val="12"/>
        <color rgb="FFFF0000"/>
        <rFont val="Times"/>
        <family val="1"/>
      </rPr>
      <t>PRIMĂRIA MUNICIPIULUI ODORHEIU SECUIESC</t>
    </r>
  </si>
  <si>
    <r>
      <t xml:space="preserve">Aprilie - </t>
    </r>
    <r>
      <rPr>
        <b/>
        <sz val="10"/>
        <color rgb="FFFF0000"/>
        <rFont val="Times New Roman"/>
        <family val="1"/>
        <charset val="238"/>
      </rPr>
      <t>nu a raportat</t>
    </r>
  </si>
  <si>
    <r>
      <t>Aprilie -</t>
    </r>
    <r>
      <rPr>
        <b/>
        <sz val="10"/>
        <color rgb="FFFF0000"/>
        <rFont val="Times New Roman"/>
        <family val="1"/>
        <charset val="238"/>
      </rPr>
      <t xml:space="preserve"> nu a raportat</t>
    </r>
  </si>
  <si>
    <t xml:space="preserve">1-redirectionata catre GNM Mures </t>
  </si>
  <si>
    <t>Persoană de contact:  Viorica SANDULACHE</t>
  </si>
  <si>
    <t xml:space="preserve">e-mail:  adriana.matei@daav.rowater.ro
</t>
  </si>
  <si>
    <t>Persoană de contact: Adriana Matei</t>
  </si>
  <si>
    <t>Persoană de contact:  Florin RADULESCU, Ileana VEKLINEC</t>
  </si>
  <si>
    <t>Persoană de contact:  Tudor Ion</t>
  </si>
  <si>
    <t>Datele proprii de identificare ale autorităţii publice:  Primaria Comunei Luica</t>
  </si>
  <si>
    <t>Compartimentul:  -</t>
  </si>
  <si>
    <t>Adresa: com. Luica,  str. Ion Creanga, nr. 12, jud Calarasi</t>
  </si>
  <si>
    <t>Nr. tel :  0242 527021</t>
  </si>
  <si>
    <t xml:space="preserve">Nr. Fax:  0242527021 </t>
  </si>
  <si>
    <t>e-mail: primaria.luica@yahoo.com</t>
  </si>
  <si>
    <t xml:space="preserve">Pag. web: -                                            </t>
  </si>
  <si>
    <t>Persoană de contact:  Nicolae DOBRIN</t>
  </si>
  <si>
    <t>Datele proprii de identificare ale autorităţii publice:  Primaria Comunei Gurbanesti</t>
  </si>
  <si>
    <t>Compartimentul:  Secretarul comunei</t>
  </si>
  <si>
    <t>Adresa: com. Gurbanesti,  str. Principala, nr. 3, jud Calarasi</t>
  </si>
  <si>
    <t>Nr. tel :  0242 317138</t>
  </si>
  <si>
    <t xml:space="preserve">Nr. Fax:  0242317320 </t>
  </si>
  <si>
    <t>e-mail: primaria_gurbanesti@yahoo.com</t>
  </si>
  <si>
    <t xml:space="preserve">Pag. web: www.primariagurbanesti.ro                                  </t>
  </si>
  <si>
    <t>Persoană de contact:  Gheorghe ION</t>
  </si>
  <si>
    <r>
      <rPr>
        <b/>
        <sz val="10"/>
        <rFont val="Times New Roman"/>
        <family val="1"/>
        <charset val="238"/>
      </rPr>
      <t xml:space="preserve"> 14.  Autoritatea publică: </t>
    </r>
    <r>
      <rPr>
        <b/>
        <sz val="10"/>
        <color indexed="12"/>
        <rFont val="Times New Roman"/>
        <family val="1"/>
        <charset val="238"/>
      </rPr>
      <t xml:space="preserve"> </t>
    </r>
    <r>
      <rPr>
        <b/>
        <sz val="12"/>
        <color rgb="FFFF0000"/>
        <rFont val="Times New Roman"/>
        <family val="1"/>
        <charset val="238"/>
      </rPr>
      <t>PRIMĂRIA COMUNEI ȘTEFAN CEL MARE</t>
    </r>
  </si>
  <si>
    <t>Compartimentul: Programe, Proiecte, Mediu</t>
  </si>
  <si>
    <t>Adresa: ALBA IULIA, Piata Ion I. C.  Bratianu, nr. 1, cod 510118, jud. Alba</t>
  </si>
  <si>
    <t>Nr. tel :  0258/813380; 0258/813382; 0258 - 813325</t>
  </si>
  <si>
    <t>Nr. Fax:  0258/813325</t>
  </si>
  <si>
    <t xml:space="preserve">Adresa e-mail : cjalba@cjalba.ro </t>
  </si>
  <si>
    <t>Persoană de contact: Popa Nicolae</t>
  </si>
  <si>
    <r>
      <t xml:space="preserve">Autoritatea publica: </t>
    </r>
    <r>
      <rPr>
        <b/>
        <sz val="12"/>
        <color rgb="FFFF0000"/>
        <rFont val="Times New Roman"/>
        <family val="1"/>
        <charset val="238"/>
      </rPr>
      <t>CONSILIUL JUDEȚEAN ALBA</t>
    </r>
  </si>
  <si>
    <t xml:space="preserve"> 6.  PRIMĂRIA MUNICIPIULUI MARGHITA</t>
  </si>
  <si>
    <r>
      <t xml:space="preserve">Aprilie -  </t>
    </r>
    <r>
      <rPr>
        <b/>
        <sz val="10"/>
        <color rgb="FFFF0000"/>
        <rFont val="Times New Roman"/>
        <family val="1"/>
        <charset val="238"/>
      </rPr>
      <t>nu a raportat</t>
    </r>
  </si>
  <si>
    <t xml:space="preserve"> 3.  ADMINISTRAŢIA NAŢIONALĂ A ÎMBUNĂTĂŢIRILOR FUNCIARE SĂLAJ</t>
  </si>
  <si>
    <t xml:space="preserve"> 4.  PRIMĂRIA ORAȘULUI JIBOU</t>
  </si>
  <si>
    <t xml:space="preserve"> 5.  PRIMĂRIA MUNICIPIULUI ZALĂU</t>
  </si>
  <si>
    <t xml:space="preserve"> 6.  INSPECTORATUL PENTRU SITUAȚII DE URGENȚĂ POROLISSUM al Judeţului Sălaj</t>
  </si>
  <si>
    <t xml:space="preserve"> 7.  DIRECȚIA JUDEȚEANĂ PENTRU ACCIZE ȘI OPERAȚIUNI VAMALE SĂLAJ</t>
  </si>
  <si>
    <t xml:space="preserve"> 8.  DIRECȚIA APELOR SOMEȘ-TISA - Sistemul de Gospodărire a Apelor Sălaj </t>
  </si>
  <si>
    <t xml:space="preserve"> 9.  DIRECȚIA SANITARĂ VETERINARĂ ȘI PENTRU SIGURANȚA ALIMENTELOR Sălaj </t>
  </si>
  <si>
    <t xml:space="preserve"> 10. OFICIUL CADASTRAL ȘI PUBLICITATE IMOBILIARĂ Sălaj </t>
  </si>
  <si>
    <t xml:space="preserve"> 11. SC CITADIN SA ZALĂU</t>
  </si>
  <si>
    <t xml:space="preserve">c) </t>
  </si>
  <si>
    <r>
      <t xml:space="preserve">Martie -  </t>
    </r>
    <r>
      <rPr>
        <b/>
        <sz val="10"/>
        <color rgb="FFFF0000"/>
        <rFont val="Times New Roman"/>
        <family val="1"/>
        <charset val="238"/>
      </rPr>
      <t>nu a raportat</t>
    </r>
  </si>
  <si>
    <t xml:space="preserve"> 1.  AGENȚIA PENTRU PROTECȚIA MEDIULUI BISTRIȚA-NĂSĂUD</t>
  </si>
  <si>
    <t xml:space="preserve">3- redirectionate catre GNM Mures </t>
  </si>
  <si>
    <r>
      <t xml:space="preserve">Mai - </t>
    </r>
    <r>
      <rPr>
        <b/>
        <sz val="10"/>
        <color rgb="FFFF0000"/>
        <rFont val="Times New Roman"/>
        <family val="1"/>
        <charset val="238"/>
      </rPr>
      <t>nu a raportat</t>
    </r>
  </si>
  <si>
    <r>
      <t xml:space="preserve">Mai - </t>
    </r>
    <r>
      <rPr>
        <b/>
        <sz val="10"/>
        <color rgb="FFFF0000"/>
        <rFont val="Times New Roman"/>
        <family val="1"/>
        <charset val="238"/>
      </rPr>
      <t>nu s-a primit</t>
    </r>
  </si>
  <si>
    <r>
      <t xml:space="preserve">Mai - </t>
    </r>
    <r>
      <rPr>
        <b/>
        <sz val="10"/>
        <color rgb="FFFF0000"/>
        <rFont val="Times New Roman"/>
        <family val="1"/>
        <charset val="238"/>
      </rPr>
      <t xml:space="preserve"> nu a raportat</t>
    </r>
  </si>
  <si>
    <r>
      <t xml:space="preserve">Mai -  </t>
    </r>
    <r>
      <rPr>
        <b/>
        <sz val="10"/>
        <color rgb="FFFF0000"/>
        <rFont val="Times New Roman"/>
        <family val="1"/>
        <charset val="238"/>
      </rPr>
      <t>nu a raportat</t>
    </r>
  </si>
  <si>
    <r>
      <t>Mai -</t>
    </r>
    <r>
      <rPr>
        <b/>
        <sz val="10"/>
        <color rgb="FFFF0000"/>
        <rFont val="Times New Roman"/>
        <family val="1"/>
        <charset val="238"/>
      </rPr>
      <t xml:space="preserve"> nu a raportat</t>
    </r>
  </si>
  <si>
    <r>
      <t xml:space="preserve">Martie - </t>
    </r>
    <r>
      <rPr>
        <b/>
        <sz val="10"/>
        <color rgb="FFFF0000"/>
        <rFont val="Times New Roman"/>
        <family val="1"/>
        <charset val="238"/>
      </rPr>
      <t>Nu a raportat</t>
    </r>
  </si>
  <si>
    <r>
      <t xml:space="preserve">Aprilie - </t>
    </r>
    <r>
      <rPr>
        <b/>
        <sz val="10"/>
        <color rgb="FFFF0000"/>
        <rFont val="Times New Roman"/>
        <family val="1"/>
        <charset val="238"/>
      </rPr>
      <t>Nu a raportat</t>
    </r>
  </si>
  <si>
    <r>
      <t xml:space="preserve">Mai - </t>
    </r>
    <r>
      <rPr>
        <b/>
        <sz val="10"/>
        <color rgb="FFFF0000"/>
        <rFont val="Times New Roman"/>
        <family val="1"/>
        <charset val="238"/>
      </rPr>
      <t>Nu a raportat</t>
    </r>
  </si>
  <si>
    <r>
      <t xml:space="preserve">Februarie - </t>
    </r>
    <r>
      <rPr>
        <b/>
        <sz val="10"/>
        <color rgb="FFFF0000"/>
        <rFont val="Times New Roman"/>
        <family val="1"/>
        <charset val="238"/>
      </rPr>
      <t>Nu a raportat</t>
    </r>
  </si>
  <si>
    <r>
      <t>Martie -</t>
    </r>
    <r>
      <rPr>
        <b/>
        <sz val="10"/>
        <color rgb="FFFF0000"/>
        <rFont val="Times New Roman"/>
        <family val="1"/>
        <charset val="238"/>
      </rPr>
      <t xml:space="preserve"> Nu a raportat</t>
    </r>
  </si>
  <si>
    <t xml:space="preserve"> * 15 telefonic + 24 la punctul de informare documentare</t>
  </si>
  <si>
    <t>Datele proprii de identificare ale autorităţii publice:  Simeria, str. A. Iancu, nr.23.</t>
  </si>
  <si>
    <t>Compartimentul: Poliţia Locală Simeria- Compartimentul Protecţia Mediului</t>
  </si>
  <si>
    <t>Adresa: Simeria, str.A. Iancu, nr.23.</t>
  </si>
  <si>
    <t>Nr. tel : 0254/ 260005</t>
  </si>
  <si>
    <t>Nr. Fax:  0254/ 260050</t>
  </si>
  <si>
    <t>e-mail: lucaciumarcel@ yahoo.com</t>
  </si>
  <si>
    <t>Pag. web:  www. primăria simeria.ro</t>
  </si>
  <si>
    <t>Persoană de contact: Lucaciu Marcel Ioachim</t>
  </si>
  <si>
    <r>
      <t xml:space="preserve">I. Autoritatea publica: </t>
    </r>
    <r>
      <rPr>
        <b/>
        <sz val="12"/>
        <color rgb="FFFF0000"/>
        <rFont val="Times New Roman"/>
        <family val="1"/>
        <charset val="238"/>
      </rPr>
      <t>PRIMĂRIA ORAȘULUI SIMERIA</t>
    </r>
  </si>
  <si>
    <r>
      <t>Iunie -</t>
    </r>
    <r>
      <rPr>
        <b/>
        <sz val="10"/>
        <color rgb="FFFF0000"/>
        <rFont val="Times New Roman"/>
        <family val="1"/>
        <charset val="238"/>
      </rPr>
      <t xml:space="preserve"> nu a raportat</t>
    </r>
  </si>
  <si>
    <r>
      <t xml:space="preserve">Iunie - </t>
    </r>
    <r>
      <rPr>
        <b/>
        <sz val="10"/>
        <color rgb="FFFF0000"/>
        <rFont val="Times New Roman"/>
        <family val="1"/>
        <charset val="238"/>
      </rPr>
      <t>nu a raportat</t>
    </r>
  </si>
  <si>
    <r>
      <t xml:space="preserve">Iunie -  </t>
    </r>
    <r>
      <rPr>
        <b/>
        <sz val="10"/>
        <color rgb="FFFF0000"/>
        <rFont val="Times New Roman"/>
        <family val="1"/>
        <charset val="238"/>
      </rPr>
      <t>nu a raportat</t>
    </r>
  </si>
  <si>
    <t xml:space="preserve">5- redirectionate catre GNM Mures </t>
  </si>
  <si>
    <r>
      <t xml:space="preserve">Iunie - </t>
    </r>
    <r>
      <rPr>
        <b/>
        <sz val="10"/>
        <color rgb="FFFF0000"/>
        <rFont val="Times New Roman"/>
        <family val="1"/>
        <charset val="238"/>
      </rPr>
      <t>nu s-a raportat</t>
    </r>
  </si>
  <si>
    <r>
      <t>Iunie -</t>
    </r>
    <r>
      <rPr>
        <b/>
        <sz val="10"/>
        <color rgb="FFFF0000"/>
        <rFont val="Times New Roman"/>
        <family val="1"/>
        <charset val="238"/>
      </rPr>
      <t xml:space="preserve"> nu s-a raportat</t>
    </r>
  </si>
  <si>
    <r>
      <t xml:space="preserve">Iulie - </t>
    </r>
    <r>
      <rPr>
        <b/>
        <sz val="10"/>
        <color rgb="FFFF0000"/>
        <rFont val="Times New Roman"/>
        <family val="1"/>
        <charset val="238"/>
      </rPr>
      <t>nu a raportat</t>
    </r>
  </si>
  <si>
    <r>
      <t>Iulie -</t>
    </r>
    <r>
      <rPr>
        <b/>
        <sz val="10"/>
        <color rgb="FFFF0000"/>
        <rFont val="Times New Roman"/>
        <family val="1"/>
        <charset val="238"/>
      </rPr>
      <t xml:space="preserve"> nu a raportat</t>
    </r>
  </si>
  <si>
    <t xml:space="preserve"> * 9 telefonic + 35 la punctul de informare documentare</t>
  </si>
  <si>
    <t xml:space="preserve"> * 20 telefonic + 22 la punctul de informare documentare</t>
  </si>
  <si>
    <t>Datele proprii de identificare ale autorităţii publice: ARAD, Str. Episcopiei, Nr. 48, Cod poştal 310084</t>
  </si>
  <si>
    <t>Adresa: ARAD, Str. Episcopiei, Nr. 48, Cod poştal 310084</t>
  </si>
  <si>
    <t>Nr. tel : 0257280520/0257250558</t>
  </si>
  <si>
    <t>Nr. Fax:</t>
  </si>
  <si>
    <t>e-mail: office@arad.rosilva.ro; fond.forestier@arad.rosilva.ro; vasile.suciu@arad.rosilva.ro</t>
  </si>
  <si>
    <t>Pag. web: http://</t>
  </si>
  <si>
    <t>Persoana de contact: Gelu Zdrenghea, Vasile Suciu</t>
  </si>
  <si>
    <r>
      <t xml:space="preserve">Autoritatea publică : Regia Naţională a Pădurilor - </t>
    </r>
    <r>
      <rPr>
        <b/>
        <sz val="12"/>
        <color rgb="FFFF0000"/>
        <rFont val="Times New Roman"/>
        <family val="1"/>
        <charset val="238"/>
      </rPr>
      <t>ROMSILVA, DIRECŢIA SILVICĂ ARAD</t>
    </r>
  </si>
  <si>
    <t>TOTALUL SOLICITARILOR LA NIVEL DE JUDEȚ IN ANUL 2014</t>
  </si>
  <si>
    <r>
      <t xml:space="preserve">Iulie  - </t>
    </r>
    <r>
      <rPr>
        <b/>
        <sz val="10"/>
        <color rgb="FFFF0000"/>
        <rFont val="Times New Roman"/>
        <family val="1"/>
        <charset val="238"/>
      </rPr>
      <t>nu a raportat</t>
    </r>
  </si>
  <si>
    <r>
      <t>Iulie -</t>
    </r>
    <r>
      <rPr>
        <b/>
        <sz val="10"/>
        <color rgb="FFFF0000"/>
        <rFont val="Times New Roman"/>
        <family val="1"/>
        <charset val="238"/>
      </rPr>
      <t>nu a raportat</t>
    </r>
  </si>
  <si>
    <r>
      <t xml:space="preserve">Iulie -  </t>
    </r>
    <r>
      <rPr>
        <b/>
        <sz val="10"/>
        <color rgb="FFFF0000"/>
        <rFont val="Times New Roman"/>
        <family val="1"/>
        <charset val="238"/>
      </rPr>
      <t>nu a raportat</t>
    </r>
  </si>
  <si>
    <r>
      <t xml:space="preserve">Iulie - </t>
    </r>
    <r>
      <rPr>
        <b/>
        <sz val="10"/>
        <color rgb="FFFF0000"/>
        <rFont val="Times New Roman"/>
        <family val="1"/>
        <charset val="238"/>
      </rPr>
      <t>nu s-a raportat</t>
    </r>
  </si>
  <si>
    <r>
      <t>Iulie -</t>
    </r>
    <r>
      <rPr>
        <b/>
        <sz val="10"/>
        <color rgb="FFFF0000"/>
        <rFont val="Times New Roman"/>
        <family val="1"/>
        <charset val="238"/>
      </rPr>
      <t xml:space="preserve"> nu s-a raportat</t>
    </r>
  </si>
  <si>
    <t>* 101 la punctul de informare</t>
  </si>
  <si>
    <r>
      <t xml:space="preserve">August - </t>
    </r>
    <r>
      <rPr>
        <b/>
        <sz val="10"/>
        <color rgb="FFFF0000"/>
        <rFont val="Times New Roman"/>
        <family val="1"/>
        <charset val="238"/>
      </rPr>
      <t>nu a raportat</t>
    </r>
  </si>
  <si>
    <r>
      <t>August -</t>
    </r>
    <r>
      <rPr>
        <b/>
        <sz val="10"/>
        <color rgb="FFFF0000"/>
        <rFont val="Times New Roman"/>
        <family val="1"/>
        <charset val="238"/>
      </rPr>
      <t xml:space="preserve"> nu a raportat</t>
    </r>
  </si>
  <si>
    <r>
      <t xml:space="preserve">Septembrie - </t>
    </r>
    <r>
      <rPr>
        <b/>
        <sz val="10"/>
        <color rgb="FFFF0000"/>
        <rFont val="Times New Roman"/>
        <family val="1"/>
        <charset val="238"/>
      </rPr>
      <t>nu a raportat</t>
    </r>
  </si>
  <si>
    <t>f</t>
  </si>
  <si>
    <t>Compartimentul: Birou Horticol</t>
  </si>
  <si>
    <t>Adresa: Str.Republicii, nr.3, mun.Făgăraș, jud. Brașov</t>
  </si>
  <si>
    <t>Nr.tel. 0268/211313</t>
  </si>
  <si>
    <t>Nr.fax: 0268/213020</t>
  </si>
  <si>
    <t>E-mail: mediu@primaria-fagaras.ro</t>
  </si>
  <si>
    <t>Pag.web: www.primaria-fagaras.ro</t>
  </si>
  <si>
    <t>Persoana de contact: Cristina Alexandra Poparad</t>
  </si>
  <si>
    <r>
      <t xml:space="preserve">Autoritatea publică: </t>
    </r>
    <r>
      <rPr>
        <b/>
        <sz val="12"/>
        <color rgb="FFFF0000"/>
        <rFont val="Times New Roman"/>
        <family val="1"/>
        <charset val="238"/>
      </rPr>
      <t>PRIMĂRIA MUNICIPIULUI FĂGĂRAȘ</t>
    </r>
  </si>
  <si>
    <t>* 61 la punctul de informare</t>
  </si>
  <si>
    <r>
      <t xml:space="preserve">Septembrie -  </t>
    </r>
    <r>
      <rPr>
        <b/>
        <sz val="10"/>
        <color rgb="FFFF0000"/>
        <rFont val="Times New Roman"/>
        <family val="1"/>
        <charset val="238"/>
      </rPr>
      <t>nu a raportat</t>
    </r>
  </si>
  <si>
    <r>
      <t>Septembrie -</t>
    </r>
    <r>
      <rPr>
        <b/>
        <sz val="10"/>
        <color rgb="FFFF0000"/>
        <rFont val="Times New Roman"/>
        <family val="1"/>
        <charset val="238"/>
      </rPr>
      <t xml:space="preserve"> nu a raportat</t>
    </r>
  </si>
  <si>
    <r>
      <t xml:space="preserve">August - </t>
    </r>
    <r>
      <rPr>
        <b/>
        <sz val="10"/>
        <color rgb="FFFF0000"/>
        <rFont val="Times New Roman"/>
        <family val="1"/>
        <charset val="238"/>
      </rPr>
      <t>nu s-a raportat</t>
    </r>
  </si>
  <si>
    <t>TOTALUL SOLICITĂRILOR LA NIVEL DE AUTORITATE ÎN ANUL 2011</t>
  </si>
  <si>
    <r>
      <t xml:space="preserve"> 1.  Autoritatea publică: </t>
    </r>
    <r>
      <rPr>
        <b/>
        <sz val="12"/>
        <color rgb="FFFF0000"/>
        <rFont val="Times New Roman"/>
        <family val="1"/>
        <charset val="238"/>
      </rPr>
      <t>AGENȚIA PENTRU PROTECȚIA MEDIULUI  CĂLĂRAȘI</t>
    </r>
  </si>
  <si>
    <r>
      <t xml:space="preserve"> 2.  Autoritatea publică: </t>
    </r>
    <r>
      <rPr>
        <b/>
        <sz val="12"/>
        <color rgb="FFFF0000"/>
        <rFont val="Times New Roman"/>
        <family val="1"/>
        <charset val="238"/>
      </rPr>
      <t>DIRECȚIA REGIONALĂ DE STATISTICĂ CĂLĂRAȘI</t>
    </r>
  </si>
  <si>
    <r>
      <rPr>
        <b/>
        <sz val="10"/>
        <rFont val="Times New Roman"/>
        <family val="1"/>
        <charset val="238"/>
      </rPr>
      <t xml:space="preserve"> 3.  Autoritatea publică: </t>
    </r>
    <r>
      <rPr>
        <b/>
        <sz val="12"/>
        <color rgb="FFFF0000"/>
        <rFont val="Times New Roman"/>
        <family val="1"/>
        <charset val="238"/>
      </rPr>
      <t>GARDA NAȚIONALĂ DE MEDIU - COMISARIATUL JUDEȚEAN CĂLĂRAȘI</t>
    </r>
  </si>
  <si>
    <r>
      <rPr>
        <b/>
        <sz val="10"/>
        <rFont val="Times New Roman"/>
        <family val="1"/>
        <charset val="238"/>
      </rPr>
      <t xml:space="preserve">4.  Autoritatea publică: </t>
    </r>
    <r>
      <rPr>
        <b/>
        <sz val="12"/>
        <color rgb="FFFF0000"/>
        <rFont val="Times New Roman"/>
        <family val="1"/>
        <charset val="238"/>
      </rPr>
      <t>A.N."APELE ROMÂNE", ADMINISTRAȚIA BAZINALĂ BUZĂU - IALOMIȚA</t>
    </r>
  </si>
  <si>
    <r>
      <rPr>
        <b/>
        <sz val="10"/>
        <rFont val="Times New Roman"/>
        <family val="1"/>
        <charset val="238"/>
      </rPr>
      <t>5.  Autoritatea publică:</t>
    </r>
    <r>
      <rPr>
        <b/>
        <sz val="12"/>
        <color rgb="FFFF0000"/>
        <rFont val="Times New Roman"/>
        <family val="1"/>
        <charset val="238"/>
      </rPr>
      <t xml:space="preserve"> A.N."APELE ROMÂNE",  ADMINISTRAȚIA BAZINALĂ  DE APĂ ARGEȘ-VEDEA- SISTEMUL DE GOSPODĂRIRE A APELOR ILFOV-BUCUREȘTI</t>
    </r>
  </si>
  <si>
    <r>
      <rPr>
        <b/>
        <sz val="10"/>
        <rFont val="Times New Roman"/>
        <family val="1"/>
        <charset val="238"/>
      </rPr>
      <t xml:space="preserve"> 6.  Autoritatea publică: </t>
    </r>
    <r>
      <rPr>
        <b/>
        <sz val="10"/>
        <color indexed="12"/>
        <rFont val="Times New Roman"/>
        <family val="1"/>
        <charset val="238"/>
      </rPr>
      <t xml:space="preserve"> </t>
    </r>
    <r>
      <rPr>
        <b/>
        <sz val="12"/>
        <color rgb="FFFF0000"/>
        <rFont val="Times New Roman"/>
        <family val="1"/>
        <charset val="238"/>
      </rPr>
      <t>DIRECȚIA SILVICĂ CĂLĂRAȘI</t>
    </r>
  </si>
  <si>
    <r>
      <t xml:space="preserve"> </t>
    </r>
    <r>
      <rPr>
        <b/>
        <sz val="10"/>
        <rFont val="Times New Roman"/>
        <family val="1"/>
        <charset val="238"/>
      </rPr>
      <t>7.  Autoritatea publică:</t>
    </r>
    <r>
      <rPr>
        <b/>
        <sz val="10"/>
        <color indexed="12"/>
        <rFont val="Times New Roman"/>
        <family val="1"/>
        <charset val="238"/>
      </rPr>
      <t xml:space="preserve"> </t>
    </r>
    <r>
      <rPr>
        <b/>
        <sz val="12"/>
        <color rgb="FFFF0000"/>
        <rFont val="Times New Roman"/>
        <family val="1"/>
        <charset val="238"/>
      </rPr>
      <t>DIRECȚIA PENTRU AGRICULTURĂ A JUDEȚULUI CĂLĂRAȘI</t>
    </r>
  </si>
  <si>
    <r>
      <rPr>
        <b/>
        <sz val="10"/>
        <rFont val="Times New Roman"/>
        <family val="1"/>
        <charset val="238"/>
      </rPr>
      <t>8.  Autoritatea publică:</t>
    </r>
    <r>
      <rPr>
        <b/>
        <sz val="12"/>
        <color rgb="FFFF0000"/>
        <rFont val="Times New Roman"/>
        <family val="1"/>
        <charset val="238"/>
      </rPr>
      <t xml:space="preserve"> DIRECȚIA JUDEȚEANĂ PENTRU CULTURĂ ȘI PATRIMONIUL NAȚIONAL CĂLĂRAȘI</t>
    </r>
  </si>
  <si>
    <r>
      <rPr>
        <b/>
        <sz val="10"/>
        <rFont val="Times New Roman"/>
        <family val="1"/>
        <charset val="238"/>
      </rPr>
      <t xml:space="preserve"> 9.  Autoritatea publică: </t>
    </r>
    <r>
      <rPr>
        <b/>
        <sz val="12"/>
        <color rgb="FFFF0000"/>
        <rFont val="Times New Roman"/>
        <family val="1"/>
        <charset val="238"/>
      </rPr>
      <t xml:space="preserve">CONSILIUL JUDEȚEAN CĂLĂRAȘI          </t>
    </r>
  </si>
  <si>
    <r>
      <rPr>
        <b/>
        <sz val="10"/>
        <rFont val="Times New Roman"/>
        <family val="1"/>
        <charset val="238"/>
      </rPr>
      <t xml:space="preserve"> 10.  Autoritatea publică: </t>
    </r>
    <r>
      <rPr>
        <b/>
        <sz val="12"/>
        <color rgb="FFFF0000"/>
        <rFont val="Times New Roman"/>
        <family val="1"/>
        <charset val="238"/>
      </rPr>
      <t>PRIMĂRIA MUNICIPIULUI CĂLĂRAȘI</t>
    </r>
  </si>
  <si>
    <r>
      <rPr>
        <b/>
        <sz val="10"/>
        <rFont val="Times New Roman"/>
        <family val="1"/>
        <charset val="238"/>
      </rPr>
      <t xml:space="preserve">11.  Autoritatea publică: </t>
    </r>
    <r>
      <rPr>
        <b/>
        <sz val="10"/>
        <color indexed="12"/>
        <rFont val="Times New Roman"/>
        <family val="1"/>
        <charset val="238"/>
      </rPr>
      <t xml:space="preserve"> </t>
    </r>
    <r>
      <rPr>
        <b/>
        <sz val="12"/>
        <color rgb="FFFF0000"/>
        <rFont val="Times New Roman"/>
        <family val="1"/>
        <charset val="238"/>
      </rPr>
      <t>PRIMĂRIA MUNICIPIULUI OLTENIȚA</t>
    </r>
  </si>
  <si>
    <r>
      <rPr>
        <b/>
        <sz val="10"/>
        <rFont val="Times New Roman"/>
        <family val="1"/>
        <charset val="238"/>
      </rPr>
      <t xml:space="preserve"> 12.  Autoritatea publică:  </t>
    </r>
    <r>
      <rPr>
        <b/>
        <sz val="12"/>
        <color rgb="FFFF0000"/>
        <rFont val="Times New Roman"/>
        <family val="1"/>
        <charset val="238"/>
      </rPr>
      <t>PRIMĂRIA ORAȘULUI LEHLIU GARĂ</t>
    </r>
  </si>
  <si>
    <r>
      <rPr>
        <b/>
        <sz val="10"/>
        <rFont val="Times New Roman"/>
        <family val="1"/>
        <charset val="238"/>
      </rPr>
      <t xml:space="preserve"> 13.  Autoritatea publică: </t>
    </r>
    <r>
      <rPr>
        <b/>
        <sz val="10"/>
        <color indexed="12"/>
        <rFont val="Times New Roman"/>
        <family val="1"/>
        <charset val="238"/>
      </rPr>
      <t xml:space="preserve"> </t>
    </r>
    <r>
      <rPr>
        <b/>
        <sz val="12"/>
        <color rgb="FFFF0000"/>
        <rFont val="Times New Roman"/>
        <family val="1"/>
        <charset val="238"/>
      </rPr>
      <t>PRIMĂRIA ORAȘULUI BUDEȘTI</t>
    </r>
  </si>
  <si>
    <r>
      <rPr>
        <b/>
        <sz val="10"/>
        <rFont val="Times New Roman"/>
        <family val="1"/>
        <charset val="238"/>
      </rPr>
      <t xml:space="preserve"> 15.  Autoritatea publică: </t>
    </r>
    <r>
      <rPr>
        <b/>
        <sz val="10"/>
        <color rgb="FFFF0000"/>
        <rFont val="Times New Roman"/>
        <family val="1"/>
        <charset val="238"/>
      </rPr>
      <t xml:space="preserve"> </t>
    </r>
    <r>
      <rPr>
        <b/>
        <sz val="12"/>
        <color rgb="FFFF0000"/>
        <rFont val="Times New Roman"/>
        <family val="1"/>
        <charset val="238"/>
      </rPr>
      <t>PRIMĂRIA COMUNEI CRIVĂȚ</t>
    </r>
  </si>
  <si>
    <r>
      <rPr>
        <b/>
        <sz val="10"/>
        <rFont val="Times New Roman"/>
        <family val="1"/>
        <charset val="238"/>
      </rPr>
      <t xml:space="preserve"> 16.  Autoritatea publică:  </t>
    </r>
    <r>
      <rPr>
        <b/>
        <sz val="12"/>
        <color rgb="FFFF0000"/>
        <rFont val="Times New Roman"/>
        <family val="1"/>
        <charset val="238"/>
      </rPr>
      <t>PRIMĂRIA COMUNEI ROSETI</t>
    </r>
  </si>
  <si>
    <r>
      <t xml:space="preserve"> </t>
    </r>
    <r>
      <rPr>
        <b/>
        <sz val="10"/>
        <rFont val="Times New Roman"/>
        <family val="1"/>
        <charset val="238"/>
      </rPr>
      <t xml:space="preserve">17.  Autoritatea publică: </t>
    </r>
    <r>
      <rPr>
        <b/>
        <sz val="12"/>
        <color rgb="FFFF0000"/>
        <rFont val="Times New Roman"/>
        <family val="1"/>
        <charset val="238"/>
      </rPr>
      <t xml:space="preserve"> PRIMĂRIA COMUNEI INDEPENDENȚA</t>
    </r>
  </si>
  <si>
    <r>
      <rPr>
        <b/>
        <sz val="10"/>
        <rFont val="Times New Roman"/>
        <family val="1"/>
        <charset val="238"/>
      </rPr>
      <t xml:space="preserve"> 18.  Autoritatea publică: </t>
    </r>
    <r>
      <rPr>
        <b/>
        <sz val="10"/>
        <color indexed="12"/>
        <rFont val="Times New Roman"/>
        <family val="1"/>
        <charset val="238"/>
      </rPr>
      <t xml:space="preserve"> </t>
    </r>
    <r>
      <rPr>
        <b/>
        <sz val="12"/>
        <color rgb="FFFF0000"/>
        <rFont val="Times New Roman"/>
        <family val="1"/>
        <charset val="238"/>
      </rPr>
      <t>PRIMĂRIA COMUNEI VASILAȚI</t>
    </r>
  </si>
  <si>
    <r>
      <rPr>
        <b/>
        <sz val="10"/>
        <rFont val="Times New Roman"/>
        <family val="1"/>
        <charset val="238"/>
      </rPr>
      <t xml:space="preserve"> 19.  Autoritatea publică: </t>
    </r>
    <r>
      <rPr>
        <b/>
        <sz val="12"/>
        <color rgb="FFFF0000"/>
        <rFont val="Times New Roman"/>
        <family val="1"/>
        <charset val="238"/>
      </rPr>
      <t xml:space="preserve"> PRIMĂRIA COMUNEI GRĂDIȘTEA</t>
    </r>
  </si>
  <si>
    <r>
      <rPr>
        <b/>
        <sz val="10"/>
        <rFont val="Times New Roman"/>
        <family val="1"/>
        <charset val="238"/>
      </rPr>
      <t xml:space="preserve"> 20.  Autoritatea publică: </t>
    </r>
    <r>
      <rPr>
        <b/>
        <sz val="10"/>
        <color indexed="12"/>
        <rFont val="Times New Roman"/>
        <family val="1"/>
        <charset val="238"/>
      </rPr>
      <t xml:space="preserve"> </t>
    </r>
    <r>
      <rPr>
        <b/>
        <sz val="12"/>
        <color rgb="FFFF0000"/>
        <rFont val="Times New Roman"/>
        <family val="1"/>
        <charset val="238"/>
      </rPr>
      <t>PRIMĂRIA COMUNEI DICHISENI</t>
    </r>
  </si>
  <si>
    <r>
      <rPr>
        <b/>
        <sz val="10"/>
        <rFont val="Times New Roman"/>
        <family val="1"/>
        <charset val="238"/>
      </rPr>
      <t xml:space="preserve">21.  Autoritatea publică: </t>
    </r>
    <r>
      <rPr>
        <b/>
        <sz val="10"/>
        <color indexed="12"/>
        <rFont val="Times New Roman"/>
        <family val="1"/>
        <charset val="238"/>
      </rPr>
      <t xml:space="preserve"> </t>
    </r>
    <r>
      <rPr>
        <b/>
        <sz val="12"/>
        <color rgb="FFFF0000"/>
        <rFont val="Times New Roman"/>
        <family val="1"/>
        <charset val="238"/>
      </rPr>
      <t>PRIMĂRIA COMUNEI LUICA</t>
    </r>
  </si>
  <si>
    <r>
      <rPr>
        <b/>
        <sz val="10"/>
        <rFont val="Times New Roman"/>
        <family val="1"/>
        <charset val="238"/>
      </rPr>
      <t>22.  Autoritatea publică:</t>
    </r>
    <r>
      <rPr>
        <b/>
        <sz val="12"/>
        <color rgb="FFFF0000"/>
        <rFont val="Times New Roman"/>
        <family val="1"/>
        <charset val="238"/>
      </rPr>
      <t xml:space="preserve">  PRIMĂRIA COMUNEI GURBĂNEȘTI</t>
    </r>
  </si>
  <si>
    <r>
      <rPr>
        <b/>
        <sz val="10"/>
        <rFont val="Times New Roman"/>
        <family val="1"/>
        <charset val="238"/>
      </rPr>
      <t xml:space="preserve"> 23.  Autoritatea publică:  </t>
    </r>
    <r>
      <rPr>
        <b/>
        <sz val="12"/>
        <color rgb="FFFF0000"/>
        <rFont val="Times New Roman"/>
        <family val="1"/>
        <charset val="238"/>
      </rPr>
      <t>PRIMĂRIA COMUNEI CHIRNOGI</t>
    </r>
  </si>
  <si>
    <t>TOTAL SOLICITĂRILOR LA NIVEL DE JUDEȚ</t>
  </si>
  <si>
    <t xml:space="preserve"> </t>
  </si>
  <si>
    <t xml:space="preserve"> * 1 telefonic + 10 la punctul de informare documentare</t>
  </si>
  <si>
    <r>
      <t>Octombrie -</t>
    </r>
    <r>
      <rPr>
        <b/>
        <sz val="10"/>
        <color rgb="FFFF0000"/>
        <rFont val="Times New Roman"/>
        <family val="1"/>
        <charset val="238"/>
      </rPr>
      <t xml:space="preserve"> nu a raportat</t>
    </r>
  </si>
  <si>
    <r>
      <t xml:space="preserve">Octombrie - </t>
    </r>
    <r>
      <rPr>
        <b/>
        <sz val="10"/>
        <color rgb="FFFF0000"/>
        <rFont val="Times New Roman"/>
        <family val="1"/>
        <charset val="238"/>
      </rPr>
      <t>nu a raportat</t>
    </r>
  </si>
  <si>
    <t>1 - redirectionata catre GNM Mures</t>
  </si>
  <si>
    <r>
      <t xml:space="preserve">Noiembrie - </t>
    </r>
    <r>
      <rPr>
        <b/>
        <sz val="10"/>
        <color rgb="FFFF0000"/>
        <rFont val="Times New Roman"/>
        <family val="1"/>
        <charset val="238"/>
      </rPr>
      <t>nu a raportat</t>
    </r>
  </si>
  <si>
    <r>
      <t>Noiembrie -</t>
    </r>
    <r>
      <rPr>
        <b/>
        <sz val="10"/>
        <color rgb="FFFF0000"/>
        <rFont val="Times New Roman"/>
        <family val="1"/>
        <charset val="238"/>
      </rPr>
      <t xml:space="preserve"> nu a raportat</t>
    </r>
  </si>
  <si>
    <t xml:space="preserve"> * 14 telefonic + 29 la punctul de informare documentare</t>
  </si>
  <si>
    <r>
      <t xml:space="preserve">Noiembrie -  </t>
    </r>
    <r>
      <rPr>
        <b/>
        <sz val="10"/>
        <color rgb="FFFF0000"/>
        <rFont val="Times New Roman"/>
        <family val="1"/>
        <charset val="238"/>
      </rPr>
      <t>nu a raportat</t>
    </r>
  </si>
  <si>
    <t>1A</t>
  </si>
  <si>
    <r>
      <t>Decembrie -</t>
    </r>
    <r>
      <rPr>
        <b/>
        <sz val="10"/>
        <color rgb="FFFF0000"/>
        <rFont val="Times New Roman"/>
        <family val="1"/>
        <charset val="238"/>
      </rPr>
      <t xml:space="preserve"> nu a raportat</t>
    </r>
  </si>
  <si>
    <r>
      <t xml:space="preserve">Decembrie - </t>
    </r>
    <r>
      <rPr>
        <b/>
        <sz val="10"/>
        <color rgb="FFFF0000"/>
        <rFont val="Times New Roman"/>
        <family val="1"/>
        <charset val="238"/>
      </rPr>
      <t>nu a raportat</t>
    </r>
  </si>
  <si>
    <t>1-redirectionata catre GNM Mures</t>
  </si>
  <si>
    <t xml:space="preserve"> * 24 telefonic + 45 la punctul de informare documentare</t>
  </si>
  <si>
    <r>
      <t xml:space="preserve">Decembrie -  </t>
    </r>
    <r>
      <rPr>
        <b/>
        <sz val="10"/>
        <color rgb="FFFF0000"/>
        <rFont val="Times New Roman"/>
        <family val="1"/>
        <charset val="238"/>
      </rPr>
      <t>nu a raportat</t>
    </r>
  </si>
  <si>
    <r>
      <t xml:space="preserve">Decembrie - </t>
    </r>
    <r>
      <rPr>
        <b/>
        <sz val="10"/>
        <color rgb="FFFF0000"/>
        <rFont val="Times New Roman"/>
        <family val="1"/>
        <charset val="238"/>
      </rPr>
      <t xml:space="preserve"> nu a raportat</t>
    </r>
  </si>
</sst>
</file>

<file path=xl/styles.xml><?xml version="1.0" encoding="utf-8"?>
<styleSheet xmlns="http://schemas.openxmlformats.org/spreadsheetml/2006/main" xmlns:mc="http://schemas.openxmlformats.org/markup-compatibility/2006" xmlns:x14ac="http://schemas.microsoft.com/office/spreadsheetml/2009/9/ac" mc:Ignorable="x14ac">
  <fonts count="59" x14ac:knownFonts="1">
    <font>
      <sz val="11"/>
      <color theme="1"/>
      <name val="Calibri"/>
      <family val="2"/>
      <charset val="238"/>
      <scheme val="minor"/>
    </font>
    <font>
      <b/>
      <sz val="12"/>
      <name val="Arial"/>
      <family val="2"/>
    </font>
    <font>
      <b/>
      <sz val="10"/>
      <name val="Arial"/>
      <family val="2"/>
    </font>
    <font>
      <sz val="10"/>
      <name val="Arial"/>
      <family val="2"/>
      <charset val="238"/>
    </font>
    <font>
      <b/>
      <sz val="10"/>
      <name val="Times New Roman"/>
      <family val="1"/>
      <charset val="238"/>
    </font>
    <font>
      <sz val="10"/>
      <name val="Times New Roman"/>
      <family val="1"/>
      <charset val="238"/>
    </font>
    <font>
      <sz val="10"/>
      <color theme="1"/>
      <name val="Times New Roman"/>
      <family val="1"/>
      <charset val="238"/>
    </font>
    <font>
      <b/>
      <sz val="10"/>
      <color theme="1"/>
      <name val="Times New Roman"/>
      <family val="1"/>
      <charset val="238"/>
    </font>
    <font>
      <sz val="11"/>
      <color theme="1"/>
      <name val="Calibri"/>
      <family val="2"/>
      <charset val="238"/>
      <scheme val="minor"/>
    </font>
    <font>
      <b/>
      <sz val="10"/>
      <color rgb="FF3333FF"/>
      <name val="Times New Roman"/>
      <family val="1"/>
      <charset val="238"/>
    </font>
    <font>
      <b/>
      <sz val="12"/>
      <color rgb="FF00B050"/>
      <name val="Times New Roman"/>
      <family val="1"/>
      <charset val="238"/>
    </font>
    <font>
      <b/>
      <sz val="12"/>
      <color rgb="FFFF0000"/>
      <name val="Times New Roman"/>
      <family val="1"/>
      <charset val="238"/>
    </font>
    <font>
      <b/>
      <sz val="10"/>
      <color indexed="12"/>
      <name val="Times New Roman"/>
      <family val="1"/>
      <charset val="238"/>
    </font>
    <font>
      <b/>
      <sz val="10"/>
      <color indexed="10"/>
      <name val="Times New Roman"/>
      <family val="1"/>
      <charset val="238"/>
    </font>
    <font>
      <b/>
      <sz val="10"/>
      <color rgb="FFFF0000"/>
      <name val="Times New Roman"/>
      <family val="1"/>
      <charset val="238"/>
    </font>
    <font>
      <b/>
      <u/>
      <sz val="10"/>
      <name val="Times New Roman"/>
      <family val="1"/>
      <charset val="238"/>
    </font>
    <font>
      <sz val="10"/>
      <color indexed="12"/>
      <name val="Times New Roman"/>
      <family val="1"/>
      <charset val="238"/>
    </font>
    <font>
      <b/>
      <sz val="12"/>
      <color indexed="10"/>
      <name val="Times New Roman"/>
      <family val="1"/>
      <charset val="238"/>
    </font>
    <font>
      <b/>
      <sz val="12"/>
      <name val="Times New Roman"/>
      <family val="1"/>
      <charset val="238"/>
    </font>
    <font>
      <sz val="10"/>
      <name val="Arial"/>
      <family val="2"/>
      <charset val="238"/>
    </font>
    <font>
      <u/>
      <sz val="10"/>
      <color indexed="12"/>
      <name val="Arial"/>
      <family val="2"/>
    </font>
    <font>
      <b/>
      <u/>
      <sz val="10"/>
      <color theme="1"/>
      <name val="Times New Roman"/>
      <family val="1"/>
      <charset val="238"/>
    </font>
    <font>
      <b/>
      <sz val="10"/>
      <name val="Times New Roman"/>
      <family val="1"/>
    </font>
    <font>
      <sz val="10"/>
      <name val="Times New Roman"/>
      <family val="1"/>
    </font>
    <font>
      <b/>
      <sz val="11"/>
      <color theme="1"/>
      <name val="Calibri"/>
      <family val="2"/>
      <charset val="238"/>
      <scheme val="minor"/>
    </font>
    <font>
      <b/>
      <sz val="10"/>
      <color rgb="FFFF0000"/>
      <name val="Times New Roman"/>
      <family val="1"/>
    </font>
    <font>
      <sz val="10"/>
      <color rgb="FFFF0000"/>
      <name val="Times New Roman"/>
      <family val="1"/>
      <charset val="238"/>
    </font>
    <font>
      <b/>
      <sz val="10"/>
      <color indexed="8"/>
      <name val="Times New Roman"/>
      <family val="1"/>
      <charset val="238"/>
    </font>
    <font>
      <b/>
      <sz val="10"/>
      <color indexed="48"/>
      <name val="Times New Roman"/>
      <family val="1"/>
      <charset val="238"/>
    </font>
    <font>
      <b/>
      <sz val="11"/>
      <color rgb="FFFF0000"/>
      <name val="Calibri"/>
      <family val="2"/>
      <charset val="238"/>
      <scheme val="minor"/>
    </font>
    <font>
      <sz val="10"/>
      <color indexed="8"/>
      <name val="Times New Roman"/>
      <family val="1"/>
      <charset val="238"/>
    </font>
    <font>
      <sz val="10"/>
      <color indexed="30"/>
      <name val="Times New Roman"/>
      <family val="1"/>
      <charset val="238"/>
    </font>
    <font>
      <b/>
      <sz val="10"/>
      <color indexed="10"/>
      <name val="Times New Roman"/>
      <family val="1"/>
    </font>
    <font>
      <sz val="10"/>
      <color theme="1"/>
      <name val="Times New Roman"/>
      <family val="1"/>
    </font>
    <font>
      <b/>
      <sz val="10"/>
      <color indexed="62"/>
      <name val="Times New Roman"/>
      <family val="1"/>
    </font>
    <font>
      <u/>
      <sz val="10"/>
      <color indexed="12"/>
      <name val="Times New Roman"/>
      <family val="1"/>
    </font>
    <font>
      <b/>
      <sz val="10"/>
      <color indexed="12"/>
      <name val="Times New Roman"/>
      <family val="1"/>
    </font>
    <font>
      <sz val="10"/>
      <color indexed="10"/>
      <name val="Times New Roman"/>
      <family val="1"/>
    </font>
    <font>
      <sz val="11"/>
      <color theme="1"/>
      <name val="Times New Roman"/>
      <family val="1"/>
    </font>
    <font>
      <b/>
      <sz val="12"/>
      <name val="Times New Roman"/>
      <family val="1"/>
    </font>
    <font>
      <b/>
      <sz val="10"/>
      <color theme="1"/>
      <name val="Times New Roman"/>
      <family val="1"/>
    </font>
    <font>
      <b/>
      <sz val="12"/>
      <color rgb="FFFF0000"/>
      <name val="Times New Roman"/>
      <family val="1"/>
    </font>
    <font>
      <b/>
      <sz val="12"/>
      <color indexed="10"/>
      <name val="Times New Roman"/>
      <family val="1"/>
    </font>
    <font>
      <b/>
      <sz val="11"/>
      <color rgb="FFFF0000"/>
      <name val="Times New Roman"/>
      <family val="1"/>
      <charset val="238"/>
    </font>
    <font>
      <sz val="8"/>
      <name val="Arial"/>
      <family val="2"/>
    </font>
    <font>
      <sz val="8"/>
      <name val="Arial"/>
      <family val="2"/>
      <charset val="238"/>
    </font>
    <font>
      <sz val="9"/>
      <name val="Arial"/>
      <family val="2"/>
    </font>
    <font>
      <sz val="10"/>
      <color rgb="FFFF0000"/>
      <name val="Times New Roman"/>
      <family val="1"/>
    </font>
    <font>
      <sz val="10"/>
      <color indexed="10"/>
      <name val="Times New Roman"/>
      <family val="1"/>
      <charset val="238"/>
    </font>
    <font>
      <sz val="11"/>
      <name val="Times New Roman"/>
      <family val="1"/>
      <charset val="238"/>
    </font>
    <font>
      <sz val="10"/>
      <name val="Times"/>
      <family val="1"/>
    </font>
    <font>
      <b/>
      <sz val="10"/>
      <name val="Times"/>
      <family val="1"/>
    </font>
    <font>
      <sz val="10"/>
      <color theme="1"/>
      <name val="Times"/>
      <family val="1"/>
    </font>
    <font>
      <b/>
      <sz val="10"/>
      <color rgb="FFFF0000"/>
      <name val="Times"/>
      <family val="1"/>
    </font>
    <font>
      <b/>
      <sz val="12"/>
      <color rgb="FFFF0000"/>
      <name val="Times"/>
      <family val="1"/>
    </font>
    <font>
      <sz val="8"/>
      <name val="Times New Roman"/>
      <family val="1"/>
      <charset val="238"/>
    </font>
    <font>
      <sz val="11"/>
      <color rgb="FFFF0000"/>
      <name val="Calibri"/>
      <family val="2"/>
      <charset val="238"/>
      <scheme val="minor"/>
    </font>
    <font>
      <sz val="10"/>
      <name val="Arial"/>
      <family val="2"/>
    </font>
    <font>
      <sz val="10"/>
      <name val="Garamond"/>
      <family val="1"/>
    </font>
  </fonts>
  <fills count="3">
    <fill>
      <patternFill patternType="none"/>
    </fill>
    <fill>
      <patternFill patternType="gray125"/>
    </fill>
    <fill>
      <patternFill patternType="solid">
        <fgColor theme="0"/>
        <bgColor indexed="64"/>
      </patternFill>
    </fill>
  </fills>
  <borders count="7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64"/>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medium">
        <color indexed="64"/>
      </right>
      <top/>
      <bottom style="medium">
        <color indexed="64"/>
      </bottom>
      <diagonal/>
    </border>
  </borders>
  <cellStyleXfs count="6">
    <xf numFmtId="0" fontId="0" fillId="0" borderId="0"/>
    <xf numFmtId="0" fontId="3" fillId="0" borderId="0"/>
    <xf numFmtId="0" fontId="8" fillId="0" borderId="0"/>
    <xf numFmtId="0" fontId="19" fillId="0" borderId="0"/>
    <xf numFmtId="0" fontId="20" fillId="0" borderId="0" applyNumberFormat="0" applyFill="0" applyBorder="0" applyAlignment="0" applyProtection="0">
      <alignment vertical="top"/>
      <protection locked="0"/>
    </xf>
    <xf numFmtId="0" fontId="3" fillId="0" borderId="0"/>
  </cellStyleXfs>
  <cellXfs count="1639">
    <xf numFmtId="0" fontId="0" fillId="0" borderId="0" xfId="0"/>
    <xf numFmtId="0" fontId="0" fillId="0" borderId="0" xfId="0" applyAlignment="1">
      <alignment horizontal="left"/>
    </xf>
    <xf numFmtId="0" fontId="0" fillId="0" borderId="0" xfId="0"/>
    <xf numFmtId="0" fontId="0" fillId="0" borderId="0" xfId="0"/>
    <xf numFmtId="0" fontId="6" fillId="0" borderId="0" xfId="0" applyFont="1"/>
    <xf numFmtId="0" fontId="5" fillId="0" borderId="0" xfId="0" applyFont="1"/>
    <xf numFmtId="0" fontId="0" fillId="0" borderId="0" xfId="0" applyBorder="1"/>
    <xf numFmtId="0" fontId="6" fillId="0" borderId="0" xfId="0" applyFont="1"/>
    <xf numFmtId="0" fontId="6" fillId="0" borderId="0" xfId="0" applyFont="1"/>
    <xf numFmtId="0" fontId="6" fillId="0" borderId="0" xfId="0" applyFont="1"/>
    <xf numFmtId="0" fontId="6" fillId="0" borderId="0" xfId="0" applyFont="1"/>
    <xf numFmtId="0" fontId="4" fillId="0" borderId="0" xfId="0" applyNumberFormat="1" applyFont="1" applyFill="1"/>
    <xf numFmtId="0" fontId="6" fillId="0" borderId="0" xfId="0" applyFont="1"/>
    <xf numFmtId="0" fontId="7" fillId="0" borderId="0" xfId="0" applyFont="1"/>
    <xf numFmtId="0" fontId="6" fillId="0" borderId="0" xfId="0" applyFont="1"/>
    <xf numFmtId="0" fontId="4" fillId="0" borderId="0" xfId="0" applyFont="1" applyBorder="1" applyAlignment="1">
      <alignment horizontal="left" wrapText="1"/>
    </xf>
    <xf numFmtId="0" fontId="4" fillId="0" borderId="5" xfId="0" applyFont="1" applyBorder="1" applyAlignment="1">
      <alignment horizontal="left" wrapText="1"/>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14"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4" fillId="0" borderId="0" xfId="0" applyFont="1"/>
    <xf numFmtId="0" fontId="7" fillId="0" borderId="0" xfId="0" applyFont="1" applyAlignment="1">
      <alignment horizontal="center"/>
    </xf>
    <xf numFmtId="0" fontId="4" fillId="0" borderId="0" xfId="0" applyFont="1" applyBorder="1" applyAlignment="1"/>
    <xf numFmtId="0" fontId="6" fillId="0" borderId="0" xfId="0" applyFont="1" applyBorder="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0" applyFont="1" applyBorder="1" applyAlignment="1">
      <alignment horizontal="center"/>
    </xf>
    <xf numFmtId="0" fontId="6" fillId="0" borderId="0" xfId="0" applyFont="1" applyAlignment="1">
      <alignment wrapText="1"/>
    </xf>
    <xf numFmtId="0" fontId="0" fillId="0" borderId="0" xfId="0" applyAlignment="1">
      <alignment vertic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6" fillId="0" borderId="0" xfId="0" applyFont="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xf numFmtId="0" fontId="5" fillId="0" borderId="14" xfId="0" applyFont="1" applyBorder="1" applyAlignment="1">
      <alignment horizontal="center" shrinkToFit="1"/>
    </xf>
    <xf numFmtId="0" fontId="5" fillId="0" borderId="9" xfId="0" applyFont="1" applyBorder="1" applyAlignment="1">
      <alignment horizontal="center"/>
    </xf>
    <xf numFmtId="0" fontId="13" fillId="0" borderId="14" xfId="0" applyFont="1" applyBorder="1" applyAlignment="1">
      <alignment horizontal="center"/>
    </xf>
    <xf numFmtId="0" fontId="5" fillId="0" borderId="0" xfId="0" applyFont="1" applyBorder="1" applyAlignment="1">
      <alignment horizontal="center"/>
    </xf>
    <xf numFmtId="0" fontId="13" fillId="0" borderId="0" xfId="0" applyFont="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6" fillId="0" borderId="0" xfId="0" applyFont="1"/>
    <xf numFmtId="0" fontId="4" fillId="0" borderId="14" xfId="0" applyFont="1" applyBorder="1" applyAlignment="1">
      <alignment horizontal="center" vertical="center" wrapText="1"/>
    </xf>
    <xf numFmtId="0" fontId="16" fillId="0" borderId="0" xfId="0" applyFont="1"/>
    <xf numFmtId="0" fontId="5" fillId="0" borderId="0" xfId="0" applyFont="1" applyAlignment="1">
      <alignment horizontal="center"/>
    </xf>
    <xf numFmtId="0" fontId="5" fillId="0" borderId="14" xfId="0" applyFont="1" applyFill="1" applyBorder="1" applyAlignment="1">
      <alignment horizontal="center"/>
    </xf>
    <xf numFmtId="0" fontId="4" fillId="0" borderId="0" xfId="0" applyFont="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3" applyFont="1" applyBorder="1" applyAlignment="1">
      <alignment horizontal="center" vertical="center" wrapText="1"/>
    </xf>
    <xf numFmtId="0" fontId="5" fillId="0" borderId="27" xfId="3" applyFont="1" applyBorder="1" applyAlignment="1">
      <alignment horizontal="center"/>
    </xf>
    <xf numFmtId="0" fontId="5" fillId="0" borderId="14" xfId="3" applyFont="1" applyBorder="1" applyAlignment="1">
      <alignment horizontal="center"/>
    </xf>
    <xf numFmtId="0" fontId="5" fillId="0" borderId="10" xfId="3" applyFont="1" applyBorder="1" applyAlignment="1">
      <alignment horizontal="center"/>
    </xf>
    <xf numFmtId="0" fontId="5" fillId="0" borderId="28" xfId="3" applyFont="1" applyBorder="1" applyAlignment="1">
      <alignment horizontal="center"/>
    </xf>
    <xf numFmtId="0" fontId="5" fillId="0" borderId="27" xfId="3" applyFont="1" applyBorder="1" applyAlignment="1">
      <alignment horizontal="center" vertical="center"/>
    </xf>
    <xf numFmtId="0" fontId="5" fillId="0" borderId="14" xfId="3" applyFont="1" applyBorder="1" applyAlignment="1">
      <alignment horizontal="center" vertical="center"/>
    </xf>
    <xf numFmtId="0" fontId="5" fillId="0" borderId="28" xfId="3" applyFont="1" applyBorder="1" applyAlignment="1">
      <alignment horizontal="center" vertical="center"/>
    </xf>
    <xf numFmtId="0" fontId="4" fillId="0" borderId="27" xfId="3" applyFont="1" applyBorder="1" applyAlignment="1">
      <alignment horizontal="center"/>
    </xf>
    <xf numFmtId="0" fontId="4" fillId="0" borderId="14" xfId="3" applyFont="1" applyBorder="1" applyAlignment="1">
      <alignment horizontal="center"/>
    </xf>
    <xf numFmtId="0" fontId="4" fillId="0" borderId="9" xfId="0" applyFont="1" applyBorder="1" applyAlignment="1">
      <alignment horizontal="center" vertical="top" wrapText="1"/>
    </xf>
    <xf numFmtId="0" fontId="4" fillId="0" borderId="14" xfId="0" applyFont="1" applyBorder="1" applyAlignment="1">
      <alignment horizontal="center" vertical="top" wrapText="1"/>
    </xf>
    <xf numFmtId="0" fontId="5" fillId="0" borderId="2" xfId="0" applyFont="1" applyBorder="1"/>
    <xf numFmtId="0" fontId="4" fillId="0" borderId="13" xfId="0" applyFont="1" applyBorder="1" applyAlignment="1">
      <alignment horizontal="center" vertical="top" wrapText="1"/>
    </xf>
    <xf numFmtId="0" fontId="4" fillId="0" borderId="10" xfId="0" applyFont="1" applyBorder="1" applyAlignment="1">
      <alignment horizontal="center" vertical="top" wrapText="1"/>
    </xf>
    <xf numFmtId="0" fontId="4" fillId="0" borderId="12" xfId="0" applyFont="1" applyBorder="1" applyAlignment="1">
      <alignment horizontal="center" vertical="top" wrapText="1"/>
    </xf>
    <xf numFmtId="0" fontId="5" fillId="0" borderId="0" xfId="0" applyFont="1" applyBorder="1"/>
    <xf numFmtId="0" fontId="4" fillId="0" borderId="0" xfId="0" applyFont="1" applyBorder="1" applyAlignment="1">
      <alignment horizontal="center"/>
    </xf>
    <xf numFmtId="0" fontId="4" fillId="0" borderId="0"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4" fillId="0" borderId="14" xfId="0" applyFont="1" applyBorder="1" applyAlignment="1">
      <alignment horizontal="center"/>
    </xf>
    <xf numFmtId="0" fontId="4" fillId="0" borderId="27" xfId="0" applyFont="1" applyBorder="1" applyAlignment="1">
      <alignment horizontal="center"/>
    </xf>
    <xf numFmtId="0" fontId="5" fillId="0" borderId="14" xfId="0" applyFont="1" applyBorder="1" applyAlignment="1">
      <alignment horizontal="center" wrapText="1"/>
    </xf>
    <xf numFmtId="0" fontId="5" fillId="0" borderId="14" xfId="0" applyFont="1" applyBorder="1"/>
    <xf numFmtId="0" fontId="4" fillId="0" borderId="14" xfId="0" applyFont="1" applyBorder="1" applyAlignment="1">
      <alignment horizontal="left" wrapText="1"/>
    </xf>
    <xf numFmtId="0" fontId="4" fillId="0" borderId="1" xfId="0" applyFont="1" applyBorder="1" applyAlignment="1">
      <alignment horizontal="center"/>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2" xfId="0" applyFont="1" applyBorder="1" applyAlignment="1">
      <alignment horizontal="left" vertical="center"/>
    </xf>
    <xf numFmtId="0" fontId="4" fillId="0" borderId="14" xfId="0" applyFont="1" applyBorder="1"/>
    <xf numFmtId="0" fontId="4" fillId="0" borderId="2" xfId="0" applyFont="1" applyBorder="1"/>
    <xf numFmtId="0" fontId="4" fillId="0" borderId="2" xfId="0" applyFont="1" applyBorder="1" applyAlignment="1">
      <alignment horizontal="center"/>
    </xf>
    <xf numFmtId="0" fontId="4" fillId="0" borderId="3" xfId="0" applyFont="1" applyBorder="1" applyAlignment="1">
      <alignment horizontal="center"/>
    </xf>
    <xf numFmtId="49" fontId="5" fillId="0" borderId="14" xfId="0" applyNumberFormat="1" applyFont="1" applyBorder="1" applyAlignment="1" applyProtection="1">
      <alignment horizontal="center"/>
    </xf>
    <xf numFmtId="0" fontId="22" fillId="0" borderId="9"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4" xfId="0" applyFont="1" applyBorder="1" applyAlignment="1">
      <alignment horizontal="left"/>
    </xf>
    <xf numFmtId="0" fontId="23" fillId="0" borderId="14" xfId="0" applyFont="1" applyBorder="1" applyAlignment="1">
      <alignment horizontal="left"/>
    </xf>
    <xf numFmtId="0" fontId="22" fillId="0" borderId="4" xfId="0" applyFont="1" applyBorder="1" applyAlignment="1">
      <alignment horizontal="left"/>
    </xf>
    <xf numFmtId="0" fontId="23" fillId="0" borderId="0" xfId="0" applyFont="1" applyBorder="1" applyAlignment="1">
      <alignment horizontal="left"/>
    </xf>
    <xf numFmtId="0" fontId="23" fillId="0" borderId="5" xfId="0" applyFont="1" applyBorder="1" applyAlignment="1">
      <alignment horizontal="left"/>
    </xf>
    <xf numFmtId="0" fontId="0" fillId="0" borderId="0" xfId="0" applyAlignment="1">
      <alignment horizontal="center"/>
    </xf>
    <xf numFmtId="0" fontId="24" fillId="0" borderId="0" xfId="0" applyFont="1" applyAlignment="1">
      <alignment horizontal="center"/>
    </xf>
    <xf numFmtId="0" fontId="22" fillId="0" borderId="14" xfId="0" applyFont="1" applyBorder="1" applyAlignment="1">
      <alignment horizontal="center"/>
    </xf>
    <xf numFmtId="0" fontId="23" fillId="0" borderId="14" xfId="0" applyFont="1" applyBorder="1" applyAlignment="1">
      <alignment horizontal="center"/>
    </xf>
    <xf numFmtId="0" fontId="25" fillId="0" borderId="14" xfId="0" applyFont="1" applyBorder="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5" fillId="0" borderId="2" xfId="0" applyFont="1" applyBorder="1" applyAlignment="1">
      <alignment vertical="center"/>
    </xf>
    <xf numFmtId="0" fontId="5" fillId="0" borderId="0" xfId="0" applyFont="1" applyAlignment="1">
      <alignment horizontal="center" vertical="center"/>
    </xf>
    <xf numFmtId="0" fontId="4" fillId="0" borderId="0" xfId="0" applyFont="1" applyBorder="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5" fillId="0" borderId="15"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4" fillId="0" borderId="0" xfId="0" applyFont="1" applyAlignment="1">
      <alignment horizontal="center"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5" fillId="0" borderId="0"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6" fillId="0" borderId="0" xfId="0" applyFont="1" applyBorder="1" applyAlignment="1">
      <alignment vertical="center"/>
    </xf>
    <xf numFmtId="0" fontId="4" fillId="0" borderId="9"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5" fillId="0" borderId="0" xfId="0" applyFont="1" applyBorder="1" applyProtection="1">
      <protection locked="0"/>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left"/>
    </xf>
    <xf numFmtId="0" fontId="4" fillId="0" borderId="14" xfId="0" applyFont="1" applyBorder="1" applyAlignment="1">
      <alignment horizontal="center" vertical="center" wrapText="1"/>
    </xf>
    <xf numFmtId="0" fontId="6" fillId="0" borderId="0" xfId="0" applyFont="1"/>
    <xf numFmtId="0" fontId="5" fillId="0" borderId="14" xfId="0" applyFont="1" applyBorder="1" applyAlignment="1">
      <alignment horizontal="left"/>
    </xf>
    <xf numFmtId="0" fontId="14" fillId="0" borderId="14" xfId="0" applyFont="1" applyBorder="1" applyAlignment="1">
      <alignment horizontal="left"/>
    </xf>
    <xf numFmtId="0" fontId="4" fillId="0" borderId="14"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5" fillId="0" borderId="4" xfId="0" applyFont="1" applyBorder="1" applyAlignment="1"/>
    <xf numFmtId="0" fontId="5" fillId="0" borderId="0" xfId="0" applyFont="1" applyAlignment="1"/>
    <xf numFmtId="0" fontId="4" fillId="0" borderId="10" xfId="0" applyFont="1" applyBorder="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0" xfId="0" applyFont="1" applyBorder="1" applyAlignment="1">
      <alignment horizontal="left"/>
    </xf>
    <xf numFmtId="0" fontId="5" fillId="0" borderId="14" xfId="0" applyFont="1" applyBorder="1" applyAlignment="1">
      <alignment horizontal="left"/>
    </xf>
    <xf numFmtId="0" fontId="6" fillId="0" borderId="0" xfId="0" applyFont="1"/>
    <xf numFmtId="0" fontId="14" fillId="0" borderId="14" xfId="0" applyFont="1" applyBorder="1" applyAlignment="1">
      <alignment horizontal="left"/>
    </xf>
    <xf numFmtId="0" fontId="5" fillId="0" borderId="12" xfId="0" applyFont="1" applyBorder="1" applyAlignment="1">
      <alignment horizontal="left"/>
    </xf>
    <xf numFmtId="0" fontId="5" fillId="0" borderId="0" xfId="0" applyFont="1" applyAlignment="1">
      <alignment horizontal="left"/>
    </xf>
    <xf numFmtId="0" fontId="4" fillId="0" borderId="0" xfId="0" applyFont="1" applyBorder="1" applyAlignment="1">
      <alignment horizontal="center" vertical="center"/>
    </xf>
    <xf numFmtId="0" fontId="5" fillId="0" borderId="14" xfId="0" applyFont="1" applyBorder="1" applyAlignment="1">
      <alignment horizontal="right"/>
    </xf>
    <xf numFmtId="0" fontId="5" fillId="0" borderId="14" xfId="0" applyFont="1" applyBorder="1" applyAlignment="1"/>
    <xf numFmtId="0" fontId="4" fillId="0" borderId="14" xfId="0" applyFont="1" applyBorder="1" applyAlignment="1">
      <alignment horizontal="center"/>
    </xf>
    <xf numFmtId="0" fontId="6" fillId="0" borderId="0" xfId="0" applyFont="1" applyAlignment="1"/>
    <xf numFmtId="0" fontId="26" fillId="0" borderId="0" xfId="0" applyFont="1"/>
    <xf numFmtId="0" fontId="14" fillId="0" borderId="14" xfId="0" applyFont="1" applyBorder="1" applyAlignment="1">
      <alignment horizontal="center"/>
    </xf>
    <xf numFmtId="0" fontId="14" fillId="0" borderId="0" xfId="0" applyFont="1"/>
    <xf numFmtId="0" fontId="4" fillId="0" borderId="9" xfId="3" applyFont="1" applyBorder="1" applyAlignment="1">
      <alignment horizontal="center" vertical="center" wrapText="1"/>
    </xf>
    <xf numFmtId="0" fontId="22" fillId="0" borderId="46" xfId="0" applyFont="1" applyBorder="1" applyAlignment="1">
      <alignment horizontal="center" vertical="center" wrapText="1"/>
    </xf>
    <xf numFmtId="0" fontId="22" fillId="0" borderId="45" xfId="0" applyFont="1" applyBorder="1" applyAlignment="1">
      <alignment horizontal="center" vertical="center" wrapText="1"/>
    </xf>
    <xf numFmtId="0" fontId="4" fillId="0" borderId="9" xfId="0" applyFont="1" applyFill="1" applyBorder="1" applyAlignment="1">
      <alignment horizontal="center" vertical="center" wrapText="1"/>
    </xf>
    <xf numFmtId="0" fontId="4" fillId="0" borderId="14" xfId="0" applyFont="1" applyFill="1" applyBorder="1" applyAlignment="1">
      <alignment horizontal="center" vertical="center" wrapText="1"/>
    </xf>
    <xf numFmtId="1" fontId="4" fillId="0" borderId="14" xfId="0" applyNumberFormat="1" applyFont="1" applyFill="1" applyBorder="1" applyAlignment="1">
      <alignment horizontal="center"/>
    </xf>
    <xf numFmtId="0" fontId="4" fillId="0" borderId="14" xfId="0" applyFont="1" applyFill="1" applyBorder="1" applyAlignment="1">
      <alignment horizontal="center"/>
    </xf>
    <xf numFmtId="0" fontId="4" fillId="0" borderId="0" xfId="0" applyFont="1" applyFill="1" applyAlignment="1">
      <alignment horizontal="center"/>
    </xf>
    <xf numFmtId="0" fontId="5" fillId="0" borderId="14" xfId="0" applyFont="1" applyBorder="1" applyAlignment="1">
      <alignment horizontal="center" vertical="top" wrapText="1"/>
    </xf>
    <xf numFmtId="1" fontId="5" fillId="0" borderId="14" xfId="0" applyNumberFormat="1" applyFont="1" applyFill="1" applyBorder="1" applyAlignment="1">
      <alignment horizontal="center"/>
    </xf>
    <xf numFmtId="0" fontId="5" fillId="0" borderId="14" xfId="0" applyFont="1" applyFill="1" applyBorder="1" applyAlignment="1">
      <alignment horizontal="center" vertical="center" wrapText="1"/>
    </xf>
    <xf numFmtId="0" fontId="5" fillId="0" borderId="0" xfId="0" applyNumberFormat="1" applyFont="1" applyFill="1"/>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0" xfId="0" applyFont="1" applyFill="1" applyBorder="1" applyAlignment="1"/>
    <xf numFmtId="0" fontId="4" fillId="0" borderId="11" xfId="0" applyFont="1" applyFill="1" applyBorder="1" applyAlignment="1"/>
    <xf numFmtId="0" fontId="4" fillId="0" borderId="12" xfId="0" applyFont="1" applyFill="1" applyBorder="1" applyAlignment="1"/>
    <xf numFmtId="0" fontId="5" fillId="0" borderId="11" xfId="0" applyFont="1" applyFill="1" applyBorder="1" applyAlignment="1">
      <alignment horizontal="center" vertical="center" wrapText="1"/>
    </xf>
    <xf numFmtId="0" fontId="14" fillId="0" borderId="0" xfId="0" applyNumberFormat="1" applyFont="1" applyFill="1"/>
    <xf numFmtId="0" fontId="23" fillId="0" borderId="45" xfId="0" applyFont="1" applyBorder="1" applyAlignment="1">
      <alignment horizontal="center"/>
    </xf>
    <xf numFmtId="0" fontId="24" fillId="0" borderId="0" xfId="0" applyFont="1"/>
    <xf numFmtId="0" fontId="0" fillId="0" borderId="0" xfId="0" applyFont="1" applyAlignment="1">
      <alignment horizontal="center"/>
    </xf>
    <xf numFmtId="0" fontId="29" fillId="0" borderId="0" xfId="0" applyFont="1" applyAlignment="1">
      <alignment horizontal="center"/>
    </xf>
    <xf numFmtId="0" fontId="0" fillId="0" borderId="0" xfId="0" applyAlignment="1">
      <alignment horizontal="center" vertical="center"/>
    </xf>
    <xf numFmtId="0" fontId="24" fillId="0" borderId="0" xfId="0" applyFont="1" applyAlignment="1">
      <alignment horizontal="center" vertical="center"/>
    </xf>
    <xf numFmtId="0" fontId="29" fillId="0" borderId="0" xfId="0" applyFont="1" applyAlignment="1">
      <alignment horizontal="center" vertical="center"/>
    </xf>
    <xf numFmtId="0" fontId="5" fillId="0" borderId="6" xfId="0" applyFont="1" applyBorder="1"/>
    <xf numFmtId="0" fontId="5" fillId="0" borderId="7" xfId="0" applyFont="1" applyBorder="1"/>
    <xf numFmtId="0" fontId="4" fillId="0" borderId="7" xfId="0" applyFont="1" applyBorder="1"/>
    <xf numFmtId="0" fontId="5" fillId="0" borderId="8" xfId="0" applyFont="1" applyBorder="1"/>
    <xf numFmtId="0" fontId="5" fillId="0" borderId="27" xfId="0" applyFont="1" applyFill="1" applyBorder="1" applyAlignment="1">
      <alignment horizontal="center"/>
    </xf>
    <xf numFmtId="0" fontId="5" fillId="0" borderId="0" xfId="0" applyFont="1" applyFill="1"/>
    <xf numFmtId="0" fontId="4" fillId="0" borderId="14" xfId="0" quotePrefix="1" applyFont="1" applyBorder="1" applyAlignment="1">
      <alignment horizontal="center"/>
    </xf>
    <xf numFmtId="0" fontId="4" fillId="0" borderId="14" xfId="0" quotePrefix="1" applyFont="1" applyBorder="1" applyAlignment="1">
      <alignment horizontal="center" vertical="center" wrapText="1"/>
    </xf>
    <xf numFmtId="0" fontId="4" fillId="0" borderId="14" xfId="1" applyFont="1" applyBorder="1" applyAlignment="1">
      <alignment horizontal="center"/>
    </xf>
    <xf numFmtId="0" fontId="4" fillId="0" borderId="14" xfId="0" applyFont="1" applyBorder="1" applyAlignment="1">
      <alignment horizontal="right"/>
    </xf>
    <xf numFmtId="1" fontId="4" fillId="0" borderId="14" xfId="0" applyNumberFormat="1" applyFont="1" applyBorder="1" applyAlignment="1">
      <alignment horizontal="right"/>
    </xf>
    <xf numFmtId="0" fontId="14" fillId="0" borderId="14" xfId="0" applyFont="1" applyBorder="1"/>
    <xf numFmtId="1" fontId="5" fillId="0" borderId="14" xfId="0" applyNumberFormat="1" applyFont="1" applyBorder="1" applyAlignment="1">
      <alignment horizontal="right"/>
    </xf>
    <xf numFmtId="0" fontId="5" fillId="0" borderId="1" xfId="0" applyFont="1" applyBorder="1"/>
    <xf numFmtId="0" fontId="5" fillId="0" borderId="3" xfId="0" applyFont="1" applyBorder="1"/>
    <xf numFmtId="0" fontId="6" fillId="0" borderId="14" xfId="1"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14" fillId="0" borderId="27" xfId="0" applyFont="1" applyBorder="1" applyAlignment="1">
      <alignment horizontal="center"/>
    </xf>
    <xf numFmtId="0" fontId="4" fillId="0" borderId="0" xfId="0" applyFont="1" applyAlignment="1">
      <alignment horizontal="center" wrapText="1"/>
    </xf>
    <xf numFmtId="0" fontId="14" fillId="0" borderId="14" xfId="2" applyFont="1" applyFill="1" applyBorder="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Fill="1" applyBorder="1" applyAlignment="1">
      <alignment horizontal="left"/>
    </xf>
    <xf numFmtId="0" fontId="4" fillId="0" borderId="27" xfId="0" applyFont="1" applyBorder="1" applyAlignment="1">
      <alignment horizontal="left"/>
    </xf>
    <xf numFmtId="0" fontId="4" fillId="0" borderId="28" xfId="0" applyFont="1" applyBorder="1" applyAlignment="1">
      <alignment horizontal="left"/>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27" xfId="0" applyFont="1" applyBorder="1" applyAlignment="1">
      <alignment horizontal="center"/>
    </xf>
    <xf numFmtId="0" fontId="4" fillId="0" borderId="0" xfId="0" applyFont="1" applyBorder="1" applyAlignment="1">
      <alignment horizontal="left" wrapText="1"/>
    </xf>
    <xf numFmtId="0" fontId="4" fillId="0" borderId="11" xfId="0" applyFont="1" applyBorder="1" applyAlignment="1">
      <alignment horizontal="left"/>
    </xf>
    <xf numFmtId="0" fontId="4" fillId="0" borderId="11" xfId="0" applyFont="1" applyFill="1" applyBorder="1" applyAlignment="1">
      <alignment horizontal="left"/>
    </xf>
    <xf numFmtId="0" fontId="4" fillId="0" borderId="19" xfId="0" applyFont="1" applyBorder="1" applyAlignment="1">
      <alignment horizontal="left" wrapText="1"/>
    </xf>
    <xf numFmtId="0" fontId="4" fillId="0" borderId="14" xfId="0" applyFont="1" applyBorder="1" applyAlignment="1">
      <alignment horizontal="center"/>
    </xf>
    <xf numFmtId="0" fontId="6" fillId="0" borderId="0" xfId="0" applyFont="1"/>
    <xf numFmtId="0" fontId="6" fillId="0" borderId="0" xfId="0" applyFont="1" applyAlignment="1"/>
    <xf numFmtId="0" fontId="4" fillId="0" borderId="21" xfId="0" applyFont="1" applyBorder="1" applyAlignment="1">
      <alignment horizontal="center"/>
    </xf>
    <xf numFmtId="0" fontId="6" fillId="0" borderId="7" xfId="0" applyFont="1" applyBorder="1" applyAlignment="1"/>
    <xf numFmtId="0" fontId="4" fillId="0" borderId="0" xfId="3" applyFont="1" applyBorder="1" applyAlignment="1">
      <alignment horizontal="center"/>
    </xf>
    <xf numFmtId="0" fontId="4" fillId="0" borderId="27" xfId="0" applyFont="1" applyBorder="1" applyAlignment="1">
      <alignment horizontal="center"/>
    </xf>
    <xf numFmtId="0" fontId="6" fillId="0" borderId="0" xfId="0" applyFont="1" applyAlignment="1">
      <alignment wrapText="1"/>
    </xf>
    <xf numFmtId="0" fontId="4" fillId="0" borderId="0" xfId="0" applyFont="1" applyBorder="1" applyAlignment="1">
      <alignment wrapText="1"/>
    </xf>
    <xf numFmtId="0" fontId="22" fillId="0" borderId="9" xfId="0" applyFont="1" applyBorder="1" applyAlignment="1">
      <alignment horizontal="center" vertical="center" wrapText="1"/>
    </xf>
    <xf numFmtId="0" fontId="22" fillId="0" borderId="11" xfId="0" applyFont="1" applyBorder="1" applyAlignment="1">
      <alignment horizontal="center"/>
    </xf>
    <xf numFmtId="0" fontId="4" fillId="0" borderId="46" xfId="3" applyFont="1" applyBorder="1" applyAlignment="1">
      <alignment horizontal="center" vertical="center" wrapText="1"/>
    </xf>
    <xf numFmtId="0" fontId="4" fillId="0" borderId="45" xfId="3" applyFont="1" applyBorder="1" applyAlignment="1">
      <alignment horizontal="center" vertical="center" wrapText="1"/>
    </xf>
    <xf numFmtId="0" fontId="5" fillId="0" borderId="45" xfId="3" applyFont="1" applyBorder="1" applyAlignment="1">
      <alignment horizontal="center"/>
    </xf>
    <xf numFmtId="0" fontId="4" fillId="0" borderId="45" xfId="3" applyFont="1" applyBorder="1" applyAlignment="1">
      <alignment horizontal="center"/>
    </xf>
    <xf numFmtId="0" fontId="5" fillId="0" borderId="0" xfId="3" applyFont="1"/>
    <xf numFmtId="0" fontId="5" fillId="0" borderId="45" xfId="3" applyFont="1" applyFill="1" applyBorder="1" applyAlignment="1">
      <alignment horizontal="center"/>
    </xf>
    <xf numFmtId="0" fontId="5" fillId="2" borderId="45" xfId="3" applyFont="1" applyFill="1" applyBorder="1" applyAlignment="1">
      <alignment horizontal="center"/>
    </xf>
    <xf numFmtId="0" fontId="5" fillId="0" borderId="14" xfId="1" applyFont="1" applyBorder="1" applyAlignment="1">
      <alignment horizontal="center"/>
    </xf>
    <xf numFmtId="0" fontId="4" fillId="0" borderId="62" xfId="0" applyFont="1" applyBorder="1" applyAlignment="1">
      <alignment horizontal="center" vertical="center" wrapText="1"/>
    </xf>
    <xf numFmtId="1" fontId="4" fillId="0" borderId="63" xfId="0" applyNumberFormat="1" applyFont="1" applyBorder="1" applyAlignment="1">
      <alignment horizontal="center" vertical="center" wrapText="1"/>
    </xf>
    <xf numFmtId="0" fontId="4" fillId="0" borderId="63" xfId="0" applyFont="1" applyBorder="1" applyAlignment="1">
      <alignment horizontal="center" vertical="center" wrapText="1"/>
    </xf>
    <xf numFmtId="1" fontId="4" fillId="0" borderId="14" xfId="0" applyNumberFormat="1" applyFont="1" applyBorder="1" applyAlignment="1">
      <alignment horizontal="center" vertical="center" wrapText="1"/>
    </xf>
    <xf numFmtId="0" fontId="5" fillId="0" borderId="17" xfId="0" applyFont="1" applyBorder="1"/>
    <xf numFmtId="0" fontId="5" fillId="0" borderId="10" xfId="0" applyFont="1" applyBorder="1" applyAlignment="1">
      <alignment horizontal="center"/>
    </xf>
    <xf numFmtId="0" fontId="5" fillId="0" borderId="15" xfId="0" applyFont="1" applyBorder="1" applyAlignment="1">
      <alignment horizontal="center"/>
    </xf>
    <xf numFmtId="0" fontId="4" fillId="0" borderId="27" xfId="0" applyFont="1" applyFill="1" applyBorder="1" applyAlignment="1">
      <alignment horizontal="center"/>
    </xf>
    <xf numFmtId="0" fontId="5" fillId="0" borderId="0" xfId="0" applyFont="1" applyFill="1" applyBorder="1"/>
    <xf numFmtId="0" fontId="16" fillId="0" borderId="0" xfId="0" applyFont="1" applyBorder="1"/>
    <xf numFmtId="0" fontId="23" fillId="0" borderId="14" xfId="0" applyFont="1" applyBorder="1"/>
    <xf numFmtId="0" fontId="22" fillId="0" borderId="2" xfId="0" applyFont="1" applyBorder="1"/>
    <xf numFmtId="0" fontId="23" fillId="0" borderId="2" xfId="0" applyFont="1" applyBorder="1"/>
    <xf numFmtId="0" fontId="22" fillId="0" borderId="0" xfId="0" applyFont="1"/>
    <xf numFmtId="0" fontId="23" fillId="0" borderId="0" xfId="0" applyFont="1" applyBorder="1"/>
    <xf numFmtId="0" fontId="33" fillId="0" borderId="0" xfId="0" applyFont="1"/>
    <xf numFmtId="49" fontId="23" fillId="0" borderId="0" xfId="0" applyNumberFormat="1" applyFont="1" applyAlignment="1">
      <alignment wrapText="1"/>
    </xf>
    <xf numFmtId="0" fontId="23" fillId="0" borderId="0" xfId="0" applyFont="1"/>
    <xf numFmtId="0" fontId="22" fillId="0" borderId="13" xfId="0" applyFont="1" applyBorder="1" applyAlignment="1">
      <alignment horizontal="center"/>
    </xf>
    <xf numFmtId="0" fontId="22" fillId="0" borderId="1" xfId="0" applyFont="1" applyBorder="1"/>
    <xf numFmtId="0" fontId="23" fillId="0" borderId="3" xfId="0" applyFont="1" applyBorder="1"/>
    <xf numFmtId="0" fontId="22" fillId="0" borderId="3" xfId="0" applyFont="1" applyBorder="1"/>
    <xf numFmtId="0" fontId="32" fillId="0" borderId="14" xfId="0" applyFont="1" applyBorder="1" applyAlignment="1">
      <alignment horizontal="center"/>
    </xf>
    <xf numFmtId="0" fontId="32" fillId="0" borderId="14" xfId="0" applyFont="1" applyBorder="1" applyAlignment="1">
      <alignment horizontal="left"/>
    </xf>
    <xf numFmtId="0" fontId="25" fillId="0" borderId="14" xfId="0" applyFont="1" applyBorder="1"/>
    <xf numFmtId="0" fontId="23" fillId="0" borderId="1" xfId="0" applyFont="1" applyBorder="1"/>
    <xf numFmtId="0" fontId="23" fillId="0" borderId="14" xfId="0" applyFont="1" applyBorder="1" applyAlignment="1">
      <alignment horizontal="center" vertical="center"/>
    </xf>
    <xf numFmtId="0" fontId="23" fillId="2" borderId="14" xfId="0" applyFont="1" applyFill="1" applyBorder="1" applyAlignment="1">
      <alignment horizontal="center"/>
    </xf>
    <xf numFmtId="0" fontId="22" fillId="0" borderId="6" xfId="0" applyFont="1" applyBorder="1" applyAlignment="1"/>
    <xf numFmtId="0" fontId="22" fillId="0" borderId="7" xfId="0" applyFont="1" applyBorder="1" applyAlignment="1"/>
    <xf numFmtId="0" fontId="22" fillId="0" borderId="8" xfId="0" applyFont="1" applyBorder="1" applyAlignment="1"/>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3" fillId="0" borderId="0" xfId="0" applyFont="1" applyAlignment="1">
      <alignment horizontal="center"/>
    </xf>
    <xf numFmtId="0" fontId="22" fillId="0" borderId="0" xfId="0" applyFont="1" applyBorder="1" applyAlignment="1">
      <alignment horizontal="center"/>
    </xf>
    <xf numFmtId="0" fontId="25" fillId="0" borderId="14" xfId="0" applyFont="1" applyBorder="1" applyAlignment="1">
      <alignment horizontal="center" vertical="center"/>
    </xf>
    <xf numFmtId="0" fontId="23" fillId="0" borderId="7" xfId="0" applyFont="1" applyBorder="1"/>
    <xf numFmtId="0" fontId="22" fillId="0" borderId="5" xfId="0" applyFont="1" applyBorder="1" applyAlignment="1">
      <alignment horizontal="center"/>
    </xf>
    <xf numFmtId="0" fontId="25" fillId="0" borderId="14" xfId="0" applyFont="1" applyBorder="1" applyAlignment="1">
      <alignment horizontal="left"/>
    </xf>
    <xf numFmtId="0" fontId="23" fillId="0" borderId="0" xfId="0" applyFont="1" applyBorder="1" applyAlignment="1">
      <alignment horizontal="center"/>
    </xf>
    <xf numFmtId="0" fontId="22" fillId="0" borderId="14" xfId="0" applyFont="1" applyBorder="1" applyAlignment="1">
      <alignment horizontal="center" vertical="top"/>
    </xf>
    <xf numFmtId="0" fontId="22" fillId="0" borderId="2" xfId="0" applyFont="1" applyBorder="1" applyAlignment="1">
      <alignment horizontal="left"/>
    </xf>
    <xf numFmtId="0" fontId="23" fillId="0" borderId="2" xfId="0" applyFont="1" applyBorder="1" applyAlignment="1">
      <alignment horizontal="left"/>
    </xf>
    <xf numFmtId="0" fontId="40" fillId="0" borderId="0" xfId="0" applyFont="1"/>
    <xf numFmtId="0" fontId="40" fillId="0" borderId="0" xfId="0" applyFont="1" applyAlignment="1">
      <alignment horizontal="center"/>
    </xf>
    <xf numFmtId="0" fontId="22" fillId="0" borderId="0" xfId="0" applyFont="1" applyAlignment="1">
      <alignment horizontal="center"/>
    </xf>
    <xf numFmtId="0" fontId="33" fillId="0" borderId="0" xfId="0" applyFont="1" applyAlignment="1">
      <alignment horizontal="center"/>
    </xf>
    <xf numFmtId="0" fontId="22" fillId="0" borderId="9" xfId="0" applyFont="1" applyBorder="1" applyAlignment="1">
      <alignment horizontal="center"/>
    </xf>
    <xf numFmtId="0" fontId="23" fillId="0" borderId="27" xfId="0" applyFont="1" applyBorder="1" applyAlignment="1">
      <alignment horizontal="center"/>
    </xf>
    <xf numFmtId="0" fontId="23" fillId="0" borderId="10" xfId="0" applyFont="1" applyBorder="1" applyAlignment="1">
      <alignment horizontal="center"/>
    </xf>
    <xf numFmtId="0" fontId="4" fillId="0" borderId="19" xfId="0" applyFont="1" applyBorder="1" applyAlignment="1">
      <alignment wrapText="1"/>
    </xf>
    <xf numFmtId="0" fontId="23" fillId="0" borderId="27" xfId="0" applyFont="1" applyFill="1" applyBorder="1" applyAlignment="1">
      <alignment horizontal="center"/>
    </xf>
    <xf numFmtId="0" fontId="23" fillId="0" borderId="14" xfId="0" applyFont="1" applyFill="1" applyBorder="1" applyAlignment="1">
      <alignment horizontal="center"/>
    </xf>
    <xf numFmtId="0" fontId="23" fillId="0" borderId="28" xfId="0" applyFont="1" applyFill="1" applyBorder="1" applyAlignment="1">
      <alignment horizontal="center"/>
    </xf>
    <xf numFmtId="0" fontId="23" fillId="0" borderId="0" xfId="0" applyFont="1" applyFill="1"/>
    <xf numFmtId="0" fontId="23" fillId="0" borderId="0" xfId="0" applyFont="1" applyFill="1" applyBorder="1"/>
    <xf numFmtId="1" fontId="25" fillId="0" borderId="14" xfId="0" applyNumberFormat="1" applyFont="1" applyBorder="1" applyAlignment="1">
      <alignment horizontal="center"/>
    </xf>
    <xf numFmtId="1" fontId="22" fillId="0" borderId="14" xfId="0" applyNumberFormat="1" applyFont="1" applyBorder="1" applyAlignment="1">
      <alignment horizontal="center"/>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1" fontId="22" fillId="0" borderId="3" xfId="0" applyNumberFormat="1" applyFont="1" applyBorder="1" applyAlignment="1">
      <alignment horizontal="center"/>
    </xf>
    <xf numFmtId="1" fontId="4" fillId="0" borderId="14" xfId="0" applyNumberFormat="1" applyFont="1" applyBorder="1" applyAlignment="1">
      <alignment horizontal="center"/>
    </xf>
    <xf numFmtId="0" fontId="22" fillId="0" borderId="27" xfId="0" applyFont="1" applyBorder="1" applyAlignment="1">
      <alignment horizontal="center"/>
    </xf>
    <xf numFmtId="0" fontId="22" fillId="0" borderId="19" xfId="0" applyFont="1" applyBorder="1" applyAlignment="1">
      <alignment horizontal="center"/>
    </xf>
    <xf numFmtId="0" fontId="22" fillId="0" borderId="20" xfId="0" applyFont="1" applyBorder="1" applyAlignment="1">
      <alignment horizontal="center"/>
    </xf>
    <xf numFmtId="0" fontId="22" fillId="0" borderId="0" xfId="0" applyFont="1" applyFill="1"/>
    <xf numFmtId="0" fontId="6" fillId="0" borderId="0" xfId="0" applyFont="1" applyBorder="1" applyAlignment="1"/>
    <xf numFmtId="0" fontId="23" fillId="0" borderId="14" xfId="0" applyFont="1" applyBorder="1" applyAlignment="1">
      <alignment horizontal="center" vertical="center" wrapText="1"/>
    </xf>
    <xf numFmtId="0" fontId="6" fillId="2" borderId="0" xfId="0" applyFont="1" applyFill="1"/>
    <xf numFmtId="0" fontId="40" fillId="2" borderId="0" xfId="0" applyFont="1" applyFill="1" applyAlignment="1">
      <alignment horizontal="center"/>
    </xf>
    <xf numFmtId="1" fontId="5" fillId="0" borderId="14" xfId="0" applyNumberFormat="1" applyFont="1" applyBorder="1" applyAlignment="1">
      <alignment horizontal="center"/>
    </xf>
    <xf numFmtId="0" fontId="22" fillId="0" borderId="11" xfId="0" applyFont="1" applyFill="1" applyBorder="1" applyAlignment="1">
      <alignment horizontal="center"/>
    </xf>
    <xf numFmtId="1" fontId="22" fillId="0" borderId="11" xfId="0" applyNumberFormat="1" applyFont="1" applyBorder="1" applyAlignment="1">
      <alignment horizontal="center"/>
    </xf>
    <xf numFmtId="0" fontId="22" fillId="0" borderId="30" xfId="0" applyFont="1" applyBorder="1" applyAlignment="1">
      <alignment horizontal="center"/>
    </xf>
    <xf numFmtId="1" fontId="4" fillId="0" borderId="11" xfId="0" applyNumberFormat="1" applyFont="1" applyBorder="1" applyAlignment="1">
      <alignment horizontal="left"/>
    </xf>
    <xf numFmtId="0" fontId="25" fillId="0" borderId="45" xfId="3" applyFont="1" applyBorder="1" applyAlignment="1">
      <alignment horizontal="center"/>
    </xf>
    <xf numFmtId="0" fontId="23" fillId="0" borderId="14" xfId="1"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2" xfId="0" applyFont="1" applyBorder="1" applyAlignment="1">
      <alignment horizontal="center"/>
    </xf>
    <xf numFmtId="0" fontId="6" fillId="0" borderId="0" xfId="0" applyFont="1"/>
    <xf numFmtId="3" fontId="5" fillId="0" borderId="14" xfId="0" applyNumberFormat="1" applyFont="1" applyBorder="1" applyAlignment="1">
      <alignment horizontal="center" vertical="center"/>
    </xf>
    <xf numFmtId="3" fontId="5" fillId="0" borderId="14" xfId="0" applyNumberFormat="1" applyFont="1" applyBorder="1" applyAlignment="1">
      <alignment horizontal="center" vertical="center" wrapText="1"/>
    </xf>
    <xf numFmtId="49" fontId="4" fillId="0" borderId="10" xfId="0" applyNumberFormat="1" applyFont="1" applyBorder="1"/>
    <xf numFmtId="49" fontId="5" fillId="0" borderId="11" xfId="0" applyNumberFormat="1" applyFont="1" applyBorder="1" applyAlignment="1">
      <alignment horizontal="center"/>
    </xf>
    <xf numFmtId="49" fontId="5" fillId="0" borderId="12" xfId="0" applyNumberFormat="1" applyFont="1" applyBorder="1" applyAlignment="1">
      <alignment horizontal="center"/>
    </xf>
    <xf numFmtId="3" fontId="4" fillId="0" borderId="14" xfId="0" applyNumberFormat="1" applyFont="1" applyBorder="1" applyAlignment="1">
      <alignment horizontal="center"/>
    </xf>
    <xf numFmtId="1" fontId="5" fillId="0" borderId="14" xfId="0" applyNumberFormat="1" applyFont="1" applyBorder="1" applyAlignment="1">
      <alignment horizontal="center" vertical="center"/>
    </xf>
    <xf numFmtId="1" fontId="4" fillId="0" borderId="14" xfId="0" applyNumberFormat="1" applyFont="1" applyBorder="1" applyAlignment="1">
      <alignment horizontal="center" vertical="center"/>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4" fillId="0" borderId="0" xfId="0" applyFont="1" applyBorder="1" applyAlignment="1">
      <alignment horizontal="center" vertical="center" wrapText="1"/>
    </xf>
    <xf numFmtId="0" fontId="44" fillId="0" borderId="0" xfId="0" applyFont="1" applyAlignment="1">
      <alignment horizontal="center"/>
    </xf>
    <xf numFmtId="3" fontId="44" fillId="0" borderId="14" xfId="0" applyNumberFormat="1" applyFont="1" applyBorder="1" applyAlignment="1">
      <alignment horizontal="center" vertical="center"/>
    </xf>
    <xf numFmtId="3" fontId="44" fillId="0" borderId="14" xfId="0" applyNumberFormat="1" applyFont="1" applyBorder="1" applyAlignment="1">
      <alignment horizontal="center" vertical="center" wrapText="1"/>
    </xf>
    <xf numFmtId="1" fontId="44" fillId="0" borderId="14" xfId="0" applyNumberFormat="1" applyFont="1" applyBorder="1" applyAlignment="1">
      <alignment horizontal="center" vertical="center"/>
    </xf>
    <xf numFmtId="0" fontId="44" fillId="0" borderId="0" xfId="0" applyFont="1"/>
    <xf numFmtId="1" fontId="45" fillId="0" borderId="14" xfId="0" applyNumberFormat="1" applyFont="1" applyBorder="1" applyAlignment="1">
      <alignment horizontal="center" vertic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5" fillId="0" borderId="14" xfId="0" applyFont="1" applyBorder="1" applyAlignment="1">
      <alignment horizontal="left"/>
    </xf>
    <xf numFmtId="0" fontId="6" fillId="0" borderId="0" xfId="0" applyFont="1"/>
    <xf numFmtId="0" fontId="6" fillId="0" borderId="5" xfId="0" applyFont="1" applyBorder="1"/>
    <xf numFmtId="0" fontId="14" fillId="0" borderId="14" xfId="0" applyFont="1" applyBorder="1" applyAlignment="1">
      <alignment horizontal="left"/>
    </xf>
    <xf numFmtId="0" fontId="4" fillId="0" borderId="9" xfId="0" applyFont="1" applyBorder="1" applyAlignment="1" applyProtection="1">
      <alignment horizontal="center" vertical="center" wrapText="1"/>
      <protection locked="0"/>
    </xf>
    <xf numFmtId="0" fontId="14" fillId="0" borderId="14" xfId="0" applyFont="1" applyBorder="1" applyAlignment="1">
      <alignment horizontal="center"/>
    </xf>
    <xf numFmtId="0" fontId="4" fillId="0" borderId="9" xfId="0" applyFont="1" applyBorder="1" applyAlignment="1">
      <alignment horizontal="center" vertical="top" wrapText="1"/>
    </xf>
    <xf numFmtId="0" fontId="22" fillId="0" borderId="14" xfId="0" applyFont="1" applyBorder="1" applyAlignment="1">
      <alignment horizontal="center"/>
    </xf>
    <xf numFmtId="0" fontId="22" fillId="0" borderId="9" xfId="0" applyFont="1" applyBorder="1" applyAlignment="1">
      <alignment horizontal="center" vertical="center" wrapText="1"/>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14" fillId="0" borderId="14" xfId="0" applyFont="1" applyBorder="1" applyAlignment="1">
      <alignment horizontal="left"/>
    </xf>
    <xf numFmtId="0" fontId="5" fillId="0" borderId="0" xfId="0" applyFont="1" applyFill="1" applyAlignment="1">
      <alignment horizontal="center"/>
    </xf>
    <xf numFmtId="0" fontId="4" fillId="0" borderId="2" xfId="0" applyFont="1" applyBorder="1" applyAlignment="1" applyProtection="1">
      <alignment horizontal="center"/>
      <protection locked="0"/>
    </xf>
    <xf numFmtId="0" fontId="25" fillId="2" borderId="0" xfId="0" applyFont="1" applyFill="1" applyAlignment="1">
      <alignment horizontal="center"/>
    </xf>
    <xf numFmtId="0" fontId="4" fillId="0" borderId="9" xfId="3" applyFont="1" applyBorder="1" applyAlignment="1">
      <alignment horizontal="center" vertical="top" wrapText="1"/>
    </xf>
    <xf numFmtId="0" fontId="4" fillId="0" borderId="14" xfId="3" applyFont="1" applyBorder="1" applyAlignment="1">
      <alignment horizontal="center" vertical="top" wrapText="1"/>
    </xf>
    <xf numFmtId="0" fontId="4" fillId="0" borderId="14" xfId="1" applyFont="1" applyBorder="1" applyAlignment="1">
      <alignment horizontal="center" vertical="center" wrapText="1"/>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left"/>
    </xf>
    <xf numFmtId="0" fontId="6" fillId="0" borderId="0" xfId="0" applyFont="1"/>
    <xf numFmtId="0" fontId="14" fillId="0" borderId="14" xfId="0" applyFont="1" applyBorder="1" applyAlignment="1">
      <alignment horizontal="left"/>
    </xf>
    <xf numFmtId="0" fontId="14" fillId="0" borderId="14" xfId="0" applyFont="1" applyBorder="1" applyAlignment="1">
      <alignment horizontal="center"/>
    </xf>
    <xf numFmtId="0" fontId="14" fillId="0" borderId="0" xfId="0" applyFont="1" applyAlignment="1">
      <alignment horizontal="center"/>
    </xf>
    <xf numFmtId="0" fontId="46" fillId="0" borderId="45" xfId="3" applyFont="1" applyBorder="1" applyAlignment="1">
      <alignment horizontal="center"/>
    </xf>
    <xf numFmtId="0" fontId="46" fillId="0" borderId="0" xfId="0" applyFont="1"/>
    <xf numFmtId="0" fontId="23" fillId="0" borderId="45" xfId="3" applyFont="1" applyBorder="1" applyAlignment="1">
      <alignment horizontal="center"/>
    </xf>
    <xf numFmtId="0" fontId="23" fillId="0" borderId="14" xfId="1" applyFont="1" applyBorder="1" applyAlignment="1">
      <alignment horizontal="center" vertical="center" wrapText="1"/>
    </xf>
    <xf numFmtId="0" fontId="23" fillId="0" borderId="27" xfId="3" applyFont="1" applyBorder="1" applyAlignment="1">
      <alignment horizontal="center"/>
    </xf>
    <xf numFmtId="0" fontId="23" fillId="0" borderId="14" xfId="3" applyFont="1" applyBorder="1" applyAlignment="1">
      <alignment horizontal="center"/>
    </xf>
    <xf numFmtId="0" fontId="23" fillId="0" borderId="10" xfId="3" applyFont="1" applyBorder="1" applyAlignment="1">
      <alignment horizontal="center"/>
    </xf>
    <xf numFmtId="0" fontId="23" fillId="0" borderId="28" xfId="3" applyFont="1" applyBorder="1" applyAlignment="1">
      <alignment horizontal="center"/>
    </xf>
    <xf numFmtId="0" fontId="23" fillId="0" borderId="0" xfId="3" applyFont="1"/>
    <xf numFmtId="0" fontId="22" fillId="0" borderId="27" xfId="3" applyFont="1" applyBorder="1" applyAlignment="1">
      <alignment horizontal="center"/>
    </xf>
    <xf numFmtId="0" fontId="22" fillId="0" borderId="0" xfId="3" applyFont="1"/>
    <xf numFmtId="0" fontId="25" fillId="0" borderId="27" xfId="3" applyFont="1" applyBorder="1" applyAlignment="1">
      <alignment horizontal="center"/>
    </xf>
    <xf numFmtId="0" fontId="47" fillId="0" borderId="0" xfId="0" applyFont="1"/>
    <xf numFmtId="0" fontId="25" fillId="0" borderId="0" xfId="0" applyFont="1" applyAlignment="1">
      <alignment horizontal="center"/>
    </xf>
    <xf numFmtId="0" fontId="22" fillId="0" borderId="9" xfId="1" applyFont="1" applyBorder="1" applyAlignment="1">
      <alignment horizontal="center" vertical="center" wrapText="1"/>
    </xf>
    <xf numFmtId="0" fontId="22" fillId="0" borderId="14" xfId="1" applyFont="1" applyBorder="1" applyAlignment="1">
      <alignment horizontal="center" vertical="center" wrapText="1"/>
    </xf>
    <xf numFmtId="0" fontId="47" fillId="0" borderId="0" xfId="0" applyFont="1" applyAlignment="1">
      <alignment horizontal="center"/>
    </xf>
    <xf numFmtId="0" fontId="4" fillId="0" borderId="14" xfId="0" applyNumberFormat="1" applyFont="1" applyBorder="1" applyAlignment="1">
      <alignment horizontal="center"/>
    </xf>
    <xf numFmtId="0" fontId="24" fillId="0" borderId="0" xfId="0" applyFont="1" applyAlignment="1">
      <alignment vertical="center"/>
    </xf>
    <xf numFmtId="0" fontId="4" fillId="0" borderId="14" xfId="0" applyFont="1" applyBorder="1" applyAlignment="1">
      <alignment horizontal="center"/>
    </xf>
    <xf numFmtId="0" fontId="5" fillId="0" borderId="20" xfId="0" applyFont="1" applyBorder="1"/>
    <xf numFmtId="0" fontId="4" fillId="0" borderId="0" xfId="3" applyFont="1" applyAlignment="1">
      <alignment horizontal="center"/>
    </xf>
    <xf numFmtId="0" fontId="14" fillId="0" borderId="0" xfId="5" applyFont="1" applyFill="1" applyAlignment="1">
      <alignment horizontal="center"/>
    </xf>
    <xf numFmtId="0" fontId="14" fillId="0" borderId="71" xfId="5" applyFont="1" applyFill="1" applyBorder="1" applyAlignment="1">
      <alignment horizontal="center"/>
    </xf>
    <xf numFmtId="0" fontId="26" fillId="0" borderId="0" xfId="5" applyFont="1" applyFill="1"/>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center"/>
    </xf>
    <xf numFmtId="0" fontId="4" fillId="0" borderId="45" xfId="0" applyFont="1" applyBorder="1" applyAlignment="1">
      <alignment horizontal="center"/>
    </xf>
    <xf numFmtId="0" fontId="4" fillId="0" borderId="14" xfId="0" applyFont="1" applyBorder="1" applyAlignment="1">
      <alignment horizontal="center"/>
    </xf>
    <xf numFmtId="0" fontId="14" fillId="0" borderId="14" xfId="0" applyFont="1" applyBorder="1" applyAlignment="1">
      <alignment horizontal="center"/>
    </xf>
    <xf numFmtId="0" fontId="4" fillId="0" borderId="14" xfId="0" applyFont="1" applyBorder="1" applyAlignment="1">
      <alignment horizontal="center"/>
    </xf>
    <xf numFmtId="1" fontId="14" fillId="0" borderId="27" xfId="0" applyNumberFormat="1"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14" fillId="0" borderId="14" xfId="0"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5" xfId="3" applyFont="1" applyBorder="1" applyAlignment="1">
      <alignment horizontal="center"/>
    </xf>
    <xf numFmtId="0" fontId="4" fillId="0" borderId="14" xfId="0" applyFont="1" applyBorder="1" applyAlignment="1">
      <alignment horizontal="center"/>
    </xf>
    <xf numFmtId="0" fontId="4" fillId="0" borderId="46" xfId="0" applyFont="1" applyBorder="1" applyAlignment="1">
      <alignment horizontal="center" vertical="center" wrapText="1"/>
    </xf>
    <xf numFmtId="0" fontId="4" fillId="0" borderId="45" xfId="0" applyFont="1" applyBorder="1" applyAlignment="1">
      <alignment horizontal="center" vertical="center" wrapText="1"/>
    </xf>
    <xf numFmtId="0" fontId="5" fillId="0" borderId="45" xfId="0" applyFont="1" applyBorder="1"/>
    <xf numFmtId="0" fontId="5" fillId="0" borderId="45" xfId="0" applyFont="1" applyBorder="1" applyAlignment="1">
      <alignment horizontal="left"/>
    </xf>
    <xf numFmtId="0" fontId="13" fillId="0" borderId="45" xfId="0" applyFont="1" applyBorder="1" applyAlignment="1">
      <alignment horizontal="left"/>
    </xf>
    <xf numFmtId="0" fontId="4" fillId="0" borderId="45" xfId="0" applyFont="1" applyBorder="1" applyAlignment="1">
      <alignment horizontal="left"/>
    </xf>
    <xf numFmtId="0" fontId="48" fillId="0" borderId="0" xfId="0" applyFont="1" applyBorder="1"/>
    <xf numFmtId="0" fontId="48" fillId="0" borderId="45" xfId="0" applyFont="1" applyBorder="1"/>
    <xf numFmtId="0" fontId="48" fillId="0" borderId="0" xfId="0" applyFont="1"/>
    <xf numFmtId="0" fontId="5" fillId="0" borderId="45" xfId="0" applyFont="1" applyBorder="1" applyAlignment="1">
      <alignment horizontal="center"/>
    </xf>
    <xf numFmtId="0" fontId="4" fillId="0" borderId="0" xfId="0" applyFont="1" applyFill="1" applyBorder="1"/>
    <xf numFmtId="0" fontId="4" fillId="0" borderId="0" xfId="0" applyFont="1" applyFill="1"/>
    <xf numFmtId="1" fontId="14" fillId="0" borderId="14" xfId="0" applyNumberFormat="1" applyFont="1" applyBorder="1" applyAlignment="1">
      <alignment horizontal="center"/>
    </xf>
    <xf numFmtId="49" fontId="25" fillId="2" borderId="27" xfId="0" applyNumberFormat="1" applyFont="1" applyFill="1" applyBorder="1" applyAlignment="1">
      <alignment horizontal="center"/>
    </xf>
    <xf numFmtId="0" fontId="6" fillId="0" borderId="0" xfId="0" applyFont="1"/>
    <xf numFmtId="0" fontId="22" fillId="0" borderId="14" xfId="0" applyFont="1" applyBorder="1" applyAlignment="1">
      <alignment horizontal="center"/>
    </xf>
    <xf numFmtId="0" fontId="6" fillId="0" borderId="0" xfId="0" applyFont="1"/>
    <xf numFmtId="0" fontId="4" fillId="0" borderId="45" xfId="0" applyFont="1" applyBorder="1" applyAlignment="1">
      <alignment horizontal="left"/>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14" fillId="0" borderId="14" xfId="0" applyFont="1" applyBorder="1" applyAlignment="1">
      <alignment horizontal="center"/>
    </xf>
    <xf numFmtId="0" fontId="23" fillId="0" borderId="7" xfId="0" applyFont="1" applyBorder="1" applyAlignment="1">
      <alignment horizontal="center"/>
    </xf>
    <xf numFmtId="0" fontId="5" fillId="0" borderId="7" xfId="0" applyFont="1" applyBorder="1" applyAlignment="1">
      <alignment horizontal="center"/>
    </xf>
    <xf numFmtId="0" fontId="22" fillId="0" borderId="14" xfId="0" applyFont="1" applyBorder="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left"/>
    </xf>
    <xf numFmtId="0" fontId="4" fillId="0" borderId="10" xfId="0" applyFont="1" applyBorder="1" applyAlignment="1">
      <alignment horizontal="center"/>
    </xf>
    <xf numFmtId="0" fontId="5" fillId="0" borderId="11"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5" fillId="0" borderId="2" xfId="0" applyFont="1" applyBorder="1" applyAlignment="1">
      <alignment horizontal="center"/>
    </xf>
    <xf numFmtId="0" fontId="6" fillId="0" borderId="0" xfId="0" applyFont="1"/>
    <xf numFmtId="0" fontId="5" fillId="0" borderId="14" xfId="0" applyFont="1" applyBorder="1" applyAlignment="1">
      <alignment horizontal="left"/>
    </xf>
    <xf numFmtId="0" fontId="14" fillId="0" borderId="14" xfId="0" applyFont="1" applyBorder="1" applyAlignment="1">
      <alignment horizontal="left"/>
    </xf>
    <xf numFmtId="0" fontId="4" fillId="0" borderId="0" xfId="0" applyFont="1" applyBorder="1" applyAlignment="1">
      <alignment wrapText="1"/>
    </xf>
    <xf numFmtId="0" fontId="4" fillId="0" borderId="14" xfId="0" applyFont="1" applyBorder="1" applyAlignment="1">
      <alignment horizontal="left" wrapText="1"/>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xf numFmtId="0" fontId="5" fillId="0" borderId="12" xfId="0" applyFont="1" applyBorder="1" applyAlignment="1"/>
    <xf numFmtId="0" fontId="14" fillId="0" borderId="14" xfId="0" applyFont="1" applyBorder="1" applyAlignment="1">
      <alignment horizontal="center"/>
    </xf>
    <xf numFmtId="0" fontId="5" fillId="0" borderId="14" xfId="0" applyFont="1" applyFill="1" applyBorder="1" applyAlignment="1">
      <alignment horizontal="center" vertical="center"/>
    </xf>
    <xf numFmtId="0" fontId="5" fillId="0" borderId="0" xfId="0" applyFont="1" applyFill="1" applyAlignment="1">
      <alignment horizontal="center" vertical="center"/>
    </xf>
    <xf numFmtId="0" fontId="5" fillId="0" borderId="1" xfId="0" applyFont="1" applyBorder="1" applyAlignment="1">
      <alignment horizontal="center"/>
    </xf>
    <xf numFmtId="0" fontId="5" fillId="0" borderId="4" xfId="0" applyFont="1" applyBorder="1" applyAlignment="1">
      <alignment horizontal="center"/>
    </xf>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5" fillId="0" borderId="0" xfId="0" applyFont="1" applyAlignment="1">
      <alignment horizontal="center"/>
    </xf>
    <xf numFmtId="0" fontId="26" fillId="0" borderId="12" xfId="0" applyFont="1" applyBorder="1" applyAlignment="1"/>
    <xf numFmtId="0" fontId="26" fillId="0" borderId="14" xfId="0" applyFont="1" applyBorder="1" applyAlignment="1"/>
    <xf numFmtId="0" fontId="14" fillId="0" borderId="14" xfId="0" applyFont="1" applyBorder="1" applyAlignment="1"/>
    <xf numFmtId="0" fontId="14" fillId="0" borderId="12" xfId="0" applyFont="1" applyBorder="1" applyAlignment="1"/>
    <xf numFmtId="0" fontId="14" fillId="0" borderId="12" xfId="0" applyFont="1" applyBorder="1"/>
    <xf numFmtId="0" fontId="4" fillId="0" borderId="12" xfId="0" applyFont="1" applyBorder="1" applyAlignment="1"/>
    <xf numFmtId="0" fontId="5" fillId="0" borderId="14" xfId="1" applyFont="1" applyBorder="1" applyAlignment="1">
      <alignment horizontal="center" vertical="center" wrapText="1"/>
    </xf>
    <xf numFmtId="0" fontId="5" fillId="0" borderId="0" xfId="0" applyFont="1" applyAlignment="1">
      <alignment horizontal="center" vertical="center" wrapText="1"/>
    </xf>
    <xf numFmtId="0" fontId="49" fillId="0" borderId="14" xfId="0" applyFont="1" applyBorder="1" applyAlignment="1">
      <alignment horizontal="center"/>
    </xf>
    <xf numFmtId="0" fontId="49" fillId="0" borderId="0" xfId="0" applyFont="1" applyAlignment="1">
      <alignment horizontal="center"/>
    </xf>
    <xf numFmtId="0" fontId="5" fillId="0" borderId="0" xfId="0" applyFont="1" applyAlignment="1">
      <alignment horizontal="center"/>
    </xf>
    <xf numFmtId="1" fontId="4" fillId="0" borderId="2" xfId="0" applyNumberFormat="1" applyFont="1" applyBorder="1" applyAlignment="1">
      <alignment horizontal="center"/>
    </xf>
    <xf numFmtId="0" fontId="50" fillId="0" borderId="14" xfId="0" applyFont="1" applyBorder="1" applyAlignment="1">
      <alignment horizontal="center"/>
    </xf>
    <xf numFmtId="0" fontId="50" fillId="0" borderId="0" xfId="0" applyFont="1"/>
    <xf numFmtId="0" fontId="50" fillId="0" borderId="0" xfId="0" applyFont="1" applyBorder="1"/>
    <xf numFmtId="0" fontId="50" fillId="0" borderId="14" xfId="0" applyFont="1" applyFill="1" applyBorder="1" applyAlignment="1">
      <alignment horizontal="center"/>
    </xf>
    <xf numFmtId="0" fontId="50" fillId="0" borderId="0" xfId="0" applyFont="1" applyBorder="1" applyAlignment="1">
      <alignment horizontal="center"/>
    </xf>
    <xf numFmtId="0" fontId="50" fillId="0" borderId="0" xfId="0" applyFont="1" applyAlignment="1">
      <alignment horizontal="center"/>
    </xf>
    <xf numFmtId="0" fontId="23" fillId="0" borderId="27" xfId="0" applyNumberFormat="1" applyFont="1" applyFill="1" applyBorder="1" applyAlignment="1">
      <alignment horizontal="center" wrapText="1"/>
    </xf>
    <xf numFmtId="0" fontId="23" fillId="0" borderId="14" xfId="0" applyNumberFormat="1" applyFont="1" applyFill="1" applyBorder="1" applyAlignment="1">
      <alignment horizontal="center" wrapText="1"/>
    </xf>
    <xf numFmtId="0" fontId="23" fillId="0" borderId="28" xfId="0" applyNumberFormat="1" applyFont="1" applyFill="1" applyBorder="1" applyAlignment="1">
      <alignment horizontal="center" wrapText="1"/>
    </xf>
    <xf numFmtId="1" fontId="22" fillId="2" borderId="27" xfId="0" applyNumberFormat="1" applyFont="1" applyFill="1" applyBorder="1" applyAlignment="1">
      <alignment horizontal="center"/>
    </xf>
    <xf numFmtId="3" fontId="45" fillId="0" borderId="14" xfId="0" applyNumberFormat="1" applyFont="1" applyBorder="1" applyAlignment="1">
      <alignment horizontal="center" vertical="center"/>
    </xf>
    <xf numFmtId="0" fontId="50" fillId="0" borderId="14" xfId="0" applyFont="1" applyBorder="1" applyAlignment="1">
      <alignment horizontal="left"/>
    </xf>
    <xf numFmtId="0" fontId="51"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52" fillId="0" borderId="0" xfId="0" applyFont="1"/>
    <xf numFmtId="0" fontId="51" fillId="0" borderId="14" xfId="0" applyFont="1" applyBorder="1" applyAlignment="1">
      <alignment horizontal="center"/>
    </xf>
    <xf numFmtId="0" fontId="51" fillId="0" borderId="0" xfId="0" applyFont="1" applyAlignment="1">
      <alignment horizontal="center"/>
    </xf>
    <xf numFmtId="0" fontId="52" fillId="0" borderId="0" xfId="0" applyFont="1" applyAlignment="1"/>
    <xf numFmtId="0" fontId="52" fillId="0" borderId="0" xfId="0" applyFont="1" applyBorder="1" applyAlignment="1"/>
    <xf numFmtId="0" fontId="51" fillId="0" borderId="10" xfId="0" applyFont="1" applyBorder="1" applyAlignment="1"/>
    <xf numFmtId="0" fontId="51" fillId="0" borderId="11" xfId="0" applyFont="1" applyBorder="1" applyAlignment="1"/>
    <xf numFmtId="0" fontId="51" fillId="0" borderId="12" xfId="0" applyFont="1" applyBorder="1" applyAlignment="1"/>
    <xf numFmtId="0" fontId="51" fillId="0" borderId="0" xfId="0" applyFont="1" applyBorder="1" applyAlignment="1">
      <alignment horizontal="center"/>
    </xf>
    <xf numFmtId="0" fontId="50" fillId="0" borderId="10" xfId="0" applyFont="1" applyBorder="1" applyAlignment="1">
      <alignment horizontal="left"/>
    </xf>
    <xf numFmtId="0" fontId="50" fillId="0" borderId="11" xfId="0" applyFont="1" applyBorder="1" applyAlignment="1">
      <alignment horizontal="left"/>
    </xf>
    <xf numFmtId="0" fontId="50" fillId="0" borderId="12" xfId="0" applyFont="1" applyBorder="1" applyAlignment="1">
      <alignment horizontal="left"/>
    </xf>
    <xf numFmtId="0" fontId="53" fillId="0" borderId="14" xfId="0" applyFont="1" applyBorder="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4" fillId="0" borderId="0" xfId="0" applyFont="1" applyBorder="1" applyAlignment="1">
      <alignment horizontal="left"/>
    </xf>
    <xf numFmtId="0" fontId="6" fillId="0" borderId="0" xfId="0" applyFont="1"/>
    <xf numFmtId="0" fontId="5" fillId="0" borderId="0" xfId="0" applyFont="1" applyAlignment="1">
      <alignment horizontal="center"/>
    </xf>
    <xf numFmtId="0" fontId="14" fillId="0" borderId="14" xfId="0" applyFont="1" applyBorder="1" applyAlignment="1">
      <alignment horizontal="center"/>
    </xf>
    <xf numFmtId="0" fontId="5" fillId="0" borderId="0" xfId="0" applyFont="1" applyBorder="1" applyAlignment="1">
      <alignment horizontal="left"/>
    </xf>
    <xf numFmtId="0" fontId="0" fillId="0" borderId="0" xfId="0" applyFont="1" applyAlignment="1">
      <alignment horizontal="center" vertical="center"/>
    </xf>
    <xf numFmtId="0" fontId="55" fillId="0" borderId="14" xfId="0" applyFont="1" applyBorder="1" applyAlignment="1">
      <alignment horizontal="center"/>
    </xf>
    <xf numFmtId="0" fontId="55" fillId="0" borderId="0" xfId="0" applyFont="1" applyAlignment="1">
      <alignment horizontal="center"/>
    </xf>
    <xf numFmtId="0" fontId="55" fillId="0" borderId="14" xfId="0" applyFont="1" applyBorder="1" applyAlignment="1">
      <alignment horizontal="center" vertical="center"/>
    </xf>
    <xf numFmtId="0" fontId="55" fillId="0" borderId="0" xfId="0" applyFont="1" applyAlignment="1">
      <alignment vertical="center"/>
    </xf>
    <xf numFmtId="0" fontId="55" fillId="0" borderId="27" xfId="0" applyFont="1" applyBorder="1" applyAlignment="1">
      <alignment horizontal="center" vertical="center"/>
    </xf>
    <xf numFmtId="0" fontId="55" fillId="0" borderId="10" xfId="0" applyFont="1" applyBorder="1" applyAlignment="1">
      <alignment horizontal="center" vertical="center"/>
    </xf>
    <xf numFmtId="0" fontId="55" fillId="0" borderId="0" xfId="0" applyFont="1" applyBorder="1" applyAlignment="1">
      <alignment vertical="center"/>
    </xf>
    <xf numFmtId="0" fontId="14" fillId="0" borderId="9" xfId="0" applyFont="1" applyBorder="1" applyAlignment="1">
      <alignment horizontal="center"/>
    </xf>
    <xf numFmtId="0" fontId="26" fillId="0" borderId="0" xfId="0" applyFont="1" applyAlignment="1">
      <alignment horizontal="center"/>
    </xf>
    <xf numFmtId="0" fontId="5" fillId="0" borderId="0" xfId="1" applyFont="1" applyBorder="1" applyAlignment="1">
      <alignment horizontal="center"/>
    </xf>
    <xf numFmtId="0" fontId="5" fillId="0" borderId="0" xfId="1" applyFont="1" applyBorder="1" applyAlignment="1">
      <alignment horizontal="center" vertical="center" wrapText="1"/>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0" fillId="0" borderId="0" xfId="0" applyFont="1" applyAlignment="1">
      <alignment horizontal="center"/>
    </xf>
    <xf numFmtId="0" fontId="14" fillId="0" borderId="14" xfId="0" applyFont="1" applyBorder="1" applyAlignment="1">
      <alignment horizontal="center"/>
    </xf>
    <xf numFmtId="0" fontId="30" fillId="0" borderId="14" xfId="0" applyFont="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0" fillId="0" borderId="0" xfId="0" applyFont="1" applyAlignment="1">
      <alignment horizontal="center"/>
    </xf>
    <xf numFmtId="0" fontId="4" fillId="0" borderId="45" xfId="3" applyFont="1" applyBorder="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4" fillId="0" borderId="0" xfId="0" applyFont="1" applyBorder="1" applyAlignment="1">
      <alignment horizontal="left"/>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14" xfId="0" applyFont="1" applyBorder="1" applyAlignment="1">
      <alignment horizontal="left"/>
    </xf>
    <xf numFmtId="0" fontId="5" fillId="0" borderId="0" xfId="0" applyFont="1" applyAlignment="1">
      <alignment horizontal="center"/>
    </xf>
    <xf numFmtId="0" fontId="0"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1" fontId="5" fillId="0" borderId="9" xfId="0" applyNumberFormat="1" applyFont="1" applyFill="1" applyBorder="1" applyAlignment="1">
      <alignment horizontal="center"/>
    </xf>
    <xf numFmtId="0" fontId="5" fillId="0" borderId="9" xfId="0" applyFont="1" applyFill="1" applyBorder="1" applyAlignment="1">
      <alignment horizontal="center"/>
    </xf>
    <xf numFmtId="1" fontId="14" fillId="0" borderId="14" xfId="0" applyNumberFormat="1" applyFont="1" applyFill="1" applyBorder="1" applyAlignment="1">
      <alignment horizontal="center"/>
    </xf>
    <xf numFmtId="0" fontId="26" fillId="0" borderId="0" xfId="0" applyFont="1" applyFill="1"/>
    <xf numFmtId="0" fontId="5" fillId="0" borderId="14" xfId="0" applyFont="1" applyBorder="1" applyAlignment="1">
      <alignment horizontal="center" vertical="center"/>
    </xf>
    <xf numFmtId="0" fontId="6" fillId="0" borderId="0" xfId="0" applyFont="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0" xfId="0" applyFont="1" applyAlignment="1">
      <alignment horizontal="left"/>
    </xf>
    <xf numFmtId="0" fontId="5" fillId="0" borderId="0" xfId="0" applyFont="1" applyAlignment="1">
      <alignment horizontal="center"/>
    </xf>
    <xf numFmtId="0" fontId="4" fillId="0" borderId="0" xfId="0" applyFont="1" applyAlignment="1">
      <alignment horizontal="left"/>
    </xf>
    <xf numFmtId="0" fontId="0" fillId="0" borderId="0" xfId="0" applyFont="1" applyAlignment="1">
      <alignment horizontal="center"/>
    </xf>
    <xf numFmtId="0" fontId="5" fillId="0" borderId="49" xfId="0" applyFont="1" applyBorder="1" applyAlignment="1">
      <alignment horizontal="left"/>
    </xf>
    <xf numFmtId="0" fontId="14" fillId="0" borderId="14" xfId="0" applyFont="1" applyBorder="1" applyAlignment="1">
      <alignment horizontal="center"/>
    </xf>
    <xf numFmtId="0" fontId="5" fillId="0" borderId="0" xfId="0" applyFont="1" applyAlignment="1">
      <alignment horizontal="center"/>
    </xf>
    <xf numFmtId="0" fontId="44" fillId="0" borderId="14" xfId="0" applyFont="1" applyBorder="1" applyAlignment="1">
      <alignment horizontal="center"/>
    </xf>
    <xf numFmtId="0" fontId="5" fillId="0" borderId="49" xfId="0" applyFont="1" applyBorder="1" applyAlignment="1"/>
    <xf numFmtId="0" fontId="5" fillId="0" borderId="77" xfId="0" applyFont="1" applyBorder="1" applyAlignment="1"/>
    <xf numFmtId="0" fontId="14" fillId="0" borderId="76" xfId="0" applyFont="1" applyBorder="1" applyAlignment="1"/>
    <xf numFmtId="0" fontId="13" fillId="0" borderId="49" xfId="0" applyFont="1" applyBorder="1" applyAlignment="1"/>
    <xf numFmtId="0" fontId="13" fillId="0" borderId="76" xfId="0" applyFont="1" applyBorder="1" applyAlignment="1"/>
    <xf numFmtId="0" fontId="14" fillId="0" borderId="49" xfId="0" applyFont="1" applyBorder="1" applyAlignment="1"/>
    <xf numFmtId="0" fontId="4" fillId="0" borderId="14" xfId="0" applyFont="1" applyBorder="1" applyAlignment="1">
      <alignment horizontal="center"/>
    </xf>
    <xf numFmtId="0" fontId="5" fillId="0" borderId="0" xfId="0" applyFont="1" applyAlignment="1">
      <alignment horizontal="center"/>
    </xf>
    <xf numFmtId="0" fontId="5" fillId="0" borderId="0" xfId="0" applyFont="1" applyAlignment="1">
      <alignment horizontal="center"/>
    </xf>
    <xf numFmtId="0" fontId="5" fillId="0" borderId="14" xfId="2" applyFont="1" applyBorder="1" applyAlignment="1">
      <alignment horizontal="center" vertical="center"/>
    </xf>
    <xf numFmtId="0" fontId="6" fillId="0" borderId="0" xfId="0" applyFont="1"/>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4" xfId="0" applyFont="1" applyBorder="1" applyAlignment="1">
      <alignment horizontal="center"/>
    </xf>
    <xf numFmtId="0" fontId="5" fillId="0" borderId="0" xfId="0" applyFont="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6" fillId="0" borderId="0" xfId="0" applyFont="1"/>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4" fillId="0" borderId="14" xfId="0" applyFont="1" applyBorder="1" applyAlignment="1">
      <alignment horizontal="center"/>
    </xf>
    <xf numFmtId="0" fontId="5" fillId="0" borderId="0" xfId="0" applyFont="1" applyBorder="1" applyAlignment="1">
      <alignment horizontal="center"/>
    </xf>
    <xf numFmtId="0" fontId="5" fillId="0" borderId="4" xfId="0" applyFont="1" applyBorder="1" applyAlignment="1">
      <alignment horizontal="center"/>
    </xf>
    <xf numFmtId="0" fontId="5" fillId="0" borderId="0" xfId="0" applyFont="1" applyAlignment="1">
      <alignment horizontal="center"/>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0" xfId="0" applyFont="1" applyBorder="1" applyAlignment="1">
      <alignment horizontal="center"/>
    </xf>
    <xf numFmtId="0" fontId="5" fillId="0" borderId="14" xfId="0" applyFont="1" applyBorder="1" applyAlignment="1">
      <alignment horizontal="left"/>
    </xf>
    <xf numFmtId="0" fontId="6" fillId="0" borderId="0" xfId="0" applyFont="1"/>
    <xf numFmtId="0" fontId="5" fillId="0" borderId="0" xfId="0" applyFont="1" applyAlignment="1">
      <alignment horizontal="center"/>
    </xf>
    <xf numFmtId="0" fontId="0" fillId="0" borderId="0" xfId="0" applyFont="1" applyAlignment="1">
      <alignment horizontal="center"/>
    </xf>
    <xf numFmtId="0" fontId="14" fillId="0" borderId="14" xfId="0" applyFont="1" applyBorder="1" applyAlignment="1">
      <alignment horizontal="center"/>
    </xf>
    <xf numFmtId="0" fontId="7" fillId="0" borderId="0" xfId="0" applyFont="1" applyAlignment="1">
      <alignment horizontal="left"/>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1" fontId="5" fillId="0" borderId="14" xfId="2" applyNumberFormat="1" applyFont="1" applyBorder="1" applyAlignment="1" applyProtection="1">
      <alignment horizontal="center"/>
    </xf>
    <xf numFmtId="0" fontId="5" fillId="0" borderId="14" xfId="2" applyNumberFormat="1" applyFont="1" applyBorder="1" applyAlignment="1" applyProtection="1">
      <alignment horizontal="center"/>
    </xf>
    <xf numFmtId="49" fontId="5" fillId="0" borderId="14" xfId="2" applyNumberFormat="1" applyFont="1" applyBorder="1" applyAlignment="1" applyProtection="1">
      <alignment horizontal="center"/>
    </xf>
    <xf numFmtId="1" fontId="5" fillId="0" borderId="14" xfId="0" applyNumberFormat="1" applyFont="1" applyFill="1" applyBorder="1" applyAlignment="1">
      <alignment horizontal="center" wrapText="1"/>
    </xf>
    <xf numFmtId="0" fontId="5" fillId="0" borderId="14" xfId="0" applyFont="1" applyFill="1" applyBorder="1" applyAlignment="1">
      <alignment horizontal="center" wrapText="1"/>
    </xf>
    <xf numFmtId="0" fontId="5" fillId="2" borderId="0" xfId="0" applyFont="1" applyFill="1"/>
    <xf numFmtId="0" fontId="5" fillId="0" borderId="14" xfId="0" quotePrefix="1" applyFont="1" applyBorder="1" applyAlignment="1">
      <alignment horizontal="center"/>
    </xf>
    <xf numFmtId="0" fontId="5" fillId="0" borderId="14" xfId="0" quotePrefix="1" applyFont="1" applyBorder="1" applyAlignment="1">
      <alignment horizontal="center" vertical="center" wrapText="1"/>
    </xf>
    <xf numFmtId="0" fontId="4" fillId="0" borderId="14" xfId="0" applyFont="1" applyBorder="1" applyAlignment="1">
      <alignment horizontal="center"/>
    </xf>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5" fillId="0" borderId="0" xfId="0" applyFont="1" applyBorder="1" applyAlignment="1"/>
    <xf numFmtId="0" fontId="4" fillId="0" borderId="14"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left"/>
    </xf>
    <xf numFmtId="0" fontId="5" fillId="0" borderId="0" xfId="0" applyFont="1" applyAlignment="1">
      <alignment horizontal="center"/>
    </xf>
    <xf numFmtId="1" fontId="5" fillId="0" borderId="14" xfId="0" applyNumberFormat="1" applyFont="1" applyFill="1" applyBorder="1" applyAlignment="1">
      <alignment horizontal="center" vertical="center"/>
    </xf>
    <xf numFmtId="0" fontId="5" fillId="0" borderId="0" xfId="0" applyFont="1" applyFill="1" applyBorder="1" applyAlignment="1">
      <alignment horizontal="center"/>
    </xf>
    <xf numFmtId="0" fontId="57" fillId="0" borderId="0" xfId="0" applyFont="1" applyAlignment="1">
      <alignment horizontal="center" vertical="center"/>
    </xf>
    <xf numFmtId="0" fontId="5" fillId="2" borderId="14" xfId="0" applyFont="1" applyFill="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Alignment="1">
      <alignment horizontal="center"/>
    </xf>
    <xf numFmtId="0" fontId="5" fillId="0" borderId="0" xfId="1" applyFont="1" applyBorder="1" applyAlignment="1">
      <alignment horizontal="left"/>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1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left"/>
    </xf>
    <xf numFmtId="0" fontId="5" fillId="0" borderId="0" xfId="0" applyFont="1" applyAlignment="1">
      <alignment horizontal="center"/>
    </xf>
    <xf numFmtId="0" fontId="57" fillId="0" borderId="0" xfId="0" applyFont="1" applyAlignment="1">
      <alignment horizontal="center"/>
    </xf>
    <xf numFmtId="0" fontId="5" fillId="0" borderId="0" xfId="0" applyFont="1" applyFill="1" applyAlignment="1">
      <alignment vertical="center"/>
    </xf>
    <xf numFmtId="0" fontId="5" fillId="0" borderId="14" xfId="0" quotePrefix="1" applyFont="1" applyBorder="1" applyAlignment="1">
      <alignment horizontal="center" vertic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Border="1" applyAlignment="1">
      <alignment horizontal="center"/>
    </xf>
    <xf numFmtId="0" fontId="5" fillId="0" borderId="14" xfId="0" applyFont="1" applyBorder="1" applyAlignment="1">
      <alignment horizontal="left"/>
    </xf>
    <xf numFmtId="0" fontId="6" fillId="0" borderId="0" xfId="0" applyFont="1"/>
    <xf numFmtId="0" fontId="4" fillId="0" borderId="1" xfId="0" applyFont="1" applyBorder="1" applyAlignment="1">
      <alignment horizontal="left"/>
    </xf>
    <xf numFmtId="0" fontId="5" fillId="0" borderId="0" xfId="0" applyFont="1" applyAlignment="1">
      <alignment horizontal="center"/>
    </xf>
    <xf numFmtId="0" fontId="14" fillId="0" borderId="14" xfId="0" applyFont="1" applyBorder="1" applyAlignment="1">
      <alignment horizontal="center" vertic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Alignment="1">
      <alignment horizontal="center"/>
    </xf>
    <xf numFmtId="0" fontId="27" fillId="0" borderId="14" xfId="0" applyFont="1" applyBorder="1" applyAlignment="1">
      <alignment horizontal="center"/>
    </xf>
    <xf numFmtId="0" fontId="14" fillId="0" borderId="0" xfId="0" applyFont="1" applyAlignment="1">
      <alignment horizontal="center" vertical="center"/>
    </xf>
    <xf numFmtId="0" fontId="5" fillId="0" borderId="14" xfId="0" applyNumberFormat="1" applyFont="1" applyBorder="1" applyAlignment="1">
      <alignment horizontal="center" vertical="center"/>
    </xf>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14" xfId="0" applyFont="1" applyBorder="1" applyAlignment="1">
      <alignment horizontal="left"/>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23" fillId="0" borderId="45" xfId="0" applyFont="1" applyBorder="1" applyAlignment="1">
      <alignment horizontal="center" vertical="center"/>
    </xf>
    <xf numFmtId="0" fontId="23" fillId="0" borderId="0" xfId="0" applyFont="1" applyAlignment="1">
      <alignment horizontal="center" vertical="center"/>
    </xf>
    <xf numFmtId="0" fontId="6" fillId="0" borderId="27" xfId="0" applyFont="1" applyBorder="1" applyAlignment="1">
      <alignment horizontal="center" vertical="center"/>
    </xf>
    <xf numFmtId="0" fontId="6" fillId="0" borderId="14" xfId="0" applyFont="1" applyBorder="1" applyAlignment="1">
      <alignment horizontal="center" vertical="center"/>
    </xf>
    <xf numFmtId="0" fontId="6" fillId="0" borderId="14" xfId="0" applyFont="1" applyFill="1" applyBorder="1" applyAlignment="1">
      <alignment horizontal="center" vertical="center"/>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5" fillId="0" borderId="0" xfId="0" applyFont="1" applyBorder="1" applyAlignment="1">
      <alignment horizontal="center"/>
    </xf>
    <xf numFmtId="0" fontId="5" fillId="0" borderId="0" xfId="0" applyFont="1" applyAlignment="1">
      <alignment horizontal="center"/>
    </xf>
    <xf numFmtId="0" fontId="5" fillId="0" borderId="14" xfId="0" applyFont="1" applyBorder="1" applyAlignment="1">
      <alignment horizontal="left"/>
    </xf>
    <xf numFmtId="0" fontId="6" fillId="0" borderId="0" xfId="0" applyFont="1"/>
    <xf numFmtId="0" fontId="5" fillId="0" borderId="0" xfId="0" applyFont="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44" fillId="0" borderId="27" xfId="0" applyFont="1" applyBorder="1" applyAlignment="1">
      <alignment horizontal="center"/>
    </xf>
    <xf numFmtId="0" fontId="44" fillId="0" borderId="28" xfId="0" applyFont="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14" xfId="0" applyFont="1" applyBorder="1" applyAlignment="1">
      <alignment horizontal="left"/>
    </xf>
    <xf numFmtId="0" fontId="5" fillId="0" borderId="0" xfId="0" applyFont="1" applyAlignment="1">
      <alignment horizontal="center"/>
    </xf>
    <xf numFmtId="0" fontId="4"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4" fillId="0" borderId="14" xfId="0" applyFont="1" applyBorder="1" applyAlignment="1">
      <alignment horizontal="left"/>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9" xfId="0" applyFont="1" applyBorder="1" applyAlignment="1">
      <alignment horizontal="left"/>
    </xf>
    <xf numFmtId="0" fontId="4" fillId="0" borderId="4" xfId="0" applyFont="1" applyBorder="1" applyAlignment="1">
      <alignment horizontal="left" wrapText="1"/>
    </xf>
    <xf numFmtId="0" fontId="4" fillId="0" borderId="0" xfId="0" applyFont="1" applyBorder="1" applyAlignment="1">
      <alignment horizontal="left" wrapText="1"/>
    </xf>
    <xf numFmtId="0" fontId="4" fillId="0" borderId="5"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9" xfId="0" applyFont="1" applyBorder="1" applyAlignment="1">
      <alignment horizontal="center" vertical="center"/>
    </xf>
    <xf numFmtId="0" fontId="5" fillId="0" borderId="9" xfId="0" applyFont="1" applyBorder="1" applyAlignment="1">
      <alignment horizontal="center"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14"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4" fillId="0" borderId="13" xfId="0" applyFont="1" applyBorder="1" applyAlignment="1">
      <alignment horizontal="left"/>
    </xf>
    <xf numFmtId="0" fontId="4" fillId="0" borderId="13" xfId="0" applyFont="1" applyBorder="1" applyAlignment="1">
      <alignment horizontal="center" wrapText="1"/>
    </xf>
    <xf numFmtId="0" fontId="4" fillId="0" borderId="9" xfId="0" applyFont="1" applyBorder="1" applyAlignment="1">
      <alignment horizont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36" fillId="0" borderId="1" xfId="0" applyFont="1" applyBorder="1" applyAlignment="1">
      <alignment horizontal="left" vertical="center" wrapText="1"/>
    </xf>
    <xf numFmtId="0" fontId="37" fillId="0" borderId="2" xfId="0" applyFont="1" applyBorder="1" applyAlignment="1">
      <alignment vertical="center"/>
    </xf>
    <xf numFmtId="0" fontId="37" fillId="0" borderId="3" xfId="0" applyFont="1" applyBorder="1" applyAlignment="1">
      <alignment vertical="center"/>
    </xf>
    <xf numFmtId="0" fontId="22" fillId="0" borderId="4" xfId="0" applyFont="1" applyBorder="1" applyAlignment="1">
      <alignment horizontal="left"/>
    </xf>
    <xf numFmtId="0" fontId="22" fillId="0" borderId="0" xfId="0" applyFont="1" applyBorder="1" applyAlignment="1">
      <alignment horizontal="left"/>
    </xf>
    <xf numFmtId="0" fontId="22" fillId="0" borderId="5" xfId="0" applyFont="1" applyBorder="1" applyAlignment="1">
      <alignment horizontal="left"/>
    </xf>
    <xf numFmtId="0" fontId="22" fillId="0" borderId="4" xfId="0" applyFont="1" applyBorder="1" applyAlignment="1">
      <alignment horizontal="left" wrapText="1"/>
    </xf>
    <xf numFmtId="0" fontId="22" fillId="0" borderId="0" xfId="0" applyFont="1" applyBorder="1" applyAlignment="1">
      <alignment horizontal="left" wrapText="1"/>
    </xf>
    <xf numFmtId="0" fontId="22" fillId="0" borderId="5" xfId="0" applyFont="1" applyBorder="1" applyAlignment="1">
      <alignment horizontal="left"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22" fillId="0" borderId="8" xfId="0" applyFont="1" applyBorder="1" applyAlignment="1">
      <alignment horizontal="left"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2" fillId="0" borderId="9" xfId="0" applyFont="1" applyBorder="1" applyAlignment="1">
      <alignment horizontal="center" vertical="center"/>
    </xf>
    <xf numFmtId="0" fontId="23" fillId="0" borderId="9" xfId="0" applyFont="1" applyBorder="1" applyAlignment="1">
      <alignment horizontal="center" vertical="center"/>
    </xf>
    <xf numFmtId="0" fontId="22" fillId="0" borderId="13" xfId="0" applyFont="1" applyBorder="1" applyAlignment="1">
      <alignment horizontal="center" vertical="center" wrapText="1"/>
    </xf>
    <xf numFmtId="0" fontId="22" fillId="0" borderId="13" xfId="0" applyFont="1" applyBorder="1" applyAlignment="1">
      <alignment horizontal="center" wrapText="1"/>
    </xf>
    <xf numFmtId="0" fontId="22" fillId="0" borderId="9" xfId="0" applyFont="1" applyBorder="1" applyAlignment="1">
      <alignment horizont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4" xfId="0" applyFont="1" applyBorder="1" applyAlignment="1">
      <alignment horizontal="left"/>
    </xf>
    <xf numFmtId="0" fontId="22" fillId="0" borderId="10" xfId="0" applyFont="1" applyBorder="1" applyAlignment="1">
      <alignment horizontal="left"/>
    </xf>
    <xf numFmtId="0" fontId="22" fillId="0" borderId="11" xfId="0" applyFont="1" applyBorder="1" applyAlignment="1">
      <alignment horizontal="left"/>
    </xf>
    <xf numFmtId="0" fontId="22" fillId="0" borderId="12" xfId="0" applyFont="1" applyBorder="1" applyAlignment="1">
      <alignment horizontal="left"/>
    </xf>
    <xf numFmtId="0" fontId="22" fillId="0" borderId="14" xfId="0" applyFont="1" applyBorder="1" applyAlignment="1">
      <alignment horizontal="center"/>
    </xf>
    <xf numFmtId="0" fontId="22" fillId="0" borderId="9" xfId="0" applyFont="1" applyBorder="1" applyAlignment="1">
      <alignment horizontal="left"/>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0" xfId="0" applyFont="1" applyBorder="1" applyAlignment="1">
      <alignment horizontal="left" vertical="center" wrapText="1"/>
    </xf>
    <xf numFmtId="0" fontId="36" fillId="0" borderId="5" xfId="0" applyFont="1" applyBorder="1" applyAlignment="1">
      <alignment horizontal="left" vertical="center" wrapText="1"/>
    </xf>
    <xf numFmtId="11" fontId="22" fillId="0" borderId="9" xfId="0" applyNumberFormat="1" applyFont="1" applyBorder="1" applyAlignment="1">
      <alignment horizontal="left"/>
    </xf>
    <xf numFmtId="0" fontId="38" fillId="0" borderId="0" xfId="0" applyFont="1" applyBorder="1" applyAlignment="1"/>
    <xf numFmtId="0" fontId="38" fillId="0" borderId="5" xfId="0" applyFont="1" applyBorder="1" applyAlignment="1"/>
    <xf numFmtId="0" fontId="22" fillId="0" borderId="13" xfId="0" applyFont="1" applyBorder="1" applyAlignment="1">
      <alignment horizontal="center"/>
    </xf>
    <xf numFmtId="0" fontId="38" fillId="0" borderId="0" xfId="0" applyFont="1" applyAlignment="1">
      <alignment horizontal="left" wrapText="1"/>
    </xf>
    <xf numFmtId="0" fontId="38" fillId="0" borderId="5" xfId="0" applyFont="1" applyBorder="1" applyAlignment="1">
      <alignment horizontal="left" wrapText="1"/>
    </xf>
    <xf numFmtId="0" fontId="38" fillId="0" borderId="0" xfId="0" applyFont="1" applyBorder="1" applyAlignment="1">
      <alignment wrapText="1"/>
    </xf>
    <xf numFmtId="0" fontId="38" fillId="0" borderId="5" xfId="0" applyFont="1" applyBorder="1" applyAlignment="1">
      <alignment wrapText="1"/>
    </xf>
    <xf numFmtId="0" fontId="22" fillId="0" borderId="10"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10" xfId="0" applyFont="1" applyBorder="1" applyAlignment="1">
      <alignment horizontal="center" vertical="top"/>
    </xf>
    <xf numFmtId="0" fontId="22" fillId="0" borderId="11" xfId="0" applyFont="1" applyBorder="1" applyAlignment="1">
      <alignment horizontal="center" vertical="top"/>
    </xf>
    <xf numFmtId="0" fontId="22" fillId="0" borderId="12" xfId="0" applyFont="1" applyBorder="1" applyAlignment="1">
      <alignment horizontal="center" vertical="top"/>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3" fillId="0" borderId="14" xfId="0" applyFont="1" applyBorder="1" applyAlignment="1">
      <alignment horizontal="left"/>
    </xf>
    <xf numFmtId="0" fontId="36" fillId="0" borderId="4" xfId="0" applyFont="1" applyBorder="1" applyAlignment="1">
      <alignment horizontal="left" vertical="top" wrapText="1"/>
    </xf>
    <xf numFmtId="0" fontId="36" fillId="0" borderId="0" xfId="0" applyFont="1" applyBorder="1" applyAlignment="1">
      <alignment horizontal="left" vertical="top" wrapText="1"/>
    </xf>
    <xf numFmtId="0" fontId="36" fillId="0" borderId="5" xfId="0" applyFont="1" applyBorder="1" applyAlignment="1">
      <alignment horizontal="left" vertical="top" wrapText="1"/>
    </xf>
    <xf numFmtId="0" fontId="36" fillId="0" borderId="1" xfId="0" applyFont="1" applyBorder="1" applyAlignment="1">
      <alignment horizontal="left" vertical="top" wrapText="1"/>
    </xf>
    <xf numFmtId="0" fontId="36" fillId="0" borderId="2" xfId="0" applyFont="1" applyBorder="1" applyAlignment="1">
      <alignment horizontal="left" vertical="top" wrapText="1"/>
    </xf>
    <xf numFmtId="0" fontId="36" fillId="0" borderId="3" xfId="0" applyFont="1" applyBorder="1" applyAlignment="1">
      <alignment horizontal="left" vertical="top" wrapText="1"/>
    </xf>
    <xf numFmtId="0" fontId="40" fillId="0" borderId="10" xfId="0" applyFont="1" applyBorder="1" applyAlignment="1">
      <alignment horizontal="left"/>
    </xf>
    <xf numFmtId="0" fontId="40" fillId="0" borderId="11" xfId="0" applyFont="1" applyBorder="1" applyAlignment="1">
      <alignment horizontal="left"/>
    </xf>
    <xf numFmtId="0" fontId="40" fillId="0" borderId="12" xfId="0" applyFont="1" applyBorder="1" applyAlignment="1">
      <alignment horizontal="left"/>
    </xf>
    <xf numFmtId="0" fontId="25" fillId="0" borderId="9" xfId="0" applyFont="1" applyBorder="1" applyAlignment="1">
      <alignment horizontal="center" vertical="center" wrapText="1"/>
    </xf>
    <xf numFmtId="0" fontId="47" fillId="0" borderId="9" xfId="0" applyFont="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5"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xf>
    <xf numFmtId="0" fontId="4" fillId="0" borderId="0" xfId="0" applyFont="1" applyBorder="1" applyAlignment="1">
      <alignment horizontal="left"/>
    </xf>
    <xf numFmtId="0" fontId="4" fillId="0" borderId="5" xfId="0" applyFont="1" applyBorder="1" applyAlignment="1">
      <alignment horizontal="left"/>
    </xf>
    <xf numFmtId="0" fontId="14" fillId="0" borderId="0" xfId="0" applyFont="1" applyAlignment="1">
      <alignment horizontal="center"/>
    </xf>
    <xf numFmtId="0" fontId="4"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23" fillId="0" borderId="11" xfId="0" applyFont="1" applyBorder="1" applyAlignment="1">
      <alignment horizontal="center"/>
    </xf>
    <xf numFmtId="0" fontId="23" fillId="0" borderId="12" xfId="0" applyFont="1" applyBorder="1" applyAlignment="1">
      <alignment horizontal="center"/>
    </xf>
    <xf numFmtId="0" fontId="35" fillId="0" borderId="4" xfId="4" applyFont="1" applyBorder="1" applyAlignment="1" applyProtection="1">
      <alignment horizontal="left" wrapText="1"/>
    </xf>
    <xf numFmtId="0" fontId="23" fillId="0" borderId="10" xfId="0" applyFont="1" applyBorder="1" applyAlignment="1">
      <alignment horizontal="center"/>
    </xf>
    <xf numFmtId="49" fontId="22" fillId="0" borderId="14" xfId="0" applyNumberFormat="1" applyFont="1" applyBorder="1" applyAlignment="1">
      <alignment horizontal="left" wrapText="1"/>
    </xf>
    <xf numFmtId="49" fontId="22" fillId="0" borderId="9" xfId="0" applyNumberFormat="1" applyFont="1" applyBorder="1" applyAlignment="1">
      <alignment horizontal="left" wrapText="1"/>
    </xf>
    <xf numFmtId="49" fontId="22" fillId="0" borderId="10" xfId="0" applyNumberFormat="1" applyFont="1" applyBorder="1" applyAlignment="1">
      <alignment horizontal="center"/>
    </xf>
    <xf numFmtId="49" fontId="22" fillId="0" borderId="11" xfId="0" applyNumberFormat="1" applyFont="1" applyBorder="1" applyAlignment="1">
      <alignment horizontal="center"/>
    </xf>
    <xf numFmtId="49" fontId="22" fillId="0" borderId="12" xfId="0" applyNumberFormat="1" applyFont="1" applyBorder="1" applyAlignment="1">
      <alignment horizontal="center"/>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xf>
    <xf numFmtId="0" fontId="36" fillId="0" borderId="0" xfId="0" applyFont="1" applyBorder="1" applyAlignment="1">
      <alignment horizontal="left" vertical="center"/>
    </xf>
    <xf numFmtId="0" fontId="36" fillId="0" borderId="5" xfId="0" applyFont="1" applyBorder="1" applyAlignment="1">
      <alignment horizontal="left" vertical="center"/>
    </xf>
    <xf numFmtId="0" fontId="14" fillId="0" borderId="11" xfId="0" applyFont="1" applyBorder="1" applyAlignment="1">
      <alignment horizontal="center"/>
    </xf>
    <xf numFmtId="0" fontId="14" fillId="0" borderId="12" xfId="0" applyFont="1" applyBorder="1" applyAlignment="1">
      <alignment horizontal="center"/>
    </xf>
    <xf numFmtId="0" fontId="6" fillId="0" borderId="0" xfId="0" applyFont="1" applyAlignment="1">
      <alignment horizontal="left" wrapText="1"/>
    </xf>
    <xf numFmtId="0" fontId="6" fillId="0" borderId="5" xfId="0" applyFont="1" applyBorder="1" applyAlignment="1">
      <alignment horizontal="left" wrapText="1"/>
    </xf>
    <xf numFmtId="0" fontId="27" fillId="0" borderId="4" xfId="0" applyFont="1" applyBorder="1" applyAlignment="1">
      <alignment horizontal="left" wrapText="1"/>
    </xf>
    <xf numFmtId="0" fontId="27" fillId="0" borderId="0" xfId="0" applyFont="1" applyBorder="1" applyAlignment="1">
      <alignment horizontal="left" wrapText="1"/>
    </xf>
    <xf numFmtId="0" fontId="27" fillId="0" borderId="5" xfId="0" applyFont="1" applyBorder="1" applyAlignment="1">
      <alignment horizontal="left"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6" fillId="0" borderId="0" xfId="0" applyFont="1" applyBorder="1" applyAlignment="1">
      <alignment horizontal="left" wrapText="1"/>
    </xf>
    <xf numFmtId="0" fontId="14" fillId="0" borderId="7" xfId="0" applyFont="1" applyBorder="1" applyAlignment="1">
      <alignment horizontal="center" vertical="center"/>
    </xf>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14" fillId="0" borderId="10" xfId="0" applyFont="1" applyFill="1" applyBorder="1" applyAlignment="1">
      <alignment horizontal="center"/>
    </xf>
    <xf numFmtId="0" fontId="14" fillId="0" borderId="11" xfId="0" applyFont="1" applyFill="1" applyBorder="1" applyAlignment="1">
      <alignment horizontal="center"/>
    </xf>
    <xf numFmtId="0" fontId="14" fillId="0" borderId="12" xfId="0" applyFont="1" applyFill="1" applyBorder="1" applyAlignment="1">
      <alignment horizontal="center"/>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14" xfId="0" applyFont="1" applyFill="1" applyBorder="1" applyAlignment="1">
      <alignment horizontal="left"/>
    </xf>
    <xf numFmtId="0" fontId="4" fillId="0" borderId="10" xfId="0" applyFont="1" applyFill="1" applyBorder="1" applyAlignment="1">
      <alignment horizontal="left"/>
    </xf>
    <xf numFmtId="0" fontId="4" fillId="0" borderId="11" xfId="0" applyFont="1" applyFill="1" applyBorder="1" applyAlignment="1">
      <alignment horizontal="left"/>
    </xf>
    <xf numFmtId="0" fontId="4" fillId="0" borderId="12" xfId="0" applyFont="1" applyFill="1" applyBorder="1" applyAlignment="1">
      <alignment horizontal="left"/>
    </xf>
    <xf numFmtId="0" fontId="4" fillId="0" borderId="9" xfId="0" applyFont="1" applyFill="1" applyBorder="1" applyAlignment="1">
      <alignment horizontal="left"/>
    </xf>
    <xf numFmtId="0" fontId="4" fillId="0" borderId="1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4" xfId="0" applyNumberFormat="1" applyFont="1" applyFill="1" applyBorder="1" applyAlignment="1">
      <alignment horizontal="left" wrapText="1"/>
    </xf>
    <xf numFmtId="0" fontId="4" fillId="0" borderId="0" xfId="0" applyNumberFormat="1" applyFont="1" applyFill="1" applyBorder="1" applyAlignment="1">
      <alignment horizontal="left" wrapText="1"/>
    </xf>
    <xf numFmtId="0" fontId="4" fillId="0" borderId="5" xfId="0" applyNumberFormat="1" applyFont="1" applyFill="1" applyBorder="1" applyAlignment="1">
      <alignment horizontal="left" wrapText="1"/>
    </xf>
    <xf numFmtId="0" fontId="4" fillId="0" borderId="6" xfId="0" applyNumberFormat="1" applyFont="1" applyFill="1" applyBorder="1" applyAlignment="1">
      <alignment horizontal="left" wrapText="1"/>
    </xf>
    <xf numFmtId="0" fontId="4" fillId="0" borderId="7" xfId="0" applyNumberFormat="1" applyFont="1" applyFill="1" applyBorder="1" applyAlignment="1">
      <alignment horizontal="left" wrapText="1"/>
    </xf>
    <xf numFmtId="0" fontId="4" fillId="0" borderId="8" xfId="0" applyNumberFormat="1" applyFont="1" applyFill="1" applyBorder="1" applyAlignment="1">
      <alignment horizontal="left" wrapText="1"/>
    </xf>
    <xf numFmtId="0" fontId="4" fillId="0" borderId="1"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8" xfId="0" applyFont="1" applyFill="1" applyBorder="1" applyAlignment="1">
      <alignment horizontal="left"/>
    </xf>
    <xf numFmtId="0" fontId="4" fillId="0" borderId="13" xfId="0" applyFont="1" applyFill="1" applyBorder="1" applyAlignment="1">
      <alignment horizontal="center" wrapText="1"/>
    </xf>
    <xf numFmtId="0" fontId="4" fillId="0" borderId="9" xfId="0" applyFont="1" applyFill="1" applyBorder="1" applyAlignment="1">
      <alignment horizontal="center" wrapText="1"/>
    </xf>
    <xf numFmtId="0" fontId="4" fillId="0" borderId="1" xfId="0" applyFont="1" applyFill="1"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13" xfId="0" applyFont="1" applyFill="1" applyBorder="1" applyAlignment="1">
      <alignment horizontal="left"/>
    </xf>
    <xf numFmtId="0" fontId="4" fillId="0" borderId="15" xfId="0" applyFont="1" applyFill="1" applyBorder="1" applyAlignment="1">
      <alignment horizontal="left"/>
    </xf>
    <xf numFmtId="1" fontId="4" fillId="0" borderId="9" xfId="0" applyNumberFormat="1" applyFont="1" applyFill="1" applyBorder="1" applyAlignment="1">
      <alignment horizontal="left"/>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center" wrapText="1"/>
    </xf>
    <xf numFmtId="0" fontId="6" fillId="0" borderId="11" xfId="0" applyFont="1" applyBorder="1" applyAlignment="1">
      <alignment horizontal="center" wrapText="1"/>
    </xf>
    <xf numFmtId="0" fontId="6" fillId="0" borderId="30" xfId="0" applyFont="1" applyBorder="1" applyAlignment="1">
      <alignment horizontal="center" wrapText="1"/>
    </xf>
    <xf numFmtId="0" fontId="5" fillId="0" borderId="31"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14" fillId="0" borderId="29" xfId="0" applyFont="1" applyBorder="1" applyAlignment="1">
      <alignment horizontal="center" wrapText="1"/>
    </xf>
    <xf numFmtId="0" fontId="14" fillId="0" borderId="11" xfId="0" applyFont="1" applyBorder="1" applyAlignment="1">
      <alignment horizontal="center" wrapText="1"/>
    </xf>
    <xf numFmtId="0" fontId="14" fillId="0" borderId="30" xfId="0" applyFont="1" applyBorder="1" applyAlignment="1">
      <alignment horizontal="center" wrapText="1"/>
    </xf>
    <xf numFmtId="0" fontId="4" fillId="0" borderId="23" xfId="0" applyFont="1" applyBorder="1" applyAlignment="1">
      <alignment horizontal="left"/>
    </xf>
    <xf numFmtId="0" fontId="4" fillId="0" borderId="24" xfId="0" applyFont="1" applyBorder="1" applyAlignment="1">
      <alignment horizontal="left"/>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21" xfId="0" applyFont="1" applyBorder="1" applyAlignment="1">
      <alignment horizontal="left" wrapText="1"/>
    </xf>
    <xf numFmtId="0" fontId="4" fillId="0" borderId="22" xfId="0" applyFont="1" applyBorder="1" applyAlignment="1">
      <alignment horizontal="left" wrapText="1"/>
    </xf>
    <xf numFmtId="0" fontId="5" fillId="0" borderId="11" xfId="0" applyFont="1" applyBorder="1" applyAlignment="1"/>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4" fillId="0" borderId="29" xfId="0" applyFont="1" applyBorder="1" applyAlignment="1">
      <alignment horizontal="center" vertical="center" wrapText="1"/>
    </xf>
    <xf numFmtId="0" fontId="5" fillId="0" borderId="29" xfId="0" applyFont="1" applyBorder="1" applyAlignment="1">
      <alignment horizontal="center"/>
    </xf>
    <xf numFmtId="0" fontId="5" fillId="0" borderId="30" xfId="0" applyFont="1" applyBorder="1" applyAlignment="1">
      <alignment horizontal="center"/>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19" xfId="0" applyFont="1" applyBorder="1" applyAlignment="1">
      <alignment horizontal="left" vertical="center" wrapText="1"/>
    </xf>
    <xf numFmtId="0" fontId="4" fillId="0" borderId="0" xfId="0" applyFont="1" applyBorder="1" applyAlignment="1">
      <alignment horizontal="left" vertical="center" wrapText="1"/>
    </xf>
    <xf numFmtId="0" fontId="4" fillId="0" borderId="20" xfId="0" applyFont="1" applyBorder="1" applyAlignment="1">
      <alignment horizontal="left" vertical="center" wrapText="1"/>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4" fillId="0" borderId="43" xfId="0" applyFont="1" applyBorder="1" applyAlignment="1">
      <alignment horizontal="left"/>
    </xf>
    <xf numFmtId="0" fontId="4" fillId="0" borderId="15" xfId="0" applyFont="1" applyBorder="1" applyAlignment="1">
      <alignment horizontal="left"/>
    </xf>
    <xf numFmtId="0" fontId="4" fillId="0" borderId="44" xfId="0" applyFont="1" applyBorder="1" applyAlignment="1">
      <alignment horizontal="left"/>
    </xf>
    <xf numFmtId="0" fontId="4" fillId="0" borderId="25" xfId="0" applyFont="1" applyBorder="1" applyAlignment="1">
      <alignment horizontal="left"/>
    </xf>
    <xf numFmtId="0" fontId="4" fillId="0" borderId="26" xfId="0" applyFont="1" applyBorder="1" applyAlignment="1">
      <alignment horizontal="left"/>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4" fillId="0" borderId="0" xfId="0" applyFont="1" applyBorder="1" applyAlignment="1">
      <alignment horizontal="left" vertical="center"/>
    </xf>
    <xf numFmtId="0" fontId="4" fillId="0" borderId="5" xfId="0" applyFont="1" applyBorder="1" applyAlignment="1">
      <alignment horizontal="left" vertical="center"/>
    </xf>
    <xf numFmtId="0" fontId="7" fillId="0" borderId="0" xfId="0" applyFont="1" applyAlignment="1">
      <alignment horizontal="left" vertical="center"/>
    </xf>
    <xf numFmtId="0" fontId="4" fillId="0" borderId="4" xfId="0" applyFont="1" applyBorder="1" applyAlignment="1">
      <alignment horizontal="left" vertical="top"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4" xfId="0" applyFont="1" applyBorder="1" applyAlignment="1">
      <alignment horizontal="center"/>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14" fillId="0" borderId="2" xfId="0" applyFont="1" applyBorder="1" applyAlignment="1">
      <alignment horizontal="center"/>
    </xf>
    <xf numFmtId="0" fontId="7" fillId="0" borderId="4" xfId="0" applyFont="1" applyBorder="1" applyAlignment="1">
      <alignment horizontal="left"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left" wrapText="1"/>
    </xf>
    <xf numFmtId="0" fontId="7" fillId="0" borderId="0" xfId="0" applyFont="1" applyBorder="1" applyAlignment="1">
      <alignment horizontal="left" wrapText="1"/>
    </xf>
    <xf numFmtId="0" fontId="7" fillId="0" borderId="5" xfId="0" applyFont="1" applyBorder="1" applyAlignment="1">
      <alignment horizontal="left" wrapText="1"/>
    </xf>
    <xf numFmtId="0" fontId="4" fillId="0" borderId="4" xfId="0" applyFont="1" applyBorder="1" applyAlignment="1">
      <alignment horizontal="left" vertical="center"/>
    </xf>
    <xf numFmtId="0" fontId="7" fillId="0" borderId="11" xfId="0" applyFont="1" applyBorder="1" applyAlignment="1">
      <alignment horizontal="center"/>
    </xf>
    <xf numFmtId="0" fontId="7" fillId="0" borderId="12" xfId="0" applyFont="1" applyBorder="1" applyAlignment="1">
      <alignment horizontal="center"/>
    </xf>
    <xf numFmtId="0" fontId="4" fillId="0" borderId="14"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7" fillId="0" borderId="4" xfId="0" applyFont="1" applyBorder="1" applyAlignment="1">
      <alignment vertical="center"/>
    </xf>
    <xf numFmtId="0" fontId="7" fillId="0" borderId="0" xfId="0" applyFont="1" applyAlignment="1">
      <alignment vertical="center"/>
    </xf>
    <xf numFmtId="17" fontId="4" fillId="0" borderId="10" xfId="0" applyNumberFormat="1" applyFont="1" applyBorder="1" applyAlignment="1">
      <alignment horizontal="left"/>
    </xf>
    <xf numFmtId="17" fontId="4" fillId="0" borderId="11" xfId="0" applyNumberFormat="1" applyFont="1" applyBorder="1" applyAlignment="1">
      <alignment horizontal="left"/>
    </xf>
    <xf numFmtId="17" fontId="4" fillId="0" borderId="12" xfId="0" applyNumberFormat="1" applyFont="1" applyBorder="1" applyAlignment="1">
      <alignment horizontal="left"/>
    </xf>
    <xf numFmtId="0" fontId="7" fillId="0" borderId="6" xfId="0" applyFont="1" applyBorder="1" applyAlignment="1">
      <alignment horizontal="left" wrapText="1"/>
    </xf>
    <xf numFmtId="0" fontId="7" fillId="0" borderId="7" xfId="0" applyFont="1" applyBorder="1" applyAlignment="1">
      <alignment horizontal="left" wrapText="1"/>
    </xf>
    <xf numFmtId="0" fontId="7" fillId="0" borderId="8" xfId="0" applyFont="1" applyBorder="1" applyAlignment="1">
      <alignment horizontal="left" wrapText="1"/>
    </xf>
    <xf numFmtId="0" fontId="4" fillId="0" borderId="14" xfId="0" applyFont="1" applyBorder="1" applyAlignment="1">
      <alignment horizontal="center" wrapText="1"/>
    </xf>
    <xf numFmtId="0" fontId="4" fillId="0" borderId="14" xfId="0" applyFont="1" applyBorder="1" applyAlignment="1"/>
    <xf numFmtId="0" fontId="4" fillId="0" borderId="0" xfId="0" applyFont="1" applyAlignment="1">
      <alignment horizontal="lef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3" fillId="0" borderId="10" xfId="0" applyFont="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center"/>
    </xf>
    <xf numFmtId="0" fontId="13" fillId="0" borderId="14" xfId="0" applyFont="1" applyBorder="1" applyAlignment="1">
      <alignment horizontal="left"/>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5" fillId="0" borderId="14" xfId="0" applyFont="1" applyBorder="1" applyAlignment="1">
      <alignment horizontal="center"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29" xfId="0" applyFont="1" applyBorder="1" applyAlignment="1">
      <alignment horizontal="center"/>
    </xf>
    <xf numFmtId="0" fontId="4" fillId="0" borderId="30" xfId="0" applyFont="1" applyBorder="1" applyAlignment="1">
      <alignment horizontal="center"/>
    </xf>
    <xf numFmtId="0" fontId="14" fillId="0" borderId="29" xfId="0" applyFont="1" applyBorder="1" applyAlignment="1">
      <alignment horizontal="center" vertical="center"/>
    </xf>
    <xf numFmtId="0" fontId="26" fillId="0" borderId="11" xfId="0" applyFont="1" applyBorder="1" applyAlignment="1">
      <alignment horizontal="center" vertical="center"/>
    </xf>
    <xf numFmtId="0" fontId="26" fillId="0" borderId="30" xfId="0" applyFont="1" applyBorder="1" applyAlignment="1">
      <alignment horizontal="center" vertical="center"/>
    </xf>
    <xf numFmtId="0" fontId="4" fillId="0" borderId="1" xfId="0" applyFont="1" applyBorder="1" applyAlignment="1">
      <alignment horizontal="center" vertical="center" wrapText="1"/>
    </xf>
    <xf numFmtId="0" fontId="5" fillId="0" borderId="53" xfId="0" applyFont="1" applyBorder="1" applyAlignment="1">
      <alignment horizontal="center"/>
    </xf>
    <xf numFmtId="0" fontId="5" fillId="0" borderId="2" xfId="0" applyFont="1" applyBorder="1" applyAlignment="1">
      <alignment horizontal="center"/>
    </xf>
    <xf numFmtId="0" fontId="5" fillId="0" borderId="54" xfId="0" applyFont="1" applyBorder="1" applyAlignment="1">
      <alignment horizontal="center"/>
    </xf>
    <xf numFmtId="0" fontId="11" fillId="0" borderId="0" xfId="0" applyFont="1" applyBorder="1" applyAlignment="1">
      <alignment horizontal="left" vertical="center" wrapText="1"/>
    </xf>
    <xf numFmtId="0" fontId="11" fillId="0" borderId="5" xfId="0" applyFont="1" applyBorder="1" applyAlignment="1">
      <alignment horizontal="left" vertical="center" wrapText="1"/>
    </xf>
    <xf numFmtId="0" fontId="4" fillId="0" borderId="29" xfId="0" applyFont="1" applyBorder="1" applyAlignment="1">
      <alignment horizontal="left"/>
    </xf>
    <xf numFmtId="0" fontId="4" fillId="0" borderId="30" xfId="0" applyFont="1" applyBorder="1" applyAlignment="1">
      <alignment horizontal="left"/>
    </xf>
    <xf numFmtId="0" fontId="5" fillId="0" borderId="19" xfId="0" applyFont="1" applyBorder="1" applyAlignment="1">
      <alignment horizontal="center"/>
    </xf>
    <xf numFmtId="0" fontId="5" fillId="0" borderId="0" xfId="0" applyFont="1" applyBorder="1" applyAlignment="1">
      <alignment horizontal="center"/>
    </xf>
    <xf numFmtId="0" fontId="5" fillId="0" borderId="20" xfId="0" applyFont="1" applyBorder="1" applyAlignment="1">
      <alignment horizontal="center"/>
    </xf>
    <xf numFmtId="0" fontId="14" fillId="0" borderId="10" xfId="2" applyFont="1" applyFill="1" applyBorder="1" applyAlignment="1">
      <alignment horizontal="center"/>
    </xf>
    <xf numFmtId="0" fontId="14" fillId="0" borderId="11" xfId="2" applyFont="1" applyFill="1" applyBorder="1" applyAlignment="1">
      <alignment horizontal="center"/>
    </xf>
    <xf numFmtId="0" fontId="14" fillId="0" borderId="12" xfId="2" applyFont="1" applyFill="1" applyBorder="1" applyAlignment="1">
      <alignment horizontal="center"/>
    </xf>
    <xf numFmtId="0" fontId="4" fillId="0" borderId="10" xfId="2" applyFont="1" applyFill="1" applyBorder="1" applyAlignment="1">
      <alignment horizontal="center"/>
    </xf>
    <xf numFmtId="0" fontId="4" fillId="0" borderId="11" xfId="2" applyFont="1" applyFill="1" applyBorder="1" applyAlignment="1">
      <alignment horizontal="center"/>
    </xf>
    <xf numFmtId="0" fontId="4" fillId="0" borderId="12" xfId="2" applyFont="1" applyFill="1" applyBorder="1" applyAlignment="1">
      <alignment horizontal="center"/>
    </xf>
    <xf numFmtId="0" fontId="5" fillId="0" borderId="0" xfId="0" applyFont="1" applyBorder="1" applyAlignment="1">
      <alignment horizontal="left" wrapText="1"/>
    </xf>
    <xf numFmtId="0" fontId="5" fillId="0" borderId="5" xfId="0" applyFont="1" applyBorder="1" applyAlignment="1">
      <alignment horizontal="left" wrapText="1"/>
    </xf>
    <xf numFmtId="0" fontId="4" fillId="0" borderId="6" xfId="0" applyNumberFormat="1" applyFont="1" applyBorder="1" applyAlignment="1">
      <alignment horizontal="left" wrapText="1"/>
    </xf>
    <xf numFmtId="0" fontId="4" fillId="0" borderId="7" xfId="0" applyNumberFormat="1" applyFont="1" applyBorder="1" applyAlignment="1">
      <alignment horizontal="left" wrapText="1"/>
    </xf>
    <xf numFmtId="0" fontId="4" fillId="0" borderId="8" xfId="0" applyNumberFormat="1" applyFont="1" applyBorder="1" applyAlignment="1">
      <alignment horizontal="left" wrapText="1"/>
    </xf>
    <xf numFmtId="0" fontId="5" fillId="0" borderId="14" xfId="0" applyFont="1" applyBorder="1" applyAlignment="1">
      <alignment horizontal="left"/>
    </xf>
    <xf numFmtId="0" fontId="4" fillId="0" borderId="15"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wrapText="1"/>
    </xf>
    <xf numFmtId="0" fontId="4" fillId="0" borderId="7" xfId="0" applyFont="1" applyBorder="1" applyAlignment="1">
      <alignment horizontal="center" vertical="center" wrapText="1"/>
    </xf>
    <xf numFmtId="0" fontId="6" fillId="0" borderId="0" xfId="0" applyFont="1"/>
    <xf numFmtId="0" fontId="6" fillId="0" borderId="5" xfId="0" applyFont="1" applyBorder="1"/>
    <xf numFmtId="0" fontId="7" fillId="0" borderId="0" xfId="0" applyFont="1" applyAlignment="1">
      <alignment horizontal="left"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6" fillId="0" borderId="0" xfId="0" applyFont="1" applyAlignment="1"/>
    <xf numFmtId="0" fontId="5" fillId="0" borderId="0" xfId="0" applyFont="1" applyAlignment="1">
      <alignment horizontal="left" wrapText="1"/>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7" fillId="0" borderId="10" xfId="0" applyFont="1" applyBorder="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4"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14" fillId="0" borderId="14" xfId="0" applyFont="1"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5" fillId="0" borderId="12" xfId="0" applyFont="1" applyBorder="1" applyAlignment="1"/>
    <xf numFmtId="0" fontId="12" fillId="0" borderId="14" xfId="0" applyFont="1" applyBorder="1" applyAlignment="1">
      <alignment horizontal="left"/>
    </xf>
    <xf numFmtId="0" fontId="14" fillId="0" borderId="10" xfId="0" applyFont="1" applyBorder="1" applyAlignment="1">
      <alignment horizontal="left"/>
    </xf>
    <xf numFmtId="0" fontId="12" fillId="0" borderId="11" xfId="0" applyFont="1" applyBorder="1" applyAlignment="1">
      <alignment horizontal="left"/>
    </xf>
    <xf numFmtId="0" fontId="12" fillId="0" borderId="12" xfId="0" applyFont="1" applyBorder="1" applyAlignment="1">
      <alignment horizontal="left"/>
    </xf>
    <xf numFmtId="0" fontId="4" fillId="0" borderId="14" xfId="0" applyFont="1" applyBorder="1" applyAlignment="1" applyProtection="1">
      <alignment horizontal="left"/>
      <protection locked="0"/>
    </xf>
    <xf numFmtId="0" fontId="4" fillId="0" borderId="1" xfId="0" applyFont="1" applyBorder="1" applyAlignment="1" applyProtection="1">
      <alignment horizontal="center" wrapText="1"/>
      <protection locked="0"/>
    </xf>
    <xf numFmtId="0" fontId="4" fillId="0" borderId="2" xfId="0" applyFont="1" applyBorder="1" applyAlignment="1" applyProtection="1">
      <alignment horizontal="center" wrapText="1"/>
      <protection locked="0"/>
    </xf>
    <xf numFmtId="0" fontId="4" fillId="0" borderId="3" xfId="0" applyFont="1" applyBorder="1" applyAlignment="1" applyProtection="1">
      <alignment horizontal="center" wrapText="1"/>
      <protection locked="0"/>
    </xf>
    <xf numFmtId="0" fontId="4" fillId="0" borderId="9" xfId="0" applyFont="1" applyBorder="1" applyAlignment="1" applyProtection="1">
      <alignment horizontal="left"/>
      <protection locked="0"/>
    </xf>
    <xf numFmtId="0" fontId="4" fillId="0" borderId="13"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6" xfId="0" applyFont="1" applyBorder="1" applyAlignment="1" applyProtection="1">
      <alignment horizontal="left" wrapText="1"/>
      <protection locked="0"/>
    </xf>
    <xf numFmtId="0" fontId="4" fillId="0" borderId="7" xfId="0" applyFont="1" applyBorder="1" applyAlignment="1" applyProtection="1">
      <alignment horizontal="left" wrapText="1"/>
      <protection locked="0"/>
    </xf>
    <xf numFmtId="0" fontId="4" fillId="0" borderId="8" xfId="0" applyFont="1" applyBorder="1" applyAlignment="1" applyProtection="1">
      <alignment horizontal="left" wrapText="1"/>
      <protection locked="0"/>
    </xf>
    <xf numFmtId="0" fontId="4" fillId="0" borderId="9"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0"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4" fillId="0" borderId="4" xfId="0" applyFont="1" applyBorder="1" applyAlignment="1" applyProtection="1">
      <alignment horizontal="left"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2" xfId="0" applyFont="1" applyBorder="1" applyAlignment="1" applyProtection="1">
      <alignment horizontal="left" wrapText="1"/>
      <protection locked="0"/>
    </xf>
    <xf numFmtId="0" fontId="4" fillId="0" borderId="3" xfId="0" applyFont="1" applyBorder="1" applyAlignment="1" applyProtection="1">
      <alignment horizontal="left" wrapText="1"/>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9" xfId="0" applyFont="1" applyBorder="1" applyAlignment="1" applyProtection="1">
      <alignment horizontal="center" vertical="center"/>
      <protection locked="0"/>
    </xf>
    <xf numFmtId="0" fontId="5" fillId="0" borderId="4" xfId="0" applyFont="1" applyBorder="1" applyAlignment="1">
      <alignment horizontal="center"/>
    </xf>
    <xf numFmtId="0" fontId="5" fillId="0" borderId="0" xfId="0" applyFont="1" applyAlignment="1">
      <alignment horizontal="center"/>
    </xf>
    <xf numFmtId="0" fontId="5" fillId="0" borderId="4" xfId="0" applyFont="1" applyBorder="1" applyAlignment="1">
      <alignment horizontal="center" wrapText="1"/>
    </xf>
    <xf numFmtId="0" fontId="5" fillId="0" borderId="0" xfId="0" applyFont="1" applyBorder="1" applyAlignment="1">
      <alignment horizontal="center" wrapText="1"/>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49" fontId="4" fillId="0" borderId="14" xfId="0" applyNumberFormat="1" applyFont="1" applyBorder="1" applyAlignment="1">
      <alignment horizontal="left"/>
    </xf>
    <xf numFmtId="49" fontId="4" fillId="0" borderId="14" xfId="0" applyNumberFormat="1" applyFont="1" applyBorder="1" applyAlignment="1">
      <alignment horizontal="left" vertical="center"/>
    </xf>
    <xf numFmtId="49" fontId="4" fillId="0" borderId="9" xfId="0" applyNumberFormat="1" applyFont="1" applyBorder="1" applyAlignment="1">
      <alignment horizontal="left" vertical="center"/>
    </xf>
    <xf numFmtId="49" fontId="4" fillId="0" borderId="10" xfId="0" applyNumberFormat="1" applyFont="1" applyBorder="1" applyAlignment="1">
      <alignment horizontal="left" vertical="center"/>
    </xf>
    <xf numFmtId="49" fontId="4" fillId="0" borderId="11" xfId="0" applyNumberFormat="1" applyFont="1" applyBorder="1" applyAlignment="1">
      <alignment horizontal="left" vertical="center"/>
    </xf>
    <xf numFmtId="49" fontId="4" fillId="0" borderId="12" xfId="0" applyNumberFormat="1" applyFont="1" applyBorder="1" applyAlignment="1">
      <alignment horizontal="left" vertical="center"/>
    </xf>
    <xf numFmtId="1" fontId="4" fillId="0" borderId="10"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0" borderId="12" xfId="0" applyNumberFormat="1" applyFont="1" applyBorder="1" applyAlignment="1">
      <alignment horizontal="center" vertical="center"/>
    </xf>
    <xf numFmtId="49" fontId="4" fillId="0" borderId="9" xfId="0" applyNumberFormat="1" applyFont="1" applyBorder="1" applyAlignment="1">
      <alignment horizontal="left"/>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10"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2"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left" wrapText="1"/>
    </xf>
    <xf numFmtId="0" fontId="51" fillId="0" borderId="0" xfId="0" applyFont="1" applyBorder="1" applyAlignment="1">
      <alignment horizontal="left" wrapText="1"/>
    </xf>
    <xf numFmtId="0" fontId="51" fillId="0" borderId="5" xfId="0" applyFont="1" applyBorder="1" applyAlignment="1">
      <alignment horizontal="left" wrapText="1"/>
    </xf>
    <xf numFmtId="0" fontId="51" fillId="0" borderId="1" xfId="0" applyFont="1" applyBorder="1" applyAlignment="1">
      <alignment horizontal="left" vertical="center" wrapText="1"/>
    </xf>
    <xf numFmtId="0" fontId="51" fillId="0" borderId="2" xfId="0" applyFont="1" applyBorder="1" applyAlignment="1">
      <alignment horizontal="left" vertical="center" wrapText="1"/>
    </xf>
    <xf numFmtId="0" fontId="51" fillId="0" borderId="3" xfId="0" applyFont="1" applyBorder="1" applyAlignment="1">
      <alignment horizontal="left" vertical="center" wrapText="1"/>
    </xf>
    <xf numFmtId="0" fontId="51" fillId="0" borderId="6" xfId="0" applyFont="1" applyBorder="1" applyAlignment="1">
      <alignment horizontal="left" wrapText="1"/>
    </xf>
    <xf numFmtId="0" fontId="51" fillId="0" borderId="7" xfId="0" applyFont="1" applyBorder="1" applyAlignment="1">
      <alignment horizontal="left" wrapText="1"/>
    </xf>
    <xf numFmtId="0" fontId="51" fillId="0" borderId="8" xfId="0" applyFont="1" applyBorder="1" applyAlignment="1">
      <alignment horizontal="left" wrapText="1"/>
    </xf>
    <xf numFmtId="0" fontId="52" fillId="0" borderId="11" xfId="0" applyFont="1" applyBorder="1" applyAlignment="1">
      <alignment horizontal="center" vertical="center" wrapText="1"/>
    </xf>
    <xf numFmtId="0" fontId="52" fillId="0" borderId="12" xfId="0" applyFont="1" applyBorder="1" applyAlignment="1">
      <alignment horizontal="center" vertical="center" wrapText="1"/>
    </xf>
    <xf numFmtId="0" fontId="51" fillId="0" borderId="9" xfId="0" applyFont="1" applyBorder="1" applyAlignment="1">
      <alignment horizontal="center" vertical="center"/>
    </xf>
    <xf numFmtId="0" fontId="50" fillId="0" borderId="9" xfId="0" applyFont="1" applyBorder="1" applyAlignment="1">
      <alignment horizontal="center" vertical="center"/>
    </xf>
    <xf numFmtId="0" fontId="51" fillId="0" borderId="14" xfId="0" applyFont="1" applyBorder="1" applyAlignment="1">
      <alignment horizontal="left"/>
    </xf>
    <xf numFmtId="0" fontId="51" fillId="0" borderId="9" xfId="0" applyFont="1" applyBorder="1" applyAlignment="1">
      <alignment horizontal="left"/>
    </xf>
    <xf numFmtId="0" fontId="51" fillId="0" borderId="13" xfId="0" applyFont="1" applyBorder="1" applyAlignment="1">
      <alignment horizontal="center" wrapText="1"/>
    </xf>
    <xf numFmtId="0" fontId="51" fillId="0" borderId="9" xfId="0" applyFont="1" applyBorder="1" applyAlignment="1">
      <alignment horizontal="center" wrapText="1"/>
    </xf>
    <xf numFmtId="0" fontId="51" fillId="0" borderId="10" xfId="0" applyFont="1" applyBorder="1" applyAlignment="1">
      <alignment horizontal="center"/>
    </xf>
    <xf numFmtId="0" fontId="50" fillId="0" borderId="11" xfId="0" applyFont="1" applyBorder="1" applyAlignment="1">
      <alignment horizontal="center"/>
    </xf>
    <xf numFmtId="0" fontId="50" fillId="0" borderId="12" xfId="0" applyFont="1" applyBorder="1" applyAlignment="1">
      <alignment horizontal="center"/>
    </xf>
    <xf numFmtId="0" fontId="51" fillId="0" borderId="10" xfId="0" applyFont="1" applyBorder="1" applyAlignment="1">
      <alignment horizontal="left"/>
    </xf>
    <xf numFmtId="0" fontId="51" fillId="0" borderId="11" xfId="0" applyFont="1" applyBorder="1" applyAlignment="1">
      <alignment horizontal="left"/>
    </xf>
    <xf numFmtId="0" fontId="51" fillId="0" borderId="12" xfId="0" applyFont="1" applyBorder="1" applyAlignment="1">
      <alignment horizontal="left"/>
    </xf>
    <xf numFmtId="0" fontId="53" fillId="0" borderId="10" xfId="0" applyFont="1" applyBorder="1" applyAlignment="1">
      <alignment horizontal="center"/>
    </xf>
    <xf numFmtId="0" fontId="53" fillId="0" borderId="11" xfId="0" applyFont="1" applyBorder="1" applyAlignment="1">
      <alignment horizontal="center"/>
    </xf>
    <xf numFmtId="0" fontId="53" fillId="0" borderId="12" xfId="0" applyFont="1" applyBorder="1" applyAlignment="1">
      <alignment horizontal="center"/>
    </xf>
    <xf numFmtId="0" fontId="56" fillId="0" borderId="0" xfId="0" applyFont="1" applyAlignment="1">
      <alignment horizontal="center"/>
    </xf>
    <xf numFmtId="0" fontId="14" fillId="0" borderId="0" xfId="0" applyFont="1" applyBorder="1" applyAlignment="1">
      <alignment horizontal="left" vertical="center"/>
    </xf>
    <xf numFmtId="0" fontId="14" fillId="0" borderId="5" xfId="0" applyFont="1" applyBorder="1" applyAlignment="1">
      <alignment horizontal="left" vertical="center"/>
    </xf>
    <xf numFmtId="0" fontId="4" fillId="0" borderId="0" xfId="0" applyFont="1" applyAlignment="1">
      <alignment horizontal="left"/>
    </xf>
    <xf numFmtId="0" fontId="22" fillId="0" borderId="0" xfId="0" applyFont="1" applyBorder="1" applyAlignment="1">
      <alignment horizontal="left" vertical="center"/>
    </xf>
    <xf numFmtId="0" fontId="22" fillId="0" borderId="5" xfId="0" applyFont="1" applyBorder="1" applyAlignment="1">
      <alignment horizontal="left" vertical="center"/>
    </xf>
    <xf numFmtId="0" fontId="4" fillId="0" borderId="66" xfId="0" applyFont="1" applyBorder="1" applyAlignment="1">
      <alignment horizontal="center" wrapText="1"/>
    </xf>
    <xf numFmtId="0" fontId="43" fillId="0" borderId="0" xfId="0" applyFont="1" applyAlignment="1">
      <alignment horizontal="center"/>
    </xf>
    <xf numFmtId="0" fontId="0" fillId="0" borderId="0" xfId="0" applyFont="1" applyAlignment="1">
      <alignment horizontal="center"/>
    </xf>
    <xf numFmtId="0" fontId="4" fillId="0" borderId="45" xfId="0" applyFont="1" applyBorder="1" applyAlignment="1">
      <alignment horizontal="left"/>
    </xf>
    <xf numFmtId="0" fontId="4" fillId="0" borderId="46" xfId="0" applyFont="1" applyBorder="1" applyAlignment="1">
      <alignment horizontal="left"/>
    </xf>
    <xf numFmtId="0" fontId="4" fillId="0" borderId="47" xfId="0" applyFont="1" applyBorder="1" applyAlignment="1">
      <alignment horizontal="left" wrapText="1"/>
    </xf>
    <xf numFmtId="0" fontId="4" fillId="0" borderId="48" xfId="0" applyFont="1" applyBorder="1" applyAlignment="1">
      <alignment horizontal="left" wrapText="1"/>
    </xf>
    <xf numFmtId="0" fontId="4" fillId="0" borderId="49" xfId="0" applyFont="1" applyBorder="1" applyAlignment="1">
      <alignment horizontal="left" wrapText="1"/>
    </xf>
    <xf numFmtId="0" fontId="4" fillId="0" borderId="45" xfId="0" applyFont="1" applyBorder="1" applyAlignment="1">
      <alignment horizontal="center" vertical="center" wrapText="1"/>
    </xf>
    <xf numFmtId="0" fontId="4" fillId="0" borderId="45" xfId="0" applyFont="1" applyBorder="1" applyAlignment="1">
      <alignment horizontal="center" wrapText="1"/>
    </xf>
    <xf numFmtId="0" fontId="4" fillId="0" borderId="14" xfId="0" applyFont="1" applyFill="1" applyBorder="1" applyAlignment="1">
      <alignment wrapText="1"/>
    </xf>
    <xf numFmtId="0" fontId="6" fillId="0" borderId="14" xfId="0" applyFont="1" applyBorder="1" applyAlignment="1">
      <alignment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14" xfId="0" applyFont="1" applyBorder="1" applyAlignment="1">
      <alignment wrapText="1"/>
    </xf>
    <xf numFmtId="0" fontId="4" fillId="0" borderId="47" xfId="0" applyFont="1" applyBorder="1" applyAlignment="1">
      <alignment horizontal="center" wrapText="1"/>
    </xf>
    <xf numFmtId="0" fontId="4" fillId="0" borderId="48" xfId="0" applyFont="1" applyBorder="1" applyAlignment="1">
      <alignment horizontal="center" wrapText="1"/>
    </xf>
    <xf numFmtId="0" fontId="4" fillId="0" borderId="49" xfId="0" applyFont="1" applyBorder="1" applyAlignment="1">
      <alignment horizontal="center" wrapText="1"/>
    </xf>
    <xf numFmtId="0" fontId="4" fillId="0" borderId="4" xfId="0" applyFont="1" applyBorder="1" applyAlignment="1">
      <alignment wrapText="1"/>
    </xf>
    <xf numFmtId="0" fontId="4" fillId="0" borderId="0" xfId="0" applyFont="1" applyBorder="1" applyAlignment="1">
      <alignment wrapText="1"/>
    </xf>
    <xf numFmtId="0" fontId="6" fillId="0" borderId="0" xfId="0" applyFont="1" applyBorder="1" applyAlignment="1">
      <alignment wrapText="1"/>
    </xf>
    <xf numFmtId="0" fontId="6" fillId="0" borderId="5" xfId="0" applyFont="1" applyBorder="1" applyAlignment="1">
      <alignment wrapText="1"/>
    </xf>
    <xf numFmtId="0" fontId="4" fillId="0" borderId="4" xfId="0" applyFont="1" applyFill="1" applyBorder="1" applyAlignment="1">
      <alignment wrapText="1"/>
    </xf>
    <xf numFmtId="0" fontId="4" fillId="0" borderId="0" xfId="0" applyFont="1" applyFill="1" applyBorder="1" applyAlignment="1">
      <alignment wrapText="1"/>
    </xf>
    <xf numFmtId="0" fontId="4" fillId="0" borderId="6" xfId="0" applyFont="1" applyFill="1" applyBorder="1" applyAlignment="1">
      <alignment wrapText="1"/>
    </xf>
    <xf numFmtId="0" fontId="4" fillId="0" borderId="7" xfId="0" applyFont="1" applyFill="1" applyBorder="1" applyAlignment="1">
      <alignment wrapText="1"/>
    </xf>
    <xf numFmtId="0" fontId="6" fillId="0" borderId="7" xfId="0" applyFont="1" applyBorder="1" applyAlignment="1">
      <alignment wrapText="1"/>
    </xf>
    <xf numFmtId="0" fontId="6" fillId="0" borderId="8" xfId="0" applyFont="1" applyBorder="1" applyAlignment="1">
      <alignment wrapText="1"/>
    </xf>
    <xf numFmtId="0" fontId="4" fillId="0" borderId="1"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57" xfId="0" applyFont="1" applyBorder="1" applyAlignment="1">
      <alignment horizontal="left" wrapText="1"/>
    </xf>
    <xf numFmtId="0" fontId="4" fillId="0" borderId="46" xfId="0" applyFont="1" applyBorder="1" applyAlignment="1">
      <alignment horizontal="left" wrapText="1"/>
    </xf>
    <xf numFmtId="0" fontId="4" fillId="0" borderId="46" xfId="0" applyFont="1" applyBorder="1" applyAlignment="1">
      <alignment horizontal="center" vertical="center" wrapText="1"/>
    </xf>
    <xf numFmtId="0" fontId="4" fillId="0" borderId="46" xfId="0" applyFont="1" applyBorder="1" applyAlignment="1">
      <alignment horizontal="center" vertical="center"/>
    </xf>
    <xf numFmtId="0" fontId="4" fillId="0" borderId="14" xfId="0" applyFont="1" applyBorder="1" applyAlignment="1">
      <alignment horizontal="left" wrapText="1"/>
    </xf>
    <xf numFmtId="0" fontId="14" fillId="0" borderId="47" xfId="0" applyFont="1" applyBorder="1" applyAlignment="1">
      <alignment horizontal="left"/>
    </xf>
    <xf numFmtId="0" fontId="13" fillId="0" borderId="49" xfId="0" applyFont="1" applyBorder="1" applyAlignment="1">
      <alignment horizontal="left"/>
    </xf>
    <xf numFmtId="0" fontId="4" fillId="0" borderId="13" xfId="0" applyFont="1" applyBorder="1" applyAlignment="1">
      <alignment wrapText="1"/>
    </xf>
    <xf numFmtId="0" fontId="4" fillId="0" borderId="73" xfId="0" applyFont="1" applyBorder="1" applyAlignment="1">
      <alignment horizontal="center" vertical="center" wrapText="1"/>
    </xf>
    <xf numFmtId="0" fontId="4" fillId="0" borderId="73" xfId="0" applyFont="1" applyBorder="1" applyAlignment="1">
      <alignment horizontal="center" wrapText="1"/>
    </xf>
    <xf numFmtId="0" fontId="13" fillId="0" borderId="47" xfId="0" applyFont="1" applyBorder="1" applyAlignment="1">
      <alignment horizontal="left"/>
    </xf>
    <xf numFmtId="0" fontId="22" fillId="0" borderId="14" xfId="0" applyFont="1" applyBorder="1" applyAlignment="1">
      <alignment horizontal="center" wrapText="1"/>
    </xf>
    <xf numFmtId="0" fontId="22" fillId="0" borderId="45" xfId="0" applyFont="1" applyBorder="1" applyAlignment="1">
      <alignment horizontal="left"/>
    </xf>
    <xf numFmtId="0" fontId="22" fillId="0" borderId="47" xfId="0" applyFont="1" applyBorder="1" applyAlignment="1">
      <alignment horizontal="left" wrapText="1"/>
    </xf>
    <xf numFmtId="0" fontId="22" fillId="0" borderId="48" xfId="0" applyFont="1" applyBorder="1" applyAlignment="1">
      <alignment horizontal="left" wrapText="1"/>
    </xf>
    <xf numFmtId="0" fontId="22" fillId="0" borderId="49" xfId="0" applyFont="1" applyBorder="1" applyAlignment="1">
      <alignment horizontal="left" wrapText="1"/>
    </xf>
    <xf numFmtId="0" fontId="22" fillId="0" borderId="45" xfId="0" applyFont="1" applyBorder="1" applyAlignment="1">
      <alignment horizontal="center" vertical="center" wrapText="1"/>
    </xf>
    <xf numFmtId="0" fontId="22" fillId="0" borderId="46" xfId="0" applyFont="1" applyBorder="1" applyAlignment="1">
      <alignment horizontal="left"/>
    </xf>
    <xf numFmtId="0" fontId="22" fillId="0" borderId="0" xfId="0" applyFont="1" applyBorder="1" applyAlignment="1">
      <alignment wrapText="1"/>
    </xf>
    <xf numFmtId="0" fontId="23" fillId="0" borderId="0" xfId="0" applyFont="1" applyBorder="1" applyAlignment="1">
      <alignment wrapText="1"/>
    </xf>
    <xf numFmtId="0" fontId="23" fillId="0" borderId="5" xfId="0" applyFont="1" applyBorder="1" applyAlignment="1">
      <alignment wrapText="1"/>
    </xf>
    <xf numFmtId="0" fontId="22" fillId="0" borderId="0" xfId="0" applyFont="1" applyBorder="1" applyAlignment="1">
      <alignment vertical="center" wrapText="1"/>
    </xf>
    <xf numFmtId="0" fontId="22" fillId="0" borderId="5" xfId="0" applyFont="1" applyBorder="1" applyAlignment="1">
      <alignment vertical="center" wrapText="1"/>
    </xf>
    <xf numFmtId="0" fontId="22" fillId="0" borderId="0" xfId="0" applyFont="1" applyFill="1" applyBorder="1" applyAlignment="1">
      <alignment wrapText="1"/>
    </xf>
    <xf numFmtId="0" fontId="22" fillId="0" borderId="7" xfId="0" applyFont="1" applyFill="1" applyBorder="1" applyAlignment="1">
      <alignment wrapText="1"/>
    </xf>
    <xf numFmtId="0" fontId="23" fillId="0" borderId="7" xfId="0" applyFont="1" applyBorder="1" applyAlignment="1">
      <alignment wrapText="1"/>
    </xf>
    <xf numFmtId="0" fontId="23" fillId="0" borderId="8" xfId="0" applyFont="1" applyBorder="1" applyAlignment="1">
      <alignment wrapText="1"/>
    </xf>
    <xf numFmtId="0" fontId="22" fillId="0" borderId="68" xfId="0" applyFont="1" applyBorder="1" applyAlignment="1">
      <alignment horizontal="center" vertical="center" wrapText="1"/>
    </xf>
    <xf numFmtId="0" fontId="22" fillId="0" borderId="69" xfId="0" applyFont="1" applyBorder="1" applyAlignment="1">
      <alignment horizontal="center" vertical="center" wrapText="1"/>
    </xf>
    <xf numFmtId="0" fontId="22" fillId="0" borderId="70" xfId="0" applyFont="1" applyBorder="1" applyAlignment="1">
      <alignment horizontal="center" vertical="center" wrapText="1"/>
    </xf>
    <xf numFmtId="0" fontId="22" fillId="0" borderId="45" xfId="0" applyFont="1" applyBorder="1" applyAlignment="1">
      <alignment horizontal="center" wrapText="1"/>
    </xf>
    <xf numFmtId="0" fontId="4" fillId="0" borderId="46" xfId="0" applyFont="1" applyBorder="1" applyAlignment="1">
      <alignment horizontal="center" wrapText="1"/>
    </xf>
    <xf numFmtId="0" fontId="13" fillId="0" borderId="57" xfId="0" applyFont="1" applyBorder="1" applyAlignment="1">
      <alignment horizontal="left" wrapText="1"/>
    </xf>
    <xf numFmtId="0" fontId="4" fillId="0" borderId="72" xfId="0" applyFont="1" applyBorder="1" applyAlignment="1">
      <alignment horizontal="left"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5" fillId="0" borderId="0" xfId="0" applyFont="1" applyBorder="1" applyAlignment="1">
      <alignment wrapText="1"/>
    </xf>
    <xf numFmtId="0" fontId="5" fillId="0" borderId="5" xfId="0" applyFont="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2" fontId="4" fillId="0" borderId="14" xfId="0" applyNumberFormat="1" applyFont="1" applyBorder="1" applyAlignment="1">
      <alignment horizontal="left"/>
    </xf>
    <xf numFmtId="0" fontId="14" fillId="0" borderId="14" xfId="0" applyFont="1" applyBorder="1" applyAlignment="1">
      <alignment horizont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5" fillId="0" borderId="4" xfId="4" applyFont="1" applyBorder="1" applyAlignment="1" applyProtection="1">
      <alignment horizontal="left" vertical="center" wrapText="1"/>
    </xf>
    <xf numFmtId="0" fontId="15" fillId="0" borderId="0" xfId="4" applyFont="1" applyBorder="1" applyAlignment="1" applyProtection="1">
      <alignment horizontal="left" vertical="center" wrapText="1"/>
    </xf>
    <xf numFmtId="0" fontId="15" fillId="0" borderId="5" xfId="4" applyFont="1" applyBorder="1" applyAlignment="1" applyProtection="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4" fillId="0" borderId="14" xfId="0" applyFont="1" applyBorder="1" applyAlignment="1">
      <alignment horizontal="center" vertical="center"/>
    </xf>
    <xf numFmtId="0" fontId="4" fillId="0" borderId="0" xfId="0" applyFont="1" applyBorder="1" applyAlignment="1">
      <alignment horizontal="center"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14" fillId="0" borderId="29" xfId="0" applyFont="1" applyBorder="1" applyAlignment="1">
      <alignment horizontal="center"/>
    </xf>
    <xf numFmtId="0" fontId="14" fillId="0" borderId="30" xfId="0" applyFont="1" applyBorder="1" applyAlignment="1">
      <alignment horizontal="center"/>
    </xf>
    <xf numFmtId="0" fontId="4" fillId="0" borderId="19" xfId="0" applyFont="1" applyFill="1" applyBorder="1" applyAlignment="1">
      <alignment horizontal="left" wrapText="1"/>
    </xf>
    <xf numFmtId="0" fontId="4" fillId="0" borderId="20" xfId="0" applyFont="1" applyFill="1" applyBorder="1" applyAlignment="1">
      <alignment horizontal="left" wrapText="1"/>
    </xf>
    <xf numFmtId="0" fontId="4" fillId="0" borderId="21" xfId="0" applyFont="1" applyFill="1" applyBorder="1" applyAlignment="1">
      <alignment horizontal="left" wrapText="1"/>
    </xf>
    <xf numFmtId="0" fontId="4" fillId="0" borderId="22" xfId="0" applyFont="1" applyFill="1" applyBorder="1" applyAlignment="1">
      <alignment horizontal="left" wrapText="1"/>
    </xf>
    <xf numFmtId="0" fontId="4" fillId="0" borderId="53" xfId="0" applyFont="1" applyFill="1" applyBorder="1" applyAlignment="1">
      <alignment horizontal="left" vertical="center" wrapText="1"/>
    </xf>
    <xf numFmtId="0" fontId="4" fillId="0" borderId="54"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4" fillId="0" borderId="31" xfId="0" applyFont="1" applyBorder="1" applyAlignment="1">
      <alignment horizont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16" xfId="0" applyFont="1" applyBorder="1" applyAlignment="1">
      <alignment horizontal="left" vertical="center" wrapText="1"/>
    </xf>
    <xf numFmtId="0" fontId="4" fillId="0" borderId="32" xfId="0" applyFont="1" applyBorder="1" applyAlignment="1">
      <alignment horizontal="center"/>
    </xf>
    <xf numFmtId="0" fontId="4" fillId="0" borderId="33" xfId="0" applyFont="1" applyBorder="1" applyAlignment="1">
      <alignment horizontal="center"/>
    </xf>
    <xf numFmtId="0" fontId="4" fillId="0" borderId="30" xfId="0" applyFont="1" applyBorder="1" applyAlignment="1">
      <alignment horizontal="center" vertical="center" wrapText="1"/>
    </xf>
    <xf numFmtId="0" fontId="4" fillId="0" borderId="55" xfId="0" applyFont="1" applyBorder="1" applyAlignment="1">
      <alignment horizontal="center"/>
    </xf>
    <xf numFmtId="0" fontId="4" fillId="0" borderId="34" xfId="0" applyFont="1" applyBorder="1" applyAlignment="1">
      <alignment horizontal="center"/>
    </xf>
    <xf numFmtId="0" fontId="4" fillId="0" borderId="56" xfId="0" applyFont="1" applyBorder="1" applyAlignment="1">
      <alignment horizontal="center"/>
    </xf>
    <xf numFmtId="0" fontId="43" fillId="0" borderId="16" xfId="0" applyFont="1" applyBorder="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14" fillId="0" borderId="7" xfId="0" applyFont="1" applyBorder="1" applyAlignment="1">
      <alignment horizontal="center"/>
    </xf>
    <xf numFmtId="0" fontId="4" fillId="0" borderId="4" xfId="0" applyNumberFormat="1" applyFont="1" applyBorder="1" applyAlignment="1" applyProtection="1">
      <alignment horizontal="left"/>
      <protection locked="0"/>
    </xf>
    <xf numFmtId="0" fontId="4" fillId="0" borderId="0" xfId="0" applyNumberFormat="1" applyFont="1" applyBorder="1" applyAlignment="1" applyProtection="1">
      <alignment horizontal="left"/>
      <protection locked="0"/>
    </xf>
    <xf numFmtId="0" fontId="4" fillId="0" borderId="5" xfId="0" applyNumberFormat="1" applyFont="1" applyBorder="1" applyAlignment="1" applyProtection="1">
      <alignment horizontal="left"/>
      <protection locked="0"/>
    </xf>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4" fillId="0" borderId="1" xfId="0" applyFont="1" applyBorder="1" applyAlignment="1">
      <alignment horizontal="left" vertical="center" wrapText="1"/>
    </xf>
    <xf numFmtId="0" fontId="13" fillId="0" borderId="0" xfId="0" applyFont="1" applyBorder="1" applyAlignment="1">
      <alignment horizontal="left" wrapText="1"/>
    </xf>
    <xf numFmtId="0" fontId="13" fillId="0" borderId="5" xfId="0" applyFont="1" applyBorder="1" applyAlignment="1">
      <alignment horizontal="left" wrapText="1"/>
    </xf>
    <xf numFmtId="0" fontId="27" fillId="0" borderId="6" xfId="0" applyFont="1" applyBorder="1" applyAlignment="1">
      <alignment horizontal="left" wrapText="1"/>
    </xf>
    <xf numFmtId="0" fontId="27" fillId="0" borderId="7" xfId="0" applyFont="1" applyBorder="1" applyAlignment="1">
      <alignment horizontal="left" wrapText="1"/>
    </xf>
    <xf numFmtId="0" fontId="27" fillId="0" borderId="8" xfId="0" applyFont="1" applyBorder="1" applyAlignment="1">
      <alignment horizontal="left"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0" xfId="1" applyFont="1" applyBorder="1" applyAlignment="1">
      <alignment horizontal="left"/>
    </xf>
    <xf numFmtId="0" fontId="4" fillId="0" borderId="11" xfId="1" applyFont="1" applyBorder="1" applyAlignment="1">
      <alignment horizontal="left"/>
    </xf>
    <xf numFmtId="0" fontId="4" fillId="0" borderId="12" xfId="1" applyFont="1" applyBorder="1" applyAlignment="1">
      <alignment horizontal="left"/>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Border="1" applyAlignment="1">
      <alignment horizontal="left" vertical="center" wrapText="1"/>
    </xf>
    <xf numFmtId="0" fontId="27" fillId="0" borderId="5" xfId="0" applyFont="1" applyBorder="1" applyAlignment="1">
      <alignment horizontal="left" vertical="center" wrapText="1"/>
    </xf>
    <xf numFmtId="0" fontId="11" fillId="0" borderId="16" xfId="3" applyFont="1" applyBorder="1" applyAlignment="1">
      <alignment horizontal="left" vertical="center" wrapText="1"/>
    </xf>
    <xf numFmtId="0" fontId="11" fillId="0" borderId="17" xfId="3" applyFont="1" applyBorder="1" applyAlignment="1">
      <alignment horizontal="left" vertical="center" wrapText="1"/>
    </xf>
    <xf numFmtId="0" fontId="11" fillId="0" borderId="18" xfId="3" applyFont="1" applyBorder="1" applyAlignment="1">
      <alignment horizontal="left" vertical="center" wrapText="1"/>
    </xf>
    <xf numFmtId="0" fontId="4" fillId="0" borderId="19" xfId="3" applyFont="1" applyBorder="1" applyAlignment="1">
      <alignment horizontal="left"/>
    </xf>
    <xf numFmtId="0" fontId="4" fillId="0" borderId="0" xfId="3" applyFont="1" applyBorder="1" applyAlignment="1">
      <alignment horizontal="left"/>
    </xf>
    <xf numFmtId="0" fontId="4" fillId="0" borderId="20" xfId="3" applyFont="1" applyBorder="1" applyAlignment="1">
      <alignment horizontal="left"/>
    </xf>
    <xf numFmtId="0" fontId="4" fillId="0" borderId="19" xfId="3" applyFont="1" applyBorder="1" applyAlignment="1">
      <alignment horizontal="left" wrapText="1"/>
    </xf>
    <xf numFmtId="0" fontId="4" fillId="0" borderId="0" xfId="3" applyFont="1" applyBorder="1" applyAlignment="1">
      <alignment horizontal="left" wrapText="1"/>
    </xf>
    <xf numFmtId="0" fontId="4" fillId="0" borderId="20" xfId="3" applyFont="1" applyBorder="1" applyAlignment="1">
      <alignment horizontal="left" wrapText="1"/>
    </xf>
    <xf numFmtId="0" fontId="4" fillId="0" borderId="21" xfId="3" applyFont="1" applyBorder="1" applyAlignment="1">
      <alignment horizontal="left" wrapText="1"/>
    </xf>
    <xf numFmtId="0" fontId="4" fillId="0" borderId="7" xfId="3" applyFont="1" applyBorder="1" applyAlignment="1">
      <alignment horizontal="left" wrapText="1"/>
    </xf>
    <xf numFmtId="0" fontId="4" fillId="0" borderId="22" xfId="3" applyFont="1" applyBorder="1" applyAlignment="1">
      <alignment horizontal="left" wrapText="1"/>
    </xf>
    <xf numFmtId="0" fontId="4" fillId="0" borderId="23" xfId="3" applyFont="1" applyBorder="1" applyAlignment="1">
      <alignment horizontal="center" vertical="center" wrapText="1"/>
    </xf>
    <xf numFmtId="0" fontId="4" fillId="0" borderId="9" xfId="3" applyFont="1" applyBorder="1" applyAlignment="1">
      <alignment horizontal="center" vertical="center" wrapText="1"/>
    </xf>
    <xf numFmtId="0" fontId="4" fillId="0" borderId="10"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12" xfId="3" applyFont="1" applyBorder="1" applyAlignment="1">
      <alignment horizontal="center" vertical="center" wrapText="1"/>
    </xf>
    <xf numFmtId="0" fontId="4" fillId="0" borderId="9" xfId="3" applyFont="1" applyBorder="1" applyAlignment="1">
      <alignment horizontal="center" vertical="center"/>
    </xf>
    <xf numFmtId="0" fontId="5" fillId="0" borderId="9" xfId="3" applyFont="1" applyBorder="1" applyAlignment="1">
      <alignment horizontal="center" vertical="center"/>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6" xfId="3" applyFont="1" applyBorder="1" applyAlignment="1">
      <alignment horizontal="center" vertical="center" wrapText="1"/>
    </xf>
    <xf numFmtId="0" fontId="4" fillId="0" borderId="24" xfId="3" applyFont="1" applyBorder="1" applyAlignment="1">
      <alignment horizontal="center" vertical="center" wrapText="1"/>
    </xf>
    <xf numFmtId="0" fontId="4" fillId="0" borderId="25" xfId="3" applyFont="1" applyBorder="1" applyAlignment="1">
      <alignment horizontal="center" vertical="center" wrapText="1"/>
    </xf>
    <xf numFmtId="0" fontId="4" fillId="0" borderId="13" xfId="3" applyFont="1" applyBorder="1" applyAlignment="1">
      <alignment horizontal="center" wrapText="1"/>
    </xf>
    <xf numFmtId="0" fontId="4" fillId="0" borderId="9" xfId="3" applyFont="1" applyBorder="1" applyAlignment="1">
      <alignment horizontal="center" wrapText="1"/>
    </xf>
    <xf numFmtId="0" fontId="4" fillId="0" borderId="11" xfId="3" applyFont="1" applyBorder="1" applyAlignment="1">
      <alignment horizontal="center" vertical="center" wrapText="1"/>
    </xf>
    <xf numFmtId="0" fontId="4" fillId="0" borderId="27" xfId="3" applyFont="1" applyBorder="1" applyAlignment="1">
      <alignment horizontal="left"/>
    </xf>
    <xf numFmtId="0" fontId="4" fillId="0" borderId="14" xfId="3" applyFont="1" applyBorder="1" applyAlignment="1">
      <alignment horizontal="left"/>
    </xf>
    <xf numFmtId="0" fontId="4" fillId="0" borderId="28" xfId="3" applyFont="1" applyBorder="1" applyAlignment="1">
      <alignment horizontal="left"/>
    </xf>
    <xf numFmtId="0" fontId="4" fillId="0" borderId="29" xfId="3" applyFont="1" applyBorder="1" applyAlignment="1">
      <alignment horizontal="center"/>
    </xf>
    <xf numFmtId="0" fontId="4" fillId="0" borderId="11" xfId="3" applyFont="1" applyBorder="1" applyAlignment="1">
      <alignment horizontal="center"/>
    </xf>
    <xf numFmtId="0" fontId="4" fillId="0" borderId="30" xfId="3" applyFont="1" applyBorder="1" applyAlignment="1">
      <alignment horizontal="center"/>
    </xf>
    <xf numFmtId="0" fontId="5" fillId="0" borderId="31" xfId="3" applyFont="1" applyBorder="1" applyAlignment="1">
      <alignment horizontal="center"/>
    </xf>
    <xf numFmtId="0" fontId="5" fillId="0" borderId="32" xfId="3" applyFont="1" applyBorder="1" applyAlignment="1">
      <alignment horizontal="center"/>
    </xf>
    <xf numFmtId="0" fontId="5" fillId="0" borderId="33" xfId="3" applyFont="1" applyBorder="1" applyAlignment="1">
      <alignment horizontal="center"/>
    </xf>
    <xf numFmtId="0" fontId="4" fillId="0" borderId="29" xfId="3" applyFont="1" applyBorder="1" applyAlignment="1">
      <alignment horizontal="left"/>
    </xf>
    <xf numFmtId="0" fontId="4" fillId="0" borderId="11" xfId="3" applyFont="1" applyBorder="1" applyAlignment="1">
      <alignment horizontal="left"/>
    </xf>
    <xf numFmtId="0" fontId="4" fillId="0" borderId="30" xfId="3" applyFont="1" applyBorder="1" applyAlignment="1">
      <alignment horizontal="left"/>
    </xf>
    <xf numFmtId="0" fontId="4" fillId="0" borderId="23" xfId="3" applyFont="1" applyBorder="1" applyAlignment="1">
      <alignment horizontal="left"/>
    </xf>
    <xf numFmtId="0" fontId="4" fillId="0" borderId="9" xfId="3" applyFont="1" applyBorder="1" applyAlignment="1">
      <alignment horizontal="left"/>
    </xf>
    <xf numFmtId="0" fontId="4" fillId="0" borderId="24" xfId="3" applyFont="1" applyBorder="1" applyAlignment="1">
      <alignment horizontal="left"/>
    </xf>
    <xf numFmtId="0" fontId="5" fillId="0" borderId="2" xfId="3" applyFont="1" applyBorder="1" applyAlignment="1">
      <alignment horizontal="center"/>
    </xf>
    <xf numFmtId="0" fontId="4" fillId="0" borderId="35" xfId="3" applyFont="1" applyBorder="1" applyAlignment="1">
      <alignment horizontal="center" vertical="center" wrapText="1"/>
    </xf>
    <xf numFmtId="0" fontId="4" fillId="0" borderId="36" xfId="3" applyFont="1" applyBorder="1" applyAlignment="1">
      <alignment horizontal="center" vertical="center" wrapText="1"/>
    </xf>
    <xf numFmtId="0" fontId="4" fillId="0" borderId="37" xfId="3" applyFont="1" applyBorder="1" applyAlignment="1">
      <alignment horizontal="center" vertical="center" wrapText="1"/>
    </xf>
    <xf numFmtId="0" fontId="5" fillId="0" borderId="38" xfId="3" applyFont="1" applyBorder="1" applyAlignment="1">
      <alignment horizontal="center" vertical="center" wrapText="1"/>
    </xf>
    <xf numFmtId="0" fontId="5" fillId="0" borderId="39" xfId="3" applyFont="1" applyBorder="1" applyAlignment="1">
      <alignment horizontal="center" vertical="center" wrapText="1"/>
    </xf>
    <xf numFmtId="0" fontId="4" fillId="0" borderId="34" xfId="3" applyFont="1" applyBorder="1" applyAlignment="1">
      <alignment horizontal="left" wrapText="1"/>
    </xf>
    <xf numFmtId="0" fontId="14" fillId="0" borderId="41" xfId="3" applyFont="1" applyBorder="1" applyAlignment="1">
      <alignment horizontal="center"/>
    </xf>
    <xf numFmtId="0" fontId="14" fillId="0" borderId="38" xfId="3" applyFont="1" applyBorder="1" applyAlignment="1">
      <alignment horizontal="center"/>
    </xf>
    <xf numFmtId="0" fontId="14" fillId="0" borderId="42" xfId="3" applyFont="1" applyBorder="1" applyAlignment="1">
      <alignment horizontal="center"/>
    </xf>
    <xf numFmtId="0" fontId="4" fillId="0" borderId="36" xfId="3" applyFont="1" applyBorder="1" applyAlignment="1">
      <alignment horizontal="center" vertical="center"/>
    </xf>
    <xf numFmtId="0" fontId="5" fillId="0" borderId="36" xfId="3" applyFont="1" applyBorder="1" applyAlignment="1">
      <alignment horizontal="center" vertical="center"/>
    </xf>
    <xf numFmtId="0" fontId="4" fillId="0" borderId="40" xfId="3" applyFont="1" applyBorder="1" applyAlignment="1">
      <alignment horizontal="center" vertical="center" wrapText="1"/>
    </xf>
    <xf numFmtId="0" fontId="5" fillId="0" borderId="20" xfId="0" applyFont="1" applyBorder="1" applyAlignment="1">
      <alignment horizontal="left" wrapText="1"/>
    </xf>
    <xf numFmtId="0" fontId="22" fillId="0" borderId="29" xfId="0" applyFont="1" applyBorder="1" applyAlignment="1">
      <alignment horizontal="center"/>
    </xf>
    <xf numFmtId="0" fontId="6" fillId="0" borderId="20" xfId="0" applyFont="1" applyBorder="1" applyAlignment="1">
      <alignment horizontal="left" wrapText="1"/>
    </xf>
    <xf numFmtId="0" fontId="22" fillId="0" borderId="29" xfId="0" applyFont="1" applyBorder="1" applyAlignment="1">
      <alignment horizontal="center" vertic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30" xfId="0" applyFont="1" applyFill="1" applyBorder="1" applyAlignment="1">
      <alignment horizontal="center"/>
    </xf>
    <xf numFmtId="0" fontId="14" fillId="2" borderId="10" xfId="0" applyFont="1" applyFill="1" applyBorder="1" applyAlignment="1">
      <alignment horizontal="center"/>
    </xf>
    <xf numFmtId="0" fontId="14" fillId="2" borderId="11" xfId="0" applyFont="1" applyFill="1" applyBorder="1" applyAlignment="1">
      <alignment horizontal="center"/>
    </xf>
    <xf numFmtId="0" fontId="14" fillId="2" borderId="12" xfId="0" applyFont="1" applyFill="1" applyBorder="1" applyAlignment="1">
      <alignment horizontal="center"/>
    </xf>
    <xf numFmtId="0" fontId="6" fillId="0" borderId="11" xfId="0" applyFont="1" applyBorder="1" applyAlignment="1">
      <alignment horizontal="left" vertical="center" wrapText="1"/>
    </xf>
    <xf numFmtId="0" fontId="6" fillId="0" borderId="30" xfId="0" applyFont="1" applyBorder="1" applyAlignment="1">
      <alignment horizontal="left" vertical="center" wrapText="1"/>
    </xf>
    <xf numFmtId="0" fontId="4" fillId="0" borderId="54" xfId="0" applyFont="1" applyBorder="1" applyAlignment="1">
      <alignment horizontal="left" wrapText="1"/>
    </xf>
    <xf numFmtId="0" fontId="4" fillId="0" borderId="62"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2" xfId="0" applyFont="1" applyFill="1" applyBorder="1" applyAlignment="1">
      <alignment horizontal="center" wrapText="1"/>
    </xf>
    <xf numFmtId="0" fontId="12" fillId="0" borderId="53" xfId="0" applyFont="1" applyBorder="1" applyAlignment="1">
      <alignment horizontal="left" wrapText="1"/>
    </xf>
    <xf numFmtId="0" fontId="12" fillId="0" borderId="2" xfId="0" applyFont="1" applyBorder="1" applyAlignment="1">
      <alignment horizontal="left" wrapText="1"/>
    </xf>
    <xf numFmtId="0" fontId="12" fillId="0" borderId="54" xfId="0" applyFont="1" applyBorder="1" applyAlignment="1">
      <alignment horizontal="left" wrapText="1"/>
    </xf>
    <xf numFmtId="0" fontId="4" fillId="0" borderId="53" xfId="0" applyFont="1" applyBorder="1" applyAlignment="1">
      <alignment horizontal="left" wrapText="1"/>
    </xf>
    <xf numFmtId="0" fontId="4" fillId="2" borderId="29" xfId="0" applyFont="1" applyFill="1" applyBorder="1" applyAlignment="1">
      <alignment horizontal="center"/>
    </xf>
    <xf numFmtId="0" fontId="31" fillId="0" borderId="41" xfId="0" applyFont="1" applyBorder="1" applyAlignment="1">
      <alignment horizontal="left" vertical="center" wrapText="1"/>
    </xf>
    <xf numFmtId="0" fontId="31" fillId="0" borderId="38" xfId="0" applyFont="1" applyBorder="1" applyAlignment="1">
      <alignment horizontal="left" vertical="center" wrapText="1"/>
    </xf>
    <xf numFmtId="0" fontId="31" fillId="0" borderId="42" xfId="0" applyFont="1" applyBorder="1" applyAlignment="1">
      <alignment horizontal="left" vertical="center" wrapText="1"/>
    </xf>
    <xf numFmtId="0" fontId="4" fillId="0" borderId="7" xfId="3" applyFont="1" applyBorder="1" applyAlignment="1">
      <alignment horizontal="center"/>
    </xf>
    <xf numFmtId="0" fontId="4" fillId="0" borderId="8" xfId="3" applyFont="1" applyBorder="1" applyAlignment="1">
      <alignment horizontal="center"/>
    </xf>
    <xf numFmtId="0" fontId="4" fillId="0" borderId="10" xfId="3" applyFont="1" applyBorder="1" applyAlignment="1">
      <alignment horizontal="center" vertical="top" wrapText="1"/>
    </xf>
    <xf numFmtId="0" fontId="4" fillId="0" borderId="12" xfId="3" applyFont="1" applyBorder="1" applyAlignment="1">
      <alignment horizontal="center" vertical="top" wrapText="1"/>
    </xf>
    <xf numFmtId="0" fontId="4" fillId="0" borderId="13" xfId="3" applyFont="1" applyBorder="1" applyAlignment="1">
      <alignment horizontal="center" vertical="top" wrapText="1"/>
    </xf>
    <xf numFmtId="0" fontId="4" fillId="0" borderId="9" xfId="3" applyFont="1" applyBorder="1" applyAlignment="1">
      <alignment horizontal="center" vertical="top" wrapText="1"/>
    </xf>
    <xf numFmtId="0" fontId="5" fillId="0" borderId="9" xfId="3" applyFont="1" applyBorder="1" applyAlignment="1">
      <alignment horizontal="center" vertical="top" wrapText="1"/>
    </xf>
    <xf numFmtId="0" fontId="4" fillId="0" borderId="11" xfId="3" applyFont="1" applyBorder="1" applyAlignment="1">
      <alignment horizontal="center" vertical="top" wrapText="1"/>
    </xf>
    <xf numFmtId="0" fontId="4" fillId="0" borderId="4" xfId="3" applyFont="1" applyBorder="1" applyAlignment="1">
      <alignment horizontal="left" wrapText="1"/>
    </xf>
    <xf numFmtId="0" fontId="4" fillId="0" borderId="5" xfId="3" applyFont="1" applyBorder="1" applyAlignment="1">
      <alignment horizontal="left" wrapText="1"/>
    </xf>
    <xf numFmtId="0" fontId="4" fillId="0" borderId="6" xfId="3" applyFont="1" applyBorder="1" applyAlignment="1">
      <alignment horizontal="left" wrapText="1"/>
    </xf>
    <xf numFmtId="0" fontId="4" fillId="0" borderId="8" xfId="3" applyFont="1" applyBorder="1" applyAlignment="1">
      <alignment horizontal="left" wrapText="1"/>
    </xf>
    <xf numFmtId="0" fontId="4" fillId="0" borderId="1" xfId="3" applyFont="1" applyBorder="1" applyAlignment="1">
      <alignment horizontal="left" vertical="center" wrapText="1"/>
    </xf>
    <xf numFmtId="0" fontId="4" fillId="0" borderId="2" xfId="3" applyFont="1" applyBorder="1" applyAlignment="1">
      <alignment horizontal="left" vertical="center" wrapText="1"/>
    </xf>
    <xf numFmtId="0" fontId="4" fillId="0" borderId="3" xfId="3" applyFont="1" applyBorder="1" applyAlignment="1">
      <alignment horizontal="left" vertical="center" wrapText="1"/>
    </xf>
    <xf numFmtId="0" fontId="5" fillId="0" borderId="0" xfId="3" applyFont="1" applyAlignment="1">
      <alignment horizontal="left" wrapText="1"/>
    </xf>
    <xf numFmtId="0" fontId="5" fillId="0" borderId="5" xfId="3" applyFont="1" applyBorder="1" applyAlignment="1">
      <alignment horizontal="left"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5"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6" fillId="0" borderId="9" xfId="0" applyFont="1" applyBorder="1" applyAlignment="1">
      <alignment horizontal="center" vertical="top"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4" fillId="0" borderId="10" xfId="0" applyFont="1" applyBorder="1" applyAlignment="1">
      <alignment horizontal="center" vertical="top"/>
    </xf>
    <xf numFmtId="0" fontId="6" fillId="0" borderId="11" xfId="0" applyFont="1" applyBorder="1" applyAlignment="1">
      <alignment horizontal="center" vertical="top"/>
    </xf>
    <xf numFmtId="0" fontId="6" fillId="0" borderId="12" xfId="0" applyFont="1" applyBorder="1" applyAlignment="1">
      <alignment horizontal="center" vertical="top"/>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21" fillId="0" borderId="4" xfId="4" applyFont="1" applyBorder="1" applyAlignment="1" applyProtection="1">
      <alignment horizontal="left" wrapText="1"/>
    </xf>
    <xf numFmtId="0" fontId="7" fillId="0" borderId="4" xfId="4" applyFont="1" applyBorder="1" applyAlignment="1" applyProtection="1">
      <alignment horizontal="left" wrapText="1"/>
    </xf>
    <xf numFmtId="0" fontId="7" fillId="0" borderId="0" xfId="4" applyFont="1" applyBorder="1" applyAlignment="1" applyProtection="1">
      <alignment horizontal="left" wrapText="1"/>
    </xf>
    <xf numFmtId="0" fontId="7" fillId="0" borderId="5" xfId="4" applyFont="1" applyBorder="1" applyAlignment="1" applyProtection="1">
      <alignment horizontal="left" wrapText="1"/>
    </xf>
    <xf numFmtId="0" fontId="6" fillId="0" borderId="9" xfId="0" applyFont="1" applyBorder="1" applyAlignment="1">
      <alignment horizontal="center"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4" fillId="0" borderId="13" xfId="0" applyFont="1" applyBorder="1" applyAlignment="1">
      <alignment horizontal="center" vertical="center"/>
    </xf>
    <xf numFmtId="0" fontId="12" fillId="0" borderId="1" xfId="0" applyFont="1" applyBorder="1" applyAlignment="1">
      <alignment horizontal="left" vertical="center" wrapText="1"/>
    </xf>
    <xf numFmtId="0" fontId="12" fillId="0" borderId="13" xfId="0" applyFont="1" applyBorder="1" applyAlignment="1">
      <alignment horizontal="left" vertical="center" wrapText="1"/>
    </xf>
    <xf numFmtId="0" fontId="4" fillId="0" borderId="14" xfId="0" applyFont="1" applyBorder="1" applyAlignment="1">
      <alignment vertical="center"/>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12" fillId="0" borderId="0" xfId="0" applyFont="1" applyBorder="1" applyAlignment="1">
      <alignment horizontal="left" vertical="center" wrapText="1"/>
    </xf>
    <xf numFmtId="0" fontId="12" fillId="0" borderId="5" xfId="0" applyFont="1" applyBorder="1" applyAlignment="1">
      <alignment horizontal="left" vertical="center" wrapText="1"/>
    </xf>
    <xf numFmtId="0" fontId="15" fillId="0" borderId="4" xfId="4" applyFont="1" applyBorder="1" applyAlignment="1" applyProtection="1">
      <alignment horizontal="left" wrapText="1"/>
    </xf>
    <xf numFmtId="0" fontId="4" fillId="0" borderId="50" xfId="0" applyFont="1" applyBorder="1" applyAlignment="1">
      <alignment horizontal="center"/>
    </xf>
    <xf numFmtId="0" fontId="4" fillId="0" borderId="51" xfId="0" applyFont="1" applyBorder="1" applyAlignment="1">
      <alignment horizontal="center"/>
    </xf>
    <xf numFmtId="0" fontId="4" fillId="0" borderId="52"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4" fillId="0" borderId="60" xfId="0" applyFont="1" applyBorder="1" applyAlignment="1">
      <alignment horizontal="center"/>
    </xf>
    <xf numFmtId="0" fontId="4" fillId="0" borderId="45" xfId="3" applyFont="1" applyBorder="1" applyAlignment="1">
      <alignment horizontal="center"/>
    </xf>
    <xf numFmtId="0" fontId="4" fillId="0" borderId="45" xfId="3" applyFont="1" applyBorder="1" applyAlignment="1">
      <alignment horizontal="left"/>
    </xf>
    <xf numFmtId="0" fontId="4" fillId="0" borderId="46" xfId="3" applyFont="1" applyBorder="1" applyAlignment="1">
      <alignment horizontal="left"/>
    </xf>
    <xf numFmtId="0" fontId="4" fillId="0" borderId="45" xfId="3" applyFont="1" applyBorder="1" applyAlignment="1">
      <alignment horizontal="center" vertical="center" wrapText="1"/>
    </xf>
    <xf numFmtId="0" fontId="4" fillId="0" borderId="46" xfId="3" applyFont="1" applyBorder="1" applyAlignment="1">
      <alignment horizontal="center" vertical="center" wrapText="1"/>
    </xf>
    <xf numFmtId="0" fontId="4" fillId="0" borderId="45" xfId="3" applyFont="1" applyBorder="1" applyAlignment="1">
      <alignment horizontal="center" wrapText="1"/>
    </xf>
    <xf numFmtId="0" fontId="4" fillId="0" borderId="46" xfId="3" applyFont="1" applyBorder="1" applyAlignment="1">
      <alignment horizontal="center" vertical="center"/>
    </xf>
    <xf numFmtId="0" fontId="4" fillId="0" borderId="57" xfId="3" applyFont="1" applyBorder="1" applyAlignment="1">
      <alignment horizontal="left" wrapText="1"/>
    </xf>
    <xf numFmtId="0" fontId="4" fillId="0" borderId="46" xfId="3" applyFont="1" applyBorder="1" applyAlignment="1">
      <alignment horizontal="left" wrapText="1"/>
    </xf>
    <xf numFmtId="0" fontId="25" fillId="0" borderId="45" xfId="3" applyFont="1" applyBorder="1" applyAlignment="1">
      <alignment horizontal="center"/>
    </xf>
    <xf numFmtId="0" fontId="4" fillId="0" borderId="65" xfId="3" applyFont="1" applyBorder="1" applyAlignment="1">
      <alignment horizontal="left" vertical="center" wrapText="1"/>
    </xf>
    <xf numFmtId="0" fontId="4" fillId="0" borderId="66" xfId="3" applyFont="1" applyBorder="1" applyAlignment="1">
      <alignment horizontal="left" vertical="center" wrapText="1"/>
    </xf>
    <xf numFmtId="0" fontId="4" fillId="0" borderId="67" xfId="3" applyFont="1" applyBorder="1" applyAlignment="1">
      <alignment horizontal="left" vertical="center" wrapText="1"/>
    </xf>
    <xf numFmtId="0" fontId="4" fillId="0" borderId="57" xfId="3" applyFont="1" applyBorder="1" applyAlignment="1">
      <alignment horizontal="left"/>
    </xf>
    <xf numFmtId="0" fontId="22" fillId="0" borderId="13" xfId="0" applyFont="1" applyBorder="1" applyAlignment="1">
      <alignment horizontal="left"/>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22" fillId="0" borderId="4" xfId="1" applyFont="1" applyBorder="1" applyAlignment="1">
      <alignment horizontal="left" wrapText="1"/>
    </xf>
    <xf numFmtId="0" fontId="22" fillId="0" borderId="0" xfId="1" applyFont="1" applyBorder="1" applyAlignment="1">
      <alignment horizontal="left" wrapText="1"/>
    </xf>
    <xf numFmtId="0" fontId="22" fillId="0" borderId="5" xfId="1" applyFont="1" applyBorder="1" applyAlignment="1">
      <alignment horizontal="left" wrapText="1"/>
    </xf>
    <xf numFmtId="0" fontId="22" fillId="0" borderId="6" xfId="1" applyFont="1" applyBorder="1" applyAlignment="1">
      <alignment horizontal="left" wrapText="1"/>
    </xf>
    <xf numFmtId="0" fontId="22" fillId="0" borderId="7" xfId="1" applyFont="1" applyBorder="1" applyAlignment="1">
      <alignment horizontal="left" wrapText="1"/>
    </xf>
    <xf numFmtId="0" fontId="22" fillId="0" borderId="8" xfId="1" applyFont="1" applyBorder="1" applyAlignment="1">
      <alignment horizontal="left" wrapText="1"/>
    </xf>
    <xf numFmtId="0" fontId="22" fillId="0" borderId="9" xfId="1" applyFont="1" applyBorder="1" applyAlignment="1">
      <alignment horizontal="center" vertical="center" wrapText="1"/>
    </xf>
    <xf numFmtId="0" fontId="22" fillId="0" borderId="10" xfId="1" applyFont="1" applyBorder="1" applyAlignment="1">
      <alignment horizontal="center" vertical="center" wrapText="1"/>
    </xf>
    <xf numFmtId="0" fontId="23" fillId="0" borderId="11" xfId="1" applyFont="1" applyBorder="1" applyAlignment="1">
      <alignment horizontal="center" vertical="center" wrapText="1"/>
    </xf>
    <xf numFmtId="0" fontId="23" fillId="0" borderId="12" xfId="1" applyFont="1" applyBorder="1" applyAlignment="1">
      <alignment horizontal="center" vertical="center" wrapText="1"/>
    </xf>
    <xf numFmtId="0" fontId="22" fillId="0" borderId="9" xfId="1" applyFont="1" applyBorder="1" applyAlignment="1">
      <alignment horizontal="center" vertical="center"/>
    </xf>
    <xf numFmtId="0" fontId="23" fillId="0" borderId="9" xfId="1" applyFont="1" applyBorder="1" applyAlignment="1">
      <alignment horizontal="center" vertical="center"/>
    </xf>
    <xf numFmtId="0" fontId="22" fillId="0" borderId="1"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2" fillId="0" borderId="9" xfId="1" applyFont="1" applyBorder="1" applyAlignment="1">
      <alignment horizontal="left"/>
    </xf>
    <xf numFmtId="0" fontId="22" fillId="0" borderId="14" xfId="1" applyFont="1" applyBorder="1" applyAlignment="1">
      <alignment horizontal="left"/>
    </xf>
    <xf numFmtId="0" fontId="22" fillId="0" borderId="13" xfId="1" applyFont="1" applyBorder="1" applyAlignment="1">
      <alignment horizontal="left"/>
    </xf>
    <xf numFmtId="0" fontId="22" fillId="0" borderId="12" xfId="1" applyFont="1" applyBorder="1" applyAlignment="1">
      <alignment horizontal="center" vertical="center" wrapText="1"/>
    </xf>
    <xf numFmtId="0" fontId="22" fillId="0" borderId="13" xfId="1" applyFont="1" applyBorder="1" applyAlignment="1">
      <alignment horizontal="center" vertical="center" wrapText="1"/>
    </xf>
    <xf numFmtId="0" fontId="22" fillId="0" borderId="11" xfId="1" applyFont="1" applyBorder="1" applyAlignment="1">
      <alignment horizontal="left"/>
    </xf>
    <xf numFmtId="0" fontId="22" fillId="0" borderId="12" xfId="1" applyFont="1" applyBorder="1" applyAlignment="1">
      <alignment horizontal="left"/>
    </xf>
    <xf numFmtId="0" fontId="22" fillId="0" borderId="13" xfId="1" applyFont="1" applyBorder="1" applyAlignment="1">
      <alignment horizontal="center" wrapText="1"/>
    </xf>
    <xf numFmtId="0" fontId="22" fillId="0" borderId="9" xfId="1" applyFont="1" applyBorder="1" applyAlignment="1">
      <alignment horizontal="center" wrapText="1"/>
    </xf>
    <xf numFmtId="0" fontId="22" fillId="0" borderId="11" xfId="1" applyFont="1" applyBorder="1" applyAlignment="1">
      <alignment horizontal="center" vertical="center" wrapText="1"/>
    </xf>
    <xf numFmtId="0" fontId="22" fillId="0" borderId="10" xfId="1" applyFont="1" applyBorder="1" applyAlignment="1">
      <alignment horizontal="center"/>
    </xf>
    <xf numFmtId="0" fontId="23" fillId="0" borderId="11" xfId="1" applyFont="1" applyBorder="1" applyAlignment="1">
      <alignment horizontal="center"/>
    </xf>
    <xf numFmtId="0" fontId="23" fillId="0" borderId="12" xfId="1" applyFont="1" applyBorder="1" applyAlignment="1">
      <alignment horizontal="center"/>
    </xf>
    <xf numFmtId="0" fontId="25" fillId="0" borderId="10" xfId="0" applyFont="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4" fillId="0" borderId="2" xfId="0" applyFont="1" applyBorder="1" applyAlignment="1">
      <alignment wrapText="1"/>
    </xf>
    <xf numFmtId="0" fontId="5" fillId="0" borderId="2" xfId="0" applyFont="1" applyBorder="1" applyAlignment="1">
      <alignment wrapText="1"/>
    </xf>
    <xf numFmtId="0" fontId="6" fillId="0" borderId="0" xfId="0" applyFont="1" applyAlignment="1">
      <alignment wrapText="1"/>
    </xf>
    <xf numFmtId="0" fontId="4" fillId="0" borderId="10"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horizontal="center" wrapText="1"/>
    </xf>
    <xf numFmtId="0" fontId="25" fillId="0" borderId="0" xfId="0" applyFont="1" applyAlignment="1">
      <alignment horizontal="center"/>
    </xf>
    <xf numFmtId="0" fontId="22" fillId="0" borderId="0" xfId="0" applyFont="1" applyAlignment="1">
      <alignment horizontal="left"/>
    </xf>
    <xf numFmtId="0" fontId="23" fillId="0" borderId="0" xfId="0" applyFont="1" applyAlignment="1">
      <alignment horizontal="left"/>
    </xf>
    <xf numFmtId="0" fontId="23" fillId="0" borderId="5" xfId="0" applyFont="1" applyBorder="1" applyAlignment="1">
      <alignment horizontal="left"/>
    </xf>
    <xf numFmtId="0" fontId="22" fillId="0" borderId="4" xfId="0" applyFont="1" applyBorder="1" applyAlignment="1">
      <alignment horizontal="left" vertical="center"/>
    </xf>
    <xf numFmtId="0" fontId="23" fillId="0" borderId="0" xfId="0" applyFont="1" applyAlignment="1">
      <alignment horizontal="left" vertical="center"/>
    </xf>
    <xf numFmtId="0" fontId="23" fillId="0" borderId="5" xfId="0" applyFont="1" applyBorder="1" applyAlignment="1">
      <alignment horizontal="left" vertical="center"/>
    </xf>
    <xf numFmtId="0" fontId="22" fillId="0" borderId="1" xfId="0" applyFont="1" applyBorder="1" applyAlignment="1">
      <alignment horizontal="left"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0" fillId="0" borderId="0" xfId="0" applyAlignment="1">
      <alignment horizontal="left"/>
    </xf>
    <xf numFmtId="0" fontId="2" fillId="0" borderId="0" xfId="0" applyFont="1" applyAlignment="1">
      <alignment horizontal="left"/>
    </xf>
    <xf numFmtId="0" fontId="2" fillId="0" borderId="0" xfId="0" applyFont="1" applyAlignment="1">
      <alignment horizontal="left" wrapText="1"/>
    </xf>
    <xf numFmtId="0" fontId="0" fillId="0" borderId="0" xfId="0" applyAlignment="1">
      <alignment horizontal="left" wrapText="1"/>
    </xf>
    <xf numFmtId="0" fontId="2" fillId="0" borderId="0" xfId="0" applyNumberFormat="1" applyFont="1" applyAlignment="1">
      <alignment horizontal="left" wrapText="1"/>
    </xf>
    <xf numFmtId="0" fontId="0" fillId="0" borderId="0" xfId="0" applyNumberFormat="1" applyAlignment="1">
      <alignment horizontal="left" wrapText="1"/>
    </xf>
    <xf numFmtId="0" fontId="1" fillId="0" borderId="0" xfId="0" applyFont="1" applyAlignment="1">
      <alignment horizontal="center"/>
    </xf>
    <xf numFmtId="0" fontId="2" fillId="0" borderId="0" xfId="0" applyNumberFormat="1" applyFont="1" applyAlignment="1">
      <alignment horizontal="center" wrapText="1"/>
    </xf>
    <xf numFmtId="0" fontId="5" fillId="0" borderId="45" xfId="0" applyFont="1" applyBorder="1" applyAlignment="1">
      <alignment horizontal="center" vertical="center"/>
    </xf>
    <xf numFmtId="0" fontId="5" fillId="0" borderId="78" xfId="0" applyFont="1" applyBorder="1" applyAlignment="1">
      <alignment horizontal="center"/>
    </xf>
    <xf numFmtId="0" fontId="5" fillId="0" borderId="56" xfId="0" applyFont="1" applyBorder="1" applyAlignment="1">
      <alignment horizontal="center"/>
    </xf>
    <xf numFmtId="0" fontId="5" fillId="0" borderId="14"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8" fillId="0" borderId="0" xfId="0" applyFont="1"/>
    <xf numFmtId="0" fontId="5" fillId="0" borderId="13" xfId="0" applyFont="1" applyBorder="1" applyAlignment="1">
      <alignment horizontal="center"/>
    </xf>
    <xf numFmtId="0" fontId="5" fillId="0" borderId="27"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2" xfId="0" applyFont="1" applyBorder="1" applyAlignment="1">
      <alignment horizontal="center" vertical="center"/>
    </xf>
    <xf numFmtId="0" fontId="4" fillId="0" borderId="25" xfId="3" applyFont="1" applyBorder="1" applyAlignment="1">
      <alignment horizontal="left"/>
    </xf>
    <xf numFmtId="0" fontId="4" fillId="0" borderId="13" xfId="3" applyFont="1" applyBorder="1" applyAlignment="1">
      <alignment horizontal="left"/>
    </xf>
    <xf numFmtId="0" fontId="4" fillId="0" borderId="26" xfId="3" applyFont="1" applyBorder="1" applyAlignment="1">
      <alignment horizontal="left"/>
    </xf>
    <xf numFmtId="0" fontId="4" fillId="0" borderId="21" xfId="3" applyFont="1" applyBorder="1" applyAlignment="1">
      <alignment horizontal="center"/>
    </xf>
    <xf numFmtId="0" fontId="4" fillId="0" borderId="22" xfId="3" applyFont="1" applyBorder="1" applyAlignment="1">
      <alignment horizontal="center"/>
    </xf>
    <xf numFmtId="0" fontId="5" fillId="0" borderId="14" xfId="3" applyFont="1" applyBorder="1"/>
    <xf numFmtId="0" fontId="5" fillId="0" borderId="12" xfId="3" applyFont="1" applyBorder="1"/>
    <xf numFmtId="0" fontId="5" fillId="0" borderId="0" xfId="3" applyFont="1" applyBorder="1"/>
  </cellXfs>
  <cellStyles count="6">
    <cellStyle name="Hyperlink" xfId="4" builtinId="8"/>
    <cellStyle name="Normal" xfId="0" builtinId="0"/>
    <cellStyle name="Normal 2" xfId="1"/>
    <cellStyle name="Normal 3" xfId="2"/>
    <cellStyle name="Normal_formular de raportare" xfId="5"/>
    <cellStyle name="Normal_Sheet1" xfId="3"/>
  </cellStyles>
  <dxfs count="0"/>
  <tableStyles count="0" defaultTableStyle="TableStyleMedium2" defaultPivotStyle="PivotStyleLight16"/>
  <colors>
    <mruColors>
      <color rgb="FF3333FF"/>
      <color rgb="FF00EA6A"/>
      <color rgb="FF005426"/>
      <color rgb="FF00924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duta.mimi@yahoo.com" TargetMode="External"/><Relationship Id="rId1" Type="http://schemas.openxmlformats.org/officeDocument/2006/relationships/hyperlink" Target="mailto:duta.mimi@yahoo.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tel:0230/572504" TargetMode="External"/><Relationship Id="rId2" Type="http://schemas.openxmlformats.org/officeDocument/2006/relationships/hyperlink" Target="tel:0230/572504" TargetMode="External"/><Relationship Id="rId1" Type="http://schemas.openxmlformats.org/officeDocument/2006/relationships/hyperlink" Target="tel:0230/572504" TargetMode="External"/><Relationship Id="rId5" Type="http://schemas.openxmlformats.org/officeDocument/2006/relationships/printerSettings" Target="../printerSettings/printerSettings35.bin"/><Relationship Id="rId4" Type="http://schemas.openxmlformats.org/officeDocument/2006/relationships/hyperlink" Target="tel:0230/576525"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cjtimis@gnm.ro" TargetMode="External"/><Relationship Id="rId1" Type="http://schemas.openxmlformats.org/officeDocument/2006/relationships/hyperlink" Target="mailto:cjtimis@gnm.ro"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imaria_campeni@yahoo.com" TargetMode="External"/><Relationship Id="rId1" Type="http://schemas.openxmlformats.org/officeDocument/2006/relationships/hyperlink" Target="http://www.primariaorasteius.r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abSelected="1" workbookViewId="0">
      <selection activeCell="S37" sqref="S37"/>
    </sheetView>
  </sheetViews>
  <sheetFormatPr defaultRowHeight="12.75" x14ac:dyDescent="0.2"/>
  <cols>
    <col min="1" max="16384" width="9.140625" style="4"/>
  </cols>
  <sheetData>
    <row r="1" spans="1:19" ht="22.5" customHeight="1" x14ac:dyDescent="0.2">
      <c r="A1" s="843" t="s">
        <v>32</v>
      </c>
      <c r="B1" s="844"/>
      <c r="C1" s="844"/>
      <c r="D1" s="844"/>
      <c r="E1" s="844"/>
      <c r="F1" s="844"/>
      <c r="G1" s="844"/>
      <c r="H1" s="844"/>
      <c r="I1" s="844"/>
      <c r="J1" s="844"/>
      <c r="K1" s="844"/>
      <c r="L1" s="844"/>
      <c r="M1" s="844"/>
      <c r="N1" s="844"/>
      <c r="O1" s="844"/>
      <c r="P1" s="844"/>
      <c r="Q1" s="844"/>
      <c r="R1" s="844"/>
      <c r="S1" s="845"/>
    </row>
    <row r="2" spans="1:19" x14ac:dyDescent="0.2">
      <c r="A2" s="833" t="s">
        <v>172</v>
      </c>
      <c r="B2" s="834"/>
      <c r="C2" s="834"/>
      <c r="D2" s="834"/>
      <c r="E2" s="834"/>
      <c r="F2" s="834"/>
      <c r="G2" s="834"/>
      <c r="H2" s="834"/>
      <c r="I2" s="834"/>
      <c r="J2" s="834"/>
      <c r="K2" s="834"/>
      <c r="L2" s="834"/>
      <c r="M2" s="834"/>
      <c r="N2" s="834"/>
      <c r="O2" s="834"/>
      <c r="P2" s="834"/>
      <c r="Q2" s="834"/>
      <c r="R2" s="15"/>
      <c r="S2" s="16"/>
    </row>
    <row r="3" spans="1:19" x14ac:dyDescent="0.2">
      <c r="A3" s="833" t="s">
        <v>33</v>
      </c>
      <c r="B3" s="834"/>
      <c r="C3" s="834"/>
      <c r="D3" s="834"/>
      <c r="E3" s="834"/>
      <c r="F3" s="834"/>
      <c r="G3" s="834"/>
      <c r="H3" s="834"/>
      <c r="I3" s="834"/>
      <c r="J3" s="834"/>
      <c r="K3" s="834"/>
      <c r="L3" s="834"/>
      <c r="M3" s="834"/>
      <c r="N3" s="834"/>
      <c r="O3" s="834"/>
      <c r="P3" s="834"/>
      <c r="Q3" s="834"/>
      <c r="R3" s="834"/>
      <c r="S3" s="835"/>
    </row>
    <row r="4" spans="1:19" x14ac:dyDescent="0.2">
      <c r="A4" s="833" t="s">
        <v>34</v>
      </c>
      <c r="B4" s="834"/>
      <c r="C4" s="834"/>
      <c r="D4" s="834"/>
      <c r="E4" s="834"/>
      <c r="F4" s="834"/>
      <c r="G4" s="834"/>
      <c r="H4" s="834"/>
      <c r="I4" s="834"/>
      <c r="J4" s="834"/>
      <c r="K4" s="834"/>
      <c r="L4" s="834"/>
      <c r="M4" s="834"/>
      <c r="N4" s="834"/>
      <c r="O4" s="834"/>
      <c r="P4" s="834"/>
      <c r="Q4" s="834"/>
      <c r="R4" s="834"/>
      <c r="S4" s="835"/>
    </row>
    <row r="5" spans="1:19" x14ac:dyDescent="0.2">
      <c r="A5" s="833" t="s">
        <v>35</v>
      </c>
      <c r="B5" s="834"/>
      <c r="C5" s="834"/>
      <c r="D5" s="834"/>
      <c r="E5" s="834"/>
      <c r="F5" s="834"/>
      <c r="G5" s="834"/>
      <c r="H5" s="834"/>
      <c r="I5" s="834"/>
      <c r="J5" s="834"/>
      <c r="K5" s="834"/>
      <c r="L5" s="834"/>
      <c r="M5" s="834"/>
      <c r="N5" s="834"/>
      <c r="O5" s="834"/>
      <c r="P5" s="834"/>
      <c r="Q5" s="834"/>
      <c r="R5" s="834"/>
      <c r="S5" s="835"/>
    </row>
    <row r="6" spans="1:19" x14ac:dyDescent="0.2">
      <c r="A6" s="833" t="s">
        <v>36</v>
      </c>
      <c r="B6" s="834"/>
      <c r="C6" s="834"/>
      <c r="D6" s="834"/>
      <c r="E6" s="834"/>
      <c r="F6" s="834"/>
      <c r="G6" s="834"/>
      <c r="H6" s="834"/>
      <c r="I6" s="834"/>
      <c r="J6" s="834"/>
      <c r="K6" s="834"/>
      <c r="L6" s="834"/>
      <c r="M6" s="834"/>
      <c r="N6" s="834"/>
      <c r="O6" s="834"/>
      <c r="P6" s="834"/>
      <c r="Q6" s="834"/>
      <c r="R6" s="834"/>
      <c r="S6" s="835"/>
    </row>
    <row r="7" spans="1:19" x14ac:dyDescent="0.2">
      <c r="A7" s="833" t="s">
        <v>37</v>
      </c>
      <c r="B7" s="834"/>
      <c r="C7" s="834"/>
      <c r="D7" s="834"/>
      <c r="E7" s="834"/>
      <c r="F7" s="834"/>
      <c r="G7" s="834"/>
      <c r="H7" s="834"/>
      <c r="I7" s="834"/>
      <c r="J7" s="834"/>
      <c r="K7" s="834"/>
      <c r="L7" s="834"/>
      <c r="M7" s="834"/>
      <c r="N7" s="834"/>
      <c r="O7" s="834"/>
      <c r="P7" s="834"/>
      <c r="Q7" s="834"/>
      <c r="R7" s="834"/>
      <c r="S7" s="835"/>
    </row>
    <row r="8" spans="1:19" x14ac:dyDescent="0.2">
      <c r="A8" s="833" t="s">
        <v>38</v>
      </c>
      <c r="B8" s="834"/>
      <c r="C8" s="834"/>
      <c r="D8" s="834"/>
      <c r="E8" s="834"/>
      <c r="F8" s="834"/>
      <c r="G8" s="834"/>
      <c r="H8" s="834"/>
      <c r="I8" s="834"/>
      <c r="J8" s="834"/>
      <c r="K8" s="834"/>
      <c r="L8" s="834"/>
      <c r="M8" s="834"/>
      <c r="N8" s="834"/>
      <c r="O8" s="834"/>
      <c r="P8" s="834"/>
      <c r="Q8" s="834"/>
      <c r="R8" s="834"/>
      <c r="S8" s="835"/>
    </row>
    <row r="9" spans="1:19" x14ac:dyDescent="0.2">
      <c r="A9" s="833" t="s">
        <v>39</v>
      </c>
      <c r="B9" s="834"/>
      <c r="C9" s="834"/>
      <c r="D9" s="834"/>
      <c r="E9" s="834"/>
      <c r="F9" s="834"/>
      <c r="G9" s="834"/>
      <c r="H9" s="834"/>
      <c r="I9" s="834"/>
      <c r="J9" s="834"/>
      <c r="K9" s="834"/>
      <c r="L9" s="834"/>
      <c r="M9" s="834"/>
      <c r="N9" s="834"/>
      <c r="O9" s="834"/>
      <c r="P9" s="834"/>
      <c r="Q9" s="834"/>
      <c r="R9" s="834"/>
      <c r="S9" s="835"/>
    </row>
    <row r="10" spans="1:19" x14ac:dyDescent="0.2">
      <c r="A10" s="836" t="s">
        <v>40</v>
      </c>
      <c r="B10" s="837"/>
      <c r="C10" s="837"/>
      <c r="D10" s="837"/>
      <c r="E10" s="837"/>
      <c r="F10" s="837"/>
      <c r="G10" s="837"/>
      <c r="H10" s="837"/>
      <c r="I10" s="837"/>
      <c r="J10" s="837"/>
      <c r="K10" s="837"/>
      <c r="L10" s="837"/>
      <c r="M10" s="837"/>
      <c r="N10" s="837"/>
      <c r="O10" s="837"/>
      <c r="P10" s="837"/>
      <c r="Q10" s="837"/>
      <c r="R10" s="837"/>
      <c r="S10" s="838"/>
    </row>
    <row r="11" spans="1:19" ht="27"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8.5" customHeight="1" x14ac:dyDescent="0.2">
      <c r="A12" s="830" t="s">
        <v>48</v>
      </c>
      <c r="B12" s="830" t="s">
        <v>49</v>
      </c>
      <c r="C12" s="830"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5.25" customHeight="1" x14ac:dyDescent="0.2">
      <c r="A13" s="831"/>
      <c r="B13" s="831"/>
      <c r="C13" s="831"/>
      <c r="D13" s="831"/>
      <c r="E13" s="831"/>
      <c r="F13" s="17" t="s">
        <v>63</v>
      </c>
      <c r="G13" s="17" t="s">
        <v>64</v>
      </c>
      <c r="H13" s="17" t="s">
        <v>65</v>
      </c>
      <c r="I13" s="831"/>
      <c r="J13" s="831"/>
      <c r="K13" s="18" t="s">
        <v>66</v>
      </c>
      <c r="L13" s="18" t="s">
        <v>67</v>
      </c>
      <c r="M13" s="18" t="s">
        <v>68</v>
      </c>
      <c r="N13" s="18"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x14ac:dyDescent="0.2">
      <c r="A15" s="19">
        <v>2</v>
      </c>
      <c r="B15" s="19">
        <v>1</v>
      </c>
      <c r="C15" s="19">
        <v>3</v>
      </c>
      <c r="D15" s="19">
        <v>3</v>
      </c>
      <c r="E15" s="19">
        <v>0</v>
      </c>
      <c r="F15" s="19">
        <v>1</v>
      </c>
      <c r="G15" s="19">
        <v>2</v>
      </c>
      <c r="H15" s="19">
        <v>0</v>
      </c>
      <c r="I15" s="19">
        <v>3</v>
      </c>
      <c r="J15" s="19">
        <v>0</v>
      </c>
      <c r="K15" s="19">
        <v>0</v>
      </c>
      <c r="L15" s="19">
        <v>0</v>
      </c>
      <c r="M15" s="19">
        <v>0</v>
      </c>
      <c r="N15" s="19">
        <v>0</v>
      </c>
      <c r="O15" s="19">
        <v>3</v>
      </c>
      <c r="P15" s="19">
        <v>0</v>
      </c>
      <c r="Q15" s="19">
        <v>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x14ac:dyDescent="0.2">
      <c r="A17" s="19">
        <v>2</v>
      </c>
      <c r="B17" s="19">
        <v>0</v>
      </c>
      <c r="C17" s="19">
        <v>2</v>
      </c>
      <c r="D17" s="19">
        <v>1</v>
      </c>
      <c r="E17" s="19">
        <v>1</v>
      </c>
      <c r="F17" s="19">
        <v>1</v>
      </c>
      <c r="G17" s="19">
        <v>1</v>
      </c>
      <c r="H17" s="19">
        <v>0</v>
      </c>
      <c r="I17" s="19">
        <v>2</v>
      </c>
      <c r="J17" s="19">
        <v>0</v>
      </c>
      <c r="K17" s="19">
        <v>0</v>
      </c>
      <c r="L17" s="19">
        <v>0</v>
      </c>
      <c r="M17" s="19">
        <v>0</v>
      </c>
      <c r="N17" s="19">
        <v>0</v>
      </c>
      <c r="O17" s="19">
        <v>2</v>
      </c>
      <c r="P17" s="19">
        <v>0</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x14ac:dyDescent="0.2">
      <c r="A19" s="19">
        <v>1</v>
      </c>
      <c r="B19" s="19">
        <v>0</v>
      </c>
      <c r="C19" s="19">
        <v>1</v>
      </c>
      <c r="D19" s="19">
        <v>1</v>
      </c>
      <c r="E19" s="19">
        <v>0</v>
      </c>
      <c r="F19" s="19">
        <v>1</v>
      </c>
      <c r="G19" s="19">
        <v>0</v>
      </c>
      <c r="H19" s="19">
        <v>0</v>
      </c>
      <c r="I19" s="19">
        <v>1</v>
      </c>
      <c r="J19" s="19">
        <v>0</v>
      </c>
      <c r="K19" s="19">
        <v>0</v>
      </c>
      <c r="L19" s="19">
        <v>0</v>
      </c>
      <c r="M19" s="19">
        <v>0</v>
      </c>
      <c r="N19" s="19">
        <v>0</v>
      </c>
      <c r="O19" s="19">
        <v>1</v>
      </c>
      <c r="P19" s="19">
        <v>0</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x14ac:dyDescent="0.2">
      <c r="A21" s="19">
        <v>1</v>
      </c>
      <c r="B21" s="19">
        <v>0</v>
      </c>
      <c r="C21" s="19">
        <v>1</v>
      </c>
      <c r="D21" s="19">
        <v>0</v>
      </c>
      <c r="E21" s="19">
        <v>1</v>
      </c>
      <c r="F21" s="19">
        <v>1</v>
      </c>
      <c r="G21" s="19">
        <v>0</v>
      </c>
      <c r="H21" s="19">
        <v>0</v>
      </c>
      <c r="I21" s="19">
        <v>1</v>
      </c>
      <c r="J21" s="19">
        <v>0</v>
      </c>
      <c r="K21" s="19">
        <v>0</v>
      </c>
      <c r="L21" s="19">
        <v>0</v>
      </c>
      <c r="M21" s="19">
        <v>0</v>
      </c>
      <c r="N21" s="19">
        <v>0</v>
      </c>
      <c r="O21" s="19">
        <v>1</v>
      </c>
      <c r="P21" s="19">
        <v>0</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x14ac:dyDescent="0.2">
      <c r="A23" s="19">
        <v>5</v>
      </c>
      <c r="B23" s="19">
        <v>0</v>
      </c>
      <c r="C23" s="19">
        <v>5</v>
      </c>
      <c r="D23" s="19">
        <v>0</v>
      </c>
      <c r="E23" s="19">
        <v>1</v>
      </c>
      <c r="F23" s="19">
        <v>1</v>
      </c>
      <c r="G23" s="19">
        <v>0</v>
      </c>
      <c r="H23" s="19">
        <v>0</v>
      </c>
      <c r="I23" s="19">
        <v>5</v>
      </c>
      <c r="J23" s="19">
        <v>0</v>
      </c>
      <c r="K23" s="19">
        <v>0</v>
      </c>
      <c r="L23" s="19">
        <v>0</v>
      </c>
      <c r="M23" s="19">
        <v>0</v>
      </c>
      <c r="N23" s="19">
        <v>0</v>
      </c>
      <c r="O23" s="19">
        <v>5</v>
      </c>
      <c r="P23" s="19">
        <v>0</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x14ac:dyDescent="0.2">
      <c r="A25" s="19">
        <v>1</v>
      </c>
      <c r="B25" s="19">
        <v>0</v>
      </c>
      <c r="C25" s="19">
        <v>1</v>
      </c>
      <c r="D25" s="19">
        <v>0</v>
      </c>
      <c r="E25" s="19">
        <v>1</v>
      </c>
      <c r="F25" s="19">
        <v>1</v>
      </c>
      <c r="G25" s="19">
        <v>0</v>
      </c>
      <c r="H25" s="19">
        <v>0</v>
      </c>
      <c r="I25" s="19">
        <v>1</v>
      </c>
      <c r="J25" s="19">
        <v>0</v>
      </c>
      <c r="K25" s="19">
        <v>0</v>
      </c>
      <c r="L25" s="19">
        <v>0</v>
      </c>
      <c r="M25" s="19">
        <v>0</v>
      </c>
      <c r="N25" s="19">
        <v>0</v>
      </c>
      <c r="O25" s="19">
        <v>1</v>
      </c>
      <c r="P25" s="19">
        <v>0</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x14ac:dyDescent="0.2">
      <c r="A27" s="19">
        <v>1</v>
      </c>
      <c r="B27" s="19">
        <v>0</v>
      </c>
      <c r="C27" s="19">
        <v>1</v>
      </c>
      <c r="D27" s="19">
        <v>0</v>
      </c>
      <c r="E27" s="19">
        <v>1</v>
      </c>
      <c r="F27" s="19">
        <v>0</v>
      </c>
      <c r="G27" s="19">
        <v>1</v>
      </c>
      <c r="H27" s="19">
        <v>0</v>
      </c>
      <c r="I27" s="19">
        <v>1</v>
      </c>
      <c r="J27" s="19">
        <v>0</v>
      </c>
      <c r="K27" s="19">
        <v>0</v>
      </c>
      <c r="L27" s="19">
        <v>0</v>
      </c>
      <c r="M27" s="19">
        <v>0</v>
      </c>
      <c r="N27" s="19">
        <v>0</v>
      </c>
      <c r="O27" s="19">
        <v>1</v>
      </c>
      <c r="P27" s="19">
        <v>0</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x14ac:dyDescent="0.2">
      <c r="A29" s="19">
        <v>1</v>
      </c>
      <c r="B29" s="19">
        <v>0</v>
      </c>
      <c r="C29" s="19">
        <v>1</v>
      </c>
      <c r="D29" s="19">
        <v>0</v>
      </c>
      <c r="E29" s="19">
        <v>1</v>
      </c>
      <c r="F29" s="19">
        <v>0</v>
      </c>
      <c r="G29" s="19">
        <v>1</v>
      </c>
      <c r="H29" s="19">
        <v>0</v>
      </c>
      <c r="I29" s="19">
        <v>1</v>
      </c>
      <c r="J29" s="19">
        <v>0</v>
      </c>
      <c r="K29" s="19">
        <v>0</v>
      </c>
      <c r="L29" s="19">
        <v>0</v>
      </c>
      <c r="M29" s="19">
        <v>0</v>
      </c>
      <c r="N29" s="19">
        <v>0</v>
      </c>
      <c r="O29" s="19">
        <v>1</v>
      </c>
      <c r="P29" s="19">
        <v>0</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x14ac:dyDescent="0.2">
      <c r="A31" s="19">
        <v>1</v>
      </c>
      <c r="B31" s="19">
        <v>0</v>
      </c>
      <c r="C31" s="19">
        <v>1</v>
      </c>
      <c r="D31" s="19">
        <v>0</v>
      </c>
      <c r="E31" s="19">
        <v>1</v>
      </c>
      <c r="F31" s="19">
        <v>0</v>
      </c>
      <c r="G31" s="19">
        <v>1</v>
      </c>
      <c r="H31" s="19">
        <v>0</v>
      </c>
      <c r="I31" s="19">
        <v>1</v>
      </c>
      <c r="J31" s="19">
        <v>0</v>
      </c>
      <c r="K31" s="19">
        <v>0</v>
      </c>
      <c r="L31" s="19">
        <v>0</v>
      </c>
      <c r="M31" s="19">
        <v>0</v>
      </c>
      <c r="N31" s="19">
        <v>0</v>
      </c>
      <c r="O31" s="19">
        <v>1</v>
      </c>
      <c r="P31" s="19">
        <v>0</v>
      </c>
      <c r="Q31" s="19">
        <v>0</v>
      </c>
      <c r="R31" s="19">
        <v>0</v>
      </c>
      <c r="S31" s="19">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x14ac:dyDescent="0.2">
      <c r="A33" s="19">
        <v>1</v>
      </c>
      <c r="B33" s="19">
        <v>0</v>
      </c>
      <c r="C33" s="19">
        <v>0</v>
      </c>
      <c r="D33" s="19">
        <v>0</v>
      </c>
      <c r="E33" s="19">
        <v>1</v>
      </c>
      <c r="F33" s="19">
        <v>0</v>
      </c>
      <c r="G33" s="19">
        <v>1</v>
      </c>
      <c r="H33" s="19">
        <v>0</v>
      </c>
      <c r="I33" s="19">
        <v>1</v>
      </c>
      <c r="J33" s="19">
        <v>0</v>
      </c>
      <c r="K33" s="19">
        <v>0</v>
      </c>
      <c r="L33" s="19">
        <v>0</v>
      </c>
      <c r="M33" s="19">
        <v>0</v>
      </c>
      <c r="N33" s="19">
        <v>0</v>
      </c>
      <c r="O33" s="19">
        <v>1</v>
      </c>
      <c r="P33" s="19">
        <v>0</v>
      </c>
      <c r="Q33" s="19">
        <v>0</v>
      </c>
      <c r="R33" s="19">
        <v>0</v>
      </c>
      <c r="S33" s="19">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x14ac:dyDescent="0.2">
      <c r="A35" s="19">
        <v>1</v>
      </c>
      <c r="B35" s="19">
        <v>0</v>
      </c>
      <c r="C35" s="19">
        <v>1</v>
      </c>
      <c r="D35" s="19">
        <v>0</v>
      </c>
      <c r="E35" s="19">
        <v>1</v>
      </c>
      <c r="F35" s="19">
        <v>1</v>
      </c>
      <c r="G35" s="19">
        <v>0</v>
      </c>
      <c r="H35" s="19">
        <v>0</v>
      </c>
      <c r="I35" s="19">
        <v>1</v>
      </c>
      <c r="J35" s="19">
        <v>0</v>
      </c>
      <c r="K35" s="19">
        <v>0</v>
      </c>
      <c r="L35" s="19">
        <v>0</v>
      </c>
      <c r="M35" s="19">
        <v>0</v>
      </c>
      <c r="N35" s="19">
        <v>0</v>
      </c>
      <c r="O35" s="19">
        <v>1</v>
      </c>
      <c r="P35" s="19">
        <v>0</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x14ac:dyDescent="0.2">
      <c r="A37" s="19">
        <v>2</v>
      </c>
      <c r="B37" s="19">
        <v>0</v>
      </c>
      <c r="C37" s="19">
        <v>2</v>
      </c>
      <c r="D37" s="19">
        <v>1</v>
      </c>
      <c r="E37" s="19">
        <v>1</v>
      </c>
      <c r="F37" s="19">
        <v>2</v>
      </c>
      <c r="G37" s="19">
        <v>0</v>
      </c>
      <c r="H37" s="19">
        <v>0</v>
      </c>
      <c r="I37" s="19">
        <v>2</v>
      </c>
      <c r="J37" s="19">
        <v>0</v>
      </c>
      <c r="K37" s="19">
        <v>0</v>
      </c>
      <c r="L37" s="19">
        <v>0</v>
      </c>
      <c r="M37" s="19">
        <v>0</v>
      </c>
      <c r="N37" s="19">
        <v>0</v>
      </c>
      <c r="O37" s="19">
        <v>2</v>
      </c>
      <c r="P37" s="19">
        <v>0</v>
      </c>
      <c r="Q37" s="19">
        <v>0</v>
      </c>
      <c r="R37" s="19">
        <v>0</v>
      </c>
      <c r="S37" s="19">
        <v>0</v>
      </c>
    </row>
    <row r="38" spans="1:19" x14ac:dyDescent="0.2">
      <c r="A38" s="823" t="s">
        <v>181</v>
      </c>
      <c r="B38" s="824"/>
      <c r="C38" s="824"/>
      <c r="D38" s="824"/>
      <c r="E38" s="824"/>
      <c r="F38" s="824"/>
      <c r="G38" s="824"/>
      <c r="H38" s="824"/>
      <c r="I38" s="824"/>
      <c r="J38" s="824"/>
      <c r="K38" s="824"/>
      <c r="L38" s="824"/>
      <c r="M38" s="824"/>
      <c r="N38" s="824"/>
      <c r="O38" s="824"/>
      <c r="P38" s="824"/>
      <c r="Q38" s="824"/>
      <c r="R38" s="824"/>
      <c r="S38" s="825"/>
    </row>
    <row r="39" spans="1:19" x14ac:dyDescent="0.2">
      <c r="A39" s="20">
        <f>(A15+A17+A19+A21+A23+A25+A27+A29+A31+A33+A35+A37)</f>
        <v>19</v>
      </c>
      <c r="B39" s="20">
        <f t="shared" ref="B39:S39" si="0">SUM(B15:B38)</f>
        <v>1</v>
      </c>
      <c r="C39" s="20">
        <f t="shared" si="0"/>
        <v>19</v>
      </c>
      <c r="D39" s="20">
        <f t="shared" si="0"/>
        <v>6</v>
      </c>
      <c r="E39" s="20">
        <f t="shared" si="0"/>
        <v>10</v>
      </c>
      <c r="F39" s="20">
        <f t="shared" si="0"/>
        <v>9</v>
      </c>
      <c r="G39" s="20">
        <f t="shared" si="0"/>
        <v>7</v>
      </c>
      <c r="H39" s="20">
        <f t="shared" si="0"/>
        <v>0</v>
      </c>
      <c r="I39" s="20">
        <f t="shared" si="0"/>
        <v>20</v>
      </c>
      <c r="J39" s="20">
        <f t="shared" si="0"/>
        <v>0</v>
      </c>
      <c r="K39" s="20">
        <f t="shared" si="0"/>
        <v>0</v>
      </c>
      <c r="L39" s="20">
        <f t="shared" si="0"/>
        <v>0</v>
      </c>
      <c r="M39" s="20">
        <f t="shared" si="0"/>
        <v>0</v>
      </c>
      <c r="N39" s="20">
        <f t="shared" si="0"/>
        <v>0</v>
      </c>
      <c r="O39" s="20">
        <f t="shared" si="0"/>
        <v>20</v>
      </c>
      <c r="P39" s="20">
        <f t="shared" si="0"/>
        <v>0</v>
      </c>
      <c r="Q39" s="20">
        <f t="shared" si="0"/>
        <v>0</v>
      </c>
      <c r="R39" s="20">
        <f t="shared" si="0"/>
        <v>0</v>
      </c>
      <c r="S39" s="20">
        <f t="shared" si="0"/>
        <v>0</v>
      </c>
    </row>
  </sheetData>
  <mergeCells count="45">
    <mergeCell ref="A6:S6"/>
    <mergeCell ref="A1:S1"/>
    <mergeCell ref="A2:Q2"/>
    <mergeCell ref="A3:S3"/>
    <mergeCell ref="A4:S4"/>
    <mergeCell ref="A5:S5"/>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38:S38"/>
    <mergeCell ref="A26:S26"/>
    <mergeCell ref="A28:S28"/>
    <mergeCell ref="A30:S30"/>
    <mergeCell ref="A32:S32"/>
    <mergeCell ref="A34:S34"/>
    <mergeCell ref="A36:S36"/>
  </mergeCells>
  <dataValidations count="31">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M37:M38 M35 M33 M31 M29 M27 M25 M23 M21 M17 M1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 K37:K38 K35 K33 K31 K29 K27 K25 K23 K21 K17 K19"/>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 type="textLength" allowBlank="1" showInputMessage="1" showErrorMessage="1" error="ACEASTĂ INFORMAŢIE LA NIVEL DE TOTAL AN 2009 NU SE VA COMPLETA!!!!!" sqref="K39 M39">
      <formula1>0</formula1>
      <formula2>0</formula2>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9"/>
  <sheetViews>
    <sheetView workbookViewId="0">
      <selection activeCell="A238" sqref="A238:XFD238"/>
    </sheetView>
  </sheetViews>
  <sheetFormatPr defaultRowHeight="15" x14ac:dyDescent="0.25"/>
  <cols>
    <col min="1" max="16384" width="9.140625" style="2"/>
  </cols>
  <sheetData>
    <row r="1" spans="1:19" ht="22.5" customHeight="1" x14ac:dyDescent="0.25">
      <c r="A1" s="1070" t="s">
        <v>2374</v>
      </c>
      <c r="B1" s="1055"/>
      <c r="C1" s="1055"/>
      <c r="D1" s="1055"/>
      <c r="E1" s="1055"/>
      <c r="F1" s="1055"/>
      <c r="G1" s="1055"/>
      <c r="H1" s="1055"/>
      <c r="I1" s="1055"/>
      <c r="J1" s="1055"/>
      <c r="K1" s="1055"/>
      <c r="L1" s="1055"/>
      <c r="M1" s="1055"/>
      <c r="N1" s="1055"/>
      <c r="O1" s="1055"/>
      <c r="P1" s="1055"/>
      <c r="Q1" s="1055"/>
      <c r="R1" s="1055"/>
      <c r="S1" s="1071"/>
    </row>
    <row r="2" spans="1:19" ht="15" customHeight="1" x14ac:dyDescent="0.25">
      <c r="A2" s="833" t="s">
        <v>173</v>
      </c>
      <c r="B2" s="834"/>
      <c r="C2" s="834"/>
      <c r="D2" s="834"/>
      <c r="E2" s="834"/>
      <c r="F2" s="834"/>
      <c r="G2" s="834"/>
      <c r="H2" s="834"/>
      <c r="I2" s="834"/>
      <c r="J2" s="834"/>
      <c r="K2" s="834"/>
      <c r="L2" s="834"/>
      <c r="M2" s="834"/>
      <c r="N2" s="834"/>
      <c r="O2" s="834"/>
      <c r="P2" s="834"/>
      <c r="Q2" s="834"/>
      <c r="R2" s="834"/>
      <c r="S2" s="835"/>
    </row>
    <row r="3" spans="1:19" x14ac:dyDescent="0.25">
      <c r="A3" s="1069" t="s">
        <v>2055</v>
      </c>
      <c r="B3" s="1057"/>
      <c r="C3" s="1057"/>
      <c r="D3" s="1057"/>
      <c r="E3" s="1057"/>
      <c r="F3" s="1057"/>
      <c r="G3" s="1057"/>
      <c r="H3" s="1057"/>
      <c r="I3" s="1057"/>
      <c r="J3" s="1057"/>
      <c r="K3" s="1057"/>
      <c r="L3" s="1057"/>
      <c r="M3" s="1057"/>
      <c r="N3" s="1057"/>
      <c r="O3" s="1057"/>
      <c r="P3" s="1057"/>
      <c r="Q3" s="1057"/>
      <c r="R3" s="1057"/>
      <c r="S3" s="1058"/>
    </row>
    <row r="4" spans="1:19" x14ac:dyDescent="0.25">
      <c r="A4" s="833" t="s">
        <v>2056</v>
      </c>
      <c r="B4" s="834"/>
      <c r="C4" s="834"/>
      <c r="D4" s="834"/>
      <c r="E4" s="834"/>
      <c r="F4" s="834"/>
      <c r="G4" s="834"/>
      <c r="H4" s="834"/>
      <c r="I4" s="834"/>
      <c r="J4" s="834"/>
      <c r="K4" s="834"/>
      <c r="L4" s="834"/>
      <c r="M4" s="834"/>
      <c r="N4" s="834"/>
      <c r="O4" s="834"/>
      <c r="P4" s="834"/>
      <c r="Q4" s="834"/>
      <c r="R4" s="834"/>
      <c r="S4" s="835"/>
    </row>
    <row r="5" spans="1:19" x14ac:dyDescent="0.25">
      <c r="A5" s="833" t="s">
        <v>2057</v>
      </c>
      <c r="B5" s="834"/>
      <c r="C5" s="834"/>
      <c r="D5" s="834"/>
      <c r="E5" s="834"/>
      <c r="F5" s="834"/>
      <c r="G5" s="834"/>
      <c r="H5" s="834"/>
      <c r="I5" s="834"/>
      <c r="J5" s="834"/>
      <c r="K5" s="834"/>
      <c r="L5" s="834"/>
      <c r="M5" s="834"/>
      <c r="N5" s="834"/>
      <c r="O5" s="834"/>
      <c r="P5" s="834"/>
      <c r="Q5" s="834"/>
      <c r="R5" s="834"/>
      <c r="S5" s="835"/>
    </row>
    <row r="6" spans="1:19" x14ac:dyDescent="0.25">
      <c r="A6" s="833" t="s">
        <v>2058</v>
      </c>
      <c r="B6" s="834"/>
      <c r="C6" s="834"/>
      <c r="D6" s="834"/>
      <c r="E6" s="834"/>
      <c r="F6" s="834"/>
      <c r="G6" s="834"/>
      <c r="H6" s="834"/>
      <c r="I6" s="834"/>
      <c r="J6" s="834"/>
      <c r="K6" s="834"/>
      <c r="L6" s="834"/>
      <c r="M6" s="834"/>
      <c r="N6" s="834"/>
      <c r="O6" s="834"/>
      <c r="P6" s="834"/>
      <c r="Q6" s="834"/>
      <c r="R6" s="834"/>
      <c r="S6" s="835"/>
    </row>
    <row r="7" spans="1:19" x14ac:dyDescent="0.25">
      <c r="A7" s="833" t="s">
        <v>2059</v>
      </c>
      <c r="B7" s="834"/>
      <c r="C7" s="834"/>
      <c r="D7" s="834"/>
      <c r="E7" s="834"/>
      <c r="F7" s="834"/>
      <c r="G7" s="834"/>
      <c r="H7" s="834"/>
      <c r="I7" s="834"/>
      <c r="J7" s="834"/>
      <c r="K7" s="834"/>
      <c r="L7" s="834"/>
      <c r="M7" s="834"/>
      <c r="N7" s="834"/>
      <c r="O7" s="834"/>
      <c r="P7" s="834"/>
      <c r="Q7" s="834"/>
      <c r="R7" s="834"/>
      <c r="S7" s="835"/>
    </row>
    <row r="8" spans="1:19" x14ac:dyDescent="0.25">
      <c r="A8" s="833" t="s">
        <v>2060</v>
      </c>
      <c r="B8" s="834"/>
      <c r="C8" s="834"/>
      <c r="D8" s="834"/>
      <c r="E8" s="834"/>
      <c r="F8" s="834"/>
      <c r="G8" s="834"/>
      <c r="H8" s="834"/>
      <c r="I8" s="834"/>
      <c r="J8" s="834"/>
      <c r="K8" s="834"/>
      <c r="L8" s="834"/>
      <c r="M8" s="834"/>
      <c r="N8" s="834"/>
      <c r="O8" s="834"/>
      <c r="P8" s="834"/>
      <c r="Q8" s="834"/>
      <c r="R8" s="834"/>
      <c r="S8" s="835"/>
    </row>
    <row r="9" spans="1:19" x14ac:dyDescent="0.25">
      <c r="A9" s="833" t="s">
        <v>2061</v>
      </c>
      <c r="B9" s="834"/>
      <c r="C9" s="834"/>
      <c r="D9" s="834"/>
      <c r="E9" s="834"/>
      <c r="F9" s="834"/>
      <c r="G9" s="834"/>
      <c r="H9" s="834"/>
      <c r="I9" s="834"/>
      <c r="J9" s="834"/>
      <c r="K9" s="834"/>
      <c r="L9" s="834"/>
      <c r="M9" s="834"/>
      <c r="N9" s="834"/>
      <c r="O9" s="834"/>
      <c r="P9" s="834"/>
      <c r="Q9" s="834"/>
      <c r="R9" s="834"/>
      <c r="S9" s="835"/>
    </row>
    <row r="10" spans="1:19" x14ac:dyDescent="0.25">
      <c r="A10" s="836" t="s">
        <v>2062</v>
      </c>
      <c r="B10" s="837"/>
      <c r="C10" s="837"/>
      <c r="D10" s="837"/>
      <c r="E10" s="837"/>
      <c r="F10" s="837"/>
      <c r="G10" s="837"/>
      <c r="H10" s="837"/>
      <c r="I10" s="837"/>
      <c r="J10" s="837"/>
      <c r="K10" s="837"/>
      <c r="L10" s="837"/>
      <c r="M10" s="837"/>
      <c r="N10" s="837"/>
      <c r="O10" s="837"/>
      <c r="P10" s="837"/>
      <c r="Q10" s="837"/>
      <c r="R10" s="837"/>
      <c r="S10" s="838"/>
    </row>
    <row r="11" spans="1:19" ht="30.75"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8.5"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75" customHeight="1" x14ac:dyDescent="0.25">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x14ac:dyDescent="0.25">
      <c r="A14" s="826" t="s">
        <v>69</v>
      </c>
      <c r="B14" s="826"/>
      <c r="C14" s="826"/>
      <c r="D14" s="826"/>
      <c r="E14" s="826"/>
      <c r="F14" s="826"/>
      <c r="G14" s="826"/>
      <c r="H14" s="826"/>
      <c r="I14" s="826"/>
      <c r="J14" s="826"/>
      <c r="K14" s="826"/>
      <c r="L14" s="826"/>
      <c r="M14" s="826"/>
      <c r="N14" s="826"/>
      <c r="O14" s="826"/>
      <c r="P14" s="826"/>
      <c r="Q14" s="826"/>
      <c r="R14" s="826"/>
      <c r="S14" s="826"/>
    </row>
    <row r="15" spans="1:19" s="191" customFormat="1" x14ac:dyDescent="0.25">
      <c r="A15" s="19">
        <v>3</v>
      </c>
      <c r="B15" s="19">
        <v>0</v>
      </c>
      <c r="C15" s="19">
        <f>SUM(A15:B15)</f>
        <v>3</v>
      </c>
      <c r="D15" s="19">
        <v>1</v>
      </c>
      <c r="E15" s="19">
        <v>2</v>
      </c>
      <c r="F15" s="19">
        <v>0</v>
      </c>
      <c r="G15" s="19">
        <v>3</v>
      </c>
      <c r="H15" s="19">
        <v>0</v>
      </c>
      <c r="I15" s="19">
        <v>3</v>
      </c>
      <c r="J15" s="19">
        <v>0</v>
      </c>
      <c r="K15" s="19">
        <v>0</v>
      </c>
      <c r="L15" s="19">
        <v>0</v>
      </c>
      <c r="M15" s="19">
        <v>0</v>
      </c>
      <c r="N15" s="19">
        <v>0</v>
      </c>
      <c r="O15" s="19">
        <v>2</v>
      </c>
      <c r="P15" s="19">
        <v>1</v>
      </c>
      <c r="Q15" s="19">
        <v>0</v>
      </c>
      <c r="R15" s="19">
        <v>0</v>
      </c>
      <c r="S15" s="19">
        <v>0</v>
      </c>
    </row>
    <row r="16" spans="1:19" x14ac:dyDescent="0.25">
      <c r="A16" s="826" t="s">
        <v>70</v>
      </c>
      <c r="B16" s="826"/>
      <c r="C16" s="826"/>
      <c r="D16" s="826"/>
      <c r="E16" s="826"/>
      <c r="F16" s="826"/>
      <c r="G16" s="826"/>
      <c r="H16" s="826"/>
      <c r="I16" s="826"/>
      <c r="J16" s="826"/>
      <c r="K16" s="826"/>
      <c r="L16" s="826"/>
      <c r="M16" s="826"/>
      <c r="N16" s="826"/>
      <c r="O16" s="826"/>
      <c r="P16" s="826"/>
      <c r="Q16" s="826"/>
      <c r="R16" s="826"/>
      <c r="S16" s="826"/>
    </row>
    <row r="17" spans="1:19" s="50" customFormat="1" ht="12.75" x14ac:dyDescent="0.2">
      <c r="A17" s="19">
        <v>3</v>
      </c>
      <c r="B17" s="19">
        <v>2</v>
      </c>
      <c r="C17" s="19">
        <v>5</v>
      </c>
      <c r="D17" s="19">
        <v>1</v>
      </c>
      <c r="E17" s="19">
        <v>4</v>
      </c>
      <c r="F17" s="19">
        <v>0</v>
      </c>
      <c r="G17" s="19">
        <v>5</v>
      </c>
      <c r="H17" s="19">
        <v>0</v>
      </c>
      <c r="I17" s="19">
        <v>4</v>
      </c>
      <c r="J17" s="19">
        <v>1</v>
      </c>
      <c r="K17" s="19" t="s">
        <v>3405</v>
      </c>
      <c r="L17" s="19">
        <v>1</v>
      </c>
      <c r="M17" s="19">
        <v>0</v>
      </c>
      <c r="N17" s="19">
        <v>0</v>
      </c>
      <c r="O17" s="19">
        <v>1</v>
      </c>
      <c r="P17" s="19">
        <v>4</v>
      </c>
      <c r="Q17" s="19">
        <v>0</v>
      </c>
      <c r="R17" s="19">
        <v>0</v>
      </c>
      <c r="S17" s="19">
        <v>0</v>
      </c>
    </row>
    <row r="18" spans="1:19" x14ac:dyDescent="0.25">
      <c r="A18" s="826" t="s">
        <v>71</v>
      </c>
      <c r="B18" s="826"/>
      <c r="C18" s="826"/>
      <c r="D18" s="826"/>
      <c r="E18" s="826"/>
      <c r="F18" s="826"/>
      <c r="G18" s="826"/>
      <c r="H18" s="826"/>
      <c r="I18" s="826"/>
      <c r="J18" s="826"/>
      <c r="K18" s="826"/>
      <c r="L18" s="826"/>
      <c r="M18" s="826"/>
      <c r="N18" s="826"/>
      <c r="O18" s="826"/>
      <c r="P18" s="826"/>
      <c r="Q18" s="826"/>
      <c r="R18" s="826"/>
      <c r="S18" s="826"/>
    </row>
    <row r="19" spans="1:19" s="50" customFormat="1" ht="12.75" x14ac:dyDescent="0.2">
      <c r="A19" s="19">
        <v>2</v>
      </c>
      <c r="B19" s="19">
        <v>0</v>
      </c>
      <c r="C19" s="19">
        <v>2</v>
      </c>
      <c r="D19" s="19">
        <v>1</v>
      </c>
      <c r="E19" s="19">
        <v>1</v>
      </c>
      <c r="F19" s="19">
        <v>1</v>
      </c>
      <c r="G19" s="19">
        <v>1</v>
      </c>
      <c r="H19" s="19">
        <v>0</v>
      </c>
      <c r="I19" s="19">
        <v>2</v>
      </c>
      <c r="J19" s="19">
        <v>0</v>
      </c>
      <c r="K19" s="19">
        <v>0</v>
      </c>
      <c r="L19" s="19">
        <v>0</v>
      </c>
      <c r="M19" s="19">
        <v>0</v>
      </c>
      <c r="N19" s="19">
        <v>0</v>
      </c>
      <c r="O19" s="19">
        <v>2</v>
      </c>
      <c r="P19" s="19">
        <v>0</v>
      </c>
      <c r="Q19" s="19">
        <v>0</v>
      </c>
      <c r="R19" s="19">
        <v>0</v>
      </c>
      <c r="S19" s="19">
        <v>0</v>
      </c>
    </row>
    <row r="20" spans="1:19" x14ac:dyDescent="0.25">
      <c r="A20" s="826" t="s">
        <v>72</v>
      </c>
      <c r="B20" s="826"/>
      <c r="C20" s="826"/>
      <c r="D20" s="826"/>
      <c r="E20" s="826"/>
      <c r="F20" s="826"/>
      <c r="G20" s="826"/>
      <c r="H20" s="826"/>
      <c r="I20" s="826"/>
      <c r="J20" s="826"/>
      <c r="K20" s="826"/>
      <c r="L20" s="826"/>
      <c r="M20" s="826"/>
      <c r="N20" s="826"/>
      <c r="O20" s="826"/>
      <c r="P20" s="826"/>
      <c r="Q20" s="826"/>
      <c r="R20" s="826"/>
      <c r="S20" s="826"/>
    </row>
    <row r="21" spans="1:19" s="578" customFormat="1" ht="12.75" x14ac:dyDescent="0.2">
      <c r="A21" s="19">
        <v>1</v>
      </c>
      <c r="B21" s="19">
        <v>0</v>
      </c>
      <c r="C21" s="19">
        <v>1</v>
      </c>
      <c r="D21" s="19">
        <v>1</v>
      </c>
      <c r="E21" s="19">
        <v>0</v>
      </c>
      <c r="F21" s="19">
        <v>0</v>
      </c>
      <c r="G21" s="19">
        <v>1</v>
      </c>
      <c r="H21" s="19">
        <v>0</v>
      </c>
      <c r="I21" s="19">
        <v>1</v>
      </c>
      <c r="J21" s="19">
        <v>0</v>
      </c>
      <c r="K21" s="19">
        <v>0</v>
      </c>
      <c r="L21" s="19">
        <v>0</v>
      </c>
      <c r="M21" s="19">
        <v>0</v>
      </c>
      <c r="N21" s="19">
        <v>0</v>
      </c>
      <c r="O21" s="19">
        <v>0</v>
      </c>
      <c r="P21" s="19">
        <v>1</v>
      </c>
      <c r="Q21" s="19">
        <v>0</v>
      </c>
      <c r="R21" s="19">
        <v>0</v>
      </c>
      <c r="S21" s="19">
        <v>0</v>
      </c>
    </row>
    <row r="22" spans="1:19" x14ac:dyDescent="0.25">
      <c r="A22" s="832" t="s">
        <v>73</v>
      </c>
      <c r="B22" s="832"/>
      <c r="C22" s="832"/>
      <c r="D22" s="832"/>
      <c r="E22" s="832"/>
      <c r="F22" s="832"/>
      <c r="G22" s="832"/>
      <c r="H22" s="832"/>
      <c r="I22" s="832"/>
      <c r="J22" s="832"/>
      <c r="K22" s="832"/>
      <c r="L22" s="832"/>
      <c r="M22" s="832"/>
      <c r="N22" s="832"/>
      <c r="O22" s="832"/>
      <c r="P22" s="832"/>
      <c r="Q22" s="832"/>
      <c r="R22" s="832"/>
      <c r="S22" s="832"/>
    </row>
    <row r="23" spans="1:19" s="614" customFormat="1" ht="12.75" x14ac:dyDescent="0.2">
      <c r="A23" s="19">
        <v>1</v>
      </c>
      <c r="B23" s="19">
        <v>1</v>
      </c>
      <c r="C23" s="19">
        <v>2</v>
      </c>
      <c r="D23" s="19">
        <v>1</v>
      </c>
      <c r="E23" s="19">
        <v>1</v>
      </c>
      <c r="F23" s="19">
        <v>0</v>
      </c>
      <c r="G23" s="19">
        <v>2</v>
      </c>
      <c r="H23" s="19">
        <v>0</v>
      </c>
      <c r="I23" s="19">
        <v>1</v>
      </c>
      <c r="J23" s="19">
        <v>1</v>
      </c>
      <c r="K23" s="19" t="s">
        <v>3405</v>
      </c>
      <c r="L23" s="19">
        <v>1</v>
      </c>
      <c r="M23" s="19">
        <v>0</v>
      </c>
      <c r="N23" s="19">
        <v>0</v>
      </c>
      <c r="O23" s="19">
        <v>1</v>
      </c>
      <c r="P23" s="19">
        <v>1</v>
      </c>
      <c r="Q23" s="19">
        <v>0</v>
      </c>
      <c r="R23" s="19">
        <v>0</v>
      </c>
      <c r="S23" s="19">
        <v>0</v>
      </c>
    </row>
    <row r="24" spans="1:19" x14ac:dyDescent="0.25">
      <c r="A24" s="826" t="s">
        <v>74</v>
      </c>
      <c r="B24" s="826"/>
      <c r="C24" s="826"/>
      <c r="D24" s="826"/>
      <c r="E24" s="826"/>
      <c r="F24" s="826"/>
      <c r="G24" s="826"/>
      <c r="H24" s="826"/>
      <c r="I24" s="826"/>
      <c r="J24" s="826"/>
      <c r="K24" s="826"/>
      <c r="L24" s="826"/>
      <c r="M24" s="826"/>
      <c r="N24" s="826"/>
      <c r="O24" s="826"/>
      <c r="P24" s="826"/>
      <c r="Q24" s="826"/>
      <c r="R24" s="826"/>
      <c r="S24" s="826"/>
    </row>
    <row r="25" spans="1:19" s="671" customFormat="1" ht="12.75" x14ac:dyDescent="0.2">
      <c r="A25" s="19">
        <v>3</v>
      </c>
      <c r="B25" s="19">
        <v>0</v>
      </c>
      <c r="C25" s="19">
        <v>3</v>
      </c>
      <c r="D25" s="19">
        <v>2</v>
      </c>
      <c r="E25" s="19">
        <v>1</v>
      </c>
      <c r="F25" s="19">
        <v>1</v>
      </c>
      <c r="G25" s="19">
        <v>2</v>
      </c>
      <c r="H25" s="19">
        <v>0</v>
      </c>
      <c r="I25" s="19">
        <v>3</v>
      </c>
      <c r="J25" s="19">
        <v>0</v>
      </c>
      <c r="K25" s="19">
        <v>0</v>
      </c>
      <c r="L25" s="19">
        <v>0</v>
      </c>
      <c r="M25" s="19">
        <v>0</v>
      </c>
      <c r="N25" s="19">
        <v>0</v>
      </c>
      <c r="O25" s="19">
        <v>2</v>
      </c>
      <c r="P25" s="19">
        <v>1</v>
      </c>
      <c r="Q25" s="19">
        <v>0</v>
      </c>
      <c r="R25" s="19">
        <v>0</v>
      </c>
      <c r="S25" s="19">
        <v>0</v>
      </c>
    </row>
    <row r="26" spans="1:19" x14ac:dyDescent="0.25">
      <c r="A26" s="826" t="s">
        <v>75</v>
      </c>
      <c r="B26" s="826"/>
      <c r="C26" s="826"/>
      <c r="D26" s="826"/>
      <c r="E26" s="826"/>
      <c r="F26" s="826"/>
      <c r="G26" s="826"/>
      <c r="H26" s="826"/>
      <c r="I26" s="826"/>
      <c r="J26" s="826"/>
      <c r="K26" s="826"/>
      <c r="L26" s="826"/>
      <c r="M26" s="826"/>
      <c r="N26" s="826"/>
      <c r="O26" s="826"/>
      <c r="P26" s="826"/>
      <c r="Q26" s="826"/>
      <c r="R26" s="826"/>
      <c r="S26" s="826"/>
    </row>
    <row r="27" spans="1:19" s="671" customFormat="1" ht="12.75" x14ac:dyDescent="0.2">
      <c r="A27" s="19">
        <v>2</v>
      </c>
      <c r="B27" s="19">
        <v>2</v>
      </c>
      <c r="C27" s="19">
        <v>4</v>
      </c>
      <c r="D27" s="19">
        <v>2</v>
      </c>
      <c r="E27" s="19">
        <v>2</v>
      </c>
      <c r="F27" s="19">
        <v>1</v>
      </c>
      <c r="G27" s="19">
        <v>3</v>
      </c>
      <c r="H27" s="19">
        <v>0</v>
      </c>
      <c r="I27" s="19">
        <v>4</v>
      </c>
      <c r="J27" s="19">
        <v>0</v>
      </c>
      <c r="K27" s="19">
        <v>0</v>
      </c>
      <c r="L27" s="19">
        <v>0</v>
      </c>
      <c r="M27" s="19">
        <v>0</v>
      </c>
      <c r="N27" s="19">
        <v>0</v>
      </c>
      <c r="O27" s="19">
        <v>2</v>
      </c>
      <c r="P27" s="19">
        <v>2</v>
      </c>
      <c r="Q27" s="19">
        <v>0</v>
      </c>
      <c r="R27" s="19">
        <v>0</v>
      </c>
      <c r="S27" s="19">
        <v>0</v>
      </c>
    </row>
    <row r="28" spans="1:19" x14ac:dyDescent="0.25">
      <c r="A28" s="826" t="s">
        <v>76</v>
      </c>
      <c r="B28" s="826"/>
      <c r="C28" s="826"/>
      <c r="D28" s="826"/>
      <c r="E28" s="826"/>
      <c r="F28" s="826"/>
      <c r="G28" s="826"/>
      <c r="H28" s="826"/>
      <c r="I28" s="826"/>
      <c r="J28" s="826"/>
      <c r="K28" s="826"/>
      <c r="L28" s="826"/>
      <c r="M28" s="826"/>
      <c r="N28" s="826"/>
      <c r="O28" s="826"/>
      <c r="P28" s="826"/>
      <c r="Q28" s="826"/>
      <c r="R28" s="826"/>
      <c r="S28" s="826"/>
    </row>
    <row r="29" spans="1:19" s="724" customFormat="1" ht="12.75" x14ac:dyDescent="0.2">
      <c r="A29" s="719">
        <v>2</v>
      </c>
      <c r="B29" s="19">
        <v>0</v>
      </c>
      <c r="C29" s="19">
        <v>2</v>
      </c>
      <c r="D29" s="19">
        <v>0</v>
      </c>
      <c r="E29" s="19">
        <v>2</v>
      </c>
      <c r="F29" s="19">
        <v>0</v>
      </c>
      <c r="G29" s="19">
        <v>2</v>
      </c>
      <c r="H29" s="19">
        <v>0</v>
      </c>
      <c r="I29" s="19">
        <v>2</v>
      </c>
      <c r="J29" s="19">
        <v>0</v>
      </c>
      <c r="K29" s="19">
        <v>0</v>
      </c>
      <c r="L29" s="19">
        <v>0</v>
      </c>
      <c r="M29" s="19">
        <v>0</v>
      </c>
      <c r="N29" s="19">
        <v>0</v>
      </c>
      <c r="O29" s="19">
        <v>2</v>
      </c>
      <c r="P29" s="19">
        <v>0</v>
      </c>
      <c r="Q29" s="19">
        <v>0</v>
      </c>
      <c r="R29" s="19">
        <v>0</v>
      </c>
      <c r="S29" s="19">
        <v>0</v>
      </c>
    </row>
    <row r="30" spans="1:19" x14ac:dyDescent="0.25">
      <c r="A30" s="826" t="s">
        <v>77</v>
      </c>
      <c r="B30" s="826"/>
      <c r="C30" s="826"/>
      <c r="D30" s="826"/>
      <c r="E30" s="826"/>
      <c r="F30" s="826"/>
      <c r="G30" s="826"/>
      <c r="H30" s="826"/>
      <c r="I30" s="826"/>
      <c r="J30" s="826"/>
      <c r="K30" s="826"/>
      <c r="L30" s="826"/>
      <c r="M30" s="826"/>
      <c r="N30" s="826"/>
      <c r="O30" s="826"/>
      <c r="P30" s="826"/>
      <c r="Q30" s="826"/>
      <c r="R30" s="826"/>
      <c r="S30" s="826"/>
    </row>
    <row r="31" spans="1:19" s="762" customFormat="1" ht="12.75" x14ac:dyDescent="0.2">
      <c r="A31" s="759">
        <v>4</v>
      </c>
      <c r="B31" s="19">
        <v>0</v>
      </c>
      <c r="C31" s="19">
        <v>4</v>
      </c>
      <c r="D31" s="19">
        <v>0</v>
      </c>
      <c r="E31" s="19">
        <v>4</v>
      </c>
      <c r="F31" s="19">
        <v>0</v>
      </c>
      <c r="G31" s="19">
        <v>4</v>
      </c>
      <c r="H31" s="19">
        <v>0</v>
      </c>
      <c r="I31" s="19">
        <v>3</v>
      </c>
      <c r="J31" s="19">
        <v>1</v>
      </c>
      <c r="K31" s="19" t="s">
        <v>3405</v>
      </c>
      <c r="L31" s="19">
        <v>1</v>
      </c>
      <c r="M31" s="19">
        <v>0</v>
      </c>
      <c r="N31" s="19">
        <v>0</v>
      </c>
      <c r="O31" s="19">
        <v>3</v>
      </c>
      <c r="P31" s="19">
        <v>1</v>
      </c>
      <c r="Q31" s="19">
        <v>0</v>
      </c>
      <c r="R31" s="19">
        <v>0</v>
      </c>
      <c r="S31" s="19">
        <v>0</v>
      </c>
    </row>
    <row r="32" spans="1:19" x14ac:dyDescent="0.25">
      <c r="A32" s="826" t="s">
        <v>78</v>
      </c>
      <c r="B32" s="826"/>
      <c r="C32" s="826"/>
      <c r="D32" s="826"/>
      <c r="E32" s="826"/>
      <c r="F32" s="826"/>
      <c r="G32" s="826"/>
      <c r="H32" s="826"/>
      <c r="I32" s="826"/>
      <c r="J32" s="826"/>
      <c r="K32" s="826"/>
      <c r="L32" s="826"/>
      <c r="M32" s="826"/>
      <c r="N32" s="826"/>
      <c r="O32" s="826"/>
      <c r="P32" s="826"/>
      <c r="Q32" s="826"/>
      <c r="R32" s="826"/>
      <c r="S32" s="826"/>
    </row>
    <row r="33" spans="1:19" s="111" customFormat="1" ht="12.75" x14ac:dyDescent="0.25">
      <c r="A33" s="776">
        <v>3</v>
      </c>
      <c r="B33" s="777">
        <v>0</v>
      </c>
      <c r="C33" s="777">
        <v>3</v>
      </c>
      <c r="D33" s="777">
        <v>2</v>
      </c>
      <c r="E33" s="777">
        <v>1</v>
      </c>
      <c r="F33" s="777">
        <v>0</v>
      </c>
      <c r="G33" s="777">
        <v>3</v>
      </c>
      <c r="H33" s="777">
        <v>0</v>
      </c>
      <c r="I33" s="777">
        <v>2</v>
      </c>
      <c r="J33" s="777">
        <v>1</v>
      </c>
      <c r="K33" s="777" t="s">
        <v>3405</v>
      </c>
      <c r="L33" s="777">
        <v>1</v>
      </c>
      <c r="M33" s="777">
        <v>0</v>
      </c>
      <c r="N33" s="777">
        <v>0</v>
      </c>
      <c r="O33" s="777">
        <v>1</v>
      </c>
      <c r="P33" s="777">
        <v>2</v>
      </c>
      <c r="Q33" s="777">
        <v>0</v>
      </c>
      <c r="R33" s="777">
        <v>0</v>
      </c>
      <c r="S33" s="777">
        <v>0</v>
      </c>
    </row>
    <row r="34" spans="1:19" x14ac:dyDescent="0.25">
      <c r="A34" s="826" t="s">
        <v>79</v>
      </c>
      <c r="B34" s="826"/>
      <c r="C34" s="826"/>
      <c r="D34" s="826"/>
      <c r="E34" s="826"/>
      <c r="F34" s="826"/>
      <c r="G34" s="826"/>
      <c r="H34" s="826"/>
      <c r="I34" s="826"/>
      <c r="J34" s="826"/>
      <c r="K34" s="826"/>
      <c r="L34" s="826"/>
      <c r="M34" s="826"/>
      <c r="N34" s="826"/>
      <c r="O34" s="826"/>
      <c r="P34" s="826"/>
      <c r="Q34" s="826"/>
      <c r="R34" s="826"/>
      <c r="S34" s="826"/>
    </row>
    <row r="35" spans="1:19" s="812" customFormat="1" ht="12.75" x14ac:dyDescent="0.2">
      <c r="A35" s="19">
        <v>1</v>
      </c>
      <c r="B35" s="19">
        <v>0</v>
      </c>
      <c r="C35" s="19">
        <v>1</v>
      </c>
      <c r="D35" s="19">
        <v>0</v>
      </c>
      <c r="E35" s="19">
        <v>1</v>
      </c>
      <c r="F35" s="19">
        <v>0</v>
      </c>
      <c r="G35" s="19">
        <v>1</v>
      </c>
      <c r="H35" s="19">
        <v>0</v>
      </c>
      <c r="I35" s="19">
        <v>1</v>
      </c>
      <c r="J35" s="19">
        <v>0</v>
      </c>
      <c r="K35" s="19">
        <v>0</v>
      </c>
      <c r="L35" s="19">
        <v>0</v>
      </c>
      <c r="M35" s="19">
        <v>0</v>
      </c>
      <c r="N35" s="19">
        <v>0</v>
      </c>
      <c r="O35" s="19">
        <v>0</v>
      </c>
      <c r="P35" s="19">
        <v>1</v>
      </c>
      <c r="Q35" s="19">
        <v>0</v>
      </c>
      <c r="R35" s="19">
        <v>0</v>
      </c>
      <c r="S35" s="19">
        <v>0</v>
      </c>
    </row>
    <row r="36" spans="1:19" x14ac:dyDescent="0.25">
      <c r="A36" s="826" t="s">
        <v>80</v>
      </c>
      <c r="B36" s="826"/>
      <c r="C36" s="826"/>
      <c r="D36" s="826"/>
      <c r="E36" s="826"/>
      <c r="F36" s="826"/>
      <c r="G36" s="826"/>
      <c r="H36" s="826"/>
      <c r="I36" s="826"/>
      <c r="J36" s="826"/>
      <c r="K36" s="826"/>
      <c r="L36" s="826"/>
      <c r="M36" s="826"/>
      <c r="N36" s="826"/>
      <c r="O36" s="826"/>
      <c r="P36" s="826"/>
      <c r="Q36" s="826"/>
      <c r="R36" s="826"/>
      <c r="S36" s="826"/>
    </row>
    <row r="37" spans="1:19" s="822" customFormat="1" ht="12.75" x14ac:dyDescent="0.2">
      <c r="A37" s="19">
        <v>3</v>
      </c>
      <c r="B37" s="19">
        <v>0</v>
      </c>
      <c r="C37" s="19">
        <v>3</v>
      </c>
      <c r="D37" s="19">
        <v>1</v>
      </c>
      <c r="E37" s="19">
        <v>2</v>
      </c>
      <c r="F37" s="19">
        <v>0</v>
      </c>
      <c r="G37" s="19">
        <v>3</v>
      </c>
      <c r="H37" s="19">
        <v>0</v>
      </c>
      <c r="I37" s="19">
        <v>2</v>
      </c>
      <c r="J37" s="19">
        <v>1</v>
      </c>
      <c r="K37" s="19" t="s">
        <v>3405</v>
      </c>
      <c r="L37" s="19">
        <v>1</v>
      </c>
      <c r="M37" s="19">
        <v>0</v>
      </c>
      <c r="N37" s="19">
        <v>0</v>
      </c>
      <c r="O37" s="19">
        <v>1</v>
      </c>
      <c r="P37" s="19">
        <v>2</v>
      </c>
      <c r="Q37" s="19">
        <v>0</v>
      </c>
      <c r="R37" s="19">
        <v>0</v>
      </c>
      <c r="S37" s="19">
        <v>0</v>
      </c>
    </row>
    <row r="38" spans="1:19" x14ac:dyDescent="0.25">
      <c r="A38" s="823" t="s">
        <v>181</v>
      </c>
      <c r="B38" s="824"/>
      <c r="C38" s="824"/>
      <c r="D38" s="824"/>
      <c r="E38" s="824"/>
      <c r="F38" s="824"/>
      <c r="G38" s="824"/>
      <c r="H38" s="824"/>
      <c r="I38" s="824"/>
      <c r="J38" s="824"/>
      <c r="K38" s="824"/>
      <c r="L38" s="824"/>
      <c r="M38" s="824"/>
      <c r="N38" s="824"/>
      <c r="O38" s="824"/>
      <c r="P38" s="824"/>
      <c r="Q38" s="824"/>
      <c r="R38" s="824"/>
      <c r="S38" s="825"/>
    </row>
    <row r="39" spans="1:19" s="190" customFormat="1" x14ac:dyDescent="0.25">
      <c r="A39" s="389">
        <f>SUM(A37,A35,A33,A31,A29,A27,A25,A23,A21,A19,A17,A15)</f>
        <v>28</v>
      </c>
      <c r="B39" s="427">
        <f t="shared" ref="B39:S39" si="0">SUM(B37,B35,B33,B31,B29,B27,B25,B23,B21,B19,B17,B15)</f>
        <v>5</v>
      </c>
      <c r="C39" s="427">
        <f t="shared" si="0"/>
        <v>33</v>
      </c>
      <c r="D39" s="427">
        <f t="shared" si="0"/>
        <v>12</v>
      </c>
      <c r="E39" s="427">
        <f t="shared" si="0"/>
        <v>21</v>
      </c>
      <c r="F39" s="427">
        <f t="shared" si="0"/>
        <v>3</v>
      </c>
      <c r="G39" s="427">
        <f t="shared" si="0"/>
        <v>30</v>
      </c>
      <c r="H39" s="427">
        <f t="shared" si="0"/>
        <v>0</v>
      </c>
      <c r="I39" s="427">
        <f t="shared" si="0"/>
        <v>28</v>
      </c>
      <c r="J39" s="427">
        <f t="shared" si="0"/>
        <v>5</v>
      </c>
      <c r="K39" s="427">
        <f t="shared" si="0"/>
        <v>0</v>
      </c>
      <c r="L39" s="427">
        <f t="shared" si="0"/>
        <v>5</v>
      </c>
      <c r="M39" s="427">
        <f t="shared" si="0"/>
        <v>0</v>
      </c>
      <c r="N39" s="427">
        <f t="shared" si="0"/>
        <v>0</v>
      </c>
      <c r="O39" s="427">
        <f t="shared" si="0"/>
        <v>17</v>
      </c>
      <c r="P39" s="427">
        <f t="shared" si="0"/>
        <v>16</v>
      </c>
      <c r="Q39" s="427">
        <f t="shared" si="0"/>
        <v>0</v>
      </c>
      <c r="R39" s="427">
        <f t="shared" si="0"/>
        <v>0</v>
      </c>
      <c r="S39" s="427">
        <f t="shared" si="0"/>
        <v>0</v>
      </c>
    </row>
    <row r="40" spans="1:19" x14ac:dyDescent="0.25">
      <c r="A40" s="209"/>
      <c r="B40" s="68"/>
      <c r="C40" s="68"/>
      <c r="D40" s="68"/>
      <c r="E40" s="68"/>
      <c r="F40" s="68"/>
      <c r="G40" s="68"/>
      <c r="H40" s="68"/>
      <c r="I40" s="68"/>
      <c r="J40" s="68"/>
      <c r="K40" s="68"/>
      <c r="L40" s="68"/>
      <c r="M40" s="68"/>
      <c r="N40" s="68"/>
      <c r="O40" s="68"/>
      <c r="P40" s="68"/>
      <c r="Q40" s="68"/>
      <c r="R40" s="68"/>
      <c r="S40" s="210"/>
    </row>
    <row r="41" spans="1:19" x14ac:dyDescent="0.25">
      <c r="A41" s="1073"/>
      <c r="B41" s="1074"/>
      <c r="C41" s="1074"/>
      <c r="D41" s="1074"/>
      <c r="E41" s="1074"/>
      <c r="F41" s="1074"/>
      <c r="G41" s="1074"/>
      <c r="H41" s="1074"/>
      <c r="I41" s="1074"/>
      <c r="J41" s="1074"/>
      <c r="K41" s="1074"/>
      <c r="L41" s="1074"/>
      <c r="M41" s="1074"/>
      <c r="N41" s="1074"/>
      <c r="O41" s="1074"/>
      <c r="P41" s="1074"/>
      <c r="Q41" s="1074"/>
      <c r="R41" s="1074"/>
      <c r="S41" s="1075"/>
    </row>
    <row r="42" spans="1:19" s="3" customFormat="1" ht="24.75" customHeight="1" x14ac:dyDescent="0.25">
      <c r="A42" s="1070" t="s">
        <v>2375</v>
      </c>
      <c r="B42" s="1055"/>
      <c r="C42" s="1055"/>
      <c r="D42" s="1055"/>
      <c r="E42" s="1055"/>
      <c r="F42" s="1055"/>
      <c r="G42" s="1055"/>
      <c r="H42" s="1055"/>
      <c r="I42" s="1055"/>
      <c r="J42" s="1055"/>
      <c r="K42" s="1055"/>
      <c r="L42" s="1055"/>
      <c r="M42" s="1055"/>
      <c r="N42" s="1055"/>
      <c r="O42" s="1055"/>
      <c r="P42" s="1055"/>
      <c r="Q42" s="1055"/>
      <c r="R42" s="1055"/>
      <c r="S42" s="1071"/>
    </row>
    <row r="43" spans="1:19" ht="15" customHeight="1" x14ac:dyDescent="0.25">
      <c r="A43" s="833" t="s">
        <v>173</v>
      </c>
      <c r="B43" s="834"/>
      <c r="C43" s="834"/>
      <c r="D43" s="834"/>
      <c r="E43" s="834"/>
      <c r="F43" s="834"/>
      <c r="G43" s="834"/>
      <c r="H43" s="834"/>
      <c r="I43" s="834"/>
      <c r="J43" s="834"/>
      <c r="K43" s="834"/>
      <c r="L43" s="834"/>
      <c r="M43" s="834"/>
      <c r="N43" s="834"/>
      <c r="O43" s="834"/>
      <c r="P43" s="834"/>
      <c r="Q43" s="834"/>
      <c r="R43" s="834"/>
      <c r="S43" s="835"/>
    </row>
    <row r="44" spans="1:19" x14ac:dyDescent="0.25">
      <c r="A44" s="1069" t="s">
        <v>2063</v>
      </c>
      <c r="B44" s="1057"/>
      <c r="C44" s="1057"/>
      <c r="D44" s="1057"/>
      <c r="E44" s="1057"/>
      <c r="F44" s="1057"/>
      <c r="G44" s="1057"/>
      <c r="H44" s="1057"/>
      <c r="I44" s="1057"/>
      <c r="J44" s="1057"/>
      <c r="K44" s="1057"/>
      <c r="L44" s="1057"/>
      <c r="M44" s="1057"/>
      <c r="N44" s="1057"/>
      <c r="O44" s="1057"/>
      <c r="P44" s="1057"/>
      <c r="Q44" s="1057"/>
      <c r="R44" s="1057"/>
      <c r="S44" s="1058"/>
    </row>
    <row r="45" spans="1:19" x14ac:dyDescent="0.25">
      <c r="A45" s="833" t="s">
        <v>2064</v>
      </c>
      <c r="B45" s="834"/>
      <c r="C45" s="834"/>
      <c r="D45" s="834"/>
      <c r="E45" s="834"/>
      <c r="F45" s="834"/>
      <c r="G45" s="834"/>
      <c r="H45" s="834"/>
      <c r="I45" s="834"/>
      <c r="J45" s="834"/>
      <c r="K45" s="834"/>
      <c r="L45" s="834"/>
      <c r="M45" s="834"/>
      <c r="N45" s="834"/>
      <c r="O45" s="834"/>
      <c r="P45" s="834"/>
      <c r="Q45" s="834"/>
      <c r="R45" s="834"/>
      <c r="S45" s="835"/>
    </row>
    <row r="46" spans="1:19" x14ac:dyDescent="0.25">
      <c r="A46" s="833" t="s">
        <v>2065</v>
      </c>
      <c r="B46" s="834"/>
      <c r="C46" s="834"/>
      <c r="D46" s="834"/>
      <c r="E46" s="834"/>
      <c r="F46" s="834"/>
      <c r="G46" s="834"/>
      <c r="H46" s="834"/>
      <c r="I46" s="834"/>
      <c r="J46" s="834"/>
      <c r="K46" s="834"/>
      <c r="L46" s="834"/>
      <c r="M46" s="834"/>
      <c r="N46" s="834"/>
      <c r="O46" s="834"/>
      <c r="P46" s="834"/>
      <c r="Q46" s="834"/>
      <c r="R46" s="834"/>
      <c r="S46" s="835"/>
    </row>
    <row r="47" spans="1:19" x14ac:dyDescent="0.25">
      <c r="A47" s="833" t="s">
        <v>2066</v>
      </c>
      <c r="B47" s="834"/>
      <c r="C47" s="834"/>
      <c r="D47" s="834"/>
      <c r="E47" s="834"/>
      <c r="F47" s="834"/>
      <c r="G47" s="834"/>
      <c r="H47" s="834"/>
      <c r="I47" s="834"/>
      <c r="J47" s="834"/>
      <c r="K47" s="834"/>
      <c r="L47" s="834"/>
      <c r="M47" s="834"/>
      <c r="N47" s="834"/>
      <c r="O47" s="834"/>
      <c r="P47" s="834"/>
      <c r="Q47" s="834"/>
      <c r="R47" s="834"/>
      <c r="S47" s="835"/>
    </row>
    <row r="48" spans="1:19" x14ac:dyDescent="0.25">
      <c r="A48" s="833" t="s">
        <v>2067</v>
      </c>
      <c r="B48" s="834"/>
      <c r="C48" s="834"/>
      <c r="D48" s="834"/>
      <c r="E48" s="834"/>
      <c r="F48" s="834"/>
      <c r="G48" s="834"/>
      <c r="H48" s="834"/>
      <c r="I48" s="834"/>
      <c r="J48" s="834"/>
      <c r="K48" s="834"/>
      <c r="L48" s="834"/>
      <c r="M48" s="834"/>
      <c r="N48" s="834"/>
      <c r="O48" s="834"/>
      <c r="P48" s="834"/>
      <c r="Q48" s="834"/>
      <c r="R48" s="834"/>
      <c r="S48" s="835"/>
    </row>
    <row r="49" spans="1:19" x14ac:dyDescent="0.25">
      <c r="A49" s="833" t="s">
        <v>2068</v>
      </c>
      <c r="B49" s="834"/>
      <c r="C49" s="834"/>
      <c r="D49" s="834"/>
      <c r="E49" s="834"/>
      <c r="F49" s="834"/>
      <c r="G49" s="834"/>
      <c r="H49" s="834"/>
      <c r="I49" s="834"/>
      <c r="J49" s="834"/>
      <c r="K49" s="834"/>
      <c r="L49" s="834"/>
      <c r="M49" s="834"/>
      <c r="N49" s="834"/>
      <c r="O49" s="834"/>
      <c r="P49" s="834"/>
      <c r="Q49" s="834"/>
      <c r="R49" s="834"/>
      <c r="S49" s="835"/>
    </row>
    <row r="50" spans="1:19" x14ac:dyDescent="0.25">
      <c r="A50" s="833" t="s">
        <v>2069</v>
      </c>
      <c r="B50" s="834"/>
      <c r="C50" s="834"/>
      <c r="D50" s="834"/>
      <c r="E50" s="834"/>
      <c r="F50" s="834"/>
      <c r="G50" s="834"/>
      <c r="H50" s="834"/>
      <c r="I50" s="834"/>
      <c r="J50" s="834"/>
      <c r="K50" s="834"/>
      <c r="L50" s="834"/>
      <c r="M50" s="834"/>
      <c r="N50" s="834"/>
      <c r="O50" s="834"/>
      <c r="P50" s="834"/>
      <c r="Q50" s="834"/>
      <c r="R50" s="834"/>
      <c r="S50" s="835"/>
    </row>
    <row r="51" spans="1:19" x14ac:dyDescent="0.25">
      <c r="A51" s="836" t="s">
        <v>2070</v>
      </c>
      <c r="B51" s="837"/>
      <c r="C51" s="837"/>
      <c r="D51" s="837"/>
      <c r="E51" s="837"/>
      <c r="F51" s="837"/>
      <c r="G51" s="837"/>
      <c r="H51" s="837"/>
      <c r="I51" s="837"/>
      <c r="J51" s="837"/>
      <c r="K51" s="837"/>
      <c r="L51" s="837"/>
      <c r="M51" s="837"/>
      <c r="N51" s="837"/>
      <c r="O51" s="837"/>
      <c r="P51" s="837"/>
      <c r="Q51" s="837"/>
      <c r="R51" s="837"/>
      <c r="S51" s="838"/>
    </row>
    <row r="52" spans="1:19" ht="33" customHeight="1" x14ac:dyDescent="0.25">
      <c r="A52" s="831" t="s">
        <v>41</v>
      </c>
      <c r="B52" s="831"/>
      <c r="C52" s="831"/>
      <c r="D52" s="831" t="s">
        <v>42</v>
      </c>
      <c r="E52" s="831"/>
      <c r="F52" s="831" t="s">
        <v>43</v>
      </c>
      <c r="G52" s="831"/>
      <c r="H52" s="831"/>
      <c r="I52" s="831" t="s">
        <v>44</v>
      </c>
      <c r="J52" s="831"/>
      <c r="K52" s="827" t="s">
        <v>45</v>
      </c>
      <c r="L52" s="839"/>
      <c r="M52" s="839"/>
      <c r="N52" s="840"/>
      <c r="O52" s="841" t="s">
        <v>46</v>
      </c>
      <c r="P52" s="841"/>
      <c r="Q52" s="842"/>
      <c r="R52" s="831" t="s">
        <v>47</v>
      </c>
      <c r="S52" s="831"/>
    </row>
    <row r="53" spans="1:19" ht="28.5" customHeight="1" x14ac:dyDescent="0.25">
      <c r="A53" s="830" t="s">
        <v>48</v>
      </c>
      <c r="B53" s="830" t="s">
        <v>49</v>
      </c>
      <c r="C53" s="852" t="s">
        <v>50</v>
      </c>
      <c r="D53" s="830" t="s">
        <v>51</v>
      </c>
      <c r="E53" s="830" t="s">
        <v>52</v>
      </c>
      <c r="F53" s="827" t="s">
        <v>53</v>
      </c>
      <c r="G53" s="828"/>
      <c r="H53" s="829"/>
      <c r="I53" s="830" t="s">
        <v>54</v>
      </c>
      <c r="J53" s="830" t="s">
        <v>55</v>
      </c>
      <c r="K53" s="827" t="s">
        <v>56</v>
      </c>
      <c r="L53" s="829"/>
      <c r="M53" s="827" t="s">
        <v>57</v>
      </c>
      <c r="N53" s="829"/>
      <c r="O53" s="830" t="s">
        <v>58</v>
      </c>
      <c r="P53" s="830" t="s">
        <v>59</v>
      </c>
      <c r="Q53" s="830" t="s">
        <v>60</v>
      </c>
      <c r="R53" s="830" t="s">
        <v>61</v>
      </c>
      <c r="S53" s="830" t="s">
        <v>62</v>
      </c>
    </row>
    <row r="54" spans="1:19" ht="63" customHeight="1" x14ac:dyDescent="0.25">
      <c r="A54" s="831"/>
      <c r="B54" s="831"/>
      <c r="C54" s="853"/>
      <c r="D54" s="831"/>
      <c r="E54" s="831"/>
      <c r="F54" s="149" t="s">
        <v>63</v>
      </c>
      <c r="G54" s="149" t="s">
        <v>64</v>
      </c>
      <c r="H54" s="149" t="s">
        <v>65</v>
      </c>
      <c r="I54" s="831"/>
      <c r="J54" s="831"/>
      <c r="K54" s="152" t="s">
        <v>66</v>
      </c>
      <c r="L54" s="152" t="s">
        <v>67</v>
      </c>
      <c r="M54" s="152" t="s">
        <v>68</v>
      </c>
      <c r="N54" s="152" t="s">
        <v>67</v>
      </c>
      <c r="O54" s="831"/>
      <c r="P54" s="831"/>
      <c r="Q54" s="831"/>
      <c r="R54" s="831"/>
      <c r="S54" s="831"/>
    </row>
    <row r="55" spans="1:19" x14ac:dyDescent="0.25">
      <c r="A55" s="826" t="s">
        <v>69</v>
      </c>
      <c r="B55" s="826"/>
      <c r="C55" s="826"/>
      <c r="D55" s="826"/>
      <c r="E55" s="826"/>
      <c r="F55" s="826"/>
      <c r="G55" s="826"/>
      <c r="H55" s="826"/>
      <c r="I55" s="826"/>
      <c r="J55" s="826"/>
      <c r="K55" s="826"/>
      <c r="L55" s="826"/>
      <c r="M55" s="826"/>
      <c r="N55" s="826"/>
      <c r="O55" s="826"/>
      <c r="P55" s="826"/>
      <c r="Q55" s="826"/>
      <c r="R55" s="826"/>
      <c r="S55" s="826"/>
    </row>
    <row r="56" spans="1:19" s="191" customFormat="1" x14ac:dyDescent="0.25">
      <c r="A56" s="19">
        <v>0</v>
      </c>
      <c r="B56" s="19">
        <v>1</v>
      </c>
      <c r="C56" s="19">
        <f>SUM(A56:B56)</f>
        <v>1</v>
      </c>
      <c r="D56" s="19">
        <v>0</v>
      </c>
      <c r="E56" s="19">
        <v>1</v>
      </c>
      <c r="F56" s="19">
        <v>0</v>
      </c>
      <c r="G56" s="19">
        <v>1</v>
      </c>
      <c r="H56" s="19">
        <v>0</v>
      </c>
      <c r="I56" s="19">
        <v>1</v>
      </c>
      <c r="J56" s="19">
        <v>0</v>
      </c>
      <c r="K56" s="19">
        <v>0</v>
      </c>
      <c r="L56" s="19">
        <v>0</v>
      </c>
      <c r="M56" s="19">
        <v>0</v>
      </c>
      <c r="N56" s="19">
        <v>0</v>
      </c>
      <c r="O56" s="19">
        <v>1</v>
      </c>
      <c r="P56" s="19">
        <v>0</v>
      </c>
      <c r="Q56" s="19">
        <v>0</v>
      </c>
      <c r="R56" s="19">
        <v>0</v>
      </c>
      <c r="S56" s="19">
        <v>0</v>
      </c>
    </row>
    <row r="57" spans="1:19" x14ac:dyDescent="0.25">
      <c r="A57" s="826" t="s">
        <v>180</v>
      </c>
      <c r="B57" s="826"/>
      <c r="C57" s="826"/>
      <c r="D57" s="826"/>
      <c r="E57" s="826"/>
      <c r="F57" s="826"/>
      <c r="G57" s="826"/>
      <c r="H57" s="826"/>
      <c r="I57" s="826"/>
      <c r="J57" s="826"/>
      <c r="K57" s="826"/>
      <c r="L57" s="826"/>
      <c r="M57" s="826"/>
      <c r="N57" s="826"/>
      <c r="O57" s="826"/>
      <c r="P57" s="826"/>
      <c r="Q57" s="826"/>
      <c r="R57" s="826"/>
      <c r="S57" s="826"/>
    </row>
    <row r="58" spans="1:19" s="50" customFormat="1" ht="12.75" x14ac:dyDescent="0.2">
      <c r="A58" s="19">
        <v>0</v>
      </c>
      <c r="B58" s="19">
        <v>1</v>
      </c>
      <c r="C58" s="19">
        <v>1</v>
      </c>
      <c r="D58" s="19">
        <v>0</v>
      </c>
      <c r="E58" s="19">
        <v>1</v>
      </c>
      <c r="F58" s="19">
        <v>0</v>
      </c>
      <c r="G58" s="19">
        <v>1</v>
      </c>
      <c r="H58" s="19">
        <v>0</v>
      </c>
      <c r="I58" s="19">
        <v>1</v>
      </c>
      <c r="J58" s="19">
        <v>0</v>
      </c>
      <c r="K58" s="19">
        <v>0</v>
      </c>
      <c r="L58" s="19">
        <v>0</v>
      </c>
      <c r="M58" s="19">
        <v>0</v>
      </c>
      <c r="N58" s="19">
        <v>0</v>
      </c>
      <c r="O58" s="19">
        <v>1</v>
      </c>
      <c r="P58" s="19">
        <v>0</v>
      </c>
      <c r="Q58" s="19">
        <v>0</v>
      </c>
      <c r="R58" s="19">
        <v>0</v>
      </c>
      <c r="S58" s="19">
        <v>0</v>
      </c>
    </row>
    <row r="59" spans="1:19" x14ac:dyDescent="0.25">
      <c r="A59" s="826" t="s">
        <v>71</v>
      </c>
      <c r="B59" s="826"/>
      <c r="C59" s="826"/>
      <c r="D59" s="826"/>
      <c r="E59" s="826"/>
      <c r="F59" s="826"/>
      <c r="G59" s="826"/>
      <c r="H59" s="826"/>
      <c r="I59" s="826"/>
      <c r="J59" s="826"/>
      <c r="K59" s="826"/>
      <c r="L59" s="826"/>
      <c r="M59" s="826"/>
      <c r="N59" s="826"/>
      <c r="O59" s="826"/>
      <c r="P59" s="826"/>
      <c r="Q59" s="826"/>
      <c r="R59" s="826"/>
      <c r="S59" s="826"/>
    </row>
    <row r="60" spans="1:19" s="111" customFormat="1" ht="12.75" x14ac:dyDescent="0.25">
      <c r="A60" s="478">
        <v>0</v>
      </c>
      <c r="B60" s="479">
        <v>1</v>
      </c>
      <c r="C60" s="479">
        <v>1</v>
      </c>
      <c r="D60" s="479">
        <v>0</v>
      </c>
      <c r="E60" s="479">
        <v>1</v>
      </c>
      <c r="F60" s="479">
        <v>0</v>
      </c>
      <c r="G60" s="479">
        <v>1</v>
      </c>
      <c r="H60" s="479">
        <v>0</v>
      </c>
      <c r="I60" s="479">
        <v>1</v>
      </c>
      <c r="J60" s="479">
        <v>0</v>
      </c>
      <c r="K60" s="479">
        <v>0</v>
      </c>
      <c r="L60" s="479">
        <v>0</v>
      </c>
      <c r="M60" s="479">
        <v>0</v>
      </c>
      <c r="N60" s="479">
        <v>0</v>
      </c>
      <c r="O60" s="479">
        <v>1</v>
      </c>
      <c r="P60" s="479">
        <v>0</v>
      </c>
      <c r="Q60" s="479">
        <v>0</v>
      </c>
      <c r="R60" s="479">
        <v>0</v>
      </c>
      <c r="S60" s="479">
        <v>0</v>
      </c>
    </row>
    <row r="61" spans="1:19" x14ac:dyDescent="0.25">
      <c r="A61" s="826" t="s">
        <v>72</v>
      </c>
      <c r="B61" s="826"/>
      <c r="C61" s="826"/>
      <c r="D61" s="826"/>
      <c r="E61" s="826"/>
      <c r="F61" s="826"/>
      <c r="G61" s="826"/>
      <c r="H61" s="826"/>
      <c r="I61" s="826"/>
      <c r="J61" s="826"/>
      <c r="K61" s="826"/>
      <c r="L61" s="826"/>
      <c r="M61" s="826"/>
      <c r="N61" s="826"/>
      <c r="O61" s="826"/>
      <c r="P61" s="826"/>
      <c r="Q61" s="826"/>
      <c r="R61" s="826"/>
      <c r="S61" s="826"/>
    </row>
    <row r="62" spans="1:19" s="578" customFormat="1" ht="12.75" x14ac:dyDescent="0.2">
      <c r="A62" s="576">
        <v>0</v>
      </c>
      <c r="B62" s="19">
        <v>0</v>
      </c>
      <c r="C62" s="19">
        <v>0</v>
      </c>
      <c r="D62" s="19">
        <v>0</v>
      </c>
      <c r="E62" s="19">
        <v>0</v>
      </c>
      <c r="F62" s="19">
        <v>0</v>
      </c>
      <c r="G62" s="19">
        <v>0</v>
      </c>
      <c r="H62" s="19">
        <v>0</v>
      </c>
      <c r="I62" s="19">
        <v>0</v>
      </c>
      <c r="J62" s="19">
        <v>0</v>
      </c>
      <c r="K62" s="19">
        <v>0</v>
      </c>
      <c r="L62" s="19">
        <v>0</v>
      </c>
      <c r="M62" s="19">
        <v>0</v>
      </c>
      <c r="N62" s="19">
        <v>0</v>
      </c>
      <c r="O62" s="19">
        <v>0</v>
      </c>
      <c r="P62" s="19">
        <v>0</v>
      </c>
      <c r="Q62" s="19">
        <v>0</v>
      </c>
      <c r="R62" s="19">
        <v>0</v>
      </c>
      <c r="S62" s="19">
        <v>0</v>
      </c>
    </row>
    <row r="63" spans="1:19" x14ac:dyDescent="0.25">
      <c r="A63" s="832" t="s">
        <v>73</v>
      </c>
      <c r="B63" s="832"/>
      <c r="C63" s="832"/>
      <c r="D63" s="832"/>
      <c r="E63" s="832"/>
      <c r="F63" s="832"/>
      <c r="G63" s="832"/>
      <c r="H63" s="832"/>
      <c r="I63" s="832"/>
      <c r="J63" s="832"/>
      <c r="K63" s="832"/>
      <c r="L63" s="832"/>
      <c r="M63" s="832"/>
      <c r="N63" s="832"/>
      <c r="O63" s="832"/>
      <c r="P63" s="832"/>
      <c r="Q63" s="832"/>
      <c r="R63" s="832"/>
      <c r="S63" s="832"/>
    </row>
    <row r="64" spans="1:19" s="614" customFormat="1" ht="12.75" x14ac:dyDescent="0.2">
      <c r="A64" s="19">
        <v>1</v>
      </c>
      <c r="B64" s="19">
        <v>0</v>
      </c>
      <c r="C64" s="19">
        <v>1</v>
      </c>
      <c r="D64" s="19">
        <v>0</v>
      </c>
      <c r="E64" s="19">
        <v>1</v>
      </c>
      <c r="F64" s="19">
        <v>0</v>
      </c>
      <c r="G64" s="19">
        <v>1</v>
      </c>
      <c r="H64" s="19">
        <v>0</v>
      </c>
      <c r="I64" s="19">
        <v>1</v>
      </c>
      <c r="J64" s="19">
        <v>0</v>
      </c>
      <c r="K64" s="19">
        <v>0</v>
      </c>
      <c r="L64" s="19">
        <v>0</v>
      </c>
      <c r="M64" s="19">
        <v>0</v>
      </c>
      <c r="N64" s="19">
        <v>0</v>
      </c>
      <c r="O64" s="19">
        <v>1</v>
      </c>
      <c r="P64" s="19">
        <v>0</v>
      </c>
      <c r="Q64" s="19">
        <v>0</v>
      </c>
      <c r="R64" s="19">
        <v>0</v>
      </c>
      <c r="S64" s="19">
        <v>0</v>
      </c>
    </row>
    <row r="65" spans="1:19" x14ac:dyDescent="0.25">
      <c r="A65" s="826" t="s">
        <v>74</v>
      </c>
      <c r="B65" s="826"/>
      <c r="C65" s="826"/>
      <c r="D65" s="826"/>
      <c r="E65" s="826"/>
      <c r="F65" s="826"/>
      <c r="G65" s="826"/>
      <c r="H65" s="826"/>
      <c r="I65" s="826"/>
      <c r="J65" s="826"/>
      <c r="K65" s="826"/>
      <c r="L65" s="826"/>
      <c r="M65" s="826"/>
      <c r="N65" s="826"/>
      <c r="O65" s="826"/>
      <c r="P65" s="826"/>
      <c r="Q65" s="826"/>
      <c r="R65" s="826"/>
      <c r="S65" s="826"/>
    </row>
    <row r="66" spans="1:19" s="671" customFormat="1" ht="12.75" x14ac:dyDescent="0.2">
      <c r="A66" s="665">
        <v>0</v>
      </c>
      <c r="B66" s="19">
        <v>0</v>
      </c>
      <c r="C66" s="19">
        <v>0</v>
      </c>
      <c r="D66" s="19">
        <v>0</v>
      </c>
      <c r="E66" s="19">
        <v>0</v>
      </c>
      <c r="F66" s="19">
        <v>0</v>
      </c>
      <c r="G66" s="19">
        <v>0</v>
      </c>
      <c r="H66" s="19">
        <v>0</v>
      </c>
      <c r="I66" s="19">
        <v>0</v>
      </c>
      <c r="J66" s="19">
        <v>0</v>
      </c>
      <c r="K66" s="19">
        <v>0</v>
      </c>
      <c r="L66" s="19">
        <v>0</v>
      </c>
      <c r="M66" s="19">
        <v>0</v>
      </c>
      <c r="N66" s="19">
        <v>0</v>
      </c>
      <c r="O66" s="19">
        <v>0</v>
      </c>
      <c r="P66" s="19">
        <v>0</v>
      </c>
      <c r="Q66" s="19">
        <v>0</v>
      </c>
      <c r="R66" s="19">
        <v>0</v>
      </c>
      <c r="S66" s="19">
        <v>0</v>
      </c>
    </row>
    <row r="67" spans="1:19" x14ac:dyDescent="0.25">
      <c r="A67" s="826" t="s">
        <v>75</v>
      </c>
      <c r="B67" s="826"/>
      <c r="C67" s="826"/>
      <c r="D67" s="826"/>
      <c r="E67" s="826"/>
      <c r="F67" s="826"/>
      <c r="G67" s="826"/>
      <c r="H67" s="826"/>
      <c r="I67" s="826"/>
      <c r="J67" s="826"/>
      <c r="K67" s="826"/>
      <c r="L67" s="826"/>
      <c r="M67" s="826"/>
      <c r="N67" s="826"/>
      <c r="O67" s="826"/>
      <c r="P67" s="826"/>
      <c r="Q67" s="826"/>
      <c r="R67" s="826"/>
      <c r="S67" s="826"/>
    </row>
    <row r="68" spans="1:19" s="671" customFormat="1" ht="12.75" x14ac:dyDescent="0.2">
      <c r="A68" s="665">
        <v>0</v>
      </c>
      <c r="B68" s="19">
        <v>0</v>
      </c>
      <c r="C68" s="19">
        <v>0</v>
      </c>
      <c r="D68" s="19">
        <v>0</v>
      </c>
      <c r="E68" s="19">
        <v>0</v>
      </c>
      <c r="F68" s="19">
        <v>0</v>
      </c>
      <c r="G68" s="19">
        <v>0</v>
      </c>
      <c r="H68" s="19">
        <v>0</v>
      </c>
      <c r="I68" s="19">
        <v>0</v>
      </c>
      <c r="J68" s="19">
        <v>0</v>
      </c>
      <c r="K68" s="19">
        <v>0</v>
      </c>
      <c r="L68" s="19">
        <v>0</v>
      </c>
      <c r="M68" s="19">
        <v>0</v>
      </c>
      <c r="N68" s="19">
        <v>0</v>
      </c>
      <c r="O68" s="19">
        <v>0</v>
      </c>
      <c r="P68" s="19">
        <v>0</v>
      </c>
      <c r="Q68" s="19">
        <v>0</v>
      </c>
      <c r="R68" s="19">
        <v>0</v>
      </c>
      <c r="S68" s="19">
        <v>0</v>
      </c>
    </row>
    <row r="69" spans="1:19" x14ac:dyDescent="0.25">
      <c r="A69" s="826" t="s">
        <v>76</v>
      </c>
      <c r="B69" s="826"/>
      <c r="C69" s="826"/>
      <c r="D69" s="826"/>
      <c r="E69" s="826"/>
      <c r="F69" s="826"/>
      <c r="G69" s="826"/>
      <c r="H69" s="826"/>
      <c r="I69" s="826"/>
      <c r="J69" s="826"/>
      <c r="K69" s="826"/>
      <c r="L69" s="826"/>
      <c r="M69" s="826"/>
      <c r="N69" s="826"/>
      <c r="O69" s="826"/>
      <c r="P69" s="826"/>
      <c r="Q69" s="826"/>
      <c r="R69" s="826"/>
      <c r="S69" s="826"/>
    </row>
    <row r="70" spans="1:19" s="724" customFormat="1" ht="12.75" x14ac:dyDescent="0.2">
      <c r="A70" s="719">
        <v>0</v>
      </c>
      <c r="B70" s="19">
        <v>0</v>
      </c>
      <c r="C70" s="19">
        <v>0</v>
      </c>
      <c r="D70" s="19">
        <v>0</v>
      </c>
      <c r="E70" s="19">
        <v>0</v>
      </c>
      <c r="F70" s="19">
        <v>0</v>
      </c>
      <c r="G70" s="19">
        <v>0</v>
      </c>
      <c r="H70" s="19">
        <v>0</v>
      </c>
      <c r="I70" s="19">
        <v>0</v>
      </c>
      <c r="J70" s="19">
        <v>0</v>
      </c>
      <c r="K70" s="19">
        <v>0</v>
      </c>
      <c r="L70" s="19">
        <v>0</v>
      </c>
      <c r="M70" s="19">
        <v>0</v>
      </c>
      <c r="N70" s="19">
        <v>0</v>
      </c>
      <c r="O70" s="19">
        <v>0</v>
      </c>
      <c r="P70" s="19">
        <v>0</v>
      </c>
      <c r="Q70" s="19">
        <v>0</v>
      </c>
      <c r="R70" s="19">
        <v>0</v>
      </c>
      <c r="S70" s="19">
        <v>0</v>
      </c>
    </row>
    <row r="71" spans="1:19" x14ac:dyDescent="0.25">
      <c r="A71" s="826" t="s">
        <v>77</v>
      </c>
      <c r="B71" s="826"/>
      <c r="C71" s="826"/>
      <c r="D71" s="826"/>
      <c r="E71" s="826"/>
      <c r="F71" s="826"/>
      <c r="G71" s="826"/>
      <c r="H71" s="826"/>
      <c r="I71" s="826"/>
      <c r="J71" s="826"/>
      <c r="K71" s="826"/>
      <c r="L71" s="826"/>
      <c r="M71" s="826"/>
      <c r="N71" s="826"/>
      <c r="O71" s="826"/>
      <c r="P71" s="826"/>
      <c r="Q71" s="826"/>
      <c r="R71" s="826"/>
      <c r="S71" s="826"/>
    </row>
    <row r="72" spans="1:19" s="762" customFormat="1" ht="12.75" x14ac:dyDescent="0.2">
      <c r="A72" s="759">
        <v>0</v>
      </c>
      <c r="B72" s="19">
        <v>0</v>
      </c>
      <c r="C72" s="19">
        <v>0</v>
      </c>
      <c r="D72" s="19">
        <v>0</v>
      </c>
      <c r="E72" s="19">
        <v>0</v>
      </c>
      <c r="F72" s="19">
        <v>0</v>
      </c>
      <c r="G72" s="19">
        <v>0</v>
      </c>
      <c r="H72" s="19">
        <v>0</v>
      </c>
      <c r="I72" s="19">
        <v>0</v>
      </c>
      <c r="J72" s="19">
        <v>0</v>
      </c>
      <c r="K72" s="19">
        <v>0</v>
      </c>
      <c r="L72" s="19">
        <v>0</v>
      </c>
      <c r="M72" s="19">
        <v>0</v>
      </c>
      <c r="N72" s="19">
        <v>0</v>
      </c>
      <c r="O72" s="19">
        <v>0</v>
      </c>
      <c r="P72" s="19">
        <v>0</v>
      </c>
      <c r="Q72" s="19">
        <v>0</v>
      </c>
      <c r="R72" s="19">
        <v>0</v>
      </c>
      <c r="S72" s="19">
        <v>0</v>
      </c>
    </row>
    <row r="73" spans="1:19" x14ac:dyDescent="0.25">
      <c r="A73" s="826" t="s">
        <v>78</v>
      </c>
      <c r="B73" s="826"/>
      <c r="C73" s="826"/>
      <c r="D73" s="826"/>
      <c r="E73" s="826"/>
      <c r="F73" s="826"/>
      <c r="G73" s="826"/>
      <c r="H73" s="826"/>
      <c r="I73" s="826"/>
      <c r="J73" s="826"/>
      <c r="K73" s="826"/>
      <c r="L73" s="826"/>
      <c r="M73" s="826"/>
      <c r="N73" s="826"/>
      <c r="O73" s="826"/>
      <c r="P73" s="826"/>
      <c r="Q73" s="826"/>
      <c r="R73" s="826"/>
      <c r="S73" s="826"/>
    </row>
    <row r="74" spans="1:19" s="111" customFormat="1" ht="12.75" x14ac:dyDescent="0.25">
      <c r="A74" s="776">
        <v>1</v>
      </c>
      <c r="B74" s="777">
        <v>1</v>
      </c>
      <c r="C74" s="777">
        <v>2</v>
      </c>
      <c r="D74" s="777">
        <v>0</v>
      </c>
      <c r="E74" s="777">
        <v>2</v>
      </c>
      <c r="F74" s="777">
        <v>0</v>
      </c>
      <c r="G74" s="777">
        <v>2</v>
      </c>
      <c r="H74" s="777">
        <v>0</v>
      </c>
      <c r="I74" s="777">
        <v>0</v>
      </c>
      <c r="J74" s="777">
        <v>0</v>
      </c>
      <c r="K74" s="777">
        <v>0</v>
      </c>
      <c r="L74" s="777">
        <v>0</v>
      </c>
      <c r="M74" s="777">
        <v>0</v>
      </c>
      <c r="N74" s="777">
        <v>0</v>
      </c>
      <c r="O74" s="777">
        <v>2</v>
      </c>
      <c r="P74" s="777">
        <v>0</v>
      </c>
      <c r="Q74" s="777">
        <v>0</v>
      </c>
      <c r="R74" s="777">
        <v>0</v>
      </c>
      <c r="S74" s="777">
        <v>0</v>
      </c>
    </row>
    <row r="75" spans="1:19" x14ac:dyDescent="0.25">
      <c r="A75" s="826" t="s">
        <v>79</v>
      </c>
      <c r="B75" s="826"/>
      <c r="C75" s="826"/>
      <c r="D75" s="826"/>
      <c r="E75" s="826"/>
      <c r="F75" s="826"/>
      <c r="G75" s="826"/>
      <c r="H75" s="826"/>
      <c r="I75" s="826"/>
      <c r="J75" s="826"/>
      <c r="K75" s="826"/>
      <c r="L75" s="826"/>
      <c r="M75" s="826"/>
      <c r="N75" s="826"/>
      <c r="O75" s="826"/>
      <c r="P75" s="826"/>
      <c r="Q75" s="826"/>
      <c r="R75" s="826"/>
      <c r="S75" s="826"/>
    </row>
    <row r="76" spans="1:19" s="103" customFormat="1" x14ac:dyDescent="0.25">
      <c r="A76" s="809">
        <v>0</v>
      </c>
      <c r="B76" s="19">
        <v>0</v>
      </c>
      <c r="C76" s="19">
        <v>0</v>
      </c>
      <c r="D76" s="19">
        <v>0</v>
      </c>
      <c r="E76" s="19">
        <v>0</v>
      </c>
      <c r="F76" s="19">
        <v>0</v>
      </c>
      <c r="G76" s="19">
        <v>0</v>
      </c>
      <c r="H76" s="19">
        <v>0</v>
      </c>
      <c r="I76" s="19">
        <v>0</v>
      </c>
      <c r="J76" s="19">
        <v>0</v>
      </c>
      <c r="K76" s="19">
        <v>0</v>
      </c>
      <c r="L76" s="19">
        <v>0</v>
      </c>
      <c r="M76" s="19">
        <v>0</v>
      </c>
      <c r="N76" s="19">
        <v>0</v>
      </c>
      <c r="O76" s="19">
        <v>0</v>
      </c>
      <c r="P76" s="19">
        <v>0</v>
      </c>
      <c r="Q76" s="19">
        <v>0</v>
      </c>
      <c r="R76" s="19">
        <v>0</v>
      </c>
      <c r="S76" s="19">
        <v>0</v>
      </c>
    </row>
    <row r="77" spans="1:19" x14ac:dyDescent="0.25">
      <c r="A77" s="826" t="s">
        <v>80</v>
      </c>
      <c r="B77" s="826"/>
      <c r="C77" s="826"/>
      <c r="D77" s="826"/>
      <c r="E77" s="826"/>
      <c r="F77" s="826"/>
      <c r="G77" s="826"/>
      <c r="H77" s="826"/>
      <c r="I77" s="826"/>
      <c r="J77" s="826"/>
      <c r="K77" s="826"/>
      <c r="L77" s="826"/>
      <c r="M77" s="826"/>
      <c r="N77" s="826"/>
      <c r="O77" s="826"/>
      <c r="P77" s="826"/>
      <c r="Q77" s="826"/>
      <c r="R77" s="826"/>
      <c r="S77" s="826"/>
    </row>
    <row r="78" spans="1:19" s="103" customFormat="1" x14ac:dyDescent="0.25">
      <c r="A78" s="815">
        <v>0</v>
      </c>
      <c r="B78" s="19">
        <v>0</v>
      </c>
      <c r="C78" s="19">
        <v>0</v>
      </c>
      <c r="D78" s="19">
        <v>0</v>
      </c>
      <c r="E78" s="19">
        <v>0</v>
      </c>
      <c r="F78" s="19">
        <v>0</v>
      </c>
      <c r="G78" s="19">
        <v>0</v>
      </c>
      <c r="H78" s="19">
        <v>0</v>
      </c>
      <c r="I78" s="19">
        <v>0</v>
      </c>
      <c r="J78" s="19">
        <v>0</v>
      </c>
      <c r="K78" s="19">
        <v>0</v>
      </c>
      <c r="L78" s="19">
        <v>0</v>
      </c>
      <c r="M78" s="19">
        <v>0</v>
      </c>
      <c r="N78" s="19">
        <v>0</v>
      </c>
      <c r="O78" s="19">
        <v>0</v>
      </c>
      <c r="P78" s="19">
        <v>0</v>
      </c>
      <c r="Q78" s="19">
        <v>0</v>
      </c>
      <c r="R78" s="19">
        <v>0</v>
      </c>
      <c r="S78" s="19">
        <v>0</v>
      </c>
    </row>
    <row r="79" spans="1:19" x14ac:dyDescent="0.25">
      <c r="A79" s="823" t="s">
        <v>181</v>
      </c>
      <c r="B79" s="824"/>
      <c r="C79" s="824"/>
      <c r="D79" s="824"/>
      <c r="E79" s="824"/>
      <c r="F79" s="824"/>
      <c r="G79" s="824"/>
      <c r="H79" s="824"/>
      <c r="I79" s="824"/>
      <c r="J79" s="824"/>
      <c r="K79" s="824"/>
      <c r="L79" s="824"/>
      <c r="M79" s="824"/>
      <c r="N79" s="824"/>
      <c r="O79" s="824"/>
      <c r="P79" s="824"/>
      <c r="Q79" s="824"/>
      <c r="R79" s="824"/>
      <c r="S79" s="825"/>
    </row>
    <row r="80" spans="1:19" s="104" customFormat="1" x14ac:dyDescent="0.25">
      <c r="A80" s="164">
        <f>SUM(A78,A76,A74,A72,A70,A68,A66,A64,A62,A60,A58,A56)</f>
        <v>2</v>
      </c>
      <c r="B80" s="427">
        <f t="shared" ref="B80:S80" si="1">SUM(B78,B76,B74,B72,B70,B68,B66,B64,B62,B60,B58,B56)</f>
        <v>4</v>
      </c>
      <c r="C80" s="427">
        <f t="shared" si="1"/>
        <v>6</v>
      </c>
      <c r="D80" s="427">
        <f t="shared" si="1"/>
        <v>0</v>
      </c>
      <c r="E80" s="427">
        <f t="shared" si="1"/>
        <v>6</v>
      </c>
      <c r="F80" s="427">
        <f t="shared" si="1"/>
        <v>0</v>
      </c>
      <c r="G80" s="427">
        <f t="shared" si="1"/>
        <v>6</v>
      </c>
      <c r="H80" s="427">
        <f t="shared" si="1"/>
        <v>0</v>
      </c>
      <c r="I80" s="427">
        <f t="shared" si="1"/>
        <v>4</v>
      </c>
      <c r="J80" s="427">
        <f t="shared" si="1"/>
        <v>0</v>
      </c>
      <c r="K80" s="427">
        <f t="shared" si="1"/>
        <v>0</v>
      </c>
      <c r="L80" s="427">
        <f t="shared" si="1"/>
        <v>0</v>
      </c>
      <c r="M80" s="427">
        <f t="shared" si="1"/>
        <v>0</v>
      </c>
      <c r="N80" s="427">
        <f t="shared" si="1"/>
        <v>0</v>
      </c>
      <c r="O80" s="427">
        <f t="shared" si="1"/>
        <v>6</v>
      </c>
      <c r="P80" s="427">
        <f t="shared" si="1"/>
        <v>0</v>
      </c>
      <c r="Q80" s="427">
        <f t="shared" si="1"/>
        <v>0</v>
      </c>
      <c r="R80" s="427">
        <f t="shared" si="1"/>
        <v>0</v>
      </c>
      <c r="S80" s="427">
        <f t="shared" si="1"/>
        <v>0</v>
      </c>
    </row>
    <row r="81" spans="1:19" x14ac:dyDescent="0.25">
      <c r="A81" s="1072"/>
      <c r="B81" s="1072"/>
      <c r="C81" s="1072"/>
      <c r="D81" s="1072"/>
      <c r="E81" s="1072"/>
      <c r="F81" s="1072"/>
      <c r="G81" s="1072"/>
      <c r="H81" s="1072"/>
      <c r="I81" s="1072"/>
      <c r="J81" s="1072"/>
      <c r="K81" s="1072"/>
      <c r="L81" s="1072"/>
      <c r="M81" s="1072"/>
      <c r="N81" s="1072"/>
      <c r="O81" s="1072"/>
      <c r="P81" s="1072"/>
      <c r="Q81" s="1072"/>
      <c r="R81" s="1072"/>
      <c r="S81" s="1072"/>
    </row>
    <row r="82" spans="1:19" s="30" customFormat="1" ht="25.5" customHeight="1" x14ac:dyDescent="0.25">
      <c r="A82" s="854" t="s">
        <v>2376</v>
      </c>
      <c r="B82" s="855"/>
      <c r="C82" s="855"/>
      <c r="D82" s="855"/>
      <c r="E82" s="855"/>
      <c r="F82" s="855"/>
      <c r="G82" s="855"/>
      <c r="H82" s="855"/>
      <c r="I82" s="855"/>
      <c r="J82" s="855"/>
      <c r="K82" s="855"/>
      <c r="L82" s="855"/>
      <c r="M82" s="855"/>
      <c r="N82" s="855"/>
      <c r="O82" s="855"/>
      <c r="P82" s="855"/>
      <c r="Q82" s="855"/>
      <c r="R82" s="855"/>
      <c r="S82" s="856"/>
    </row>
    <row r="83" spans="1:19" ht="15" customHeight="1" x14ac:dyDescent="0.25">
      <c r="A83" s="833" t="s">
        <v>173</v>
      </c>
      <c r="B83" s="834"/>
      <c r="C83" s="834"/>
      <c r="D83" s="834"/>
      <c r="E83" s="834"/>
      <c r="F83" s="834"/>
      <c r="G83" s="834"/>
      <c r="H83" s="834"/>
      <c r="I83" s="834"/>
      <c r="J83" s="834"/>
      <c r="K83" s="834"/>
      <c r="L83" s="834"/>
      <c r="M83" s="834"/>
      <c r="N83" s="834"/>
      <c r="O83" s="834"/>
      <c r="P83" s="834"/>
      <c r="Q83" s="834"/>
      <c r="R83" s="834"/>
      <c r="S83" s="835"/>
    </row>
    <row r="84" spans="1:19" x14ac:dyDescent="0.25">
      <c r="A84" s="1069" t="s">
        <v>2055</v>
      </c>
      <c r="B84" s="1057"/>
      <c r="C84" s="1057"/>
      <c r="D84" s="1057"/>
      <c r="E84" s="1057"/>
      <c r="F84" s="1057"/>
      <c r="G84" s="1057"/>
      <c r="H84" s="1057"/>
      <c r="I84" s="1057"/>
      <c r="J84" s="1057"/>
      <c r="K84" s="1057"/>
      <c r="L84" s="1057"/>
      <c r="M84" s="1057"/>
      <c r="N84" s="1057"/>
      <c r="O84" s="1057"/>
      <c r="P84" s="1057"/>
      <c r="Q84" s="1057"/>
      <c r="R84" s="1057"/>
      <c r="S84" s="1058"/>
    </row>
    <row r="85" spans="1:19" x14ac:dyDescent="0.25">
      <c r="A85" s="833" t="s">
        <v>2071</v>
      </c>
      <c r="B85" s="834"/>
      <c r="C85" s="834"/>
      <c r="D85" s="834"/>
      <c r="E85" s="834"/>
      <c r="F85" s="834"/>
      <c r="G85" s="834"/>
      <c r="H85" s="834"/>
      <c r="I85" s="834"/>
      <c r="J85" s="834"/>
      <c r="K85" s="834"/>
      <c r="L85" s="834"/>
      <c r="M85" s="834"/>
      <c r="N85" s="834"/>
      <c r="O85" s="834"/>
      <c r="P85" s="834"/>
      <c r="Q85" s="834"/>
      <c r="R85" s="834"/>
      <c r="S85" s="835"/>
    </row>
    <row r="86" spans="1:19" x14ac:dyDescent="0.25">
      <c r="A86" s="833" t="s">
        <v>2072</v>
      </c>
      <c r="B86" s="834"/>
      <c r="C86" s="834"/>
      <c r="D86" s="834"/>
      <c r="E86" s="834"/>
      <c r="F86" s="834"/>
      <c r="G86" s="834"/>
      <c r="H86" s="834"/>
      <c r="I86" s="834"/>
      <c r="J86" s="834"/>
      <c r="K86" s="834"/>
      <c r="L86" s="834"/>
      <c r="M86" s="834"/>
      <c r="N86" s="834"/>
      <c r="O86" s="834"/>
      <c r="P86" s="834"/>
      <c r="Q86" s="834"/>
      <c r="R86" s="834"/>
      <c r="S86" s="835"/>
    </row>
    <row r="87" spans="1:19" x14ac:dyDescent="0.25">
      <c r="A87" s="833" t="s">
        <v>2073</v>
      </c>
      <c r="B87" s="834"/>
      <c r="C87" s="834"/>
      <c r="D87" s="834"/>
      <c r="E87" s="834"/>
      <c r="F87" s="834"/>
      <c r="G87" s="834"/>
      <c r="H87" s="834"/>
      <c r="I87" s="834"/>
      <c r="J87" s="834"/>
      <c r="K87" s="834"/>
      <c r="L87" s="834"/>
      <c r="M87" s="834"/>
      <c r="N87" s="834"/>
      <c r="O87" s="834"/>
      <c r="P87" s="834"/>
      <c r="Q87" s="834"/>
      <c r="R87" s="834"/>
      <c r="S87" s="835"/>
    </row>
    <row r="88" spans="1:19" x14ac:dyDescent="0.25">
      <c r="A88" s="833" t="s">
        <v>2074</v>
      </c>
      <c r="B88" s="834"/>
      <c r="C88" s="834"/>
      <c r="D88" s="834"/>
      <c r="E88" s="834"/>
      <c r="F88" s="834"/>
      <c r="G88" s="834"/>
      <c r="H88" s="834"/>
      <c r="I88" s="834"/>
      <c r="J88" s="834"/>
      <c r="K88" s="834"/>
      <c r="L88" s="834"/>
      <c r="M88" s="834"/>
      <c r="N88" s="834"/>
      <c r="O88" s="834"/>
      <c r="P88" s="834"/>
      <c r="Q88" s="834"/>
      <c r="R88" s="834"/>
      <c r="S88" s="835"/>
    </row>
    <row r="89" spans="1:19" x14ac:dyDescent="0.25">
      <c r="A89" s="833" t="s">
        <v>2075</v>
      </c>
      <c r="B89" s="834"/>
      <c r="C89" s="834"/>
      <c r="D89" s="834"/>
      <c r="E89" s="834"/>
      <c r="F89" s="834"/>
      <c r="G89" s="834"/>
      <c r="H89" s="834"/>
      <c r="I89" s="834"/>
      <c r="J89" s="834"/>
      <c r="K89" s="834"/>
      <c r="L89" s="834"/>
      <c r="M89" s="834"/>
      <c r="N89" s="834"/>
      <c r="O89" s="834"/>
      <c r="P89" s="834"/>
      <c r="Q89" s="834"/>
      <c r="R89" s="834"/>
      <c r="S89" s="835"/>
    </row>
    <row r="90" spans="1:19" x14ac:dyDescent="0.25">
      <c r="A90" s="833" t="s">
        <v>2076</v>
      </c>
      <c r="B90" s="834"/>
      <c r="C90" s="834"/>
      <c r="D90" s="834"/>
      <c r="E90" s="834"/>
      <c r="F90" s="834"/>
      <c r="G90" s="834"/>
      <c r="H90" s="834"/>
      <c r="I90" s="834"/>
      <c r="J90" s="834"/>
      <c r="K90" s="834"/>
      <c r="L90" s="834"/>
      <c r="M90" s="834"/>
      <c r="N90" s="834"/>
      <c r="O90" s="834"/>
      <c r="P90" s="834"/>
      <c r="Q90" s="834"/>
      <c r="R90" s="834"/>
      <c r="S90" s="835"/>
    </row>
    <row r="91" spans="1:19" x14ac:dyDescent="0.25">
      <c r="A91" s="836" t="s">
        <v>2077</v>
      </c>
      <c r="B91" s="837"/>
      <c r="C91" s="837"/>
      <c r="D91" s="837"/>
      <c r="E91" s="837"/>
      <c r="F91" s="837"/>
      <c r="G91" s="837"/>
      <c r="H91" s="837"/>
      <c r="I91" s="837"/>
      <c r="J91" s="837"/>
      <c r="K91" s="837"/>
      <c r="L91" s="837"/>
      <c r="M91" s="837"/>
      <c r="N91" s="837"/>
      <c r="O91" s="837"/>
      <c r="P91" s="837"/>
      <c r="Q91" s="837"/>
      <c r="R91" s="837"/>
      <c r="S91" s="838"/>
    </row>
    <row r="92" spans="1:19" ht="33" customHeight="1" x14ac:dyDescent="0.25">
      <c r="A92" s="831" t="s">
        <v>41</v>
      </c>
      <c r="B92" s="831"/>
      <c r="C92" s="831"/>
      <c r="D92" s="831" t="s">
        <v>42</v>
      </c>
      <c r="E92" s="831"/>
      <c r="F92" s="831" t="s">
        <v>43</v>
      </c>
      <c r="G92" s="831"/>
      <c r="H92" s="831"/>
      <c r="I92" s="831" t="s">
        <v>44</v>
      </c>
      <c r="J92" s="831"/>
      <c r="K92" s="827" t="s">
        <v>45</v>
      </c>
      <c r="L92" s="839"/>
      <c r="M92" s="839"/>
      <c r="N92" s="840"/>
      <c r="O92" s="841" t="s">
        <v>46</v>
      </c>
      <c r="P92" s="841"/>
      <c r="Q92" s="842"/>
      <c r="R92" s="831" t="s">
        <v>47</v>
      </c>
      <c r="S92" s="831"/>
    </row>
    <row r="93" spans="1:19" ht="34.5" customHeight="1" x14ac:dyDescent="0.25">
      <c r="A93" s="830" t="s">
        <v>48</v>
      </c>
      <c r="B93" s="830" t="s">
        <v>49</v>
      </c>
      <c r="C93" s="852" t="s">
        <v>50</v>
      </c>
      <c r="D93" s="830" t="s">
        <v>51</v>
      </c>
      <c r="E93" s="830" t="s">
        <v>52</v>
      </c>
      <c r="F93" s="827" t="s">
        <v>53</v>
      </c>
      <c r="G93" s="828"/>
      <c r="H93" s="829"/>
      <c r="I93" s="830" t="s">
        <v>54</v>
      </c>
      <c r="J93" s="830" t="s">
        <v>55</v>
      </c>
      <c r="K93" s="827" t="s">
        <v>56</v>
      </c>
      <c r="L93" s="829"/>
      <c r="M93" s="827" t="s">
        <v>57</v>
      </c>
      <c r="N93" s="829"/>
      <c r="O93" s="830" t="s">
        <v>58</v>
      </c>
      <c r="P93" s="830" t="s">
        <v>59</v>
      </c>
      <c r="Q93" s="830" t="s">
        <v>60</v>
      </c>
      <c r="R93" s="830" t="s">
        <v>61</v>
      </c>
      <c r="S93" s="830" t="s">
        <v>62</v>
      </c>
    </row>
    <row r="94" spans="1:19" ht="57.75" customHeight="1" x14ac:dyDescent="0.25">
      <c r="A94" s="831"/>
      <c r="B94" s="831"/>
      <c r="C94" s="853"/>
      <c r="D94" s="831"/>
      <c r="E94" s="831"/>
      <c r="F94" s="149" t="s">
        <v>63</v>
      </c>
      <c r="G94" s="149" t="s">
        <v>64</v>
      </c>
      <c r="H94" s="149" t="s">
        <v>65</v>
      </c>
      <c r="I94" s="831"/>
      <c r="J94" s="831"/>
      <c r="K94" s="152" t="s">
        <v>66</v>
      </c>
      <c r="L94" s="152" t="s">
        <v>67</v>
      </c>
      <c r="M94" s="152" t="s">
        <v>68</v>
      </c>
      <c r="N94" s="152" t="s">
        <v>67</v>
      </c>
      <c r="O94" s="831"/>
      <c r="P94" s="831"/>
      <c r="Q94" s="831"/>
      <c r="R94" s="831"/>
      <c r="S94" s="831"/>
    </row>
    <row r="95" spans="1:19" x14ac:dyDescent="0.25">
      <c r="A95" s="826" t="s">
        <v>69</v>
      </c>
      <c r="B95" s="826"/>
      <c r="C95" s="826"/>
      <c r="D95" s="826"/>
      <c r="E95" s="826"/>
      <c r="F95" s="826"/>
      <c r="G95" s="826"/>
      <c r="H95" s="826"/>
      <c r="I95" s="826"/>
      <c r="J95" s="826"/>
      <c r="K95" s="826"/>
      <c r="L95" s="826"/>
      <c r="M95" s="826"/>
      <c r="N95" s="826"/>
      <c r="O95" s="826"/>
      <c r="P95" s="826"/>
      <c r="Q95" s="826"/>
      <c r="R95" s="826"/>
      <c r="S95" s="826"/>
    </row>
    <row r="96" spans="1:19" s="191" customFormat="1" x14ac:dyDescent="0.25">
      <c r="A96" s="19">
        <v>0</v>
      </c>
      <c r="B96" s="19">
        <v>0</v>
      </c>
      <c r="C96" s="19">
        <f>SUM(A96:B96)</f>
        <v>0</v>
      </c>
      <c r="D96" s="19">
        <v>0</v>
      </c>
      <c r="E96" s="19">
        <v>0</v>
      </c>
      <c r="F96" s="19">
        <v>0</v>
      </c>
      <c r="G96" s="19">
        <v>0</v>
      </c>
      <c r="H96" s="19">
        <v>0</v>
      </c>
      <c r="I96" s="19">
        <v>0</v>
      </c>
      <c r="J96" s="19">
        <v>0</v>
      </c>
      <c r="K96" s="19">
        <v>0</v>
      </c>
      <c r="L96" s="19">
        <v>0</v>
      </c>
      <c r="M96" s="19">
        <v>0</v>
      </c>
      <c r="N96" s="19">
        <v>0</v>
      </c>
      <c r="O96" s="19">
        <v>0</v>
      </c>
      <c r="P96" s="19">
        <v>0</v>
      </c>
      <c r="Q96" s="19">
        <v>0</v>
      </c>
      <c r="R96" s="19">
        <v>0</v>
      </c>
      <c r="S96" s="19">
        <v>0</v>
      </c>
    </row>
    <row r="97" spans="1:19" x14ac:dyDescent="0.25">
      <c r="A97" s="826" t="s">
        <v>70</v>
      </c>
      <c r="B97" s="826"/>
      <c r="C97" s="826"/>
      <c r="D97" s="826"/>
      <c r="E97" s="826"/>
      <c r="F97" s="826"/>
      <c r="G97" s="826"/>
      <c r="H97" s="826"/>
      <c r="I97" s="826"/>
      <c r="J97" s="826"/>
      <c r="K97" s="826"/>
      <c r="L97" s="826"/>
      <c r="M97" s="826"/>
      <c r="N97" s="826"/>
      <c r="O97" s="826"/>
      <c r="P97" s="826"/>
      <c r="Q97" s="826"/>
      <c r="R97" s="826"/>
      <c r="S97" s="826"/>
    </row>
    <row r="98" spans="1:19" s="191" customFormat="1" x14ac:dyDescent="0.25">
      <c r="A98" s="19">
        <v>0</v>
      </c>
      <c r="B98" s="19">
        <v>0</v>
      </c>
      <c r="C98" s="19">
        <f>SUM(A98:B98)</f>
        <v>0</v>
      </c>
      <c r="D98" s="19">
        <v>0</v>
      </c>
      <c r="E98" s="19">
        <v>0</v>
      </c>
      <c r="F98" s="19">
        <v>0</v>
      </c>
      <c r="G98" s="19">
        <v>0</v>
      </c>
      <c r="H98" s="19">
        <v>0</v>
      </c>
      <c r="I98" s="19">
        <v>0</v>
      </c>
      <c r="J98" s="19">
        <v>0</v>
      </c>
      <c r="K98" s="19">
        <v>0</v>
      </c>
      <c r="L98" s="19">
        <v>0</v>
      </c>
      <c r="M98" s="19">
        <v>0</v>
      </c>
      <c r="N98" s="19">
        <v>0</v>
      </c>
      <c r="O98" s="19">
        <v>0</v>
      </c>
      <c r="P98" s="19">
        <v>0</v>
      </c>
      <c r="Q98" s="19">
        <v>0</v>
      </c>
      <c r="R98" s="19">
        <v>0</v>
      </c>
      <c r="S98" s="19">
        <v>0</v>
      </c>
    </row>
    <row r="99" spans="1:19" x14ac:dyDescent="0.25">
      <c r="A99" s="826" t="s">
        <v>2078</v>
      </c>
      <c r="B99" s="826"/>
      <c r="C99" s="826"/>
      <c r="D99" s="826"/>
      <c r="E99" s="826"/>
      <c r="F99" s="826"/>
      <c r="G99" s="826"/>
      <c r="H99" s="826"/>
      <c r="I99" s="826"/>
      <c r="J99" s="826"/>
      <c r="K99" s="826"/>
      <c r="L99" s="826"/>
      <c r="M99" s="826"/>
      <c r="N99" s="826"/>
      <c r="O99" s="826"/>
      <c r="P99" s="826"/>
      <c r="Q99" s="826"/>
      <c r="R99" s="826"/>
      <c r="S99" s="826"/>
    </row>
    <row r="100" spans="1:19" s="50" customFormat="1" ht="12.75" x14ac:dyDescent="0.2">
      <c r="A100" s="476">
        <v>0</v>
      </c>
      <c r="B100" s="19">
        <v>2</v>
      </c>
      <c r="C100" s="19">
        <v>2</v>
      </c>
      <c r="D100" s="19">
        <v>0</v>
      </c>
      <c r="E100" s="19">
        <v>2</v>
      </c>
      <c r="F100" s="19">
        <v>0</v>
      </c>
      <c r="G100" s="19">
        <v>2</v>
      </c>
      <c r="H100" s="19">
        <v>0</v>
      </c>
      <c r="I100" s="19">
        <v>2</v>
      </c>
      <c r="J100" s="19">
        <v>0</v>
      </c>
      <c r="K100" s="19">
        <v>0</v>
      </c>
      <c r="L100" s="19">
        <v>0</v>
      </c>
      <c r="M100" s="19">
        <v>0</v>
      </c>
      <c r="N100" s="19">
        <v>0</v>
      </c>
      <c r="O100" s="19">
        <v>2</v>
      </c>
      <c r="P100" s="19">
        <v>0</v>
      </c>
      <c r="Q100" s="19">
        <v>0</v>
      </c>
      <c r="R100" s="19">
        <v>0</v>
      </c>
      <c r="S100" s="19">
        <v>0</v>
      </c>
    </row>
    <row r="101" spans="1:19" x14ac:dyDescent="0.25">
      <c r="A101" s="826" t="s">
        <v>72</v>
      </c>
      <c r="B101" s="826"/>
      <c r="C101" s="826"/>
      <c r="D101" s="826"/>
      <c r="E101" s="826"/>
      <c r="F101" s="826"/>
      <c r="G101" s="826"/>
      <c r="H101" s="826"/>
      <c r="I101" s="826"/>
      <c r="J101" s="826"/>
      <c r="K101" s="826"/>
      <c r="L101" s="826"/>
      <c r="M101" s="826"/>
      <c r="N101" s="826"/>
      <c r="O101" s="826"/>
      <c r="P101" s="826"/>
      <c r="Q101" s="826"/>
      <c r="R101" s="826"/>
      <c r="S101" s="826"/>
    </row>
    <row r="102" spans="1:19" s="579" customFormat="1" x14ac:dyDescent="0.25">
      <c r="A102" s="19">
        <v>0</v>
      </c>
      <c r="B102" s="19">
        <v>0</v>
      </c>
      <c r="C102" s="19">
        <f>SUM(A102:B102)</f>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5">
      <c r="A103" s="832" t="s">
        <v>73</v>
      </c>
      <c r="B103" s="832"/>
      <c r="C103" s="832"/>
      <c r="D103" s="832"/>
      <c r="E103" s="832"/>
      <c r="F103" s="832"/>
      <c r="G103" s="832"/>
      <c r="H103" s="832"/>
      <c r="I103" s="832"/>
      <c r="J103" s="832"/>
      <c r="K103" s="832"/>
      <c r="L103" s="832"/>
      <c r="M103" s="832"/>
      <c r="N103" s="832"/>
      <c r="O103" s="832"/>
      <c r="P103" s="832"/>
      <c r="Q103" s="832"/>
      <c r="R103" s="832"/>
      <c r="S103" s="832"/>
    </row>
    <row r="104" spans="1:19" s="616" customFormat="1" x14ac:dyDescent="0.25">
      <c r="A104" s="19">
        <v>0</v>
      </c>
      <c r="B104" s="19">
        <v>0</v>
      </c>
      <c r="C104" s="19">
        <f>SUM(A104:B104)</f>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5">
      <c r="A105" s="826" t="s">
        <v>74</v>
      </c>
      <c r="B105" s="826"/>
      <c r="C105" s="826"/>
      <c r="D105" s="826"/>
      <c r="E105" s="826"/>
      <c r="F105" s="826"/>
      <c r="G105" s="826"/>
      <c r="H105" s="826"/>
      <c r="I105" s="826"/>
      <c r="J105" s="826"/>
      <c r="K105" s="826"/>
      <c r="L105" s="826"/>
      <c r="M105" s="826"/>
      <c r="N105" s="826"/>
      <c r="O105" s="826"/>
      <c r="P105" s="826"/>
      <c r="Q105" s="826"/>
      <c r="R105" s="826"/>
      <c r="S105" s="826"/>
    </row>
    <row r="106" spans="1:19" s="671" customFormat="1" ht="12.75" x14ac:dyDescent="0.2">
      <c r="A106" s="665">
        <v>1</v>
      </c>
      <c r="B106" s="19">
        <v>0</v>
      </c>
      <c r="C106" s="19">
        <v>1</v>
      </c>
      <c r="D106" s="19">
        <v>0</v>
      </c>
      <c r="E106" s="19">
        <v>1</v>
      </c>
      <c r="F106" s="19">
        <v>0</v>
      </c>
      <c r="G106" s="19">
        <v>1</v>
      </c>
      <c r="H106" s="19">
        <v>0</v>
      </c>
      <c r="I106" s="19">
        <v>1</v>
      </c>
      <c r="J106" s="19">
        <v>0</v>
      </c>
      <c r="K106" s="19">
        <v>0</v>
      </c>
      <c r="L106" s="19">
        <v>0</v>
      </c>
      <c r="M106" s="19">
        <v>0</v>
      </c>
      <c r="N106" s="19">
        <v>0</v>
      </c>
      <c r="O106" s="19">
        <v>1</v>
      </c>
      <c r="P106" s="19">
        <v>0</v>
      </c>
      <c r="Q106" s="19">
        <v>0</v>
      </c>
      <c r="R106" s="19">
        <v>0</v>
      </c>
      <c r="S106" s="19">
        <v>0</v>
      </c>
    </row>
    <row r="107" spans="1:19" x14ac:dyDescent="0.25">
      <c r="A107" s="826" t="s">
        <v>75</v>
      </c>
      <c r="B107" s="826"/>
      <c r="C107" s="826"/>
      <c r="D107" s="826"/>
      <c r="E107" s="826"/>
      <c r="F107" s="826"/>
      <c r="G107" s="826"/>
      <c r="H107" s="826"/>
      <c r="I107" s="826"/>
      <c r="J107" s="826"/>
      <c r="K107" s="826"/>
      <c r="L107" s="826"/>
      <c r="M107" s="826"/>
      <c r="N107" s="826"/>
      <c r="O107" s="826"/>
      <c r="P107" s="826"/>
      <c r="Q107" s="826"/>
      <c r="R107" s="826"/>
      <c r="S107" s="826"/>
    </row>
    <row r="108" spans="1:19" s="672" customFormat="1" x14ac:dyDescent="0.25">
      <c r="A108" s="19">
        <v>0</v>
      </c>
      <c r="B108" s="19">
        <v>0</v>
      </c>
      <c r="C108" s="19">
        <f>SUM(A108:B108)</f>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5">
      <c r="A109" s="826" t="s">
        <v>2079</v>
      </c>
      <c r="B109" s="826"/>
      <c r="C109" s="826"/>
      <c r="D109" s="826"/>
      <c r="E109" s="826"/>
      <c r="F109" s="826"/>
      <c r="G109" s="826"/>
      <c r="H109" s="826"/>
      <c r="I109" s="826"/>
      <c r="J109" s="826"/>
      <c r="K109" s="826"/>
      <c r="L109" s="826"/>
      <c r="M109" s="826"/>
      <c r="N109" s="826"/>
      <c r="O109" s="826"/>
      <c r="P109" s="826"/>
      <c r="Q109" s="826"/>
      <c r="R109" s="826"/>
      <c r="S109" s="826"/>
    </row>
    <row r="110" spans="1:19" s="725" customFormat="1" x14ac:dyDescent="0.25">
      <c r="A110" s="19">
        <v>0</v>
      </c>
      <c r="B110" s="19">
        <v>0</v>
      </c>
      <c r="C110" s="19">
        <f>SUM(A110:B110)</f>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row>
    <row r="111" spans="1:19" x14ac:dyDescent="0.25">
      <c r="A111" s="826" t="s">
        <v>77</v>
      </c>
      <c r="B111" s="826"/>
      <c r="C111" s="826"/>
      <c r="D111" s="826"/>
      <c r="E111" s="826"/>
      <c r="F111" s="826"/>
      <c r="G111" s="826"/>
      <c r="H111" s="826"/>
      <c r="I111" s="826"/>
      <c r="J111" s="826"/>
      <c r="K111" s="826"/>
      <c r="L111" s="826"/>
      <c r="M111" s="826"/>
      <c r="N111" s="826"/>
      <c r="O111" s="826"/>
      <c r="P111" s="826"/>
      <c r="Q111" s="826"/>
      <c r="R111" s="826"/>
      <c r="S111" s="826"/>
    </row>
    <row r="112" spans="1:19" s="762" customFormat="1" ht="12.75" x14ac:dyDescent="0.2">
      <c r="A112" s="759">
        <v>1</v>
      </c>
      <c r="B112" s="19">
        <v>0</v>
      </c>
      <c r="C112" s="19">
        <v>1</v>
      </c>
      <c r="D112" s="19">
        <v>0</v>
      </c>
      <c r="E112" s="19">
        <v>1</v>
      </c>
      <c r="F112" s="19">
        <v>0</v>
      </c>
      <c r="G112" s="19">
        <v>1</v>
      </c>
      <c r="H112" s="19">
        <v>0</v>
      </c>
      <c r="I112" s="19">
        <v>1</v>
      </c>
      <c r="J112" s="19">
        <v>0</v>
      </c>
      <c r="K112" s="19">
        <v>0</v>
      </c>
      <c r="L112" s="19">
        <v>0</v>
      </c>
      <c r="M112" s="19">
        <v>0</v>
      </c>
      <c r="N112" s="19">
        <v>0</v>
      </c>
      <c r="O112" s="19">
        <v>1</v>
      </c>
      <c r="P112" s="19">
        <v>0</v>
      </c>
      <c r="Q112" s="19">
        <v>0</v>
      </c>
      <c r="R112" s="19">
        <v>0</v>
      </c>
      <c r="S112" s="19">
        <v>0</v>
      </c>
    </row>
    <row r="113" spans="1:19" x14ac:dyDescent="0.25">
      <c r="A113" s="826" t="s">
        <v>78</v>
      </c>
      <c r="B113" s="826"/>
      <c r="C113" s="826"/>
      <c r="D113" s="826"/>
      <c r="E113" s="826"/>
      <c r="F113" s="826"/>
      <c r="G113" s="826"/>
      <c r="H113" s="826"/>
      <c r="I113" s="826"/>
      <c r="J113" s="826"/>
      <c r="K113" s="826"/>
      <c r="L113" s="826"/>
      <c r="M113" s="826"/>
      <c r="N113" s="826"/>
      <c r="O113" s="826"/>
      <c r="P113" s="826"/>
      <c r="Q113" s="826"/>
      <c r="R113" s="826"/>
      <c r="S113" s="826"/>
    </row>
    <row r="114" spans="1:19" s="111" customFormat="1" ht="12.75" x14ac:dyDescent="0.25">
      <c r="A114" s="776">
        <v>0</v>
      </c>
      <c r="B114" s="777">
        <v>1</v>
      </c>
      <c r="C114" s="777">
        <v>1</v>
      </c>
      <c r="D114" s="777">
        <v>0</v>
      </c>
      <c r="E114" s="777">
        <v>1</v>
      </c>
      <c r="F114" s="777">
        <v>0</v>
      </c>
      <c r="G114" s="777">
        <v>1</v>
      </c>
      <c r="H114" s="777">
        <v>0</v>
      </c>
      <c r="I114" s="777">
        <v>1</v>
      </c>
      <c r="J114" s="777">
        <v>0</v>
      </c>
      <c r="K114" s="777">
        <v>0</v>
      </c>
      <c r="L114" s="777">
        <v>0</v>
      </c>
      <c r="M114" s="777">
        <v>0</v>
      </c>
      <c r="N114" s="777">
        <v>0</v>
      </c>
      <c r="O114" s="777">
        <v>1</v>
      </c>
      <c r="P114" s="777">
        <v>0</v>
      </c>
      <c r="Q114" s="777">
        <v>0</v>
      </c>
      <c r="R114" s="777">
        <v>0</v>
      </c>
      <c r="S114" s="777">
        <v>0</v>
      </c>
    </row>
    <row r="115" spans="1:19" x14ac:dyDescent="0.25">
      <c r="A115" s="826" t="s">
        <v>79</v>
      </c>
      <c r="B115" s="826"/>
      <c r="C115" s="826"/>
      <c r="D115" s="826"/>
      <c r="E115" s="826"/>
      <c r="F115" s="826"/>
      <c r="G115" s="826"/>
      <c r="H115" s="826"/>
      <c r="I115" s="826"/>
      <c r="J115" s="826"/>
      <c r="K115" s="826"/>
      <c r="L115" s="826"/>
      <c r="M115" s="826"/>
      <c r="N115" s="826"/>
      <c r="O115" s="826"/>
      <c r="P115" s="826"/>
      <c r="Q115" s="826"/>
      <c r="R115" s="826"/>
      <c r="S115" s="826"/>
    </row>
    <row r="116" spans="1:19" s="103" customFormat="1" x14ac:dyDescent="0.25">
      <c r="A116" s="809">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row>
    <row r="117" spans="1:19" x14ac:dyDescent="0.25">
      <c r="A117" s="826" t="s">
        <v>80</v>
      </c>
      <c r="B117" s="826"/>
      <c r="C117" s="826"/>
      <c r="D117" s="826"/>
      <c r="E117" s="826"/>
      <c r="F117" s="826"/>
      <c r="G117" s="826"/>
      <c r="H117" s="826"/>
      <c r="I117" s="826"/>
      <c r="J117" s="826"/>
      <c r="K117" s="826"/>
      <c r="L117" s="826"/>
      <c r="M117" s="826"/>
      <c r="N117" s="826"/>
      <c r="O117" s="826"/>
      <c r="P117" s="826"/>
      <c r="Q117" s="826"/>
      <c r="R117" s="826"/>
      <c r="S117" s="826"/>
    </row>
    <row r="118" spans="1:19" s="103" customFormat="1" x14ac:dyDescent="0.25">
      <c r="A118" s="815">
        <v>0</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row>
    <row r="119" spans="1:19" x14ac:dyDescent="0.25">
      <c r="A119" s="823" t="s">
        <v>181</v>
      </c>
      <c r="B119" s="824"/>
      <c r="C119" s="824"/>
      <c r="D119" s="824"/>
      <c r="E119" s="824"/>
      <c r="F119" s="824"/>
      <c r="G119" s="824"/>
      <c r="H119" s="824"/>
      <c r="I119" s="824"/>
      <c r="J119" s="824"/>
      <c r="K119" s="824"/>
      <c r="L119" s="824"/>
      <c r="M119" s="824"/>
      <c r="N119" s="824"/>
      <c r="O119" s="824"/>
      <c r="P119" s="824"/>
      <c r="Q119" s="824"/>
      <c r="R119" s="824"/>
      <c r="S119" s="825"/>
    </row>
    <row r="120" spans="1:19" s="104" customFormat="1" x14ac:dyDescent="0.25">
      <c r="A120" s="164">
        <f>SUM(A118,A116,A114,A112,A110,A108,A106,A104,A102,A100,A98,A96)</f>
        <v>2</v>
      </c>
      <c r="B120" s="427">
        <f t="shared" ref="B120:S120" si="2">SUM(B118,B116,B114,B112,B110,B108,B106,B104,B102,B100,B98,B96)</f>
        <v>3</v>
      </c>
      <c r="C120" s="427">
        <f t="shared" si="2"/>
        <v>5</v>
      </c>
      <c r="D120" s="427">
        <f t="shared" si="2"/>
        <v>0</v>
      </c>
      <c r="E120" s="427">
        <f t="shared" si="2"/>
        <v>5</v>
      </c>
      <c r="F120" s="427">
        <f t="shared" si="2"/>
        <v>0</v>
      </c>
      <c r="G120" s="427">
        <f t="shared" si="2"/>
        <v>5</v>
      </c>
      <c r="H120" s="427">
        <f t="shared" si="2"/>
        <v>0</v>
      </c>
      <c r="I120" s="427">
        <f t="shared" si="2"/>
        <v>5</v>
      </c>
      <c r="J120" s="427">
        <f t="shared" si="2"/>
        <v>0</v>
      </c>
      <c r="K120" s="427">
        <f t="shared" si="2"/>
        <v>0</v>
      </c>
      <c r="L120" s="427">
        <f t="shared" si="2"/>
        <v>0</v>
      </c>
      <c r="M120" s="427">
        <f t="shared" si="2"/>
        <v>0</v>
      </c>
      <c r="N120" s="427">
        <f t="shared" si="2"/>
        <v>0</v>
      </c>
      <c r="O120" s="427">
        <f t="shared" si="2"/>
        <v>5</v>
      </c>
      <c r="P120" s="427">
        <f t="shared" si="2"/>
        <v>0</v>
      </c>
      <c r="Q120" s="427">
        <f t="shared" si="2"/>
        <v>0</v>
      </c>
      <c r="R120" s="427">
        <f t="shared" si="2"/>
        <v>0</v>
      </c>
      <c r="S120" s="427">
        <f t="shared" si="2"/>
        <v>0</v>
      </c>
    </row>
    <row r="121" spans="1:19" x14ac:dyDescent="0.25">
      <c r="A121" s="209"/>
      <c r="B121" s="68"/>
      <c r="C121" s="68"/>
      <c r="D121" s="68"/>
      <c r="E121" s="68"/>
      <c r="F121" s="68"/>
      <c r="G121" s="68"/>
      <c r="H121" s="68"/>
      <c r="I121" s="68"/>
      <c r="J121" s="68"/>
      <c r="K121" s="68"/>
      <c r="L121" s="68"/>
      <c r="M121" s="68"/>
      <c r="N121" s="68"/>
      <c r="O121" s="68"/>
      <c r="P121" s="68"/>
      <c r="Q121" s="68"/>
      <c r="R121" s="68"/>
      <c r="S121" s="210"/>
    </row>
    <row r="122" spans="1:19" ht="24.75" customHeight="1" x14ac:dyDescent="0.25">
      <c r="A122" s="854" t="s">
        <v>2377</v>
      </c>
      <c r="B122" s="855"/>
      <c r="C122" s="855"/>
      <c r="D122" s="855"/>
      <c r="E122" s="855"/>
      <c r="F122" s="855"/>
      <c r="G122" s="855"/>
      <c r="H122" s="855"/>
      <c r="I122" s="855"/>
      <c r="J122" s="855"/>
      <c r="K122" s="855"/>
      <c r="L122" s="855"/>
      <c r="M122" s="855"/>
      <c r="N122" s="855"/>
      <c r="O122" s="855"/>
      <c r="P122" s="855"/>
      <c r="Q122" s="855"/>
      <c r="R122" s="855"/>
      <c r="S122" s="856"/>
    </row>
    <row r="123" spans="1:19" ht="15" customHeight="1" x14ac:dyDescent="0.25">
      <c r="A123" s="833" t="s">
        <v>173</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1069" t="s">
        <v>2055</v>
      </c>
      <c r="B124" s="1057"/>
      <c r="C124" s="1057"/>
      <c r="D124" s="1057"/>
      <c r="E124" s="1057"/>
      <c r="F124" s="1057"/>
      <c r="G124" s="1057"/>
      <c r="H124" s="1057"/>
      <c r="I124" s="1057"/>
      <c r="J124" s="1057"/>
      <c r="K124" s="1057"/>
      <c r="L124" s="1057"/>
      <c r="M124" s="1057"/>
      <c r="N124" s="1057"/>
      <c r="O124" s="1057"/>
      <c r="P124" s="1057"/>
      <c r="Q124" s="1057"/>
      <c r="R124" s="1057"/>
      <c r="S124" s="1058"/>
    </row>
    <row r="125" spans="1:19" x14ac:dyDescent="0.25">
      <c r="A125" s="833" t="s">
        <v>2080</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2081</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2082</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2082</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2083</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3" t="s">
        <v>2084</v>
      </c>
      <c r="B130" s="834"/>
      <c r="C130" s="834"/>
      <c r="D130" s="834"/>
      <c r="E130" s="834"/>
      <c r="F130" s="834"/>
      <c r="G130" s="834"/>
      <c r="H130" s="834"/>
      <c r="I130" s="834"/>
      <c r="J130" s="834"/>
      <c r="K130" s="834"/>
      <c r="L130" s="834"/>
      <c r="M130" s="834"/>
      <c r="N130" s="834"/>
      <c r="O130" s="834"/>
      <c r="P130" s="834"/>
      <c r="Q130" s="834"/>
      <c r="R130" s="834"/>
      <c r="S130" s="835"/>
    </row>
    <row r="131" spans="1:19" x14ac:dyDescent="0.25">
      <c r="A131" s="836" t="s">
        <v>2085</v>
      </c>
      <c r="B131" s="837"/>
      <c r="C131" s="837"/>
      <c r="D131" s="837"/>
      <c r="E131" s="837"/>
      <c r="F131" s="837"/>
      <c r="G131" s="837"/>
      <c r="H131" s="837"/>
      <c r="I131" s="837"/>
      <c r="J131" s="837"/>
      <c r="K131" s="837"/>
      <c r="L131" s="837"/>
      <c r="M131" s="837"/>
      <c r="N131" s="837"/>
      <c r="O131" s="837"/>
      <c r="P131" s="837"/>
      <c r="Q131" s="837"/>
      <c r="R131" s="837"/>
      <c r="S131" s="838"/>
    </row>
    <row r="132" spans="1:19" ht="37.5" customHeight="1" x14ac:dyDescent="0.25">
      <c r="A132" s="831" t="s">
        <v>41</v>
      </c>
      <c r="B132" s="831"/>
      <c r="C132" s="831"/>
      <c r="D132" s="831" t="s">
        <v>42</v>
      </c>
      <c r="E132" s="831"/>
      <c r="F132" s="831" t="s">
        <v>43</v>
      </c>
      <c r="G132" s="831"/>
      <c r="H132" s="831"/>
      <c r="I132" s="831" t="s">
        <v>44</v>
      </c>
      <c r="J132" s="831"/>
      <c r="K132" s="827" t="s">
        <v>45</v>
      </c>
      <c r="L132" s="839"/>
      <c r="M132" s="839"/>
      <c r="N132" s="840"/>
      <c r="O132" s="841" t="s">
        <v>46</v>
      </c>
      <c r="P132" s="841"/>
      <c r="Q132" s="842"/>
      <c r="R132" s="831" t="s">
        <v>47</v>
      </c>
      <c r="S132" s="831"/>
    </row>
    <row r="133" spans="1:19" ht="31.5" customHeight="1" x14ac:dyDescent="0.25">
      <c r="A133" s="830" t="s">
        <v>48</v>
      </c>
      <c r="B133" s="830" t="s">
        <v>49</v>
      </c>
      <c r="C133" s="852" t="s">
        <v>50</v>
      </c>
      <c r="D133" s="830" t="s">
        <v>51</v>
      </c>
      <c r="E133" s="830" t="s">
        <v>52</v>
      </c>
      <c r="F133" s="827" t="s">
        <v>53</v>
      </c>
      <c r="G133" s="828"/>
      <c r="H133" s="829"/>
      <c r="I133" s="830" t="s">
        <v>54</v>
      </c>
      <c r="J133" s="830" t="s">
        <v>55</v>
      </c>
      <c r="K133" s="827" t="s">
        <v>56</v>
      </c>
      <c r="L133" s="829"/>
      <c r="M133" s="827" t="s">
        <v>57</v>
      </c>
      <c r="N133" s="829"/>
      <c r="O133" s="830" t="s">
        <v>58</v>
      </c>
      <c r="P133" s="830" t="s">
        <v>59</v>
      </c>
      <c r="Q133" s="830" t="s">
        <v>60</v>
      </c>
      <c r="R133" s="830" t="s">
        <v>61</v>
      </c>
      <c r="S133" s="830" t="s">
        <v>62</v>
      </c>
    </row>
    <row r="134" spans="1:19" ht="57.75" customHeight="1" x14ac:dyDescent="0.25">
      <c r="A134" s="831"/>
      <c r="B134" s="831"/>
      <c r="C134" s="853"/>
      <c r="D134" s="831"/>
      <c r="E134" s="831"/>
      <c r="F134" s="149" t="s">
        <v>63</v>
      </c>
      <c r="G134" s="149" t="s">
        <v>64</v>
      </c>
      <c r="H134" s="149" t="s">
        <v>65</v>
      </c>
      <c r="I134" s="831"/>
      <c r="J134" s="831"/>
      <c r="K134" s="152" t="s">
        <v>66</v>
      </c>
      <c r="L134" s="152" t="s">
        <v>67</v>
      </c>
      <c r="M134" s="152" t="s">
        <v>68</v>
      </c>
      <c r="N134" s="152" t="s">
        <v>67</v>
      </c>
      <c r="O134" s="831"/>
      <c r="P134" s="831"/>
      <c r="Q134" s="831"/>
      <c r="R134" s="831"/>
      <c r="S134" s="831"/>
    </row>
    <row r="135" spans="1:19" x14ac:dyDescent="0.25">
      <c r="A135" s="826" t="s">
        <v>69</v>
      </c>
      <c r="B135" s="826"/>
      <c r="C135" s="826"/>
      <c r="D135" s="826"/>
      <c r="E135" s="826"/>
      <c r="F135" s="826"/>
      <c r="G135" s="826"/>
      <c r="H135" s="826"/>
      <c r="I135" s="826"/>
      <c r="J135" s="826"/>
      <c r="K135" s="826"/>
      <c r="L135" s="826"/>
      <c r="M135" s="826"/>
      <c r="N135" s="826"/>
      <c r="O135" s="826"/>
      <c r="P135" s="826"/>
      <c r="Q135" s="826"/>
      <c r="R135" s="826"/>
      <c r="S135" s="826"/>
    </row>
    <row r="136" spans="1:19" s="191" customFormat="1" x14ac:dyDescent="0.25">
      <c r="A136" s="19">
        <v>1</v>
      </c>
      <c r="B136" s="19">
        <v>0</v>
      </c>
      <c r="C136" s="19">
        <v>1</v>
      </c>
      <c r="D136" s="19">
        <v>0</v>
      </c>
      <c r="E136" s="19">
        <v>1</v>
      </c>
      <c r="F136" s="19">
        <v>1</v>
      </c>
      <c r="G136" s="19">
        <v>0</v>
      </c>
      <c r="H136" s="19">
        <v>0</v>
      </c>
      <c r="I136" s="19">
        <v>1</v>
      </c>
      <c r="J136" s="19">
        <v>0</v>
      </c>
      <c r="K136" s="19">
        <v>0</v>
      </c>
      <c r="L136" s="19">
        <v>0</v>
      </c>
      <c r="M136" s="19">
        <v>0</v>
      </c>
      <c r="N136" s="19">
        <v>0</v>
      </c>
      <c r="O136" s="19">
        <v>0</v>
      </c>
      <c r="P136" s="19">
        <v>1</v>
      </c>
      <c r="Q136" s="19">
        <v>0</v>
      </c>
      <c r="R136" s="19">
        <v>0</v>
      </c>
      <c r="S136" s="19">
        <v>0</v>
      </c>
    </row>
    <row r="137" spans="1:19" x14ac:dyDescent="0.25">
      <c r="A137" s="826" t="s">
        <v>70</v>
      </c>
      <c r="B137" s="826"/>
      <c r="C137" s="826"/>
      <c r="D137" s="826"/>
      <c r="E137" s="826"/>
      <c r="F137" s="826"/>
      <c r="G137" s="826"/>
      <c r="H137" s="826"/>
      <c r="I137" s="826"/>
      <c r="J137" s="826"/>
      <c r="K137" s="826"/>
      <c r="L137" s="826"/>
      <c r="M137" s="826"/>
      <c r="N137" s="826"/>
      <c r="O137" s="826"/>
      <c r="P137" s="826"/>
      <c r="Q137" s="826"/>
      <c r="R137" s="826"/>
      <c r="S137" s="826"/>
    </row>
    <row r="138" spans="1:19" s="50" customFormat="1" ht="12.75" x14ac:dyDescent="0.2">
      <c r="A138" s="389">
        <v>1</v>
      </c>
      <c r="B138" s="19">
        <v>1</v>
      </c>
      <c r="C138" s="19">
        <v>2</v>
      </c>
      <c r="D138" s="19">
        <v>0</v>
      </c>
      <c r="E138" s="19">
        <v>2</v>
      </c>
      <c r="F138" s="19">
        <v>1</v>
      </c>
      <c r="G138" s="19">
        <v>0</v>
      </c>
      <c r="H138" s="19">
        <v>1</v>
      </c>
      <c r="I138" s="19">
        <v>2</v>
      </c>
      <c r="J138" s="19">
        <v>0</v>
      </c>
      <c r="K138" s="19">
        <v>0</v>
      </c>
      <c r="L138" s="19">
        <v>0</v>
      </c>
      <c r="M138" s="19">
        <v>0</v>
      </c>
      <c r="N138" s="19">
        <v>0</v>
      </c>
      <c r="O138" s="19">
        <v>0</v>
      </c>
      <c r="P138" s="19">
        <v>2</v>
      </c>
      <c r="Q138" s="19">
        <v>0</v>
      </c>
      <c r="R138" s="19">
        <v>0</v>
      </c>
      <c r="S138" s="19">
        <v>0</v>
      </c>
    </row>
    <row r="139" spans="1:19" x14ac:dyDescent="0.25">
      <c r="A139" s="826" t="s">
        <v>71</v>
      </c>
      <c r="B139" s="826"/>
      <c r="C139" s="826"/>
      <c r="D139" s="826"/>
      <c r="E139" s="826"/>
      <c r="F139" s="826"/>
      <c r="G139" s="826"/>
      <c r="H139" s="826"/>
      <c r="I139" s="826"/>
      <c r="J139" s="826"/>
      <c r="K139" s="826"/>
      <c r="L139" s="826"/>
      <c r="M139" s="826"/>
      <c r="N139" s="826"/>
      <c r="O139" s="826"/>
      <c r="P139" s="826"/>
      <c r="Q139" s="826"/>
      <c r="R139" s="826"/>
      <c r="S139" s="826"/>
    </row>
    <row r="140" spans="1:19" s="50" customFormat="1" ht="12.75" x14ac:dyDescent="0.2">
      <c r="A140" s="476">
        <v>3</v>
      </c>
      <c r="B140" s="19">
        <v>0</v>
      </c>
      <c r="C140" s="19">
        <v>3</v>
      </c>
      <c r="D140" s="19">
        <v>0</v>
      </c>
      <c r="E140" s="19">
        <v>3</v>
      </c>
      <c r="F140" s="19">
        <v>1</v>
      </c>
      <c r="G140" s="19">
        <v>1</v>
      </c>
      <c r="H140" s="19">
        <v>1</v>
      </c>
      <c r="I140" s="19">
        <v>3</v>
      </c>
      <c r="J140" s="19">
        <v>0</v>
      </c>
      <c r="K140" s="19">
        <v>0</v>
      </c>
      <c r="L140" s="19">
        <v>0</v>
      </c>
      <c r="M140" s="19">
        <v>0</v>
      </c>
      <c r="N140" s="19">
        <v>0</v>
      </c>
      <c r="O140" s="19">
        <v>0</v>
      </c>
      <c r="P140" s="19">
        <v>3</v>
      </c>
      <c r="Q140" s="19">
        <v>0</v>
      </c>
      <c r="R140" s="19">
        <v>0</v>
      </c>
      <c r="S140" s="19">
        <v>0</v>
      </c>
    </row>
    <row r="141" spans="1:19" x14ac:dyDescent="0.25">
      <c r="A141" s="826" t="s">
        <v>72</v>
      </c>
      <c r="B141" s="826"/>
      <c r="C141" s="826"/>
      <c r="D141" s="826"/>
      <c r="E141" s="826"/>
      <c r="F141" s="826"/>
      <c r="G141" s="826"/>
      <c r="H141" s="826"/>
      <c r="I141" s="826"/>
      <c r="J141" s="826"/>
      <c r="K141" s="826"/>
      <c r="L141" s="826"/>
      <c r="M141" s="826"/>
      <c r="N141" s="826"/>
      <c r="O141" s="826"/>
      <c r="P141" s="826"/>
      <c r="Q141" s="826"/>
      <c r="R141" s="826"/>
      <c r="S141" s="826"/>
    </row>
    <row r="142" spans="1:19" s="578" customFormat="1" ht="12.75" x14ac:dyDescent="0.2">
      <c r="A142" s="576">
        <v>2</v>
      </c>
      <c r="B142" s="19">
        <v>0</v>
      </c>
      <c r="C142" s="19">
        <v>2</v>
      </c>
      <c r="D142" s="19">
        <v>1</v>
      </c>
      <c r="E142" s="19">
        <v>1</v>
      </c>
      <c r="F142" s="19">
        <v>1</v>
      </c>
      <c r="G142" s="19">
        <v>1</v>
      </c>
      <c r="H142" s="19">
        <v>0</v>
      </c>
      <c r="I142" s="19">
        <v>2</v>
      </c>
      <c r="J142" s="19">
        <v>0</v>
      </c>
      <c r="K142" s="19">
        <v>0</v>
      </c>
      <c r="L142" s="19">
        <v>0</v>
      </c>
      <c r="M142" s="19">
        <v>0</v>
      </c>
      <c r="N142" s="19">
        <v>0</v>
      </c>
      <c r="O142" s="19">
        <v>0</v>
      </c>
      <c r="P142" s="19">
        <v>2</v>
      </c>
      <c r="Q142" s="19">
        <v>0</v>
      </c>
      <c r="R142" s="19">
        <v>0</v>
      </c>
      <c r="S142" s="19">
        <v>0</v>
      </c>
    </row>
    <row r="143" spans="1:19" x14ac:dyDescent="0.25">
      <c r="A143" s="832" t="s">
        <v>73</v>
      </c>
      <c r="B143" s="832"/>
      <c r="C143" s="832"/>
      <c r="D143" s="832"/>
      <c r="E143" s="832"/>
      <c r="F143" s="832"/>
      <c r="G143" s="832"/>
      <c r="H143" s="832"/>
      <c r="I143" s="832"/>
      <c r="J143" s="832"/>
      <c r="K143" s="832"/>
      <c r="L143" s="832"/>
      <c r="M143" s="832"/>
      <c r="N143" s="832"/>
      <c r="O143" s="832"/>
      <c r="P143" s="832"/>
      <c r="Q143" s="832"/>
      <c r="R143" s="832"/>
      <c r="S143" s="832"/>
    </row>
    <row r="144" spans="1:19" s="614" customFormat="1" ht="12.75" x14ac:dyDescent="0.2">
      <c r="A144" s="608">
        <v>3</v>
      </c>
      <c r="B144" s="19">
        <v>0</v>
      </c>
      <c r="C144" s="19">
        <v>3</v>
      </c>
      <c r="D144" s="19">
        <v>1</v>
      </c>
      <c r="E144" s="19">
        <v>2</v>
      </c>
      <c r="F144" s="19">
        <v>1</v>
      </c>
      <c r="G144" s="19">
        <v>2</v>
      </c>
      <c r="H144" s="19">
        <v>0</v>
      </c>
      <c r="I144" s="19">
        <v>3</v>
      </c>
      <c r="J144" s="19">
        <v>0</v>
      </c>
      <c r="K144" s="19">
        <v>0</v>
      </c>
      <c r="L144" s="19">
        <v>0</v>
      </c>
      <c r="M144" s="19">
        <v>0</v>
      </c>
      <c r="N144" s="19">
        <v>0</v>
      </c>
      <c r="O144" s="19">
        <v>0</v>
      </c>
      <c r="P144" s="19">
        <v>3</v>
      </c>
      <c r="Q144" s="19">
        <v>0</v>
      </c>
      <c r="R144" s="19">
        <v>0</v>
      </c>
      <c r="S144" s="19">
        <v>0</v>
      </c>
    </row>
    <row r="145" spans="1:21" x14ac:dyDescent="0.25">
      <c r="A145" s="826" t="s">
        <v>74</v>
      </c>
      <c r="B145" s="826"/>
      <c r="C145" s="826"/>
      <c r="D145" s="826"/>
      <c r="E145" s="826"/>
      <c r="F145" s="826"/>
      <c r="G145" s="826"/>
      <c r="H145" s="826"/>
      <c r="I145" s="826"/>
      <c r="J145" s="826"/>
      <c r="K145" s="826"/>
      <c r="L145" s="826"/>
      <c r="M145" s="826"/>
      <c r="N145" s="826"/>
      <c r="O145" s="826"/>
      <c r="P145" s="826"/>
      <c r="Q145" s="826"/>
      <c r="R145" s="826"/>
      <c r="S145" s="826"/>
    </row>
    <row r="146" spans="1:21" s="671" customFormat="1" ht="12.75" x14ac:dyDescent="0.2">
      <c r="A146" s="211">
        <v>1</v>
      </c>
      <c r="B146" s="211">
        <v>0</v>
      </c>
      <c r="C146" s="211">
        <v>1</v>
      </c>
      <c r="D146" s="211">
        <v>0</v>
      </c>
      <c r="E146" s="211">
        <v>1</v>
      </c>
      <c r="F146" s="211">
        <v>1</v>
      </c>
      <c r="G146" s="211">
        <v>0</v>
      </c>
      <c r="H146" s="211">
        <v>0</v>
      </c>
      <c r="I146" s="211">
        <v>1</v>
      </c>
      <c r="J146" s="211">
        <v>0</v>
      </c>
      <c r="K146" s="211">
        <v>0</v>
      </c>
      <c r="L146" s="211">
        <v>0</v>
      </c>
      <c r="M146" s="211">
        <v>0</v>
      </c>
      <c r="N146" s="211">
        <v>0</v>
      </c>
      <c r="O146" s="211">
        <v>0</v>
      </c>
      <c r="P146" s="211">
        <v>1</v>
      </c>
      <c r="Q146" s="211">
        <v>0</v>
      </c>
      <c r="R146" s="211">
        <v>0</v>
      </c>
      <c r="S146" s="211">
        <v>0</v>
      </c>
    </row>
    <row r="147" spans="1:21" x14ac:dyDescent="0.25">
      <c r="A147" s="826" t="s">
        <v>75</v>
      </c>
      <c r="B147" s="826"/>
      <c r="C147" s="826"/>
      <c r="D147" s="826"/>
      <c r="E147" s="826"/>
      <c r="F147" s="826"/>
      <c r="G147" s="826"/>
      <c r="H147" s="826"/>
      <c r="I147" s="826"/>
      <c r="J147" s="826"/>
      <c r="K147" s="826"/>
      <c r="L147" s="826"/>
      <c r="M147" s="826"/>
      <c r="N147" s="826"/>
      <c r="O147" s="826"/>
      <c r="P147" s="826"/>
      <c r="Q147" s="826"/>
      <c r="R147" s="826"/>
      <c r="S147" s="826"/>
    </row>
    <row r="148" spans="1:21" s="671" customFormat="1" ht="12.75" x14ac:dyDescent="0.2">
      <c r="A148" s="665">
        <v>1</v>
      </c>
      <c r="B148" s="19">
        <v>0</v>
      </c>
      <c r="C148" s="19">
        <v>1</v>
      </c>
      <c r="D148" s="19">
        <v>0</v>
      </c>
      <c r="E148" s="19">
        <v>1</v>
      </c>
      <c r="F148" s="19">
        <v>1</v>
      </c>
      <c r="G148" s="19">
        <v>0</v>
      </c>
      <c r="H148" s="19">
        <v>0</v>
      </c>
      <c r="I148" s="19">
        <v>1</v>
      </c>
      <c r="J148" s="19">
        <v>0</v>
      </c>
      <c r="K148" s="19">
        <v>0</v>
      </c>
      <c r="L148" s="19">
        <v>0</v>
      </c>
      <c r="M148" s="19">
        <v>0</v>
      </c>
      <c r="N148" s="19">
        <v>0</v>
      </c>
      <c r="O148" s="19">
        <v>0</v>
      </c>
      <c r="P148" s="19">
        <v>1</v>
      </c>
      <c r="Q148" s="19">
        <v>0</v>
      </c>
      <c r="R148" s="19">
        <v>0</v>
      </c>
      <c r="S148" s="19">
        <v>0</v>
      </c>
    </row>
    <row r="149" spans="1:21" x14ac:dyDescent="0.25">
      <c r="A149" s="826" t="s">
        <v>76</v>
      </c>
      <c r="B149" s="826"/>
      <c r="C149" s="826"/>
      <c r="D149" s="826"/>
      <c r="E149" s="826"/>
      <c r="F149" s="826"/>
      <c r="G149" s="826"/>
      <c r="H149" s="826"/>
      <c r="I149" s="826"/>
      <c r="J149" s="826"/>
      <c r="K149" s="826"/>
      <c r="L149" s="826"/>
      <c r="M149" s="826"/>
      <c r="N149" s="826"/>
      <c r="O149" s="826"/>
      <c r="P149" s="826"/>
      <c r="Q149" s="826"/>
      <c r="R149" s="826"/>
      <c r="S149" s="826"/>
    </row>
    <row r="150" spans="1:21" s="5" customFormat="1" ht="12.75" x14ac:dyDescent="0.2">
      <c r="A150" s="211">
        <v>3</v>
      </c>
      <c r="B150" s="211">
        <v>0</v>
      </c>
      <c r="C150" s="211">
        <v>3</v>
      </c>
      <c r="D150" s="211">
        <v>1</v>
      </c>
      <c r="E150" s="211">
        <v>2</v>
      </c>
      <c r="F150" s="211">
        <v>3</v>
      </c>
      <c r="G150" s="211">
        <v>0</v>
      </c>
      <c r="H150" s="211">
        <v>0</v>
      </c>
      <c r="I150" s="211">
        <v>3</v>
      </c>
      <c r="J150" s="211">
        <v>0</v>
      </c>
      <c r="K150" s="211">
        <v>0</v>
      </c>
      <c r="L150" s="211">
        <v>0</v>
      </c>
      <c r="M150" s="211">
        <v>0</v>
      </c>
      <c r="N150" s="211">
        <v>0</v>
      </c>
      <c r="O150" s="211">
        <v>0</v>
      </c>
      <c r="P150" s="211">
        <v>3</v>
      </c>
      <c r="Q150" s="211">
        <v>0</v>
      </c>
      <c r="R150" s="211">
        <v>0</v>
      </c>
      <c r="S150" s="211">
        <v>0</v>
      </c>
    </row>
    <row r="151" spans="1:21" x14ac:dyDescent="0.25">
      <c r="A151" s="826" t="s">
        <v>77</v>
      </c>
      <c r="B151" s="826"/>
      <c r="C151" s="826"/>
      <c r="D151" s="826"/>
      <c r="E151" s="826"/>
      <c r="F151" s="826"/>
      <c r="G151" s="826"/>
      <c r="H151" s="826"/>
      <c r="I151" s="826"/>
      <c r="J151" s="826"/>
      <c r="K151" s="826"/>
      <c r="L151" s="826"/>
      <c r="M151" s="826"/>
      <c r="N151" s="826"/>
      <c r="O151" s="826"/>
      <c r="P151" s="826"/>
      <c r="Q151" s="826"/>
      <c r="R151" s="826"/>
      <c r="S151" s="826"/>
    </row>
    <row r="152" spans="1:21" s="111" customFormat="1" ht="12.75" x14ac:dyDescent="0.25">
      <c r="A152" s="760">
        <v>1</v>
      </c>
      <c r="B152" s="761">
        <v>0</v>
      </c>
      <c r="C152" s="761">
        <v>1</v>
      </c>
      <c r="D152" s="761">
        <v>1</v>
      </c>
      <c r="E152" s="761">
        <v>0</v>
      </c>
      <c r="F152" s="761">
        <v>1</v>
      </c>
      <c r="G152" s="761">
        <v>0</v>
      </c>
      <c r="H152" s="761">
        <v>0</v>
      </c>
      <c r="I152" s="761">
        <v>1</v>
      </c>
      <c r="J152" s="761">
        <v>0</v>
      </c>
      <c r="K152" s="761">
        <v>0</v>
      </c>
      <c r="L152" s="761">
        <v>0</v>
      </c>
      <c r="M152" s="761">
        <v>0</v>
      </c>
      <c r="N152" s="761">
        <v>0</v>
      </c>
      <c r="O152" s="761">
        <v>0</v>
      </c>
      <c r="P152" s="761">
        <v>1</v>
      </c>
      <c r="Q152" s="761">
        <v>0</v>
      </c>
      <c r="R152" s="761">
        <v>0</v>
      </c>
      <c r="S152" s="761">
        <v>0</v>
      </c>
      <c r="U152" s="111" t="s">
        <v>3879</v>
      </c>
    </row>
    <row r="153" spans="1:21" x14ac:dyDescent="0.25">
      <c r="A153" s="826" t="s">
        <v>78</v>
      </c>
      <c r="B153" s="826"/>
      <c r="C153" s="826"/>
      <c r="D153" s="826"/>
      <c r="E153" s="826"/>
      <c r="F153" s="826"/>
      <c r="G153" s="826"/>
      <c r="H153" s="826"/>
      <c r="I153" s="826"/>
      <c r="J153" s="826"/>
      <c r="K153" s="826"/>
      <c r="L153" s="826"/>
      <c r="M153" s="826"/>
      <c r="N153" s="826"/>
      <c r="O153" s="826"/>
      <c r="P153" s="826"/>
      <c r="Q153" s="826"/>
      <c r="R153" s="826"/>
      <c r="S153" s="826"/>
    </row>
    <row r="154" spans="1:21" s="111" customFormat="1" ht="12.75" x14ac:dyDescent="0.25">
      <c r="A154" s="776">
        <v>0</v>
      </c>
      <c r="B154" s="777">
        <v>0</v>
      </c>
      <c r="C154" s="777">
        <v>0</v>
      </c>
      <c r="D154" s="777">
        <v>0</v>
      </c>
      <c r="E154" s="777">
        <v>0</v>
      </c>
      <c r="F154" s="777">
        <v>0</v>
      </c>
      <c r="G154" s="777">
        <v>0</v>
      </c>
      <c r="H154" s="777">
        <v>0</v>
      </c>
      <c r="I154" s="777">
        <v>0</v>
      </c>
      <c r="J154" s="777">
        <v>0</v>
      </c>
      <c r="K154" s="777">
        <v>0</v>
      </c>
      <c r="L154" s="777">
        <v>0</v>
      </c>
      <c r="M154" s="777">
        <v>0</v>
      </c>
      <c r="N154" s="777">
        <v>0</v>
      </c>
      <c r="O154" s="777">
        <v>0</v>
      </c>
      <c r="P154" s="777">
        <v>0</v>
      </c>
      <c r="Q154" s="777">
        <v>0</v>
      </c>
      <c r="R154" s="777">
        <v>0</v>
      </c>
      <c r="S154" s="777">
        <v>0</v>
      </c>
    </row>
    <row r="155" spans="1:21" x14ac:dyDescent="0.25">
      <c r="A155" s="826" t="s">
        <v>79</v>
      </c>
      <c r="B155" s="826"/>
      <c r="C155" s="826"/>
      <c r="D155" s="826"/>
      <c r="E155" s="826"/>
      <c r="F155" s="826"/>
      <c r="G155" s="826"/>
      <c r="H155" s="826"/>
      <c r="I155" s="826"/>
      <c r="J155" s="826"/>
      <c r="K155" s="826"/>
      <c r="L155" s="826"/>
      <c r="M155" s="826"/>
      <c r="N155" s="826"/>
      <c r="O155" s="826"/>
      <c r="P155" s="826"/>
      <c r="Q155" s="826"/>
      <c r="R155" s="826"/>
      <c r="S155" s="826"/>
    </row>
    <row r="156" spans="1:21" s="812" customFormat="1" ht="12.75" x14ac:dyDescent="0.2">
      <c r="A156" s="19">
        <v>1</v>
      </c>
      <c r="B156" s="19">
        <v>0</v>
      </c>
      <c r="C156" s="19">
        <v>1</v>
      </c>
      <c r="D156" s="19">
        <v>1</v>
      </c>
      <c r="E156" s="19">
        <v>0</v>
      </c>
      <c r="F156" s="19">
        <v>1</v>
      </c>
      <c r="G156" s="19">
        <v>0</v>
      </c>
      <c r="H156" s="19">
        <v>0</v>
      </c>
      <c r="I156" s="19">
        <v>1</v>
      </c>
      <c r="J156" s="19">
        <v>0</v>
      </c>
      <c r="K156" s="19">
        <v>0</v>
      </c>
      <c r="L156" s="19">
        <v>0</v>
      </c>
      <c r="M156" s="19">
        <v>0</v>
      </c>
      <c r="N156" s="19">
        <v>0</v>
      </c>
      <c r="O156" s="19">
        <v>0</v>
      </c>
      <c r="P156" s="19">
        <v>1</v>
      </c>
      <c r="Q156" s="19">
        <v>0</v>
      </c>
      <c r="R156" s="19">
        <v>0</v>
      </c>
      <c r="S156" s="19">
        <v>0</v>
      </c>
    </row>
    <row r="157" spans="1:21" x14ac:dyDescent="0.25">
      <c r="A157" s="826" t="s">
        <v>80</v>
      </c>
      <c r="B157" s="826"/>
      <c r="C157" s="826"/>
      <c r="D157" s="826"/>
      <c r="E157" s="826"/>
      <c r="F157" s="826"/>
      <c r="G157" s="826"/>
      <c r="H157" s="826"/>
      <c r="I157" s="826"/>
      <c r="J157" s="826"/>
      <c r="K157" s="826"/>
      <c r="L157" s="826"/>
      <c r="M157" s="826"/>
      <c r="N157" s="826"/>
      <c r="O157" s="826"/>
      <c r="P157" s="826"/>
      <c r="Q157" s="826"/>
      <c r="R157" s="826"/>
      <c r="S157" s="826"/>
    </row>
    <row r="158" spans="1:21" s="103" customFormat="1" x14ac:dyDescent="0.25">
      <c r="A158" s="815">
        <v>0</v>
      </c>
      <c r="B158" s="19">
        <v>0</v>
      </c>
      <c r="C158" s="19">
        <v>0</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row>
    <row r="159" spans="1:21" x14ac:dyDescent="0.25">
      <c r="A159" s="823" t="s">
        <v>181</v>
      </c>
      <c r="B159" s="824"/>
      <c r="C159" s="824"/>
      <c r="D159" s="824"/>
      <c r="E159" s="824"/>
      <c r="F159" s="824"/>
      <c r="G159" s="824"/>
      <c r="H159" s="824"/>
      <c r="I159" s="824"/>
      <c r="J159" s="824"/>
      <c r="K159" s="824"/>
      <c r="L159" s="824"/>
      <c r="M159" s="824"/>
      <c r="N159" s="824"/>
      <c r="O159" s="824"/>
      <c r="P159" s="824"/>
      <c r="Q159" s="824"/>
      <c r="R159" s="824"/>
      <c r="S159" s="825"/>
    </row>
    <row r="160" spans="1:21" s="104" customFormat="1" x14ac:dyDescent="0.25">
      <c r="A160" s="164">
        <f>SUM(A158,A156,A154,A152,A150,A148,A146,A144,A142,A140,A138,A136)</f>
        <v>17</v>
      </c>
      <c r="B160" s="427">
        <f t="shared" ref="B160:S160" si="3">SUM(B158,B156,B154,B152,B150,B148,B146,B144,B142,B140,B138,B136)</f>
        <v>1</v>
      </c>
      <c r="C160" s="427">
        <f t="shared" si="3"/>
        <v>18</v>
      </c>
      <c r="D160" s="427">
        <f t="shared" si="3"/>
        <v>5</v>
      </c>
      <c r="E160" s="427">
        <f t="shared" si="3"/>
        <v>13</v>
      </c>
      <c r="F160" s="427">
        <f t="shared" si="3"/>
        <v>12</v>
      </c>
      <c r="G160" s="427">
        <f t="shared" si="3"/>
        <v>4</v>
      </c>
      <c r="H160" s="427">
        <f t="shared" si="3"/>
        <v>2</v>
      </c>
      <c r="I160" s="427">
        <f t="shared" si="3"/>
        <v>18</v>
      </c>
      <c r="J160" s="427">
        <f t="shared" si="3"/>
        <v>0</v>
      </c>
      <c r="K160" s="427">
        <f t="shared" si="3"/>
        <v>0</v>
      </c>
      <c r="L160" s="427">
        <f t="shared" si="3"/>
        <v>0</v>
      </c>
      <c r="M160" s="427">
        <f t="shared" si="3"/>
        <v>0</v>
      </c>
      <c r="N160" s="427">
        <f t="shared" si="3"/>
        <v>0</v>
      </c>
      <c r="O160" s="427">
        <f t="shared" si="3"/>
        <v>0</v>
      </c>
      <c r="P160" s="427">
        <f t="shared" si="3"/>
        <v>18</v>
      </c>
      <c r="Q160" s="427">
        <f t="shared" si="3"/>
        <v>0</v>
      </c>
      <c r="R160" s="427">
        <f t="shared" si="3"/>
        <v>0</v>
      </c>
      <c r="S160" s="427">
        <f t="shared" si="3"/>
        <v>0</v>
      </c>
    </row>
    <row r="161" spans="1:19" x14ac:dyDescent="0.25">
      <c r="A161" s="1072"/>
      <c r="B161" s="1072"/>
      <c r="C161" s="1072"/>
      <c r="D161" s="1072"/>
      <c r="E161" s="1072"/>
      <c r="F161" s="1072"/>
      <c r="G161" s="1072"/>
      <c r="H161" s="1072"/>
      <c r="I161" s="1072"/>
      <c r="J161" s="1072"/>
      <c r="K161" s="1072"/>
      <c r="L161" s="1072"/>
      <c r="M161" s="1072"/>
      <c r="N161" s="1072"/>
      <c r="O161" s="1072"/>
      <c r="P161" s="1072"/>
      <c r="Q161" s="1072"/>
      <c r="R161" s="1072"/>
      <c r="S161" s="1072"/>
    </row>
    <row r="162" spans="1:19" s="30" customFormat="1" ht="24" customHeight="1" x14ac:dyDescent="0.25">
      <c r="A162" s="854" t="s">
        <v>2378</v>
      </c>
      <c r="B162" s="855"/>
      <c r="C162" s="855"/>
      <c r="D162" s="855"/>
      <c r="E162" s="855"/>
      <c r="F162" s="855"/>
      <c r="G162" s="855"/>
      <c r="H162" s="855"/>
      <c r="I162" s="855"/>
      <c r="J162" s="855"/>
      <c r="K162" s="855"/>
      <c r="L162" s="855"/>
      <c r="M162" s="855"/>
      <c r="N162" s="855"/>
      <c r="O162" s="855"/>
      <c r="P162" s="855"/>
      <c r="Q162" s="855"/>
      <c r="R162" s="855"/>
      <c r="S162" s="856"/>
    </row>
    <row r="163" spans="1:19" ht="15" customHeight="1" x14ac:dyDescent="0.25">
      <c r="A163" s="833" t="s">
        <v>82</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1069" t="s">
        <v>2055</v>
      </c>
      <c r="B164" s="1057"/>
      <c r="C164" s="1057"/>
      <c r="D164" s="1057"/>
      <c r="E164" s="1057"/>
      <c r="F164" s="1057"/>
      <c r="G164" s="1057"/>
      <c r="H164" s="1057"/>
      <c r="I164" s="1057"/>
      <c r="J164" s="1057"/>
      <c r="K164" s="1057"/>
      <c r="L164" s="1057"/>
      <c r="M164" s="1057"/>
      <c r="N164" s="1057"/>
      <c r="O164" s="1057"/>
      <c r="P164" s="1057"/>
      <c r="Q164" s="1057"/>
      <c r="R164" s="1057"/>
      <c r="S164" s="1058"/>
    </row>
    <row r="165" spans="1:19" x14ac:dyDescent="0.25">
      <c r="A165" s="833" t="s">
        <v>2086</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2087</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2088</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2089</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3" t="s">
        <v>2090</v>
      </c>
      <c r="B169" s="834"/>
      <c r="C169" s="834"/>
      <c r="D169" s="834"/>
      <c r="E169" s="834"/>
      <c r="F169" s="834"/>
      <c r="G169" s="834"/>
      <c r="H169" s="834"/>
      <c r="I169" s="834"/>
      <c r="J169" s="834"/>
      <c r="K169" s="834"/>
      <c r="L169" s="834"/>
      <c r="M169" s="834"/>
      <c r="N169" s="834"/>
      <c r="O169" s="834"/>
      <c r="P169" s="834"/>
      <c r="Q169" s="834"/>
      <c r="R169" s="834"/>
      <c r="S169" s="835"/>
    </row>
    <row r="170" spans="1:19" x14ac:dyDescent="0.25">
      <c r="A170" s="833" t="s">
        <v>2091</v>
      </c>
      <c r="B170" s="834"/>
      <c r="C170" s="834"/>
      <c r="D170" s="834"/>
      <c r="E170" s="834"/>
      <c r="F170" s="834"/>
      <c r="G170" s="834"/>
      <c r="H170" s="834"/>
      <c r="I170" s="834"/>
      <c r="J170" s="834"/>
      <c r="K170" s="834"/>
      <c r="L170" s="834"/>
      <c r="M170" s="834"/>
      <c r="N170" s="834"/>
      <c r="O170" s="834"/>
      <c r="P170" s="834"/>
      <c r="Q170" s="834"/>
      <c r="R170" s="834"/>
      <c r="S170" s="835"/>
    </row>
    <row r="171" spans="1:19" x14ac:dyDescent="0.25">
      <c r="A171" s="836" t="s">
        <v>2092</v>
      </c>
      <c r="B171" s="837"/>
      <c r="C171" s="837"/>
      <c r="D171" s="837"/>
      <c r="E171" s="837"/>
      <c r="F171" s="837"/>
      <c r="G171" s="837"/>
      <c r="H171" s="837"/>
      <c r="I171" s="837"/>
      <c r="J171" s="837"/>
      <c r="K171" s="837"/>
      <c r="L171" s="837"/>
      <c r="M171" s="837"/>
      <c r="N171" s="837"/>
      <c r="O171" s="837"/>
      <c r="P171" s="837"/>
      <c r="Q171" s="837"/>
      <c r="R171" s="837"/>
      <c r="S171" s="838"/>
    </row>
    <row r="172" spans="1:19" ht="35.25" customHeight="1" x14ac:dyDescent="0.25">
      <c r="A172" s="831" t="s">
        <v>41</v>
      </c>
      <c r="B172" s="831"/>
      <c r="C172" s="831"/>
      <c r="D172" s="831" t="s">
        <v>42</v>
      </c>
      <c r="E172" s="831"/>
      <c r="F172" s="831" t="s">
        <v>43</v>
      </c>
      <c r="G172" s="831"/>
      <c r="H172" s="831"/>
      <c r="I172" s="831" t="s">
        <v>44</v>
      </c>
      <c r="J172" s="831"/>
      <c r="K172" s="827" t="s">
        <v>45</v>
      </c>
      <c r="L172" s="839"/>
      <c r="M172" s="839"/>
      <c r="N172" s="840"/>
      <c r="O172" s="841" t="s">
        <v>46</v>
      </c>
      <c r="P172" s="841"/>
      <c r="Q172" s="842"/>
      <c r="R172" s="831" t="s">
        <v>47</v>
      </c>
      <c r="S172" s="831"/>
    </row>
    <row r="173" spans="1:19" ht="30" customHeight="1" x14ac:dyDescent="0.25">
      <c r="A173" s="830" t="s">
        <v>48</v>
      </c>
      <c r="B173" s="830" t="s">
        <v>49</v>
      </c>
      <c r="C173" s="852" t="s">
        <v>50</v>
      </c>
      <c r="D173" s="830" t="s">
        <v>51</v>
      </c>
      <c r="E173" s="830" t="s">
        <v>52</v>
      </c>
      <c r="F173" s="827" t="s">
        <v>53</v>
      </c>
      <c r="G173" s="828"/>
      <c r="H173" s="829"/>
      <c r="I173" s="830" t="s">
        <v>54</v>
      </c>
      <c r="J173" s="830" t="s">
        <v>55</v>
      </c>
      <c r="K173" s="827" t="s">
        <v>56</v>
      </c>
      <c r="L173" s="829"/>
      <c r="M173" s="827" t="s">
        <v>57</v>
      </c>
      <c r="N173" s="829"/>
      <c r="O173" s="830" t="s">
        <v>58</v>
      </c>
      <c r="P173" s="830" t="s">
        <v>59</v>
      </c>
      <c r="Q173" s="830" t="s">
        <v>60</v>
      </c>
      <c r="R173" s="830" t="s">
        <v>61</v>
      </c>
      <c r="S173" s="830" t="s">
        <v>62</v>
      </c>
    </row>
    <row r="174" spans="1:19" ht="58.5" customHeight="1" x14ac:dyDescent="0.25">
      <c r="A174" s="831"/>
      <c r="B174" s="831"/>
      <c r="C174" s="853"/>
      <c r="D174" s="831"/>
      <c r="E174" s="831"/>
      <c r="F174" s="149" t="s">
        <v>63</v>
      </c>
      <c r="G174" s="149" t="s">
        <v>64</v>
      </c>
      <c r="H174" s="149" t="s">
        <v>65</v>
      </c>
      <c r="I174" s="831"/>
      <c r="J174" s="831"/>
      <c r="K174" s="152" t="s">
        <v>66</v>
      </c>
      <c r="L174" s="152" t="s">
        <v>67</v>
      </c>
      <c r="M174" s="152" t="s">
        <v>68</v>
      </c>
      <c r="N174" s="152" t="s">
        <v>67</v>
      </c>
      <c r="O174" s="831"/>
      <c r="P174" s="831"/>
      <c r="Q174" s="831"/>
      <c r="R174" s="831"/>
      <c r="S174" s="831"/>
    </row>
    <row r="175" spans="1:19" x14ac:dyDescent="0.25">
      <c r="A175" s="826" t="s">
        <v>69</v>
      </c>
      <c r="B175" s="826"/>
      <c r="C175" s="826"/>
      <c r="D175" s="826"/>
      <c r="E175" s="826"/>
      <c r="F175" s="826"/>
      <c r="G175" s="826"/>
      <c r="H175" s="826"/>
      <c r="I175" s="826"/>
      <c r="J175" s="826"/>
      <c r="K175" s="826"/>
      <c r="L175" s="826"/>
      <c r="M175" s="826"/>
      <c r="N175" s="826"/>
      <c r="O175" s="826"/>
      <c r="P175" s="826"/>
      <c r="Q175" s="826"/>
      <c r="R175" s="826"/>
      <c r="S175" s="826"/>
    </row>
    <row r="176" spans="1:19" s="50" customFormat="1" ht="12.75" x14ac:dyDescent="0.2">
      <c r="A176" s="19">
        <v>3</v>
      </c>
      <c r="B176" s="19">
        <v>0</v>
      </c>
      <c r="C176" s="19">
        <v>3</v>
      </c>
      <c r="D176" s="19">
        <v>0</v>
      </c>
      <c r="E176" s="19">
        <v>3</v>
      </c>
      <c r="F176" s="19">
        <v>0</v>
      </c>
      <c r="G176" s="19">
        <v>3</v>
      </c>
      <c r="H176" s="19">
        <v>0</v>
      </c>
      <c r="I176" s="19">
        <v>3</v>
      </c>
      <c r="J176" s="19">
        <v>0</v>
      </c>
      <c r="K176" s="19">
        <v>0</v>
      </c>
      <c r="L176" s="19">
        <v>0</v>
      </c>
      <c r="M176" s="19">
        <v>0</v>
      </c>
      <c r="N176" s="19">
        <v>0</v>
      </c>
      <c r="O176" s="19">
        <v>3</v>
      </c>
      <c r="P176" s="19">
        <v>0</v>
      </c>
      <c r="Q176" s="19">
        <v>0</v>
      </c>
      <c r="R176" s="19">
        <v>0</v>
      </c>
      <c r="S176" s="19">
        <v>0</v>
      </c>
    </row>
    <row r="177" spans="1:20" x14ac:dyDescent="0.25">
      <c r="A177" s="826" t="s">
        <v>180</v>
      </c>
      <c r="B177" s="826"/>
      <c r="C177" s="826"/>
      <c r="D177" s="826"/>
      <c r="E177" s="826"/>
      <c r="F177" s="826"/>
      <c r="G177" s="826"/>
      <c r="H177" s="826"/>
      <c r="I177" s="826"/>
      <c r="J177" s="826"/>
      <c r="K177" s="826"/>
      <c r="L177" s="826"/>
      <c r="M177" s="826"/>
      <c r="N177" s="826"/>
      <c r="O177" s="826"/>
      <c r="P177" s="826"/>
      <c r="Q177" s="826"/>
      <c r="R177" s="826"/>
      <c r="S177" s="826"/>
    </row>
    <row r="178" spans="1:20" s="50" customFormat="1" ht="12.75" x14ac:dyDescent="0.2">
      <c r="A178" s="19">
        <v>7</v>
      </c>
      <c r="B178" s="19">
        <v>0</v>
      </c>
      <c r="C178" s="19">
        <v>7</v>
      </c>
      <c r="D178" s="19">
        <v>0</v>
      </c>
      <c r="E178" s="19">
        <v>7</v>
      </c>
      <c r="F178" s="19">
        <v>0</v>
      </c>
      <c r="G178" s="19">
        <v>7</v>
      </c>
      <c r="H178" s="19">
        <v>0</v>
      </c>
      <c r="I178" s="19">
        <v>7</v>
      </c>
      <c r="J178" s="19">
        <v>0</v>
      </c>
      <c r="K178" s="19">
        <v>0</v>
      </c>
      <c r="L178" s="19">
        <v>0</v>
      </c>
      <c r="M178" s="19">
        <v>0</v>
      </c>
      <c r="N178" s="19">
        <v>0</v>
      </c>
      <c r="O178" s="19">
        <v>7</v>
      </c>
      <c r="P178" s="19">
        <v>0</v>
      </c>
      <c r="Q178" s="19">
        <v>0</v>
      </c>
      <c r="R178" s="19">
        <v>0</v>
      </c>
      <c r="S178" s="19">
        <v>0</v>
      </c>
    </row>
    <row r="179" spans="1:20" x14ac:dyDescent="0.25">
      <c r="A179" s="826" t="s">
        <v>71</v>
      </c>
      <c r="B179" s="826"/>
      <c r="C179" s="826"/>
      <c r="D179" s="826"/>
      <c r="E179" s="826"/>
      <c r="F179" s="826"/>
      <c r="G179" s="826"/>
      <c r="H179" s="826"/>
      <c r="I179" s="826"/>
      <c r="J179" s="826"/>
      <c r="K179" s="826"/>
      <c r="L179" s="826"/>
      <c r="M179" s="826"/>
      <c r="N179" s="826"/>
      <c r="O179" s="826"/>
      <c r="P179" s="826"/>
      <c r="Q179" s="826"/>
      <c r="R179" s="826"/>
      <c r="S179" s="826"/>
    </row>
    <row r="180" spans="1:20" s="50" customFormat="1" ht="12.75" x14ac:dyDescent="0.2">
      <c r="A180" s="19">
        <v>3</v>
      </c>
      <c r="B180" s="19">
        <v>0</v>
      </c>
      <c r="C180" s="19">
        <v>3</v>
      </c>
      <c r="D180" s="19">
        <v>0</v>
      </c>
      <c r="E180" s="19">
        <v>3</v>
      </c>
      <c r="F180" s="19">
        <v>0</v>
      </c>
      <c r="G180" s="19">
        <v>3</v>
      </c>
      <c r="H180" s="19">
        <v>0</v>
      </c>
      <c r="I180" s="19">
        <v>3</v>
      </c>
      <c r="J180" s="19">
        <v>0</v>
      </c>
      <c r="K180" s="19">
        <v>0</v>
      </c>
      <c r="L180" s="19">
        <v>0</v>
      </c>
      <c r="M180" s="19">
        <v>0</v>
      </c>
      <c r="N180" s="19">
        <v>0</v>
      </c>
      <c r="O180" s="19">
        <v>3</v>
      </c>
      <c r="P180" s="19">
        <v>0</v>
      </c>
      <c r="Q180" s="19">
        <v>0</v>
      </c>
      <c r="R180" s="19">
        <v>0</v>
      </c>
      <c r="S180" s="19">
        <v>0</v>
      </c>
    </row>
    <row r="181" spans="1:20" x14ac:dyDescent="0.25">
      <c r="A181" s="826" t="s">
        <v>72</v>
      </c>
      <c r="B181" s="826"/>
      <c r="C181" s="826"/>
      <c r="D181" s="826"/>
      <c r="E181" s="826"/>
      <c r="F181" s="826"/>
      <c r="G181" s="826"/>
      <c r="H181" s="826"/>
      <c r="I181" s="826"/>
      <c r="J181" s="826"/>
      <c r="K181" s="826"/>
      <c r="L181" s="826"/>
      <c r="M181" s="826"/>
      <c r="N181" s="826"/>
      <c r="O181" s="826"/>
      <c r="P181" s="826"/>
      <c r="Q181" s="826"/>
      <c r="R181" s="826"/>
      <c r="S181" s="826"/>
    </row>
    <row r="182" spans="1:20" s="578" customFormat="1" ht="12.75" x14ac:dyDescent="0.2">
      <c r="A182" s="19">
        <v>6</v>
      </c>
      <c r="B182" s="19">
        <v>0</v>
      </c>
      <c r="C182" s="19">
        <v>6</v>
      </c>
      <c r="D182" s="19">
        <v>0</v>
      </c>
      <c r="E182" s="19">
        <v>6</v>
      </c>
      <c r="F182" s="19">
        <v>0</v>
      </c>
      <c r="G182" s="19">
        <v>6</v>
      </c>
      <c r="H182" s="19">
        <v>0</v>
      </c>
      <c r="I182" s="19">
        <v>6</v>
      </c>
      <c r="J182" s="19">
        <v>0</v>
      </c>
      <c r="K182" s="19">
        <v>0</v>
      </c>
      <c r="L182" s="19">
        <v>0</v>
      </c>
      <c r="M182" s="19">
        <v>0</v>
      </c>
      <c r="N182" s="19">
        <v>0</v>
      </c>
      <c r="O182" s="19">
        <v>6</v>
      </c>
      <c r="P182" s="19">
        <v>0</v>
      </c>
      <c r="Q182" s="19">
        <v>0</v>
      </c>
      <c r="R182" s="19">
        <v>0</v>
      </c>
      <c r="S182" s="19">
        <v>0</v>
      </c>
    </row>
    <row r="183" spans="1:20" x14ac:dyDescent="0.25">
      <c r="A183" s="832" t="s">
        <v>73</v>
      </c>
      <c r="B183" s="832"/>
      <c r="C183" s="832"/>
      <c r="D183" s="832"/>
      <c r="E183" s="832"/>
      <c r="F183" s="832"/>
      <c r="G183" s="832"/>
      <c r="H183" s="832"/>
      <c r="I183" s="832"/>
      <c r="J183" s="832"/>
      <c r="K183" s="832"/>
      <c r="L183" s="832"/>
      <c r="M183" s="832"/>
      <c r="N183" s="832"/>
      <c r="O183" s="832"/>
      <c r="P183" s="832"/>
      <c r="Q183" s="832"/>
      <c r="R183" s="832"/>
      <c r="S183" s="832"/>
    </row>
    <row r="184" spans="1:20" s="614" customFormat="1" ht="12.75" x14ac:dyDescent="0.2">
      <c r="A184" s="19">
        <v>5</v>
      </c>
      <c r="B184" s="19">
        <v>0</v>
      </c>
      <c r="C184" s="19">
        <v>5</v>
      </c>
      <c r="D184" s="19">
        <v>0</v>
      </c>
      <c r="E184" s="19">
        <v>5</v>
      </c>
      <c r="F184" s="19">
        <v>0</v>
      </c>
      <c r="G184" s="19">
        <v>5</v>
      </c>
      <c r="H184" s="19">
        <v>0</v>
      </c>
      <c r="I184" s="19">
        <v>5</v>
      </c>
      <c r="J184" s="19">
        <v>0</v>
      </c>
      <c r="K184" s="614">
        <v>0</v>
      </c>
      <c r="L184" s="19">
        <v>0</v>
      </c>
      <c r="M184" s="19">
        <v>0</v>
      </c>
      <c r="N184" s="19">
        <v>0</v>
      </c>
      <c r="O184" s="19">
        <v>5</v>
      </c>
      <c r="P184" s="19">
        <v>0</v>
      </c>
      <c r="Q184" s="608">
        <v>0</v>
      </c>
      <c r="R184" s="19">
        <v>0</v>
      </c>
      <c r="S184" s="19">
        <v>0</v>
      </c>
      <c r="T184" s="723"/>
    </row>
    <row r="185" spans="1:20" x14ac:dyDescent="0.25">
      <c r="A185" s="826" t="s">
        <v>74</v>
      </c>
      <c r="B185" s="826"/>
      <c r="C185" s="826"/>
      <c r="D185" s="826"/>
      <c r="E185" s="826"/>
      <c r="F185" s="826"/>
      <c r="G185" s="826"/>
      <c r="H185" s="826"/>
      <c r="I185" s="826"/>
      <c r="J185" s="826"/>
      <c r="K185" s="826"/>
      <c r="L185" s="826"/>
      <c r="M185" s="826"/>
      <c r="N185" s="826"/>
      <c r="O185" s="826"/>
      <c r="P185" s="826"/>
      <c r="Q185" s="826"/>
      <c r="R185" s="826"/>
      <c r="S185" s="826"/>
    </row>
    <row r="186" spans="1:20" s="671" customFormat="1" ht="12.75" x14ac:dyDescent="0.2">
      <c r="A186" s="665">
        <v>5</v>
      </c>
      <c r="B186" s="19">
        <v>0</v>
      </c>
      <c r="C186" s="19">
        <v>5</v>
      </c>
      <c r="D186" s="19">
        <v>0</v>
      </c>
      <c r="E186" s="19">
        <v>5</v>
      </c>
      <c r="F186" s="19">
        <v>0</v>
      </c>
      <c r="G186" s="19">
        <v>5</v>
      </c>
      <c r="H186" s="19">
        <v>0</v>
      </c>
      <c r="I186" s="19">
        <v>5</v>
      </c>
      <c r="J186" s="19">
        <v>0</v>
      </c>
      <c r="K186" s="19">
        <v>0</v>
      </c>
      <c r="L186" s="19">
        <v>0</v>
      </c>
      <c r="M186" s="19">
        <v>0</v>
      </c>
      <c r="N186" s="19">
        <v>0</v>
      </c>
      <c r="O186" s="19">
        <v>5</v>
      </c>
      <c r="P186" s="19">
        <v>0</v>
      </c>
      <c r="Q186" s="19">
        <v>0</v>
      </c>
      <c r="R186" s="665">
        <v>0</v>
      </c>
      <c r="S186" s="19">
        <v>0</v>
      </c>
    </row>
    <row r="187" spans="1:20" x14ac:dyDescent="0.25">
      <c r="A187" s="826" t="s">
        <v>75</v>
      </c>
      <c r="B187" s="826"/>
      <c r="C187" s="826"/>
      <c r="D187" s="826"/>
      <c r="E187" s="826"/>
      <c r="F187" s="826"/>
      <c r="G187" s="826"/>
      <c r="H187" s="826"/>
      <c r="I187" s="826"/>
      <c r="J187" s="826"/>
      <c r="K187" s="826"/>
      <c r="L187" s="826"/>
      <c r="M187" s="826"/>
      <c r="N187" s="826"/>
      <c r="O187" s="826"/>
      <c r="P187" s="826"/>
      <c r="Q187" s="826"/>
      <c r="R187" s="826"/>
      <c r="S187" s="826"/>
    </row>
    <row r="188" spans="1:20" s="671" customFormat="1" ht="12.75" x14ac:dyDescent="0.2">
      <c r="A188" s="665">
        <v>4</v>
      </c>
      <c r="B188" s="19">
        <v>0</v>
      </c>
      <c r="C188" s="19">
        <v>4</v>
      </c>
      <c r="D188" s="19">
        <v>0</v>
      </c>
      <c r="E188" s="19">
        <v>4</v>
      </c>
      <c r="F188" s="19">
        <v>0</v>
      </c>
      <c r="G188" s="19">
        <v>4</v>
      </c>
      <c r="H188" s="19">
        <v>0</v>
      </c>
      <c r="I188" s="19">
        <v>4</v>
      </c>
      <c r="J188" s="19">
        <v>0</v>
      </c>
      <c r="K188" s="19">
        <v>0</v>
      </c>
      <c r="L188" s="19">
        <v>0</v>
      </c>
      <c r="M188" s="19">
        <v>0</v>
      </c>
      <c r="N188" s="19">
        <v>0</v>
      </c>
      <c r="O188" s="19">
        <v>4</v>
      </c>
      <c r="P188" s="19">
        <v>0</v>
      </c>
      <c r="Q188" s="19">
        <v>0</v>
      </c>
      <c r="R188" s="19">
        <v>0</v>
      </c>
      <c r="S188" s="19">
        <v>0</v>
      </c>
    </row>
    <row r="189" spans="1:20" x14ac:dyDescent="0.25">
      <c r="A189" s="826" t="s">
        <v>76</v>
      </c>
      <c r="B189" s="826"/>
      <c r="C189" s="826"/>
      <c r="D189" s="826"/>
      <c r="E189" s="826"/>
      <c r="F189" s="826"/>
      <c r="G189" s="826"/>
      <c r="H189" s="826"/>
      <c r="I189" s="826"/>
      <c r="J189" s="826"/>
      <c r="K189" s="826"/>
      <c r="L189" s="826"/>
      <c r="M189" s="826"/>
      <c r="N189" s="826"/>
      <c r="O189" s="826"/>
      <c r="P189" s="826"/>
      <c r="Q189" s="826"/>
      <c r="R189" s="826"/>
      <c r="S189" s="826"/>
    </row>
    <row r="190" spans="1:20" s="111" customFormat="1" ht="12.75" x14ac:dyDescent="0.25">
      <c r="A190" s="760">
        <v>3</v>
      </c>
      <c r="B190" s="761">
        <v>0</v>
      </c>
      <c r="C190" s="761">
        <v>3</v>
      </c>
      <c r="D190" s="761">
        <v>0</v>
      </c>
      <c r="E190" s="761">
        <v>3</v>
      </c>
      <c r="F190" s="761">
        <v>0</v>
      </c>
      <c r="G190" s="761">
        <v>3</v>
      </c>
      <c r="H190" s="761">
        <v>0</v>
      </c>
      <c r="I190" s="761">
        <v>3</v>
      </c>
      <c r="J190" s="761">
        <v>0</v>
      </c>
      <c r="K190" s="761">
        <v>0</v>
      </c>
      <c r="L190" s="761">
        <v>0</v>
      </c>
      <c r="M190" s="761">
        <v>0</v>
      </c>
      <c r="N190" s="761">
        <v>0</v>
      </c>
      <c r="O190" s="761">
        <v>3</v>
      </c>
      <c r="P190" s="761">
        <v>0</v>
      </c>
      <c r="Q190" s="761">
        <v>0</v>
      </c>
      <c r="R190" s="761">
        <v>0</v>
      </c>
      <c r="S190" s="761">
        <v>0</v>
      </c>
    </row>
    <row r="191" spans="1:20" x14ac:dyDescent="0.25">
      <c r="A191" s="826" t="s">
        <v>77</v>
      </c>
      <c r="B191" s="826"/>
      <c r="C191" s="826"/>
      <c r="D191" s="826"/>
      <c r="E191" s="826"/>
      <c r="F191" s="826"/>
      <c r="G191" s="826"/>
      <c r="H191" s="826"/>
      <c r="I191" s="826"/>
      <c r="J191" s="826"/>
      <c r="K191" s="826"/>
      <c r="L191" s="826"/>
      <c r="M191" s="826"/>
      <c r="N191" s="826"/>
      <c r="O191" s="826"/>
      <c r="P191" s="826"/>
      <c r="Q191" s="826"/>
      <c r="R191" s="826"/>
      <c r="S191" s="826"/>
    </row>
    <row r="192" spans="1:20" s="111" customFormat="1" ht="12.75" x14ac:dyDescent="0.25">
      <c r="A192" s="760">
        <v>3</v>
      </c>
      <c r="B192" s="761">
        <v>0</v>
      </c>
      <c r="C192" s="761">
        <v>3</v>
      </c>
      <c r="D192" s="761">
        <v>0</v>
      </c>
      <c r="E192" s="761">
        <v>3</v>
      </c>
      <c r="F192" s="761">
        <v>0</v>
      </c>
      <c r="G192" s="761">
        <v>3</v>
      </c>
      <c r="H192" s="761">
        <v>0</v>
      </c>
      <c r="I192" s="761">
        <v>3</v>
      </c>
      <c r="J192" s="761">
        <v>0</v>
      </c>
      <c r="K192" s="761">
        <v>0</v>
      </c>
      <c r="L192" s="761">
        <v>0</v>
      </c>
      <c r="M192" s="761">
        <v>0</v>
      </c>
      <c r="N192" s="761">
        <v>0</v>
      </c>
      <c r="O192" s="761">
        <v>3</v>
      </c>
      <c r="P192" s="761">
        <v>0</v>
      </c>
      <c r="Q192" s="761">
        <v>0</v>
      </c>
      <c r="R192" s="761">
        <v>0</v>
      </c>
      <c r="S192" s="761">
        <v>0</v>
      </c>
    </row>
    <row r="193" spans="1:19" x14ac:dyDescent="0.25">
      <c r="A193" s="826" t="s">
        <v>78</v>
      </c>
      <c r="B193" s="826"/>
      <c r="C193" s="826"/>
      <c r="D193" s="826"/>
      <c r="E193" s="826"/>
      <c r="F193" s="826"/>
      <c r="G193" s="826"/>
      <c r="H193" s="826"/>
      <c r="I193" s="826"/>
      <c r="J193" s="826"/>
      <c r="K193" s="826"/>
      <c r="L193" s="826"/>
      <c r="M193" s="826"/>
      <c r="N193" s="826"/>
      <c r="O193" s="826"/>
      <c r="P193" s="826"/>
      <c r="Q193" s="826"/>
      <c r="R193" s="826"/>
      <c r="S193" s="826"/>
    </row>
    <row r="194" spans="1:19" s="111" customFormat="1" ht="12.75" x14ac:dyDescent="0.25">
      <c r="A194" s="776">
        <v>3</v>
      </c>
      <c r="B194" s="777">
        <v>0</v>
      </c>
      <c r="C194" s="777">
        <v>3</v>
      </c>
      <c r="D194" s="777">
        <v>0</v>
      </c>
      <c r="E194" s="777">
        <v>3</v>
      </c>
      <c r="F194" s="777">
        <v>0</v>
      </c>
      <c r="G194" s="777">
        <v>3</v>
      </c>
      <c r="H194" s="777">
        <v>0</v>
      </c>
      <c r="I194" s="777">
        <v>3</v>
      </c>
      <c r="J194" s="777">
        <v>0</v>
      </c>
      <c r="K194" s="777">
        <v>0</v>
      </c>
      <c r="L194" s="777">
        <v>0</v>
      </c>
      <c r="M194" s="777">
        <v>0</v>
      </c>
      <c r="N194" s="777">
        <v>0</v>
      </c>
      <c r="O194" s="777">
        <v>3</v>
      </c>
      <c r="P194" s="777">
        <v>0</v>
      </c>
      <c r="Q194" s="777">
        <v>0</v>
      </c>
      <c r="R194" s="777">
        <v>0</v>
      </c>
      <c r="S194" s="777">
        <v>0</v>
      </c>
    </row>
    <row r="195" spans="1:19" x14ac:dyDescent="0.25">
      <c r="A195" s="826" t="s">
        <v>79</v>
      </c>
      <c r="B195" s="826"/>
      <c r="C195" s="826"/>
      <c r="D195" s="826"/>
      <c r="E195" s="826"/>
      <c r="F195" s="826"/>
      <c r="G195" s="826"/>
      <c r="H195" s="826"/>
      <c r="I195" s="826"/>
      <c r="J195" s="826"/>
      <c r="K195" s="826"/>
      <c r="L195" s="826"/>
      <c r="M195" s="826"/>
      <c r="N195" s="826"/>
      <c r="O195" s="826"/>
      <c r="P195" s="826"/>
      <c r="Q195" s="826"/>
      <c r="R195" s="826"/>
      <c r="S195" s="826"/>
    </row>
    <row r="196" spans="1:19" s="812" customFormat="1" ht="12.75" x14ac:dyDescent="0.2">
      <c r="A196" s="809">
        <v>3</v>
      </c>
      <c r="B196" s="19">
        <v>0</v>
      </c>
      <c r="C196" s="19">
        <v>3</v>
      </c>
      <c r="D196" s="19">
        <v>0</v>
      </c>
      <c r="E196" s="19">
        <v>3</v>
      </c>
      <c r="F196" s="19">
        <v>0</v>
      </c>
      <c r="G196" s="19">
        <v>3</v>
      </c>
      <c r="H196" s="19">
        <v>0</v>
      </c>
      <c r="I196" s="19">
        <v>3</v>
      </c>
      <c r="J196" s="19">
        <v>0</v>
      </c>
      <c r="K196" s="19">
        <v>0</v>
      </c>
      <c r="L196" s="19">
        <v>0</v>
      </c>
      <c r="M196" s="19">
        <v>0</v>
      </c>
      <c r="N196" s="19">
        <v>0</v>
      </c>
      <c r="O196" s="19">
        <v>3</v>
      </c>
      <c r="P196" s="19">
        <v>0</v>
      </c>
      <c r="Q196" s="19">
        <v>0</v>
      </c>
      <c r="R196" s="19">
        <v>0</v>
      </c>
      <c r="S196" s="19">
        <v>0</v>
      </c>
    </row>
    <row r="197" spans="1:19" x14ac:dyDescent="0.25">
      <c r="A197" s="965" t="s">
        <v>80</v>
      </c>
      <c r="B197" s="966"/>
      <c r="C197" s="966"/>
      <c r="D197" s="966"/>
      <c r="E197" s="966"/>
      <c r="F197" s="966"/>
      <c r="G197" s="966"/>
      <c r="H197" s="966"/>
      <c r="I197" s="966"/>
      <c r="J197" s="966"/>
      <c r="K197" s="966"/>
      <c r="L197" s="966"/>
      <c r="M197" s="966"/>
      <c r="N197" s="966"/>
      <c r="O197" s="966"/>
      <c r="P197" s="966"/>
      <c r="Q197" s="966"/>
      <c r="R197" s="966"/>
      <c r="S197" s="967"/>
    </row>
    <row r="198" spans="1:19" s="5" customFormat="1" ht="12.75" x14ac:dyDescent="0.2">
      <c r="A198" s="19">
        <v>3</v>
      </c>
      <c r="B198" s="19">
        <v>0</v>
      </c>
      <c r="C198" s="19">
        <v>3</v>
      </c>
      <c r="D198" s="19">
        <v>0</v>
      </c>
      <c r="E198" s="19">
        <v>3</v>
      </c>
      <c r="F198" s="19">
        <v>0</v>
      </c>
      <c r="G198" s="19">
        <v>3</v>
      </c>
      <c r="H198" s="19">
        <v>0</v>
      </c>
      <c r="I198" s="19">
        <v>3</v>
      </c>
      <c r="J198" s="19">
        <v>0</v>
      </c>
      <c r="K198" s="19">
        <v>0</v>
      </c>
      <c r="L198" s="19">
        <v>0</v>
      </c>
      <c r="M198" s="19">
        <v>0</v>
      </c>
      <c r="N198" s="19">
        <v>0</v>
      </c>
      <c r="O198" s="19">
        <v>3</v>
      </c>
      <c r="P198" s="19">
        <v>0</v>
      </c>
      <c r="Q198" s="19">
        <v>0</v>
      </c>
      <c r="R198" s="19">
        <v>0</v>
      </c>
      <c r="S198" s="19">
        <v>0</v>
      </c>
    </row>
    <row r="199" spans="1:19" x14ac:dyDescent="0.25">
      <c r="A199" s="823" t="s">
        <v>181</v>
      </c>
      <c r="B199" s="824"/>
      <c r="C199" s="824"/>
      <c r="D199" s="824"/>
      <c r="E199" s="824"/>
      <c r="F199" s="824"/>
      <c r="G199" s="824"/>
      <c r="H199" s="824"/>
      <c r="I199" s="824"/>
      <c r="J199" s="824"/>
      <c r="K199" s="824"/>
      <c r="L199" s="824"/>
      <c r="M199" s="824"/>
      <c r="N199" s="824"/>
      <c r="O199" s="824"/>
      <c r="P199" s="824"/>
      <c r="Q199" s="824"/>
      <c r="R199" s="824"/>
      <c r="S199" s="825"/>
    </row>
    <row r="200" spans="1:19" s="190" customFormat="1" x14ac:dyDescent="0.25">
      <c r="A200" s="389">
        <f>SUM(A198,A196,A194,A192,A190,A188,A186,A184,A182,A180,A178,A176)</f>
        <v>48</v>
      </c>
      <c r="B200" s="427">
        <f t="shared" ref="B200:S200" si="4">SUM(B198,B196,B194,B192,B190,B188,B186,B184,B182,B180,B178,B176)</f>
        <v>0</v>
      </c>
      <c r="C200" s="427">
        <f t="shared" si="4"/>
        <v>48</v>
      </c>
      <c r="D200" s="427">
        <f t="shared" si="4"/>
        <v>0</v>
      </c>
      <c r="E200" s="427">
        <f t="shared" si="4"/>
        <v>48</v>
      </c>
      <c r="F200" s="427">
        <f t="shared" si="4"/>
        <v>0</v>
      </c>
      <c r="G200" s="427">
        <f t="shared" si="4"/>
        <v>48</v>
      </c>
      <c r="H200" s="427">
        <f t="shared" si="4"/>
        <v>0</v>
      </c>
      <c r="I200" s="427">
        <f t="shared" si="4"/>
        <v>48</v>
      </c>
      <c r="J200" s="427">
        <f t="shared" si="4"/>
        <v>0</v>
      </c>
      <c r="K200" s="427">
        <f t="shared" si="4"/>
        <v>0</v>
      </c>
      <c r="L200" s="427">
        <f t="shared" si="4"/>
        <v>0</v>
      </c>
      <c r="M200" s="427">
        <f t="shared" si="4"/>
        <v>0</v>
      </c>
      <c r="N200" s="427">
        <f t="shared" si="4"/>
        <v>0</v>
      </c>
      <c r="O200" s="427">
        <f t="shared" si="4"/>
        <v>48</v>
      </c>
      <c r="P200" s="427">
        <f t="shared" si="4"/>
        <v>0</v>
      </c>
      <c r="Q200" s="427">
        <f t="shared" si="4"/>
        <v>0</v>
      </c>
      <c r="R200" s="427">
        <f t="shared" si="4"/>
        <v>0</v>
      </c>
      <c r="S200" s="427">
        <f t="shared" si="4"/>
        <v>0</v>
      </c>
    </row>
    <row r="201" spans="1:19" x14ac:dyDescent="0.25">
      <c r="A201" s="833"/>
      <c r="B201" s="834"/>
      <c r="C201" s="834"/>
      <c r="D201" s="834"/>
      <c r="E201" s="834"/>
      <c r="F201" s="834"/>
      <c r="G201" s="834"/>
      <c r="H201" s="157"/>
      <c r="I201" s="157"/>
      <c r="J201" s="157"/>
      <c r="K201" s="157"/>
      <c r="L201" s="157"/>
      <c r="M201" s="157"/>
      <c r="N201" s="157"/>
      <c r="O201" s="157"/>
      <c r="P201" s="157"/>
      <c r="Q201" s="157"/>
      <c r="R201" s="157"/>
      <c r="S201" s="157"/>
    </row>
    <row r="202" spans="1:19" ht="24" customHeight="1" x14ac:dyDescent="0.25">
      <c r="A202" s="854" t="s">
        <v>2379</v>
      </c>
      <c r="B202" s="855"/>
      <c r="C202" s="855"/>
      <c r="D202" s="855"/>
      <c r="E202" s="855"/>
      <c r="F202" s="855"/>
      <c r="G202" s="855"/>
      <c r="H202" s="855"/>
      <c r="I202" s="855"/>
      <c r="J202" s="855"/>
      <c r="K202" s="855"/>
      <c r="L202" s="855"/>
      <c r="M202" s="855"/>
      <c r="N202" s="855"/>
      <c r="O202" s="855"/>
      <c r="P202" s="855"/>
      <c r="Q202" s="855"/>
      <c r="R202" s="855"/>
      <c r="S202" s="856"/>
    </row>
    <row r="203" spans="1:19" ht="15" customHeight="1" x14ac:dyDescent="0.25">
      <c r="A203" s="833" t="s">
        <v>173</v>
      </c>
      <c r="B203" s="834"/>
      <c r="C203" s="834"/>
      <c r="D203" s="834"/>
      <c r="E203" s="834"/>
      <c r="F203" s="834"/>
      <c r="G203" s="834"/>
      <c r="H203" s="834"/>
      <c r="I203" s="834"/>
      <c r="J203" s="834"/>
      <c r="K203" s="834"/>
      <c r="L203" s="834"/>
      <c r="M203" s="834"/>
      <c r="N203" s="834"/>
      <c r="O203" s="834"/>
      <c r="P203" s="834"/>
      <c r="Q203" s="834"/>
      <c r="R203" s="834"/>
      <c r="S203" s="835"/>
    </row>
    <row r="204" spans="1:19" x14ac:dyDescent="0.25">
      <c r="A204" s="1069" t="s">
        <v>2055</v>
      </c>
      <c r="B204" s="1057"/>
      <c r="C204" s="1057"/>
      <c r="D204" s="1057"/>
      <c r="E204" s="1057"/>
      <c r="F204" s="1057"/>
      <c r="G204" s="1057"/>
      <c r="H204" s="1057"/>
      <c r="I204" s="1057"/>
      <c r="J204" s="1057"/>
      <c r="K204" s="1057"/>
      <c r="L204" s="1057"/>
      <c r="M204" s="1057"/>
      <c r="N204" s="1057"/>
      <c r="O204" s="1057"/>
      <c r="P204" s="1057"/>
      <c r="Q204" s="1057"/>
      <c r="R204" s="1057"/>
      <c r="S204" s="1058"/>
    </row>
    <row r="205" spans="1:19" x14ac:dyDescent="0.25">
      <c r="A205" s="833" t="s">
        <v>2094</v>
      </c>
      <c r="B205" s="834"/>
      <c r="C205" s="834"/>
      <c r="D205" s="834"/>
      <c r="E205" s="834"/>
      <c r="F205" s="834"/>
      <c r="G205" s="834"/>
      <c r="H205" s="834"/>
      <c r="I205" s="834"/>
      <c r="J205" s="834"/>
      <c r="K205" s="834"/>
      <c r="L205" s="834"/>
      <c r="M205" s="834"/>
      <c r="N205" s="834"/>
      <c r="O205" s="834"/>
      <c r="P205" s="834"/>
      <c r="Q205" s="834"/>
      <c r="R205" s="834"/>
      <c r="S205" s="835"/>
    </row>
    <row r="206" spans="1:19" x14ac:dyDescent="0.25">
      <c r="A206" s="833" t="s">
        <v>2095</v>
      </c>
      <c r="B206" s="834"/>
      <c r="C206" s="834"/>
      <c r="D206" s="834"/>
      <c r="E206" s="834"/>
      <c r="F206" s="834"/>
      <c r="G206" s="834"/>
      <c r="H206" s="834"/>
      <c r="I206" s="834"/>
      <c r="J206" s="834"/>
      <c r="K206" s="834"/>
      <c r="L206" s="834"/>
      <c r="M206" s="834"/>
      <c r="N206" s="834"/>
      <c r="O206" s="834"/>
      <c r="P206" s="834"/>
      <c r="Q206" s="834"/>
      <c r="R206" s="834"/>
      <c r="S206" s="835"/>
    </row>
    <row r="207" spans="1:19" x14ac:dyDescent="0.25">
      <c r="A207" s="833" t="s">
        <v>2096</v>
      </c>
      <c r="B207" s="834"/>
      <c r="C207" s="834"/>
      <c r="D207" s="834"/>
      <c r="E207" s="834"/>
      <c r="F207" s="834"/>
      <c r="G207" s="834"/>
      <c r="H207" s="834"/>
      <c r="I207" s="834"/>
      <c r="J207" s="834"/>
      <c r="K207" s="834"/>
      <c r="L207" s="834"/>
      <c r="M207" s="834"/>
      <c r="N207" s="834"/>
      <c r="O207" s="834"/>
      <c r="P207" s="834"/>
      <c r="Q207" s="834"/>
      <c r="R207" s="834"/>
      <c r="S207" s="835"/>
    </row>
    <row r="208" spans="1:19" x14ac:dyDescent="0.25">
      <c r="A208" s="833" t="s">
        <v>2097</v>
      </c>
      <c r="B208" s="834"/>
      <c r="C208" s="834"/>
      <c r="D208" s="834"/>
      <c r="E208" s="834"/>
      <c r="F208" s="834"/>
      <c r="G208" s="834"/>
      <c r="H208" s="834"/>
      <c r="I208" s="834"/>
      <c r="J208" s="834"/>
      <c r="K208" s="834"/>
      <c r="L208" s="834"/>
      <c r="M208" s="834"/>
      <c r="N208" s="834"/>
      <c r="O208" s="834"/>
      <c r="P208" s="834"/>
      <c r="Q208" s="834"/>
      <c r="R208" s="834"/>
      <c r="S208" s="835"/>
    </row>
    <row r="209" spans="1:19" x14ac:dyDescent="0.25">
      <c r="A209" s="833" t="s">
        <v>2098</v>
      </c>
      <c r="B209" s="834"/>
      <c r="C209" s="834"/>
      <c r="D209" s="834"/>
      <c r="E209" s="834"/>
      <c r="F209" s="834"/>
      <c r="G209" s="834"/>
      <c r="H209" s="834"/>
      <c r="I209" s="834"/>
      <c r="J209" s="834"/>
      <c r="K209" s="834"/>
      <c r="L209" s="834"/>
      <c r="M209" s="834"/>
      <c r="N209" s="834"/>
      <c r="O209" s="834"/>
      <c r="P209" s="834"/>
      <c r="Q209" s="834"/>
      <c r="R209" s="834"/>
      <c r="S209" s="835"/>
    </row>
    <row r="210" spans="1:19" x14ac:dyDescent="0.25">
      <c r="A210" s="833" t="s">
        <v>2099</v>
      </c>
      <c r="B210" s="834"/>
      <c r="C210" s="834"/>
      <c r="D210" s="834"/>
      <c r="E210" s="834"/>
      <c r="F210" s="834"/>
      <c r="G210" s="834"/>
      <c r="H210" s="834"/>
      <c r="I210" s="834"/>
      <c r="J210" s="834"/>
      <c r="K210" s="834"/>
      <c r="L210" s="834"/>
      <c r="M210" s="834"/>
      <c r="N210" s="834"/>
      <c r="O210" s="834"/>
      <c r="P210" s="834"/>
      <c r="Q210" s="834"/>
      <c r="R210" s="834"/>
      <c r="S210" s="835"/>
    </row>
    <row r="211" spans="1:19" x14ac:dyDescent="0.25">
      <c r="A211" s="836" t="s">
        <v>2100</v>
      </c>
      <c r="B211" s="837"/>
      <c r="C211" s="837"/>
      <c r="D211" s="837"/>
      <c r="E211" s="837"/>
      <c r="F211" s="837"/>
      <c r="G211" s="837"/>
      <c r="H211" s="837"/>
      <c r="I211" s="837"/>
      <c r="J211" s="837"/>
      <c r="K211" s="837"/>
      <c r="L211" s="837"/>
      <c r="M211" s="837"/>
      <c r="N211" s="837"/>
      <c r="O211" s="837"/>
      <c r="P211" s="837"/>
      <c r="Q211" s="837"/>
      <c r="R211" s="837"/>
      <c r="S211" s="838"/>
    </row>
    <row r="212" spans="1:19" ht="30.75" customHeight="1" x14ac:dyDescent="0.25">
      <c r="A212" s="831" t="s">
        <v>41</v>
      </c>
      <c r="B212" s="831"/>
      <c r="C212" s="831"/>
      <c r="D212" s="831" t="s">
        <v>42</v>
      </c>
      <c r="E212" s="831"/>
      <c r="F212" s="831" t="s">
        <v>43</v>
      </c>
      <c r="G212" s="831"/>
      <c r="H212" s="831"/>
      <c r="I212" s="831" t="s">
        <v>44</v>
      </c>
      <c r="J212" s="831"/>
      <c r="K212" s="827" t="s">
        <v>45</v>
      </c>
      <c r="L212" s="839"/>
      <c r="M212" s="839"/>
      <c r="N212" s="840"/>
      <c r="O212" s="841" t="s">
        <v>46</v>
      </c>
      <c r="P212" s="841"/>
      <c r="Q212" s="842"/>
      <c r="R212" s="831" t="s">
        <v>47</v>
      </c>
      <c r="S212" s="831"/>
    </row>
    <row r="213" spans="1:19" ht="32.25" customHeight="1" x14ac:dyDescent="0.25">
      <c r="A213" s="830" t="s">
        <v>48</v>
      </c>
      <c r="B213" s="830" t="s">
        <v>49</v>
      </c>
      <c r="C213" s="852" t="s">
        <v>50</v>
      </c>
      <c r="D213" s="830" t="s">
        <v>51</v>
      </c>
      <c r="E213" s="830" t="s">
        <v>52</v>
      </c>
      <c r="F213" s="827" t="s">
        <v>53</v>
      </c>
      <c r="G213" s="828"/>
      <c r="H213" s="829"/>
      <c r="I213" s="830" t="s">
        <v>54</v>
      </c>
      <c r="J213" s="830" t="s">
        <v>55</v>
      </c>
      <c r="K213" s="827" t="s">
        <v>56</v>
      </c>
      <c r="L213" s="829"/>
      <c r="M213" s="827" t="s">
        <v>57</v>
      </c>
      <c r="N213" s="829"/>
      <c r="O213" s="830" t="s">
        <v>58</v>
      </c>
      <c r="P213" s="830" t="s">
        <v>59</v>
      </c>
      <c r="Q213" s="830" t="s">
        <v>60</v>
      </c>
      <c r="R213" s="830" t="s">
        <v>61</v>
      </c>
      <c r="S213" s="830" t="s">
        <v>62</v>
      </c>
    </row>
    <row r="214" spans="1:19" ht="57.75" customHeight="1" x14ac:dyDescent="0.25">
      <c r="A214" s="831"/>
      <c r="B214" s="831"/>
      <c r="C214" s="853"/>
      <c r="D214" s="831"/>
      <c r="E214" s="831"/>
      <c r="F214" s="149" t="s">
        <v>63</v>
      </c>
      <c r="G214" s="149" t="s">
        <v>64</v>
      </c>
      <c r="H214" s="149" t="s">
        <v>65</v>
      </c>
      <c r="I214" s="831"/>
      <c r="J214" s="831"/>
      <c r="K214" s="152" t="s">
        <v>66</v>
      </c>
      <c r="L214" s="152" t="s">
        <v>67</v>
      </c>
      <c r="M214" s="152" t="s">
        <v>68</v>
      </c>
      <c r="N214" s="152" t="s">
        <v>67</v>
      </c>
      <c r="O214" s="831"/>
      <c r="P214" s="831"/>
      <c r="Q214" s="831"/>
      <c r="R214" s="831"/>
      <c r="S214" s="831"/>
    </row>
    <row r="215" spans="1:19" x14ac:dyDescent="0.25">
      <c r="A215" s="826" t="s">
        <v>69</v>
      </c>
      <c r="B215" s="826"/>
      <c r="C215" s="826"/>
      <c r="D215" s="826"/>
      <c r="E215" s="826"/>
      <c r="F215" s="826"/>
      <c r="G215" s="826"/>
      <c r="H215" s="826"/>
      <c r="I215" s="826"/>
      <c r="J215" s="826"/>
      <c r="K215" s="826"/>
      <c r="L215" s="826"/>
      <c r="M215" s="826"/>
      <c r="N215" s="826"/>
      <c r="O215" s="826"/>
      <c r="P215" s="826"/>
      <c r="Q215" s="826"/>
      <c r="R215" s="826"/>
      <c r="S215" s="826"/>
    </row>
    <row r="216" spans="1:19" s="50" customFormat="1" ht="12.75" x14ac:dyDescent="0.2">
      <c r="A216" s="389">
        <v>0</v>
      </c>
      <c r="B216" s="19">
        <v>1</v>
      </c>
      <c r="C216" s="19">
        <v>1</v>
      </c>
      <c r="D216" s="19">
        <v>0</v>
      </c>
      <c r="E216" s="19">
        <v>1</v>
      </c>
      <c r="F216" s="19">
        <v>0</v>
      </c>
      <c r="G216" s="19">
        <v>1</v>
      </c>
      <c r="H216" s="19">
        <v>0</v>
      </c>
      <c r="I216" s="19">
        <v>1</v>
      </c>
      <c r="J216" s="19">
        <v>0</v>
      </c>
      <c r="K216" s="19">
        <v>0</v>
      </c>
      <c r="L216" s="19">
        <v>0</v>
      </c>
      <c r="M216" s="19">
        <v>0</v>
      </c>
      <c r="N216" s="19">
        <v>0</v>
      </c>
      <c r="O216" s="19">
        <v>1</v>
      </c>
      <c r="P216" s="19">
        <v>0</v>
      </c>
      <c r="Q216" s="19">
        <v>0</v>
      </c>
      <c r="R216" s="19">
        <v>0</v>
      </c>
      <c r="S216" s="19">
        <v>0</v>
      </c>
    </row>
    <row r="217" spans="1:19" x14ac:dyDescent="0.25">
      <c r="A217" s="826" t="s">
        <v>70</v>
      </c>
      <c r="B217" s="826"/>
      <c r="C217" s="826"/>
      <c r="D217" s="826"/>
      <c r="E217" s="826"/>
      <c r="F217" s="826"/>
      <c r="G217" s="826"/>
      <c r="H217" s="826"/>
      <c r="I217" s="826"/>
      <c r="J217" s="826"/>
      <c r="K217" s="826"/>
      <c r="L217" s="826"/>
      <c r="M217" s="826"/>
      <c r="N217" s="826"/>
      <c r="O217" s="826"/>
      <c r="P217" s="826"/>
      <c r="Q217" s="826"/>
      <c r="R217" s="826"/>
      <c r="S217" s="826"/>
    </row>
    <row r="218" spans="1:19" s="103" customFormat="1" x14ac:dyDescent="0.25">
      <c r="A218" s="389">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row>
    <row r="219" spans="1:19" x14ac:dyDescent="0.25">
      <c r="A219" s="826" t="s">
        <v>71</v>
      </c>
      <c r="B219" s="826"/>
      <c r="C219" s="826"/>
      <c r="D219" s="826"/>
      <c r="E219" s="826"/>
      <c r="F219" s="826"/>
      <c r="G219" s="826"/>
      <c r="H219" s="826"/>
      <c r="I219" s="826"/>
      <c r="J219" s="826"/>
      <c r="K219" s="826"/>
      <c r="L219" s="826"/>
      <c r="M219" s="826"/>
      <c r="N219" s="826"/>
      <c r="O219" s="826"/>
      <c r="P219" s="826"/>
      <c r="Q219" s="826"/>
      <c r="R219" s="826"/>
      <c r="S219" s="826"/>
    </row>
    <row r="220" spans="1:19" s="103" customFormat="1" x14ac:dyDescent="0.25">
      <c r="A220" s="476">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row>
    <row r="221" spans="1:19" x14ac:dyDescent="0.25">
      <c r="A221" s="965" t="s">
        <v>72</v>
      </c>
      <c r="B221" s="966"/>
      <c r="C221" s="966"/>
      <c r="D221" s="966"/>
      <c r="E221" s="966"/>
      <c r="F221" s="966"/>
      <c r="G221" s="966"/>
      <c r="H221" s="966"/>
      <c r="I221" s="966"/>
      <c r="J221" s="966"/>
      <c r="K221" s="966"/>
      <c r="L221" s="966"/>
      <c r="M221" s="966"/>
      <c r="N221" s="966"/>
      <c r="O221" s="966"/>
      <c r="P221" s="966"/>
      <c r="Q221" s="966"/>
      <c r="R221" s="966"/>
      <c r="S221" s="967"/>
    </row>
    <row r="222" spans="1:19" s="103" customFormat="1" x14ac:dyDescent="0.25">
      <c r="A222" s="576">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row>
    <row r="223" spans="1:19" x14ac:dyDescent="0.25">
      <c r="A223" s="832" t="s">
        <v>73</v>
      </c>
      <c r="B223" s="832"/>
      <c r="C223" s="832"/>
      <c r="D223" s="832"/>
      <c r="E223" s="832"/>
      <c r="F223" s="832"/>
      <c r="G223" s="832"/>
      <c r="H223" s="832"/>
      <c r="I223" s="832"/>
      <c r="J223" s="832"/>
      <c r="K223" s="832"/>
      <c r="L223" s="832"/>
      <c r="M223" s="832"/>
      <c r="N223" s="832"/>
      <c r="O223" s="832"/>
      <c r="P223" s="832"/>
      <c r="Q223" s="832"/>
      <c r="R223" s="832"/>
      <c r="S223" s="832"/>
    </row>
    <row r="224" spans="1:19" s="103" customFormat="1" x14ac:dyDescent="0.25">
      <c r="A224" s="608">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row>
    <row r="225" spans="1:19" x14ac:dyDescent="0.25">
      <c r="A225" s="826" t="s">
        <v>74</v>
      </c>
      <c r="B225" s="826"/>
      <c r="C225" s="826"/>
      <c r="D225" s="826"/>
      <c r="E225" s="826"/>
      <c r="F225" s="826"/>
      <c r="G225" s="826"/>
      <c r="H225" s="826"/>
      <c r="I225" s="826"/>
      <c r="J225" s="826"/>
      <c r="K225" s="826"/>
      <c r="L225" s="826"/>
      <c r="M225" s="826"/>
      <c r="N225" s="826"/>
      <c r="O225" s="826"/>
      <c r="P225" s="826"/>
      <c r="Q225" s="826"/>
      <c r="R225" s="826"/>
      <c r="S225" s="826"/>
    </row>
    <row r="226" spans="1:19" s="103" customFormat="1" x14ac:dyDescent="0.25">
      <c r="A226" s="665">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row>
    <row r="227" spans="1:19" x14ac:dyDescent="0.25">
      <c r="A227" s="826" t="s">
        <v>75</v>
      </c>
      <c r="B227" s="826"/>
      <c r="C227" s="826"/>
      <c r="D227" s="826"/>
      <c r="E227" s="826"/>
      <c r="F227" s="826"/>
      <c r="G227" s="826"/>
      <c r="H227" s="826"/>
      <c r="I227" s="826"/>
      <c r="J227" s="826"/>
      <c r="K227" s="826"/>
      <c r="L227" s="826"/>
      <c r="M227" s="826"/>
      <c r="N227" s="826"/>
      <c r="O227" s="826"/>
      <c r="P227" s="826"/>
      <c r="Q227" s="826"/>
      <c r="R227" s="826"/>
      <c r="S227" s="826"/>
    </row>
    <row r="228" spans="1:19" s="103" customFormat="1" x14ac:dyDescent="0.25">
      <c r="A228" s="665">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row>
    <row r="229" spans="1:19" x14ac:dyDescent="0.25">
      <c r="A229" s="826" t="s">
        <v>76</v>
      </c>
      <c r="B229" s="826"/>
      <c r="C229" s="826"/>
      <c r="D229" s="826"/>
      <c r="E229" s="826"/>
      <c r="F229" s="826"/>
      <c r="G229" s="826"/>
      <c r="H229" s="826"/>
      <c r="I229" s="826"/>
      <c r="J229" s="826"/>
      <c r="K229" s="826"/>
      <c r="L229" s="826"/>
      <c r="M229" s="826"/>
      <c r="N229" s="826"/>
      <c r="O229" s="826"/>
      <c r="P229" s="826"/>
      <c r="Q229" s="826"/>
      <c r="R229" s="826"/>
      <c r="S229" s="826"/>
    </row>
    <row r="230" spans="1:19" s="103" customFormat="1" x14ac:dyDescent="0.25">
      <c r="A230" s="719">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row>
    <row r="231" spans="1:19" x14ac:dyDescent="0.25">
      <c r="A231" s="826" t="s">
        <v>77</v>
      </c>
      <c r="B231" s="826"/>
      <c r="C231" s="826"/>
      <c r="D231" s="826"/>
      <c r="E231" s="826"/>
      <c r="F231" s="826"/>
      <c r="G231" s="826"/>
      <c r="H231" s="826"/>
      <c r="I231" s="826"/>
      <c r="J231" s="826"/>
      <c r="K231" s="826"/>
      <c r="L231" s="826"/>
      <c r="M231" s="826"/>
      <c r="N231" s="826"/>
      <c r="O231" s="826"/>
      <c r="P231" s="826"/>
      <c r="Q231" s="826"/>
      <c r="R231" s="826"/>
      <c r="S231" s="826"/>
    </row>
    <row r="232" spans="1:19" s="111" customFormat="1" ht="12.75" x14ac:dyDescent="0.25">
      <c r="A232" s="760">
        <v>0</v>
      </c>
      <c r="B232" s="761">
        <v>1</v>
      </c>
      <c r="C232" s="761">
        <v>0</v>
      </c>
      <c r="D232" s="761">
        <v>1</v>
      </c>
      <c r="E232" s="761">
        <v>0</v>
      </c>
      <c r="F232" s="761">
        <v>0</v>
      </c>
      <c r="G232" s="761">
        <v>1</v>
      </c>
      <c r="H232" s="761">
        <v>0</v>
      </c>
      <c r="I232" s="761">
        <v>1</v>
      </c>
      <c r="J232" s="761">
        <v>0</v>
      </c>
      <c r="K232" s="761">
        <v>0</v>
      </c>
      <c r="L232" s="761">
        <v>0</v>
      </c>
      <c r="M232" s="761">
        <v>0</v>
      </c>
      <c r="N232" s="761">
        <v>0</v>
      </c>
      <c r="O232" s="761">
        <v>1</v>
      </c>
      <c r="P232" s="761">
        <v>0</v>
      </c>
      <c r="Q232" s="761">
        <v>0</v>
      </c>
      <c r="R232" s="761">
        <v>0</v>
      </c>
      <c r="S232" s="761">
        <v>0</v>
      </c>
    </row>
    <row r="233" spans="1:19" x14ac:dyDescent="0.25">
      <c r="A233" s="826" t="s">
        <v>78</v>
      </c>
      <c r="B233" s="826"/>
      <c r="C233" s="826"/>
      <c r="D233" s="826"/>
      <c r="E233" s="826"/>
      <c r="F233" s="826"/>
      <c r="G233" s="826"/>
      <c r="H233" s="826"/>
      <c r="I233" s="826"/>
      <c r="J233" s="826"/>
      <c r="K233" s="826"/>
      <c r="L233" s="826"/>
      <c r="M233" s="826"/>
      <c r="N233" s="826"/>
      <c r="O233" s="826"/>
      <c r="P233" s="826"/>
      <c r="Q233" s="826"/>
      <c r="R233" s="826"/>
      <c r="S233" s="826"/>
    </row>
    <row r="234" spans="1:19" s="103" customFormat="1" x14ac:dyDescent="0.25">
      <c r="A234" s="775">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row>
    <row r="235" spans="1:19" x14ac:dyDescent="0.25">
      <c r="A235" s="826" t="s">
        <v>79</v>
      </c>
      <c r="B235" s="826"/>
      <c r="C235" s="826"/>
      <c r="D235" s="826"/>
      <c r="E235" s="826"/>
      <c r="F235" s="826"/>
      <c r="G235" s="826"/>
      <c r="H235" s="826"/>
      <c r="I235" s="826"/>
      <c r="J235" s="826"/>
      <c r="K235" s="826"/>
      <c r="L235" s="826"/>
      <c r="M235" s="826"/>
      <c r="N235" s="826"/>
      <c r="O235" s="826"/>
      <c r="P235" s="826"/>
      <c r="Q235" s="826"/>
      <c r="R235" s="826"/>
      <c r="S235" s="826"/>
    </row>
    <row r="236" spans="1:19" s="812" customFormat="1" ht="12.75" x14ac:dyDescent="0.2">
      <c r="A236" s="19">
        <v>0</v>
      </c>
      <c r="B236" s="19">
        <v>1</v>
      </c>
      <c r="C236" s="19">
        <v>3</v>
      </c>
      <c r="D236" s="19">
        <v>1</v>
      </c>
      <c r="E236" s="19">
        <v>0</v>
      </c>
      <c r="F236" s="19">
        <v>0</v>
      </c>
      <c r="G236" s="19">
        <v>1</v>
      </c>
      <c r="H236" s="19">
        <v>0</v>
      </c>
      <c r="I236" s="19">
        <v>1</v>
      </c>
      <c r="J236" s="19">
        <v>0</v>
      </c>
      <c r="K236" s="19">
        <v>0</v>
      </c>
      <c r="L236" s="19">
        <v>0</v>
      </c>
      <c r="M236" s="19">
        <v>0</v>
      </c>
      <c r="N236" s="19">
        <v>0</v>
      </c>
      <c r="O236" s="19">
        <v>0</v>
      </c>
      <c r="P236" s="19">
        <v>1</v>
      </c>
      <c r="Q236" s="19">
        <v>0</v>
      </c>
      <c r="R236" s="19">
        <v>0</v>
      </c>
      <c r="S236" s="19">
        <v>0</v>
      </c>
    </row>
    <row r="237" spans="1:19" x14ac:dyDescent="0.25">
      <c r="A237" s="826" t="s">
        <v>80</v>
      </c>
      <c r="B237" s="826"/>
      <c r="C237" s="826"/>
      <c r="D237" s="826"/>
      <c r="E237" s="826"/>
      <c r="F237" s="826"/>
      <c r="G237" s="826"/>
      <c r="H237" s="826"/>
      <c r="I237" s="826"/>
      <c r="J237" s="826"/>
      <c r="K237" s="826"/>
      <c r="L237" s="826"/>
      <c r="M237" s="826"/>
      <c r="N237" s="826"/>
      <c r="O237" s="826"/>
      <c r="P237" s="826"/>
      <c r="Q237" s="826"/>
      <c r="R237" s="826"/>
      <c r="S237" s="826"/>
    </row>
    <row r="238" spans="1:19" s="103" customFormat="1" x14ac:dyDescent="0.25">
      <c r="A238" s="815">
        <v>0</v>
      </c>
      <c r="B238" s="19">
        <v>0</v>
      </c>
      <c r="C238" s="19">
        <v>0</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row>
    <row r="239" spans="1:19" x14ac:dyDescent="0.25">
      <c r="A239" s="823" t="s">
        <v>181</v>
      </c>
      <c r="B239" s="824"/>
      <c r="C239" s="824"/>
      <c r="D239" s="824"/>
      <c r="E239" s="824"/>
      <c r="F239" s="824"/>
      <c r="G239" s="824"/>
      <c r="H239" s="824"/>
      <c r="I239" s="824"/>
      <c r="J239" s="824"/>
      <c r="K239" s="824"/>
      <c r="L239" s="824"/>
      <c r="M239" s="824"/>
      <c r="N239" s="824"/>
      <c r="O239" s="824"/>
      <c r="P239" s="824"/>
      <c r="Q239" s="824"/>
      <c r="R239" s="824"/>
      <c r="S239" s="825"/>
    </row>
    <row r="240" spans="1:19" s="52" customFormat="1" ht="12.75" x14ac:dyDescent="0.2">
      <c r="A240" s="389">
        <f>SUM(A238,A236,A234,A232,A230,A228,A226,A224,A222,A220,A218,A216)</f>
        <v>0</v>
      </c>
      <c r="B240" s="427">
        <f t="shared" ref="B240:S240" si="5">SUM(B238,B236,B234,B232,B230,B228,B226,B224,B222,B220,B218,B216)</f>
        <v>3</v>
      </c>
      <c r="C240" s="427">
        <f t="shared" si="5"/>
        <v>4</v>
      </c>
      <c r="D240" s="427">
        <f t="shared" si="5"/>
        <v>2</v>
      </c>
      <c r="E240" s="427">
        <f t="shared" si="5"/>
        <v>1</v>
      </c>
      <c r="F240" s="427">
        <f t="shared" si="5"/>
        <v>0</v>
      </c>
      <c r="G240" s="427">
        <f t="shared" si="5"/>
        <v>3</v>
      </c>
      <c r="H240" s="427">
        <f t="shared" si="5"/>
        <v>0</v>
      </c>
      <c r="I240" s="427">
        <f t="shared" si="5"/>
        <v>3</v>
      </c>
      <c r="J240" s="427">
        <f t="shared" si="5"/>
        <v>0</v>
      </c>
      <c r="K240" s="427">
        <f t="shared" si="5"/>
        <v>0</v>
      </c>
      <c r="L240" s="427">
        <f t="shared" si="5"/>
        <v>0</v>
      </c>
      <c r="M240" s="427">
        <f t="shared" si="5"/>
        <v>0</v>
      </c>
      <c r="N240" s="427">
        <f t="shared" si="5"/>
        <v>0</v>
      </c>
      <c r="O240" s="427">
        <f t="shared" si="5"/>
        <v>2</v>
      </c>
      <c r="P240" s="427">
        <f t="shared" si="5"/>
        <v>1</v>
      </c>
      <c r="Q240" s="427">
        <f t="shared" si="5"/>
        <v>0</v>
      </c>
      <c r="R240" s="427">
        <f t="shared" si="5"/>
        <v>0</v>
      </c>
      <c r="S240" s="427">
        <f t="shared" si="5"/>
        <v>0</v>
      </c>
    </row>
    <row r="241" spans="1:19" s="52" customFormat="1" ht="12.75" x14ac:dyDescent="0.2">
      <c r="A241" s="73"/>
      <c r="B241" s="73"/>
      <c r="C241" s="73"/>
      <c r="D241" s="73"/>
      <c r="E241" s="73"/>
      <c r="F241" s="73"/>
      <c r="G241" s="73"/>
      <c r="H241" s="73"/>
      <c r="I241" s="73"/>
      <c r="J241" s="73"/>
      <c r="K241" s="73"/>
      <c r="L241" s="73"/>
      <c r="M241" s="73"/>
      <c r="N241" s="73"/>
      <c r="O241" s="73"/>
      <c r="P241" s="73"/>
      <c r="Q241" s="73"/>
      <c r="R241" s="73"/>
      <c r="S241" s="73"/>
    </row>
    <row r="242" spans="1:19" ht="23.25" customHeight="1" x14ac:dyDescent="0.25">
      <c r="A242" s="1068" t="s">
        <v>3412</v>
      </c>
      <c r="B242" s="1068"/>
      <c r="C242" s="1068"/>
      <c r="D242" s="1068"/>
      <c r="E242" s="1068"/>
      <c r="F242" s="1068"/>
      <c r="G242" s="1068"/>
      <c r="H242" s="1068"/>
      <c r="I242" s="1068"/>
      <c r="J242" s="1068"/>
      <c r="K242" s="1068"/>
      <c r="L242" s="1068"/>
      <c r="M242" s="1068"/>
      <c r="N242" s="1068"/>
      <c r="O242" s="1068"/>
      <c r="P242" s="1068"/>
      <c r="Q242" s="1068"/>
      <c r="R242" s="1068"/>
      <c r="S242" s="1068"/>
    </row>
    <row r="243" spans="1:19" ht="15" customHeight="1" x14ac:dyDescent="0.25">
      <c r="A243" s="833" t="s">
        <v>173</v>
      </c>
      <c r="B243" s="834"/>
      <c r="C243" s="834"/>
      <c r="D243" s="834"/>
      <c r="E243" s="834"/>
      <c r="F243" s="834"/>
      <c r="G243" s="834"/>
      <c r="H243" s="834"/>
      <c r="I243" s="834"/>
      <c r="J243" s="834"/>
      <c r="K243" s="834"/>
      <c r="L243" s="834"/>
      <c r="M243" s="834"/>
      <c r="N243" s="834"/>
      <c r="O243" s="834"/>
      <c r="P243" s="834"/>
      <c r="Q243" s="834"/>
      <c r="R243" s="834"/>
      <c r="S243" s="835"/>
    </row>
    <row r="244" spans="1:19" x14ac:dyDescent="0.25">
      <c r="A244" s="833" t="s">
        <v>2101</v>
      </c>
      <c r="B244" s="834"/>
      <c r="C244" s="834"/>
      <c r="D244" s="834"/>
      <c r="E244" s="834"/>
      <c r="F244" s="834"/>
      <c r="G244" s="834"/>
      <c r="H244" s="834"/>
      <c r="I244" s="834"/>
      <c r="J244" s="834"/>
      <c r="K244" s="834"/>
      <c r="L244" s="834"/>
      <c r="M244" s="834"/>
      <c r="N244" s="834"/>
      <c r="O244" s="834"/>
      <c r="P244" s="834"/>
      <c r="Q244" s="834"/>
      <c r="R244" s="834"/>
      <c r="S244" s="835"/>
    </row>
    <row r="245" spans="1:19" x14ac:dyDescent="0.25">
      <c r="A245" s="833" t="s">
        <v>2102</v>
      </c>
      <c r="B245" s="834"/>
      <c r="C245" s="834"/>
      <c r="D245" s="834"/>
      <c r="E245" s="834"/>
      <c r="F245" s="834"/>
      <c r="G245" s="834"/>
      <c r="H245" s="834"/>
      <c r="I245" s="834"/>
      <c r="J245" s="834"/>
      <c r="K245" s="834"/>
      <c r="L245" s="834"/>
      <c r="M245" s="834"/>
      <c r="N245" s="834"/>
      <c r="O245" s="834"/>
      <c r="P245" s="834"/>
      <c r="Q245" s="834"/>
      <c r="R245" s="834"/>
      <c r="S245" s="835"/>
    </row>
    <row r="246" spans="1:19" x14ac:dyDescent="0.25">
      <c r="A246" s="833" t="s">
        <v>2103</v>
      </c>
      <c r="B246" s="834"/>
      <c r="C246" s="834"/>
      <c r="D246" s="834"/>
      <c r="E246" s="834"/>
      <c r="F246" s="834"/>
      <c r="G246" s="834"/>
      <c r="H246" s="834"/>
      <c r="I246" s="834"/>
      <c r="J246" s="834"/>
      <c r="K246" s="834"/>
      <c r="L246" s="834"/>
      <c r="M246" s="834"/>
      <c r="N246" s="834"/>
      <c r="O246" s="834"/>
      <c r="P246" s="834"/>
      <c r="Q246" s="834"/>
      <c r="R246" s="834"/>
      <c r="S246" s="835"/>
    </row>
    <row r="247" spans="1:19" x14ac:dyDescent="0.25">
      <c r="A247" s="833" t="s">
        <v>2104</v>
      </c>
      <c r="B247" s="834"/>
      <c r="C247" s="834"/>
      <c r="D247" s="834"/>
      <c r="E247" s="834"/>
      <c r="F247" s="834"/>
      <c r="G247" s="834"/>
      <c r="H247" s="834"/>
      <c r="I247" s="834"/>
      <c r="J247" s="834"/>
      <c r="K247" s="834"/>
      <c r="L247" s="834"/>
      <c r="M247" s="834"/>
      <c r="N247" s="834"/>
      <c r="O247" s="834"/>
      <c r="P247" s="834"/>
      <c r="Q247" s="834"/>
      <c r="R247" s="834"/>
      <c r="S247" s="835"/>
    </row>
    <row r="248" spans="1:19" x14ac:dyDescent="0.25">
      <c r="A248" s="833" t="s">
        <v>2105</v>
      </c>
      <c r="B248" s="834"/>
      <c r="C248" s="834"/>
      <c r="D248" s="834"/>
      <c r="E248" s="834"/>
      <c r="F248" s="834"/>
      <c r="G248" s="834"/>
      <c r="H248" s="834"/>
      <c r="I248" s="834"/>
      <c r="J248" s="834"/>
      <c r="K248" s="834"/>
      <c r="L248" s="834"/>
      <c r="M248" s="834"/>
      <c r="N248" s="834"/>
      <c r="O248" s="834"/>
      <c r="P248" s="834"/>
      <c r="Q248" s="834"/>
      <c r="R248" s="834"/>
      <c r="S248" s="835"/>
    </row>
    <row r="249" spans="1:19" x14ac:dyDescent="0.25">
      <c r="A249" s="833" t="s">
        <v>2106</v>
      </c>
      <c r="B249" s="834"/>
      <c r="C249" s="834"/>
      <c r="D249" s="834"/>
      <c r="E249" s="834"/>
      <c r="F249" s="834"/>
      <c r="G249" s="834"/>
      <c r="H249" s="834"/>
      <c r="I249" s="834"/>
      <c r="J249" s="834"/>
      <c r="K249" s="834"/>
      <c r="L249" s="834"/>
      <c r="M249" s="834"/>
      <c r="N249" s="834"/>
      <c r="O249" s="834"/>
      <c r="P249" s="834"/>
      <c r="Q249" s="834"/>
      <c r="R249" s="834"/>
      <c r="S249" s="835"/>
    </row>
    <row r="250" spans="1:19" x14ac:dyDescent="0.25">
      <c r="A250" s="836" t="s">
        <v>2107</v>
      </c>
      <c r="B250" s="837"/>
      <c r="C250" s="837"/>
      <c r="D250" s="837"/>
      <c r="E250" s="837"/>
      <c r="F250" s="837"/>
      <c r="G250" s="837"/>
      <c r="H250" s="837"/>
      <c r="I250" s="837"/>
      <c r="J250" s="837"/>
      <c r="K250" s="837"/>
      <c r="L250" s="837"/>
      <c r="M250" s="837"/>
      <c r="N250" s="837"/>
      <c r="O250" s="837"/>
      <c r="P250" s="837"/>
      <c r="Q250" s="837"/>
      <c r="R250" s="837"/>
      <c r="S250" s="838"/>
    </row>
    <row r="251" spans="1:19" ht="35.25" customHeight="1" x14ac:dyDescent="0.25">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28.5" customHeight="1" x14ac:dyDescent="0.25">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62.25" customHeight="1" x14ac:dyDescent="0.25">
      <c r="A253" s="831"/>
      <c r="B253" s="831"/>
      <c r="C253" s="853"/>
      <c r="D253" s="831"/>
      <c r="E253" s="831"/>
      <c r="F253" s="149" t="s">
        <v>63</v>
      </c>
      <c r="G253" s="149" t="s">
        <v>64</v>
      </c>
      <c r="H253" s="149" t="s">
        <v>65</v>
      </c>
      <c r="I253" s="831"/>
      <c r="J253" s="831"/>
      <c r="K253" s="152" t="s">
        <v>66</v>
      </c>
      <c r="L253" s="152" t="s">
        <v>67</v>
      </c>
      <c r="M253" s="152" t="s">
        <v>68</v>
      </c>
      <c r="N253" s="152" t="s">
        <v>67</v>
      </c>
      <c r="O253" s="831"/>
      <c r="P253" s="831"/>
      <c r="Q253" s="831"/>
      <c r="R253" s="831"/>
      <c r="S253" s="831"/>
    </row>
    <row r="254" spans="1:19" x14ac:dyDescent="0.25">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191" customFormat="1" x14ac:dyDescent="0.25">
      <c r="A255" s="19">
        <v>0</v>
      </c>
      <c r="B255" s="19">
        <v>0</v>
      </c>
      <c r="C255" s="19">
        <f>SUM(A255:B255)</f>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5">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191" customFormat="1" x14ac:dyDescent="0.25">
      <c r="A257" s="19">
        <v>0</v>
      </c>
      <c r="B257" s="19">
        <v>0</v>
      </c>
      <c r="C257" s="19">
        <f>SUM(A257:B257)</f>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5">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103" customFormat="1" x14ac:dyDescent="0.25">
      <c r="A259" s="476">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5">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103" customFormat="1" x14ac:dyDescent="0.25">
      <c r="A261" s="576">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5">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103" customFormat="1" x14ac:dyDescent="0.25">
      <c r="A263" s="608">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5">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103" customFormat="1" x14ac:dyDescent="0.25">
      <c r="A265" s="665">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5">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103" customFormat="1" x14ac:dyDescent="0.25">
      <c r="A267" s="665">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5">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103" customFormat="1" x14ac:dyDescent="0.25">
      <c r="A269" s="7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5">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111" customFormat="1" ht="12.75" x14ac:dyDescent="0.25">
      <c r="A271" s="760">
        <v>1</v>
      </c>
      <c r="B271" s="761">
        <v>0</v>
      </c>
      <c r="C271" s="761">
        <v>1</v>
      </c>
      <c r="D271" s="761">
        <v>0</v>
      </c>
      <c r="E271" s="761">
        <v>1</v>
      </c>
      <c r="F271" s="761">
        <v>0</v>
      </c>
      <c r="G271" s="761">
        <v>1</v>
      </c>
      <c r="H271" s="761">
        <v>0</v>
      </c>
      <c r="I271" s="761">
        <v>1</v>
      </c>
      <c r="J271" s="761">
        <v>0</v>
      </c>
      <c r="K271" s="761">
        <v>0</v>
      </c>
      <c r="L271" s="761">
        <v>0</v>
      </c>
      <c r="M271" s="761">
        <v>0</v>
      </c>
      <c r="N271" s="761">
        <v>0</v>
      </c>
      <c r="O271" s="761">
        <v>0</v>
      </c>
      <c r="P271" s="761">
        <v>1</v>
      </c>
      <c r="Q271" s="761">
        <v>0</v>
      </c>
      <c r="R271" s="761">
        <v>0</v>
      </c>
      <c r="S271" s="761">
        <v>0</v>
      </c>
    </row>
    <row r="272" spans="1:19" x14ac:dyDescent="0.25">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103" customFormat="1" x14ac:dyDescent="0.25">
      <c r="A273" s="815">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5">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103" customFormat="1" x14ac:dyDescent="0.25">
      <c r="A275" s="815">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5">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103" customFormat="1" x14ac:dyDescent="0.25">
      <c r="A277" s="815">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5">
      <c r="A278" s="823" t="s">
        <v>181</v>
      </c>
      <c r="B278" s="824"/>
      <c r="C278" s="824"/>
      <c r="D278" s="824"/>
      <c r="E278" s="824"/>
      <c r="F278" s="824"/>
      <c r="G278" s="824"/>
      <c r="H278" s="824"/>
      <c r="I278" s="824"/>
      <c r="J278" s="824"/>
      <c r="K278" s="824"/>
      <c r="L278" s="824"/>
      <c r="M278" s="824"/>
      <c r="N278" s="824"/>
      <c r="O278" s="824"/>
      <c r="P278" s="824"/>
      <c r="Q278" s="824"/>
      <c r="R278" s="824"/>
      <c r="S278" s="825"/>
    </row>
    <row r="279" spans="1:19" s="104" customFormat="1" x14ac:dyDescent="0.25">
      <c r="A279" s="164">
        <f>SUM(A277,A275,A273,A271,A269,A267,A265,A263,A261,A259,A257,A255)</f>
        <v>1</v>
      </c>
      <c r="B279" s="427">
        <f t="shared" ref="B279:S279" si="6">SUM(B277,B275,B273,B271,B269,B267,B265,B263,B261,B259,B257,B255)</f>
        <v>0</v>
      </c>
      <c r="C279" s="427">
        <f t="shared" si="6"/>
        <v>1</v>
      </c>
      <c r="D279" s="427">
        <f t="shared" si="6"/>
        <v>0</v>
      </c>
      <c r="E279" s="427">
        <f t="shared" si="6"/>
        <v>1</v>
      </c>
      <c r="F279" s="427">
        <f t="shared" si="6"/>
        <v>0</v>
      </c>
      <c r="G279" s="427">
        <f t="shared" si="6"/>
        <v>1</v>
      </c>
      <c r="H279" s="427">
        <f t="shared" si="6"/>
        <v>0</v>
      </c>
      <c r="I279" s="427">
        <f t="shared" si="6"/>
        <v>1</v>
      </c>
      <c r="J279" s="427">
        <f t="shared" si="6"/>
        <v>0</v>
      </c>
      <c r="K279" s="427">
        <f t="shared" si="6"/>
        <v>0</v>
      </c>
      <c r="L279" s="427">
        <f t="shared" si="6"/>
        <v>0</v>
      </c>
      <c r="M279" s="427">
        <f t="shared" si="6"/>
        <v>0</v>
      </c>
      <c r="N279" s="427">
        <f t="shared" si="6"/>
        <v>0</v>
      </c>
      <c r="O279" s="427">
        <f t="shared" si="6"/>
        <v>0</v>
      </c>
      <c r="P279" s="427">
        <f t="shared" si="6"/>
        <v>1</v>
      </c>
      <c r="Q279" s="427">
        <f t="shared" si="6"/>
        <v>0</v>
      </c>
      <c r="R279" s="427">
        <f t="shared" si="6"/>
        <v>0</v>
      </c>
      <c r="S279" s="427">
        <f t="shared" si="6"/>
        <v>0</v>
      </c>
    </row>
    <row r="280" spans="1:19" x14ac:dyDescent="0.25">
      <c r="A280" s="84"/>
      <c r="B280" s="93"/>
      <c r="C280" s="93"/>
      <c r="D280" s="93"/>
      <c r="E280" s="93"/>
      <c r="F280" s="93"/>
      <c r="G280" s="93"/>
      <c r="H280" s="93"/>
      <c r="I280" s="93"/>
      <c r="J280" s="93"/>
      <c r="K280" s="93"/>
      <c r="L280" s="93"/>
      <c r="M280" s="93"/>
      <c r="N280" s="93"/>
      <c r="O280" s="93"/>
      <c r="P280" s="93"/>
      <c r="Q280" s="93"/>
      <c r="R280" s="93"/>
      <c r="S280" s="94"/>
    </row>
    <row r="281" spans="1:19" ht="23.25" customHeight="1" x14ac:dyDescent="0.25">
      <c r="A281" s="854" t="s">
        <v>2380</v>
      </c>
      <c r="B281" s="855"/>
      <c r="C281" s="855"/>
      <c r="D281" s="855"/>
      <c r="E281" s="855"/>
      <c r="F281" s="855"/>
      <c r="G281" s="855"/>
      <c r="H281" s="855"/>
      <c r="I281" s="855"/>
      <c r="J281" s="855"/>
      <c r="K281" s="855"/>
      <c r="L281" s="855"/>
      <c r="M281" s="855"/>
      <c r="N281" s="855"/>
      <c r="O281" s="855"/>
      <c r="P281" s="855"/>
      <c r="Q281" s="855"/>
      <c r="R281" s="855"/>
      <c r="S281" s="856"/>
    </row>
    <row r="282" spans="1:19" ht="15" customHeight="1" x14ac:dyDescent="0.25">
      <c r="A282" s="833" t="s">
        <v>173</v>
      </c>
      <c r="B282" s="834"/>
      <c r="C282" s="834"/>
      <c r="D282" s="834"/>
      <c r="E282" s="834"/>
      <c r="F282" s="834"/>
      <c r="G282" s="834"/>
      <c r="H282" s="834"/>
      <c r="I282" s="834"/>
      <c r="J282" s="834"/>
      <c r="K282" s="834"/>
      <c r="L282" s="834"/>
      <c r="M282" s="834"/>
      <c r="N282" s="834"/>
      <c r="O282" s="834"/>
      <c r="P282" s="834"/>
      <c r="Q282" s="834"/>
      <c r="R282" s="834"/>
      <c r="S282" s="835"/>
    </row>
    <row r="283" spans="1:19" x14ac:dyDescent="0.25">
      <c r="A283" s="833" t="s">
        <v>2108</v>
      </c>
      <c r="B283" s="834"/>
      <c r="C283" s="834"/>
      <c r="D283" s="834"/>
      <c r="E283" s="834"/>
      <c r="F283" s="834"/>
      <c r="G283" s="834"/>
      <c r="H283" s="834"/>
      <c r="I283" s="834"/>
      <c r="J283" s="834"/>
      <c r="K283" s="834"/>
      <c r="L283" s="834"/>
      <c r="M283" s="834"/>
      <c r="N283" s="834"/>
      <c r="O283" s="834"/>
      <c r="P283" s="834"/>
      <c r="Q283" s="834"/>
      <c r="R283" s="834"/>
      <c r="S283" s="835"/>
    </row>
    <row r="284" spans="1:19" x14ac:dyDescent="0.25">
      <c r="A284" s="833" t="s">
        <v>2109</v>
      </c>
      <c r="B284" s="834"/>
      <c r="C284" s="834"/>
      <c r="D284" s="834"/>
      <c r="E284" s="834"/>
      <c r="F284" s="834"/>
      <c r="G284" s="834"/>
      <c r="H284" s="834"/>
      <c r="I284" s="834"/>
      <c r="J284" s="834"/>
      <c r="K284" s="834"/>
      <c r="L284" s="834"/>
      <c r="M284" s="834"/>
      <c r="N284" s="834"/>
      <c r="O284" s="834"/>
      <c r="P284" s="834"/>
      <c r="Q284" s="834"/>
      <c r="R284" s="834"/>
      <c r="S284" s="835"/>
    </row>
    <row r="285" spans="1:19" x14ac:dyDescent="0.25">
      <c r="A285" s="833" t="s">
        <v>2110</v>
      </c>
      <c r="B285" s="834"/>
      <c r="C285" s="834"/>
      <c r="D285" s="834"/>
      <c r="E285" s="834"/>
      <c r="F285" s="834"/>
      <c r="G285" s="834"/>
      <c r="H285" s="834"/>
      <c r="I285" s="834"/>
      <c r="J285" s="834"/>
      <c r="K285" s="834"/>
      <c r="L285" s="834"/>
      <c r="M285" s="834"/>
      <c r="N285" s="834"/>
      <c r="O285" s="834"/>
      <c r="P285" s="834"/>
      <c r="Q285" s="834"/>
      <c r="R285" s="834"/>
      <c r="S285" s="835"/>
    </row>
    <row r="286" spans="1:19" x14ac:dyDescent="0.25">
      <c r="A286" s="833" t="s">
        <v>2111</v>
      </c>
      <c r="B286" s="834"/>
      <c r="C286" s="834"/>
      <c r="D286" s="834"/>
      <c r="E286" s="834"/>
      <c r="F286" s="834"/>
      <c r="G286" s="834"/>
      <c r="H286" s="834"/>
      <c r="I286" s="834"/>
      <c r="J286" s="834"/>
      <c r="K286" s="834"/>
      <c r="L286" s="834"/>
      <c r="M286" s="834"/>
      <c r="N286" s="834"/>
      <c r="O286" s="834"/>
      <c r="P286" s="834"/>
      <c r="Q286" s="834"/>
      <c r="R286" s="834"/>
      <c r="S286" s="835"/>
    </row>
    <row r="287" spans="1:19" x14ac:dyDescent="0.25">
      <c r="A287" s="833" t="s">
        <v>2112</v>
      </c>
      <c r="B287" s="834"/>
      <c r="C287" s="834"/>
      <c r="D287" s="834"/>
      <c r="E287" s="834"/>
      <c r="F287" s="834"/>
      <c r="G287" s="834"/>
      <c r="H287" s="834"/>
      <c r="I287" s="834"/>
      <c r="J287" s="834"/>
      <c r="K287" s="834"/>
      <c r="L287" s="834"/>
      <c r="M287" s="834"/>
      <c r="N287" s="834"/>
      <c r="O287" s="834"/>
      <c r="P287" s="834"/>
      <c r="Q287" s="834"/>
      <c r="R287" s="834"/>
      <c r="S287" s="835"/>
    </row>
    <row r="288" spans="1:19" x14ac:dyDescent="0.25">
      <c r="A288" s="833" t="s">
        <v>2113</v>
      </c>
      <c r="B288" s="834"/>
      <c r="C288" s="834"/>
      <c r="D288" s="834"/>
      <c r="E288" s="834"/>
      <c r="F288" s="834"/>
      <c r="G288" s="834"/>
      <c r="H288" s="834"/>
      <c r="I288" s="834"/>
      <c r="J288" s="834"/>
      <c r="K288" s="834"/>
      <c r="L288" s="834"/>
      <c r="M288" s="834"/>
      <c r="N288" s="834"/>
      <c r="O288" s="834"/>
      <c r="P288" s="834"/>
      <c r="Q288" s="834"/>
      <c r="R288" s="834"/>
      <c r="S288" s="835"/>
    </row>
    <row r="289" spans="1:19" x14ac:dyDescent="0.25">
      <c r="A289" s="836" t="s">
        <v>2114</v>
      </c>
      <c r="B289" s="837"/>
      <c r="C289" s="837"/>
      <c r="D289" s="837"/>
      <c r="E289" s="837"/>
      <c r="F289" s="837"/>
      <c r="G289" s="837"/>
      <c r="H289" s="837"/>
      <c r="I289" s="837"/>
      <c r="J289" s="837"/>
      <c r="K289" s="837"/>
      <c r="L289" s="837"/>
      <c r="M289" s="837"/>
      <c r="N289" s="837"/>
      <c r="O289" s="837"/>
      <c r="P289" s="837"/>
      <c r="Q289" s="837"/>
      <c r="R289" s="837"/>
      <c r="S289" s="838"/>
    </row>
    <row r="290" spans="1:19" ht="31.5" customHeight="1" x14ac:dyDescent="0.25">
      <c r="A290" s="831" t="s">
        <v>41</v>
      </c>
      <c r="B290" s="831"/>
      <c r="C290" s="831"/>
      <c r="D290" s="831" t="s">
        <v>42</v>
      </c>
      <c r="E290" s="831"/>
      <c r="F290" s="831" t="s">
        <v>43</v>
      </c>
      <c r="G290" s="831"/>
      <c r="H290" s="831"/>
      <c r="I290" s="831" t="s">
        <v>44</v>
      </c>
      <c r="J290" s="831"/>
      <c r="K290" s="827" t="s">
        <v>45</v>
      </c>
      <c r="L290" s="839"/>
      <c r="M290" s="839"/>
      <c r="N290" s="840"/>
      <c r="O290" s="841" t="s">
        <v>46</v>
      </c>
      <c r="P290" s="841"/>
      <c r="Q290" s="842"/>
      <c r="R290" s="831" t="s">
        <v>47</v>
      </c>
      <c r="S290" s="831"/>
    </row>
    <row r="291" spans="1:19" ht="29.25" customHeight="1" x14ac:dyDescent="0.25">
      <c r="A291" s="830" t="s">
        <v>48</v>
      </c>
      <c r="B291" s="830" t="s">
        <v>49</v>
      </c>
      <c r="C291" s="852" t="s">
        <v>50</v>
      </c>
      <c r="D291" s="830" t="s">
        <v>51</v>
      </c>
      <c r="E291" s="830" t="s">
        <v>52</v>
      </c>
      <c r="F291" s="827" t="s">
        <v>53</v>
      </c>
      <c r="G291" s="828"/>
      <c r="H291" s="829"/>
      <c r="I291" s="830" t="s">
        <v>54</v>
      </c>
      <c r="J291" s="830" t="s">
        <v>55</v>
      </c>
      <c r="K291" s="827" t="s">
        <v>56</v>
      </c>
      <c r="L291" s="829"/>
      <c r="M291" s="827" t="s">
        <v>57</v>
      </c>
      <c r="N291" s="829"/>
      <c r="O291" s="830" t="s">
        <v>58</v>
      </c>
      <c r="P291" s="830" t="s">
        <v>59</v>
      </c>
      <c r="Q291" s="830" t="s">
        <v>60</v>
      </c>
      <c r="R291" s="830" t="s">
        <v>61</v>
      </c>
      <c r="S291" s="830" t="s">
        <v>62</v>
      </c>
    </row>
    <row r="292" spans="1:19" ht="60.75" customHeight="1" x14ac:dyDescent="0.25">
      <c r="A292" s="831"/>
      <c r="B292" s="831"/>
      <c r="C292" s="853"/>
      <c r="D292" s="831"/>
      <c r="E292" s="831"/>
      <c r="F292" s="149" t="s">
        <v>63</v>
      </c>
      <c r="G292" s="149" t="s">
        <v>64</v>
      </c>
      <c r="H292" s="149" t="s">
        <v>65</v>
      </c>
      <c r="I292" s="831"/>
      <c r="J292" s="831"/>
      <c r="K292" s="152" t="s">
        <v>66</v>
      </c>
      <c r="L292" s="152" t="s">
        <v>67</v>
      </c>
      <c r="M292" s="152" t="s">
        <v>68</v>
      </c>
      <c r="N292" s="152" t="s">
        <v>67</v>
      </c>
      <c r="O292" s="831"/>
      <c r="P292" s="831"/>
      <c r="Q292" s="831"/>
      <c r="R292" s="831"/>
      <c r="S292" s="831"/>
    </row>
    <row r="293" spans="1:19" x14ac:dyDescent="0.25">
      <c r="A293" s="826" t="s">
        <v>69</v>
      </c>
      <c r="B293" s="826"/>
      <c r="C293" s="826"/>
      <c r="D293" s="826"/>
      <c r="E293" s="826"/>
      <c r="F293" s="826"/>
      <c r="G293" s="826"/>
      <c r="H293" s="826"/>
      <c r="I293" s="826"/>
      <c r="J293" s="826"/>
      <c r="K293" s="826"/>
      <c r="L293" s="826"/>
      <c r="M293" s="826"/>
      <c r="N293" s="826"/>
      <c r="O293" s="826"/>
      <c r="P293" s="826"/>
      <c r="Q293" s="826"/>
      <c r="R293" s="826"/>
      <c r="S293" s="826"/>
    </row>
    <row r="294" spans="1:19" s="191" customFormat="1" x14ac:dyDescent="0.25">
      <c r="A294" s="19">
        <v>0</v>
      </c>
      <c r="B294" s="19">
        <v>0</v>
      </c>
      <c r="C294" s="19">
        <f>SUM(A294:B294)</f>
        <v>0</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row>
    <row r="295" spans="1:19" x14ac:dyDescent="0.25">
      <c r="A295" s="826" t="s">
        <v>70</v>
      </c>
      <c r="B295" s="826"/>
      <c r="C295" s="826"/>
      <c r="D295" s="826"/>
      <c r="E295" s="826"/>
      <c r="F295" s="826"/>
      <c r="G295" s="826"/>
      <c r="H295" s="826"/>
      <c r="I295" s="826"/>
      <c r="J295" s="826"/>
      <c r="K295" s="826"/>
      <c r="L295" s="826"/>
      <c r="M295" s="826"/>
      <c r="N295" s="826"/>
      <c r="O295" s="826"/>
      <c r="P295" s="826"/>
      <c r="Q295" s="826"/>
      <c r="R295" s="826"/>
      <c r="S295" s="826"/>
    </row>
    <row r="296" spans="1:19" s="191" customFormat="1" x14ac:dyDescent="0.25">
      <c r="A296" s="19">
        <v>0</v>
      </c>
      <c r="B296" s="19">
        <v>0</v>
      </c>
      <c r="C296" s="19">
        <f>SUM(A296:B296)</f>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row>
    <row r="297" spans="1:19" x14ac:dyDescent="0.25">
      <c r="A297" s="826" t="s">
        <v>71</v>
      </c>
      <c r="B297" s="826"/>
      <c r="C297" s="826"/>
      <c r="D297" s="826"/>
      <c r="E297" s="826"/>
      <c r="F297" s="826"/>
      <c r="G297" s="826"/>
      <c r="H297" s="826"/>
      <c r="I297" s="826"/>
      <c r="J297" s="826"/>
      <c r="K297" s="826"/>
      <c r="L297" s="826"/>
      <c r="M297" s="826"/>
      <c r="N297" s="826"/>
      <c r="O297" s="826"/>
      <c r="P297" s="826"/>
      <c r="Q297" s="826"/>
      <c r="R297" s="826"/>
      <c r="S297" s="826"/>
    </row>
    <row r="298" spans="1:19" s="103" customFormat="1" x14ac:dyDescent="0.25">
      <c r="A298" s="476">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row>
    <row r="299" spans="1:19" x14ac:dyDescent="0.25">
      <c r="A299" s="826" t="s">
        <v>72</v>
      </c>
      <c r="B299" s="826"/>
      <c r="C299" s="826"/>
      <c r="D299" s="826"/>
      <c r="E299" s="826"/>
      <c r="F299" s="826"/>
      <c r="G299" s="826"/>
      <c r="H299" s="826"/>
      <c r="I299" s="826"/>
      <c r="J299" s="826"/>
      <c r="K299" s="826"/>
      <c r="L299" s="826"/>
      <c r="M299" s="826"/>
      <c r="N299" s="826"/>
      <c r="O299" s="826"/>
      <c r="P299" s="826"/>
      <c r="Q299" s="826"/>
      <c r="R299" s="826"/>
      <c r="S299" s="826"/>
    </row>
    <row r="300" spans="1:19" s="103" customFormat="1" x14ac:dyDescent="0.25">
      <c r="A300" s="576">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row>
    <row r="301" spans="1:19" x14ac:dyDescent="0.25">
      <c r="A301" s="832" t="s">
        <v>73</v>
      </c>
      <c r="B301" s="832"/>
      <c r="C301" s="832"/>
      <c r="D301" s="832"/>
      <c r="E301" s="832"/>
      <c r="F301" s="832"/>
      <c r="G301" s="832"/>
      <c r="H301" s="832"/>
      <c r="I301" s="832"/>
      <c r="J301" s="832"/>
      <c r="K301" s="832"/>
      <c r="L301" s="832"/>
      <c r="M301" s="832"/>
      <c r="N301" s="832"/>
      <c r="O301" s="832"/>
      <c r="P301" s="832"/>
      <c r="Q301" s="832"/>
      <c r="R301" s="832"/>
      <c r="S301" s="832"/>
    </row>
    <row r="302" spans="1:19" s="103" customFormat="1" x14ac:dyDescent="0.25">
      <c r="A302" s="608">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19">
        <v>0</v>
      </c>
    </row>
    <row r="303" spans="1:19" x14ac:dyDescent="0.25">
      <c r="A303" s="826" t="s">
        <v>74</v>
      </c>
      <c r="B303" s="826"/>
      <c r="C303" s="826"/>
      <c r="D303" s="826"/>
      <c r="E303" s="826"/>
      <c r="F303" s="826"/>
      <c r="G303" s="826"/>
      <c r="H303" s="826"/>
      <c r="I303" s="826"/>
      <c r="J303" s="826"/>
      <c r="K303" s="826"/>
      <c r="L303" s="826"/>
      <c r="M303" s="826"/>
      <c r="N303" s="826"/>
      <c r="O303" s="826"/>
      <c r="P303" s="826"/>
      <c r="Q303" s="826"/>
      <c r="R303" s="826"/>
      <c r="S303" s="826"/>
    </row>
    <row r="304" spans="1:19" s="103" customFormat="1" x14ac:dyDescent="0.25">
      <c r="A304" s="665">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row>
    <row r="305" spans="1:19" x14ac:dyDescent="0.25">
      <c r="A305" s="826" t="s">
        <v>75</v>
      </c>
      <c r="B305" s="826"/>
      <c r="C305" s="826"/>
      <c r="D305" s="826"/>
      <c r="E305" s="826"/>
      <c r="F305" s="826"/>
      <c r="G305" s="826"/>
      <c r="H305" s="826"/>
      <c r="I305" s="826"/>
      <c r="J305" s="826"/>
      <c r="K305" s="826"/>
      <c r="L305" s="826"/>
      <c r="M305" s="826"/>
      <c r="N305" s="826"/>
      <c r="O305" s="826"/>
      <c r="P305" s="826"/>
      <c r="Q305" s="826"/>
      <c r="R305" s="826"/>
      <c r="S305" s="826"/>
    </row>
    <row r="306" spans="1:19" s="103" customFormat="1" x14ac:dyDescent="0.25">
      <c r="A306" s="665">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row>
    <row r="307" spans="1:19" x14ac:dyDescent="0.25">
      <c r="A307" s="826" t="s">
        <v>76</v>
      </c>
      <c r="B307" s="826"/>
      <c r="C307" s="826"/>
      <c r="D307" s="826"/>
      <c r="E307" s="826"/>
      <c r="F307" s="826"/>
      <c r="G307" s="826"/>
      <c r="H307" s="826"/>
      <c r="I307" s="826"/>
      <c r="J307" s="826"/>
      <c r="K307" s="826"/>
      <c r="L307" s="826"/>
      <c r="M307" s="826"/>
      <c r="N307" s="826"/>
      <c r="O307" s="826"/>
      <c r="P307" s="826"/>
      <c r="Q307" s="826"/>
      <c r="R307" s="826"/>
      <c r="S307" s="826"/>
    </row>
    <row r="308" spans="1:19" s="103" customFormat="1" x14ac:dyDescent="0.25">
      <c r="A308" s="719">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row>
    <row r="309" spans="1:19" x14ac:dyDescent="0.25">
      <c r="A309" s="826" t="s">
        <v>77</v>
      </c>
      <c r="B309" s="826"/>
      <c r="C309" s="826"/>
      <c r="D309" s="826"/>
      <c r="E309" s="826"/>
      <c r="F309" s="826"/>
      <c r="G309" s="826"/>
      <c r="H309" s="826"/>
      <c r="I309" s="826"/>
      <c r="J309" s="826"/>
      <c r="K309" s="826"/>
      <c r="L309" s="826"/>
      <c r="M309" s="826"/>
      <c r="N309" s="826"/>
      <c r="O309" s="826"/>
      <c r="P309" s="826"/>
      <c r="Q309" s="826"/>
      <c r="R309" s="826"/>
      <c r="S309" s="826"/>
    </row>
    <row r="310" spans="1:19" s="103" customFormat="1" x14ac:dyDescent="0.25">
      <c r="A310" s="759">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row>
    <row r="311" spans="1:19" x14ac:dyDescent="0.25">
      <c r="A311" s="826" t="s">
        <v>78</v>
      </c>
      <c r="B311" s="826"/>
      <c r="C311" s="826"/>
      <c r="D311" s="826"/>
      <c r="E311" s="826"/>
      <c r="F311" s="826"/>
      <c r="G311" s="826"/>
      <c r="H311" s="826"/>
      <c r="I311" s="826"/>
      <c r="J311" s="826"/>
      <c r="K311" s="826"/>
      <c r="L311" s="826"/>
      <c r="M311" s="826"/>
      <c r="N311" s="826"/>
      <c r="O311" s="826"/>
      <c r="P311" s="826"/>
      <c r="Q311" s="826"/>
      <c r="R311" s="826"/>
      <c r="S311" s="826"/>
    </row>
    <row r="312" spans="1:19" s="103" customFormat="1" x14ac:dyDescent="0.25">
      <c r="A312" s="775">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row>
    <row r="313" spans="1:19" x14ac:dyDescent="0.25">
      <c r="A313" s="826" t="s">
        <v>79</v>
      </c>
      <c r="B313" s="826"/>
      <c r="C313" s="826"/>
      <c r="D313" s="826"/>
      <c r="E313" s="826"/>
      <c r="F313" s="826"/>
      <c r="G313" s="826"/>
      <c r="H313" s="826"/>
      <c r="I313" s="826"/>
      <c r="J313" s="826"/>
      <c r="K313" s="826"/>
      <c r="L313" s="826"/>
      <c r="M313" s="826"/>
      <c r="N313" s="826"/>
      <c r="O313" s="826"/>
      <c r="P313" s="826"/>
      <c r="Q313" s="826"/>
      <c r="R313" s="826"/>
      <c r="S313" s="826"/>
    </row>
    <row r="314" spans="1:19" s="103" customFormat="1" x14ac:dyDescent="0.25">
      <c r="A314" s="809">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19">
        <v>0</v>
      </c>
    </row>
    <row r="315" spans="1:19" x14ac:dyDescent="0.25">
      <c r="A315" s="826" t="s">
        <v>80</v>
      </c>
      <c r="B315" s="826"/>
      <c r="C315" s="826"/>
      <c r="D315" s="826"/>
      <c r="E315" s="826"/>
      <c r="F315" s="826"/>
      <c r="G315" s="826"/>
      <c r="H315" s="826"/>
      <c r="I315" s="826"/>
      <c r="J315" s="826"/>
      <c r="K315" s="826"/>
      <c r="L315" s="826"/>
      <c r="M315" s="826"/>
      <c r="N315" s="826"/>
      <c r="O315" s="826"/>
      <c r="P315" s="826"/>
      <c r="Q315" s="826"/>
      <c r="R315" s="826"/>
      <c r="S315" s="826"/>
    </row>
    <row r="316" spans="1:19" s="103" customFormat="1" x14ac:dyDescent="0.25">
      <c r="A316" s="815">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row>
    <row r="317" spans="1:19" x14ac:dyDescent="0.25">
      <c r="A317" s="823" t="s">
        <v>181</v>
      </c>
      <c r="B317" s="824"/>
      <c r="C317" s="824"/>
      <c r="D317" s="824"/>
      <c r="E317" s="824"/>
      <c r="F317" s="824"/>
      <c r="G317" s="824"/>
      <c r="H317" s="824"/>
      <c r="I317" s="824"/>
      <c r="J317" s="824"/>
      <c r="K317" s="824"/>
      <c r="L317" s="824"/>
      <c r="M317" s="824"/>
      <c r="N317" s="824"/>
      <c r="O317" s="824"/>
      <c r="P317" s="824"/>
      <c r="Q317" s="824"/>
      <c r="R317" s="824"/>
      <c r="S317" s="825"/>
    </row>
    <row r="318" spans="1:19" s="104" customFormat="1" x14ac:dyDescent="0.25">
      <c r="A318" s="164">
        <f>SUM(A316,A314,A312,A310,A308,A306,A304,A302,A300,A298,A296,A294)</f>
        <v>0</v>
      </c>
      <c r="B318" s="427">
        <f t="shared" ref="B318:S318" si="7">SUM(B316,B314,B312,B310,B308,B306,B304,B302,B300,B298,B296,B294)</f>
        <v>0</v>
      </c>
      <c r="C318" s="427">
        <f t="shared" si="7"/>
        <v>0</v>
      </c>
      <c r="D318" s="427">
        <f t="shared" si="7"/>
        <v>0</v>
      </c>
      <c r="E318" s="427">
        <f t="shared" si="7"/>
        <v>0</v>
      </c>
      <c r="F318" s="427">
        <f t="shared" si="7"/>
        <v>0</v>
      </c>
      <c r="G318" s="427">
        <f t="shared" si="7"/>
        <v>0</v>
      </c>
      <c r="H318" s="427">
        <f t="shared" si="7"/>
        <v>0</v>
      </c>
      <c r="I318" s="427">
        <f t="shared" si="7"/>
        <v>0</v>
      </c>
      <c r="J318" s="427">
        <f t="shared" si="7"/>
        <v>0</v>
      </c>
      <c r="K318" s="427">
        <f t="shared" si="7"/>
        <v>0</v>
      </c>
      <c r="L318" s="427">
        <f t="shared" si="7"/>
        <v>0</v>
      </c>
      <c r="M318" s="427">
        <f t="shared" si="7"/>
        <v>0</v>
      </c>
      <c r="N318" s="427">
        <f t="shared" si="7"/>
        <v>0</v>
      </c>
      <c r="O318" s="427">
        <f t="shared" si="7"/>
        <v>0</v>
      </c>
      <c r="P318" s="427">
        <f t="shared" si="7"/>
        <v>0</v>
      </c>
      <c r="Q318" s="427">
        <f t="shared" si="7"/>
        <v>0</v>
      </c>
      <c r="R318" s="427">
        <f t="shared" si="7"/>
        <v>0</v>
      </c>
      <c r="S318" s="427">
        <f t="shared" si="7"/>
        <v>0</v>
      </c>
    </row>
    <row r="320" spans="1:19" ht="23.25" customHeight="1" x14ac:dyDescent="0.25">
      <c r="A320" s="854" t="s">
        <v>3420</v>
      </c>
      <c r="B320" s="855"/>
      <c r="C320" s="855"/>
      <c r="D320" s="855"/>
      <c r="E320" s="855"/>
      <c r="F320" s="855"/>
      <c r="G320" s="855"/>
      <c r="H320" s="855"/>
      <c r="I320" s="855"/>
      <c r="J320" s="855"/>
      <c r="K320" s="855"/>
      <c r="L320" s="855"/>
      <c r="M320" s="855"/>
      <c r="N320" s="855"/>
      <c r="O320" s="855"/>
      <c r="P320" s="855"/>
      <c r="Q320" s="855"/>
      <c r="R320" s="855"/>
      <c r="S320" s="856"/>
    </row>
    <row r="321" spans="1:19" ht="15" customHeight="1" x14ac:dyDescent="0.25">
      <c r="A321" s="833" t="s">
        <v>173</v>
      </c>
      <c r="B321" s="834"/>
      <c r="C321" s="834"/>
      <c r="D321" s="834"/>
      <c r="E321" s="834"/>
      <c r="F321" s="834"/>
      <c r="G321" s="834"/>
      <c r="H321" s="834"/>
      <c r="I321" s="834"/>
      <c r="J321" s="834"/>
      <c r="K321" s="834"/>
      <c r="L321" s="834"/>
      <c r="M321" s="834"/>
      <c r="N321" s="834"/>
      <c r="O321" s="834"/>
      <c r="P321" s="834"/>
      <c r="Q321" s="834"/>
      <c r="R321" s="834"/>
      <c r="S321" s="834"/>
    </row>
    <row r="322" spans="1:19" x14ac:dyDescent="0.25">
      <c r="A322" s="1069" t="s">
        <v>2055</v>
      </c>
      <c r="B322" s="1057"/>
      <c r="C322" s="1057"/>
      <c r="D322" s="1057"/>
      <c r="E322" s="1057"/>
      <c r="F322" s="1057"/>
      <c r="G322" s="1057"/>
      <c r="H322" s="1057"/>
      <c r="I322" s="1057"/>
      <c r="J322" s="1057"/>
      <c r="K322" s="1057"/>
      <c r="L322" s="1057"/>
      <c r="M322" s="1057"/>
      <c r="N322" s="1057"/>
      <c r="O322" s="1057"/>
      <c r="P322" s="1057"/>
      <c r="Q322" s="1057"/>
      <c r="R322" s="1057"/>
      <c r="S322" s="1058"/>
    </row>
    <row r="323" spans="1:19" x14ac:dyDescent="0.25">
      <c r="A323" s="833" t="s">
        <v>2654</v>
      </c>
      <c r="B323" s="834"/>
      <c r="C323" s="834"/>
      <c r="D323" s="834"/>
      <c r="E323" s="834"/>
      <c r="F323" s="834"/>
      <c r="G323" s="834"/>
      <c r="H323" s="834"/>
      <c r="I323" s="834"/>
      <c r="J323" s="834"/>
      <c r="K323" s="834"/>
      <c r="L323" s="834"/>
      <c r="M323" s="834"/>
      <c r="N323" s="834"/>
      <c r="O323" s="834"/>
      <c r="P323" s="834"/>
      <c r="Q323" s="834"/>
      <c r="R323" s="834"/>
      <c r="S323" s="835"/>
    </row>
    <row r="324" spans="1:19" x14ac:dyDescent="0.25">
      <c r="A324" s="833" t="s">
        <v>3406</v>
      </c>
      <c r="B324" s="834"/>
      <c r="C324" s="834"/>
      <c r="D324" s="834"/>
      <c r="E324" s="834"/>
      <c r="F324" s="834"/>
      <c r="G324" s="834"/>
      <c r="H324" s="834"/>
      <c r="I324" s="834"/>
      <c r="J324" s="834"/>
      <c r="K324" s="834"/>
      <c r="L324" s="834"/>
      <c r="M324" s="834"/>
      <c r="N324" s="834"/>
      <c r="O324" s="834"/>
      <c r="P324" s="834"/>
      <c r="Q324" s="834"/>
      <c r="R324" s="834"/>
      <c r="S324" s="835"/>
    </row>
    <row r="325" spans="1:19" x14ac:dyDescent="0.25">
      <c r="A325" s="833" t="s">
        <v>3407</v>
      </c>
      <c r="B325" s="834"/>
      <c r="C325" s="834"/>
      <c r="D325" s="834"/>
      <c r="E325" s="834"/>
      <c r="F325" s="834"/>
      <c r="G325" s="834"/>
      <c r="H325" s="834"/>
      <c r="I325" s="834"/>
      <c r="J325" s="834"/>
      <c r="K325" s="834"/>
      <c r="L325" s="834"/>
      <c r="M325" s="834"/>
      <c r="N325" s="834"/>
      <c r="O325" s="834"/>
      <c r="P325" s="834"/>
      <c r="Q325" s="834"/>
      <c r="R325" s="834"/>
      <c r="S325" s="835"/>
    </row>
    <row r="326" spans="1:19" x14ac:dyDescent="0.25">
      <c r="A326" s="833" t="s">
        <v>3408</v>
      </c>
      <c r="B326" s="834"/>
      <c r="C326" s="834"/>
      <c r="D326" s="834"/>
      <c r="E326" s="834"/>
      <c r="F326" s="834"/>
      <c r="G326" s="834"/>
      <c r="H326" s="834"/>
      <c r="I326" s="834"/>
      <c r="J326" s="834"/>
      <c r="K326" s="834"/>
      <c r="L326" s="834"/>
      <c r="M326" s="834"/>
      <c r="N326" s="834"/>
      <c r="O326" s="834"/>
      <c r="P326" s="834"/>
      <c r="Q326" s="834"/>
      <c r="R326" s="834"/>
      <c r="S326" s="835"/>
    </row>
    <row r="327" spans="1:19" x14ac:dyDescent="0.25">
      <c r="A327" s="833" t="s">
        <v>3409</v>
      </c>
      <c r="B327" s="834"/>
      <c r="C327" s="834"/>
      <c r="D327" s="834"/>
      <c r="E327" s="834"/>
      <c r="F327" s="834"/>
      <c r="G327" s="834"/>
      <c r="H327" s="834"/>
      <c r="I327" s="834"/>
      <c r="J327" s="834"/>
      <c r="K327" s="834"/>
      <c r="L327" s="834"/>
      <c r="M327" s="834"/>
      <c r="N327" s="834"/>
      <c r="O327" s="834"/>
      <c r="P327" s="834"/>
      <c r="Q327" s="834"/>
      <c r="R327" s="834"/>
      <c r="S327" s="835"/>
    </row>
    <row r="328" spans="1:19" x14ac:dyDescent="0.25">
      <c r="A328" s="833" t="s">
        <v>3410</v>
      </c>
      <c r="B328" s="834"/>
      <c r="C328" s="834"/>
      <c r="D328" s="834"/>
      <c r="E328" s="834"/>
      <c r="F328" s="834"/>
      <c r="G328" s="834"/>
      <c r="H328" s="834"/>
      <c r="I328" s="834"/>
      <c r="J328" s="834"/>
      <c r="K328" s="834"/>
      <c r="L328" s="834"/>
      <c r="M328" s="834"/>
      <c r="N328" s="834"/>
      <c r="O328" s="834"/>
      <c r="P328" s="834"/>
      <c r="Q328" s="834"/>
      <c r="R328" s="834"/>
      <c r="S328" s="835"/>
    </row>
    <row r="329" spans="1:19" x14ac:dyDescent="0.25">
      <c r="A329" s="836" t="s">
        <v>3411</v>
      </c>
      <c r="B329" s="837"/>
      <c r="C329" s="837"/>
      <c r="D329" s="837"/>
      <c r="E329" s="837"/>
      <c r="F329" s="837"/>
      <c r="G329" s="837"/>
      <c r="H329" s="837"/>
      <c r="I329" s="837"/>
      <c r="J329" s="837"/>
      <c r="K329" s="837"/>
      <c r="L329" s="837"/>
      <c r="M329" s="837"/>
      <c r="N329" s="837"/>
      <c r="O329" s="837"/>
      <c r="P329" s="837"/>
      <c r="Q329" s="837"/>
      <c r="R329" s="837"/>
      <c r="S329" s="838"/>
    </row>
    <row r="330" spans="1:19" ht="33" customHeight="1" x14ac:dyDescent="0.25">
      <c r="A330" s="831" t="s">
        <v>41</v>
      </c>
      <c r="B330" s="831"/>
      <c r="C330" s="831"/>
      <c r="D330" s="831" t="s">
        <v>42</v>
      </c>
      <c r="E330" s="831"/>
      <c r="F330" s="831" t="s">
        <v>43</v>
      </c>
      <c r="G330" s="831"/>
      <c r="H330" s="831"/>
      <c r="I330" s="831" t="s">
        <v>44</v>
      </c>
      <c r="J330" s="831"/>
      <c r="K330" s="827" t="s">
        <v>45</v>
      </c>
      <c r="L330" s="1064"/>
      <c r="M330" s="1064"/>
      <c r="N330" s="1065"/>
      <c r="O330" s="841" t="s">
        <v>46</v>
      </c>
      <c r="P330" s="841"/>
      <c r="Q330" s="842"/>
      <c r="R330" s="831" t="s">
        <v>47</v>
      </c>
      <c r="S330" s="831"/>
    </row>
    <row r="331" spans="1:19" ht="30" customHeight="1" x14ac:dyDescent="0.25">
      <c r="A331" s="830" t="s">
        <v>48</v>
      </c>
      <c r="B331" s="830" t="s">
        <v>49</v>
      </c>
      <c r="C331" s="852" t="s">
        <v>50</v>
      </c>
      <c r="D331" s="830" t="s">
        <v>51</v>
      </c>
      <c r="E331" s="830" t="s">
        <v>52</v>
      </c>
      <c r="F331" s="827" t="s">
        <v>53</v>
      </c>
      <c r="G331" s="828"/>
      <c r="H331" s="829"/>
      <c r="I331" s="830" t="s">
        <v>54</v>
      </c>
      <c r="J331" s="830" t="s">
        <v>55</v>
      </c>
      <c r="K331" s="827" t="s">
        <v>56</v>
      </c>
      <c r="L331" s="829"/>
      <c r="M331" s="827" t="s">
        <v>57</v>
      </c>
      <c r="N331" s="829"/>
      <c r="O331" s="830" t="s">
        <v>58</v>
      </c>
      <c r="P331" s="830" t="s">
        <v>59</v>
      </c>
      <c r="Q331" s="830" t="s">
        <v>60</v>
      </c>
      <c r="R331" s="830" t="s">
        <v>61</v>
      </c>
      <c r="S331" s="830" t="s">
        <v>62</v>
      </c>
    </row>
    <row r="332" spans="1:19" ht="63.75" customHeight="1" x14ac:dyDescent="0.25">
      <c r="A332" s="831"/>
      <c r="B332" s="831"/>
      <c r="C332" s="853"/>
      <c r="D332" s="831"/>
      <c r="E332" s="831"/>
      <c r="F332" s="388" t="s">
        <v>63</v>
      </c>
      <c r="G332" s="388" t="s">
        <v>64</v>
      </c>
      <c r="H332" s="388" t="s">
        <v>65</v>
      </c>
      <c r="I332" s="831"/>
      <c r="J332" s="831"/>
      <c r="K332" s="390" t="s">
        <v>66</v>
      </c>
      <c r="L332" s="390" t="s">
        <v>67</v>
      </c>
      <c r="M332" s="390" t="s">
        <v>68</v>
      </c>
      <c r="N332" s="390" t="s">
        <v>67</v>
      </c>
      <c r="O332" s="831"/>
      <c r="P332" s="831"/>
      <c r="Q332" s="831"/>
      <c r="R332" s="831"/>
      <c r="S332" s="831"/>
    </row>
    <row r="333" spans="1:19" x14ac:dyDescent="0.25">
      <c r="A333" s="826" t="s">
        <v>69</v>
      </c>
      <c r="B333" s="826"/>
      <c r="C333" s="826"/>
      <c r="D333" s="826"/>
      <c r="E333" s="826"/>
      <c r="F333" s="826"/>
      <c r="G333" s="826"/>
      <c r="H333" s="826"/>
      <c r="I333" s="826"/>
      <c r="J333" s="826"/>
      <c r="K333" s="826"/>
      <c r="L333" s="826"/>
      <c r="M333" s="826"/>
      <c r="N333" s="826"/>
      <c r="O333" s="826"/>
      <c r="P333" s="826"/>
      <c r="Q333" s="826"/>
      <c r="R333" s="826"/>
      <c r="S333" s="826"/>
    </row>
    <row r="334" spans="1:19" s="103" customFormat="1" x14ac:dyDescent="0.25">
      <c r="A334" s="19">
        <v>3</v>
      </c>
      <c r="B334" s="19">
        <v>0</v>
      </c>
      <c r="C334" s="19">
        <v>3</v>
      </c>
      <c r="D334" s="19">
        <v>1</v>
      </c>
      <c r="E334" s="19">
        <v>2</v>
      </c>
      <c r="F334" s="19">
        <v>0</v>
      </c>
      <c r="G334" s="19">
        <v>3</v>
      </c>
      <c r="H334" s="19">
        <v>0</v>
      </c>
      <c r="I334" s="19">
        <v>3</v>
      </c>
      <c r="J334" s="19">
        <v>0</v>
      </c>
      <c r="K334" s="19">
        <v>0</v>
      </c>
      <c r="L334" s="19">
        <v>0</v>
      </c>
      <c r="M334" s="19">
        <v>0</v>
      </c>
      <c r="N334" s="19">
        <v>0</v>
      </c>
      <c r="O334" s="19">
        <v>1</v>
      </c>
      <c r="P334" s="19">
        <v>2</v>
      </c>
      <c r="Q334" s="19">
        <v>0</v>
      </c>
      <c r="R334" s="19">
        <v>0</v>
      </c>
      <c r="S334" s="19">
        <v>0</v>
      </c>
    </row>
    <row r="335" spans="1:19" x14ac:dyDescent="0.25">
      <c r="A335" s="826" t="s">
        <v>180</v>
      </c>
      <c r="B335" s="826"/>
      <c r="C335" s="826"/>
      <c r="D335" s="826"/>
      <c r="E335" s="826"/>
      <c r="F335" s="826"/>
      <c r="G335" s="826"/>
      <c r="H335" s="826"/>
      <c r="I335" s="826"/>
      <c r="J335" s="826"/>
      <c r="K335" s="826"/>
      <c r="L335" s="826"/>
      <c r="M335" s="826"/>
      <c r="N335" s="826"/>
      <c r="O335" s="826"/>
      <c r="P335" s="826"/>
      <c r="Q335" s="826"/>
      <c r="R335" s="826"/>
      <c r="S335" s="826"/>
    </row>
    <row r="336" spans="1:19" s="103" customFormat="1" x14ac:dyDescent="0.25">
      <c r="A336" s="19">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row>
    <row r="337" spans="1:19" x14ac:dyDescent="0.25">
      <c r="A337" s="826" t="s">
        <v>71</v>
      </c>
      <c r="B337" s="826"/>
      <c r="C337" s="826"/>
      <c r="D337" s="826"/>
      <c r="E337" s="826"/>
      <c r="F337" s="826"/>
      <c r="G337" s="826"/>
      <c r="H337" s="826"/>
      <c r="I337" s="826"/>
      <c r="J337" s="826"/>
      <c r="K337" s="826"/>
      <c r="L337" s="826"/>
      <c r="M337" s="826"/>
      <c r="N337" s="826"/>
      <c r="O337" s="826"/>
      <c r="P337" s="826"/>
      <c r="Q337" s="826"/>
      <c r="R337" s="826"/>
      <c r="S337" s="826"/>
    </row>
    <row r="338" spans="1:19" s="103" customFormat="1" x14ac:dyDescent="0.25">
      <c r="A338" s="476">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row>
    <row r="339" spans="1:19" x14ac:dyDescent="0.25">
      <c r="A339" s="826" t="s">
        <v>72</v>
      </c>
      <c r="B339" s="826"/>
      <c r="C339" s="826"/>
      <c r="D339" s="826"/>
      <c r="E339" s="826"/>
      <c r="F339" s="826"/>
      <c r="G339" s="826"/>
      <c r="H339" s="826"/>
      <c r="I339" s="826"/>
      <c r="J339" s="826"/>
      <c r="K339" s="826"/>
      <c r="L339" s="826"/>
      <c r="M339" s="826"/>
      <c r="N339" s="826"/>
      <c r="O339" s="826"/>
      <c r="P339" s="826"/>
      <c r="Q339" s="826"/>
      <c r="R339" s="826"/>
      <c r="S339" s="826"/>
    </row>
    <row r="340" spans="1:19" s="103" customFormat="1" x14ac:dyDescent="0.25">
      <c r="A340" s="576">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row>
    <row r="341" spans="1:19" x14ac:dyDescent="0.25">
      <c r="A341" s="832" t="s">
        <v>73</v>
      </c>
      <c r="B341" s="832"/>
      <c r="C341" s="832"/>
      <c r="D341" s="832"/>
      <c r="E341" s="832"/>
      <c r="F341" s="832"/>
      <c r="G341" s="832"/>
      <c r="H341" s="832"/>
      <c r="I341" s="832"/>
      <c r="J341" s="832"/>
      <c r="K341" s="832"/>
      <c r="L341" s="832"/>
      <c r="M341" s="832"/>
      <c r="N341" s="832"/>
      <c r="O341" s="832"/>
      <c r="P341" s="832"/>
      <c r="Q341" s="832"/>
      <c r="R341" s="832"/>
      <c r="S341" s="832"/>
    </row>
    <row r="342" spans="1:19" s="103" customFormat="1" x14ac:dyDescent="0.25">
      <c r="A342" s="608">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row>
    <row r="343" spans="1:19" x14ac:dyDescent="0.25">
      <c r="A343" s="826" t="s">
        <v>74</v>
      </c>
      <c r="B343" s="826"/>
      <c r="C343" s="826"/>
      <c r="D343" s="826"/>
      <c r="E343" s="826"/>
      <c r="F343" s="826"/>
      <c r="G343" s="826"/>
      <c r="H343" s="826"/>
      <c r="I343" s="826"/>
      <c r="J343" s="826"/>
      <c r="K343" s="826"/>
      <c r="L343" s="826"/>
      <c r="M343" s="826"/>
      <c r="N343" s="826"/>
      <c r="O343" s="826"/>
      <c r="P343" s="826"/>
      <c r="Q343" s="826"/>
      <c r="R343" s="826"/>
      <c r="S343" s="826"/>
    </row>
    <row r="344" spans="1:19" s="103" customFormat="1" x14ac:dyDescent="0.25">
      <c r="A344" s="665">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row>
    <row r="345" spans="1:19" x14ac:dyDescent="0.25">
      <c r="A345" s="826" t="s">
        <v>75</v>
      </c>
      <c r="B345" s="826"/>
      <c r="C345" s="826"/>
      <c r="D345" s="826"/>
      <c r="E345" s="826"/>
      <c r="F345" s="826"/>
      <c r="G345" s="826"/>
      <c r="H345" s="826"/>
      <c r="I345" s="826"/>
      <c r="J345" s="826"/>
      <c r="K345" s="826"/>
      <c r="L345" s="826"/>
      <c r="M345" s="826"/>
      <c r="N345" s="826"/>
      <c r="O345" s="826"/>
      <c r="P345" s="826"/>
      <c r="Q345" s="826"/>
      <c r="R345" s="826"/>
      <c r="S345" s="826"/>
    </row>
    <row r="346" spans="1:19" s="103" customFormat="1" x14ac:dyDescent="0.25">
      <c r="A346" s="665">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row>
    <row r="347" spans="1:19" x14ac:dyDescent="0.25">
      <c r="A347" s="826" t="s">
        <v>76</v>
      </c>
      <c r="B347" s="826"/>
      <c r="C347" s="826"/>
      <c r="D347" s="826"/>
      <c r="E347" s="826"/>
      <c r="F347" s="826"/>
      <c r="G347" s="826"/>
      <c r="H347" s="826"/>
      <c r="I347" s="826"/>
      <c r="J347" s="826"/>
      <c r="K347" s="826"/>
      <c r="L347" s="826"/>
      <c r="M347" s="826"/>
      <c r="N347" s="826"/>
      <c r="O347" s="826"/>
      <c r="P347" s="826"/>
      <c r="Q347" s="826"/>
      <c r="R347" s="826"/>
      <c r="S347" s="826"/>
    </row>
    <row r="348" spans="1:19" s="103" customFormat="1" x14ac:dyDescent="0.25">
      <c r="A348" s="719">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row>
    <row r="349" spans="1:19" x14ac:dyDescent="0.25">
      <c r="A349" s="826" t="s">
        <v>77</v>
      </c>
      <c r="B349" s="826"/>
      <c r="C349" s="826"/>
      <c r="D349" s="826"/>
      <c r="E349" s="826"/>
      <c r="F349" s="826"/>
      <c r="G349" s="826"/>
      <c r="H349" s="826"/>
      <c r="I349" s="826"/>
      <c r="J349" s="826"/>
      <c r="K349" s="826"/>
      <c r="L349" s="826"/>
      <c r="M349" s="826"/>
      <c r="N349" s="826"/>
      <c r="O349" s="826"/>
      <c r="P349" s="826"/>
      <c r="Q349" s="826"/>
      <c r="R349" s="826"/>
      <c r="S349" s="826"/>
    </row>
    <row r="350" spans="1:19" s="103" customFormat="1" x14ac:dyDescent="0.25">
      <c r="A350" s="759">
        <v>0</v>
      </c>
      <c r="B350" s="19">
        <v>0</v>
      </c>
      <c r="C350" s="19">
        <v>0</v>
      </c>
      <c r="D350" s="19">
        <v>0</v>
      </c>
      <c r="E350" s="19">
        <v>0</v>
      </c>
      <c r="F350" s="19">
        <v>0</v>
      </c>
      <c r="G350" s="19">
        <v>0</v>
      </c>
      <c r="H350" s="19">
        <v>0</v>
      </c>
      <c r="I350" s="19">
        <v>0</v>
      </c>
      <c r="J350" s="19">
        <v>0</v>
      </c>
      <c r="K350" s="19">
        <v>0</v>
      </c>
      <c r="L350" s="19">
        <v>0</v>
      </c>
      <c r="M350" s="19">
        <v>0</v>
      </c>
      <c r="N350" s="19">
        <v>0</v>
      </c>
      <c r="O350" s="19">
        <v>0</v>
      </c>
      <c r="P350" s="19">
        <v>0</v>
      </c>
      <c r="Q350" s="19">
        <v>0</v>
      </c>
      <c r="R350" s="19">
        <v>0</v>
      </c>
      <c r="S350" s="19">
        <v>0</v>
      </c>
    </row>
    <row r="351" spans="1:19" x14ac:dyDescent="0.25">
      <c r="A351" s="826" t="s">
        <v>78</v>
      </c>
      <c r="B351" s="826"/>
      <c r="C351" s="826"/>
      <c r="D351" s="826"/>
      <c r="E351" s="826"/>
      <c r="F351" s="826"/>
      <c r="G351" s="826"/>
      <c r="H351" s="826"/>
      <c r="I351" s="826"/>
      <c r="J351" s="826"/>
      <c r="K351" s="826"/>
      <c r="L351" s="826"/>
      <c r="M351" s="826"/>
      <c r="N351" s="826"/>
      <c r="O351" s="826"/>
      <c r="P351" s="826"/>
      <c r="Q351" s="826"/>
      <c r="R351" s="826"/>
      <c r="S351" s="826"/>
    </row>
    <row r="352" spans="1:19" s="103" customFormat="1" x14ac:dyDescent="0.25">
      <c r="A352" s="775">
        <v>0</v>
      </c>
      <c r="B352" s="19">
        <v>0</v>
      </c>
      <c r="C352" s="19">
        <v>0</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row>
    <row r="353" spans="1:19" x14ac:dyDescent="0.25">
      <c r="A353" s="826" t="s">
        <v>79</v>
      </c>
      <c r="B353" s="826"/>
      <c r="C353" s="826"/>
      <c r="D353" s="826"/>
      <c r="E353" s="826"/>
      <c r="F353" s="826"/>
      <c r="G353" s="826"/>
      <c r="H353" s="826"/>
      <c r="I353" s="826"/>
      <c r="J353" s="826"/>
      <c r="K353" s="826"/>
      <c r="L353" s="826"/>
      <c r="M353" s="826"/>
      <c r="N353" s="826"/>
      <c r="O353" s="826"/>
      <c r="P353" s="826"/>
      <c r="Q353" s="826"/>
      <c r="R353" s="826"/>
      <c r="S353" s="826"/>
    </row>
    <row r="354" spans="1:19" s="103" customFormat="1" x14ac:dyDescent="0.25">
      <c r="A354" s="809">
        <v>0</v>
      </c>
      <c r="B354" s="19">
        <v>0</v>
      </c>
      <c r="C354" s="19">
        <v>0</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row>
    <row r="355" spans="1:19" x14ac:dyDescent="0.25">
      <c r="A355" s="826" t="s">
        <v>80</v>
      </c>
      <c r="B355" s="826"/>
      <c r="C355" s="826"/>
      <c r="D355" s="826"/>
      <c r="E355" s="826"/>
      <c r="F355" s="826"/>
      <c r="G355" s="826"/>
      <c r="H355" s="826"/>
      <c r="I355" s="826"/>
      <c r="J355" s="826"/>
      <c r="K355" s="826"/>
      <c r="L355" s="826"/>
      <c r="M355" s="826"/>
      <c r="N355" s="826"/>
      <c r="O355" s="826"/>
      <c r="P355" s="826"/>
      <c r="Q355" s="826"/>
      <c r="R355" s="826"/>
      <c r="S355" s="826"/>
    </row>
    <row r="356" spans="1:19" s="103" customFormat="1" x14ac:dyDescent="0.25">
      <c r="A356" s="815">
        <v>0</v>
      </c>
      <c r="B356" s="19">
        <v>0</v>
      </c>
      <c r="C356" s="19">
        <v>0</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row>
    <row r="357" spans="1:19" x14ac:dyDescent="0.25">
      <c r="A357" s="823" t="s">
        <v>181</v>
      </c>
      <c r="B357" s="824"/>
      <c r="C357" s="824"/>
      <c r="D357" s="824"/>
      <c r="E357" s="824"/>
      <c r="F357" s="824"/>
      <c r="G357" s="824"/>
      <c r="H357" s="824"/>
      <c r="I357" s="824"/>
      <c r="J357" s="824"/>
      <c r="K357" s="824"/>
      <c r="L357" s="824"/>
      <c r="M357" s="824"/>
      <c r="N357" s="824"/>
      <c r="O357" s="824"/>
      <c r="P357" s="824"/>
      <c r="Q357" s="824"/>
      <c r="R357" s="824"/>
      <c r="S357" s="825"/>
    </row>
    <row r="358" spans="1:19" s="104" customFormat="1" x14ac:dyDescent="0.25">
      <c r="A358" s="389">
        <f>SUM(A356,A354,A352,A350,A348,A346,A344,A342,A339:S340,A338,A336,A334)</f>
        <v>3</v>
      </c>
      <c r="B358" s="427">
        <f t="shared" ref="B358:S358" si="8">SUM(B356,B354,B352,B350,B348,B346,B344,B342,B339:T340,B338,B336,B334)</f>
        <v>0</v>
      </c>
      <c r="C358" s="427">
        <f t="shared" si="8"/>
        <v>3</v>
      </c>
      <c r="D358" s="427">
        <f t="shared" si="8"/>
        <v>1</v>
      </c>
      <c r="E358" s="427">
        <f t="shared" si="8"/>
        <v>2</v>
      </c>
      <c r="F358" s="427">
        <f t="shared" si="8"/>
        <v>0</v>
      </c>
      <c r="G358" s="427">
        <f t="shared" si="8"/>
        <v>3</v>
      </c>
      <c r="H358" s="427">
        <f t="shared" si="8"/>
        <v>0</v>
      </c>
      <c r="I358" s="427">
        <f t="shared" si="8"/>
        <v>3</v>
      </c>
      <c r="J358" s="427">
        <f t="shared" si="8"/>
        <v>0</v>
      </c>
      <c r="K358" s="427">
        <f t="shared" si="8"/>
        <v>0</v>
      </c>
      <c r="L358" s="427">
        <f t="shared" si="8"/>
        <v>0</v>
      </c>
      <c r="M358" s="427">
        <f t="shared" si="8"/>
        <v>0</v>
      </c>
      <c r="N358" s="427">
        <f t="shared" si="8"/>
        <v>0</v>
      </c>
      <c r="O358" s="427">
        <f t="shared" si="8"/>
        <v>1</v>
      </c>
      <c r="P358" s="427">
        <f t="shared" si="8"/>
        <v>2</v>
      </c>
      <c r="Q358" s="427">
        <f t="shared" si="8"/>
        <v>0</v>
      </c>
      <c r="R358" s="427">
        <f t="shared" si="8"/>
        <v>0</v>
      </c>
      <c r="S358" s="427">
        <f t="shared" si="8"/>
        <v>0</v>
      </c>
    </row>
    <row r="360" spans="1:19" s="414" customFormat="1" ht="22.5" customHeight="1" x14ac:dyDescent="0.25">
      <c r="A360" s="1066" t="s">
        <v>3421</v>
      </c>
      <c r="B360" s="1066"/>
      <c r="C360" s="1066"/>
      <c r="D360" s="1066"/>
      <c r="E360" s="1066"/>
      <c r="F360" s="1066"/>
      <c r="G360" s="1066"/>
      <c r="H360" s="1066"/>
      <c r="I360" s="1066"/>
      <c r="J360" s="1066"/>
      <c r="K360" s="1066"/>
      <c r="L360" s="1066"/>
      <c r="M360" s="1066"/>
      <c r="N360" s="1066"/>
      <c r="O360" s="1066"/>
      <c r="P360" s="1066"/>
      <c r="Q360" s="1066"/>
      <c r="R360" s="1066"/>
      <c r="S360" s="1067"/>
    </row>
    <row r="361" spans="1:19" ht="15" customHeight="1" x14ac:dyDescent="0.25">
      <c r="A361" s="833" t="s">
        <v>173</v>
      </c>
      <c r="B361" s="834"/>
      <c r="C361" s="834"/>
      <c r="D361" s="834"/>
      <c r="E361" s="834"/>
      <c r="F361" s="834"/>
      <c r="G361" s="834"/>
      <c r="H361" s="834"/>
      <c r="I361" s="834"/>
      <c r="J361" s="834"/>
      <c r="K361" s="834"/>
      <c r="L361" s="834"/>
      <c r="M361" s="834"/>
      <c r="N361" s="834"/>
      <c r="O361" s="834"/>
      <c r="P361" s="834"/>
      <c r="Q361" s="834"/>
      <c r="R361" s="834"/>
      <c r="S361" s="835"/>
    </row>
    <row r="362" spans="1:19" x14ac:dyDescent="0.25">
      <c r="A362" s="833" t="s">
        <v>3413</v>
      </c>
      <c r="B362" s="834"/>
      <c r="C362" s="834"/>
      <c r="D362" s="834"/>
      <c r="E362" s="834"/>
      <c r="F362" s="834"/>
      <c r="G362" s="834"/>
      <c r="H362" s="834"/>
      <c r="I362" s="834"/>
      <c r="J362" s="834"/>
      <c r="K362" s="834"/>
      <c r="L362" s="834"/>
      <c r="M362" s="834"/>
      <c r="N362" s="834"/>
      <c r="O362" s="834"/>
      <c r="P362" s="834"/>
      <c r="Q362" s="834"/>
      <c r="R362" s="834"/>
      <c r="S362" s="835"/>
    </row>
    <row r="363" spans="1:19" x14ac:dyDescent="0.25">
      <c r="A363" s="833" t="s">
        <v>3414</v>
      </c>
      <c r="B363" s="834"/>
      <c r="C363" s="834"/>
      <c r="D363" s="834"/>
      <c r="E363" s="834"/>
      <c r="F363" s="834"/>
      <c r="G363" s="834"/>
      <c r="H363" s="834"/>
      <c r="I363" s="834"/>
      <c r="J363" s="834"/>
      <c r="K363" s="834"/>
      <c r="L363" s="834"/>
      <c r="M363" s="834"/>
      <c r="N363" s="834"/>
      <c r="O363" s="834"/>
      <c r="P363" s="834"/>
      <c r="Q363" s="834"/>
      <c r="R363" s="834"/>
      <c r="S363" s="835"/>
    </row>
    <row r="364" spans="1:19" x14ac:dyDescent="0.25">
      <c r="A364" s="833" t="s">
        <v>3415</v>
      </c>
      <c r="B364" s="834"/>
      <c r="C364" s="834"/>
      <c r="D364" s="834"/>
      <c r="E364" s="834"/>
      <c r="F364" s="834"/>
      <c r="G364" s="834"/>
      <c r="H364" s="834"/>
      <c r="I364" s="834"/>
      <c r="J364" s="834"/>
      <c r="K364" s="834"/>
      <c r="L364" s="834"/>
      <c r="M364" s="834"/>
      <c r="N364" s="834"/>
      <c r="O364" s="834"/>
      <c r="P364" s="834"/>
      <c r="Q364" s="834"/>
      <c r="R364" s="834"/>
      <c r="S364" s="835"/>
    </row>
    <row r="365" spans="1:19" x14ac:dyDescent="0.25">
      <c r="A365" s="833" t="s">
        <v>3416</v>
      </c>
      <c r="B365" s="834"/>
      <c r="C365" s="834"/>
      <c r="D365" s="834"/>
      <c r="E365" s="834"/>
      <c r="F365" s="834"/>
      <c r="G365" s="834"/>
      <c r="H365" s="834"/>
      <c r="I365" s="834"/>
      <c r="J365" s="834"/>
      <c r="K365" s="834"/>
      <c r="L365" s="834"/>
      <c r="M365" s="834"/>
      <c r="N365" s="834"/>
      <c r="O365" s="834"/>
      <c r="P365" s="834"/>
      <c r="Q365" s="834"/>
      <c r="R365" s="834"/>
      <c r="S365" s="835"/>
    </row>
    <row r="366" spans="1:19" x14ac:dyDescent="0.25">
      <c r="A366" s="833" t="s">
        <v>3417</v>
      </c>
      <c r="B366" s="834"/>
      <c r="C366" s="834"/>
      <c r="D366" s="834"/>
      <c r="E366" s="834"/>
      <c r="F366" s="834"/>
      <c r="G366" s="834"/>
      <c r="H366" s="834"/>
      <c r="I366" s="834"/>
      <c r="J366" s="834"/>
      <c r="K366" s="834"/>
      <c r="L366" s="834"/>
      <c r="M366" s="834"/>
      <c r="N366" s="834"/>
      <c r="O366" s="834"/>
      <c r="P366" s="834"/>
      <c r="Q366" s="834"/>
      <c r="R366" s="834"/>
      <c r="S366" s="835"/>
    </row>
    <row r="367" spans="1:19" x14ac:dyDescent="0.25">
      <c r="A367" s="833" t="s">
        <v>3418</v>
      </c>
      <c r="B367" s="834"/>
      <c r="C367" s="834"/>
      <c r="D367" s="834"/>
      <c r="E367" s="834"/>
      <c r="F367" s="834"/>
      <c r="G367" s="834"/>
      <c r="H367" s="834"/>
      <c r="I367" s="834"/>
      <c r="J367" s="834"/>
      <c r="K367" s="834"/>
      <c r="L367" s="834"/>
      <c r="M367" s="834"/>
      <c r="N367" s="834"/>
      <c r="O367" s="834"/>
      <c r="P367" s="834"/>
      <c r="Q367" s="834"/>
      <c r="R367" s="834"/>
      <c r="S367" s="835"/>
    </row>
    <row r="368" spans="1:19" x14ac:dyDescent="0.25">
      <c r="A368" s="836" t="s">
        <v>3419</v>
      </c>
      <c r="B368" s="837"/>
      <c r="C368" s="837"/>
      <c r="D368" s="837"/>
      <c r="E368" s="837"/>
      <c r="F368" s="837"/>
      <c r="G368" s="837"/>
      <c r="H368" s="837"/>
      <c r="I368" s="837"/>
      <c r="J368" s="837"/>
      <c r="K368" s="837"/>
      <c r="L368" s="837"/>
      <c r="M368" s="837"/>
      <c r="N368" s="837"/>
      <c r="O368" s="837"/>
      <c r="P368" s="837"/>
      <c r="Q368" s="837"/>
      <c r="R368" s="837"/>
      <c r="S368" s="838"/>
    </row>
    <row r="369" spans="1:19" ht="38.25" customHeight="1" x14ac:dyDescent="0.25">
      <c r="A369" s="831" t="s">
        <v>41</v>
      </c>
      <c r="B369" s="831"/>
      <c r="C369" s="831"/>
      <c r="D369" s="831" t="s">
        <v>42</v>
      </c>
      <c r="E369" s="831"/>
      <c r="F369" s="831" t="s">
        <v>43</v>
      </c>
      <c r="G369" s="831"/>
      <c r="H369" s="831"/>
      <c r="I369" s="831" t="s">
        <v>44</v>
      </c>
      <c r="J369" s="831"/>
      <c r="K369" s="827" t="s">
        <v>45</v>
      </c>
      <c r="L369" s="1064"/>
      <c r="M369" s="1064"/>
      <c r="N369" s="1065"/>
      <c r="O369" s="841" t="s">
        <v>46</v>
      </c>
      <c r="P369" s="841"/>
      <c r="Q369" s="842"/>
      <c r="R369" s="831" t="s">
        <v>47</v>
      </c>
      <c r="S369" s="831"/>
    </row>
    <row r="370" spans="1:19" ht="30.75" customHeight="1" x14ac:dyDescent="0.25">
      <c r="A370" s="830" t="s">
        <v>48</v>
      </c>
      <c r="B370" s="830" t="s">
        <v>49</v>
      </c>
      <c r="C370" s="852" t="s">
        <v>50</v>
      </c>
      <c r="D370" s="830" t="s">
        <v>51</v>
      </c>
      <c r="E370" s="830" t="s">
        <v>52</v>
      </c>
      <c r="F370" s="827" t="s">
        <v>53</v>
      </c>
      <c r="G370" s="828"/>
      <c r="H370" s="829"/>
      <c r="I370" s="830" t="s">
        <v>54</v>
      </c>
      <c r="J370" s="830" t="s">
        <v>55</v>
      </c>
      <c r="K370" s="827" t="s">
        <v>56</v>
      </c>
      <c r="L370" s="829"/>
      <c r="M370" s="827" t="s">
        <v>57</v>
      </c>
      <c r="N370" s="829"/>
      <c r="O370" s="830" t="s">
        <v>58</v>
      </c>
      <c r="P370" s="830" t="s">
        <v>59</v>
      </c>
      <c r="Q370" s="830" t="s">
        <v>60</v>
      </c>
      <c r="R370" s="830" t="s">
        <v>61</v>
      </c>
      <c r="S370" s="830" t="s">
        <v>62</v>
      </c>
    </row>
    <row r="371" spans="1:19" ht="58.5" customHeight="1" x14ac:dyDescent="0.25">
      <c r="A371" s="831"/>
      <c r="B371" s="831"/>
      <c r="C371" s="853"/>
      <c r="D371" s="831"/>
      <c r="E371" s="831"/>
      <c r="F371" s="388" t="s">
        <v>63</v>
      </c>
      <c r="G371" s="388" t="s">
        <v>64</v>
      </c>
      <c r="H371" s="388" t="s">
        <v>65</v>
      </c>
      <c r="I371" s="831"/>
      <c r="J371" s="831"/>
      <c r="K371" s="390" t="s">
        <v>66</v>
      </c>
      <c r="L371" s="390" t="s">
        <v>67</v>
      </c>
      <c r="M371" s="390" t="s">
        <v>68</v>
      </c>
      <c r="N371" s="390" t="s">
        <v>67</v>
      </c>
      <c r="O371" s="831"/>
      <c r="P371" s="831"/>
      <c r="Q371" s="831"/>
      <c r="R371" s="831"/>
      <c r="S371" s="831"/>
    </row>
    <row r="372" spans="1:19" x14ac:dyDescent="0.25">
      <c r="A372" s="826" t="s">
        <v>69</v>
      </c>
      <c r="B372" s="826"/>
      <c r="C372" s="826"/>
      <c r="D372" s="826"/>
      <c r="E372" s="826"/>
      <c r="F372" s="826"/>
      <c r="G372" s="826"/>
      <c r="H372" s="826"/>
      <c r="I372" s="826"/>
      <c r="J372" s="826"/>
      <c r="K372" s="826"/>
      <c r="L372" s="826"/>
      <c r="M372" s="826"/>
      <c r="N372" s="826"/>
      <c r="O372" s="826"/>
      <c r="P372" s="826"/>
      <c r="Q372" s="826"/>
      <c r="R372" s="826"/>
      <c r="S372" s="826"/>
    </row>
    <row r="373" spans="1:19" s="103" customFormat="1" x14ac:dyDescent="0.25">
      <c r="A373" s="19">
        <v>31</v>
      </c>
      <c r="B373" s="19">
        <v>55</v>
      </c>
      <c r="C373" s="19">
        <f>SUM(A373:B373)</f>
        <v>86</v>
      </c>
      <c r="D373" s="19">
        <v>26</v>
      </c>
      <c r="E373" s="19">
        <v>60</v>
      </c>
      <c r="F373" s="19">
        <v>0</v>
      </c>
      <c r="G373" s="19">
        <v>0</v>
      </c>
      <c r="H373" s="19">
        <v>86</v>
      </c>
      <c r="I373" s="19">
        <v>86</v>
      </c>
      <c r="J373" s="19">
        <v>0</v>
      </c>
      <c r="K373" s="19">
        <v>0</v>
      </c>
      <c r="L373" s="19">
        <v>0</v>
      </c>
      <c r="M373" s="19">
        <v>0</v>
      </c>
      <c r="N373" s="19">
        <v>0</v>
      </c>
      <c r="O373" s="19">
        <v>86</v>
      </c>
      <c r="P373" s="19">
        <v>0</v>
      </c>
      <c r="Q373" s="19">
        <v>0</v>
      </c>
      <c r="R373" s="19">
        <v>0</v>
      </c>
      <c r="S373" s="19">
        <v>0</v>
      </c>
    </row>
    <row r="374" spans="1:19" x14ac:dyDescent="0.25">
      <c r="A374" s="826" t="s">
        <v>70</v>
      </c>
      <c r="B374" s="826"/>
      <c r="C374" s="826"/>
      <c r="D374" s="826"/>
      <c r="E374" s="826"/>
      <c r="F374" s="826"/>
      <c r="G374" s="826"/>
      <c r="H374" s="826"/>
      <c r="I374" s="826"/>
      <c r="J374" s="826"/>
      <c r="K374" s="826"/>
      <c r="L374" s="826"/>
      <c r="M374" s="826"/>
      <c r="N374" s="826"/>
      <c r="O374" s="826"/>
      <c r="P374" s="826"/>
      <c r="Q374" s="826"/>
      <c r="R374" s="826"/>
      <c r="S374" s="826"/>
    </row>
    <row r="375" spans="1:19" x14ac:dyDescent="0.25">
      <c r="A375" s="387"/>
      <c r="B375" s="391"/>
      <c r="C375" s="391"/>
      <c r="D375" s="391"/>
      <c r="E375" s="391"/>
      <c r="F375" s="391"/>
      <c r="G375" s="391"/>
      <c r="H375" s="391"/>
      <c r="I375" s="391"/>
      <c r="J375" s="391"/>
      <c r="K375" s="391"/>
      <c r="L375" s="391"/>
      <c r="M375" s="391"/>
      <c r="N375" s="391"/>
      <c r="O375" s="391"/>
      <c r="P375" s="391"/>
      <c r="Q375" s="391"/>
      <c r="R375" s="391"/>
      <c r="S375" s="391"/>
    </row>
    <row r="376" spans="1:19" x14ac:dyDescent="0.25">
      <c r="A376" s="826" t="s">
        <v>71</v>
      </c>
      <c r="B376" s="826"/>
      <c r="C376" s="826"/>
      <c r="D376" s="826"/>
      <c r="E376" s="826"/>
      <c r="F376" s="826"/>
      <c r="G376" s="826"/>
      <c r="H376" s="826"/>
      <c r="I376" s="826"/>
      <c r="J376" s="826"/>
      <c r="K376" s="826"/>
      <c r="L376" s="826"/>
      <c r="M376" s="826"/>
      <c r="N376" s="826"/>
      <c r="O376" s="826"/>
      <c r="P376" s="826"/>
      <c r="Q376" s="826"/>
      <c r="R376" s="826"/>
      <c r="S376" s="826"/>
    </row>
    <row r="377" spans="1:19" x14ac:dyDescent="0.25">
      <c r="A377" s="387"/>
      <c r="B377" s="391"/>
      <c r="C377" s="391"/>
      <c r="D377" s="391"/>
      <c r="E377" s="391"/>
      <c r="F377" s="391"/>
      <c r="G377" s="391"/>
      <c r="H377" s="391"/>
      <c r="I377" s="391"/>
      <c r="J377" s="391"/>
      <c r="K377" s="391"/>
      <c r="L377" s="391"/>
      <c r="M377" s="391"/>
      <c r="N377" s="391"/>
      <c r="O377" s="391"/>
      <c r="P377" s="391"/>
      <c r="Q377" s="391"/>
      <c r="R377" s="391"/>
      <c r="S377" s="391"/>
    </row>
    <row r="378" spans="1:19" x14ac:dyDescent="0.25">
      <c r="A378" s="826" t="s">
        <v>72</v>
      </c>
      <c r="B378" s="826"/>
      <c r="C378" s="826"/>
      <c r="D378" s="826"/>
      <c r="E378" s="826"/>
      <c r="F378" s="826"/>
      <c r="G378" s="826"/>
      <c r="H378" s="826"/>
      <c r="I378" s="826"/>
      <c r="J378" s="826"/>
      <c r="K378" s="826"/>
      <c r="L378" s="826"/>
      <c r="M378" s="826"/>
      <c r="N378" s="826"/>
      <c r="O378" s="826"/>
      <c r="P378" s="826"/>
      <c r="Q378" s="826"/>
      <c r="R378" s="826"/>
      <c r="S378" s="826"/>
    </row>
    <row r="379" spans="1:19" x14ac:dyDescent="0.25">
      <c r="A379" s="387"/>
      <c r="B379" s="391"/>
      <c r="C379" s="391"/>
      <c r="D379" s="391"/>
      <c r="E379" s="391"/>
      <c r="F379" s="391"/>
      <c r="G379" s="391"/>
      <c r="H379" s="391"/>
      <c r="I379" s="391"/>
      <c r="J379" s="391"/>
      <c r="K379" s="391"/>
      <c r="L379" s="391"/>
      <c r="M379" s="391"/>
      <c r="N379" s="391"/>
      <c r="O379" s="391"/>
      <c r="P379" s="391"/>
      <c r="Q379" s="391"/>
      <c r="R379" s="391"/>
      <c r="S379" s="391"/>
    </row>
    <row r="380" spans="1:19" x14ac:dyDescent="0.25">
      <c r="A380" s="832" t="s">
        <v>73</v>
      </c>
      <c r="B380" s="832"/>
      <c r="C380" s="832"/>
      <c r="D380" s="832"/>
      <c r="E380" s="832"/>
      <c r="F380" s="832"/>
      <c r="G380" s="832"/>
      <c r="H380" s="832"/>
      <c r="I380" s="832"/>
      <c r="J380" s="832"/>
      <c r="K380" s="832"/>
      <c r="L380" s="832"/>
      <c r="M380" s="832"/>
      <c r="N380" s="832"/>
      <c r="O380" s="832"/>
      <c r="P380" s="832"/>
      <c r="Q380" s="832"/>
      <c r="R380" s="832"/>
      <c r="S380" s="832"/>
    </row>
    <row r="381" spans="1:19" x14ac:dyDescent="0.25">
      <c r="A381" s="387"/>
      <c r="B381" s="391"/>
      <c r="C381" s="391"/>
      <c r="D381" s="391"/>
      <c r="E381" s="391"/>
      <c r="F381" s="391"/>
      <c r="G381" s="391"/>
      <c r="H381" s="391"/>
      <c r="I381" s="391"/>
      <c r="J381" s="391"/>
      <c r="K381" s="391"/>
      <c r="L381" s="391"/>
      <c r="M381" s="391"/>
      <c r="N381" s="391"/>
      <c r="O381" s="391"/>
      <c r="P381" s="391"/>
      <c r="Q381" s="391"/>
      <c r="R381" s="391"/>
      <c r="S381" s="391"/>
    </row>
    <row r="382" spans="1:19" x14ac:dyDescent="0.25">
      <c r="A382" s="826" t="s">
        <v>74</v>
      </c>
      <c r="B382" s="826"/>
      <c r="C382" s="826"/>
      <c r="D382" s="826"/>
      <c r="E382" s="826"/>
      <c r="F382" s="826"/>
      <c r="G382" s="826"/>
      <c r="H382" s="826"/>
      <c r="I382" s="826"/>
      <c r="J382" s="826"/>
      <c r="K382" s="826"/>
      <c r="L382" s="826"/>
      <c r="M382" s="826"/>
      <c r="N382" s="826"/>
      <c r="O382" s="826"/>
      <c r="P382" s="826"/>
      <c r="Q382" s="826"/>
      <c r="R382" s="826"/>
      <c r="S382" s="826"/>
    </row>
    <row r="383" spans="1:19" x14ac:dyDescent="0.25">
      <c r="A383" s="387"/>
      <c r="B383" s="391"/>
      <c r="C383" s="391"/>
      <c r="D383" s="391"/>
      <c r="E383" s="391"/>
      <c r="F383" s="391"/>
      <c r="G383" s="391"/>
      <c r="H383" s="391"/>
      <c r="I383" s="391"/>
      <c r="J383" s="391"/>
      <c r="K383" s="391"/>
      <c r="L383" s="391"/>
      <c r="M383" s="391"/>
      <c r="N383" s="391"/>
      <c r="O383" s="391"/>
      <c r="P383" s="391"/>
      <c r="Q383" s="391"/>
      <c r="R383" s="391"/>
      <c r="S383" s="391"/>
    </row>
    <row r="384" spans="1:19" x14ac:dyDescent="0.25">
      <c r="A384" s="826" t="s">
        <v>75</v>
      </c>
      <c r="B384" s="826"/>
      <c r="C384" s="826"/>
      <c r="D384" s="826"/>
      <c r="E384" s="826"/>
      <c r="F384" s="826"/>
      <c r="G384" s="826"/>
      <c r="H384" s="826"/>
      <c r="I384" s="826"/>
      <c r="J384" s="826"/>
      <c r="K384" s="826"/>
      <c r="L384" s="826"/>
      <c r="M384" s="826"/>
      <c r="N384" s="826"/>
      <c r="O384" s="826"/>
      <c r="P384" s="826"/>
      <c r="Q384" s="826"/>
      <c r="R384" s="826"/>
      <c r="S384" s="826"/>
    </row>
    <row r="385" spans="1:19" x14ac:dyDescent="0.25">
      <c r="A385" s="387"/>
      <c r="B385" s="391"/>
      <c r="C385" s="391"/>
      <c r="D385" s="391"/>
      <c r="E385" s="391"/>
      <c r="F385" s="391"/>
      <c r="G385" s="391"/>
      <c r="H385" s="391"/>
      <c r="I385" s="391"/>
      <c r="J385" s="391"/>
      <c r="K385" s="391"/>
      <c r="L385" s="391"/>
      <c r="M385" s="391"/>
      <c r="N385" s="391"/>
      <c r="O385" s="391"/>
      <c r="P385" s="391"/>
      <c r="Q385" s="391"/>
      <c r="R385" s="391"/>
      <c r="S385" s="391"/>
    </row>
    <row r="386" spans="1:19" x14ac:dyDescent="0.25">
      <c r="A386" s="826" t="s">
        <v>76</v>
      </c>
      <c r="B386" s="826"/>
      <c r="C386" s="826"/>
      <c r="D386" s="826"/>
      <c r="E386" s="826"/>
      <c r="F386" s="826"/>
      <c r="G386" s="826"/>
      <c r="H386" s="826"/>
      <c r="I386" s="826"/>
      <c r="J386" s="826"/>
      <c r="K386" s="826"/>
      <c r="L386" s="826"/>
      <c r="M386" s="826"/>
      <c r="N386" s="826"/>
      <c r="O386" s="826"/>
      <c r="P386" s="826"/>
      <c r="Q386" s="826"/>
      <c r="R386" s="826"/>
      <c r="S386" s="826"/>
    </row>
    <row r="387" spans="1:19" x14ac:dyDescent="0.25">
      <c r="A387" s="387"/>
      <c r="B387" s="391"/>
      <c r="C387" s="391"/>
      <c r="D387" s="391"/>
      <c r="E387" s="391"/>
      <c r="F387" s="391"/>
      <c r="G387" s="391"/>
      <c r="H387" s="391"/>
      <c r="I387" s="391"/>
      <c r="J387" s="391"/>
      <c r="K387" s="391"/>
      <c r="L387" s="391"/>
      <c r="M387" s="391"/>
      <c r="N387" s="391"/>
      <c r="O387" s="391"/>
      <c r="P387" s="391"/>
      <c r="Q387" s="391"/>
      <c r="R387" s="391"/>
      <c r="S387" s="391"/>
    </row>
    <row r="388" spans="1:19" x14ac:dyDescent="0.25">
      <c r="A388" s="826" t="s">
        <v>77</v>
      </c>
      <c r="B388" s="826"/>
      <c r="C388" s="826"/>
      <c r="D388" s="826"/>
      <c r="E388" s="826"/>
      <c r="F388" s="826"/>
      <c r="G388" s="826"/>
      <c r="H388" s="826"/>
      <c r="I388" s="826"/>
      <c r="J388" s="826"/>
      <c r="K388" s="826"/>
      <c r="L388" s="826"/>
      <c r="M388" s="826"/>
      <c r="N388" s="826"/>
      <c r="O388" s="826"/>
      <c r="P388" s="826"/>
      <c r="Q388" s="826"/>
      <c r="R388" s="826"/>
      <c r="S388" s="826"/>
    </row>
    <row r="389" spans="1:19" x14ac:dyDescent="0.25">
      <c r="A389" s="387"/>
      <c r="B389" s="391"/>
      <c r="C389" s="391"/>
      <c r="D389" s="391"/>
      <c r="E389" s="391"/>
      <c r="F389" s="391"/>
      <c r="G389" s="391"/>
      <c r="H389" s="391"/>
      <c r="I389" s="391"/>
      <c r="J389" s="391"/>
      <c r="K389" s="391"/>
      <c r="L389" s="391"/>
      <c r="M389" s="391"/>
      <c r="N389" s="391"/>
      <c r="O389" s="391"/>
      <c r="P389" s="391"/>
      <c r="Q389" s="391"/>
      <c r="R389" s="391"/>
      <c r="S389" s="391"/>
    </row>
    <row r="390" spans="1:19" x14ac:dyDescent="0.25">
      <c r="A390" s="826" t="s">
        <v>78</v>
      </c>
      <c r="B390" s="826"/>
      <c r="C390" s="826"/>
      <c r="D390" s="826"/>
      <c r="E390" s="826"/>
      <c r="F390" s="826"/>
      <c r="G390" s="826"/>
      <c r="H390" s="826"/>
      <c r="I390" s="826"/>
      <c r="J390" s="826"/>
      <c r="K390" s="826"/>
      <c r="L390" s="826"/>
      <c r="M390" s="826"/>
      <c r="N390" s="826"/>
      <c r="O390" s="826"/>
      <c r="P390" s="826"/>
      <c r="Q390" s="826"/>
      <c r="R390" s="826"/>
      <c r="S390" s="826"/>
    </row>
    <row r="391" spans="1:19" x14ac:dyDescent="0.25">
      <c r="A391" s="387"/>
      <c r="B391" s="391"/>
      <c r="C391" s="391"/>
      <c r="D391" s="391"/>
      <c r="E391" s="391"/>
      <c r="F391" s="391"/>
      <c r="G391" s="391"/>
      <c r="H391" s="391"/>
      <c r="I391" s="391"/>
      <c r="J391" s="391"/>
      <c r="K391" s="391"/>
      <c r="L391" s="391"/>
      <c r="M391" s="391"/>
      <c r="N391" s="391"/>
      <c r="O391" s="391"/>
      <c r="P391" s="391"/>
      <c r="Q391" s="391"/>
      <c r="R391" s="391"/>
      <c r="S391" s="391"/>
    </row>
    <row r="392" spans="1:19" x14ac:dyDescent="0.25">
      <c r="A392" s="826" t="s">
        <v>79</v>
      </c>
      <c r="B392" s="826"/>
      <c r="C392" s="826"/>
      <c r="D392" s="826"/>
      <c r="E392" s="826"/>
      <c r="F392" s="826"/>
      <c r="G392" s="826"/>
      <c r="H392" s="826"/>
      <c r="I392" s="826"/>
      <c r="J392" s="826"/>
      <c r="K392" s="826"/>
      <c r="L392" s="826"/>
      <c r="M392" s="826"/>
      <c r="N392" s="826"/>
      <c r="O392" s="826"/>
      <c r="P392" s="826"/>
      <c r="Q392" s="826"/>
      <c r="R392" s="826"/>
      <c r="S392" s="826"/>
    </row>
    <row r="393" spans="1:19" x14ac:dyDescent="0.25">
      <c r="A393" s="387"/>
      <c r="B393" s="391"/>
      <c r="C393" s="391"/>
      <c r="D393" s="391"/>
      <c r="E393" s="391"/>
      <c r="F393" s="391"/>
      <c r="G393" s="391"/>
      <c r="H393" s="391"/>
      <c r="I393" s="391"/>
      <c r="J393" s="391"/>
      <c r="K393" s="391"/>
      <c r="L393" s="391"/>
      <c r="M393" s="391"/>
      <c r="N393" s="391"/>
      <c r="O393" s="391"/>
      <c r="P393" s="391"/>
      <c r="Q393" s="391"/>
      <c r="R393" s="391"/>
      <c r="S393" s="391"/>
    </row>
    <row r="394" spans="1:19" x14ac:dyDescent="0.25">
      <c r="A394" s="826" t="s">
        <v>80</v>
      </c>
      <c r="B394" s="826"/>
      <c r="C394" s="826"/>
      <c r="D394" s="826"/>
      <c r="E394" s="826"/>
      <c r="F394" s="826"/>
      <c r="G394" s="826"/>
      <c r="H394" s="826"/>
      <c r="I394" s="826"/>
      <c r="J394" s="826"/>
      <c r="K394" s="826"/>
      <c r="L394" s="826"/>
      <c r="M394" s="826"/>
      <c r="N394" s="826"/>
      <c r="O394" s="826"/>
      <c r="P394" s="826"/>
      <c r="Q394" s="826"/>
      <c r="R394" s="826"/>
      <c r="S394" s="826"/>
    </row>
    <row r="395" spans="1:19" x14ac:dyDescent="0.25">
      <c r="A395" s="82"/>
      <c r="B395" s="82"/>
      <c r="C395" s="391"/>
      <c r="D395" s="82"/>
      <c r="E395" s="82"/>
      <c r="F395" s="82"/>
      <c r="G395" s="82"/>
      <c r="H395" s="82"/>
      <c r="I395" s="82"/>
      <c r="J395" s="82"/>
      <c r="K395" s="82"/>
      <c r="L395" s="82"/>
      <c r="M395" s="82"/>
      <c r="N395" s="82"/>
      <c r="O395" s="82"/>
      <c r="P395" s="82"/>
      <c r="Q395" s="82"/>
      <c r="R395" s="82"/>
      <c r="S395" s="82"/>
    </row>
    <row r="396" spans="1:19" x14ac:dyDescent="0.25">
      <c r="A396" s="823" t="s">
        <v>181</v>
      </c>
      <c r="B396" s="824"/>
      <c r="C396" s="824"/>
      <c r="D396" s="824"/>
      <c r="E396" s="824"/>
      <c r="F396" s="824"/>
      <c r="G396" s="824"/>
      <c r="H396" s="824"/>
      <c r="I396" s="824"/>
      <c r="J396" s="824"/>
      <c r="K396" s="824"/>
      <c r="L396" s="824"/>
      <c r="M396" s="824"/>
      <c r="N396" s="824"/>
      <c r="O396" s="824"/>
      <c r="P396" s="824"/>
      <c r="Q396" s="824"/>
      <c r="R396" s="824"/>
      <c r="S396" s="825"/>
    </row>
    <row r="397" spans="1:19" s="104" customFormat="1" x14ac:dyDescent="0.25">
      <c r="A397" s="389">
        <f>SUM(A395,A393,A391,A389,A387,A385,A383,A381,A379,A377,A375,A373)</f>
        <v>31</v>
      </c>
      <c r="B397" s="568">
        <f t="shared" ref="B397:S397" si="9">SUM(B395,B393,B391,B389,B387,B385,B383,B381,B379,B377,B375,B373)</f>
        <v>55</v>
      </c>
      <c r="C397" s="568">
        <f t="shared" si="9"/>
        <v>86</v>
      </c>
      <c r="D397" s="568">
        <f t="shared" si="9"/>
        <v>26</v>
      </c>
      <c r="E397" s="568">
        <f t="shared" si="9"/>
        <v>60</v>
      </c>
      <c r="F397" s="568">
        <f t="shared" si="9"/>
        <v>0</v>
      </c>
      <c r="G397" s="568">
        <f t="shared" si="9"/>
        <v>0</v>
      </c>
      <c r="H397" s="568">
        <f t="shared" si="9"/>
        <v>86</v>
      </c>
      <c r="I397" s="568">
        <f t="shared" si="9"/>
        <v>86</v>
      </c>
      <c r="J397" s="568">
        <f t="shared" si="9"/>
        <v>0</v>
      </c>
      <c r="K397" s="568">
        <f t="shared" si="9"/>
        <v>0</v>
      </c>
      <c r="L397" s="568">
        <f t="shared" si="9"/>
        <v>0</v>
      </c>
      <c r="M397" s="568">
        <f t="shared" si="9"/>
        <v>0</v>
      </c>
      <c r="N397" s="568">
        <f t="shared" si="9"/>
        <v>0</v>
      </c>
      <c r="O397" s="568">
        <f t="shared" si="9"/>
        <v>86</v>
      </c>
      <c r="P397" s="568">
        <f t="shared" si="9"/>
        <v>0</v>
      </c>
      <c r="Q397" s="568">
        <f t="shared" si="9"/>
        <v>0</v>
      </c>
      <c r="R397" s="568">
        <f t="shared" si="9"/>
        <v>0</v>
      </c>
      <c r="S397" s="568">
        <f t="shared" si="9"/>
        <v>0</v>
      </c>
    </row>
    <row r="398" spans="1:19" x14ac:dyDescent="0.25">
      <c r="A398" s="5"/>
      <c r="B398" s="5"/>
      <c r="C398" s="5"/>
      <c r="D398" s="5"/>
      <c r="E398" s="5"/>
      <c r="F398" s="5"/>
      <c r="G398" s="5"/>
      <c r="H398" s="5"/>
      <c r="I398" s="5"/>
      <c r="J398" s="5"/>
      <c r="K398" s="5"/>
      <c r="L398" s="5"/>
      <c r="M398" s="5"/>
      <c r="N398" s="5"/>
      <c r="O398" s="5"/>
      <c r="P398" s="5"/>
      <c r="Q398" s="5"/>
      <c r="R398" s="5"/>
      <c r="S398" s="5"/>
    </row>
    <row r="399" spans="1:19" s="3" customFormat="1" ht="19.5" customHeight="1" x14ac:dyDescent="0.25">
      <c r="A399" s="854" t="s">
        <v>3850</v>
      </c>
      <c r="B399" s="855"/>
      <c r="C399" s="855"/>
      <c r="D399" s="855"/>
      <c r="E399" s="855"/>
      <c r="F399" s="855"/>
      <c r="G399" s="855"/>
      <c r="H399" s="855"/>
      <c r="I399" s="855"/>
      <c r="J399" s="855"/>
      <c r="K399" s="855"/>
      <c r="L399" s="855"/>
      <c r="M399" s="855"/>
      <c r="N399" s="855"/>
      <c r="O399" s="855"/>
      <c r="P399" s="855"/>
      <c r="Q399" s="855"/>
      <c r="R399" s="855"/>
      <c r="S399" s="856"/>
    </row>
    <row r="400" spans="1:19" s="192" customFormat="1" ht="15" customHeight="1" x14ac:dyDescent="0.25">
      <c r="A400" s="833" t="s">
        <v>173</v>
      </c>
      <c r="B400" s="834"/>
      <c r="C400" s="834"/>
      <c r="D400" s="834"/>
      <c r="E400" s="834"/>
      <c r="F400" s="834"/>
      <c r="G400" s="834"/>
      <c r="H400" s="834"/>
      <c r="I400" s="834"/>
      <c r="J400" s="834"/>
      <c r="K400" s="834"/>
      <c r="L400" s="834"/>
      <c r="M400" s="834"/>
      <c r="N400" s="834"/>
      <c r="O400" s="834"/>
      <c r="P400" s="834"/>
      <c r="Q400" s="834"/>
      <c r="R400" s="834"/>
      <c r="S400" s="835"/>
    </row>
    <row r="401" spans="1:19" x14ac:dyDescent="0.25">
      <c r="A401" s="833" t="s">
        <v>3843</v>
      </c>
      <c r="B401" s="834"/>
      <c r="C401" s="834"/>
      <c r="D401" s="834"/>
      <c r="E401" s="834"/>
      <c r="F401" s="834"/>
      <c r="G401" s="834"/>
      <c r="H401" s="834"/>
      <c r="I401" s="834"/>
      <c r="J401" s="834"/>
      <c r="K401" s="834"/>
      <c r="L401" s="834"/>
      <c r="M401" s="834"/>
      <c r="N401" s="834"/>
      <c r="O401" s="834"/>
      <c r="P401" s="834"/>
      <c r="Q401" s="834"/>
      <c r="R401" s="834"/>
      <c r="S401" s="835"/>
    </row>
    <row r="402" spans="1:19" x14ac:dyDescent="0.25">
      <c r="A402" s="833" t="s">
        <v>3844</v>
      </c>
      <c r="B402" s="834"/>
      <c r="C402" s="834"/>
      <c r="D402" s="834"/>
      <c r="E402" s="834"/>
      <c r="F402" s="834"/>
      <c r="G402" s="834"/>
      <c r="H402" s="834"/>
      <c r="I402" s="834"/>
      <c r="J402" s="834"/>
      <c r="K402" s="834"/>
      <c r="L402" s="834"/>
      <c r="M402" s="834"/>
      <c r="N402" s="834"/>
      <c r="O402" s="834"/>
      <c r="P402" s="834"/>
      <c r="Q402" s="834"/>
      <c r="R402" s="834"/>
      <c r="S402" s="835"/>
    </row>
    <row r="403" spans="1:19" x14ac:dyDescent="0.25">
      <c r="A403" s="833" t="s">
        <v>3845</v>
      </c>
      <c r="B403" s="834"/>
      <c r="C403" s="834"/>
      <c r="D403" s="834"/>
      <c r="E403" s="834"/>
      <c r="F403" s="834"/>
      <c r="G403" s="834"/>
      <c r="H403" s="834"/>
      <c r="I403" s="834"/>
      <c r="J403" s="834"/>
      <c r="K403" s="834"/>
      <c r="L403" s="834"/>
      <c r="M403" s="834"/>
      <c r="N403" s="834"/>
      <c r="O403" s="834"/>
      <c r="P403" s="834"/>
      <c r="Q403" s="834"/>
      <c r="R403" s="834"/>
      <c r="S403" s="835"/>
    </row>
    <row r="404" spans="1:19" x14ac:dyDescent="0.25">
      <c r="A404" s="833" t="s">
        <v>3846</v>
      </c>
      <c r="B404" s="834"/>
      <c r="C404" s="834"/>
      <c r="D404" s="834"/>
      <c r="E404" s="834"/>
      <c r="F404" s="834"/>
      <c r="G404" s="834"/>
      <c r="H404" s="834"/>
      <c r="I404" s="834"/>
      <c r="J404" s="834"/>
      <c r="K404" s="834"/>
      <c r="L404" s="834"/>
      <c r="M404" s="834"/>
      <c r="N404" s="834"/>
      <c r="O404" s="834"/>
      <c r="P404" s="834"/>
      <c r="Q404" s="834"/>
      <c r="R404" s="834"/>
      <c r="S404" s="835"/>
    </row>
    <row r="405" spans="1:19" x14ac:dyDescent="0.25">
      <c r="A405" s="833" t="s">
        <v>3847</v>
      </c>
      <c r="B405" s="834"/>
      <c r="C405" s="834"/>
      <c r="D405" s="834"/>
      <c r="E405" s="834"/>
      <c r="F405" s="834"/>
      <c r="G405" s="834"/>
      <c r="H405" s="834"/>
      <c r="I405" s="834"/>
      <c r="J405" s="834"/>
      <c r="K405" s="834"/>
      <c r="L405" s="834"/>
      <c r="M405" s="834"/>
      <c r="N405" s="834"/>
      <c r="O405" s="834"/>
      <c r="P405" s="834"/>
      <c r="Q405" s="834"/>
      <c r="R405" s="834"/>
      <c r="S405" s="835"/>
    </row>
    <row r="406" spans="1:19" x14ac:dyDescent="0.25">
      <c r="A406" s="833" t="s">
        <v>3848</v>
      </c>
      <c r="B406" s="834"/>
      <c r="C406" s="834"/>
      <c r="D406" s="834"/>
      <c r="E406" s="834"/>
      <c r="F406" s="834"/>
      <c r="G406" s="834"/>
      <c r="H406" s="834"/>
      <c r="I406" s="834"/>
      <c r="J406" s="834"/>
      <c r="K406" s="834"/>
      <c r="L406" s="834"/>
      <c r="M406" s="834"/>
      <c r="N406" s="834"/>
      <c r="O406" s="834"/>
      <c r="P406" s="834"/>
      <c r="Q406" s="834"/>
      <c r="R406" s="834"/>
      <c r="S406" s="835"/>
    </row>
    <row r="407" spans="1:19" x14ac:dyDescent="0.25">
      <c r="A407" s="836" t="s">
        <v>3849</v>
      </c>
      <c r="B407" s="837"/>
      <c r="C407" s="837"/>
      <c r="D407" s="837"/>
      <c r="E407" s="837"/>
      <c r="F407" s="837"/>
      <c r="G407" s="837"/>
      <c r="H407" s="837"/>
      <c r="I407" s="837"/>
      <c r="J407" s="837"/>
      <c r="K407" s="837"/>
      <c r="L407" s="837"/>
      <c r="M407" s="837"/>
      <c r="N407" s="837"/>
      <c r="O407" s="837"/>
      <c r="P407" s="837"/>
      <c r="Q407" s="837"/>
      <c r="R407" s="837"/>
      <c r="S407" s="838"/>
    </row>
    <row r="408" spans="1:19" ht="30" customHeight="1" x14ac:dyDescent="0.25">
      <c r="A408" s="831" t="s">
        <v>41</v>
      </c>
      <c r="B408" s="831"/>
      <c r="C408" s="831"/>
      <c r="D408" s="831" t="s">
        <v>42</v>
      </c>
      <c r="E408" s="831"/>
      <c r="F408" s="831" t="s">
        <v>43</v>
      </c>
      <c r="G408" s="831"/>
      <c r="H408" s="831"/>
      <c r="I408" s="831" t="s">
        <v>44</v>
      </c>
      <c r="J408" s="831"/>
      <c r="K408" s="827" t="s">
        <v>45</v>
      </c>
      <c r="L408" s="1064"/>
      <c r="M408" s="1064"/>
      <c r="N408" s="1065"/>
      <c r="O408" s="841" t="s">
        <v>46</v>
      </c>
      <c r="P408" s="841"/>
      <c r="Q408" s="842"/>
      <c r="R408" s="831" t="s">
        <v>47</v>
      </c>
      <c r="S408" s="831"/>
    </row>
    <row r="409" spans="1:19" ht="25.5" customHeight="1" x14ac:dyDescent="0.25">
      <c r="A409" s="830" t="s">
        <v>48</v>
      </c>
      <c r="B409" s="830" t="s">
        <v>49</v>
      </c>
      <c r="C409" s="852" t="s">
        <v>50</v>
      </c>
      <c r="D409" s="830" t="s">
        <v>51</v>
      </c>
      <c r="E409" s="830" t="s">
        <v>52</v>
      </c>
      <c r="F409" s="827" t="s">
        <v>53</v>
      </c>
      <c r="G409" s="828"/>
      <c r="H409" s="829"/>
      <c r="I409" s="830" t="s">
        <v>54</v>
      </c>
      <c r="J409" s="830" t="s">
        <v>55</v>
      </c>
      <c r="K409" s="827" t="s">
        <v>56</v>
      </c>
      <c r="L409" s="829"/>
      <c r="M409" s="827" t="s">
        <v>57</v>
      </c>
      <c r="N409" s="829"/>
      <c r="O409" s="830" t="s">
        <v>58</v>
      </c>
      <c r="P409" s="830" t="s">
        <v>59</v>
      </c>
      <c r="Q409" s="830" t="s">
        <v>60</v>
      </c>
      <c r="R409" s="830" t="s">
        <v>61</v>
      </c>
      <c r="S409" s="830" t="s">
        <v>62</v>
      </c>
    </row>
    <row r="410" spans="1:19" ht="69" customHeight="1" x14ac:dyDescent="0.25">
      <c r="A410" s="831"/>
      <c r="B410" s="831"/>
      <c r="C410" s="853"/>
      <c r="D410" s="831"/>
      <c r="E410" s="831"/>
      <c r="F410" s="717" t="s">
        <v>63</v>
      </c>
      <c r="G410" s="717" t="s">
        <v>64</v>
      </c>
      <c r="H410" s="717" t="s">
        <v>65</v>
      </c>
      <c r="I410" s="831"/>
      <c r="J410" s="831"/>
      <c r="K410" s="720" t="s">
        <v>66</v>
      </c>
      <c r="L410" s="720" t="s">
        <v>67</v>
      </c>
      <c r="M410" s="720" t="s">
        <v>68</v>
      </c>
      <c r="N410" s="720" t="s">
        <v>67</v>
      </c>
      <c r="O410" s="831"/>
      <c r="P410" s="831"/>
      <c r="Q410" s="831"/>
      <c r="R410" s="831"/>
      <c r="S410" s="831"/>
    </row>
    <row r="411" spans="1:19" x14ac:dyDescent="0.25">
      <c r="A411" s="826" t="s">
        <v>69</v>
      </c>
      <c r="B411" s="826"/>
      <c r="C411" s="826"/>
      <c r="D411" s="826"/>
      <c r="E411" s="826"/>
      <c r="F411" s="826"/>
      <c r="G411" s="826"/>
      <c r="H411" s="826"/>
      <c r="I411" s="826"/>
      <c r="J411" s="826"/>
      <c r="K411" s="826"/>
      <c r="L411" s="826"/>
      <c r="M411" s="826"/>
      <c r="N411" s="826"/>
      <c r="O411" s="826"/>
      <c r="P411" s="826"/>
      <c r="Q411" s="826"/>
      <c r="R411" s="826"/>
      <c r="S411" s="826"/>
    </row>
    <row r="412" spans="1:19" s="103" customFormat="1" x14ac:dyDescent="0.25">
      <c r="A412" s="719">
        <v>1</v>
      </c>
      <c r="B412" s="19">
        <v>0</v>
      </c>
      <c r="C412" s="19">
        <v>1</v>
      </c>
      <c r="D412" s="19">
        <v>0</v>
      </c>
      <c r="E412" s="19">
        <v>1</v>
      </c>
      <c r="F412" s="19">
        <v>0</v>
      </c>
      <c r="G412" s="19">
        <v>1</v>
      </c>
      <c r="H412" s="19">
        <v>0</v>
      </c>
      <c r="I412" s="19">
        <v>1</v>
      </c>
      <c r="J412" s="19">
        <v>0</v>
      </c>
      <c r="K412" s="19">
        <v>0</v>
      </c>
      <c r="L412" s="19">
        <v>0</v>
      </c>
      <c r="M412" s="19">
        <v>0</v>
      </c>
      <c r="N412" s="19">
        <v>0</v>
      </c>
      <c r="O412" s="19">
        <v>0</v>
      </c>
      <c r="P412" s="19">
        <v>1</v>
      </c>
      <c r="Q412" s="19">
        <v>0</v>
      </c>
      <c r="R412" s="19">
        <v>0</v>
      </c>
      <c r="S412" s="19">
        <v>0</v>
      </c>
    </row>
    <row r="413" spans="1:19" x14ac:dyDescent="0.25">
      <c r="A413" s="826" t="s">
        <v>70</v>
      </c>
      <c r="B413" s="826"/>
      <c r="C413" s="826"/>
      <c r="D413" s="826"/>
      <c r="E413" s="826"/>
      <c r="F413" s="826"/>
      <c r="G413" s="826"/>
      <c r="H413" s="826"/>
      <c r="I413" s="826"/>
      <c r="J413" s="826"/>
      <c r="K413" s="826"/>
      <c r="L413" s="826"/>
      <c r="M413" s="826"/>
      <c r="N413" s="826"/>
      <c r="O413" s="826"/>
      <c r="P413" s="826"/>
      <c r="Q413" s="826"/>
      <c r="R413" s="826"/>
      <c r="S413" s="826"/>
    </row>
    <row r="414" spans="1:19" s="103" customFormat="1" x14ac:dyDescent="0.25">
      <c r="A414" s="719">
        <v>1</v>
      </c>
      <c r="B414" s="19">
        <v>0</v>
      </c>
      <c r="C414" s="19">
        <v>1</v>
      </c>
      <c r="D414" s="19">
        <v>0</v>
      </c>
      <c r="E414" s="19">
        <v>1</v>
      </c>
      <c r="F414" s="19">
        <v>0</v>
      </c>
      <c r="G414" s="19">
        <v>1</v>
      </c>
      <c r="H414" s="19">
        <v>0</v>
      </c>
      <c r="I414" s="19">
        <v>1</v>
      </c>
      <c r="J414" s="19">
        <v>0</v>
      </c>
      <c r="K414" s="19">
        <v>0</v>
      </c>
      <c r="L414" s="19">
        <v>0</v>
      </c>
      <c r="M414" s="19">
        <v>0</v>
      </c>
      <c r="N414" s="19">
        <v>0</v>
      </c>
      <c r="O414" s="19">
        <v>0</v>
      </c>
      <c r="P414" s="19">
        <v>1</v>
      </c>
      <c r="Q414" s="19">
        <v>0</v>
      </c>
      <c r="R414" s="19">
        <v>0</v>
      </c>
      <c r="S414" s="19">
        <v>0</v>
      </c>
    </row>
    <row r="415" spans="1:19" x14ac:dyDescent="0.25">
      <c r="A415" s="826" t="s">
        <v>71</v>
      </c>
      <c r="B415" s="826"/>
      <c r="C415" s="826"/>
      <c r="D415" s="826"/>
      <c r="E415" s="826"/>
      <c r="F415" s="826"/>
      <c r="G415" s="826"/>
      <c r="H415" s="826"/>
      <c r="I415" s="826"/>
      <c r="J415" s="826"/>
      <c r="K415" s="826"/>
      <c r="L415" s="826"/>
      <c r="M415" s="826"/>
      <c r="N415" s="826"/>
      <c r="O415" s="826"/>
      <c r="P415" s="826"/>
      <c r="Q415" s="826"/>
      <c r="R415" s="826"/>
      <c r="S415" s="826"/>
    </row>
    <row r="416" spans="1:19" s="103" customFormat="1" x14ac:dyDescent="0.25">
      <c r="A416" s="719">
        <v>1</v>
      </c>
      <c r="B416" s="19">
        <v>0</v>
      </c>
      <c r="C416" s="19">
        <v>1</v>
      </c>
      <c r="D416" s="19">
        <v>0</v>
      </c>
      <c r="E416" s="19">
        <v>1</v>
      </c>
      <c r="F416" s="19">
        <v>0</v>
      </c>
      <c r="G416" s="19">
        <v>1</v>
      </c>
      <c r="H416" s="19">
        <v>0</v>
      </c>
      <c r="I416" s="19">
        <v>1</v>
      </c>
      <c r="J416" s="19">
        <v>0</v>
      </c>
      <c r="K416" s="19">
        <v>0</v>
      </c>
      <c r="L416" s="19">
        <v>0</v>
      </c>
      <c r="M416" s="19">
        <v>0</v>
      </c>
      <c r="N416" s="19">
        <v>0</v>
      </c>
      <c r="O416" s="19">
        <v>0</v>
      </c>
      <c r="P416" s="19">
        <v>1</v>
      </c>
      <c r="Q416" s="19">
        <v>0</v>
      </c>
      <c r="R416" s="19">
        <v>0</v>
      </c>
      <c r="S416" s="19">
        <v>0</v>
      </c>
    </row>
    <row r="417" spans="1:19" x14ac:dyDescent="0.25">
      <c r="A417" s="826" t="s">
        <v>72</v>
      </c>
      <c r="B417" s="826"/>
      <c r="C417" s="826"/>
      <c r="D417" s="826"/>
      <c r="E417" s="826"/>
      <c r="F417" s="826"/>
      <c r="G417" s="826"/>
      <c r="H417" s="826"/>
      <c r="I417" s="826"/>
      <c r="J417" s="826"/>
      <c r="K417" s="826"/>
      <c r="L417" s="826"/>
      <c r="M417" s="826"/>
      <c r="N417" s="826"/>
      <c r="O417" s="826"/>
      <c r="P417" s="826"/>
      <c r="Q417" s="826"/>
      <c r="R417" s="826"/>
      <c r="S417" s="826"/>
    </row>
    <row r="418" spans="1:19" s="103" customFormat="1" x14ac:dyDescent="0.25">
      <c r="A418" s="719">
        <v>1</v>
      </c>
      <c r="B418" s="19">
        <v>0</v>
      </c>
      <c r="C418" s="19">
        <v>1</v>
      </c>
      <c r="D418" s="19">
        <v>0</v>
      </c>
      <c r="E418" s="19">
        <v>1</v>
      </c>
      <c r="F418" s="19">
        <v>0</v>
      </c>
      <c r="G418" s="19">
        <v>1</v>
      </c>
      <c r="H418" s="19">
        <v>0</v>
      </c>
      <c r="I418" s="19">
        <v>1</v>
      </c>
      <c r="J418" s="19">
        <v>0</v>
      </c>
      <c r="K418" s="19">
        <v>0</v>
      </c>
      <c r="L418" s="19">
        <v>0</v>
      </c>
      <c r="M418" s="19">
        <v>0</v>
      </c>
      <c r="N418" s="19">
        <v>0</v>
      </c>
      <c r="O418" s="19">
        <v>0</v>
      </c>
      <c r="P418" s="19">
        <v>1</v>
      </c>
      <c r="Q418" s="19">
        <v>0</v>
      </c>
      <c r="R418" s="19">
        <v>0</v>
      </c>
      <c r="S418" s="19">
        <v>0</v>
      </c>
    </row>
    <row r="419" spans="1:19" x14ac:dyDescent="0.25">
      <c r="A419" s="832" t="s">
        <v>73</v>
      </c>
      <c r="B419" s="832"/>
      <c r="C419" s="832"/>
      <c r="D419" s="832"/>
      <c r="E419" s="832"/>
      <c r="F419" s="832"/>
      <c r="G419" s="832"/>
      <c r="H419" s="832"/>
      <c r="I419" s="832"/>
      <c r="J419" s="832"/>
      <c r="K419" s="832"/>
      <c r="L419" s="832"/>
      <c r="M419" s="832"/>
      <c r="N419" s="832"/>
      <c r="O419" s="832"/>
      <c r="P419" s="832"/>
      <c r="Q419" s="832"/>
      <c r="R419" s="832"/>
      <c r="S419" s="832"/>
    </row>
    <row r="420" spans="1:19" s="103" customFormat="1" x14ac:dyDescent="0.25">
      <c r="A420" s="719">
        <v>1</v>
      </c>
      <c r="B420" s="19">
        <v>0</v>
      </c>
      <c r="C420" s="19">
        <v>1</v>
      </c>
      <c r="D420" s="19">
        <v>0</v>
      </c>
      <c r="E420" s="19">
        <v>1</v>
      </c>
      <c r="F420" s="19">
        <v>0</v>
      </c>
      <c r="G420" s="19">
        <v>1</v>
      </c>
      <c r="H420" s="19">
        <v>0</v>
      </c>
      <c r="I420" s="19">
        <v>1</v>
      </c>
      <c r="J420" s="19">
        <v>0</v>
      </c>
      <c r="K420" s="19">
        <v>0</v>
      </c>
      <c r="L420" s="19">
        <v>0</v>
      </c>
      <c r="M420" s="19">
        <v>0</v>
      </c>
      <c r="N420" s="19">
        <v>0</v>
      </c>
      <c r="O420" s="19">
        <v>0</v>
      </c>
      <c r="P420" s="19">
        <v>1</v>
      </c>
      <c r="Q420" s="19">
        <v>0</v>
      </c>
      <c r="R420" s="19">
        <v>0</v>
      </c>
      <c r="S420" s="19">
        <v>0</v>
      </c>
    </row>
    <row r="421" spans="1:19" x14ac:dyDescent="0.25">
      <c r="A421" s="826" t="s">
        <v>74</v>
      </c>
      <c r="B421" s="826"/>
      <c r="C421" s="826"/>
      <c r="D421" s="826"/>
      <c r="E421" s="826"/>
      <c r="F421" s="826"/>
      <c r="G421" s="826"/>
      <c r="H421" s="826"/>
      <c r="I421" s="826"/>
      <c r="J421" s="826"/>
      <c r="K421" s="826"/>
      <c r="L421" s="826"/>
      <c r="M421" s="826"/>
      <c r="N421" s="826"/>
      <c r="O421" s="826"/>
      <c r="P421" s="826"/>
      <c r="Q421" s="826"/>
      <c r="R421" s="826"/>
      <c r="S421" s="826"/>
    </row>
    <row r="422" spans="1:19" s="103" customFormat="1" x14ac:dyDescent="0.25">
      <c r="A422" s="211">
        <v>1</v>
      </c>
      <c r="B422" s="211">
        <v>0</v>
      </c>
      <c r="C422" s="211">
        <v>1</v>
      </c>
      <c r="D422" s="211">
        <v>0</v>
      </c>
      <c r="E422" s="211">
        <v>1</v>
      </c>
      <c r="F422" s="211">
        <v>0</v>
      </c>
      <c r="G422" s="211">
        <v>1</v>
      </c>
      <c r="H422" s="211">
        <v>0</v>
      </c>
      <c r="I422" s="211">
        <v>1</v>
      </c>
      <c r="J422" s="211">
        <v>0</v>
      </c>
      <c r="K422" s="211">
        <v>0</v>
      </c>
      <c r="L422" s="211">
        <v>0</v>
      </c>
      <c r="M422" s="211">
        <v>0</v>
      </c>
      <c r="N422" s="211">
        <v>0</v>
      </c>
      <c r="O422" s="211">
        <v>0</v>
      </c>
      <c r="P422" s="211">
        <v>1</v>
      </c>
      <c r="Q422" s="211">
        <v>0</v>
      </c>
      <c r="R422" s="211">
        <v>0</v>
      </c>
      <c r="S422" s="211">
        <v>0</v>
      </c>
    </row>
    <row r="423" spans="1:19" x14ac:dyDescent="0.25">
      <c r="A423" s="826" t="s">
        <v>75</v>
      </c>
      <c r="B423" s="826"/>
      <c r="C423" s="826"/>
      <c r="D423" s="826"/>
      <c r="E423" s="826"/>
      <c r="F423" s="826"/>
      <c r="G423" s="826"/>
      <c r="H423" s="826"/>
      <c r="I423" s="826"/>
      <c r="J423" s="826"/>
      <c r="K423" s="826"/>
      <c r="L423" s="826"/>
      <c r="M423" s="826"/>
      <c r="N423" s="826"/>
      <c r="O423" s="826"/>
      <c r="P423" s="826"/>
      <c r="Q423" s="826"/>
      <c r="R423" s="826"/>
      <c r="S423" s="826"/>
    </row>
    <row r="424" spans="1:19" s="103" customFormat="1" x14ac:dyDescent="0.25">
      <c r="A424" s="719">
        <v>1</v>
      </c>
      <c r="B424" s="19">
        <v>0</v>
      </c>
      <c r="C424" s="19">
        <v>1</v>
      </c>
      <c r="D424" s="19">
        <v>0</v>
      </c>
      <c r="E424" s="19">
        <v>1</v>
      </c>
      <c r="F424" s="19">
        <v>0</v>
      </c>
      <c r="G424" s="19">
        <v>1</v>
      </c>
      <c r="H424" s="19">
        <v>0</v>
      </c>
      <c r="I424" s="19">
        <v>1</v>
      </c>
      <c r="J424" s="19">
        <v>0</v>
      </c>
      <c r="K424" s="19">
        <v>0</v>
      </c>
      <c r="L424" s="19">
        <v>0</v>
      </c>
      <c r="M424" s="19">
        <v>0</v>
      </c>
      <c r="N424" s="19">
        <v>0</v>
      </c>
      <c r="O424" s="19">
        <v>0</v>
      </c>
      <c r="P424" s="19">
        <v>1</v>
      </c>
      <c r="Q424" s="19">
        <v>0</v>
      </c>
      <c r="R424" s="19">
        <v>0</v>
      </c>
      <c r="S424" s="19">
        <v>0</v>
      </c>
    </row>
    <row r="425" spans="1:19" x14ac:dyDescent="0.25">
      <c r="A425" s="826" t="s">
        <v>76</v>
      </c>
      <c r="B425" s="826"/>
      <c r="C425" s="826"/>
      <c r="D425" s="826"/>
      <c r="E425" s="826"/>
      <c r="F425" s="826"/>
      <c r="G425" s="826"/>
      <c r="H425" s="826"/>
      <c r="I425" s="826"/>
      <c r="J425" s="826"/>
      <c r="K425" s="826"/>
      <c r="L425" s="826"/>
      <c r="M425" s="826"/>
      <c r="N425" s="826"/>
      <c r="O425" s="826"/>
      <c r="P425" s="826"/>
      <c r="Q425" s="826"/>
      <c r="R425" s="826"/>
      <c r="S425" s="826"/>
    </row>
    <row r="426" spans="1:19" x14ac:dyDescent="0.25">
      <c r="A426" s="211">
        <v>2</v>
      </c>
      <c r="B426" s="211">
        <v>0</v>
      </c>
      <c r="C426" s="211">
        <v>2</v>
      </c>
      <c r="D426" s="211">
        <v>0</v>
      </c>
      <c r="E426" s="211">
        <v>2</v>
      </c>
      <c r="F426" s="211">
        <v>0</v>
      </c>
      <c r="G426" s="211">
        <v>2</v>
      </c>
      <c r="H426" s="211">
        <v>0</v>
      </c>
      <c r="I426" s="211">
        <v>2</v>
      </c>
      <c r="J426" s="211">
        <v>0</v>
      </c>
      <c r="K426" s="211">
        <v>0</v>
      </c>
      <c r="L426" s="211">
        <v>0</v>
      </c>
      <c r="M426" s="211">
        <v>0</v>
      </c>
      <c r="N426" s="211">
        <v>0</v>
      </c>
      <c r="O426" s="211">
        <v>0</v>
      </c>
      <c r="P426" s="211">
        <v>2</v>
      </c>
      <c r="Q426" s="211">
        <v>0</v>
      </c>
      <c r="R426" s="211">
        <v>0</v>
      </c>
      <c r="S426" s="211">
        <v>0</v>
      </c>
    </row>
    <row r="427" spans="1:19" x14ac:dyDescent="0.25">
      <c r="A427" s="826" t="s">
        <v>77</v>
      </c>
      <c r="B427" s="826"/>
      <c r="C427" s="826"/>
      <c r="D427" s="826"/>
      <c r="E427" s="826"/>
      <c r="F427" s="826"/>
      <c r="G427" s="826"/>
      <c r="H427" s="826"/>
      <c r="I427" s="826"/>
      <c r="J427" s="826"/>
      <c r="K427" s="826"/>
      <c r="L427" s="826"/>
      <c r="M427" s="826"/>
      <c r="N427" s="826"/>
      <c r="O427" s="826"/>
      <c r="P427" s="826"/>
      <c r="Q427" s="826"/>
      <c r="R427" s="826"/>
      <c r="S427" s="826"/>
    </row>
    <row r="428" spans="1:19" s="111" customFormat="1" ht="12.75" x14ac:dyDescent="0.25">
      <c r="A428" s="760">
        <v>2</v>
      </c>
      <c r="B428" s="761">
        <v>0</v>
      </c>
      <c r="C428" s="761">
        <v>2</v>
      </c>
      <c r="D428" s="761">
        <v>0</v>
      </c>
      <c r="E428" s="761">
        <v>2</v>
      </c>
      <c r="F428" s="761">
        <v>0</v>
      </c>
      <c r="G428" s="761">
        <v>2</v>
      </c>
      <c r="H428" s="761">
        <v>0</v>
      </c>
      <c r="I428" s="761">
        <v>2</v>
      </c>
      <c r="J428" s="761">
        <v>0</v>
      </c>
      <c r="K428" s="761">
        <v>0</v>
      </c>
      <c r="L428" s="761">
        <v>0</v>
      </c>
      <c r="M428" s="761">
        <v>0</v>
      </c>
      <c r="N428" s="761">
        <v>0</v>
      </c>
      <c r="O428" s="761">
        <v>2</v>
      </c>
      <c r="P428" s="761">
        <v>0</v>
      </c>
      <c r="Q428" s="761">
        <v>0</v>
      </c>
      <c r="R428" s="761">
        <v>0</v>
      </c>
      <c r="S428" s="761">
        <v>0</v>
      </c>
    </row>
    <row r="429" spans="1:19" x14ac:dyDescent="0.25">
      <c r="A429" s="826" t="s">
        <v>78</v>
      </c>
      <c r="B429" s="826"/>
      <c r="C429" s="826"/>
      <c r="D429" s="826"/>
      <c r="E429" s="826"/>
      <c r="F429" s="826"/>
      <c r="G429" s="826"/>
      <c r="H429" s="826"/>
      <c r="I429" s="826"/>
      <c r="J429" s="826"/>
      <c r="K429" s="826"/>
      <c r="L429" s="826"/>
      <c r="M429" s="826"/>
      <c r="N429" s="826"/>
      <c r="O429" s="826"/>
      <c r="P429" s="826"/>
      <c r="Q429" s="826"/>
      <c r="R429" s="826"/>
      <c r="S429" s="826"/>
    </row>
    <row r="430" spans="1:19" s="111" customFormat="1" ht="12.75" x14ac:dyDescent="0.25">
      <c r="A430" s="776">
        <v>0</v>
      </c>
      <c r="B430" s="777">
        <v>0</v>
      </c>
      <c r="C430" s="777">
        <v>0</v>
      </c>
      <c r="D430" s="777">
        <v>0</v>
      </c>
      <c r="E430" s="777">
        <v>0</v>
      </c>
      <c r="F430" s="777">
        <v>0</v>
      </c>
      <c r="G430" s="777">
        <v>0</v>
      </c>
      <c r="H430" s="777">
        <v>0</v>
      </c>
      <c r="I430" s="777">
        <v>0</v>
      </c>
      <c r="J430" s="777">
        <v>0</v>
      </c>
      <c r="K430" s="777">
        <v>0</v>
      </c>
      <c r="L430" s="777">
        <v>0</v>
      </c>
      <c r="M430" s="777">
        <v>0</v>
      </c>
      <c r="N430" s="777">
        <v>0</v>
      </c>
      <c r="O430" s="777">
        <v>0</v>
      </c>
      <c r="P430" s="777">
        <v>0</v>
      </c>
      <c r="Q430" s="777">
        <v>0</v>
      </c>
      <c r="R430" s="777">
        <v>0</v>
      </c>
      <c r="S430" s="777">
        <v>0</v>
      </c>
    </row>
    <row r="431" spans="1:19" x14ac:dyDescent="0.25">
      <c r="A431" s="826" t="s">
        <v>79</v>
      </c>
      <c r="B431" s="826"/>
      <c r="C431" s="826"/>
      <c r="D431" s="826"/>
      <c r="E431" s="826"/>
      <c r="F431" s="826"/>
      <c r="G431" s="826"/>
      <c r="H431" s="826"/>
      <c r="I431" s="826"/>
      <c r="J431" s="826"/>
      <c r="K431" s="826"/>
      <c r="L431" s="826"/>
      <c r="M431" s="826"/>
      <c r="N431" s="826"/>
      <c r="O431" s="826"/>
      <c r="P431" s="826"/>
      <c r="Q431" s="826"/>
      <c r="R431" s="826"/>
      <c r="S431" s="826"/>
    </row>
    <row r="432" spans="1:19" s="812" customFormat="1" ht="12.75" x14ac:dyDescent="0.2">
      <c r="A432" s="19">
        <v>2</v>
      </c>
      <c r="B432" s="19">
        <v>0</v>
      </c>
      <c r="C432" s="19">
        <v>2</v>
      </c>
      <c r="D432" s="19">
        <v>0</v>
      </c>
      <c r="E432" s="19">
        <v>2</v>
      </c>
      <c r="F432" s="19">
        <v>0</v>
      </c>
      <c r="G432" s="19">
        <v>2</v>
      </c>
      <c r="H432" s="19">
        <v>0</v>
      </c>
      <c r="I432" s="19">
        <v>2</v>
      </c>
      <c r="J432" s="19">
        <v>0</v>
      </c>
      <c r="K432" s="19">
        <v>0</v>
      </c>
      <c r="L432" s="19">
        <v>0</v>
      </c>
      <c r="M432" s="19">
        <v>0</v>
      </c>
      <c r="N432" s="19">
        <v>0</v>
      </c>
      <c r="O432" s="19">
        <v>2</v>
      </c>
      <c r="P432" s="19">
        <v>0</v>
      </c>
      <c r="Q432" s="19">
        <v>0</v>
      </c>
      <c r="R432" s="19">
        <v>0</v>
      </c>
      <c r="S432" s="19">
        <v>0</v>
      </c>
    </row>
    <row r="433" spans="1:19" x14ac:dyDescent="0.25">
      <c r="A433" s="826" t="s">
        <v>80</v>
      </c>
      <c r="B433" s="826"/>
      <c r="C433" s="826"/>
      <c r="D433" s="826"/>
      <c r="E433" s="826"/>
      <c r="F433" s="826"/>
      <c r="G433" s="826"/>
      <c r="H433" s="826"/>
      <c r="I433" s="826"/>
      <c r="J433" s="826"/>
      <c r="K433" s="826"/>
      <c r="L433" s="826"/>
      <c r="M433" s="826"/>
      <c r="N433" s="826"/>
      <c r="O433" s="826"/>
      <c r="P433" s="826"/>
      <c r="Q433" s="826"/>
      <c r="R433" s="826"/>
      <c r="S433" s="826"/>
    </row>
    <row r="434" spans="1:19" s="103" customFormat="1" x14ac:dyDescent="0.25">
      <c r="A434" s="815">
        <v>0</v>
      </c>
      <c r="B434" s="19">
        <v>0</v>
      </c>
      <c r="C434" s="19">
        <v>0</v>
      </c>
      <c r="D434" s="19">
        <v>0</v>
      </c>
      <c r="E434" s="19">
        <v>0</v>
      </c>
      <c r="F434" s="19">
        <v>0</v>
      </c>
      <c r="G434" s="19">
        <v>0</v>
      </c>
      <c r="H434" s="19">
        <v>0</v>
      </c>
      <c r="I434" s="19">
        <v>0</v>
      </c>
      <c r="J434" s="19">
        <v>0</v>
      </c>
      <c r="K434" s="19">
        <v>0</v>
      </c>
      <c r="L434" s="19">
        <v>0</v>
      </c>
      <c r="M434" s="19">
        <v>0</v>
      </c>
      <c r="N434" s="19">
        <v>0</v>
      </c>
      <c r="O434" s="19">
        <v>0</v>
      </c>
      <c r="P434" s="19">
        <v>0</v>
      </c>
      <c r="Q434" s="19">
        <v>0</v>
      </c>
      <c r="R434" s="19">
        <v>0</v>
      </c>
      <c r="S434" s="19">
        <v>0</v>
      </c>
    </row>
    <row r="435" spans="1:19" x14ac:dyDescent="0.25">
      <c r="A435" s="823" t="s">
        <v>181</v>
      </c>
      <c r="B435" s="824"/>
      <c r="C435" s="824"/>
      <c r="D435" s="824"/>
      <c r="E435" s="824"/>
      <c r="F435" s="824"/>
      <c r="G435" s="824"/>
      <c r="H435" s="824"/>
      <c r="I435" s="824"/>
      <c r="J435" s="824"/>
      <c r="K435" s="824"/>
      <c r="L435" s="824"/>
      <c r="M435" s="824"/>
      <c r="N435" s="824"/>
      <c r="O435" s="824"/>
      <c r="P435" s="824"/>
      <c r="Q435" s="824"/>
      <c r="R435" s="824"/>
      <c r="S435" s="825"/>
    </row>
    <row r="436" spans="1:19" s="104" customFormat="1" x14ac:dyDescent="0.25">
      <c r="A436" s="719">
        <f>SUM(A434,A432,A430,A428,A426,A424,A422,A420,A418,A416,A414,A412)</f>
        <v>13</v>
      </c>
      <c r="B436" s="719">
        <v>0</v>
      </c>
      <c r="C436" s="719">
        <f t="shared" ref="C436:S436" si="10">SUM(C434,C432,C430,C428,C426,C424,C422,C420,C418,C416,C414,C412)</f>
        <v>13</v>
      </c>
      <c r="D436" s="719">
        <f t="shared" si="10"/>
        <v>0</v>
      </c>
      <c r="E436" s="719">
        <f t="shared" si="10"/>
        <v>13</v>
      </c>
      <c r="F436" s="719">
        <f t="shared" si="10"/>
        <v>0</v>
      </c>
      <c r="G436" s="719">
        <f t="shared" si="10"/>
        <v>13</v>
      </c>
      <c r="H436" s="719">
        <f t="shared" si="10"/>
        <v>0</v>
      </c>
      <c r="I436" s="719">
        <f t="shared" si="10"/>
        <v>13</v>
      </c>
      <c r="J436" s="719">
        <f t="shared" si="10"/>
        <v>0</v>
      </c>
      <c r="K436" s="719">
        <f t="shared" si="10"/>
        <v>0</v>
      </c>
      <c r="L436" s="719">
        <f t="shared" si="10"/>
        <v>0</v>
      </c>
      <c r="M436" s="719">
        <f t="shared" si="10"/>
        <v>0</v>
      </c>
      <c r="N436" s="719">
        <f t="shared" si="10"/>
        <v>0</v>
      </c>
      <c r="O436" s="719">
        <f t="shared" si="10"/>
        <v>4</v>
      </c>
      <c r="P436" s="719">
        <f t="shared" si="10"/>
        <v>9</v>
      </c>
      <c r="Q436" s="719">
        <f t="shared" si="10"/>
        <v>0</v>
      </c>
      <c r="R436" s="719">
        <f t="shared" si="10"/>
        <v>0</v>
      </c>
      <c r="S436" s="719">
        <f t="shared" si="10"/>
        <v>0</v>
      </c>
    </row>
    <row r="438" spans="1:19" x14ac:dyDescent="0.25">
      <c r="A438" s="969" t="s">
        <v>185</v>
      </c>
      <c r="B438" s="969"/>
      <c r="C438" s="969"/>
      <c r="D438" s="969"/>
      <c r="E438" s="969"/>
      <c r="F438" s="969"/>
      <c r="G438" s="969"/>
      <c r="H438" s="969"/>
      <c r="I438" s="969"/>
      <c r="J438" s="969"/>
      <c r="K438" s="969"/>
      <c r="L438" s="969"/>
      <c r="M438" s="969"/>
      <c r="N438" s="969"/>
      <c r="O438" s="969"/>
      <c r="P438" s="969"/>
      <c r="Q438" s="969"/>
      <c r="R438" s="969"/>
      <c r="S438" s="969"/>
    </row>
    <row r="439" spans="1:19" x14ac:dyDescent="0.25">
      <c r="A439" s="726">
        <f>SUM(A436,A397,A358,A318,A279,A240,A200,A160,A120,A80,A39)</f>
        <v>145</v>
      </c>
      <c r="B439" s="726">
        <f t="shared" ref="B439:S439" si="11">SUM(B436,B397,B358,B318,B279,B240,B200,B160,B120,B80,B39)</f>
        <v>71</v>
      </c>
      <c r="C439" s="726">
        <f t="shared" si="11"/>
        <v>217</v>
      </c>
      <c r="D439" s="726">
        <f t="shared" si="11"/>
        <v>46</v>
      </c>
      <c r="E439" s="726">
        <f t="shared" si="11"/>
        <v>170</v>
      </c>
      <c r="F439" s="726">
        <f t="shared" si="11"/>
        <v>15</v>
      </c>
      <c r="G439" s="726">
        <f t="shared" si="11"/>
        <v>113</v>
      </c>
      <c r="H439" s="726">
        <f t="shared" si="11"/>
        <v>88</v>
      </c>
      <c r="I439" s="726">
        <f t="shared" si="11"/>
        <v>209</v>
      </c>
      <c r="J439" s="726">
        <f t="shared" si="11"/>
        <v>5</v>
      </c>
      <c r="K439" s="726">
        <f t="shared" si="11"/>
        <v>0</v>
      </c>
      <c r="L439" s="726">
        <f t="shared" si="11"/>
        <v>5</v>
      </c>
      <c r="M439" s="726">
        <f t="shared" si="11"/>
        <v>0</v>
      </c>
      <c r="N439" s="726">
        <f t="shared" si="11"/>
        <v>0</v>
      </c>
      <c r="O439" s="726">
        <f t="shared" si="11"/>
        <v>169</v>
      </c>
      <c r="P439" s="726">
        <f t="shared" si="11"/>
        <v>47</v>
      </c>
      <c r="Q439" s="726">
        <f t="shared" si="11"/>
        <v>0</v>
      </c>
      <c r="R439" s="726">
        <f t="shared" si="11"/>
        <v>0</v>
      </c>
      <c r="S439" s="726">
        <f t="shared" si="11"/>
        <v>0</v>
      </c>
    </row>
  </sheetData>
  <mergeCells count="496">
    <mergeCell ref="A429:S429"/>
    <mergeCell ref="A431:S431"/>
    <mergeCell ref="A433:S433"/>
    <mergeCell ref="A435:S435"/>
    <mergeCell ref="A400:S400"/>
    <mergeCell ref="A438:S438"/>
    <mergeCell ref="A411:S411"/>
    <mergeCell ref="A413:S413"/>
    <mergeCell ref="A415:S415"/>
    <mergeCell ref="A417:S417"/>
    <mergeCell ref="A419:S419"/>
    <mergeCell ref="A421:S421"/>
    <mergeCell ref="A423:S423"/>
    <mergeCell ref="A425:S425"/>
    <mergeCell ref="A427:S427"/>
    <mergeCell ref="A408:C408"/>
    <mergeCell ref="D408:E408"/>
    <mergeCell ref="F408:H408"/>
    <mergeCell ref="I408:J408"/>
    <mergeCell ref="K408:N408"/>
    <mergeCell ref="O408:Q408"/>
    <mergeCell ref="R408:S408"/>
    <mergeCell ref="A409:A410"/>
    <mergeCell ref="B409:B410"/>
    <mergeCell ref="P409:P410"/>
    <mergeCell ref="Q409:Q410"/>
    <mergeCell ref="R409:R410"/>
    <mergeCell ref="S409:S410"/>
    <mergeCell ref="A399:S399"/>
    <mergeCell ref="A401:S401"/>
    <mergeCell ref="A402:S402"/>
    <mergeCell ref="A403:S403"/>
    <mergeCell ref="A404:S404"/>
    <mergeCell ref="A405:S405"/>
    <mergeCell ref="A406:S406"/>
    <mergeCell ref="A407:S407"/>
    <mergeCell ref="C409:C410"/>
    <mergeCell ref="D409:D410"/>
    <mergeCell ref="E409:E410"/>
    <mergeCell ref="F409:H409"/>
    <mergeCell ref="I409:I410"/>
    <mergeCell ref="J409:J410"/>
    <mergeCell ref="K409:L409"/>
    <mergeCell ref="M409:N409"/>
    <mergeCell ref="O409:O410"/>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4:S14"/>
    <mergeCell ref="A16:S16"/>
    <mergeCell ref="A18:S18"/>
    <mergeCell ref="A20:S20"/>
    <mergeCell ref="A22:S22"/>
    <mergeCell ref="K12:L12"/>
    <mergeCell ref="M12:N12"/>
    <mergeCell ref="O12:O13"/>
    <mergeCell ref="P12:P13"/>
    <mergeCell ref="Q12:Q13"/>
    <mergeCell ref="R12:R13"/>
    <mergeCell ref="A12:A13"/>
    <mergeCell ref="B12:B13"/>
    <mergeCell ref="C12:C13"/>
    <mergeCell ref="D12:D13"/>
    <mergeCell ref="E12:E13"/>
    <mergeCell ref="F12:H12"/>
    <mergeCell ref="I12:I13"/>
    <mergeCell ref="J12:J13"/>
    <mergeCell ref="S12:S13"/>
    <mergeCell ref="A36:S36"/>
    <mergeCell ref="A38:S38"/>
    <mergeCell ref="A24:S24"/>
    <mergeCell ref="A26:S26"/>
    <mergeCell ref="A28:S28"/>
    <mergeCell ref="A30:S30"/>
    <mergeCell ref="A32:S32"/>
    <mergeCell ref="A34:S34"/>
    <mergeCell ref="A44:S44"/>
    <mergeCell ref="A45:S45"/>
    <mergeCell ref="A46:S46"/>
    <mergeCell ref="A47:S47"/>
    <mergeCell ref="A48:S48"/>
    <mergeCell ref="A49:S49"/>
    <mergeCell ref="A41:S41"/>
    <mergeCell ref="A50:S50"/>
    <mergeCell ref="A51:S51"/>
    <mergeCell ref="A52:C52"/>
    <mergeCell ref="D52:E52"/>
    <mergeCell ref="F52:H52"/>
    <mergeCell ref="I52:J52"/>
    <mergeCell ref="K52:N52"/>
    <mergeCell ref="O52:Q52"/>
    <mergeCell ref="R52:S52"/>
    <mergeCell ref="A61:S61"/>
    <mergeCell ref="A63:S63"/>
    <mergeCell ref="A65:S65"/>
    <mergeCell ref="A67:S67"/>
    <mergeCell ref="A69:S69"/>
    <mergeCell ref="A71:S71"/>
    <mergeCell ref="Q53:Q54"/>
    <mergeCell ref="R53:R54"/>
    <mergeCell ref="S53:S54"/>
    <mergeCell ref="A55:S55"/>
    <mergeCell ref="A57:S57"/>
    <mergeCell ref="A59:S59"/>
    <mergeCell ref="I53:I54"/>
    <mergeCell ref="J53:J54"/>
    <mergeCell ref="K53:L53"/>
    <mergeCell ref="M53:N53"/>
    <mergeCell ref="O53:O54"/>
    <mergeCell ref="P53:P54"/>
    <mergeCell ref="A53:A54"/>
    <mergeCell ref="B53:B54"/>
    <mergeCell ref="C53:C54"/>
    <mergeCell ref="D53:D54"/>
    <mergeCell ref="E53:E54"/>
    <mergeCell ref="F53:H53"/>
    <mergeCell ref="A84:S84"/>
    <mergeCell ref="A85:S85"/>
    <mergeCell ref="A86:S86"/>
    <mergeCell ref="A87:S87"/>
    <mergeCell ref="A88:S88"/>
    <mergeCell ref="A73:S73"/>
    <mergeCell ref="A75:S75"/>
    <mergeCell ref="A77:S77"/>
    <mergeCell ref="A79:S79"/>
    <mergeCell ref="A81:S81"/>
    <mergeCell ref="A82:S82"/>
    <mergeCell ref="A89:S89"/>
    <mergeCell ref="A90:S90"/>
    <mergeCell ref="A91:S91"/>
    <mergeCell ref="A92:C92"/>
    <mergeCell ref="D92:E92"/>
    <mergeCell ref="F92:H92"/>
    <mergeCell ref="I92:J92"/>
    <mergeCell ref="K92:N92"/>
    <mergeCell ref="O92:Q92"/>
    <mergeCell ref="R92:S92"/>
    <mergeCell ref="A101:S101"/>
    <mergeCell ref="A103:S103"/>
    <mergeCell ref="A105:S105"/>
    <mergeCell ref="A107:S107"/>
    <mergeCell ref="A109:S109"/>
    <mergeCell ref="A111:S111"/>
    <mergeCell ref="Q93:Q94"/>
    <mergeCell ref="R93:R94"/>
    <mergeCell ref="S93:S94"/>
    <mergeCell ref="A95:S95"/>
    <mergeCell ref="A97:S97"/>
    <mergeCell ref="A99:S99"/>
    <mergeCell ref="I93:I94"/>
    <mergeCell ref="J93:J94"/>
    <mergeCell ref="K93:L93"/>
    <mergeCell ref="M93:N93"/>
    <mergeCell ref="O93:O94"/>
    <mergeCell ref="P93:P94"/>
    <mergeCell ref="A93:A94"/>
    <mergeCell ref="B93:B94"/>
    <mergeCell ref="C93:C94"/>
    <mergeCell ref="D93:D94"/>
    <mergeCell ref="E93:E94"/>
    <mergeCell ref="F93:H93"/>
    <mergeCell ref="A124:S124"/>
    <mergeCell ref="A125:S125"/>
    <mergeCell ref="A126:S126"/>
    <mergeCell ref="A127:S127"/>
    <mergeCell ref="A128:S128"/>
    <mergeCell ref="A113:S113"/>
    <mergeCell ref="A115:S115"/>
    <mergeCell ref="A117:S117"/>
    <mergeCell ref="A119:S119"/>
    <mergeCell ref="A122:S122"/>
    <mergeCell ref="A129:S129"/>
    <mergeCell ref="A130:S130"/>
    <mergeCell ref="A131:S131"/>
    <mergeCell ref="A132:C132"/>
    <mergeCell ref="D132:E132"/>
    <mergeCell ref="F132:H132"/>
    <mergeCell ref="I132:J132"/>
    <mergeCell ref="K132:N132"/>
    <mergeCell ref="O132:Q132"/>
    <mergeCell ref="R132:S132"/>
    <mergeCell ref="A141:S141"/>
    <mergeCell ref="A143:S143"/>
    <mergeCell ref="A145:S145"/>
    <mergeCell ref="A147:S147"/>
    <mergeCell ref="A149:S149"/>
    <mergeCell ref="A151:S151"/>
    <mergeCell ref="Q133:Q134"/>
    <mergeCell ref="R133:R134"/>
    <mergeCell ref="S133:S134"/>
    <mergeCell ref="A135:S135"/>
    <mergeCell ref="A137:S137"/>
    <mergeCell ref="A139:S139"/>
    <mergeCell ref="I133:I134"/>
    <mergeCell ref="J133:J134"/>
    <mergeCell ref="K133:L133"/>
    <mergeCell ref="M133:N133"/>
    <mergeCell ref="O133:O134"/>
    <mergeCell ref="P133:P134"/>
    <mergeCell ref="A133:A134"/>
    <mergeCell ref="B133:B134"/>
    <mergeCell ref="C133:C134"/>
    <mergeCell ref="D133:D134"/>
    <mergeCell ref="E133:E134"/>
    <mergeCell ref="F133:H133"/>
    <mergeCell ref="A164:S164"/>
    <mergeCell ref="A165:S165"/>
    <mergeCell ref="A166:S166"/>
    <mergeCell ref="A167:S167"/>
    <mergeCell ref="A168:S168"/>
    <mergeCell ref="A153:S153"/>
    <mergeCell ref="A155:S155"/>
    <mergeCell ref="A157:S157"/>
    <mergeCell ref="A159:S159"/>
    <mergeCell ref="A161:S161"/>
    <mergeCell ref="A162:S162"/>
    <mergeCell ref="A169:S169"/>
    <mergeCell ref="A170:S170"/>
    <mergeCell ref="A171:S171"/>
    <mergeCell ref="A172:C172"/>
    <mergeCell ref="D172:E172"/>
    <mergeCell ref="F172:H172"/>
    <mergeCell ref="I172:J172"/>
    <mergeCell ref="K172:N172"/>
    <mergeCell ref="O172:Q172"/>
    <mergeCell ref="R172:S172"/>
    <mergeCell ref="A181:S181"/>
    <mergeCell ref="A183:S183"/>
    <mergeCell ref="A185:S185"/>
    <mergeCell ref="A187:S187"/>
    <mergeCell ref="A189:S189"/>
    <mergeCell ref="A191:S191"/>
    <mergeCell ref="Q173:Q174"/>
    <mergeCell ref="R173:R174"/>
    <mergeCell ref="S173:S174"/>
    <mergeCell ref="A175:S175"/>
    <mergeCell ref="A177:S177"/>
    <mergeCell ref="A179:S179"/>
    <mergeCell ref="I173:I174"/>
    <mergeCell ref="J173:J174"/>
    <mergeCell ref="K173:L173"/>
    <mergeCell ref="M173:N173"/>
    <mergeCell ref="O173:O174"/>
    <mergeCell ref="P173:P174"/>
    <mergeCell ref="A173:A174"/>
    <mergeCell ref="B173:B174"/>
    <mergeCell ref="C173:C174"/>
    <mergeCell ref="D173:D174"/>
    <mergeCell ref="E173:E174"/>
    <mergeCell ref="F173:H173"/>
    <mergeCell ref="A202:S202"/>
    <mergeCell ref="A204:S204"/>
    <mergeCell ref="A205:S205"/>
    <mergeCell ref="A206:S206"/>
    <mergeCell ref="A207:S207"/>
    <mergeCell ref="A193:S193"/>
    <mergeCell ref="A195:S195"/>
    <mergeCell ref="A199:S199"/>
    <mergeCell ref="A201:G201"/>
    <mergeCell ref="A197:S197"/>
    <mergeCell ref="A208:S208"/>
    <mergeCell ref="A209:S209"/>
    <mergeCell ref="A210:S210"/>
    <mergeCell ref="A211:S211"/>
    <mergeCell ref="A212:C212"/>
    <mergeCell ref="D212:E212"/>
    <mergeCell ref="F212:H212"/>
    <mergeCell ref="I212:J212"/>
    <mergeCell ref="K212:N212"/>
    <mergeCell ref="O212:Q212"/>
    <mergeCell ref="R212:S212"/>
    <mergeCell ref="A215:S215"/>
    <mergeCell ref="A217:S217"/>
    <mergeCell ref="A219:S219"/>
    <mergeCell ref="A223:S223"/>
    <mergeCell ref="A225:S225"/>
    <mergeCell ref="A227:S227"/>
    <mergeCell ref="M213:N213"/>
    <mergeCell ref="O213:O214"/>
    <mergeCell ref="P213:P214"/>
    <mergeCell ref="Q213:Q214"/>
    <mergeCell ref="R213:R214"/>
    <mergeCell ref="S213:S214"/>
    <mergeCell ref="A213:A214"/>
    <mergeCell ref="B213:B214"/>
    <mergeCell ref="C213:C214"/>
    <mergeCell ref="D213:D214"/>
    <mergeCell ref="E213:E214"/>
    <mergeCell ref="F213:H213"/>
    <mergeCell ref="I213:I214"/>
    <mergeCell ref="J213:J214"/>
    <mergeCell ref="K213:L213"/>
    <mergeCell ref="A244:S244"/>
    <mergeCell ref="A245:S245"/>
    <mergeCell ref="A246:S246"/>
    <mergeCell ref="A247:S247"/>
    <mergeCell ref="A229:S229"/>
    <mergeCell ref="A231:S231"/>
    <mergeCell ref="A233:S233"/>
    <mergeCell ref="A235:S235"/>
    <mergeCell ref="A237:S237"/>
    <mergeCell ref="A239:S239"/>
    <mergeCell ref="A248:S248"/>
    <mergeCell ref="A249:S249"/>
    <mergeCell ref="A250:S250"/>
    <mergeCell ref="A251:C251"/>
    <mergeCell ref="D251:E251"/>
    <mergeCell ref="F251:H251"/>
    <mergeCell ref="I251:J251"/>
    <mergeCell ref="K251:N251"/>
    <mergeCell ref="O251:Q251"/>
    <mergeCell ref="R251:S251"/>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78:S278"/>
    <mergeCell ref="A281:S281"/>
    <mergeCell ref="A282:S282"/>
    <mergeCell ref="A260:S260"/>
    <mergeCell ref="A262:S262"/>
    <mergeCell ref="A264:S264"/>
    <mergeCell ref="A266:S266"/>
    <mergeCell ref="A268:S268"/>
    <mergeCell ref="A270:S270"/>
    <mergeCell ref="A289:S289"/>
    <mergeCell ref="A290:C290"/>
    <mergeCell ref="D290:E290"/>
    <mergeCell ref="F290:H290"/>
    <mergeCell ref="I290:J290"/>
    <mergeCell ref="K290:N290"/>
    <mergeCell ref="O290:Q290"/>
    <mergeCell ref="R290:S290"/>
    <mergeCell ref="A283:S283"/>
    <mergeCell ref="A284:S284"/>
    <mergeCell ref="A285:S285"/>
    <mergeCell ref="A286:S286"/>
    <mergeCell ref="A287:S287"/>
    <mergeCell ref="A288:S288"/>
    <mergeCell ref="A307:S307"/>
    <mergeCell ref="A309:S309"/>
    <mergeCell ref="Q291:Q292"/>
    <mergeCell ref="R291:R292"/>
    <mergeCell ref="S291:S292"/>
    <mergeCell ref="A293:S293"/>
    <mergeCell ref="A295:S295"/>
    <mergeCell ref="A297:S297"/>
    <mergeCell ref="I291:I292"/>
    <mergeCell ref="J291:J292"/>
    <mergeCell ref="K291:L291"/>
    <mergeCell ref="M291:N291"/>
    <mergeCell ref="O291:O292"/>
    <mergeCell ref="P291:P292"/>
    <mergeCell ref="A291:A292"/>
    <mergeCell ref="B291:B292"/>
    <mergeCell ref="C291:C292"/>
    <mergeCell ref="D291:D292"/>
    <mergeCell ref="E291:E292"/>
    <mergeCell ref="F291:H291"/>
    <mergeCell ref="A320:S320"/>
    <mergeCell ref="A322:S322"/>
    <mergeCell ref="A323:S323"/>
    <mergeCell ref="A324:S324"/>
    <mergeCell ref="A325:S325"/>
    <mergeCell ref="A326:S326"/>
    <mergeCell ref="A327:S327"/>
    <mergeCell ref="A328:S328"/>
    <mergeCell ref="A1:S1"/>
    <mergeCell ref="A2:S2"/>
    <mergeCell ref="A43:S43"/>
    <mergeCell ref="A42:S42"/>
    <mergeCell ref="A83:S83"/>
    <mergeCell ref="A123:S123"/>
    <mergeCell ref="A163:S163"/>
    <mergeCell ref="A203:S203"/>
    <mergeCell ref="A311:S311"/>
    <mergeCell ref="A313:S313"/>
    <mergeCell ref="A315:S315"/>
    <mergeCell ref="A317:S317"/>
    <mergeCell ref="A299:S299"/>
    <mergeCell ref="A301:S301"/>
    <mergeCell ref="A303:S303"/>
    <mergeCell ref="A305:S305"/>
    <mergeCell ref="R330:S330"/>
    <mergeCell ref="A331:A332"/>
    <mergeCell ref="B331:B332"/>
    <mergeCell ref="C331:C332"/>
    <mergeCell ref="D331:D332"/>
    <mergeCell ref="E331:E332"/>
    <mergeCell ref="F331:H331"/>
    <mergeCell ref="I331:I332"/>
    <mergeCell ref="J331:J332"/>
    <mergeCell ref="K331:L331"/>
    <mergeCell ref="M331:N331"/>
    <mergeCell ref="O331:O332"/>
    <mergeCell ref="P331:P332"/>
    <mergeCell ref="Q331:Q332"/>
    <mergeCell ref="R331:R332"/>
    <mergeCell ref="S331:S332"/>
    <mergeCell ref="A351:S351"/>
    <mergeCell ref="A353:S353"/>
    <mergeCell ref="A355:S355"/>
    <mergeCell ref="A357:S357"/>
    <mergeCell ref="A221:S221"/>
    <mergeCell ref="A242:S242"/>
    <mergeCell ref="A243:S243"/>
    <mergeCell ref="A321:S321"/>
    <mergeCell ref="A333:S333"/>
    <mergeCell ref="A335:S335"/>
    <mergeCell ref="A337:S337"/>
    <mergeCell ref="A339:S339"/>
    <mergeCell ref="A341:S341"/>
    <mergeCell ref="A343:S343"/>
    <mergeCell ref="A345:S345"/>
    <mergeCell ref="A347:S347"/>
    <mergeCell ref="A349:S349"/>
    <mergeCell ref="A329:S329"/>
    <mergeCell ref="A330:C330"/>
    <mergeCell ref="D330:E330"/>
    <mergeCell ref="F330:H330"/>
    <mergeCell ref="I330:J330"/>
    <mergeCell ref="K330:N330"/>
    <mergeCell ref="O330:Q330"/>
    <mergeCell ref="D370:D371"/>
    <mergeCell ref="E370:E371"/>
    <mergeCell ref="F370:H370"/>
    <mergeCell ref="I370:I371"/>
    <mergeCell ref="J370:J371"/>
    <mergeCell ref="K370:L370"/>
    <mergeCell ref="A362:S362"/>
    <mergeCell ref="A363:S363"/>
    <mergeCell ref="A364:S364"/>
    <mergeCell ref="A365:S365"/>
    <mergeCell ref="A366:S366"/>
    <mergeCell ref="A367:S367"/>
    <mergeCell ref="A368:S368"/>
    <mergeCell ref="A369:C369"/>
    <mergeCell ref="D369:E369"/>
    <mergeCell ref="F369:H369"/>
    <mergeCell ref="I369:J369"/>
    <mergeCell ref="K369:N369"/>
    <mergeCell ref="O369:Q369"/>
    <mergeCell ref="R369:S369"/>
    <mergeCell ref="A360:S360"/>
    <mergeCell ref="A361:S361"/>
    <mergeCell ref="A396:S396"/>
    <mergeCell ref="A378:S378"/>
    <mergeCell ref="A380:S380"/>
    <mergeCell ref="A382:S382"/>
    <mergeCell ref="A384:S384"/>
    <mergeCell ref="A386:S386"/>
    <mergeCell ref="A388:S388"/>
    <mergeCell ref="A390:S390"/>
    <mergeCell ref="A392:S392"/>
    <mergeCell ref="A394:S394"/>
    <mergeCell ref="M370:N370"/>
    <mergeCell ref="O370:O371"/>
    <mergeCell ref="P370:P371"/>
    <mergeCell ref="Q370:Q371"/>
    <mergeCell ref="R370:R371"/>
    <mergeCell ref="S370:S371"/>
    <mergeCell ref="A372:S372"/>
    <mergeCell ref="A374:S374"/>
    <mergeCell ref="A376:S376"/>
    <mergeCell ref="A370:A371"/>
    <mergeCell ref="B370:B371"/>
    <mergeCell ref="C370:C371"/>
  </mergeCells>
  <dataValidations count="33">
    <dataValidation type="list" allowBlank="1" showInputMessage="1" showErrorMessage="1" sqref="A81:S81 A161:S161">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52:C52 A92:C92 A132:C132 A172:C172 A212:C212 A11:C11 A251:C251 A290:C290 A330:C330 A369:C369 A408:C408">
      <formula1>"Tipul localităţii de unde provine solicitantul"</formula1>
    </dataValidation>
    <dataValidation type="list" allowBlank="1" showInputMessage="1" showErrorMessage="1" sqref="D52:E52 D92:E92 D132:E132 D172:E172 D212:E212 D11:E11 D251:E251 D290:E290 D330:E330 D369:E369 D408:E408">
      <formula1>"Categoria solicitantului"</formula1>
    </dataValidation>
    <dataValidation type="list" allowBlank="1" showInputMessage="1" showErrorMessage="1" sqref="D53:D54 D93:D94 D133:D134 D173:D174 D213:D214 D12:D13 D252:D253 D291:D292 D331:D332 D370:D371 D409:D410">
      <formula1>"Nr. de solicitări primite de la persoane fizice"</formula1>
    </dataValidation>
    <dataValidation type="list" allowBlank="1" showInputMessage="1" showErrorMessage="1" sqref="E53:E54 E93:E94 E133:E134 E173:E174 E213:E214 E12:E13 E252:E253 E291:E292 E331:E332 E370:E371 E409:E410">
      <formula1>"Nr. de solicitări primite de la persoane juridice"</formula1>
    </dataValidation>
    <dataValidation type="list" allowBlank="1" showInputMessage="1" showErrorMessage="1" sqref="F52:H52 F92:H92 F132:H132 F172:H172 F212:H212 F11:H11 F251:H251 F290:H290 F330:H330 F369:H369 F408:H408">
      <formula1>"Domenii (şi tipuri de informaţii)"</formula1>
    </dataValidation>
    <dataValidation type="list" allowBlank="1" showInputMessage="1" showErrorMessage="1" sqref="F54 F94 F134 F174 F214 F13 F253 F292 F332 F371 F410">
      <formula1>"A"</formula1>
    </dataValidation>
    <dataValidation type="list" allowBlank="1" showInputMessage="1" showErrorMessage="1" sqref="G54 G94 G134 G174 G214 G13 G253 G292 G332 G371 G410">
      <formula1>"B"</formula1>
    </dataValidation>
    <dataValidation type="list" allowBlank="1" showInputMessage="1" showErrorMessage="1" sqref="H54 H94 H134 H174 H214 H13 H253 H292 H332 H371 H410">
      <formula1>"C"</formula1>
    </dataValidation>
    <dataValidation type="list" allowBlank="1" showInputMessage="1" showErrorMessage="1" sqref="I52:J52 I92:J92 I132:J132 I172:J172 I212:J212 I11:J11 I251:J251 I290:J290 I330:J330 I369:J369 I408:J408">
      <formula1>"Modalitate de rezolvare"</formula1>
    </dataValidation>
    <dataValidation type="list" allowBlank="1" showInputMessage="1" showErrorMessage="1" sqref="I53:I54 I93:I94 I133:I134 I173:I174 I213:I214 I12:I13 I252:I253 I291:I292 I331:I332 I370:I371 I409:I410">
      <formula1>"Favorabilă (nr)"</formula1>
    </dataValidation>
    <dataValidation type="list" allowBlank="1" showInputMessage="1" showErrorMessage="1" sqref="J53:J54 J93:J94 J133:J134 J173:J174 J213:J214 J12:J13 J252:J253 J291:J292 J331:J332 J370:J371 J409:J410">
      <formula1>"Nefavorabilă (nr)"</formula1>
    </dataValidation>
    <dataValidation type="list" allowBlank="1" showInputMessage="1" showErrorMessage="1" sqref="K52 K92 K132 K172 K212 K11 K251 K290 K330 K369 K408">
      <formula1>"Motivaţia respingerii"</formula1>
    </dataValidation>
    <dataValidation type="list" allowBlank="1" showInputMessage="1" showErrorMessage="1" sqref="M53 M93 M133 M173 M213 M12 M252 M291 M331 M370 M409">
      <formula1>"Conform art. 12"</formula1>
    </dataValidation>
    <dataValidation type="list" allowBlank="1" showInputMessage="1" showErrorMessage="1" sqref="O52:Q52 O92:Q92 O132:Q132 O172:Q172 O212:Q212 O11:Q11 O251:Q251 O290:Q290 O330:Q330 O369:Q369 O408:Q408">
      <formula1>"Forma solicitării"</formula1>
    </dataValidation>
    <dataValidation type="list" allowBlank="1" showInputMessage="1" showErrorMessage="1" sqref="O53:O54 O93:O94 O133:O134 O173:O174 O213:O214 O12:O13 O252:O253 O291:O292 O331:O332 O370:O371 O409:O410">
      <formula1>"Suport hârtie (nr)"</formula1>
    </dataValidation>
    <dataValidation type="list" allowBlank="1" showInputMessage="1" showErrorMessage="1" sqref="P53:P54 P93:P94 P133:P134 P173:P174 P213:P214 P12:P13 P252:P253 P291:P292 P331:P332 P370:P371 P409:P410">
      <formula1>"Suport electronic (nr)"</formula1>
    </dataValidation>
    <dataValidation type="list" allowBlank="1" showInputMessage="1" showErrorMessage="1" sqref="Q53:Q54 Q93:Q94 Q133:Q134 Q173:Q174 Q213:Q214 Q12:Q13 Q252:Q253 Q291:Q292 Q331:Q332 Q370:Q371 Q409:Q410">
      <formula1>"Telefonic (nr)"</formula1>
    </dataValidation>
    <dataValidation type="list" allowBlank="1" showInputMessage="1" showErrorMessage="1" sqref="R52:S52 R92:S92 R132:S132 R172:S172 R212:S212 R11:S11 R251:S251 R290:S290 R330:S330 R369:S369 R408:S408">
      <formula1>"Urmarea respingerii solicitării"</formula1>
    </dataValidation>
    <dataValidation type="list" allowBlank="1" showInputMessage="1" showErrorMessage="1" sqref="R53:R54 R93:R94 R133:R134 R173:R174 R213:R214 R12:R13 R252:R253 R291:R292 R331:R332 R370:R371 R409:R410">
      <formula1>"Reclamaţii administrative (nr)"</formula1>
    </dataValidation>
    <dataValidation type="list" allowBlank="1" showInputMessage="1" showErrorMessage="1" sqref="S53:S54 S93:S94 S133:S134 S173:S174 S213:S214 S12:S13 S252:S253 S291:S292 S331:S332 S370:S371 S409:S410">
      <formula1>"Plângeri în instanţă (nr)"</formula1>
    </dataValidation>
    <dataValidation type="list" allowBlank="1" showInputMessage="1" showErrorMessage="1" sqref="K53 K93 K133 K173 K213 K12 K252 K291 K331 K370 K409">
      <formula1>"Conform art. 11"</formula1>
    </dataValidation>
    <dataValidation type="list" allowBlank="1" showInputMessage="1" showErrorMessage="1" sqref="K54 K94 K134 K174 K214 K13 K253 K292 K332 K371 K410">
      <formula1>"litera din art. 11 HG 878/2005"</formula1>
    </dataValidation>
    <dataValidation type="list" allowBlank="1" showInputMessage="1" showErrorMessage="1" sqref="L54 N54 L94 N94 L134 N134 L174 N174 L214 N214 N13 L13 L253 N253 L292 N292 L332 N332 L371 N371 L410 N410">
      <formula1>"nr. solicitări"</formula1>
    </dataValidation>
    <dataValidation type="list" allowBlank="1" showInputMessage="1" showErrorMessage="1" sqref="M54 M94 M134 M174 M214 M13 M253 M292 M332 M371 M410">
      <formula1>"litera din art. 12 HG 878/2005"</formula1>
    </dataValidation>
    <dataValidation type="list" allowBlank="1" showInputMessage="1" showErrorMessage="1" sqref="F53:H53 F93:H93 F133:H133 F173:H173 F213:H213 F12:H12 F252:H252 F291:H291 F331:H331 F370:H370 F409:H409">
      <formula1>"Nr. de solicitări pe domenii"</formula1>
    </dataValidation>
    <dataValidation type="textLength" allowBlank="1" showInputMessage="1" showErrorMessage="1" error="ACEASTĂ INFORMAŢIE LA NIVEL DE TOTAL AN 2009 NU SE VA COMPLETA!!!!!" sqref="M121 K280 M280 M40">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6 K116 K352 K350 K348 WLW66 WVS25 WVS23 WLW21 WVS19 WVS198 K96 K78:K79 K314 WVS74 VSE72 WCA70 WVS106 WLW68 WVS64 WVS62 WVS60 WVS58 K136 K118:K119 WVS196 WVS114 WVS112 K110 WVS146 K108 K104 K102 WVS100 K98 WVS178 WVS37 WVS240:WVS241 WVS33 K310 WVS31 WVS148 WVS188 WVS144 WVS142 WVS140 WVS138 WVS176 K76 WVS432 WVS430 WVS428 K414 K226 WVS186 WLW144 WVS182 WVS180 K218 WVS21 WVS35 K377 K241 K338 K340 WVS27 K342 K346 K308 WVS192 K312 K15 K255 K316:K317 K277:K278 K275 WVS232 K230 K265 K228 K224 K222 K220 K294 K257 K434:K435 K354 K234 WVS271 K269 K304 K267 K263 K261 K259 K356:K35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336 K334 WVS236 WVS194 WVS190 WVS29 K344 K306 K302 K300 K29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K21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JG240:JG241 TC240:TC241 ACY240:ACY241 AMU240:AMU241 AWQ240:AWQ241 BGM240:BGM241 BQI240:BQI241 CAE240:CAE241 CKA240:CKA241 CTW240:CTW241 DDS240:DDS241 DNO240:DNO241 DXK240:DXK241 EHG240:EHG241 ERC240:ERC241 FAY240:FAY241 FKU240:FKU241 FUQ240:FUQ241 GEM240:GEM241 GOI240:GOI241 GYE240:GYE241 HIA240:HIA241 HRW240:HRW241 IBS240:IBS241 ILO240:ILO241 IVK240:IVK241 JFG240:JFG241 JPC240:JPC241 JYY240:JYY241 KIU240:KIU241 KSQ240:KSQ241 LCM240:LCM241 LMI240:LMI241 LWE240:LWE241 MGA240:MGA241 MPW240:MPW241 MZS240:MZS241 NJO240:NJO241 NTK240:NTK241 ODG240:ODG241 ONC240:ONC241 OWY240:OWY241 PGU240:PGU241 PQQ240:PQQ241 QAM240:QAM241 QKI240:QKI241 QUE240:QUE241 REA240:REA241 RNW240:RNW241 RXS240:RXS241 SHO240:SHO241 SRK240:SRK241 TBG240:TBG241 TLC240:TLC241 TUY240:TUY241 UEU240:UEU241 UOQ240:UOQ241 UYM240:UYM241 VII240:VII241 VSE240:VSE241 WCA240:WCA241 WLW240:WLW241 K296 K375 K373 K395:K396 K393 K391 K389 K387 K385 K383 K381 K379 K273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VS68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LW70 WVS70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K412 K158:K159 WVS156 WVS154 WVS152 K426 K424 K422 K420 K418 K416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CA72 WLW72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K428 JG428 TC428 ACY428 AMU428 AWQ428 BGM428 BQI428 CAE428 CKA428 CTW428 DDS428 DNO428 DXK428 EHG428 ERC428 FAY428 FKU428 FUQ428 GEM428 GOI428 GYE428 HIA428 HRW428 IBS428 ILO428 IVK428 JFG428 JPC428 JYY428 KIU428 KSQ428 LCM428 LMI428 LWE428 MGA428 MPW428 MZS428 NJO428 NTK428 ODG428 ONC428 OWY428 PGU428 PQQ428 QAM428 QKI428 QUE428 REA428 RNW428 RXS428 SHO428 SRK428 TBG428 TLC428 TUY428 UEU428 UOQ428 UYM428 VII428 VSE428 WCA428 WLW428 K232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K192 JG192 TC192 ACY192 AMU192 AWQ192 BGM192 BQI192 CAE192 CKA192 CTW192 DDS192 DNO192 DXK192 EHG192 ERC192 FAY192 FKU192 FUQ192 GEM192 GOI192 GYE192 HIA192 HRW192 IBS192 ILO192 IVK192 JFG192 JPC192 JYY192 KIU192 KSQ192 LCM192 LMI192 LWE192 MGA192 MPW192 MZS192 NJO192 NTK192 ODG192 ONC192 OWY192 PGU192 PQQ192 QAM192 QKI192 QUE192 REA192 RNW192 RXS192 SHO192 SRK192 TBG192 TLC192 TUY192 UEU192 UOQ192 UYM192 VII192 VSE192 WCA192 WLW19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194 JG194 TC194 ACY194 AMU194 AWQ194 BGM194 BQI194 CAE194 CKA194 CTW194 DDS194 DNO194 DXK194 EHG194 ERC194 FAY194 FKU194 FUQ194 GEM194 GOI194 GYE194 HIA194 HRW194 IBS194 ILO194 IVK194 JFG194 JPC194 JYY194 KIU194 KSQ194 LCM194 LMI194 LWE194 MGA194 MPW194 MZS194 NJO194 NTK194 ODG194 ONC194 OWY194 PGU194 PQQ194 QAM194 QKI194 QUE194 REA194 RNW194 RXS194 SHO194 SRK194 TBG194 TLC194 TUY194 UEU194 UOQ194 UYM194 VII194 VSE194 WCA194 WLW194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K430 JG430 TC430 ACY430 AMU430 AWQ430 BGM430 BQI430 CAE430 CKA430 CTW430 DDS430 DNO430 DXK430 EHG430 ERC430 FAY430 FKU430 FUQ430 GEM430 GOI430 GYE430 HIA430 HRW430 IBS430 ILO430 IVK430 JFG430 JPC430 JYY430 KIU430 KSQ430 LCM430 LMI430 LWE430 MGA430 MPW430 MZS430 NJO430 NTK430 ODG430 ONC430 OWY430 PGU430 PQQ430 QAM430 QKI430 QUE430 REA430 RNW430 RXS430 SHO430 SRK430 TBG430 TLC430 TUY430 UEU430 UOQ430 UYM430 VII430 VSE430 WCA430 WLW430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K236 JG236 TC236 ACY236 AMU236 AWQ236 BGM236 BQI236 CAE236 CKA236 CTW236 DDS236 DNO236 DXK236 EHG236 ERC236 FAY236 FKU236 FUQ236 GEM236 GOI236 GYE236 HIA236 HRW236 IBS236 ILO236 IVK236 JFG236 JPC236 JYY236 KIU236 KSQ236 LCM236 LMI236 LWE236 MGA236 MPW236 MZS236 NJO236 NTK236 ODG236 ONC236 OWY236 PGU236 PQQ236 QAM236 QKI236 QUE236 REA236 RNW236 RXS236 SHO236 SRK236 TBG236 TLC236 TUY236 UEU236 UOQ236 UYM236 VII236 VSE236 WCA236 WLW236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98:K199 JG198 TC198 ACY198 AMU198 AWQ198 BGM198 BQI198 CAE198 CKA198 CTW198 DDS198 DNO198 DXK198 EHG198 ERC198 FAY198 FKU198 FUQ198 GEM198 GOI198 GYE198 HIA198 HRW198 IBS198 ILO198 IVK198 JFG198 JPC198 JYY198 KIU198 KSQ198 LCM198 LMI198 LWE198 MGA198 MPW198 MZS198 NJO198 NTK198 ODG198 ONC198 OWY198 PGU198 PQQ198 QAM198 QKI198 QUE198 REA198 RNW198 RXS198 SHO198 SRK198 TBG198 TLC198 TUY198 UEU198 UOQ198 UYM198 VII198 VSE198 WCA198 WLW198 K238:K239"/>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6 M116 M352 M350 M348 WLY66 WVU25 WVU23 WLY21 WVU19 WVU198 M96 M78:M79 M314 WVU74 VSG72 WCC70 WVU106 WLY68 WVU64 WVU62 WVU60 WVU58 M136 M118:M119 WVU196 WVU114 WVU112 M110 WVU146 M108 M104 M102 WVU100 M98 WVU178 WVU37 WVU240:WVU241 WVU33 M310 WVU31 WVU148 WVU188 WVU144 WVU142 WVU140 WVU138 WVU176 M76 WVU432 WVU430 WVU428 M414 M226 WVU186 WVU184 WVU182 WVU180 M218 WVU21 WVU35 M377 M241 M338 M340 WVU27 M342 M346 M308 WVU192 M312 M15 M255 M316:M317 M277:M278 M275 WVU232 M230 M265 M228 M224 M222 M220 M294 M257 M434:M435 M354 M234 WVU271 M269 M304 M267 M263 M261 M259 M356:M35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336 M334 WVU236 WVU194 WVU190 WVU29 M344 M306 M302 M300 M29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M296 M375 M373 M395:M396 M393 M391 M389 M387 M385 M383 M381 M379 M273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VU6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LY70 WVU70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412 M158:M159 WVU156 WVU154 WVU152 M426 M424 M422 M420 M418 M416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CC72 WLY72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M430 JI430 TE430 ADA430 AMW430 AWS430 BGO430 BQK430 CAG430 CKC430 CTY430 DDU430 DNQ430 DXM430 EHI430 ERE430 FBA430 FKW430 FUS430 GEO430 GOK430 GYG43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430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M432 JI432 TE432 ADA432 AMW432 AWS432 BGO432 BQK432 CAG432 CKC432 CTY432 DDU432 DNQ432 DXM432 EHI432 ERE432 FBA432 FKW432 FUS432 GEO432 GOK432 GYG432 HIC432 HRY432 IBU432 ILQ432 IVM432 JFI432 JPE432 JZA432 KIW432 KSS432 LCO432 LMK432 LWG432 MGC432 MPY432 MZU432 NJQ432 NTM432 ODI432 ONE432 OXA432 PGW432 PQS432 QAO432 QKK432 QUG432 REC432 RNY432 RXU432 SHQ432 SRM432 TBI432 TLE432 TVA432 UEW432 UOS432 UYO432 VIK432 VSG432 WCC432 WLY432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98:M199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M238:M239"/>
    <dataValidation type="list" allowBlank="1" showInputMessage="1" showErrorMessage="1" sqref="A53:A54 A93:A94 A133:A134 A173:A174 A213:A214 A12:A13 A252:A253 A291:A292 A331:A332 A370:A371 A409:A410">
      <formula1>"Nr. solicitări din reşedinţa de judeţ"</formula1>
    </dataValidation>
    <dataValidation type="list" allowBlank="1" showInputMessage="1" showErrorMessage="1" sqref="B53:B54 B93:B94 B133:B134 B173:B174 B213:B214 B12:B13 B252:B253 B291:B292 B331:B332 B370:B371 B409:B410">
      <formula1>"Nr. solicitări din alte localităţi"</formula1>
    </dataValidation>
    <dataValidation type="list" allowBlank="1" showInputMessage="1" showErrorMessage="1" sqref="C53:C54 C93:C94 C133:C134 C173:C174 C213:C214 C12:C13 C252:C253 C291:C292 C331:C332 C370:C371 C409:C410">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121 K40">
      <formula1>0</formula1>
      <formula2>0</formula2>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selection sqref="A1:S1"/>
    </sheetView>
  </sheetViews>
  <sheetFormatPr defaultRowHeight="15" x14ac:dyDescent="0.25"/>
  <sheetData>
    <row r="1" spans="1:19" ht="22.5" customHeight="1" x14ac:dyDescent="0.25">
      <c r="A1" s="854" t="s">
        <v>3669</v>
      </c>
      <c r="B1" s="855"/>
      <c r="C1" s="855"/>
      <c r="D1" s="855"/>
      <c r="E1" s="855"/>
      <c r="F1" s="855"/>
      <c r="G1" s="855"/>
      <c r="H1" s="855"/>
      <c r="I1" s="855"/>
      <c r="J1" s="855"/>
      <c r="K1" s="855"/>
      <c r="L1" s="855"/>
      <c r="M1" s="855"/>
      <c r="N1" s="855"/>
      <c r="O1" s="855"/>
      <c r="P1" s="855"/>
      <c r="Q1" s="855"/>
      <c r="R1" s="855"/>
      <c r="S1" s="856"/>
    </row>
    <row r="2" spans="1:19" x14ac:dyDescent="0.25">
      <c r="A2" s="833" t="s">
        <v>173</v>
      </c>
      <c r="B2" s="834"/>
      <c r="C2" s="834"/>
      <c r="D2" s="834"/>
      <c r="E2" s="834"/>
      <c r="F2" s="834"/>
      <c r="G2" s="834"/>
      <c r="H2" s="834"/>
      <c r="I2" s="834"/>
      <c r="J2" s="834"/>
      <c r="K2" s="834"/>
      <c r="L2" s="834"/>
      <c r="M2" s="834"/>
      <c r="N2" s="834"/>
      <c r="O2" s="834"/>
      <c r="P2" s="834"/>
      <c r="Q2" s="834"/>
      <c r="R2" s="834"/>
      <c r="S2" s="835"/>
    </row>
    <row r="3" spans="1:19" x14ac:dyDescent="0.25">
      <c r="A3" s="833" t="s">
        <v>2645</v>
      </c>
      <c r="B3" s="834"/>
      <c r="C3" s="834"/>
      <c r="D3" s="834"/>
      <c r="E3" s="834"/>
      <c r="F3" s="834"/>
      <c r="G3" s="834"/>
      <c r="H3" s="834"/>
      <c r="I3" s="834"/>
      <c r="J3" s="834"/>
      <c r="K3" s="834"/>
      <c r="L3" s="834"/>
      <c r="M3" s="834"/>
      <c r="N3" s="834"/>
      <c r="O3" s="834"/>
      <c r="P3" s="834"/>
      <c r="Q3" s="834"/>
      <c r="R3" s="834"/>
      <c r="S3" s="835"/>
    </row>
    <row r="4" spans="1:19" x14ac:dyDescent="0.25">
      <c r="A4" s="833" t="s">
        <v>2646</v>
      </c>
      <c r="B4" s="834"/>
      <c r="C4" s="834"/>
      <c r="D4" s="834"/>
      <c r="E4" s="834"/>
      <c r="F4" s="834"/>
      <c r="G4" s="834"/>
      <c r="H4" s="834"/>
      <c r="I4" s="834"/>
      <c r="J4" s="834"/>
      <c r="K4" s="834"/>
      <c r="L4" s="834"/>
      <c r="M4" s="834"/>
      <c r="N4" s="834"/>
      <c r="O4" s="834"/>
      <c r="P4" s="834"/>
      <c r="Q4" s="834"/>
      <c r="R4" s="834"/>
      <c r="S4" s="835"/>
    </row>
    <row r="5" spans="1:19" x14ac:dyDescent="0.25">
      <c r="A5" s="833" t="s">
        <v>2647</v>
      </c>
      <c r="B5" s="834"/>
      <c r="C5" s="834"/>
      <c r="D5" s="834"/>
      <c r="E5" s="834"/>
      <c r="F5" s="834"/>
      <c r="G5" s="834"/>
      <c r="H5" s="834"/>
      <c r="I5" s="834"/>
      <c r="J5" s="834"/>
      <c r="K5" s="834"/>
      <c r="L5" s="834"/>
      <c r="M5" s="834"/>
      <c r="N5" s="834"/>
      <c r="O5" s="834"/>
      <c r="P5" s="834"/>
      <c r="Q5" s="834"/>
      <c r="R5" s="834"/>
      <c r="S5" s="835"/>
    </row>
    <row r="6" spans="1:19" x14ac:dyDescent="0.25">
      <c r="A6" s="833" t="s">
        <v>2648</v>
      </c>
      <c r="B6" s="834"/>
      <c r="C6" s="834"/>
      <c r="D6" s="834"/>
      <c r="E6" s="834"/>
      <c r="F6" s="834"/>
      <c r="G6" s="834"/>
      <c r="H6" s="834"/>
      <c r="I6" s="834"/>
      <c r="J6" s="834"/>
      <c r="K6" s="834"/>
      <c r="L6" s="834"/>
      <c r="M6" s="834"/>
      <c r="N6" s="834"/>
      <c r="O6" s="834"/>
      <c r="P6" s="834"/>
      <c r="Q6" s="834"/>
      <c r="R6" s="834"/>
      <c r="S6" s="835"/>
    </row>
    <row r="7" spans="1:19" x14ac:dyDescent="0.25">
      <c r="A7" s="833" t="s">
        <v>2649</v>
      </c>
      <c r="B7" s="834"/>
      <c r="C7" s="834"/>
      <c r="D7" s="834"/>
      <c r="E7" s="834"/>
      <c r="F7" s="834"/>
      <c r="G7" s="834"/>
      <c r="H7" s="834"/>
      <c r="I7" s="834"/>
      <c r="J7" s="834"/>
      <c r="K7" s="834"/>
      <c r="L7" s="834"/>
      <c r="M7" s="834"/>
      <c r="N7" s="834"/>
      <c r="O7" s="834"/>
      <c r="P7" s="834"/>
      <c r="Q7" s="834"/>
      <c r="R7" s="834"/>
      <c r="S7" s="835"/>
    </row>
    <row r="8" spans="1:19" x14ac:dyDescent="0.25">
      <c r="A8" s="833" t="s">
        <v>2650</v>
      </c>
      <c r="B8" s="834"/>
      <c r="C8" s="834"/>
      <c r="D8" s="834"/>
      <c r="E8" s="834"/>
      <c r="F8" s="834"/>
      <c r="G8" s="834"/>
      <c r="H8" s="834"/>
      <c r="I8" s="834"/>
      <c r="J8" s="834"/>
      <c r="K8" s="834"/>
      <c r="L8" s="834"/>
      <c r="M8" s="834"/>
      <c r="N8" s="834"/>
      <c r="O8" s="834"/>
      <c r="P8" s="834"/>
      <c r="Q8" s="834"/>
      <c r="R8" s="834"/>
      <c r="S8" s="835"/>
    </row>
    <row r="9" spans="1:19" x14ac:dyDescent="0.25">
      <c r="A9" s="833" t="s">
        <v>2651</v>
      </c>
      <c r="B9" s="834"/>
      <c r="C9" s="834"/>
      <c r="D9" s="834"/>
      <c r="E9" s="834"/>
      <c r="F9" s="834"/>
      <c r="G9" s="834"/>
      <c r="H9" s="834"/>
      <c r="I9" s="834"/>
      <c r="J9" s="834"/>
      <c r="K9" s="834"/>
      <c r="L9" s="834"/>
      <c r="M9" s="834"/>
      <c r="N9" s="834"/>
      <c r="O9" s="834"/>
      <c r="P9" s="834"/>
      <c r="Q9" s="834"/>
      <c r="R9" s="834"/>
      <c r="S9" s="835"/>
    </row>
    <row r="10" spans="1:19" x14ac:dyDescent="0.25">
      <c r="A10" s="836" t="s">
        <v>2652</v>
      </c>
      <c r="B10" s="837"/>
      <c r="C10" s="837"/>
      <c r="D10" s="837"/>
      <c r="E10" s="837"/>
      <c r="F10" s="837"/>
      <c r="G10" s="837"/>
      <c r="H10" s="837"/>
      <c r="I10" s="837"/>
      <c r="J10" s="837"/>
      <c r="K10" s="837"/>
      <c r="L10" s="837"/>
      <c r="M10" s="837"/>
      <c r="N10" s="837"/>
      <c r="O10" s="837"/>
      <c r="P10" s="837"/>
      <c r="Q10" s="837"/>
      <c r="R10" s="837"/>
      <c r="S10" s="838"/>
    </row>
    <row r="11" spans="1:19" ht="27"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7"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2.25" customHeight="1" x14ac:dyDescent="0.25">
      <c r="A13" s="831"/>
      <c r="B13" s="831"/>
      <c r="C13" s="853"/>
      <c r="D13" s="831"/>
      <c r="E13" s="831"/>
      <c r="F13" s="218" t="s">
        <v>63</v>
      </c>
      <c r="G13" s="218" t="s">
        <v>64</v>
      </c>
      <c r="H13" s="218" t="s">
        <v>65</v>
      </c>
      <c r="I13" s="831"/>
      <c r="J13" s="831"/>
      <c r="K13" s="223" t="s">
        <v>66</v>
      </c>
      <c r="L13" s="223" t="s">
        <v>67</v>
      </c>
      <c r="M13" s="223" t="s">
        <v>68</v>
      </c>
      <c r="N13" s="223" t="s">
        <v>67</v>
      </c>
      <c r="O13" s="831"/>
      <c r="P13" s="831"/>
      <c r="Q13" s="831"/>
      <c r="R13" s="831"/>
      <c r="S13" s="831"/>
    </row>
    <row r="14" spans="1:19" x14ac:dyDescent="0.25">
      <c r="A14" s="826" t="s">
        <v>69</v>
      </c>
      <c r="B14" s="826"/>
      <c r="C14" s="826"/>
      <c r="D14" s="826"/>
      <c r="E14" s="826"/>
      <c r="F14" s="826"/>
      <c r="G14" s="826"/>
      <c r="H14" s="826"/>
      <c r="I14" s="826"/>
      <c r="J14" s="826"/>
      <c r="K14" s="826"/>
      <c r="L14" s="826"/>
      <c r="M14" s="826"/>
      <c r="N14" s="826"/>
      <c r="O14" s="826"/>
      <c r="P14" s="826"/>
      <c r="Q14" s="826"/>
      <c r="R14" s="826"/>
      <c r="S14" s="826"/>
    </row>
    <row r="15" spans="1:19" s="103" customFormat="1" x14ac:dyDescent="0.25">
      <c r="A15" s="19">
        <v>0</v>
      </c>
      <c r="B15" s="19">
        <v>0</v>
      </c>
      <c r="C15" s="19">
        <v>0</v>
      </c>
      <c r="D15" s="19">
        <v>0</v>
      </c>
      <c r="E15" s="19">
        <v>0</v>
      </c>
      <c r="F15" s="19">
        <v>0</v>
      </c>
      <c r="G15" s="19">
        <v>0</v>
      </c>
      <c r="H15" s="19">
        <v>0</v>
      </c>
      <c r="I15" s="19">
        <v>0</v>
      </c>
      <c r="J15" s="19">
        <v>0</v>
      </c>
      <c r="K15" s="19">
        <v>0</v>
      </c>
      <c r="L15" s="19">
        <v>0</v>
      </c>
      <c r="M15" s="19">
        <v>0</v>
      </c>
      <c r="N15" s="19">
        <v>0</v>
      </c>
      <c r="O15" s="19">
        <v>0</v>
      </c>
      <c r="P15" s="19">
        <v>0</v>
      </c>
      <c r="Q15" s="19">
        <v>0</v>
      </c>
      <c r="R15" s="19">
        <v>0</v>
      </c>
      <c r="S15" s="19">
        <v>0</v>
      </c>
    </row>
    <row r="16" spans="1:19" x14ac:dyDescent="0.25">
      <c r="A16" s="826" t="s">
        <v>70</v>
      </c>
      <c r="B16" s="826"/>
      <c r="C16" s="826"/>
      <c r="D16" s="826"/>
      <c r="E16" s="826"/>
      <c r="F16" s="826"/>
      <c r="G16" s="826"/>
      <c r="H16" s="826"/>
      <c r="I16" s="826"/>
      <c r="J16" s="826"/>
      <c r="K16" s="826"/>
      <c r="L16" s="826"/>
      <c r="M16" s="826"/>
      <c r="N16" s="826"/>
      <c r="O16" s="826"/>
      <c r="P16" s="826"/>
      <c r="Q16" s="826"/>
      <c r="R16" s="826"/>
      <c r="S16" s="826"/>
    </row>
    <row r="17" spans="1:19" s="50" customFormat="1" ht="12.75" x14ac:dyDescent="0.2">
      <c r="A17" s="19">
        <v>1</v>
      </c>
      <c r="B17" s="19">
        <v>0</v>
      </c>
      <c r="C17" s="19">
        <v>1</v>
      </c>
      <c r="D17" s="19">
        <v>1</v>
      </c>
      <c r="E17" s="19">
        <v>0</v>
      </c>
      <c r="F17" s="19">
        <v>1</v>
      </c>
      <c r="G17" s="19">
        <v>0</v>
      </c>
      <c r="H17" s="19">
        <v>0</v>
      </c>
      <c r="I17" s="19">
        <v>1</v>
      </c>
      <c r="J17" s="19">
        <v>0</v>
      </c>
      <c r="K17" s="19">
        <v>0</v>
      </c>
      <c r="L17" s="19">
        <v>0</v>
      </c>
      <c r="M17" s="19">
        <v>0</v>
      </c>
      <c r="N17" s="19">
        <v>0</v>
      </c>
      <c r="O17" s="19">
        <v>0</v>
      </c>
      <c r="P17" s="19">
        <v>1</v>
      </c>
      <c r="Q17" s="19">
        <v>0</v>
      </c>
      <c r="R17" s="19">
        <v>0</v>
      </c>
      <c r="S17" s="19">
        <v>0</v>
      </c>
    </row>
    <row r="18" spans="1:19" x14ac:dyDescent="0.25">
      <c r="A18" s="826" t="s">
        <v>71</v>
      </c>
      <c r="B18" s="826"/>
      <c r="C18" s="826"/>
      <c r="D18" s="826"/>
      <c r="E18" s="826"/>
      <c r="F18" s="826"/>
      <c r="G18" s="826"/>
      <c r="H18" s="826"/>
      <c r="I18" s="826"/>
      <c r="J18" s="826"/>
      <c r="K18" s="826"/>
      <c r="L18" s="826"/>
      <c r="M18" s="826"/>
      <c r="N18" s="826"/>
      <c r="O18" s="826"/>
      <c r="P18" s="826"/>
      <c r="Q18" s="826"/>
      <c r="R18" s="826"/>
      <c r="S18" s="826"/>
    </row>
    <row r="19" spans="1:19" s="501" customFormat="1" ht="12.75" x14ac:dyDescent="0.2">
      <c r="A19" s="19">
        <v>2</v>
      </c>
      <c r="B19" s="19">
        <v>0</v>
      </c>
      <c r="C19" s="19">
        <v>2</v>
      </c>
      <c r="D19" s="19">
        <v>2</v>
      </c>
      <c r="E19" s="19">
        <v>0</v>
      </c>
      <c r="F19" s="19">
        <v>1</v>
      </c>
      <c r="G19" s="19">
        <v>1</v>
      </c>
      <c r="H19" s="19">
        <v>0</v>
      </c>
      <c r="I19" s="19">
        <v>2</v>
      </c>
      <c r="J19" s="19">
        <v>0</v>
      </c>
      <c r="K19" s="19">
        <v>0</v>
      </c>
      <c r="L19" s="19">
        <v>0</v>
      </c>
      <c r="M19" s="19">
        <v>0</v>
      </c>
      <c r="N19" s="19">
        <v>0</v>
      </c>
      <c r="O19" s="19">
        <v>1</v>
      </c>
      <c r="P19" s="19">
        <v>1</v>
      </c>
      <c r="Q19" s="19">
        <v>0</v>
      </c>
      <c r="R19" s="19">
        <v>0</v>
      </c>
      <c r="S19" s="19">
        <v>0</v>
      </c>
    </row>
    <row r="20" spans="1:19" x14ac:dyDescent="0.25">
      <c r="A20" s="826" t="s">
        <v>72</v>
      </c>
      <c r="B20" s="826"/>
      <c r="C20" s="826"/>
      <c r="D20" s="826"/>
      <c r="E20" s="826"/>
      <c r="F20" s="826"/>
      <c r="G20" s="826"/>
      <c r="H20" s="826"/>
      <c r="I20" s="826"/>
      <c r="J20" s="826"/>
      <c r="K20" s="826"/>
      <c r="L20" s="826"/>
      <c r="M20" s="826"/>
      <c r="N20" s="826"/>
      <c r="O20" s="826"/>
      <c r="P20" s="826"/>
      <c r="Q20" s="826"/>
      <c r="R20" s="826"/>
      <c r="S20" s="826"/>
    </row>
    <row r="21" spans="1:19" s="553" customFormat="1" x14ac:dyDescent="0.25">
      <c r="A21" s="546">
        <v>0</v>
      </c>
      <c r="B21" s="546">
        <v>0</v>
      </c>
      <c r="C21" s="546">
        <v>0</v>
      </c>
      <c r="D21" s="546">
        <v>0</v>
      </c>
      <c r="E21" s="546">
        <v>0</v>
      </c>
      <c r="F21" s="546">
        <v>0</v>
      </c>
      <c r="G21" s="546">
        <v>0</v>
      </c>
      <c r="H21" s="546">
        <v>0</v>
      </c>
      <c r="I21" s="546">
        <v>0</v>
      </c>
      <c r="J21" s="546">
        <v>0</v>
      </c>
      <c r="K21" s="546">
        <v>0</v>
      </c>
      <c r="L21" s="546">
        <v>0</v>
      </c>
      <c r="M21" s="546">
        <v>0</v>
      </c>
      <c r="N21" s="546">
        <v>0</v>
      </c>
      <c r="O21" s="546">
        <v>0</v>
      </c>
      <c r="P21" s="546">
        <v>0</v>
      </c>
      <c r="Q21" s="546">
        <v>0</v>
      </c>
      <c r="R21" s="546">
        <v>0</v>
      </c>
      <c r="S21" s="546">
        <v>0</v>
      </c>
    </row>
    <row r="22" spans="1:19" x14ac:dyDescent="0.25">
      <c r="A22" s="832" t="s">
        <v>73</v>
      </c>
      <c r="B22" s="832"/>
      <c r="C22" s="832"/>
      <c r="D22" s="832"/>
      <c r="E22" s="832"/>
      <c r="F22" s="832"/>
      <c r="G22" s="832"/>
      <c r="H22" s="832"/>
      <c r="I22" s="832"/>
      <c r="J22" s="832"/>
      <c r="K22" s="832"/>
      <c r="L22" s="832"/>
      <c r="M22" s="832"/>
      <c r="N22" s="832"/>
      <c r="O22" s="832"/>
      <c r="P22" s="832"/>
      <c r="Q22" s="832"/>
      <c r="R22" s="832"/>
      <c r="S22" s="832"/>
    </row>
    <row r="23" spans="1:19" s="614" customFormat="1" ht="12.75" x14ac:dyDescent="0.2">
      <c r="A23" s="608">
        <v>0</v>
      </c>
      <c r="B23" s="19">
        <v>0</v>
      </c>
      <c r="C23" s="19">
        <v>0</v>
      </c>
      <c r="D23" s="19">
        <v>0</v>
      </c>
      <c r="E23" s="19">
        <v>0</v>
      </c>
      <c r="F23" s="19">
        <v>0</v>
      </c>
      <c r="G23" s="19">
        <v>0</v>
      </c>
      <c r="H23" s="19">
        <v>0</v>
      </c>
      <c r="I23" s="19">
        <v>0</v>
      </c>
      <c r="J23" s="19">
        <v>0</v>
      </c>
      <c r="K23" s="19">
        <v>0</v>
      </c>
      <c r="L23" s="19">
        <v>0</v>
      </c>
      <c r="M23" s="19">
        <v>0</v>
      </c>
      <c r="N23" s="19">
        <v>0</v>
      </c>
      <c r="O23" s="19">
        <v>0</v>
      </c>
      <c r="P23" s="19">
        <v>0</v>
      </c>
      <c r="Q23" s="19">
        <v>0</v>
      </c>
      <c r="R23" s="19">
        <v>0</v>
      </c>
      <c r="S23" s="19">
        <v>0</v>
      </c>
    </row>
    <row r="24" spans="1:19" x14ac:dyDescent="0.25">
      <c r="A24" s="826" t="s">
        <v>74</v>
      </c>
      <c r="B24" s="826"/>
      <c r="C24" s="826"/>
      <c r="D24" s="826"/>
      <c r="E24" s="826"/>
      <c r="F24" s="826"/>
      <c r="G24" s="826"/>
      <c r="H24" s="826"/>
      <c r="I24" s="826"/>
      <c r="J24" s="826"/>
      <c r="K24" s="826"/>
      <c r="L24" s="826"/>
      <c r="M24" s="826"/>
      <c r="N24" s="826"/>
      <c r="O24" s="826"/>
      <c r="P24" s="826"/>
      <c r="Q24" s="826"/>
      <c r="R24" s="826"/>
      <c r="S24" s="826"/>
    </row>
    <row r="25" spans="1:19" s="639" customFormat="1" ht="12.75" x14ac:dyDescent="0.2">
      <c r="A25" s="19">
        <v>1</v>
      </c>
      <c r="B25" s="19">
        <v>0</v>
      </c>
      <c r="C25" s="19">
        <v>1</v>
      </c>
      <c r="D25" s="19">
        <v>0</v>
      </c>
      <c r="E25" s="19">
        <v>1</v>
      </c>
      <c r="F25" s="19">
        <v>0</v>
      </c>
      <c r="G25" s="19">
        <v>1</v>
      </c>
      <c r="H25" s="19">
        <v>0</v>
      </c>
      <c r="I25" s="19">
        <v>1</v>
      </c>
      <c r="J25" s="19">
        <v>0</v>
      </c>
      <c r="K25" s="19">
        <v>0</v>
      </c>
      <c r="L25" s="19">
        <v>0</v>
      </c>
      <c r="M25" s="19">
        <v>0</v>
      </c>
      <c r="N25" s="19">
        <v>0</v>
      </c>
      <c r="O25" s="19">
        <v>1</v>
      </c>
      <c r="P25" s="19">
        <v>0</v>
      </c>
      <c r="Q25" s="19">
        <v>0</v>
      </c>
      <c r="R25" s="19">
        <v>0</v>
      </c>
      <c r="S25" s="19">
        <v>0</v>
      </c>
    </row>
    <row r="26" spans="1:19" x14ac:dyDescent="0.25">
      <c r="A26" s="826" t="s">
        <v>75</v>
      </c>
      <c r="B26" s="826"/>
      <c r="C26" s="826"/>
      <c r="D26" s="826"/>
      <c r="E26" s="826"/>
      <c r="F26" s="826"/>
      <c r="G26" s="826"/>
      <c r="H26" s="826"/>
      <c r="I26" s="826"/>
      <c r="J26" s="826"/>
      <c r="K26" s="826"/>
      <c r="L26" s="826"/>
      <c r="M26" s="826"/>
      <c r="N26" s="826"/>
      <c r="O26" s="826"/>
      <c r="P26" s="826"/>
      <c r="Q26" s="826"/>
      <c r="R26" s="826"/>
      <c r="S26" s="826"/>
    </row>
    <row r="27" spans="1:19" s="679" customFormat="1" ht="12.75" x14ac:dyDescent="0.2">
      <c r="A27" s="675">
        <v>1</v>
      </c>
      <c r="B27" s="19">
        <v>0</v>
      </c>
      <c r="C27" s="19">
        <v>1</v>
      </c>
      <c r="D27" s="19">
        <v>0</v>
      </c>
      <c r="E27" s="19">
        <v>1</v>
      </c>
      <c r="F27" s="19">
        <v>0</v>
      </c>
      <c r="G27" s="19">
        <v>1</v>
      </c>
      <c r="H27" s="19">
        <v>0</v>
      </c>
      <c r="I27" s="19">
        <v>1</v>
      </c>
      <c r="J27" s="19">
        <v>0</v>
      </c>
      <c r="K27" s="19">
        <v>0</v>
      </c>
      <c r="L27" s="19">
        <v>0</v>
      </c>
      <c r="M27" s="19">
        <v>0</v>
      </c>
      <c r="N27" s="19">
        <v>0</v>
      </c>
      <c r="O27" s="19">
        <v>1</v>
      </c>
      <c r="P27" s="19">
        <v>0</v>
      </c>
      <c r="Q27" s="19">
        <v>0</v>
      </c>
      <c r="R27" s="19">
        <v>0</v>
      </c>
      <c r="S27" s="19">
        <v>0</v>
      </c>
    </row>
    <row r="28" spans="1:19" x14ac:dyDescent="0.25">
      <c r="A28" s="826" t="s">
        <v>76</v>
      </c>
      <c r="B28" s="826"/>
      <c r="C28" s="826"/>
      <c r="D28" s="826"/>
      <c r="E28" s="826"/>
      <c r="F28" s="826"/>
      <c r="G28" s="826"/>
      <c r="H28" s="826"/>
      <c r="I28" s="826"/>
      <c r="J28" s="826"/>
      <c r="K28" s="826"/>
      <c r="L28" s="826"/>
      <c r="M28" s="826"/>
      <c r="N28" s="826"/>
      <c r="O28" s="826"/>
      <c r="P28" s="826"/>
      <c r="Q28" s="826"/>
      <c r="R28" s="826"/>
      <c r="S28" s="826"/>
    </row>
    <row r="29" spans="1:19" s="689" customFormat="1" ht="12.75" x14ac:dyDescent="0.2">
      <c r="A29" s="688">
        <v>3</v>
      </c>
      <c r="B29" s="19">
        <v>0</v>
      </c>
      <c r="C29" s="19">
        <v>3</v>
      </c>
      <c r="D29" s="19">
        <v>0</v>
      </c>
      <c r="E29" s="19">
        <v>3</v>
      </c>
      <c r="F29" s="19">
        <v>0</v>
      </c>
      <c r="G29" s="19">
        <v>3</v>
      </c>
      <c r="H29" s="19">
        <v>0</v>
      </c>
      <c r="I29" s="19">
        <v>3</v>
      </c>
      <c r="J29" s="19">
        <v>0</v>
      </c>
      <c r="K29" s="19">
        <v>0</v>
      </c>
      <c r="L29" s="19">
        <v>0</v>
      </c>
      <c r="M29" s="19">
        <v>0</v>
      </c>
      <c r="N29" s="19">
        <v>0</v>
      </c>
      <c r="O29" s="19">
        <v>3</v>
      </c>
      <c r="P29" s="19">
        <v>0</v>
      </c>
      <c r="Q29" s="19">
        <v>0</v>
      </c>
      <c r="R29" s="19">
        <v>0</v>
      </c>
      <c r="S29" s="19">
        <v>0</v>
      </c>
    </row>
    <row r="30" spans="1:19" x14ac:dyDescent="0.25">
      <c r="A30" s="826" t="s">
        <v>77</v>
      </c>
      <c r="B30" s="826"/>
      <c r="C30" s="826"/>
      <c r="D30" s="826"/>
      <c r="E30" s="826"/>
      <c r="F30" s="826"/>
      <c r="G30" s="826"/>
      <c r="H30" s="826"/>
      <c r="I30" s="826"/>
      <c r="J30" s="826"/>
      <c r="K30" s="826"/>
      <c r="L30" s="826"/>
      <c r="M30" s="826"/>
      <c r="N30" s="826"/>
      <c r="O30" s="826"/>
      <c r="P30" s="826"/>
      <c r="Q30" s="826"/>
      <c r="R30" s="826"/>
      <c r="S30" s="826"/>
    </row>
    <row r="31" spans="1:19" s="103" customFormat="1" x14ac:dyDescent="0.25">
      <c r="A31" s="19">
        <v>0</v>
      </c>
      <c r="B31" s="19">
        <v>0</v>
      </c>
      <c r="C31" s="19">
        <v>0</v>
      </c>
      <c r="D31" s="19">
        <v>0</v>
      </c>
      <c r="E31" s="19">
        <v>0</v>
      </c>
      <c r="F31" s="19">
        <v>0</v>
      </c>
      <c r="G31" s="19">
        <v>0</v>
      </c>
      <c r="H31" s="19">
        <v>0</v>
      </c>
      <c r="I31" s="19">
        <v>0</v>
      </c>
      <c r="J31" s="19">
        <v>0</v>
      </c>
      <c r="K31" s="19">
        <v>0</v>
      </c>
      <c r="L31" s="19">
        <v>0</v>
      </c>
      <c r="M31" s="19">
        <v>0</v>
      </c>
      <c r="N31" s="19">
        <v>0</v>
      </c>
      <c r="O31" s="19">
        <v>0</v>
      </c>
      <c r="P31" s="19">
        <v>0</v>
      </c>
      <c r="Q31" s="19">
        <v>0</v>
      </c>
      <c r="R31" s="19">
        <v>0</v>
      </c>
      <c r="S31" s="19">
        <v>0</v>
      </c>
    </row>
    <row r="32" spans="1:19" x14ac:dyDescent="0.25">
      <c r="A32" s="826" t="s">
        <v>78</v>
      </c>
      <c r="B32" s="826"/>
      <c r="C32" s="826"/>
      <c r="D32" s="826"/>
      <c r="E32" s="826"/>
      <c r="F32" s="826"/>
      <c r="G32" s="826"/>
      <c r="H32" s="826"/>
      <c r="I32" s="826"/>
      <c r="J32" s="826"/>
      <c r="K32" s="826"/>
      <c r="L32" s="826"/>
      <c r="M32" s="826"/>
      <c r="N32" s="826"/>
      <c r="O32" s="826"/>
      <c r="P32" s="826"/>
      <c r="Q32" s="826"/>
      <c r="R32" s="826"/>
      <c r="S32" s="826"/>
    </row>
    <row r="33" spans="1:19" s="111" customFormat="1" ht="12.75" x14ac:dyDescent="0.25">
      <c r="A33" s="769">
        <v>1</v>
      </c>
      <c r="B33" s="770">
        <v>0</v>
      </c>
      <c r="C33" s="770">
        <v>1</v>
      </c>
      <c r="D33" s="770">
        <v>0</v>
      </c>
      <c r="E33" s="770">
        <v>1</v>
      </c>
      <c r="F33" s="770">
        <v>1</v>
      </c>
      <c r="G33" s="770">
        <v>0</v>
      </c>
      <c r="H33" s="770">
        <v>0</v>
      </c>
      <c r="I33" s="770">
        <v>1</v>
      </c>
      <c r="J33" s="770">
        <v>0</v>
      </c>
      <c r="K33" s="770">
        <v>0</v>
      </c>
      <c r="L33" s="770">
        <v>0</v>
      </c>
      <c r="M33" s="770">
        <v>0</v>
      </c>
      <c r="N33" s="770">
        <v>0</v>
      </c>
      <c r="O33" s="770">
        <v>1</v>
      </c>
      <c r="P33" s="770">
        <v>0</v>
      </c>
      <c r="Q33" s="770">
        <v>0</v>
      </c>
      <c r="R33" s="770">
        <v>0</v>
      </c>
      <c r="S33" s="770">
        <v>0</v>
      </c>
    </row>
    <row r="34" spans="1:19" x14ac:dyDescent="0.25">
      <c r="A34" s="826" t="s">
        <v>79</v>
      </c>
      <c r="B34" s="826"/>
      <c r="C34" s="826"/>
      <c r="D34" s="826"/>
      <c r="E34" s="826"/>
      <c r="F34" s="826"/>
      <c r="G34" s="826"/>
      <c r="H34" s="826"/>
      <c r="I34" s="826"/>
      <c r="J34" s="826"/>
      <c r="K34" s="826"/>
      <c r="L34" s="826"/>
      <c r="M34" s="826"/>
      <c r="N34" s="826"/>
      <c r="O34" s="826"/>
      <c r="P34" s="826"/>
      <c r="Q34" s="826"/>
      <c r="R34" s="826"/>
      <c r="S34" s="826"/>
    </row>
    <row r="35" spans="1:19" s="812" customFormat="1" ht="12.75" x14ac:dyDescent="0.2">
      <c r="A35" s="809">
        <v>1</v>
      </c>
      <c r="B35" s="19">
        <v>0</v>
      </c>
      <c r="C35" s="19">
        <v>1</v>
      </c>
      <c r="D35" s="19">
        <v>0</v>
      </c>
      <c r="E35" s="19">
        <v>1</v>
      </c>
      <c r="F35" s="19">
        <v>1</v>
      </c>
      <c r="G35" s="19">
        <v>0</v>
      </c>
      <c r="H35" s="19">
        <v>0</v>
      </c>
      <c r="I35" s="19">
        <v>1</v>
      </c>
      <c r="J35" s="19">
        <v>0</v>
      </c>
      <c r="K35" s="19">
        <v>0</v>
      </c>
      <c r="L35" s="19">
        <v>0</v>
      </c>
      <c r="M35" s="19">
        <v>0</v>
      </c>
      <c r="N35" s="19">
        <v>0</v>
      </c>
      <c r="O35" s="19">
        <v>1</v>
      </c>
      <c r="P35" s="19">
        <v>0</v>
      </c>
      <c r="Q35" s="19">
        <v>0</v>
      </c>
      <c r="R35" s="19">
        <v>0</v>
      </c>
      <c r="S35" s="19">
        <v>0</v>
      </c>
    </row>
    <row r="36" spans="1:19" x14ac:dyDescent="0.25">
      <c r="A36" s="826" t="s">
        <v>80</v>
      </c>
      <c r="B36" s="826"/>
      <c r="C36" s="826"/>
      <c r="D36" s="826"/>
      <c r="E36" s="826"/>
      <c r="F36" s="826"/>
      <c r="G36" s="826"/>
      <c r="H36" s="826"/>
      <c r="I36" s="826"/>
      <c r="J36" s="826"/>
      <c r="K36" s="826"/>
      <c r="L36" s="826"/>
      <c r="M36" s="826"/>
      <c r="N36" s="826"/>
      <c r="O36" s="826"/>
      <c r="P36" s="826"/>
      <c r="Q36" s="826"/>
      <c r="R36" s="826"/>
      <c r="S36" s="826"/>
    </row>
    <row r="37" spans="1:19" s="111" customFormat="1" ht="12.75" x14ac:dyDescent="0.25">
      <c r="A37" s="816">
        <v>1</v>
      </c>
      <c r="B37" s="817">
        <v>0</v>
      </c>
      <c r="C37" s="817">
        <v>1</v>
      </c>
      <c r="D37" s="817">
        <v>0</v>
      </c>
      <c r="E37" s="817">
        <v>1</v>
      </c>
      <c r="F37" s="817">
        <v>0</v>
      </c>
      <c r="G37" s="817">
        <v>1</v>
      </c>
      <c r="H37" s="817">
        <v>0</v>
      </c>
      <c r="I37" s="817">
        <v>1</v>
      </c>
      <c r="J37" s="817">
        <v>0</v>
      </c>
      <c r="K37" s="817"/>
      <c r="L37" s="817"/>
      <c r="M37" s="817"/>
      <c r="N37" s="817"/>
      <c r="O37" s="817">
        <v>0</v>
      </c>
      <c r="P37" s="817">
        <v>1</v>
      </c>
      <c r="Q37" s="817">
        <v>0</v>
      </c>
      <c r="R37" s="817">
        <v>0</v>
      </c>
      <c r="S37" s="817">
        <v>0</v>
      </c>
    </row>
    <row r="38" spans="1:19" x14ac:dyDescent="0.25">
      <c r="A38" s="823" t="s">
        <v>181</v>
      </c>
      <c r="B38" s="846"/>
      <c r="C38" s="846"/>
      <c r="D38" s="846"/>
      <c r="E38" s="846"/>
      <c r="F38" s="846"/>
      <c r="G38" s="846"/>
      <c r="H38" s="846"/>
      <c r="I38" s="846"/>
      <c r="J38" s="846"/>
      <c r="K38" s="846"/>
      <c r="L38" s="846"/>
      <c r="M38" s="846"/>
      <c r="N38" s="846"/>
      <c r="O38" s="846"/>
      <c r="P38" s="846"/>
      <c r="Q38" s="846"/>
      <c r="R38" s="846"/>
      <c r="S38" s="847"/>
    </row>
    <row r="39" spans="1:19" s="52" customFormat="1" ht="12.75" x14ac:dyDescent="0.2">
      <c r="A39" s="389">
        <f>SUM(A37,A35,A33,A31,A29,A27,A25,A23,A21,A19,A17,A15)</f>
        <v>11</v>
      </c>
      <c r="B39" s="427">
        <f t="shared" ref="B39:S39" si="0">SUM(B37,B35,B33,B31,B29,B27,B25,B23,B21,B19,B17,B15)</f>
        <v>0</v>
      </c>
      <c r="C39" s="427">
        <f t="shared" si="0"/>
        <v>11</v>
      </c>
      <c r="D39" s="427">
        <f t="shared" si="0"/>
        <v>3</v>
      </c>
      <c r="E39" s="427">
        <f t="shared" si="0"/>
        <v>8</v>
      </c>
      <c r="F39" s="427">
        <f t="shared" si="0"/>
        <v>4</v>
      </c>
      <c r="G39" s="427">
        <f t="shared" si="0"/>
        <v>7</v>
      </c>
      <c r="H39" s="427">
        <f t="shared" si="0"/>
        <v>0</v>
      </c>
      <c r="I39" s="427">
        <f t="shared" si="0"/>
        <v>11</v>
      </c>
      <c r="J39" s="427">
        <f t="shared" si="0"/>
        <v>0</v>
      </c>
      <c r="K39" s="427">
        <f t="shared" si="0"/>
        <v>0</v>
      </c>
      <c r="L39" s="427">
        <f t="shared" si="0"/>
        <v>0</v>
      </c>
      <c r="M39" s="427">
        <f t="shared" si="0"/>
        <v>0</v>
      </c>
      <c r="N39" s="427">
        <f t="shared" si="0"/>
        <v>0</v>
      </c>
      <c r="O39" s="427">
        <f t="shared" si="0"/>
        <v>8</v>
      </c>
      <c r="P39" s="427">
        <f t="shared" si="0"/>
        <v>3</v>
      </c>
      <c r="Q39" s="427">
        <f t="shared" si="0"/>
        <v>0</v>
      </c>
      <c r="R39" s="427">
        <f t="shared" si="0"/>
        <v>0</v>
      </c>
      <c r="S39" s="427">
        <f t="shared" si="0"/>
        <v>0</v>
      </c>
    </row>
    <row r="40" spans="1:19" x14ac:dyDescent="0.25">
      <c r="A40" s="68"/>
      <c r="B40" s="68"/>
      <c r="C40" s="68"/>
      <c r="D40" s="68"/>
      <c r="E40" s="68"/>
      <c r="F40" s="68"/>
      <c r="G40" s="68"/>
      <c r="H40" s="68"/>
      <c r="I40" s="68"/>
      <c r="J40" s="68"/>
      <c r="K40" s="68"/>
      <c r="L40" s="68"/>
      <c r="M40" s="68"/>
      <c r="N40" s="68"/>
      <c r="O40" s="68"/>
      <c r="P40" s="68"/>
      <c r="Q40" s="68"/>
      <c r="R40" s="68"/>
      <c r="S40" s="68"/>
    </row>
    <row r="41" spans="1:19" ht="26.25" customHeight="1" x14ac:dyDescent="0.25">
      <c r="A41" s="854" t="s">
        <v>2958</v>
      </c>
      <c r="B41" s="855"/>
      <c r="C41" s="855"/>
      <c r="D41" s="855"/>
      <c r="E41" s="855"/>
      <c r="F41" s="855"/>
      <c r="G41" s="855"/>
      <c r="H41" s="855"/>
      <c r="I41" s="855"/>
      <c r="J41" s="855"/>
      <c r="K41" s="855"/>
      <c r="L41" s="855"/>
      <c r="M41" s="855"/>
      <c r="N41" s="855"/>
      <c r="O41" s="855"/>
      <c r="P41" s="855"/>
      <c r="Q41" s="855"/>
      <c r="R41" s="855"/>
      <c r="S41" s="856"/>
    </row>
    <row r="42" spans="1:19" x14ac:dyDescent="0.25">
      <c r="A42" s="833" t="s">
        <v>173</v>
      </c>
      <c r="B42" s="834"/>
      <c r="C42" s="834"/>
      <c r="D42" s="834"/>
      <c r="E42" s="834"/>
      <c r="F42" s="834"/>
      <c r="G42" s="834"/>
      <c r="H42" s="834"/>
      <c r="I42" s="834"/>
      <c r="J42" s="834"/>
      <c r="K42" s="834"/>
      <c r="L42" s="834"/>
      <c r="M42" s="834"/>
      <c r="N42" s="834"/>
      <c r="O42" s="834"/>
      <c r="P42" s="834"/>
      <c r="Q42" s="834"/>
      <c r="R42" s="834"/>
      <c r="S42" s="835"/>
    </row>
    <row r="43" spans="1:19" x14ac:dyDescent="0.25">
      <c r="A43" s="833" t="s">
        <v>2653</v>
      </c>
      <c r="B43" s="834"/>
      <c r="C43" s="834"/>
      <c r="D43" s="834"/>
      <c r="E43" s="834"/>
      <c r="F43" s="834"/>
      <c r="G43" s="834"/>
      <c r="H43" s="834"/>
      <c r="I43" s="834"/>
      <c r="J43" s="834"/>
      <c r="K43" s="834"/>
      <c r="L43" s="834"/>
      <c r="M43" s="834"/>
      <c r="N43" s="834"/>
      <c r="O43" s="834"/>
      <c r="P43" s="834"/>
      <c r="Q43" s="834"/>
      <c r="R43" s="834"/>
      <c r="S43" s="835"/>
    </row>
    <row r="44" spans="1:19" x14ac:dyDescent="0.25">
      <c r="A44" s="833" t="s">
        <v>2654</v>
      </c>
      <c r="B44" s="834"/>
      <c r="C44" s="834"/>
      <c r="D44" s="834"/>
      <c r="E44" s="834"/>
      <c r="F44" s="834"/>
      <c r="G44" s="834"/>
      <c r="H44" s="834"/>
      <c r="I44" s="834"/>
      <c r="J44" s="834"/>
      <c r="K44" s="834"/>
      <c r="L44" s="834"/>
      <c r="M44" s="834"/>
      <c r="N44" s="834"/>
      <c r="O44" s="834"/>
      <c r="P44" s="834"/>
      <c r="Q44" s="834"/>
      <c r="R44" s="834"/>
      <c r="S44" s="835"/>
    </row>
    <row r="45" spans="1:19" x14ac:dyDescent="0.25">
      <c r="A45" s="833" t="s">
        <v>2655</v>
      </c>
      <c r="B45" s="834"/>
      <c r="C45" s="834"/>
      <c r="D45" s="834"/>
      <c r="E45" s="834"/>
      <c r="F45" s="834"/>
      <c r="G45" s="834"/>
      <c r="H45" s="834"/>
      <c r="I45" s="834"/>
      <c r="J45" s="834"/>
      <c r="K45" s="834"/>
      <c r="L45" s="834"/>
      <c r="M45" s="834"/>
      <c r="N45" s="834"/>
      <c r="O45" s="834"/>
      <c r="P45" s="834"/>
      <c r="Q45" s="834"/>
      <c r="R45" s="834"/>
      <c r="S45" s="835"/>
    </row>
    <row r="46" spans="1:19" x14ac:dyDescent="0.25">
      <c r="A46" s="833" t="s">
        <v>2656</v>
      </c>
      <c r="B46" s="834"/>
      <c r="C46" s="834"/>
      <c r="D46" s="834"/>
      <c r="E46" s="834"/>
      <c r="F46" s="834"/>
      <c r="G46" s="834"/>
      <c r="H46" s="834"/>
      <c r="I46" s="834"/>
      <c r="J46" s="834"/>
      <c r="K46" s="834"/>
      <c r="L46" s="834"/>
      <c r="M46" s="834"/>
      <c r="N46" s="834"/>
      <c r="O46" s="834"/>
      <c r="P46" s="834"/>
      <c r="Q46" s="834"/>
      <c r="R46" s="834"/>
      <c r="S46" s="835"/>
    </row>
    <row r="47" spans="1:19" x14ac:dyDescent="0.25">
      <c r="A47" s="833" t="s">
        <v>2657</v>
      </c>
      <c r="B47" s="834"/>
      <c r="C47" s="834"/>
      <c r="D47" s="834"/>
      <c r="E47" s="834"/>
      <c r="F47" s="834"/>
      <c r="G47" s="834"/>
      <c r="H47" s="834"/>
      <c r="I47" s="834"/>
      <c r="J47" s="834"/>
      <c r="K47" s="834"/>
      <c r="L47" s="834"/>
      <c r="M47" s="834"/>
      <c r="N47" s="834"/>
      <c r="O47" s="834"/>
      <c r="P47" s="834"/>
      <c r="Q47" s="834"/>
      <c r="R47" s="834"/>
      <c r="S47" s="835"/>
    </row>
    <row r="48" spans="1:19" x14ac:dyDescent="0.25">
      <c r="A48" s="833" t="s">
        <v>2658</v>
      </c>
      <c r="B48" s="834"/>
      <c r="C48" s="834"/>
      <c r="D48" s="834"/>
      <c r="E48" s="834"/>
      <c r="F48" s="834"/>
      <c r="G48" s="834"/>
      <c r="H48" s="834"/>
      <c r="I48" s="834"/>
      <c r="J48" s="834"/>
      <c r="K48" s="834"/>
      <c r="L48" s="834"/>
      <c r="M48" s="834"/>
      <c r="N48" s="834"/>
      <c r="O48" s="834"/>
      <c r="P48" s="834"/>
      <c r="Q48" s="834"/>
      <c r="R48" s="834"/>
      <c r="S48" s="835"/>
    </row>
    <row r="49" spans="1:19" x14ac:dyDescent="0.25">
      <c r="A49" s="833" t="s">
        <v>2659</v>
      </c>
      <c r="B49" s="834"/>
      <c r="C49" s="834"/>
      <c r="D49" s="834"/>
      <c r="E49" s="834"/>
      <c r="F49" s="834"/>
      <c r="G49" s="834"/>
      <c r="H49" s="834"/>
      <c r="I49" s="834"/>
      <c r="J49" s="834"/>
      <c r="K49" s="834"/>
      <c r="L49" s="834"/>
      <c r="M49" s="834"/>
      <c r="N49" s="834"/>
      <c r="O49" s="834"/>
      <c r="P49" s="834"/>
      <c r="Q49" s="834"/>
      <c r="R49" s="834"/>
      <c r="S49" s="835"/>
    </row>
    <row r="50" spans="1:19" x14ac:dyDescent="0.25">
      <c r="A50" s="836" t="s">
        <v>2660</v>
      </c>
      <c r="B50" s="837"/>
      <c r="C50" s="837"/>
      <c r="D50" s="837"/>
      <c r="E50" s="837"/>
      <c r="F50" s="837"/>
      <c r="G50" s="837"/>
      <c r="H50" s="837"/>
      <c r="I50" s="837"/>
      <c r="J50" s="837"/>
      <c r="K50" s="837"/>
      <c r="L50" s="837"/>
      <c r="M50" s="837"/>
      <c r="N50" s="837"/>
      <c r="O50" s="837"/>
      <c r="P50" s="837"/>
      <c r="Q50" s="837"/>
      <c r="R50" s="837"/>
      <c r="S50" s="838"/>
    </row>
    <row r="51" spans="1:19" ht="31.5" customHeight="1" x14ac:dyDescent="0.25">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32.25" customHeight="1" x14ac:dyDescent="0.25">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55.5" customHeight="1" x14ac:dyDescent="0.25">
      <c r="A53" s="831"/>
      <c r="B53" s="831"/>
      <c r="C53" s="853"/>
      <c r="D53" s="831"/>
      <c r="E53" s="831"/>
      <c r="F53" s="218" t="s">
        <v>63</v>
      </c>
      <c r="G53" s="218" t="s">
        <v>64</v>
      </c>
      <c r="H53" s="218" t="s">
        <v>65</v>
      </c>
      <c r="I53" s="831"/>
      <c r="J53" s="831"/>
      <c r="K53" s="223" t="s">
        <v>66</v>
      </c>
      <c r="L53" s="223" t="s">
        <v>67</v>
      </c>
      <c r="M53" s="223" t="s">
        <v>68</v>
      </c>
      <c r="N53" s="223" t="s">
        <v>67</v>
      </c>
      <c r="O53" s="831"/>
      <c r="P53" s="831"/>
      <c r="Q53" s="831"/>
      <c r="R53" s="831"/>
      <c r="S53" s="831"/>
    </row>
    <row r="54" spans="1:19" x14ac:dyDescent="0.25">
      <c r="A54" s="826" t="s">
        <v>69</v>
      </c>
      <c r="B54" s="826"/>
      <c r="C54" s="826"/>
      <c r="D54" s="826"/>
      <c r="E54" s="826"/>
      <c r="F54" s="826"/>
      <c r="G54" s="826"/>
      <c r="H54" s="826"/>
      <c r="I54" s="826"/>
      <c r="J54" s="826"/>
      <c r="K54" s="826"/>
      <c r="L54" s="826"/>
      <c r="M54" s="826"/>
      <c r="N54" s="826"/>
      <c r="O54" s="826"/>
      <c r="P54" s="826"/>
      <c r="Q54" s="826"/>
      <c r="R54" s="826"/>
      <c r="S54" s="826"/>
    </row>
    <row r="55" spans="1:19" s="103" customFormat="1" x14ac:dyDescent="0.25">
      <c r="A55" s="22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5">
      <c r="A56" s="826" t="s">
        <v>70</v>
      </c>
      <c r="B56" s="826"/>
      <c r="C56" s="826"/>
      <c r="D56" s="826"/>
      <c r="E56" s="826"/>
      <c r="F56" s="826"/>
      <c r="G56" s="826"/>
      <c r="H56" s="826"/>
      <c r="I56" s="826"/>
      <c r="J56" s="826"/>
      <c r="K56" s="826"/>
      <c r="L56" s="826"/>
      <c r="M56" s="826"/>
      <c r="N56" s="826"/>
      <c r="O56" s="826"/>
      <c r="P56" s="826"/>
      <c r="Q56" s="826"/>
      <c r="R56" s="826"/>
      <c r="S56" s="826"/>
    </row>
    <row r="57" spans="1:19" s="103" customFormat="1" x14ac:dyDescent="0.25">
      <c r="A57" s="491">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5">
      <c r="A58" s="826" t="s">
        <v>71</v>
      </c>
      <c r="B58" s="826"/>
      <c r="C58" s="826"/>
      <c r="D58" s="826"/>
      <c r="E58" s="826"/>
      <c r="F58" s="826"/>
      <c r="G58" s="826"/>
      <c r="H58" s="826"/>
      <c r="I58" s="826"/>
      <c r="J58" s="826"/>
      <c r="K58" s="826"/>
      <c r="L58" s="826"/>
      <c r="M58" s="826"/>
      <c r="N58" s="826"/>
      <c r="O58" s="826"/>
      <c r="P58" s="826"/>
      <c r="Q58" s="826"/>
      <c r="R58" s="826"/>
      <c r="S58" s="826"/>
    </row>
    <row r="59" spans="1:19" s="103" customFormat="1" x14ac:dyDescent="0.25">
      <c r="A59" s="491">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5">
      <c r="A60" s="826" t="s">
        <v>72</v>
      </c>
      <c r="B60" s="826"/>
      <c r="C60" s="826"/>
      <c r="D60" s="826"/>
      <c r="E60" s="826"/>
      <c r="F60" s="826"/>
      <c r="G60" s="826"/>
      <c r="H60" s="826"/>
      <c r="I60" s="826"/>
      <c r="J60" s="826"/>
      <c r="K60" s="826"/>
      <c r="L60" s="826"/>
      <c r="M60" s="826"/>
      <c r="N60" s="826"/>
      <c r="O60" s="826"/>
      <c r="P60" s="826"/>
      <c r="Q60" s="826"/>
      <c r="R60" s="826"/>
      <c r="S60" s="826"/>
    </row>
    <row r="61" spans="1:19" s="103" customFormat="1" x14ac:dyDescent="0.25">
      <c r="A61" s="545">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5">
      <c r="A62" s="832" t="s">
        <v>73</v>
      </c>
      <c r="B62" s="832"/>
      <c r="C62" s="832"/>
      <c r="D62" s="832"/>
      <c r="E62" s="832"/>
      <c r="F62" s="832"/>
      <c r="G62" s="832"/>
      <c r="H62" s="832"/>
      <c r="I62" s="832"/>
      <c r="J62" s="832"/>
      <c r="K62" s="832"/>
      <c r="L62" s="832"/>
      <c r="M62" s="832"/>
      <c r="N62" s="832"/>
      <c r="O62" s="832"/>
      <c r="P62" s="832"/>
      <c r="Q62" s="832"/>
      <c r="R62" s="832"/>
      <c r="S62" s="832"/>
    </row>
    <row r="63" spans="1:19" s="103" customFormat="1" x14ac:dyDescent="0.25">
      <c r="A63" s="635">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5">
      <c r="A64" s="826" t="s">
        <v>74</v>
      </c>
      <c r="B64" s="826"/>
      <c r="C64" s="826"/>
      <c r="D64" s="826"/>
      <c r="E64" s="826"/>
      <c r="F64" s="826"/>
      <c r="G64" s="826"/>
      <c r="H64" s="826"/>
      <c r="I64" s="826"/>
      <c r="J64" s="826"/>
      <c r="K64" s="826"/>
      <c r="L64" s="826"/>
      <c r="M64" s="826"/>
      <c r="N64" s="826"/>
      <c r="O64" s="826"/>
      <c r="P64" s="826"/>
      <c r="Q64" s="826"/>
      <c r="R64" s="826"/>
      <c r="S64" s="826"/>
    </row>
    <row r="65" spans="1:19" s="103" customFormat="1" x14ac:dyDescent="0.25">
      <c r="A65" s="635">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5">
      <c r="A66" s="826" t="s">
        <v>75</v>
      </c>
      <c r="B66" s="826"/>
      <c r="C66" s="826"/>
      <c r="D66" s="826"/>
      <c r="E66" s="826"/>
      <c r="F66" s="826"/>
      <c r="G66" s="826"/>
      <c r="H66" s="826"/>
      <c r="I66" s="826"/>
      <c r="J66" s="826"/>
      <c r="K66" s="826"/>
      <c r="L66" s="826"/>
      <c r="M66" s="826"/>
      <c r="N66" s="826"/>
      <c r="O66" s="826"/>
      <c r="P66" s="826"/>
      <c r="Q66" s="826"/>
      <c r="R66" s="826"/>
      <c r="S66" s="826"/>
    </row>
    <row r="67" spans="1:19" s="103" customFormat="1" x14ac:dyDescent="0.25">
      <c r="A67" s="675">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5">
      <c r="A68" s="826" t="s">
        <v>76</v>
      </c>
      <c r="B68" s="826"/>
      <c r="C68" s="826"/>
      <c r="D68" s="826"/>
      <c r="E68" s="826"/>
      <c r="F68" s="826"/>
      <c r="G68" s="826"/>
      <c r="H68" s="826"/>
      <c r="I68" s="826"/>
      <c r="J68" s="826"/>
      <c r="K68" s="826"/>
      <c r="L68" s="826"/>
      <c r="M68" s="826"/>
      <c r="N68" s="826"/>
      <c r="O68" s="826"/>
      <c r="P68" s="826"/>
      <c r="Q68" s="826"/>
      <c r="R68" s="826"/>
      <c r="S68" s="826"/>
    </row>
    <row r="69" spans="1:19" s="103" customFormat="1" x14ac:dyDescent="0.25">
      <c r="A69" s="688">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5">
      <c r="A70" s="826" t="s">
        <v>77</v>
      </c>
      <c r="B70" s="826"/>
      <c r="C70" s="826"/>
      <c r="D70" s="826"/>
      <c r="E70" s="826"/>
      <c r="F70" s="826"/>
      <c r="G70" s="826"/>
      <c r="H70" s="826"/>
      <c r="I70" s="826"/>
      <c r="J70" s="826"/>
      <c r="K70" s="826"/>
      <c r="L70" s="826"/>
      <c r="M70" s="826"/>
      <c r="N70" s="826"/>
      <c r="O70" s="826"/>
      <c r="P70" s="826"/>
      <c r="Q70" s="826"/>
      <c r="R70" s="826"/>
      <c r="S70" s="826"/>
    </row>
    <row r="71" spans="1:19" s="103" customFormat="1" x14ac:dyDescent="0.25">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5">
      <c r="A72" s="826" t="s">
        <v>78</v>
      </c>
      <c r="B72" s="826"/>
      <c r="C72" s="826"/>
      <c r="D72" s="826"/>
      <c r="E72" s="826"/>
      <c r="F72" s="826"/>
      <c r="G72" s="826"/>
      <c r="H72" s="826"/>
      <c r="I72" s="826"/>
      <c r="J72" s="826"/>
      <c r="K72" s="826"/>
      <c r="L72" s="826"/>
      <c r="M72" s="826"/>
      <c r="N72" s="826"/>
      <c r="O72" s="826"/>
      <c r="P72" s="826"/>
      <c r="Q72" s="826"/>
      <c r="R72" s="826"/>
      <c r="S72" s="826"/>
    </row>
    <row r="73" spans="1:19" s="103" customFormat="1" x14ac:dyDescent="0.25">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5">
      <c r="A74" s="826" t="s">
        <v>79</v>
      </c>
      <c r="B74" s="826"/>
      <c r="C74" s="826"/>
      <c r="D74" s="826"/>
      <c r="E74" s="826"/>
      <c r="F74" s="826"/>
      <c r="G74" s="826"/>
      <c r="H74" s="826"/>
      <c r="I74" s="826"/>
      <c r="J74" s="826"/>
      <c r="K74" s="826"/>
      <c r="L74" s="826"/>
      <c r="M74" s="826"/>
      <c r="N74" s="826"/>
      <c r="O74" s="826"/>
      <c r="P74" s="826"/>
      <c r="Q74" s="826"/>
      <c r="R74" s="826"/>
      <c r="S74" s="826"/>
    </row>
    <row r="75" spans="1:19" s="103" customFormat="1" x14ac:dyDescent="0.25">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5">
      <c r="A76" s="826" t="s">
        <v>80</v>
      </c>
      <c r="B76" s="826"/>
      <c r="C76" s="826"/>
      <c r="D76" s="826"/>
      <c r="E76" s="826"/>
      <c r="F76" s="826"/>
      <c r="G76" s="826"/>
      <c r="H76" s="826"/>
      <c r="I76" s="826"/>
      <c r="J76" s="826"/>
      <c r="K76" s="826"/>
      <c r="L76" s="826"/>
      <c r="M76" s="826"/>
      <c r="N76" s="826"/>
      <c r="O76" s="826"/>
      <c r="P76" s="826"/>
      <c r="Q76" s="826"/>
      <c r="R76" s="826"/>
      <c r="S76" s="826"/>
    </row>
    <row r="77" spans="1:19" s="103" customFormat="1" x14ac:dyDescent="0.25">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5">
      <c r="A78" s="823" t="s">
        <v>181</v>
      </c>
      <c r="B78" s="846"/>
      <c r="C78" s="846"/>
      <c r="D78" s="846"/>
      <c r="E78" s="846"/>
      <c r="F78" s="846"/>
      <c r="G78" s="846"/>
      <c r="H78" s="846"/>
      <c r="I78" s="846"/>
      <c r="J78" s="846"/>
      <c r="K78" s="846"/>
      <c r="L78" s="846"/>
      <c r="M78" s="846"/>
      <c r="N78" s="846"/>
      <c r="O78" s="846"/>
      <c r="P78" s="846"/>
      <c r="Q78" s="846"/>
      <c r="R78" s="846"/>
      <c r="S78" s="847"/>
    </row>
    <row r="79" spans="1:19" s="104" customFormat="1" x14ac:dyDescent="0.25">
      <c r="A79" s="229">
        <f>SUM(A77,A75,A73,A71,A69,A67,A65,A63,A61,A59,A57,A55)</f>
        <v>0</v>
      </c>
      <c r="B79" s="427">
        <f t="shared" ref="B79:S79" si="1">SUM(B77,B75,B73,B71,B69,B67,B65,B63,B61,B59,B57,B55)</f>
        <v>0</v>
      </c>
      <c r="C79" s="427">
        <f t="shared" si="1"/>
        <v>0</v>
      </c>
      <c r="D79" s="427">
        <f t="shared" si="1"/>
        <v>0</v>
      </c>
      <c r="E79" s="427">
        <f t="shared" si="1"/>
        <v>0</v>
      </c>
      <c r="F79" s="427">
        <f t="shared" si="1"/>
        <v>0</v>
      </c>
      <c r="G79" s="427">
        <f t="shared" si="1"/>
        <v>0</v>
      </c>
      <c r="H79" s="427">
        <f t="shared" si="1"/>
        <v>0</v>
      </c>
      <c r="I79" s="427">
        <f t="shared" si="1"/>
        <v>0</v>
      </c>
      <c r="J79" s="427">
        <f t="shared" si="1"/>
        <v>0</v>
      </c>
      <c r="K79" s="427">
        <f t="shared" si="1"/>
        <v>0</v>
      </c>
      <c r="L79" s="427">
        <f t="shared" si="1"/>
        <v>0</v>
      </c>
      <c r="M79" s="427">
        <f t="shared" si="1"/>
        <v>0</v>
      </c>
      <c r="N79" s="427">
        <f t="shared" si="1"/>
        <v>0</v>
      </c>
      <c r="O79" s="427">
        <f t="shared" si="1"/>
        <v>0</v>
      </c>
      <c r="P79" s="427">
        <f t="shared" si="1"/>
        <v>0</v>
      </c>
      <c r="Q79" s="427">
        <f t="shared" si="1"/>
        <v>0</v>
      </c>
      <c r="R79" s="427">
        <f t="shared" si="1"/>
        <v>0</v>
      </c>
      <c r="S79" s="427">
        <f t="shared" si="1"/>
        <v>0</v>
      </c>
    </row>
    <row r="80" spans="1:19" x14ac:dyDescent="0.25">
      <c r="A80" s="5"/>
      <c r="B80" s="5"/>
      <c r="C80" s="5"/>
      <c r="D80" s="5"/>
      <c r="E80" s="5"/>
      <c r="F80" s="5"/>
      <c r="G80" s="5"/>
      <c r="H80" s="5"/>
      <c r="I80" s="5"/>
      <c r="J80" s="5"/>
      <c r="K80" s="5"/>
      <c r="L80" s="5"/>
      <c r="M80" s="5"/>
      <c r="N80" s="5"/>
      <c r="O80" s="5"/>
      <c r="P80" s="5"/>
      <c r="Q80" s="5"/>
      <c r="R80" s="5"/>
      <c r="S80" s="5"/>
    </row>
    <row r="81" spans="1:19" ht="22.5" customHeight="1" x14ac:dyDescent="0.25">
      <c r="A81" s="854" t="s">
        <v>2959</v>
      </c>
      <c r="B81" s="855"/>
      <c r="C81" s="855"/>
      <c r="D81" s="855"/>
      <c r="E81" s="855"/>
      <c r="F81" s="855"/>
      <c r="G81" s="855"/>
      <c r="H81" s="855"/>
      <c r="I81" s="855"/>
      <c r="J81" s="855"/>
      <c r="K81" s="855"/>
      <c r="L81" s="855"/>
      <c r="M81" s="855"/>
      <c r="N81" s="855"/>
      <c r="O81" s="855"/>
      <c r="P81" s="855"/>
      <c r="Q81" s="855"/>
      <c r="R81" s="855"/>
      <c r="S81" s="856"/>
    </row>
    <row r="82" spans="1:19" x14ac:dyDescent="0.25">
      <c r="A82" s="833" t="s">
        <v>173</v>
      </c>
      <c r="B82" s="834"/>
      <c r="C82" s="834"/>
      <c r="D82" s="834"/>
      <c r="E82" s="834"/>
      <c r="F82" s="834"/>
      <c r="G82" s="834"/>
      <c r="H82" s="834"/>
      <c r="I82" s="834"/>
      <c r="J82" s="834"/>
      <c r="K82" s="834"/>
      <c r="L82" s="834"/>
      <c r="M82" s="834"/>
      <c r="N82" s="834"/>
      <c r="O82" s="834"/>
      <c r="P82" s="834"/>
      <c r="Q82" s="834"/>
      <c r="R82" s="834"/>
      <c r="S82" s="835"/>
    </row>
    <row r="83" spans="1:19" x14ac:dyDescent="0.25">
      <c r="A83" s="833" t="s">
        <v>2661</v>
      </c>
      <c r="B83" s="834"/>
      <c r="C83" s="834"/>
      <c r="D83" s="834"/>
      <c r="E83" s="834"/>
      <c r="F83" s="834"/>
      <c r="G83" s="834"/>
      <c r="H83" s="834"/>
      <c r="I83" s="834"/>
      <c r="J83" s="834"/>
      <c r="K83" s="834"/>
      <c r="L83" s="834"/>
      <c r="M83" s="834"/>
      <c r="N83" s="834"/>
      <c r="O83" s="834"/>
      <c r="P83" s="834"/>
      <c r="Q83" s="834"/>
      <c r="R83" s="834"/>
      <c r="S83" s="835"/>
    </row>
    <row r="84" spans="1:19" x14ac:dyDescent="0.25">
      <c r="A84" s="833" t="s">
        <v>2654</v>
      </c>
      <c r="B84" s="834"/>
      <c r="C84" s="834"/>
      <c r="D84" s="834"/>
      <c r="E84" s="834"/>
      <c r="F84" s="834"/>
      <c r="G84" s="834"/>
      <c r="H84" s="834"/>
      <c r="I84" s="834"/>
      <c r="J84" s="834"/>
      <c r="K84" s="834"/>
      <c r="L84" s="834"/>
      <c r="M84" s="834"/>
      <c r="N84" s="834"/>
      <c r="O84" s="834"/>
      <c r="P84" s="834"/>
      <c r="Q84" s="834"/>
      <c r="R84" s="834"/>
      <c r="S84" s="835"/>
    </row>
    <row r="85" spans="1:19" x14ac:dyDescent="0.25">
      <c r="A85" s="833" t="s">
        <v>2662</v>
      </c>
      <c r="B85" s="834"/>
      <c r="C85" s="834"/>
      <c r="D85" s="834"/>
      <c r="E85" s="834"/>
      <c r="F85" s="834"/>
      <c r="G85" s="834"/>
      <c r="H85" s="834"/>
      <c r="I85" s="834"/>
      <c r="J85" s="834"/>
      <c r="K85" s="834"/>
      <c r="L85" s="834"/>
      <c r="M85" s="834"/>
      <c r="N85" s="834"/>
      <c r="O85" s="834"/>
      <c r="P85" s="834"/>
      <c r="Q85" s="834"/>
      <c r="R85" s="834"/>
      <c r="S85" s="835"/>
    </row>
    <row r="86" spans="1:19" x14ac:dyDescent="0.25">
      <c r="A86" s="833" t="s">
        <v>2663</v>
      </c>
      <c r="B86" s="834"/>
      <c r="C86" s="834"/>
      <c r="D86" s="834"/>
      <c r="E86" s="834"/>
      <c r="F86" s="834"/>
      <c r="G86" s="834"/>
      <c r="H86" s="834"/>
      <c r="I86" s="834"/>
      <c r="J86" s="834"/>
      <c r="K86" s="834"/>
      <c r="L86" s="834"/>
      <c r="M86" s="834"/>
      <c r="N86" s="834"/>
      <c r="O86" s="834"/>
      <c r="P86" s="834"/>
      <c r="Q86" s="834"/>
      <c r="R86" s="834"/>
      <c r="S86" s="835"/>
    </row>
    <row r="87" spans="1:19" x14ac:dyDescent="0.25">
      <c r="A87" s="833" t="s">
        <v>2664</v>
      </c>
      <c r="B87" s="834"/>
      <c r="C87" s="834"/>
      <c r="D87" s="834"/>
      <c r="E87" s="834"/>
      <c r="F87" s="834"/>
      <c r="G87" s="834"/>
      <c r="H87" s="834"/>
      <c r="I87" s="834"/>
      <c r="J87" s="834"/>
      <c r="K87" s="834"/>
      <c r="L87" s="834"/>
      <c r="M87" s="834"/>
      <c r="N87" s="834"/>
      <c r="O87" s="834"/>
      <c r="P87" s="834"/>
      <c r="Q87" s="834"/>
      <c r="R87" s="834"/>
      <c r="S87" s="835"/>
    </row>
    <row r="88" spans="1:19" x14ac:dyDescent="0.25">
      <c r="A88" s="833" t="s">
        <v>2665</v>
      </c>
      <c r="B88" s="834"/>
      <c r="C88" s="834"/>
      <c r="D88" s="834"/>
      <c r="E88" s="834"/>
      <c r="F88" s="834"/>
      <c r="G88" s="834"/>
      <c r="H88" s="834"/>
      <c r="I88" s="834"/>
      <c r="J88" s="834"/>
      <c r="K88" s="834"/>
      <c r="L88" s="834"/>
      <c r="M88" s="834"/>
      <c r="N88" s="834"/>
      <c r="O88" s="834"/>
      <c r="P88" s="834"/>
      <c r="Q88" s="834"/>
      <c r="R88" s="834"/>
      <c r="S88" s="835"/>
    </row>
    <row r="89" spans="1:19" x14ac:dyDescent="0.25">
      <c r="A89" s="833" t="s">
        <v>2666</v>
      </c>
      <c r="B89" s="834"/>
      <c r="C89" s="834"/>
      <c r="D89" s="834"/>
      <c r="E89" s="834"/>
      <c r="F89" s="834"/>
      <c r="G89" s="834"/>
      <c r="H89" s="834"/>
      <c r="I89" s="834"/>
      <c r="J89" s="834"/>
      <c r="K89" s="834"/>
      <c r="L89" s="834"/>
      <c r="M89" s="834"/>
      <c r="N89" s="834"/>
      <c r="O89" s="834"/>
      <c r="P89" s="834"/>
      <c r="Q89" s="834"/>
      <c r="R89" s="834"/>
      <c r="S89" s="835"/>
    </row>
    <row r="90" spans="1:19" x14ac:dyDescent="0.25">
      <c r="A90" s="836" t="s">
        <v>1125</v>
      </c>
      <c r="B90" s="837"/>
      <c r="C90" s="837"/>
      <c r="D90" s="837"/>
      <c r="E90" s="837"/>
      <c r="F90" s="837"/>
      <c r="G90" s="837"/>
      <c r="H90" s="837"/>
      <c r="I90" s="837"/>
      <c r="J90" s="837"/>
      <c r="K90" s="837"/>
      <c r="L90" s="837"/>
      <c r="M90" s="837"/>
      <c r="N90" s="837"/>
      <c r="O90" s="837"/>
      <c r="P90" s="837"/>
      <c r="Q90" s="837"/>
      <c r="R90" s="837"/>
      <c r="S90" s="838"/>
    </row>
    <row r="91" spans="1:19" ht="27.75" customHeight="1" x14ac:dyDescent="0.25">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5.5" customHeight="1" x14ac:dyDescent="0.25">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3" customHeight="1" x14ac:dyDescent="0.25">
      <c r="A93" s="831"/>
      <c r="B93" s="831"/>
      <c r="C93" s="853"/>
      <c r="D93" s="831"/>
      <c r="E93" s="831"/>
      <c r="F93" s="218" t="s">
        <v>63</v>
      </c>
      <c r="G93" s="218" t="s">
        <v>64</v>
      </c>
      <c r="H93" s="218" t="s">
        <v>65</v>
      </c>
      <c r="I93" s="831"/>
      <c r="J93" s="831"/>
      <c r="K93" s="223" t="s">
        <v>66</v>
      </c>
      <c r="L93" s="223" t="s">
        <v>67</v>
      </c>
      <c r="M93" s="223" t="s">
        <v>68</v>
      </c>
      <c r="N93" s="223" t="s">
        <v>67</v>
      </c>
      <c r="O93" s="831"/>
      <c r="P93" s="831"/>
      <c r="Q93" s="831"/>
      <c r="R93" s="831"/>
      <c r="S93" s="831"/>
    </row>
    <row r="94" spans="1:19" x14ac:dyDescent="0.25">
      <c r="A94" s="826" t="s">
        <v>69</v>
      </c>
      <c r="B94" s="826"/>
      <c r="C94" s="826"/>
      <c r="D94" s="826"/>
      <c r="E94" s="826"/>
      <c r="F94" s="826"/>
      <c r="G94" s="826"/>
      <c r="H94" s="826"/>
      <c r="I94" s="826"/>
      <c r="J94" s="826"/>
      <c r="K94" s="826"/>
      <c r="L94" s="826"/>
      <c r="M94" s="826"/>
      <c r="N94" s="826"/>
      <c r="O94" s="826"/>
      <c r="P94" s="826"/>
      <c r="Q94" s="826"/>
      <c r="R94" s="826"/>
      <c r="S94" s="826"/>
    </row>
    <row r="95" spans="1:19" s="103" customFormat="1" x14ac:dyDescent="0.25">
      <c r="A95" s="22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5">
      <c r="A96" s="826" t="s">
        <v>70</v>
      </c>
      <c r="B96" s="826"/>
      <c r="C96" s="826"/>
      <c r="D96" s="826"/>
      <c r="E96" s="826"/>
      <c r="F96" s="826"/>
      <c r="G96" s="826"/>
      <c r="H96" s="826"/>
      <c r="I96" s="826"/>
      <c r="J96" s="826"/>
      <c r="K96" s="826"/>
      <c r="L96" s="826"/>
      <c r="M96" s="826"/>
      <c r="N96" s="826"/>
      <c r="O96" s="826"/>
      <c r="P96" s="826"/>
      <c r="Q96" s="826"/>
      <c r="R96" s="826"/>
      <c r="S96" s="826"/>
    </row>
    <row r="97" spans="1:19" s="103" customFormat="1" x14ac:dyDescent="0.25">
      <c r="A97" s="491">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5">
      <c r="A98" s="826" t="s">
        <v>71</v>
      </c>
      <c r="B98" s="826"/>
      <c r="C98" s="826"/>
      <c r="D98" s="826"/>
      <c r="E98" s="826"/>
      <c r="F98" s="826"/>
      <c r="G98" s="826"/>
      <c r="H98" s="826"/>
      <c r="I98" s="826"/>
      <c r="J98" s="826"/>
      <c r="K98" s="826"/>
      <c r="L98" s="826"/>
      <c r="M98" s="826"/>
      <c r="N98" s="826"/>
      <c r="O98" s="826"/>
      <c r="P98" s="826"/>
      <c r="Q98" s="826"/>
      <c r="R98" s="826"/>
      <c r="S98" s="826"/>
    </row>
    <row r="99" spans="1:19" s="103" customFormat="1" x14ac:dyDescent="0.25">
      <c r="A99" s="491">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5">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103" customFormat="1" x14ac:dyDescent="0.25">
      <c r="A101" s="545">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5">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103" customFormat="1" x14ac:dyDescent="0.25">
      <c r="A103" s="635">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5">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103" customFormat="1" x14ac:dyDescent="0.25">
      <c r="A105" s="635">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5">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103" customFormat="1" x14ac:dyDescent="0.25">
      <c r="A107" s="675">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5">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103" customFormat="1" x14ac:dyDescent="0.25">
      <c r="A109" s="688">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5">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103" customFormat="1" x14ac:dyDescent="0.25">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5">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103" customFormat="1" x14ac:dyDescent="0.25">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5">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103" customFormat="1" x14ac:dyDescent="0.25">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5">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103" customFormat="1" x14ac:dyDescent="0.25">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5">
      <c r="A118" s="823" t="s">
        <v>181</v>
      </c>
      <c r="B118" s="846"/>
      <c r="C118" s="846"/>
      <c r="D118" s="846"/>
      <c r="E118" s="846"/>
      <c r="F118" s="846"/>
      <c r="G118" s="846"/>
      <c r="H118" s="846"/>
      <c r="I118" s="846"/>
      <c r="J118" s="846"/>
      <c r="K118" s="846"/>
      <c r="L118" s="846"/>
      <c r="M118" s="846"/>
      <c r="N118" s="846"/>
      <c r="O118" s="846"/>
      <c r="P118" s="846"/>
      <c r="Q118" s="846"/>
      <c r="R118" s="846"/>
      <c r="S118" s="847"/>
    </row>
    <row r="119" spans="1:19" s="104" customFormat="1" x14ac:dyDescent="0.25">
      <c r="A119" s="229">
        <f>SUM(A117,A115,A113,A111,A109,A107,A105,A103,A101,A99,A97,A95)</f>
        <v>0</v>
      </c>
      <c r="B119" s="427">
        <f t="shared" ref="B119:S119" si="2">SUM(B117,B115,B113,B111,B109,B107,B105,B103,B101,B99,B97,B95)</f>
        <v>0</v>
      </c>
      <c r="C119" s="427">
        <f t="shared" si="2"/>
        <v>0</v>
      </c>
      <c r="D119" s="427">
        <f t="shared" si="2"/>
        <v>0</v>
      </c>
      <c r="E119" s="427">
        <f t="shared" si="2"/>
        <v>0</v>
      </c>
      <c r="F119" s="427">
        <f t="shared" si="2"/>
        <v>0</v>
      </c>
      <c r="G119" s="427">
        <f t="shared" si="2"/>
        <v>0</v>
      </c>
      <c r="H119" s="427">
        <f t="shared" si="2"/>
        <v>0</v>
      </c>
      <c r="I119" s="427">
        <f t="shared" si="2"/>
        <v>0</v>
      </c>
      <c r="J119" s="427">
        <f t="shared" si="2"/>
        <v>0</v>
      </c>
      <c r="K119" s="427">
        <f t="shared" si="2"/>
        <v>0</v>
      </c>
      <c r="L119" s="427">
        <f t="shared" si="2"/>
        <v>0</v>
      </c>
      <c r="M119" s="427">
        <f t="shared" si="2"/>
        <v>0</v>
      </c>
      <c r="N119" s="427">
        <f t="shared" si="2"/>
        <v>0</v>
      </c>
      <c r="O119" s="427">
        <f t="shared" si="2"/>
        <v>0</v>
      </c>
      <c r="P119" s="427">
        <f t="shared" si="2"/>
        <v>0</v>
      </c>
      <c r="Q119" s="427">
        <f t="shared" si="2"/>
        <v>0</v>
      </c>
      <c r="R119" s="427">
        <f t="shared" si="2"/>
        <v>0</v>
      </c>
      <c r="S119" s="427">
        <f t="shared" si="2"/>
        <v>0</v>
      </c>
    </row>
    <row r="120" spans="1:19" x14ac:dyDescent="0.25">
      <c r="A120" s="5"/>
      <c r="B120" s="5"/>
      <c r="C120" s="5"/>
      <c r="D120" s="5"/>
      <c r="E120" s="5"/>
      <c r="F120" s="5"/>
      <c r="G120" s="5"/>
      <c r="H120" s="5"/>
      <c r="I120" s="5"/>
      <c r="J120" s="5"/>
      <c r="K120" s="5"/>
      <c r="L120" s="5"/>
      <c r="M120" s="5"/>
      <c r="N120" s="5"/>
      <c r="O120" s="5"/>
      <c r="P120" s="5"/>
      <c r="Q120" s="5"/>
      <c r="R120" s="5"/>
      <c r="S120" s="5"/>
    </row>
    <row r="121" spans="1:19" ht="25.5" customHeight="1" x14ac:dyDescent="0.25">
      <c r="A121" s="854" t="s">
        <v>2960</v>
      </c>
      <c r="B121" s="855"/>
      <c r="C121" s="855"/>
      <c r="D121" s="855"/>
      <c r="E121" s="855"/>
      <c r="F121" s="855"/>
      <c r="G121" s="855"/>
      <c r="H121" s="855"/>
      <c r="I121" s="855"/>
      <c r="J121" s="855"/>
      <c r="K121" s="855"/>
      <c r="L121" s="855"/>
      <c r="M121" s="855"/>
      <c r="N121" s="855"/>
      <c r="O121" s="855"/>
      <c r="P121" s="855"/>
      <c r="Q121" s="855"/>
      <c r="R121" s="855"/>
      <c r="S121" s="856"/>
    </row>
    <row r="122" spans="1:19" x14ac:dyDescent="0.25">
      <c r="A122" s="833" t="s">
        <v>173</v>
      </c>
      <c r="B122" s="834"/>
      <c r="C122" s="834"/>
      <c r="D122" s="834"/>
      <c r="E122" s="834"/>
      <c r="F122" s="834"/>
      <c r="G122" s="834"/>
      <c r="H122" s="834"/>
      <c r="I122" s="834"/>
      <c r="J122" s="834"/>
      <c r="K122" s="834"/>
      <c r="L122" s="834"/>
      <c r="M122" s="834"/>
      <c r="N122" s="834"/>
      <c r="O122" s="834"/>
      <c r="P122" s="834"/>
      <c r="Q122" s="834"/>
      <c r="R122" s="834"/>
      <c r="S122" s="835"/>
    </row>
    <row r="123" spans="1:19" x14ac:dyDescent="0.25">
      <c r="A123" s="833" t="s">
        <v>2667</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315</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2668</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2669</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2670</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2671</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2672</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1125</v>
      </c>
      <c r="B130" s="837"/>
      <c r="C130" s="837"/>
      <c r="D130" s="837"/>
      <c r="E130" s="837"/>
      <c r="F130" s="837"/>
      <c r="G130" s="837"/>
      <c r="H130" s="837"/>
      <c r="I130" s="837"/>
      <c r="J130" s="837"/>
      <c r="K130" s="837"/>
      <c r="L130" s="837"/>
      <c r="M130" s="837"/>
      <c r="N130" s="837"/>
      <c r="O130" s="837"/>
      <c r="P130" s="837"/>
      <c r="Q130" s="837"/>
      <c r="R130" s="837"/>
      <c r="S130" s="838"/>
    </row>
    <row r="131" spans="1:19" ht="30.75" customHeight="1" x14ac:dyDescent="0.25">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26.25"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3.75" customHeight="1" x14ac:dyDescent="0.25">
      <c r="A133" s="831"/>
      <c r="B133" s="831"/>
      <c r="C133" s="853"/>
      <c r="D133" s="831"/>
      <c r="E133" s="831"/>
      <c r="F133" s="218" t="s">
        <v>63</v>
      </c>
      <c r="G133" s="218" t="s">
        <v>64</v>
      </c>
      <c r="H133" s="218" t="s">
        <v>65</v>
      </c>
      <c r="I133" s="831"/>
      <c r="J133" s="831"/>
      <c r="K133" s="223" t="s">
        <v>66</v>
      </c>
      <c r="L133" s="223" t="s">
        <v>67</v>
      </c>
      <c r="M133" s="223" t="s">
        <v>68</v>
      </c>
      <c r="N133" s="223" t="s">
        <v>67</v>
      </c>
      <c r="O133" s="831"/>
      <c r="P133" s="831"/>
      <c r="Q133" s="831"/>
      <c r="R133" s="831"/>
      <c r="S133" s="831"/>
    </row>
    <row r="134" spans="1:19" x14ac:dyDescent="0.25">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103" customFormat="1" x14ac:dyDescent="0.25">
      <c r="A135" s="22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5">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103" customFormat="1" x14ac:dyDescent="0.25">
      <c r="A137" s="491">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5">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103" customFormat="1" x14ac:dyDescent="0.25">
      <c r="A139" s="491">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5">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103" customFormat="1" x14ac:dyDescent="0.25">
      <c r="A141" s="545">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5">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103" customFormat="1" x14ac:dyDescent="0.25">
      <c r="A143" s="635">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5">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103" customFormat="1" x14ac:dyDescent="0.25">
      <c r="A145" s="635">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5">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103" customFormat="1" x14ac:dyDescent="0.25">
      <c r="A147" s="675">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5">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103" customFormat="1" x14ac:dyDescent="0.25">
      <c r="A149" s="688">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5">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103" customFormat="1" x14ac:dyDescent="0.25">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5">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103" customFormat="1" x14ac:dyDescent="0.25">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5">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103" customFormat="1" x14ac:dyDescent="0.25">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5">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103" customFormat="1" x14ac:dyDescent="0.25">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5">
      <c r="A158" s="823" t="s">
        <v>181</v>
      </c>
      <c r="B158" s="846"/>
      <c r="C158" s="846"/>
      <c r="D158" s="846"/>
      <c r="E158" s="846"/>
      <c r="F158" s="846"/>
      <c r="G158" s="846"/>
      <c r="H158" s="846"/>
      <c r="I158" s="846"/>
      <c r="J158" s="846"/>
      <c r="K158" s="846"/>
      <c r="L158" s="846"/>
      <c r="M158" s="846"/>
      <c r="N158" s="846"/>
      <c r="O158" s="846"/>
      <c r="P158" s="846"/>
      <c r="Q158" s="846"/>
      <c r="R158" s="846"/>
      <c r="S158" s="847"/>
    </row>
    <row r="159" spans="1:19" s="104" customFormat="1" x14ac:dyDescent="0.25">
      <c r="A159" s="229">
        <f>SUM(A157,A155,A153,A151,A149,A147,A145,A143,A141,A139,A137,A135)</f>
        <v>0</v>
      </c>
      <c r="B159" s="427">
        <f t="shared" ref="B159:S159" si="3">SUM(B157,B155,B153,B151,B149,B147,B145,B143,B141,B139,B137,B135)</f>
        <v>0</v>
      </c>
      <c r="C159" s="427">
        <f t="shared" si="3"/>
        <v>0</v>
      </c>
      <c r="D159" s="427">
        <f t="shared" si="3"/>
        <v>0</v>
      </c>
      <c r="E159" s="427">
        <f t="shared" si="3"/>
        <v>0</v>
      </c>
      <c r="F159" s="427">
        <f t="shared" si="3"/>
        <v>0</v>
      </c>
      <c r="G159" s="427">
        <f t="shared" si="3"/>
        <v>0</v>
      </c>
      <c r="H159" s="427">
        <f t="shared" si="3"/>
        <v>0</v>
      </c>
      <c r="I159" s="427">
        <f t="shared" si="3"/>
        <v>0</v>
      </c>
      <c r="J159" s="427">
        <f t="shared" si="3"/>
        <v>0</v>
      </c>
      <c r="K159" s="427">
        <f t="shared" si="3"/>
        <v>0</v>
      </c>
      <c r="L159" s="427">
        <f t="shared" si="3"/>
        <v>0</v>
      </c>
      <c r="M159" s="427">
        <f t="shared" si="3"/>
        <v>0</v>
      </c>
      <c r="N159" s="427">
        <f t="shared" si="3"/>
        <v>0</v>
      </c>
      <c r="O159" s="427">
        <f t="shared" si="3"/>
        <v>0</v>
      </c>
      <c r="P159" s="427">
        <f t="shared" si="3"/>
        <v>0</v>
      </c>
      <c r="Q159" s="427">
        <f t="shared" si="3"/>
        <v>0</v>
      </c>
      <c r="R159" s="427">
        <f t="shared" si="3"/>
        <v>0</v>
      </c>
      <c r="S159" s="427">
        <f t="shared" si="3"/>
        <v>0</v>
      </c>
    </row>
    <row r="160" spans="1:19" x14ac:dyDescent="0.25">
      <c r="A160" s="5"/>
      <c r="B160" s="5"/>
      <c r="C160" s="5"/>
      <c r="D160" s="5"/>
      <c r="E160" s="5"/>
      <c r="F160" s="5"/>
      <c r="G160" s="5"/>
      <c r="H160" s="5"/>
      <c r="I160" s="5"/>
      <c r="J160" s="5"/>
      <c r="K160" s="5"/>
      <c r="L160" s="5"/>
      <c r="M160" s="5"/>
      <c r="N160" s="5"/>
      <c r="O160" s="5"/>
      <c r="P160" s="5"/>
      <c r="Q160" s="5"/>
      <c r="R160" s="5"/>
      <c r="S160" s="5"/>
    </row>
    <row r="161" spans="1:19" ht="24" customHeight="1" x14ac:dyDescent="0.25">
      <c r="A161" s="854" t="s">
        <v>2961</v>
      </c>
      <c r="B161" s="855"/>
      <c r="C161" s="855"/>
      <c r="D161" s="855"/>
      <c r="E161" s="855"/>
      <c r="F161" s="855"/>
      <c r="G161" s="855"/>
      <c r="H161" s="855"/>
      <c r="I161" s="855"/>
      <c r="J161" s="855"/>
      <c r="K161" s="855"/>
      <c r="L161" s="855"/>
      <c r="M161" s="855"/>
      <c r="N161" s="855"/>
      <c r="O161" s="855"/>
      <c r="P161" s="855"/>
      <c r="Q161" s="855"/>
      <c r="R161" s="855"/>
      <c r="S161" s="856"/>
    </row>
    <row r="162" spans="1:19" x14ac:dyDescent="0.25">
      <c r="A162" s="833" t="s">
        <v>173</v>
      </c>
      <c r="B162" s="834"/>
      <c r="C162" s="834"/>
      <c r="D162" s="834"/>
      <c r="E162" s="834"/>
      <c r="F162" s="834"/>
      <c r="G162" s="834"/>
      <c r="H162" s="834"/>
      <c r="I162" s="834"/>
      <c r="J162" s="834"/>
      <c r="K162" s="834"/>
      <c r="L162" s="834"/>
      <c r="M162" s="834"/>
      <c r="N162" s="834"/>
      <c r="O162" s="834"/>
      <c r="P162" s="834"/>
      <c r="Q162" s="834"/>
      <c r="R162" s="834"/>
      <c r="S162" s="835"/>
    </row>
    <row r="163" spans="1:19" x14ac:dyDescent="0.25">
      <c r="A163" s="833" t="s">
        <v>2673</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833" t="s">
        <v>538</v>
      </c>
      <c r="B164" s="834"/>
      <c r="C164" s="834"/>
      <c r="D164" s="834"/>
      <c r="E164" s="834"/>
      <c r="F164" s="834"/>
      <c r="G164" s="834"/>
      <c r="H164" s="834"/>
      <c r="I164" s="834"/>
      <c r="J164" s="834"/>
      <c r="K164" s="834"/>
      <c r="L164" s="834"/>
      <c r="M164" s="834"/>
      <c r="N164" s="834"/>
      <c r="O164" s="834"/>
      <c r="P164" s="834"/>
      <c r="Q164" s="834"/>
      <c r="R164" s="834"/>
      <c r="S164" s="835"/>
    </row>
    <row r="165" spans="1:19" x14ac:dyDescent="0.25">
      <c r="A165" s="833" t="s">
        <v>2668</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2674</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2675</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2676</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3" t="s">
        <v>2677</v>
      </c>
      <c r="B169" s="834"/>
      <c r="C169" s="834"/>
      <c r="D169" s="834"/>
      <c r="E169" s="834"/>
      <c r="F169" s="834"/>
      <c r="G169" s="834"/>
      <c r="H169" s="834"/>
      <c r="I169" s="834"/>
      <c r="J169" s="834"/>
      <c r="K169" s="834"/>
      <c r="L169" s="834"/>
      <c r="M169" s="834"/>
      <c r="N169" s="834"/>
      <c r="O169" s="834"/>
      <c r="P169" s="834"/>
      <c r="Q169" s="834"/>
      <c r="R169" s="834"/>
      <c r="S169" s="835"/>
    </row>
    <row r="170" spans="1:19" x14ac:dyDescent="0.25">
      <c r="A170" s="836" t="s">
        <v>2678</v>
      </c>
      <c r="B170" s="837"/>
      <c r="C170" s="837"/>
      <c r="D170" s="837"/>
      <c r="E170" s="837"/>
      <c r="F170" s="837"/>
      <c r="G170" s="837"/>
      <c r="H170" s="837"/>
      <c r="I170" s="837"/>
      <c r="J170" s="837"/>
      <c r="K170" s="837"/>
      <c r="L170" s="837"/>
      <c r="M170" s="837"/>
      <c r="N170" s="837"/>
      <c r="O170" s="837"/>
      <c r="P170" s="837"/>
      <c r="Q170" s="837"/>
      <c r="R170" s="837"/>
      <c r="S170" s="838"/>
    </row>
    <row r="171" spans="1:19" ht="34.5" customHeight="1" x14ac:dyDescent="0.25">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30" customHeight="1" x14ac:dyDescent="0.25">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57.75" customHeight="1" x14ac:dyDescent="0.25">
      <c r="A173" s="831"/>
      <c r="B173" s="831"/>
      <c r="C173" s="853"/>
      <c r="D173" s="831"/>
      <c r="E173" s="831"/>
      <c r="F173" s="218" t="s">
        <v>63</v>
      </c>
      <c r="G173" s="218" t="s">
        <v>64</v>
      </c>
      <c r="H173" s="218" t="s">
        <v>65</v>
      </c>
      <c r="I173" s="831"/>
      <c r="J173" s="831"/>
      <c r="K173" s="223" t="s">
        <v>66</v>
      </c>
      <c r="L173" s="223" t="s">
        <v>67</v>
      </c>
      <c r="M173" s="223" t="s">
        <v>68</v>
      </c>
      <c r="N173" s="223" t="s">
        <v>67</v>
      </c>
      <c r="O173" s="831"/>
      <c r="P173" s="831"/>
      <c r="Q173" s="831"/>
      <c r="R173" s="831"/>
      <c r="S173" s="831"/>
    </row>
    <row r="174" spans="1:19" x14ac:dyDescent="0.25">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103" customFormat="1" x14ac:dyDescent="0.25">
      <c r="A175" s="22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5">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103" customFormat="1" x14ac:dyDescent="0.25">
      <c r="A177" s="491">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5">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103" customFormat="1" x14ac:dyDescent="0.25">
      <c r="A179" s="491">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5">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103" customFormat="1" x14ac:dyDescent="0.25">
      <c r="A181" s="545">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5">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103" customFormat="1" x14ac:dyDescent="0.25">
      <c r="A183" s="635">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row>
    <row r="184" spans="1:19" x14ac:dyDescent="0.25">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103" customFormat="1" x14ac:dyDescent="0.25">
      <c r="A185" s="635">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5">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103" customFormat="1" x14ac:dyDescent="0.25">
      <c r="A187" s="675">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5">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103" customFormat="1" x14ac:dyDescent="0.25">
      <c r="A189" s="688">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5">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103" customFormat="1" x14ac:dyDescent="0.25">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5">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103" customFormat="1" x14ac:dyDescent="0.25">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5">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103" customFormat="1" x14ac:dyDescent="0.25">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5">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103" customFormat="1" x14ac:dyDescent="0.25">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5">
      <c r="A198" s="823" t="s">
        <v>181</v>
      </c>
      <c r="B198" s="846"/>
      <c r="C198" s="846"/>
      <c r="D198" s="846"/>
      <c r="E198" s="846"/>
      <c r="F198" s="846"/>
      <c r="G198" s="846"/>
      <c r="H198" s="846"/>
      <c r="I198" s="846"/>
      <c r="J198" s="846"/>
      <c r="K198" s="846"/>
      <c r="L198" s="846"/>
      <c r="M198" s="846"/>
      <c r="N198" s="846"/>
      <c r="O198" s="846"/>
      <c r="P198" s="846"/>
      <c r="Q198" s="846"/>
      <c r="R198" s="846"/>
      <c r="S198" s="847"/>
    </row>
    <row r="199" spans="1:19" s="104" customFormat="1" x14ac:dyDescent="0.25">
      <c r="A199" s="229">
        <f>SUM(A197,A195,A193,A191,A189,A187,A185,A183,A181,A179,A177,A175)</f>
        <v>0</v>
      </c>
      <c r="B199" s="427">
        <f t="shared" ref="B199:S199" si="4">SUM(B197,B195,B193,B191,B189,B187,B185,B183,B181,B179,B177,B175)</f>
        <v>0</v>
      </c>
      <c r="C199" s="427">
        <f t="shared" si="4"/>
        <v>0</v>
      </c>
      <c r="D199" s="427">
        <f t="shared" si="4"/>
        <v>0</v>
      </c>
      <c r="E199" s="427">
        <f t="shared" si="4"/>
        <v>0</v>
      </c>
      <c r="F199" s="427">
        <f t="shared" si="4"/>
        <v>0</v>
      </c>
      <c r="G199" s="427">
        <f t="shared" si="4"/>
        <v>0</v>
      </c>
      <c r="H199" s="427">
        <f t="shared" si="4"/>
        <v>0</v>
      </c>
      <c r="I199" s="427">
        <f t="shared" si="4"/>
        <v>0</v>
      </c>
      <c r="J199" s="427">
        <f t="shared" si="4"/>
        <v>0</v>
      </c>
      <c r="K199" s="427">
        <f t="shared" si="4"/>
        <v>0</v>
      </c>
      <c r="L199" s="427">
        <f t="shared" si="4"/>
        <v>0</v>
      </c>
      <c r="M199" s="427">
        <f t="shared" si="4"/>
        <v>0</v>
      </c>
      <c r="N199" s="427">
        <f t="shared" si="4"/>
        <v>0</v>
      </c>
      <c r="O199" s="427">
        <f t="shared" si="4"/>
        <v>0</v>
      </c>
      <c r="P199" s="427">
        <f t="shared" si="4"/>
        <v>0</v>
      </c>
      <c r="Q199" s="427">
        <f t="shared" si="4"/>
        <v>0</v>
      </c>
      <c r="R199" s="427">
        <f t="shared" si="4"/>
        <v>0</v>
      </c>
      <c r="S199" s="427">
        <f t="shared" si="4"/>
        <v>0</v>
      </c>
    </row>
    <row r="200" spans="1:19" x14ac:dyDescent="0.25">
      <c r="A200" s="5"/>
      <c r="B200" s="5"/>
      <c r="C200" s="5"/>
      <c r="D200" s="5"/>
      <c r="E200" s="5"/>
      <c r="F200" s="5"/>
      <c r="G200" s="5"/>
      <c r="H200" s="5"/>
      <c r="I200" s="5"/>
      <c r="J200" s="5"/>
      <c r="K200" s="5"/>
      <c r="L200" s="5"/>
      <c r="M200" s="5"/>
      <c r="N200" s="5"/>
      <c r="O200" s="5"/>
      <c r="P200" s="5"/>
      <c r="Q200" s="5"/>
      <c r="R200" s="5"/>
      <c r="S200" s="5"/>
    </row>
    <row r="201" spans="1:19" ht="24" customHeight="1" x14ac:dyDescent="0.25">
      <c r="A201" s="854" t="s">
        <v>3404</v>
      </c>
      <c r="B201" s="855"/>
      <c r="C201" s="855"/>
      <c r="D201" s="855"/>
      <c r="E201" s="855"/>
      <c r="F201" s="855"/>
      <c r="G201" s="855"/>
      <c r="H201" s="855"/>
      <c r="I201" s="855"/>
      <c r="J201" s="855"/>
      <c r="K201" s="855"/>
      <c r="L201" s="855"/>
      <c r="M201" s="855"/>
      <c r="N201" s="855"/>
      <c r="O201" s="855"/>
      <c r="P201" s="855"/>
      <c r="Q201" s="855"/>
      <c r="R201" s="855"/>
      <c r="S201" s="856"/>
    </row>
    <row r="202" spans="1:19" x14ac:dyDescent="0.25">
      <c r="A202" s="833" t="s">
        <v>173</v>
      </c>
      <c r="B202" s="834"/>
      <c r="C202" s="834"/>
      <c r="D202" s="834"/>
      <c r="E202" s="834"/>
      <c r="F202" s="834"/>
      <c r="G202" s="834"/>
      <c r="H202" s="834"/>
      <c r="I202" s="834"/>
      <c r="J202" s="834"/>
      <c r="K202" s="834"/>
      <c r="L202" s="834"/>
      <c r="M202" s="834"/>
      <c r="N202" s="834"/>
      <c r="O202" s="834"/>
      <c r="P202" s="834"/>
      <c r="Q202" s="834"/>
      <c r="R202" s="834"/>
      <c r="S202" s="835"/>
    </row>
    <row r="203" spans="1:19" x14ac:dyDescent="0.25">
      <c r="A203" s="833" t="s">
        <v>2679</v>
      </c>
      <c r="B203" s="834"/>
      <c r="C203" s="834"/>
      <c r="D203" s="834"/>
      <c r="E203" s="834"/>
      <c r="F203" s="834"/>
      <c r="G203" s="834"/>
      <c r="H203" s="834"/>
      <c r="I203" s="834"/>
      <c r="J203" s="834"/>
      <c r="K203" s="834"/>
      <c r="L203" s="834"/>
      <c r="M203" s="834"/>
      <c r="N203" s="834"/>
      <c r="O203" s="834"/>
      <c r="P203" s="834"/>
      <c r="Q203" s="834"/>
      <c r="R203" s="834"/>
      <c r="S203" s="835"/>
    </row>
    <row r="204" spans="1:19" x14ac:dyDescent="0.25">
      <c r="A204" s="833" t="s">
        <v>315</v>
      </c>
      <c r="B204" s="834"/>
      <c r="C204" s="834"/>
      <c r="D204" s="834"/>
      <c r="E204" s="834"/>
      <c r="F204" s="834"/>
      <c r="G204" s="834"/>
      <c r="H204" s="834"/>
      <c r="I204" s="834"/>
      <c r="J204" s="834"/>
      <c r="K204" s="834"/>
      <c r="L204" s="834"/>
      <c r="M204" s="834"/>
      <c r="N204" s="834"/>
      <c r="O204" s="834"/>
      <c r="P204" s="834"/>
      <c r="Q204" s="834"/>
      <c r="R204" s="834"/>
      <c r="S204" s="835"/>
    </row>
    <row r="205" spans="1:19" x14ac:dyDescent="0.25">
      <c r="A205" s="833" t="s">
        <v>2680</v>
      </c>
      <c r="B205" s="834"/>
      <c r="C205" s="834"/>
      <c r="D205" s="834"/>
      <c r="E205" s="834"/>
      <c r="F205" s="834"/>
      <c r="G205" s="834"/>
      <c r="H205" s="834"/>
      <c r="I205" s="834"/>
      <c r="J205" s="834"/>
      <c r="K205" s="834"/>
      <c r="L205" s="834"/>
      <c r="M205" s="834"/>
      <c r="N205" s="834"/>
      <c r="O205" s="834"/>
      <c r="P205" s="834"/>
      <c r="Q205" s="834"/>
      <c r="R205" s="834"/>
      <c r="S205" s="835"/>
    </row>
    <row r="206" spans="1:19" x14ac:dyDescent="0.25">
      <c r="A206" s="833" t="s">
        <v>2681</v>
      </c>
      <c r="B206" s="834"/>
      <c r="C206" s="834"/>
      <c r="D206" s="834"/>
      <c r="E206" s="834"/>
      <c r="F206" s="834"/>
      <c r="G206" s="834"/>
      <c r="H206" s="834"/>
      <c r="I206" s="834"/>
      <c r="J206" s="834"/>
      <c r="K206" s="834"/>
      <c r="L206" s="834"/>
      <c r="M206" s="834"/>
      <c r="N206" s="834"/>
      <c r="O206" s="834"/>
      <c r="P206" s="834"/>
      <c r="Q206" s="834"/>
      <c r="R206" s="834"/>
      <c r="S206" s="835"/>
    </row>
    <row r="207" spans="1:19" x14ac:dyDescent="0.25">
      <c r="A207" s="833" t="s">
        <v>2682</v>
      </c>
      <c r="B207" s="834"/>
      <c r="C207" s="834"/>
      <c r="D207" s="834"/>
      <c r="E207" s="834"/>
      <c r="F207" s="834"/>
      <c r="G207" s="834"/>
      <c r="H207" s="834"/>
      <c r="I207" s="834"/>
      <c r="J207" s="834"/>
      <c r="K207" s="834"/>
      <c r="L207" s="834"/>
      <c r="M207" s="834"/>
      <c r="N207" s="834"/>
      <c r="O207" s="834"/>
      <c r="P207" s="834"/>
      <c r="Q207" s="834"/>
      <c r="R207" s="834"/>
      <c r="S207" s="835"/>
    </row>
    <row r="208" spans="1:19" x14ac:dyDescent="0.25">
      <c r="A208" s="833" t="s">
        <v>2683</v>
      </c>
      <c r="B208" s="834"/>
      <c r="C208" s="834"/>
      <c r="D208" s="834"/>
      <c r="E208" s="834"/>
      <c r="F208" s="834"/>
      <c r="G208" s="834"/>
      <c r="H208" s="834"/>
      <c r="I208" s="834"/>
      <c r="J208" s="834"/>
      <c r="K208" s="834"/>
      <c r="L208" s="834"/>
      <c r="M208" s="834"/>
      <c r="N208" s="834"/>
      <c r="O208" s="834"/>
      <c r="P208" s="834"/>
      <c r="Q208" s="834"/>
      <c r="R208" s="834"/>
      <c r="S208" s="835"/>
    </row>
    <row r="209" spans="1:19" x14ac:dyDescent="0.25">
      <c r="A209" s="833" t="s">
        <v>2684</v>
      </c>
      <c r="B209" s="834"/>
      <c r="C209" s="834"/>
      <c r="D209" s="834"/>
      <c r="E209" s="834"/>
      <c r="F209" s="834"/>
      <c r="G209" s="834"/>
      <c r="H209" s="834"/>
      <c r="I209" s="834"/>
      <c r="J209" s="834"/>
      <c r="K209" s="834"/>
      <c r="L209" s="834"/>
      <c r="M209" s="834"/>
      <c r="N209" s="834"/>
      <c r="O209" s="834"/>
      <c r="P209" s="834"/>
      <c r="Q209" s="834"/>
      <c r="R209" s="834"/>
      <c r="S209" s="835"/>
    </row>
    <row r="210" spans="1:19" x14ac:dyDescent="0.25">
      <c r="A210" s="836" t="s">
        <v>2678</v>
      </c>
      <c r="B210" s="837"/>
      <c r="C210" s="837"/>
      <c r="D210" s="837"/>
      <c r="E210" s="837"/>
      <c r="F210" s="837"/>
      <c r="G210" s="837"/>
      <c r="H210" s="837"/>
      <c r="I210" s="837"/>
      <c r="J210" s="837"/>
      <c r="K210" s="837"/>
      <c r="L210" s="837"/>
      <c r="M210" s="837"/>
      <c r="N210" s="837"/>
      <c r="O210" s="837"/>
      <c r="P210" s="837"/>
      <c r="Q210" s="837"/>
      <c r="R210" s="837"/>
      <c r="S210" s="838"/>
    </row>
    <row r="211" spans="1:19" ht="32.25" customHeight="1" x14ac:dyDescent="0.25">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ht="30" customHeight="1" x14ac:dyDescent="0.25">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60.75" customHeight="1" x14ac:dyDescent="0.25">
      <c r="A213" s="831"/>
      <c r="B213" s="831"/>
      <c r="C213" s="853"/>
      <c r="D213" s="831"/>
      <c r="E213" s="831"/>
      <c r="F213" s="218" t="s">
        <v>63</v>
      </c>
      <c r="G213" s="218" t="s">
        <v>64</v>
      </c>
      <c r="H213" s="218" t="s">
        <v>65</v>
      </c>
      <c r="I213" s="831"/>
      <c r="J213" s="831"/>
      <c r="K213" s="223" t="s">
        <v>66</v>
      </c>
      <c r="L213" s="223" t="s">
        <v>67</v>
      </c>
      <c r="M213" s="223" t="s">
        <v>68</v>
      </c>
      <c r="N213" s="223" t="s">
        <v>67</v>
      </c>
      <c r="O213" s="831"/>
      <c r="P213" s="831"/>
      <c r="Q213" s="831"/>
      <c r="R213" s="831"/>
      <c r="S213" s="831"/>
    </row>
    <row r="214" spans="1:19" x14ac:dyDescent="0.25">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s="103" customFormat="1" x14ac:dyDescent="0.25">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5">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103" customFormat="1" x14ac:dyDescent="0.25">
      <c r="A217" s="491">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5">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103" customFormat="1" x14ac:dyDescent="0.25">
      <c r="A219" s="491">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5">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103" customFormat="1" x14ac:dyDescent="0.25">
      <c r="A221" s="545">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5">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103" customFormat="1" x14ac:dyDescent="0.25">
      <c r="A223" s="635">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5">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103" customFormat="1" x14ac:dyDescent="0.25">
      <c r="A225" s="635">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5">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103" customFormat="1" x14ac:dyDescent="0.25">
      <c r="A227" s="675">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5">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103" customFormat="1" x14ac:dyDescent="0.25">
      <c r="A229" s="688">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5">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103" customFormat="1" x14ac:dyDescent="0.25">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5">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103" customFormat="1" x14ac:dyDescent="0.25">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5">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s="103" customFormat="1" x14ac:dyDescent="0.25">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5">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103" customFormat="1" x14ac:dyDescent="0.25">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5">
      <c r="A238" s="823" t="s">
        <v>181</v>
      </c>
      <c r="B238" s="846"/>
      <c r="C238" s="846"/>
      <c r="D238" s="846"/>
      <c r="E238" s="846"/>
      <c r="F238" s="846"/>
      <c r="G238" s="846"/>
      <c r="H238" s="846"/>
      <c r="I238" s="846"/>
      <c r="J238" s="846"/>
      <c r="K238" s="846"/>
      <c r="L238" s="846"/>
      <c r="M238" s="846"/>
      <c r="N238" s="846"/>
      <c r="O238" s="846"/>
      <c r="P238" s="846"/>
      <c r="Q238" s="846"/>
      <c r="R238" s="846"/>
      <c r="S238" s="847"/>
    </row>
    <row r="239" spans="1:19" s="104" customFormat="1" x14ac:dyDescent="0.25">
      <c r="A239" s="389">
        <f>SUM(A237,A235,A233,A231,A229,A227,A225,A223,A221,A219,A217,A215)</f>
        <v>0</v>
      </c>
      <c r="B239" s="568">
        <f t="shared" ref="B239:S239" si="5">SUM(B237,B235,B233,B231,B229,B227,B225,B223,B221,B219,B217,B215)</f>
        <v>0</v>
      </c>
      <c r="C239" s="568">
        <f t="shared" si="5"/>
        <v>0</v>
      </c>
      <c r="D239" s="568">
        <f t="shared" si="5"/>
        <v>0</v>
      </c>
      <c r="E239" s="568">
        <f t="shared" si="5"/>
        <v>0</v>
      </c>
      <c r="F239" s="568">
        <f t="shared" si="5"/>
        <v>0</v>
      </c>
      <c r="G239" s="568">
        <f t="shared" si="5"/>
        <v>0</v>
      </c>
      <c r="H239" s="568">
        <f t="shared" si="5"/>
        <v>0</v>
      </c>
      <c r="I239" s="568">
        <f t="shared" si="5"/>
        <v>0</v>
      </c>
      <c r="J239" s="568">
        <f t="shared" si="5"/>
        <v>0</v>
      </c>
      <c r="K239" s="568">
        <f t="shared" si="5"/>
        <v>0</v>
      </c>
      <c r="L239" s="568">
        <f t="shared" si="5"/>
        <v>0</v>
      </c>
      <c r="M239" s="568">
        <f t="shared" si="5"/>
        <v>0</v>
      </c>
      <c r="N239" s="568">
        <f t="shared" si="5"/>
        <v>0</v>
      </c>
      <c r="O239" s="568">
        <f t="shared" si="5"/>
        <v>0</v>
      </c>
      <c r="P239" s="568">
        <f t="shared" si="5"/>
        <v>0</v>
      </c>
      <c r="Q239" s="568">
        <f t="shared" si="5"/>
        <v>0</v>
      </c>
      <c r="R239" s="568">
        <f t="shared" si="5"/>
        <v>0</v>
      </c>
      <c r="S239" s="568">
        <f t="shared" si="5"/>
        <v>0</v>
      </c>
    </row>
    <row r="241" spans="1:19" x14ac:dyDescent="0.25">
      <c r="A241" s="969" t="s">
        <v>181</v>
      </c>
      <c r="B241" s="969"/>
      <c r="C241" s="969"/>
      <c r="D241" s="969"/>
      <c r="E241" s="969"/>
      <c r="F241" s="969"/>
      <c r="G241" s="969"/>
      <c r="H241" s="969"/>
      <c r="I241" s="969"/>
      <c r="J241" s="969"/>
      <c r="K241" s="969"/>
      <c r="L241" s="969"/>
      <c r="M241" s="969"/>
      <c r="N241" s="969"/>
      <c r="O241" s="969"/>
      <c r="P241" s="969"/>
      <c r="Q241" s="969"/>
      <c r="R241" s="969"/>
      <c r="S241" s="969"/>
    </row>
    <row r="242" spans="1:19" s="395" customFormat="1" ht="12.75" x14ac:dyDescent="0.2">
      <c r="A242" s="394">
        <f>SUM(A239,A199,A159,A119,A79,A39)</f>
        <v>11</v>
      </c>
      <c r="B242" s="428">
        <f t="shared" ref="B242:S242" si="6">SUM(B239,B199,B159,B119,B79,B39)</f>
        <v>0</v>
      </c>
      <c r="C242" s="428">
        <f t="shared" si="6"/>
        <v>11</v>
      </c>
      <c r="D242" s="428">
        <f t="shared" si="6"/>
        <v>3</v>
      </c>
      <c r="E242" s="428">
        <f t="shared" si="6"/>
        <v>8</v>
      </c>
      <c r="F242" s="428">
        <f t="shared" si="6"/>
        <v>4</v>
      </c>
      <c r="G242" s="428">
        <f t="shared" si="6"/>
        <v>7</v>
      </c>
      <c r="H242" s="428">
        <f t="shared" si="6"/>
        <v>0</v>
      </c>
      <c r="I242" s="428">
        <f t="shared" si="6"/>
        <v>11</v>
      </c>
      <c r="J242" s="428">
        <f t="shared" si="6"/>
        <v>0</v>
      </c>
      <c r="K242" s="428">
        <f t="shared" si="6"/>
        <v>0</v>
      </c>
      <c r="L242" s="428">
        <f t="shared" si="6"/>
        <v>0</v>
      </c>
      <c r="M242" s="428">
        <f t="shared" si="6"/>
        <v>0</v>
      </c>
      <c r="N242" s="428">
        <f t="shared" si="6"/>
        <v>0</v>
      </c>
      <c r="O242" s="428">
        <f t="shared" si="6"/>
        <v>8</v>
      </c>
      <c r="P242" s="428">
        <f t="shared" si="6"/>
        <v>3</v>
      </c>
      <c r="Q242" s="428">
        <f t="shared" si="6"/>
        <v>0</v>
      </c>
      <c r="R242" s="428">
        <f t="shared" si="6"/>
        <v>0</v>
      </c>
      <c r="S242" s="428">
        <f t="shared" si="6"/>
        <v>0</v>
      </c>
    </row>
  </sheetData>
  <mergeCells count="27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125:S125"/>
    <mergeCell ref="A126:S126"/>
    <mergeCell ref="A127:S127"/>
    <mergeCell ref="A128:S128"/>
    <mergeCell ref="A129:S129"/>
    <mergeCell ref="A130:S130"/>
    <mergeCell ref="A116:S116"/>
    <mergeCell ref="A118:S118"/>
    <mergeCell ref="A121:S121"/>
    <mergeCell ref="A122:S122"/>
    <mergeCell ref="A123:S123"/>
    <mergeCell ref="A124:S124"/>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34:S134"/>
    <mergeCell ref="A136:S136"/>
    <mergeCell ref="A138:S138"/>
    <mergeCell ref="A140:S140"/>
    <mergeCell ref="A142:S142"/>
    <mergeCell ref="A144:S144"/>
    <mergeCell ref="M132:N132"/>
    <mergeCell ref="O132:O133"/>
    <mergeCell ref="P132:P133"/>
    <mergeCell ref="Q132:Q133"/>
    <mergeCell ref="R132:R133"/>
    <mergeCell ref="S132:S133"/>
    <mergeCell ref="A158:S158"/>
    <mergeCell ref="A161:S161"/>
    <mergeCell ref="A162:S162"/>
    <mergeCell ref="A163:S163"/>
    <mergeCell ref="A164:S164"/>
    <mergeCell ref="A165:S165"/>
    <mergeCell ref="A146:S146"/>
    <mergeCell ref="A148:S148"/>
    <mergeCell ref="A150:S150"/>
    <mergeCell ref="A152:S152"/>
    <mergeCell ref="A154:S154"/>
    <mergeCell ref="A156:S156"/>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A205:S205"/>
    <mergeCell ref="A206:S206"/>
    <mergeCell ref="A207:S207"/>
    <mergeCell ref="A208:S208"/>
    <mergeCell ref="A209:S209"/>
    <mergeCell ref="A210:S210"/>
    <mergeCell ref="A196:S196"/>
    <mergeCell ref="A198:S198"/>
    <mergeCell ref="A201:S201"/>
    <mergeCell ref="A202:S202"/>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41:S241"/>
    <mergeCell ref="A238:S238"/>
    <mergeCell ref="A226:S226"/>
    <mergeCell ref="A228:S228"/>
    <mergeCell ref="A230:S230"/>
    <mergeCell ref="A232:S232"/>
    <mergeCell ref="A234:S234"/>
    <mergeCell ref="A236:S236"/>
    <mergeCell ref="A214:S214"/>
    <mergeCell ref="A216:S216"/>
    <mergeCell ref="A218:S218"/>
    <mergeCell ref="A220:S220"/>
    <mergeCell ref="A222:S222"/>
    <mergeCell ref="A224:S224"/>
  </mergeCells>
  <dataValidations count="31">
    <dataValidation type="list" allowBlank="1" showInputMessage="1" showErrorMessage="1" sqref="C172:C173 C212:C213 C92:C93 C12:C13 C52:C53 C132:C133">
      <formula1>"Nr. total de solicitări(reşedinţă de judeţ+alte localităţi)"</formula1>
    </dataValidation>
    <dataValidation type="list" allowBlank="1" showInputMessage="1" showErrorMessage="1" sqref="B172:B173 B212:B213 B92:B93 B12:B13 B52:B53 B132:B133">
      <formula1>"Nr. solicitări din alte localităţi"</formula1>
    </dataValidation>
    <dataValidation type="list" allowBlank="1" showInputMessage="1" showErrorMessage="1" sqref="A172:A173 A212:A213 A92:A93 A12:A13 A52:A5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95 M139 M177 M141 M175 M147 M145 M149 M151 M157 M153 VSG242 M179 M217 M181 M155 M215 M187 M185 M189 M191 M223 M183 M197 M193 M75 WLY242 M103 M73 M77 M71 M69 M65 M67 M95 M61 M97 M59 M233 M235 M231 M229 WVU23 M227 M99 M225 M221 M21 UOS242 M15 WVU37 M31 WVU29 WVU25 WVU27 WVU33 M219 M57 WVU19 M55 M63 WVU35 WVU242 M143 M115 WCC242 M113 M117 M111 M109 M105 M107 M135 M101 M13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VIK24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UYO242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23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95 K139 K177 K141 K175 K147 K145 K149 K151 K157 K153 VSE242 K179 K217 K181 K155 K215 K187 K185 K189 K191 K223 K183 K197 K193 K75 WLW242 K103 K73 K77 K71 K69 K65 K67 K95 K61 K97 K59 K233 K235 K231 K229 WVS23 K227 K99 K225 K221 K21 UOQ242 K15 WVS37 K31 WVS29 WVS25 WVS27 WVS33 K219 K57 WVS19 K55 K63 WVS35 WVS242 K143 K115 WCA242 K113 K117 K111 K109 K105 K107 K135 K101 K13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VII24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UYM242 JG242 TC242 ACY242 AMU242 AWQ242 BGM242 BQI242 CAE242 CKA242 CTW242 DDS242 DNO242 DXK242 EHG242 ERC242 FAY242 FKU242 FUQ242 GEM242 GOI242 GYE242 HIA242 HRW242 IBS242 ILO242 IVK242 JFG242 JPC242 JYY242 KIU242 KSQ242 LCM242 LMI242 LWE242 MGA242 MPW242 MZS242 NJO242 NTK242 ODG242 ONC242 OWY242 PGU242 PQQ242 QAM242 QKI242 QUE242 REA242 RNW242 RXS242 SHO242 SRK242 TBG242 TLC242 TUY242 UEU242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237"/>
    <dataValidation type="list" allowBlank="1" showInputMessage="1" showErrorMessage="1" sqref="F172:H172 F212:H212 F92:H92 F12:H12 F52:H52 F132:H132">
      <formula1>"Nr. de solicitări pe domenii"</formula1>
    </dataValidation>
    <dataValidation type="list" allowBlank="1" showInputMessage="1" showErrorMessage="1" sqref="M173 M213 M93 M13 M53 M133">
      <formula1>"litera din art. 12 HG 878/2005"</formula1>
    </dataValidation>
    <dataValidation type="list" allowBlank="1" showInputMessage="1" showErrorMessage="1" sqref="N173 L173 N213 L213 L93 N93 L13 N13 L53 N53 L133 N133">
      <formula1>"nr. solicitări"</formula1>
    </dataValidation>
    <dataValidation type="list" allowBlank="1" showInputMessage="1" showErrorMessage="1" sqref="K173 K213 K93 K13 K53 K133">
      <formula1>"litera din art. 11 HG 878/2005"</formula1>
    </dataValidation>
    <dataValidation type="list" allowBlank="1" showInputMessage="1" showErrorMessage="1" sqref="K172 K212 K92 K12 K52 K132">
      <formula1>"Conform art. 11"</formula1>
    </dataValidation>
    <dataValidation type="list" allowBlank="1" showInputMessage="1" showErrorMessage="1" sqref="S172:S173 S212:S213 S92:S93 S12:S13 S52:S53 S132:S133">
      <formula1>"Plângeri în instanţă (nr)"</formula1>
    </dataValidation>
    <dataValidation type="list" allowBlank="1" showInputMessage="1" showErrorMessage="1" sqref="R172:R173 R212:R213 R92:R93 R12:R13 R52:R53 R132:R133">
      <formula1>"Reclamaţii administrative (nr)"</formula1>
    </dataValidation>
    <dataValidation type="list" allowBlank="1" showInputMessage="1" showErrorMessage="1" sqref="R171:S171 R211:S211 R91:S91 R11:S11 R51:S51 R131:S131">
      <formula1>"Urmarea respingerii solicitării"</formula1>
    </dataValidation>
    <dataValidation type="list" allowBlank="1" showInputMessage="1" showErrorMessage="1" sqref="Q172:Q173 Q212:Q213 Q92:Q93 Q12:Q13 Q52:Q53 Q132:Q133">
      <formula1>"Telefonic (nr)"</formula1>
    </dataValidation>
    <dataValidation type="list" allowBlank="1" showInputMessage="1" showErrorMessage="1" sqref="P172:P173 P212:P213 P92:P93 P12:P13 P52:P53 P132:P133">
      <formula1>"Suport electronic (nr)"</formula1>
    </dataValidation>
    <dataValidation type="list" allowBlank="1" showInputMessage="1" showErrorMessage="1" sqref="O172:O173 O212:O213 O92:O93 O12:O13 O52:O53 O132:O133">
      <formula1>"Suport hârtie (nr)"</formula1>
    </dataValidation>
    <dataValidation type="list" allowBlank="1" showInputMessage="1" showErrorMessage="1" sqref="O171:Q171 O211:Q211 O91:Q91 O11:Q11 O51:Q51 O131:Q131">
      <formula1>"Forma solicitării"</formula1>
    </dataValidation>
    <dataValidation type="list" allowBlank="1" showInputMessage="1" showErrorMessage="1" sqref="M172 M212 M92 M12 M52 M132">
      <formula1>"Conform art. 12"</formula1>
    </dataValidation>
    <dataValidation type="list" allowBlank="1" showInputMessage="1" showErrorMessage="1" sqref="K171 K211 K91 K11 K51 K131">
      <formula1>"Motivaţia respingerii"</formula1>
    </dataValidation>
    <dataValidation type="list" allowBlank="1" showInputMessage="1" showErrorMessage="1" sqref="J172:J173 J212:J213 J92:J93 J12:J13 J52:J53 J132:J133">
      <formula1>"Nefavorabilă (nr)"</formula1>
    </dataValidation>
    <dataValidation type="list" allowBlank="1" showInputMessage="1" showErrorMessage="1" sqref="I172:I173 I212:I213 I92:I93 I12:I13 I52:I53 I132:I133">
      <formula1>"Favorabilă (nr)"</formula1>
    </dataValidation>
    <dataValidation type="list" allowBlank="1" showInputMessage="1" showErrorMessage="1" sqref="I171:J171 I211:J211 I91:J91 I11:J11 I51:J51 I131:J131">
      <formula1>"Modalitate de rezolvare"</formula1>
    </dataValidation>
    <dataValidation type="list" allowBlank="1" showInputMessage="1" showErrorMessage="1" sqref="H173 H213 H93 H13 H53 H133">
      <formula1>"C"</formula1>
    </dataValidation>
    <dataValidation type="list" allowBlank="1" showInputMessage="1" showErrorMessage="1" sqref="G173 G213 G93 G13 G53 G133">
      <formula1>"B"</formula1>
    </dataValidation>
    <dataValidation type="list" allowBlank="1" showInputMessage="1" showErrorMessage="1" sqref="F173 F213 F93 F13 F53 F133">
      <formula1>"A"</formula1>
    </dataValidation>
    <dataValidation type="list" allowBlank="1" showInputMessage="1" showErrorMessage="1" sqref="F171:H171 F211:H211 F91:H91 F11:H11 F51:H51 F131:H131">
      <formula1>"Domenii (şi tipuri de informaţii)"</formula1>
    </dataValidation>
    <dataValidation type="list" allowBlank="1" showInputMessage="1" showErrorMessage="1" sqref="E172:E173 E212:E213 E92:E93 E12:E13 E52:E53 E132:E133">
      <formula1>"Nr. de solicitări primite de la persoane juridice"</formula1>
    </dataValidation>
    <dataValidation type="list" allowBlank="1" showInputMessage="1" showErrorMessage="1" sqref="D172:D173 D212:D213 D92:D93 D12:D13 D52:D53 D132:D133">
      <formula1>"Nr. de solicitări primite de la persoane fizice"</formula1>
    </dataValidation>
    <dataValidation type="list" allowBlank="1" showInputMessage="1" showErrorMessage="1" sqref="D171:E171 D211:E211 D91:E91 D11:E11 D51:E51 D131:E131">
      <formula1>"Categoria solicitantului"</formula1>
    </dataValidation>
    <dataValidation type="list" allowBlank="1" showInputMessage="1" showErrorMessage="1" sqref="A171:C171 A211:C211 A91:C91 A11:C11 A51:C51 A131:C13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workbookViewId="0">
      <selection sqref="A1:S1"/>
    </sheetView>
  </sheetViews>
  <sheetFormatPr defaultRowHeight="12.75" x14ac:dyDescent="0.2"/>
  <cols>
    <col min="1" max="16384" width="9.140625" style="140"/>
  </cols>
  <sheetData>
    <row r="1" spans="1:19" ht="23.25" customHeight="1" x14ac:dyDescent="0.2">
      <c r="A1" s="854" t="s">
        <v>859</v>
      </c>
      <c r="B1" s="855"/>
      <c r="C1" s="855"/>
      <c r="D1" s="855"/>
      <c r="E1" s="855"/>
      <c r="F1" s="855"/>
      <c r="G1" s="855"/>
      <c r="H1" s="855"/>
      <c r="I1" s="855"/>
      <c r="J1" s="855"/>
      <c r="K1" s="855"/>
      <c r="L1" s="855"/>
      <c r="M1" s="855"/>
      <c r="N1" s="855"/>
      <c r="O1" s="855"/>
      <c r="P1" s="855"/>
      <c r="Q1" s="855"/>
      <c r="R1" s="855"/>
      <c r="S1" s="856"/>
    </row>
    <row r="2" spans="1:19" x14ac:dyDescent="0.2">
      <c r="A2" s="833" t="s">
        <v>845</v>
      </c>
      <c r="B2" s="834"/>
      <c r="C2" s="834"/>
      <c r="D2" s="834"/>
      <c r="E2" s="834"/>
      <c r="F2" s="834"/>
      <c r="G2" s="834"/>
      <c r="H2" s="834"/>
      <c r="I2" s="834"/>
      <c r="J2" s="834"/>
      <c r="K2" s="834"/>
      <c r="L2" s="834"/>
      <c r="M2" s="834"/>
      <c r="N2" s="834"/>
      <c r="O2" s="834"/>
      <c r="P2" s="834"/>
      <c r="Q2" s="834"/>
      <c r="R2" s="834"/>
      <c r="S2" s="835"/>
    </row>
    <row r="3" spans="1:19" x14ac:dyDescent="0.2">
      <c r="A3" s="834" t="s">
        <v>846</v>
      </c>
      <c r="B3" s="834"/>
      <c r="C3" s="834"/>
      <c r="D3" s="834"/>
      <c r="E3" s="834"/>
      <c r="F3" s="834"/>
      <c r="G3" s="834"/>
      <c r="H3" s="834"/>
      <c r="I3" s="834"/>
      <c r="J3" s="834"/>
      <c r="K3" s="834"/>
      <c r="L3" s="834"/>
      <c r="M3" s="834"/>
      <c r="N3" s="834"/>
      <c r="O3" s="834"/>
      <c r="P3" s="834"/>
      <c r="Q3" s="834"/>
      <c r="R3" s="834"/>
      <c r="S3" s="835"/>
    </row>
    <row r="4" spans="1:19" x14ac:dyDescent="0.2">
      <c r="A4" s="833" t="s">
        <v>847</v>
      </c>
      <c r="B4" s="834"/>
      <c r="C4" s="834"/>
      <c r="D4" s="834"/>
      <c r="E4" s="834"/>
      <c r="F4" s="834"/>
      <c r="G4" s="834"/>
      <c r="H4" s="834"/>
      <c r="I4" s="834"/>
      <c r="J4" s="834"/>
      <c r="K4" s="834"/>
      <c r="L4" s="834"/>
      <c r="M4" s="834"/>
      <c r="N4" s="834"/>
      <c r="O4" s="834"/>
      <c r="P4" s="834"/>
      <c r="Q4" s="834"/>
      <c r="R4" s="834"/>
      <c r="S4" s="835"/>
    </row>
    <row r="5" spans="1:19" x14ac:dyDescent="0.2">
      <c r="A5" s="833" t="s">
        <v>848</v>
      </c>
      <c r="B5" s="834"/>
      <c r="C5" s="834"/>
      <c r="D5" s="834"/>
      <c r="E5" s="834"/>
      <c r="F5" s="834"/>
      <c r="G5" s="834"/>
      <c r="H5" s="834"/>
      <c r="I5" s="834"/>
      <c r="J5" s="834"/>
      <c r="K5" s="834"/>
      <c r="L5" s="834"/>
      <c r="M5" s="834"/>
      <c r="N5" s="834"/>
      <c r="O5" s="834"/>
      <c r="P5" s="834"/>
      <c r="Q5" s="834"/>
      <c r="R5" s="834"/>
      <c r="S5" s="835"/>
    </row>
    <row r="6" spans="1:19" x14ac:dyDescent="0.2">
      <c r="A6" s="833">
        <v>1238414551</v>
      </c>
      <c r="B6" s="834"/>
      <c r="C6" s="834"/>
      <c r="D6" s="834"/>
      <c r="E6" s="834"/>
      <c r="F6" s="834"/>
      <c r="G6" s="834"/>
      <c r="H6" s="834"/>
      <c r="I6" s="834"/>
      <c r="J6" s="834"/>
      <c r="K6" s="834"/>
      <c r="L6" s="834"/>
      <c r="M6" s="834"/>
      <c r="N6" s="834"/>
      <c r="O6" s="834"/>
      <c r="P6" s="834"/>
      <c r="Q6" s="834"/>
      <c r="R6" s="834"/>
      <c r="S6" s="835"/>
    </row>
    <row r="7" spans="1:19" x14ac:dyDescent="0.2">
      <c r="A7" s="833" t="s">
        <v>849</v>
      </c>
      <c r="B7" s="834"/>
      <c r="C7" s="834"/>
      <c r="D7" s="834"/>
      <c r="E7" s="834"/>
      <c r="F7" s="834"/>
      <c r="G7" s="834"/>
      <c r="H7" s="834"/>
      <c r="I7" s="834"/>
      <c r="J7" s="834"/>
      <c r="K7" s="834"/>
      <c r="L7" s="834"/>
      <c r="M7" s="834"/>
      <c r="N7" s="834"/>
      <c r="O7" s="834"/>
      <c r="P7" s="834"/>
      <c r="Q7" s="834"/>
      <c r="R7" s="834"/>
      <c r="S7" s="835"/>
    </row>
    <row r="8" spans="1:19" x14ac:dyDescent="0.2">
      <c r="A8" s="833" t="s">
        <v>850</v>
      </c>
      <c r="B8" s="834"/>
      <c r="C8" s="834"/>
      <c r="D8" s="834"/>
      <c r="E8" s="834"/>
      <c r="F8" s="834"/>
      <c r="G8" s="834"/>
      <c r="H8" s="834"/>
      <c r="I8" s="834"/>
      <c r="J8" s="834"/>
      <c r="K8" s="834"/>
      <c r="L8" s="834"/>
      <c r="M8" s="834"/>
      <c r="N8" s="834"/>
      <c r="O8" s="834"/>
      <c r="P8" s="834"/>
      <c r="Q8" s="834"/>
      <c r="R8" s="834"/>
      <c r="S8" s="835"/>
    </row>
    <row r="9" spans="1:19" x14ac:dyDescent="0.2">
      <c r="A9" s="836" t="s">
        <v>851</v>
      </c>
      <c r="B9" s="837"/>
      <c r="C9" s="837"/>
      <c r="D9" s="837"/>
      <c r="E9" s="837"/>
      <c r="F9" s="837"/>
      <c r="G9" s="837"/>
      <c r="H9" s="837"/>
      <c r="I9" s="837"/>
      <c r="J9" s="837"/>
      <c r="K9" s="837"/>
      <c r="L9" s="837"/>
      <c r="M9" s="837"/>
      <c r="N9" s="837"/>
      <c r="O9" s="837"/>
      <c r="P9" s="837"/>
      <c r="Q9" s="837"/>
      <c r="R9" s="837"/>
      <c r="S9" s="838"/>
    </row>
    <row r="10" spans="1:19" ht="42" customHeight="1" x14ac:dyDescent="0.2">
      <c r="A10" s="827" t="s">
        <v>41</v>
      </c>
      <c r="B10" s="828"/>
      <c r="C10" s="829"/>
      <c r="D10" s="827" t="s">
        <v>42</v>
      </c>
      <c r="E10" s="829"/>
      <c r="F10" s="827" t="s">
        <v>43</v>
      </c>
      <c r="G10" s="828"/>
      <c r="H10" s="829"/>
      <c r="I10" s="827" t="s">
        <v>44</v>
      </c>
      <c r="J10" s="829"/>
      <c r="K10" s="827" t="s">
        <v>45</v>
      </c>
      <c r="L10" s="828"/>
      <c r="M10" s="828"/>
      <c r="N10" s="829"/>
      <c r="O10" s="962" t="s">
        <v>46</v>
      </c>
      <c r="P10" s="963"/>
      <c r="Q10" s="964"/>
      <c r="R10" s="136" t="s">
        <v>47</v>
      </c>
      <c r="S10" s="137"/>
    </row>
    <row r="11" spans="1:19" ht="27.75" customHeight="1" x14ac:dyDescent="0.2">
      <c r="A11" s="830" t="s">
        <v>48</v>
      </c>
      <c r="B11" s="830" t="s">
        <v>49</v>
      </c>
      <c r="C11" s="852" t="s">
        <v>50</v>
      </c>
      <c r="D11" s="830" t="s">
        <v>51</v>
      </c>
      <c r="E11" s="830" t="s">
        <v>52</v>
      </c>
      <c r="F11" s="827" t="s">
        <v>53</v>
      </c>
      <c r="G11" s="828"/>
      <c r="H11" s="829"/>
      <c r="I11" s="830" t="s">
        <v>54</v>
      </c>
      <c r="J11" s="830" t="s">
        <v>55</v>
      </c>
      <c r="K11" s="827" t="s">
        <v>56</v>
      </c>
      <c r="L11" s="829"/>
      <c r="M11" s="827" t="s">
        <v>57</v>
      </c>
      <c r="N11" s="829"/>
      <c r="O11" s="830" t="s">
        <v>58</v>
      </c>
      <c r="P11" s="830" t="s">
        <v>59</v>
      </c>
      <c r="Q11" s="830" t="s">
        <v>60</v>
      </c>
      <c r="R11" s="830" t="s">
        <v>61</v>
      </c>
      <c r="S11" s="830" t="s">
        <v>62</v>
      </c>
    </row>
    <row r="12" spans="1:19" ht="63" customHeight="1" x14ac:dyDescent="0.2">
      <c r="A12" s="831"/>
      <c r="B12" s="831"/>
      <c r="C12" s="853"/>
      <c r="D12" s="831"/>
      <c r="E12" s="831"/>
      <c r="F12" s="135" t="s">
        <v>63</v>
      </c>
      <c r="G12" s="135" t="s">
        <v>64</v>
      </c>
      <c r="H12" s="135" t="s">
        <v>65</v>
      </c>
      <c r="I12" s="831"/>
      <c r="J12" s="831"/>
      <c r="K12" s="139" t="s">
        <v>66</v>
      </c>
      <c r="L12" s="139" t="s">
        <v>67</v>
      </c>
      <c r="M12" s="139" t="s">
        <v>68</v>
      </c>
      <c r="N12" s="139" t="s">
        <v>67</v>
      </c>
      <c r="O12" s="831"/>
      <c r="P12" s="831"/>
      <c r="Q12" s="831"/>
      <c r="R12" s="831"/>
      <c r="S12" s="831"/>
    </row>
    <row r="13" spans="1:19" x14ac:dyDescent="0.2">
      <c r="A13" s="965" t="s">
        <v>69</v>
      </c>
      <c r="B13" s="966"/>
      <c r="C13" s="966"/>
      <c r="D13" s="966"/>
      <c r="E13" s="966"/>
      <c r="F13" s="966"/>
      <c r="G13" s="966"/>
      <c r="H13" s="966"/>
      <c r="I13" s="966"/>
      <c r="J13" s="966"/>
      <c r="K13" s="966"/>
      <c r="L13" s="966"/>
      <c r="M13" s="966"/>
      <c r="N13" s="966"/>
      <c r="O13" s="966"/>
      <c r="P13" s="966"/>
      <c r="Q13" s="966"/>
      <c r="R13" s="966"/>
      <c r="S13" s="967"/>
    </row>
    <row r="14" spans="1:19" s="21" customFormat="1" x14ac:dyDescent="0.2">
      <c r="A14" s="19">
        <v>7</v>
      </c>
      <c r="B14" s="19">
        <v>2</v>
      </c>
      <c r="C14" s="19">
        <v>9</v>
      </c>
      <c r="D14" s="19">
        <v>7</v>
      </c>
      <c r="E14" s="19">
        <v>2</v>
      </c>
      <c r="F14" s="19">
        <v>1</v>
      </c>
      <c r="G14" s="19">
        <v>8</v>
      </c>
      <c r="H14" s="19">
        <v>0</v>
      </c>
      <c r="I14" s="19">
        <v>9</v>
      </c>
      <c r="J14" s="19">
        <v>0</v>
      </c>
      <c r="K14" s="19">
        <v>0</v>
      </c>
      <c r="L14" s="19">
        <v>0</v>
      </c>
      <c r="M14" s="19">
        <v>0</v>
      </c>
      <c r="N14" s="19">
        <v>0</v>
      </c>
      <c r="O14" s="19">
        <v>7</v>
      </c>
      <c r="P14" s="19">
        <v>2</v>
      </c>
      <c r="Q14" s="19">
        <v>0</v>
      </c>
      <c r="R14" s="19">
        <v>0</v>
      </c>
      <c r="S14" s="19">
        <v>0</v>
      </c>
    </row>
    <row r="15" spans="1:19" x14ac:dyDescent="0.2">
      <c r="A15" s="965" t="s">
        <v>70</v>
      </c>
      <c r="B15" s="966"/>
      <c r="C15" s="966"/>
      <c r="D15" s="966"/>
      <c r="E15" s="966"/>
      <c r="F15" s="966"/>
      <c r="G15" s="966"/>
      <c r="H15" s="966"/>
      <c r="I15" s="966"/>
      <c r="J15" s="966"/>
      <c r="K15" s="966"/>
      <c r="L15" s="966"/>
      <c r="M15" s="966"/>
      <c r="N15" s="966"/>
      <c r="O15" s="966"/>
      <c r="P15" s="966"/>
      <c r="Q15" s="966"/>
      <c r="R15" s="966"/>
      <c r="S15" s="967"/>
    </row>
    <row r="16" spans="1:19" s="50" customFormat="1" x14ac:dyDescent="0.2">
      <c r="A16" s="19">
        <v>10</v>
      </c>
      <c r="B16" s="19">
        <v>1</v>
      </c>
      <c r="C16" s="19">
        <v>11</v>
      </c>
      <c r="D16" s="19">
        <v>4</v>
      </c>
      <c r="E16" s="19">
        <v>7</v>
      </c>
      <c r="F16" s="19">
        <v>0</v>
      </c>
      <c r="G16" s="19">
        <v>11</v>
      </c>
      <c r="H16" s="19">
        <v>0</v>
      </c>
      <c r="I16" s="19">
        <v>11</v>
      </c>
      <c r="J16" s="19">
        <v>0</v>
      </c>
      <c r="K16" s="19">
        <v>0</v>
      </c>
      <c r="L16" s="19">
        <v>0</v>
      </c>
      <c r="M16" s="19">
        <v>0</v>
      </c>
      <c r="N16" s="19">
        <v>0</v>
      </c>
      <c r="O16" s="19">
        <v>6</v>
      </c>
      <c r="P16" s="19">
        <v>4</v>
      </c>
      <c r="Q16" s="19">
        <v>1</v>
      </c>
      <c r="R16" s="19">
        <v>0</v>
      </c>
      <c r="S16" s="19">
        <v>0</v>
      </c>
    </row>
    <row r="17" spans="1:19" x14ac:dyDescent="0.2">
      <c r="A17" s="965" t="s">
        <v>71</v>
      </c>
      <c r="B17" s="966"/>
      <c r="C17" s="966"/>
      <c r="D17" s="966"/>
      <c r="E17" s="966"/>
      <c r="F17" s="966"/>
      <c r="G17" s="966"/>
      <c r="H17" s="966"/>
      <c r="I17" s="966"/>
      <c r="J17" s="966"/>
      <c r="K17" s="966"/>
      <c r="L17" s="966"/>
      <c r="M17" s="966"/>
      <c r="N17" s="966"/>
      <c r="O17" s="966"/>
      <c r="P17" s="966"/>
      <c r="Q17" s="966"/>
      <c r="R17" s="966"/>
      <c r="S17" s="967"/>
    </row>
    <row r="18" spans="1:19" s="515" customFormat="1" x14ac:dyDescent="0.2">
      <c r="A18" s="19">
        <v>3</v>
      </c>
      <c r="B18" s="19">
        <v>0</v>
      </c>
      <c r="C18" s="19">
        <v>3</v>
      </c>
      <c r="D18" s="19">
        <v>0</v>
      </c>
      <c r="E18" s="19">
        <v>3</v>
      </c>
      <c r="F18" s="19">
        <v>0</v>
      </c>
      <c r="G18" s="19">
        <v>3</v>
      </c>
      <c r="H18" s="19">
        <v>0</v>
      </c>
      <c r="I18" s="19">
        <v>3</v>
      </c>
      <c r="J18" s="19">
        <v>0</v>
      </c>
      <c r="K18" s="19">
        <v>0</v>
      </c>
      <c r="L18" s="19">
        <v>0</v>
      </c>
      <c r="M18" s="19">
        <v>0</v>
      </c>
      <c r="N18" s="19">
        <v>0</v>
      </c>
      <c r="O18" s="19">
        <v>1</v>
      </c>
      <c r="P18" s="19">
        <v>2</v>
      </c>
      <c r="Q18" s="19">
        <v>0</v>
      </c>
      <c r="R18" s="19">
        <v>0</v>
      </c>
      <c r="S18" s="19">
        <v>0</v>
      </c>
    </row>
    <row r="19" spans="1:19" x14ac:dyDescent="0.2">
      <c r="A19" s="965" t="s">
        <v>72</v>
      </c>
      <c r="B19" s="966"/>
      <c r="C19" s="966"/>
      <c r="D19" s="966"/>
      <c r="E19" s="966"/>
      <c r="F19" s="966"/>
      <c r="G19" s="966"/>
      <c r="H19" s="966"/>
      <c r="I19" s="966"/>
      <c r="J19" s="966"/>
      <c r="K19" s="966"/>
      <c r="L19" s="966"/>
      <c r="M19" s="966"/>
      <c r="N19" s="966"/>
      <c r="O19" s="966"/>
      <c r="P19" s="966"/>
      <c r="Q19" s="966"/>
      <c r="R19" s="966"/>
      <c r="S19" s="967"/>
    </row>
    <row r="20" spans="1:19" s="572" customFormat="1" x14ac:dyDescent="0.2">
      <c r="A20" s="19">
        <v>6</v>
      </c>
      <c r="B20" s="19">
        <v>0</v>
      </c>
      <c r="C20" s="19">
        <v>6</v>
      </c>
      <c r="D20" s="19">
        <v>3</v>
      </c>
      <c r="E20" s="19">
        <v>3</v>
      </c>
      <c r="F20" s="19">
        <v>0</v>
      </c>
      <c r="G20" s="19">
        <v>6</v>
      </c>
      <c r="H20" s="19">
        <v>0</v>
      </c>
      <c r="I20" s="19">
        <v>6</v>
      </c>
      <c r="J20" s="19">
        <v>0</v>
      </c>
      <c r="K20" s="19">
        <v>0</v>
      </c>
      <c r="L20" s="19">
        <v>0</v>
      </c>
      <c r="M20" s="19">
        <v>0</v>
      </c>
      <c r="N20" s="19">
        <v>0</v>
      </c>
      <c r="O20" s="19">
        <v>4</v>
      </c>
      <c r="P20" s="19">
        <v>2</v>
      </c>
      <c r="Q20" s="19">
        <v>0</v>
      </c>
      <c r="R20" s="19">
        <v>0</v>
      </c>
      <c r="S20" s="19">
        <v>0</v>
      </c>
    </row>
    <row r="21" spans="1:19" x14ac:dyDescent="0.2">
      <c r="A21" s="965" t="s">
        <v>73</v>
      </c>
      <c r="B21" s="966"/>
      <c r="C21" s="966"/>
      <c r="D21" s="966"/>
      <c r="E21" s="966"/>
      <c r="F21" s="966"/>
      <c r="G21" s="966"/>
      <c r="H21" s="966"/>
      <c r="I21" s="966"/>
      <c r="J21" s="966"/>
      <c r="K21" s="966"/>
      <c r="L21" s="966"/>
      <c r="M21" s="966"/>
      <c r="N21" s="966"/>
      <c r="O21" s="966"/>
      <c r="P21" s="966"/>
      <c r="Q21" s="966"/>
      <c r="R21" s="966"/>
      <c r="S21" s="967"/>
    </row>
    <row r="22" spans="1:19" s="614" customFormat="1" x14ac:dyDescent="0.2">
      <c r="A22" s="19">
        <v>2</v>
      </c>
      <c r="B22" s="19">
        <v>0</v>
      </c>
      <c r="C22" s="19">
        <v>2</v>
      </c>
      <c r="D22" s="19">
        <v>0</v>
      </c>
      <c r="E22" s="19">
        <v>2</v>
      </c>
      <c r="F22" s="19">
        <v>0</v>
      </c>
      <c r="G22" s="19">
        <v>2</v>
      </c>
      <c r="H22" s="19">
        <v>0</v>
      </c>
      <c r="I22" s="19">
        <v>2</v>
      </c>
      <c r="J22" s="19">
        <v>0</v>
      </c>
      <c r="K22" s="19">
        <v>0</v>
      </c>
      <c r="L22" s="19">
        <v>0</v>
      </c>
      <c r="M22" s="19">
        <v>0</v>
      </c>
      <c r="N22" s="19">
        <v>0</v>
      </c>
      <c r="O22" s="19">
        <v>0</v>
      </c>
      <c r="P22" s="19">
        <v>2</v>
      </c>
      <c r="Q22" s="19">
        <v>0</v>
      </c>
      <c r="R22" s="19">
        <v>0</v>
      </c>
      <c r="S22" s="19">
        <v>0</v>
      </c>
    </row>
    <row r="23" spans="1:19" x14ac:dyDescent="0.2">
      <c r="A23" s="965" t="s">
        <v>74</v>
      </c>
      <c r="B23" s="966"/>
      <c r="C23" s="966"/>
      <c r="D23" s="966"/>
      <c r="E23" s="966"/>
      <c r="F23" s="966"/>
      <c r="G23" s="966"/>
      <c r="H23" s="966"/>
      <c r="I23" s="966"/>
      <c r="J23" s="966"/>
      <c r="K23" s="966"/>
      <c r="L23" s="966"/>
      <c r="M23" s="966"/>
      <c r="N23" s="966"/>
      <c r="O23" s="966"/>
      <c r="P23" s="966"/>
      <c r="Q23" s="966"/>
      <c r="R23" s="966"/>
      <c r="S23" s="967"/>
    </row>
    <row r="24" spans="1:19" s="628" customFormat="1" x14ac:dyDescent="0.2">
      <c r="A24" s="627">
        <v>7</v>
      </c>
      <c r="B24" s="19">
        <v>0</v>
      </c>
      <c r="C24" s="19">
        <v>7</v>
      </c>
      <c r="D24" s="19">
        <v>3</v>
      </c>
      <c r="E24" s="19">
        <v>4</v>
      </c>
      <c r="F24" s="19">
        <v>0</v>
      </c>
      <c r="G24" s="19">
        <v>7</v>
      </c>
      <c r="H24" s="19">
        <v>0</v>
      </c>
      <c r="I24" s="19">
        <v>7</v>
      </c>
      <c r="J24" s="19">
        <v>0</v>
      </c>
      <c r="K24" s="19">
        <v>0</v>
      </c>
      <c r="L24" s="19">
        <v>0</v>
      </c>
      <c r="M24" s="19">
        <v>0</v>
      </c>
      <c r="N24" s="19">
        <v>0</v>
      </c>
      <c r="O24" s="19">
        <v>3</v>
      </c>
      <c r="P24" s="19">
        <v>4</v>
      </c>
      <c r="Q24" s="19">
        <v>0</v>
      </c>
      <c r="R24" s="19">
        <v>0</v>
      </c>
      <c r="S24" s="19">
        <v>0</v>
      </c>
    </row>
    <row r="25" spans="1:19" x14ac:dyDescent="0.2">
      <c r="A25" s="965" t="s">
        <v>75</v>
      </c>
      <c r="B25" s="966"/>
      <c r="C25" s="966"/>
      <c r="D25" s="966"/>
      <c r="E25" s="966"/>
      <c r="F25" s="966"/>
      <c r="G25" s="966"/>
      <c r="H25" s="966"/>
      <c r="I25" s="966"/>
      <c r="J25" s="966"/>
      <c r="K25" s="966"/>
      <c r="L25" s="966"/>
      <c r="M25" s="966"/>
      <c r="N25" s="966"/>
      <c r="O25" s="966"/>
      <c r="P25" s="966"/>
      <c r="Q25" s="966"/>
      <c r="R25" s="966"/>
      <c r="S25" s="967"/>
    </row>
    <row r="26" spans="1:19" s="656" customFormat="1" x14ac:dyDescent="0.2">
      <c r="A26" s="654">
        <v>6</v>
      </c>
      <c r="B26" s="19">
        <v>0</v>
      </c>
      <c r="C26" s="19">
        <v>6</v>
      </c>
      <c r="D26" s="19">
        <v>0</v>
      </c>
      <c r="E26" s="19">
        <v>6</v>
      </c>
      <c r="F26" s="19">
        <v>0</v>
      </c>
      <c r="G26" s="19">
        <v>6</v>
      </c>
      <c r="H26" s="19">
        <v>0</v>
      </c>
      <c r="I26" s="19">
        <v>6</v>
      </c>
      <c r="J26" s="19">
        <v>0</v>
      </c>
      <c r="K26" s="19">
        <v>0</v>
      </c>
      <c r="L26" s="19">
        <v>0</v>
      </c>
      <c r="M26" s="19">
        <v>0</v>
      </c>
      <c r="N26" s="19">
        <v>0</v>
      </c>
      <c r="O26" s="19">
        <v>4</v>
      </c>
      <c r="P26" s="19">
        <v>2</v>
      </c>
      <c r="Q26" s="19">
        <v>0</v>
      </c>
      <c r="R26" s="19">
        <v>0</v>
      </c>
      <c r="S26" s="19">
        <v>0</v>
      </c>
    </row>
    <row r="27" spans="1:19" x14ac:dyDescent="0.2">
      <c r="A27" s="965" t="s">
        <v>76</v>
      </c>
      <c r="B27" s="966"/>
      <c r="C27" s="966"/>
      <c r="D27" s="966"/>
      <c r="E27" s="966"/>
      <c r="F27" s="966"/>
      <c r="G27" s="966"/>
      <c r="H27" s="966"/>
      <c r="I27" s="966"/>
      <c r="J27" s="966"/>
      <c r="K27" s="966"/>
      <c r="L27" s="966"/>
      <c r="M27" s="966"/>
      <c r="N27" s="966"/>
      <c r="O27" s="966"/>
      <c r="P27" s="966"/>
      <c r="Q27" s="966"/>
      <c r="R27" s="966"/>
      <c r="S27" s="967"/>
    </row>
    <row r="28" spans="1:19" s="716" customFormat="1" x14ac:dyDescent="0.2">
      <c r="A28" s="714">
        <v>2</v>
      </c>
      <c r="B28" s="19">
        <v>0</v>
      </c>
      <c r="C28" s="19">
        <v>2</v>
      </c>
      <c r="D28" s="19">
        <v>0</v>
      </c>
      <c r="E28" s="19">
        <v>2</v>
      </c>
      <c r="F28" s="19">
        <v>1</v>
      </c>
      <c r="G28" s="19">
        <v>1</v>
      </c>
      <c r="H28" s="19">
        <v>0</v>
      </c>
      <c r="I28" s="19">
        <v>2</v>
      </c>
      <c r="J28" s="19">
        <v>0</v>
      </c>
      <c r="K28" s="19">
        <v>0</v>
      </c>
      <c r="L28" s="19">
        <v>0</v>
      </c>
      <c r="M28" s="19">
        <v>0</v>
      </c>
      <c r="N28" s="19">
        <v>0</v>
      </c>
      <c r="O28" s="19">
        <v>2</v>
      </c>
      <c r="P28" s="19">
        <v>0</v>
      </c>
      <c r="Q28" s="19">
        <v>0</v>
      </c>
      <c r="R28" s="19">
        <v>0</v>
      </c>
      <c r="S28" s="19">
        <v>0</v>
      </c>
    </row>
    <row r="29" spans="1:19" x14ac:dyDescent="0.2">
      <c r="A29" s="965" t="s">
        <v>77</v>
      </c>
      <c r="B29" s="966"/>
      <c r="C29" s="966"/>
      <c r="D29" s="966"/>
      <c r="E29" s="966"/>
      <c r="F29" s="966"/>
      <c r="G29" s="966"/>
      <c r="H29" s="966"/>
      <c r="I29" s="966"/>
      <c r="J29" s="966"/>
      <c r="K29" s="966"/>
      <c r="L29" s="966"/>
      <c r="M29" s="966"/>
      <c r="N29" s="966"/>
      <c r="O29" s="966"/>
      <c r="P29" s="966"/>
      <c r="Q29" s="966"/>
      <c r="R29" s="966"/>
      <c r="S29" s="967"/>
    </row>
    <row r="30" spans="1:19" s="731" customFormat="1" x14ac:dyDescent="0.2">
      <c r="A30" s="730">
        <v>5</v>
      </c>
      <c r="B30" s="19">
        <v>1</v>
      </c>
      <c r="C30" s="19">
        <v>6</v>
      </c>
      <c r="D30" s="19">
        <v>1</v>
      </c>
      <c r="E30" s="19">
        <v>5</v>
      </c>
      <c r="F30" s="19">
        <v>3</v>
      </c>
      <c r="G30" s="19">
        <v>3</v>
      </c>
      <c r="H30" s="19">
        <v>0</v>
      </c>
      <c r="I30" s="19">
        <v>6</v>
      </c>
      <c r="J30" s="19">
        <v>0</v>
      </c>
      <c r="K30" s="19">
        <v>0</v>
      </c>
      <c r="L30" s="19">
        <v>0</v>
      </c>
      <c r="M30" s="19">
        <v>0</v>
      </c>
      <c r="N30" s="19">
        <v>0</v>
      </c>
      <c r="O30" s="19">
        <v>6</v>
      </c>
      <c r="P30" s="19">
        <v>0</v>
      </c>
      <c r="Q30" s="19">
        <v>0</v>
      </c>
      <c r="R30" s="19">
        <v>0</v>
      </c>
      <c r="S30" s="19">
        <v>0</v>
      </c>
    </row>
    <row r="31" spans="1:19" x14ac:dyDescent="0.2">
      <c r="A31" s="1092" t="s">
        <v>852</v>
      </c>
      <c r="B31" s="1093"/>
      <c r="C31" s="1093"/>
      <c r="D31" s="1093"/>
      <c r="E31" s="1093"/>
      <c r="F31" s="1093"/>
      <c r="G31" s="1093"/>
      <c r="H31" s="1093"/>
      <c r="I31" s="1093"/>
      <c r="J31" s="1093"/>
      <c r="K31" s="1093"/>
      <c r="L31" s="1093"/>
      <c r="M31" s="1093"/>
      <c r="N31" s="1093"/>
      <c r="O31" s="1093"/>
      <c r="P31" s="1093"/>
      <c r="Q31" s="1093"/>
      <c r="R31" s="1093"/>
      <c r="S31" s="1094"/>
    </row>
    <row r="32" spans="1:19" s="766" customFormat="1" x14ac:dyDescent="0.2">
      <c r="A32" s="19">
        <v>1</v>
      </c>
      <c r="B32" s="19">
        <v>0</v>
      </c>
      <c r="C32" s="19">
        <v>1</v>
      </c>
      <c r="D32" s="19">
        <v>0</v>
      </c>
      <c r="E32" s="19">
        <v>1</v>
      </c>
      <c r="F32" s="19">
        <v>1</v>
      </c>
      <c r="G32" s="19">
        <v>0</v>
      </c>
      <c r="H32" s="19">
        <v>0</v>
      </c>
      <c r="I32" s="19">
        <v>1</v>
      </c>
      <c r="J32" s="19">
        <v>0</v>
      </c>
      <c r="K32" s="19">
        <v>0</v>
      </c>
      <c r="L32" s="19">
        <v>0</v>
      </c>
      <c r="M32" s="19">
        <v>0</v>
      </c>
      <c r="N32" s="19">
        <v>0</v>
      </c>
      <c r="O32" s="19">
        <v>1</v>
      </c>
      <c r="P32" s="19">
        <v>0</v>
      </c>
      <c r="Q32" s="19">
        <v>0</v>
      </c>
      <c r="R32" s="19">
        <v>0</v>
      </c>
      <c r="S32" s="19">
        <v>0</v>
      </c>
    </row>
    <row r="33" spans="1:19" x14ac:dyDescent="0.2">
      <c r="A33" s="965" t="s">
        <v>79</v>
      </c>
      <c r="B33" s="966"/>
      <c r="C33" s="966"/>
      <c r="D33" s="966"/>
      <c r="E33" s="966"/>
      <c r="F33" s="966"/>
      <c r="G33" s="966"/>
      <c r="H33" s="966"/>
      <c r="I33" s="966"/>
      <c r="J33" s="966"/>
      <c r="K33" s="966"/>
      <c r="L33" s="966"/>
      <c r="M33" s="966"/>
      <c r="N33" s="966"/>
      <c r="O33" s="966"/>
      <c r="P33" s="966"/>
      <c r="Q33" s="966"/>
      <c r="R33" s="966"/>
      <c r="S33" s="967"/>
    </row>
    <row r="34" spans="1:19" s="744" customFormat="1" x14ac:dyDescent="0.2">
      <c r="A34" s="19">
        <v>2</v>
      </c>
      <c r="B34" s="19">
        <v>0</v>
      </c>
      <c r="C34" s="19">
        <v>2</v>
      </c>
      <c r="D34" s="19">
        <v>0</v>
      </c>
      <c r="E34" s="19">
        <v>2</v>
      </c>
      <c r="F34" s="19">
        <v>1</v>
      </c>
      <c r="G34" s="19">
        <v>1</v>
      </c>
      <c r="H34" s="19">
        <v>0</v>
      </c>
      <c r="I34" s="19">
        <v>2</v>
      </c>
      <c r="J34" s="19">
        <v>0</v>
      </c>
      <c r="K34" s="19">
        <v>0</v>
      </c>
      <c r="L34" s="19">
        <v>0</v>
      </c>
      <c r="M34" s="19">
        <v>0</v>
      </c>
      <c r="N34" s="19">
        <v>0</v>
      </c>
      <c r="O34" s="19">
        <v>2</v>
      </c>
      <c r="P34" s="19">
        <v>0</v>
      </c>
      <c r="Q34" s="19">
        <v>0</v>
      </c>
      <c r="R34" s="19">
        <v>0</v>
      </c>
      <c r="S34" s="19">
        <v>0</v>
      </c>
    </row>
    <row r="35" spans="1:19" x14ac:dyDescent="0.2">
      <c r="A35" s="965" t="s">
        <v>80</v>
      </c>
      <c r="B35" s="966"/>
      <c r="C35" s="966"/>
      <c r="D35" s="966"/>
      <c r="E35" s="966"/>
      <c r="F35" s="966"/>
      <c r="G35" s="966"/>
      <c r="H35" s="966"/>
      <c r="I35" s="966"/>
      <c r="J35" s="966"/>
      <c r="K35" s="966"/>
      <c r="L35" s="966"/>
      <c r="M35" s="966"/>
      <c r="N35" s="966"/>
      <c r="O35" s="966"/>
      <c r="P35" s="966"/>
      <c r="Q35" s="966"/>
      <c r="R35" s="966"/>
      <c r="S35" s="967"/>
    </row>
    <row r="36" spans="1:19" s="111" customFormat="1" x14ac:dyDescent="0.25">
      <c r="A36" s="817">
        <v>3</v>
      </c>
      <c r="B36" s="817">
        <v>0</v>
      </c>
      <c r="C36" s="817">
        <v>3</v>
      </c>
      <c r="D36" s="817">
        <v>2</v>
      </c>
      <c r="E36" s="817">
        <v>1</v>
      </c>
      <c r="F36" s="817">
        <v>1</v>
      </c>
      <c r="G36" s="817">
        <v>2</v>
      </c>
      <c r="H36" s="817">
        <v>0</v>
      </c>
      <c r="I36" s="817">
        <v>3</v>
      </c>
      <c r="J36" s="817">
        <v>0</v>
      </c>
      <c r="K36" s="817">
        <v>0</v>
      </c>
      <c r="L36" s="817">
        <v>0</v>
      </c>
      <c r="M36" s="817">
        <v>0</v>
      </c>
      <c r="N36" s="817">
        <v>0</v>
      </c>
      <c r="O36" s="817">
        <v>2</v>
      </c>
      <c r="P36" s="817">
        <v>1</v>
      </c>
      <c r="Q36" s="817">
        <v>0</v>
      </c>
      <c r="R36" s="817">
        <v>0</v>
      </c>
      <c r="S36" s="817">
        <v>0</v>
      </c>
    </row>
    <row r="37" spans="1:19" x14ac:dyDescent="0.2">
      <c r="A37" s="823" t="s">
        <v>181</v>
      </c>
      <c r="B37" s="824"/>
      <c r="C37" s="824"/>
      <c r="D37" s="824"/>
      <c r="E37" s="824"/>
      <c r="F37" s="824"/>
      <c r="G37" s="824"/>
      <c r="H37" s="824"/>
      <c r="I37" s="824"/>
      <c r="J37" s="824"/>
      <c r="K37" s="824"/>
      <c r="L37" s="824"/>
      <c r="M37" s="824"/>
      <c r="N37" s="824"/>
      <c r="O37" s="824"/>
      <c r="P37" s="824"/>
      <c r="Q37" s="824"/>
      <c r="R37" s="824"/>
      <c r="S37" s="825"/>
    </row>
    <row r="38" spans="1:19" s="52" customFormat="1" ht="11.25" customHeight="1" x14ac:dyDescent="0.2">
      <c r="A38" s="362">
        <f>SUM(A36,A34,A32,A30,A28,A26,A24,A22,A20,A18,A16,A14)</f>
        <v>54</v>
      </c>
      <c r="B38" s="427">
        <f t="shared" ref="B38:S38" si="0">SUM(B36,B34,B32,B30,B28,B26,B24,B22,B20,B18,B16,B14)</f>
        <v>4</v>
      </c>
      <c r="C38" s="427">
        <f t="shared" si="0"/>
        <v>58</v>
      </c>
      <c r="D38" s="427">
        <f t="shared" si="0"/>
        <v>20</v>
      </c>
      <c r="E38" s="427">
        <f t="shared" si="0"/>
        <v>38</v>
      </c>
      <c r="F38" s="427">
        <f t="shared" si="0"/>
        <v>8</v>
      </c>
      <c r="G38" s="427">
        <f t="shared" si="0"/>
        <v>50</v>
      </c>
      <c r="H38" s="427">
        <f t="shared" si="0"/>
        <v>0</v>
      </c>
      <c r="I38" s="427">
        <f t="shared" si="0"/>
        <v>58</v>
      </c>
      <c r="J38" s="427">
        <f t="shared" si="0"/>
        <v>0</v>
      </c>
      <c r="K38" s="427">
        <f t="shared" si="0"/>
        <v>0</v>
      </c>
      <c r="L38" s="427">
        <f t="shared" si="0"/>
        <v>0</v>
      </c>
      <c r="M38" s="427">
        <f t="shared" si="0"/>
        <v>0</v>
      </c>
      <c r="N38" s="427">
        <f t="shared" si="0"/>
        <v>0</v>
      </c>
      <c r="O38" s="427">
        <f t="shared" si="0"/>
        <v>38</v>
      </c>
      <c r="P38" s="427">
        <f t="shared" si="0"/>
        <v>19</v>
      </c>
      <c r="Q38" s="427">
        <f t="shared" si="0"/>
        <v>1</v>
      </c>
      <c r="R38" s="427">
        <f t="shared" si="0"/>
        <v>0</v>
      </c>
      <c r="S38" s="427">
        <f t="shared" si="0"/>
        <v>0</v>
      </c>
    </row>
    <row r="40" spans="1:19" ht="20.25" customHeight="1" x14ac:dyDescent="0.2">
      <c r="A40" s="1077" t="s">
        <v>3183</v>
      </c>
      <c r="B40" s="1078"/>
      <c r="C40" s="1078"/>
      <c r="D40" s="1078"/>
      <c r="E40" s="1078"/>
      <c r="F40" s="1078"/>
      <c r="G40" s="1078"/>
      <c r="H40" s="1078"/>
      <c r="I40" s="1078"/>
      <c r="J40" s="1078"/>
      <c r="K40" s="1078"/>
      <c r="L40" s="1078"/>
      <c r="M40" s="1078"/>
      <c r="N40" s="1078"/>
      <c r="O40" s="1078"/>
      <c r="P40" s="1078"/>
      <c r="Q40" s="1078"/>
      <c r="R40" s="1078"/>
      <c r="S40" s="1079"/>
    </row>
    <row r="41" spans="1:19" x14ac:dyDescent="0.2">
      <c r="A41" s="1080" t="s">
        <v>538</v>
      </c>
      <c r="B41" s="1081"/>
      <c r="C41" s="1081"/>
      <c r="D41" s="1081"/>
      <c r="E41" s="1081"/>
      <c r="F41" s="1081"/>
      <c r="G41" s="1081"/>
      <c r="H41" s="1081"/>
      <c r="I41" s="1081"/>
      <c r="J41" s="1081"/>
      <c r="K41" s="1081"/>
      <c r="L41" s="1081"/>
      <c r="M41" s="1081"/>
      <c r="N41" s="1081"/>
      <c r="O41" s="1081"/>
      <c r="P41" s="1081"/>
      <c r="Q41" s="1081"/>
      <c r="R41" s="1081"/>
      <c r="S41" s="1082"/>
    </row>
    <row r="42" spans="1:19" ht="12.75" customHeight="1" x14ac:dyDescent="0.2">
      <c r="A42" s="1080" t="s">
        <v>3157</v>
      </c>
      <c r="B42" s="1081"/>
      <c r="C42" s="1081"/>
      <c r="D42" s="1081"/>
      <c r="E42" s="1081"/>
      <c r="F42" s="1081"/>
      <c r="G42" s="1081"/>
      <c r="H42" s="1081"/>
      <c r="I42" s="1081"/>
      <c r="J42" s="1081"/>
      <c r="K42" s="1081"/>
      <c r="L42" s="1081"/>
      <c r="M42" s="1081"/>
      <c r="N42" s="1081"/>
      <c r="O42" s="1081"/>
      <c r="P42" s="1081"/>
      <c r="Q42" s="1081"/>
      <c r="R42" s="1081"/>
      <c r="S42" s="1082"/>
    </row>
    <row r="43" spans="1:19" ht="12.75" customHeight="1" x14ac:dyDescent="0.2">
      <c r="A43" s="1080" t="s">
        <v>3158</v>
      </c>
      <c r="B43" s="1081"/>
      <c r="C43" s="1081"/>
      <c r="D43" s="1081"/>
      <c r="E43" s="1081"/>
      <c r="F43" s="1081"/>
      <c r="G43" s="1081"/>
      <c r="H43" s="1081"/>
      <c r="I43" s="1081"/>
      <c r="J43" s="1081"/>
      <c r="K43" s="1081"/>
      <c r="L43" s="1081"/>
      <c r="M43" s="1081"/>
      <c r="N43" s="1081"/>
      <c r="O43" s="1081"/>
      <c r="P43" s="1081"/>
      <c r="Q43" s="1081"/>
      <c r="R43" s="1081"/>
      <c r="S43" s="1082"/>
    </row>
    <row r="44" spans="1:19" x14ac:dyDescent="0.2">
      <c r="A44" s="1080" t="s">
        <v>3159</v>
      </c>
      <c r="B44" s="1081"/>
      <c r="C44" s="1081"/>
      <c r="D44" s="1081"/>
      <c r="E44" s="1081"/>
      <c r="F44" s="1081"/>
      <c r="G44" s="1081"/>
      <c r="H44" s="1081"/>
      <c r="I44" s="1081"/>
      <c r="J44" s="1081"/>
      <c r="K44" s="1081"/>
      <c r="L44" s="1081"/>
      <c r="M44" s="1081"/>
      <c r="N44" s="1081"/>
      <c r="O44" s="1081"/>
      <c r="P44" s="1081"/>
      <c r="Q44" s="1081"/>
      <c r="R44" s="1081"/>
      <c r="S44" s="1082"/>
    </row>
    <row r="45" spans="1:19" x14ac:dyDescent="0.2">
      <c r="A45" s="1080" t="s">
        <v>3160</v>
      </c>
      <c r="B45" s="1081"/>
      <c r="C45" s="1081"/>
      <c r="D45" s="1081"/>
      <c r="E45" s="1081"/>
      <c r="F45" s="1081"/>
      <c r="G45" s="1081"/>
      <c r="H45" s="1081"/>
      <c r="I45" s="1081"/>
      <c r="J45" s="1081"/>
      <c r="K45" s="1081"/>
      <c r="L45" s="1081"/>
      <c r="M45" s="1081"/>
      <c r="N45" s="1081"/>
      <c r="O45" s="1081"/>
      <c r="P45" s="1081"/>
      <c r="Q45" s="1081"/>
      <c r="R45" s="1081"/>
      <c r="S45" s="1082"/>
    </row>
    <row r="46" spans="1:19" x14ac:dyDescent="0.2">
      <c r="A46" s="1095" t="s">
        <v>3161</v>
      </c>
      <c r="B46" s="1096"/>
      <c r="C46" s="1096"/>
      <c r="D46" s="1096"/>
      <c r="E46" s="1096"/>
      <c r="F46" s="1096"/>
      <c r="G46" s="1096"/>
      <c r="H46" s="1096"/>
      <c r="I46" s="1096"/>
      <c r="J46" s="1096"/>
      <c r="K46" s="1096"/>
      <c r="L46" s="1096"/>
      <c r="M46" s="1096"/>
      <c r="N46" s="1096"/>
      <c r="O46" s="1096"/>
      <c r="P46" s="1096"/>
      <c r="Q46" s="1096"/>
      <c r="R46" s="1096"/>
      <c r="S46" s="1097"/>
    </row>
    <row r="47" spans="1:19" ht="31.5" customHeight="1" x14ac:dyDescent="0.2">
      <c r="A47" s="831" t="s">
        <v>41</v>
      </c>
      <c r="B47" s="831"/>
      <c r="C47" s="831"/>
      <c r="D47" s="831" t="s">
        <v>42</v>
      </c>
      <c r="E47" s="831"/>
      <c r="F47" s="831" t="s">
        <v>43</v>
      </c>
      <c r="G47" s="831"/>
      <c r="H47" s="831"/>
      <c r="I47" s="831" t="s">
        <v>44</v>
      </c>
      <c r="J47" s="831"/>
      <c r="K47" s="827" t="s">
        <v>45</v>
      </c>
      <c r="L47" s="1064"/>
      <c r="M47" s="1064"/>
      <c r="N47" s="1065"/>
      <c r="O47" s="841" t="s">
        <v>46</v>
      </c>
      <c r="P47" s="841"/>
      <c r="Q47" s="842"/>
      <c r="R47" s="831" t="s">
        <v>47</v>
      </c>
      <c r="S47" s="831"/>
    </row>
    <row r="48" spans="1:19" ht="34.5" customHeight="1" x14ac:dyDescent="0.2">
      <c r="A48" s="830" t="s">
        <v>48</v>
      </c>
      <c r="B48" s="830" t="s">
        <v>49</v>
      </c>
      <c r="C48" s="852" t="s">
        <v>50</v>
      </c>
      <c r="D48" s="830" t="s">
        <v>51</v>
      </c>
      <c r="E48" s="830" t="s">
        <v>52</v>
      </c>
      <c r="F48" s="827" t="s">
        <v>53</v>
      </c>
      <c r="G48" s="828"/>
      <c r="H48" s="829"/>
      <c r="I48" s="830" t="s">
        <v>54</v>
      </c>
      <c r="J48" s="830" t="s">
        <v>55</v>
      </c>
      <c r="K48" s="827" t="s">
        <v>56</v>
      </c>
      <c r="L48" s="829"/>
      <c r="M48" s="827" t="s">
        <v>57</v>
      </c>
      <c r="N48" s="829"/>
      <c r="O48" s="830" t="s">
        <v>58</v>
      </c>
      <c r="P48" s="830" t="s">
        <v>59</v>
      </c>
      <c r="Q48" s="830" t="s">
        <v>60</v>
      </c>
      <c r="R48" s="830" t="s">
        <v>61</v>
      </c>
      <c r="S48" s="830" t="s">
        <v>62</v>
      </c>
    </row>
    <row r="49" spans="1:19" ht="55.5" customHeight="1" x14ac:dyDescent="0.2">
      <c r="A49" s="831"/>
      <c r="B49" s="831"/>
      <c r="C49" s="853"/>
      <c r="D49" s="831"/>
      <c r="E49" s="831"/>
      <c r="F49" s="357" t="s">
        <v>63</v>
      </c>
      <c r="G49" s="357" t="s">
        <v>64</v>
      </c>
      <c r="H49" s="357" t="s">
        <v>65</v>
      </c>
      <c r="I49" s="831"/>
      <c r="J49" s="831"/>
      <c r="K49" s="363" t="s">
        <v>66</v>
      </c>
      <c r="L49" s="363" t="s">
        <v>67</v>
      </c>
      <c r="M49" s="363" t="s">
        <v>68</v>
      </c>
      <c r="N49" s="363" t="s">
        <v>67</v>
      </c>
      <c r="O49" s="831"/>
      <c r="P49" s="831"/>
      <c r="Q49" s="831"/>
      <c r="R49" s="831"/>
      <c r="S49" s="831"/>
    </row>
    <row r="50" spans="1:19" x14ac:dyDescent="0.2">
      <c r="A50" s="826" t="s">
        <v>69</v>
      </c>
      <c r="B50" s="826"/>
      <c r="C50" s="826"/>
      <c r="D50" s="826"/>
      <c r="E50" s="826"/>
      <c r="F50" s="826"/>
      <c r="G50" s="826"/>
      <c r="H50" s="826"/>
      <c r="I50" s="826"/>
      <c r="J50" s="826"/>
      <c r="K50" s="826"/>
      <c r="L50" s="826"/>
      <c r="M50" s="826"/>
      <c r="N50" s="826"/>
      <c r="O50" s="826"/>
      <c r="P50" s="826"/>
      <c r="Q50" s="826"/>
      <c r="R50" s="826"/>
      <c r="S50" s="826"/>
    </row>
    <row r="51" spans="1:19" s="21" customFormat="1" x14ac:dyDescent="0.2">
      <c r="A51" s="19">
        <v>0</v>
      </c>
      <c r="B51" s="19">
        <v>0</v>
      </c>
      <c r="C51" s="19">
        <v>0</v>
      </c>
      <c r="D51" s="19">
        <v>0</v>
      </c>
      <c r="E51" s="19">
        <v>0</v>
      </c>
      <c r="F51" s="19">
        <v>0</v>
      </c>
      <c r="G51" s="19">
        <v>0</v>
      </c>
      <c r="H51" s="19">
        <v>0</v>
      </c>
      <c r="I51" s="19">
        <v>0</v>
      </c>
      <c r="J51" s="19">
        <v>0</v>
      </c>
      <c r="K51" s="19">
        <v>0</v>
      </c>
      <c r="L51" s="19">
        <v>0</v>
      </c>
      <c r="M51" s="19">
        <v>0</v>
      </c>
      <c r="N51" s="19">
        <v>0</v>
      </c>
      <c r="O51" s="19">
        <v>0</v>
      </c>
      <c r="P51" s="19">
        <v>0</v>
      </c>
      <c r="Q51" s="19">
        <v>0</v>
      </c>
      <c r="R51" s="19">
        <v>0</v>
      </c>
      <c r="S51" s="19">
        <v>0</v>
      </c>
    </row>
    <row r="52" spans="1:19" x14ac:dyDescent="0.2">
      <c r="A52" s="826" t="s">
        <v>70</v>
      </c>
      <c r="B52" s="826"/>
      <c r="C52" s="826"/>
      <c r="D52" s="826"/>
      <c r="E52" s="826"/>
      <c r="F52" s="826"/>
      <c r="G52" s="826"/>
      <c r="H52" s="826"/>
      <c r="I52" s="826"/>
      <c r="J52" s="826"/>
      <c r="K52" s="826"/>
      <c r="L52" s="826"/>
      <c r="M52" s="826"/>
      <c r="N52" s="826"/>
      <c r="O52" s="826"/>
      <c r="P52" s="826"/>
      <c r="Q52" s="826"/>
      <c r="R52" s="826"/>
      <c r="S52" s="826"/>
    </row>
    <row r="53" spans="1:19" s="21" customFormat="1" x14ac:dyDescent="0.2">
      <c r="A53" s="19">
        <v>0</v>
      </c>
      <c r="B53" s="19">
        <v>0</v>
      </c>
      <c r="C53" s="19">
        <v>0</v>
      </c>
      <c r="D53" s="19">
        <v>0</v>
      </c>
      <c r="E53" s="19">
        <v>0</v>
      </c>
      <c r="F53" s="19">
        <v>0</v>
      </c>
      <c r="G53" s="19">
        <v>0</v>
      </c>
      <c r="H53" s="19">
        <v>0</v>
      </c>
      <c r="I53" s="19">
        <v>0</v>
      </c>
      <c r="J53" s="19">
        <v>0</v>
      </c>
      <c r="K53" s="19">
        <v>0</v>
      </c>
      <c r="L53" s="19">
        <v>0</v>
      </c>
      <c r="M53" s="19">
        <v>0</v>
      </c>
      <c r="N53" s="19">
        <v>0</v>
      </c>
      <c r="O53" s="19">
        <v>0</v>
      </c>
      <c r="P53" s="19">
        <v>0</v>
      </c>
      <c r="Q53" s="19">
        <v>0</v>
      </c>
      <c r="R53" s="19">
        <v>0</v>
      </c>
      <c r="S53" s="19">
        <v>0</v>
      </c>
    </row>
    <row r="54" spans="1:19" x14ac:dyDescent="0.2">
      <c r="A54" s="826" t="s">
        <v>71</v>
      </c>
      <c r="B54" s="826"/>
      <c r="C54" s="826"/>
      <c r="D54" s="826"/>
      <c r="E54" s="826"/>
      <c r="F54" s="826"/>
      <c r="G54" s="826"/>
      <c r="H54" s="826"/>
      <c r="I54" s="826"/>
      <c r="J54" s="826"/>
      <c r="K54" s="826"/>
      <c r="L54" s="826"/>
      <c r="M54" s="826"/>
      <c r="N54" s="826"/>
      <c r="O54" s="826"/>
      <c r="P54" s="826"/>
      <c r="Q54" s="826"/>
      <c r="R54" s="826"/>
      <c r="S54" s="826"/>
    </row>
    <row r="55" spans="1:19" s="21" customFormat="1"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826" t="s">
        <v>72</v>
      </c>
      <c r="B56" s="826"/>
      <c r="C56" s="826"/>
      <c r="D56" s="826"/>
      <c r="E56" s="826"/>
      <c r="F56" s="826"/>
      <c r="G56" s="826"/>
      <c r="H56" s="826"/>
      <c r="I56" s="826"/>
      <c r="J56" s="826"/>
      <c r="K56" s="826"/>
      <c r="L56" s="826"/>
      <c r="M56" s="826"/>
      <c r="N56" s="826"/>
      <c r="O56" s="826"/>
      <c r="P56" s="826"/>
      <c r="Q56" s="826"/>
      <c r="R56" s="826"/>
      <c r="S56" s="826"/>
    </row>
    <row r="57" spans="1:19" s="21"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32" t="s">
        <v>73</v>
      </c>
      <c r="B58" s="832"/>
      <c r="C58" s="832"/>
      <c r="D58" s="832"/>
      <c r="E58" s="832"/>
      <c r="F58" s="832"/>
      <c r="G58" s="832"/>
      <c r="H58" s="832"/>
      <c r="I58" s="832"/>
      <c r="J58" s="832"/>
      <c r="K58" s="832"/>
      <c r="L58" s="832"/>
      <c r="M58" s="832"/>
      <c r="N58" s="832"/>
      <c r="O58" s="832"/>
      <c r="P58" s="832"/>
      <c r="Q58" s="832"/>
      <c r="R58" s="832"/>
      <c r="S58" s="832"/>
    </row>
    <row r="59" spans="1:19" s="21"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74</v>
      </c>
      <c r="B60" s="826"/>
      <c r="C60" s="826"/>
      <c r="D60" s="826"/>
      <c r="E60" s="826"/>
      <c r="F60" s="826"/>
      <c r="G60" s="826"/>
      <c r="H60" s="826"/>
      <c r="I60" s="826"/>
      <c r="J60" s="826"/>
      <c r="K60" s="826"/>
      <c r="L60" s="826"/>
      <c r="M60" s="826"/>
      <c r="N60" s="826"/>
      <c r="O60" s="826"/>
      <c r="P60" s="826"/>
      <c r="Q60" s="826"/>
      <c r="R60" s="826"/>
      <c r="S60" s="826"/>
    </row>
    <row r="61" spans="1:19" s="21"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826" t="s">
        <v>75</v>
      </c>
      <c r="B62" s="826"/>
      <c r="C62" s="826"/>
      <c r="D62" s="826"/>
      <c r="E62" s="826"/>
      <c r="F62" s="826"/>
      <c r="G62" s="826"/>
      <c r="H62" s="826"/>
      <c r="I62" s="826"/>
      <c r="J62" s="826"/>
      <c r="K62" s="826"/>
      <c r="L62" s="826"/>
      <c r="M62" s="826"/>
      <c r="N62" s="826"/>
      <c r="O62" s="826"/>
      <c r="P62" s="826"/>
      <c r="Q62" s="826"/>
      <c r="R62" s="826"/>
      <c r="S62" s="826"/>
    </row>
    <row r="63" spans="1:19" s="21"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826" t="s">
        <v>76</v>
      </c>
      <c r="B64" s="826"/>
      <c r="C64" s="826"/>
      <c r="D64" s="826"/>
      <c r="E64" s="826"/>
      <c r="F64" s="826"/>
      <c r="G64" s="826"/>
      <c r="H64" s="826"/>
      <c r="I64" s="826"/>
      <c r="J64" s="826"/>
      <c r="K64" s="826"/>
      <c r="L64" s="826"/>
      <c r="M64" s="826"/>
      <c r="N64" s="826"/>
      <c r="O64" s="826"/>
      <c r="P64" s="826"/>
      <c r="Q64" s="826"/>
      <c r="R64" s="826"/>
      <c r="S64" s="826"/>
    </row>
    <row r="65" spans="1:19" s="21"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77</v>
      </c>
      <c r="B66" s="826"/>
      <c r="C66" s="826"/>
      <c r="D66" s="826"/>
      <c r="E66" s="826"/>
      <c r="F66" s="826"/>
      <c r="G66" s="826"/>
      <c r="H66" s="826"/>
      <c r="I66" s="826"/>
      <c r="J66" s="826"/>
      <c r="K66" s="826"/>
      <c r="L66" s="826"/>
      <c r="M66" s="826"/>
      <c r="N66" s="826"/>
      <c r="O66" s="826"/>
      <c r="P66" s="826"/>
      <c r="Q66" s="826"/>
      <c r="R66" s="826"/>
      <c r="S66" s="826"/>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78</v>
      </c>
      <c r="B68" s="826"/>
      <c r="C68" s="826"/>
      <c r="D68" s="826"/>
      <c r="E68" s="826"/>
      <c r="F68" s="826"/>
      <c r="G68" s="826"/>
      <c r="H68" s="826"/>
      <c r="I68" s="826"/>
      <c r="J68" s="826"/>
      <c r="K68" s="826"/>
      <c r="L68" s="826"/>
      <c r="M68" s="826"/>
      <c r="N68" s="826"/>
      <c r="O68" s="826"/>
      <c r="P68" s="826"/>
      <c r="Q68" s="826"/>
      <c r="R68" s="826"/>
      <c r="S68" s="826"/>
    </row>
    <row r="69" spans="1:19" s="21"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826" t="s">
        <v>79</v>
      </c>
      <c r="B70" s="826"/>
      <c r="C70" s="826"/>
      <c r="D70" s="826"/>
      <c r="E70" s="826"/>
      <c r="F70" s="826"/>
      <c r="G70" s="826"/>
      <c r="H70" s="826"/>
      <c r="I70" s="826"/>
      <c r="J70" s="826"/>
      <c r="K70" s="826"/>
      <c r="L70" s="826"/>
      <c r="M70" s="826"/>
      <c r="N70" s="826"/>
      <c r="O70" s="826"/>
      <c r="P70" s="826"/>
      <c r="Q70" s="826"/>
      <c r="R70" s="826"/>
      <c r="S70" s="826"/>
    </row>
    <row r="71" spans="1:19" s="21"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80</v>
      </c>
      <c r="B72" s="826"/>
      <c r="C72" s="826"/>
      <c r="D72" s="826"/>
      <c r="E72" s="826"/>
      <c r="F72" s="826"/>
      <c r="G72" s="826"/>
      <c r="H72" s="826"/>
      <c r="I72" s="826"/>
      <c r="J72" s="826"/>
      <c r="K72" s="826"/>
      <c r="L72" s="826"/>
      <c r="M72" s="826"/>
      <c r="N72" s="826"/>
      <c r="O72" s="826"/>
      <c r="P72" s="826"/>
      <c r="Q72" s="826"/>
      <c r="R72" s="826"/>
      <c r="S72" s="826"/>
    </row>
    <row r="73" spans="1:19" s="21"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823" t="s">
        <v>181</v>
      </c>
      <c r="B74" s="824"/>
      <c r="C74" s="824"/>
      <c r="D74" s="824"/>
      <c r="E74" s="824"/>
      <c r="F74" s="824"/>
      <c r="G74" s="824"/>
      <c r="H74" s="824"/>
      <c r="I74" s="824"/>
      <c r="J74" s="824"/>
      <c r="K74" s="824"/>
      <c r="L74" s="824"/>
      <c r="M74" s="824"/>
      <c r="N74" s="824"/>
      <c r="O74" s="824"/>
      <c r="P74" s="824"/>
      <c r="Q74" s="824"/>
      <c r="R74" s="824"/>
      <c r="S74" s="825"/>
    </row>
    <row r="75" spans="1:19" s="23" customFormat="1" x14ac:dyDescent="0.2">
      <c r="A75" s="362">
        <f>SUM(A73,A71,A69,A67,A65,A63,A61,A59,A57,A55,A53,A51)</f>
        <v>0</v>
      </c>
      <c r="B75" s="427">
        <f t="shared" ref="B75:S75" si="1">SUM(B73,B71,B69,B67,B65,B63,B61,B59,B57,B55,B53,B51)</f>
        <v>0</v>
      </c>
      <c r="C75" s="427">
        <f t="shared" si="1"/>
        <v>0</v>
      </c>
      <c r="D75" s="427">
        <f t="shared" si="1"/>
        <v>0</v>
      </c>
      <c r="E75" s="427">
        <f t="shared" si="1"/>
        <v>0</v>
      </c>
      <c r="F75" s="427">
        <f t="shared" si="1"/>
        <v>0</v>
      </c>
      <c r="G75" s="427">
        <f t="shared" si="1"/>
        <v>0</v>
      </c>
      <c r="H75" s="427">
        <f t="shared" si="1"/>
        <v>0</v>
      </c>
      <c r="I75" s="427">
        <f t="shared" si="1"/>
        <v>0</v>
      </c>
      <c r="J75" s="427">
        <f t="shared" si="1"/>
        <v>0</v>
      </c>
      <c r="K75" s="427">
        <f t="shared" si="1"/>
        <v>0</v>
      </c>
      <c r="L75" s="427">
        <f t="shared" si="1"/>
        <v>0</v>
      </c>
      <c r="M75" s="427">
        <f t="shared" si="1"/>
        <v>0</v>
      </c>
      <c r="N75" s="427">
        <f t="shared" si="1"/>
        <v>0</v>
      </c>
      <c r="O75" s="427">
        <f t="shared" si="1"/>
        <v>0</v>
      </c>
      <c r="P75" s="427">
        <f t="shared" si="1"/>
        <v>0</v>
      </c>
      <c r="Q75" s="427">
        <f t="shared" si="1"/>
        <v>0</v>
      </c>
      <c r="R75" s="427">
        <f t="shared" si="1"/>
        <v>0</v>
      </c>
      <c r="S75" s="427">
        <f t="shared" si="1"/>
        <v>0</v>
      </c>
    </row>
    <row r="77" spans="1:19" ht="19.5" customHeight="1" x14ac:dyDescent="0.2">
      <c r="A77" s="1090" t="s">
        <v>3184</v>
      </c>
      <c r="B77" s="1091"/>
      <c r="C77" s="1091"/>
      <c r="D77" s="1091"/>
      <c r="E77" s="1091"/>
      <c r="F77" s="1091"/>
      <c r="G77" s="1091"/>
      <c r="H77" s="1091"/>
      <c r="I77" s="1091"/>
      <c r="J77" s="1091"/>
      <c r="K77" s="1091"/>
      <c r="L77" s="1091"/>
      <c r="M77" s="1091"/>
      <c r="N77" s="1091"/>
      <c r="O77" s="1091"/>
      <c r="P77" s="1091"/>
      <c r="Q77" s="1091"/>
      <c r="R77" s="25"/>
      <c r="S77" s="370"/>
    </row>
    <row r="78" spans="1:19" x14ac:dyDescent="0.2">
      <c r="A78" s="1080" t="s">
        <v>857</v>
      </c>
      <c r="B78" s="1081"/>
      <c r="C78" s="1081"/>
      <c r="D78" s="1081"/>
      <c r="E78" s="1081"/>
      <c r="F78" s="1081"/>
      <c r="G78" s="1081"/>
      <c r="H78" s="1081"/>
      <c r="I78" s="1081"/>
      <c r="J78" s="1081"/>
      <c r="K78" s="1081"/>
      <c r="L78" s="1081"/>
      <c r="M78" s="1081"/>
      <c r="N78" s="1081"/>
      <c r="O78" s="1081"/>
      <c r="P78" s="1081"/>
      <c r="Q78" s="1081"/>
      <c r="R78" s="1081"/>
      <c r="S78" s="1082"/>
    </row>
    <row r="79" spans="1:19" ht="12.75" customHeight="1" x14ac:dyDescent="0.2">
      <c r="A79" s="1080" t="s">
        <v>3162</v>
      </c>
      <c r="B79" s="1081"/>
      <c r="C79" s="1081"/>
      <c r="D79" s="1081"/>
      <c r="E79" s="1081"/>
      <c r="F79" s="1081"/>
      <c r="G79" s="1081"/>
      <c r="H79" s="1081"/>
      <c r="I79" s="1081"/>
      <c r="J79" s="1081"/>
      <c r="K79" s="1081"/>
      <c r="L79" s="1081"/>
      <c r="M79" s="1081"/>
      <c r="N79" s="1081"/>
      <c r="O79" s="1081"/>
      <c r="P79" s="1081"/>
      <c r="Q79" s="1081"/>
      <c r="R79" s="1081"/>
      <c r="S79" s="1082"/>
    </row>
    <row r="80" spans="1:19" ht="12.75" customHeight="1" x14ac:dyDescent="0.2">
      <c r="A80" s="1080" t="s">
        <v>3163</v>
      </c>
      <c r="B80" s="1081"/>
      <c r="C80" s="1081"/>
      <c r="D80" s="1081"/>
      <c r="E80" s="1081"/>
      <c r="F80" s="1081"/>
      <c r="G80" s="1081"/>
      <c r="H80" s="1081"/>
      <c r="I80" s="1081"/>
      <c r="J80" s="1081"/>
      <c r="K80" s="1081"/>
      <c r="L80" s="1081"/>
      <c r="M80" s="1081"/>
      <c r="N80" s="1081"/>
      <c r="O80" s="1081"/>
      <c r="P80" s="1081"/>
      <c r="Q80" s="1081"/>
      <c r="R80" s="1081"/>
      <c r="S80" s="1082"/>
    </row>
    <row r="81" spans="1:19" x14ac:dyDescent="0.2">
      <c r="A81" s="1080" t="s">
        <v>3164</v>
      </c>
      <c r="B81" s="1081"/>
      <c r="C81" s="1081"/>
      <c r="D81" s="1081"/>
      <c r="E81" s="1081"/>
      <c r="F81" s="1081"/>
      <c r="G81" s="1081"/>
      <c r="H81" s="1081"/>
      <c r="I81" s="1081"/>
      <c r="J81" s="1081"/>
      <c r="K81" s="1081"/>
      <c r="L81" s="1081"/>
      <c r="M81" s="1081"/>
      <c r="N81" s="1081"/>
      <c r="O81" s="1081"/>
      <c r="P81" s="1081"/>
      <c r="Q81" s="1081"/>
      <c r="R81" s="1081"/>
      <c r="S81" s="1082"/>
    </row>
    <row r="82" spans="1:19" x14ac:dyDescent="0.2">
      <c r="A82" s="1080" t="s">
        <v>858</v>
      </c>
      <c r="B82" s="1081"/>
      <c r="C82" s="1081"/>
      <c r="D82" s="1081"/>
      <c r="E82" s="1081"/>
      <c r="F82" s="1081"/>
      <c r="G82" s="1081"/>
      <c r="H82" s="1081"/>
      <c r="I82" s="1081"/>
      <c r="J82" s="1081"/>
      <c r="K82" s="1081"/>
      <c r="L82" s="1081"/>
      <c r="M82" s="1081"/>
      <c r="N82" s="1081"/>
      <c r="O82" s="1081"/>
      <c r="P82" s="1081"/>
      <c r="Q82" s="1081"/>
      <c r="R82" s="1081"/>
      <c r="S82" s="1082"/>
    </row>
    <row r="83" spans="1:19" x14ac:dyDescent="0.2">
      <c r="A83" s="1095" t="s">
        <v>3165</v>
      </c>
      <c r="B83" s="1096"/>
      <c r="C83" s="1096"/>
      <c r="D83" s="1096"/>
      <c r="E83" s="1096"/>
      <c r="F83" s="1096"/>
      <c r="G83" s="1096"/>
      <c r="H83" s="1096"/>
      <c r="I83" s="1096"/>
      <c r="J83" s="1096"/>
      <c r="K83" s="1096"/>
      <c r="L83" s="1096"/>
      <c r="M83" s="1096"/>
      <c r="N83" s="1096"/>
      <c r="O83" s="1096"/>
      <c r="P83" s="1096"/>
      <c r="Q83" s="1096"/>
      <c r="R83" s="1096"/>
      <c r="S83" s="1097"/>
    </row>
    <row r="84" spans="1:19" ht="39" customHeight="1" x14ac:dyDescent="0.2">
      <c r="A84" s="831" t="s">
        <v>41</v>
      </c>
      <c r="B84" s="831"/>
      <c r="C84" s="831"/>
      <c r="D84" s="831" t="s">
        <v>42</v>
      </c>
      <c r="E84" s="831"/>
      <c r="F84" s="831" t="s">
        <v>43</v>
      </c>
      <c r="G84" s="831"/>
      <c r="H84" s="831"/>
      <c r="I84" s="831" t="s">
        <v>44</v>
      </c>
      <c r="J84" s="831"/>
      <c r="K84" s="827" t="s">
        <v>45</v>
      </c>
      <c r="L84" s="839"/>
      <c r="M84" s="839"/>
      <c r="N84" s="840"/>
      <c r="O84" s="841" t="s">
        <v>46</v>
      </c>
      <c r="P84" s="841"/>
      <c r="Q84" s="842"/>
      <c r="R84" s="831" t="s">
        <v>47</v>
      </c>
      <c r="S84" s="831"/>
    </row>
    <row r="85" spans="1:19" ht="27" customHeight="1" x14ac:dyDescent="0.2">
      <c r="A85" s="830" t="s">
        <v>48</v>
      </c>
      <c r="B85" s="830" t="s">
        <v>49</v>
      </c>
      <c r="C85" s="852" t="s">
        <v>50</v>
      </c>
      <c r="D85" s="830" t="s">
        <v>51</v>
      </c>
      <c r="E85" s="830" t="s">
        <v>52</v>
      </c>
      <c r="F85" s="827" t="s">
        <v>53</v>
      </c>
      <c r="G85" s="828"/>
      <c r="H85" s="829"/>
      <c r="I85" s="830" t="s">
        <v>54</v>
      </c>
      <c r="J85" s="830" t="s">
        <v>55</v>
      </c>
      <c r="K85" s="827" t="s">
        <v>56</v>
      </c>
      <c r="L85" s="829"/>
      <c r="M85" s="827" t="s">
        <v>57</v>
      </c>
      <c r="N85" s="829"/>
      <c r="O85" s="830" t="s">
        <v>58</v>
      </c>
      <c r="P85" s="830" t="s">
        <v>59</v>
      </c>
      <c r="Q85" s="830" t="s">
        <v>60</v>
      </c>
      <c r="R85" s="830" t="s">
        <v>61</v>
      </c>
      <c r="S85" s="830" t="s">
        <v>62</v>
      </c>
    </row>
    <row r="86" spans="1:19" ht="63.75" customHeight="1" x14ac:dyDescent="0.2">
      <c r="A86" s="831"/>
      <c r="B86" s="831"/>
      <c r="C86" s="853"/>
      <c r="D86" s="831"/>
      <c r="E86" s="831"/>
      <c r="F86" s="357" t="s">
        <v>63</v>
      </c>
      <c r="G86" s="357" t="s">
        <v>64</v>
      </c>
      <c r="H86" s="357" t="s">
        <v>65</v>
      </c>
      <c r="I86" s="831"/>
      <c r="J86" s="831"/>
      <c r="K86" s="363" t="s">
        <v>66</v>
      </c>
      <c r="L86" s="363" t="s">
        <v>67</v>
      </c>
      <c r="M86" s="363" t="s">
        <v>68</v>
      </c>
      <c r="N86" s="363" t="s">
        <v>67</v>
      </c>
      <c r="O86" s="831"/>
      <c r="P86" s="831"/>
      <c r="Q86" s="831"/>
      <c r="R86" s="831"/>
      <c r="S86" s="831"/>
    </row>
    <row r="87" spans="1:19" x14ac:dyDescent="0.2">
      <c r="A87" s="826" t="s">
        <v>69</v>
      </c>
      <c r="B87" s="826"/>
      <c r="C87" s="826"/>
      <c r="D87" s="826"/>
      <c r="E87" s="826"/>
      <c r="F87" s="826"/>
      <c r="G87" s="826"/>
      <c r="H87" s="826"/>
      <c r="I87" s="826"/>
      <c r="J87" s="826"/>
      <c r="K87" s="826"/>
      <c r="L87" s="826"/>
      <c r="M87" s="826"/>
      <c r="N87" s="826"/>
      <c r="O87" s="826"/>
      <c r="P87" s="826"/>
      <c r="Q87" s="826"/>
      <c r="R87" s="826"/>
      <c r="S87" s="826"/>
    </row>
    <row r="88" spans="1:19" s="21" customFormat="1" x14ac:dyDescent="0.2">
      <c r="A88" s="19">
        <v>0</v>
      </c>
      <c r="B88" s="19">
        <v>0</v>
      </c>
      <c r="C88" s="19">
        <v>0</v>
      </c>
      <c r="D88" s="19">
        <v>0</v>
      </c>
      <c r="E88" s="19">
        <v>0</v>
      </c>
      <c r="F88" s="19">
        <v>0</v>
      </c>
      <c r="G88" s="19">
        <v>0</v>
      </c>
      <c r="H88" s="19">
        <v>0</v>
      </c>
      <c r="I88" s="19">
        <v>0</v>
      </c>
      <c r="J88" s="19">
        <v>0</v>
      </c>
      <c r="K88" s="19">
        <v>0</v>
      </c>
      <c r="L88" s="19">
        <v>0</v>
      </c>
      <c r="M88" s="19">
        <v>0</v>
      </c>
      <c r="N88" s="19">
        <v>0</v>
      </c>
      <c r="O88" s="19">
        <v>0</v>
      </c>
      <c r="P88" s="19">
        <v>0</v>
      </c>
      <c r="Q88" s="19">
        <v>0</v>
      </c>
      <c r="R88" s="19">
        <v>0</v>
      </c>
      <c r="S88" s="19">
        <v>0</v>
      </c>
    </row>
    <row r="89" spans="1:19" x14ac:dyDescent="0.2">
      <c r="A89" s="826" t="s">
        <v>70</v>
      </c>
      <c r="B89" s="826"/>
      <c r="C89" s="826"/>
      <c r="D89" s="826"/>
      <c r="E89" s="826"/>
      <c r="F89" s="826"/>
      <c r="G89" s="826"/>
      <c r="H89" s="826"/>
      <c r="I89" s="826"/>
      <c r="J89" s="826"/>
      <c r="K89" s="826"/>
      <c r="L89" s="826"/>
      <c r="M89" s="826"/>
      <c r="N89" s="826"/>
      <c r="O89" s="826"/>
      <c r="P89" s="826"/>
      <c r="Q89" s="826"/>
      <c r="R89" s="826"/>
      <c r="S89" s="826"/>
    </row>
    <row r="90" spans="1:19" s="21" customFormat="1" x14ac:dyDescent="0.2">
      <c r="A90" s="19">
        <v>0</v>
      </c>
      <c r="B90" s="19">
        <v>0</v>
      </c>
      <c r="C90" s="19">
        <v>0</v>
      </c>
      <c r="D90" s="19">
        <v>0</v>
      </c>
      <c r="E90" s="19">
        <v>0</v>
      </c>
      <c r="F90" s="19">
        <v>0</v>
      </c>
      <c r="G90" s="19">
        <v>0</v>
      </c>
      <c r="H90" s="19">
        <v>0</v>
      </c>
      <c r="I90" s="19">
        <v>0</v>
      </c>
      <c r="J90" s="19">
        <v>0</v>
      </c>
      <c r="K90" s="19">
        <v>0</v>
      </c>
      <c r="L90" s="19">
        <v>0</v>
      </c>
      <c r="M90" s="19">
        <v>0</v>
      </c>
      <c r="N90" s="19">
        <v>0</v>
      </c>
      <c r="O90" s="19">
        <v>0</v>
      </c>
      <c r="P90" s="19">
        <v>0</v>
      </c>
      <c r="Q90" s="19">
        <v>0</v>
      </c>
      <c r="R90" s="19">
        <v>0</v>
      </c>
      <c r="S90" s="19">
        <v>0</v>
      </c>
    </row>
    <row r="91" spans="1:19" x14ac:dyDescent="0.2">
      <c r="A91" s="826" t="s">
        <v>71</v>
      </c>
      <c r="B91" s="826"/>
      <c r="C91" s="826"/>
      <c r="D91" s="826"/>
      <c r="E91" s="826"/>
      <c r="F91" s="826"/>
      <c r="G91" s="826"/>
      <c r="H91" s="826"/>
      <c r="I91" s="826"/>
      <c r="J91" s="826"/>
      <c r="K91" s="826"/>
      <c r="L91" s="826"/>
      <c r="M91" s="826"/>
      <c r="N91" s="826"/>
      <c r="O91" s="826"/>
      <c r="P91" s="826"/>
      <c r="Q91" s="826"/>
      <c r="R91" s="826"/>
      <c r="S91" s="826"/>
    </row>
    <row r="92" spans="1:19" s="21" customFormat="1" x14ac:dyDescent="0.2">
      <c r="A92" s="19">
        <v>0</v>
      </c>
      <c r="B92" s="19">
        <v>0</v>
      </c>
      <c r="C92" s="19">
        <v>0</v>
      </c>
      <c r="D92" s="19">
        <v>0</v>
      </c>
      <c r="E92" s="19">
        <v>0</v>
      </c>
      <c r="F92" s="19">
        <v>0</v>
      </c>
      <c r="G92" s="19">
        <v>0</v>
      </c>
      <c r="H92" s="19">
        <v>0</v>
      </c>
      <c r="I92" s="19">
        <v>0</v>
      </c>
      <c r="J92" s="19">
        <v>0</v>
      </c>
      <c r="K92" s="19">
        <v>0</v>
      </c>
      <c r="L92" s="19">
        <v>0</v>
      </c>
      <c r="M92" s="19">
        <v>0</v>
      </c>
      <c r="N92" s="19">
        <v>0</v>
      </c>
      <c r="O92" s="19">
        <v>0</v>
      </c>
      <c r="P92" s="19">
        <v>0</v>
      </c>
      <c r="Q92" s="19">
        <v>0</v>
      </c>
      <c r="R92" s="19">
        <v>0</v>
      </c>
      <c r="S92" s="19">
        <v>0</v>
      </c>
    </row>
    <row r="93" spans="1:19" x14ac:dyDescent="0.2">
      <c r="A93" s="826" t="s">
        <v>72</v>
      </c>
      <c r="B93" s="826"/>
      <c r="C93" s="826"/>
      <c r="D93" s="826"/>
      <c r="E93" s="826"/>
      <c r="F93" s="826"/>
      <c r="G93" s="826"/>
      <c r="H93" s="826"/>
      <c r="I93" s="826"/>
      <c r="J93" s="826"/>
      <c r="K93" s="826"/>
      <c r="L93" s="826"/>
      <c r="M93" s="826"/>
      <c r="N93" s="826"/>
      <c r="O93" s="826"/>
      <c r="P93" s="826"/>
      <c r="Q93" s="826"/>
      <c r="R93" s="826"/>
      <c r="S93" s="826"/>
    </row>
    <row r="94" spans="1:19" s="21" customFormat="1" x14ac:dyDescent="0.2">
      <c r="A94" s="19">
        <v>0</v>
      </c>
      <c r="B94" s="19">
        <v>0</v>
      </c>
      <c r="C94" s="19">
        <v>0</v>
      </c>
      <c r="D94" s="19">
        <v>0</v>
      </c>
      <c r="E94" s="19">
        <v>0</v>
      </c>
      <c r="F94" s="19">
        <v>0</v>
      </c>
      <c r="G94" s="19">
        <v>0</v>
      </c>
      <c r="H94" s="19">
        <v>0</v>
      </c>
      <c r="I94" s="19">
        <v>0</v>
      </c>
      <c r="J94" s="19">
        <v>0</v>
      </c>
      <c r="K94" s="19">
        <v>0</v>
      </c>
      <c r="L94" s="19">
        <v>0</v>
      </c>
      <c r="M94" s="19">
        <v>0</v>
      </c>
      <c r="N94" s="19">
        <v>0</v>
      </c>
      <c r="O94" s="19">
        <v>0</v>
      </c>
      <c r="P94" s="19">
        <v>0</v>
      </c>
      <c r="Q94" s="19">
        <v>0</v>
      </c>
      <c r="R94" s="19">
        <v>0</v>
      </c>
      <c r="S94" s="19">
        <v>0</v>
      </c>
    </row>
    <row r="95" spans="1:19" x14ac:dyDescent="0.2">
      <c r="A95" s="832" t="s">
        <v>73</v>
      </c>
      <c r="B95" s="832"/>
      <c r="C95" s="832"/>
      <c r="D95" s="832"/>
      <c r="E95" s="832"/>
      <c r="F95" s="832"/>
      <c r="G95" s="832"/>
      <c r="H95" s="832"/>
      <c r="I95" s="832"/>
      <c r="J95" s="832"/>
      <c r="K95" s="832"/>
      <c r="L95" s="832"/>
      <c r="M95" s="832"/>
      <c r="N95" s="832"/>
      <c r="O95" s="832"/>
      <c r="P95" s="832"/>
      <c r="Q95" s="832"/>
      <c r="R95" s="832"/>
      <c r="S95" s="832"/>
    </row>
    <row r="96" spans="1:19" s="21" customFormat="1" x14ac:dyDescent="0.2">
      <c r="A96" s="19">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19">
        <v>0</v>
      </c>
    </row>
    <row r="97" spans="1:19" x14ac:dyDescent="0.2">
      <c r="A97" s="826" t="s">
        <v>74</v>
      </c>
      <c r="B97" s="826"/>
      <c r="C97" s="826"/>
      <c r="D97" s="826"/>
      <c r="E97" s="826"/>
      <c r="F97" s="826"/>
      <c r="G97" s="826"/>
      <c r="H97" s="826"/>
      <c r="I97" s="826"/>
      <c r="J97" s="826"/>
      <c r="K97" s="826"/>
      <c r="L97" s="826"/>
      <c r="M97" s="826"/>
      <c r="N97" s="826"/>
      <c r="O97" s="826"/>
      <c r="P97" s="826"/>
      <c r="Q97" s="826"/>
      <c r="R97" s="826"/>
      <c r="S97" s="826"/>
    </row>
    <row r="98" spans="1:19" s="21" customFormat="1" x14ac:dyDescent="0.2">
      <c r="A98" s="19">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19">
        <v>0</v>
      </c>
    </row>
    <row r="99" spans="1:19" x14ac:dyDescent="0.2">
      <c r="A99" s="826" t="s">
        <v>75</v>
      </c>
      <c r="B99" s="826"/>
      <c r="C99" s="826"/>
      <c r="D99" s="826"/>
      <c r="E99" s="826"/>
      <c r="F99" s="826"/>
      <c r="G99" s="826"/>
      <c r="H99" s="826"/>
      <c r="I99" s="826"/>
      <c r="J99" s="826"/>
      <c r="K99" s="826"/>
      <c r="L99" s="826"/>
      <c r="M99" s="826"/>
      <c r="N99" s="826"/>
      <c r="O99" s="826"/>
      <c r="P99" s="826"/>
      <c r="Q99" s="826"/>
      <c r="R99" s="826"/>
      <c r="S99" s="826"/>
    </row>
    <row r="100" spans="1:19" s="21" customFormat="1" x14ac:dyDescent="0.2">
      <c r="A100" s="19">
        <v>0</v>
      </c>
      <c r="B100" s="19">
        <v>0</v>
      </c>
      <c r="C100" s="19">
        <v>0</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row>
    <row r="101" spans="1:19" x14ac:dyDescent="0.2">
      <c r="A101" s="826" t="s">
        <v>76</v>
      </c>
      <c r="B101" s="826"/>
      <c r="C101" s="826"/>
      <c r="D101" s="826"/>
      <c r="E101" s="826"/>
      <c r="F101" s="826"/>
      <c r="G101" s="826"/>
      <c r="H101" s="826"/>
      <c r="I101" s="826"/>
      <c r="J101" s="826"/>
      <c r="K101" s="826"/>
      <c r="L101" s="826"/>
      <c r="M101" s="826"/>
      <c r="N101" s="826"/>
      <c r="O101" s="826"/>
      <c r="P101" s="826"/>
      <c r="Q101" s="826"/>
      <c r="R101" s="826"/>
      <c r="S101" s="826"/>
    </row>
    <row r="102" spans="1:19" s="21" customFormat="1" x14ac:dyDescent="0.2">
      <c r="A102" s="19">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
      <c r="A103" s="826" t="s">
        <v>77</v>
      </c>
      <c r="B103" s="826"/>
      <c r="C103" s="826"/>
      <c r="D103" s="826"/>
      <c r="E103" s="826"/>
      <c r="F103" s="826"/>
      <c r="G103" s="826"/>
      <c r="H103" s="826"/>
      <c r="I103" s="826"/>
      <c r="J103" s="826"/>
      <c r="K103" s="826"/>
      <c r="L103" s="826"/>
      <c r="M103" s="826"/>
      <c r="N103" s="826"/>
      <c r="O103" s="826"/>
      <c r="P103" s="826"/>
      <c r="Q103" s="826"/>
      <c r="R103" s="826"/>
      <c r="S103" s="826"/>
    </row>
    <row r="104" spans="1:19" s="21" customFormat="1" x14ac:dyDescent="0.2">
      <c r="A104" s="19">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
      <c r="A105" s="826" t="s">
        <v>78</v>
      </c>
      <c r="B105" s="826"/>
      <c r="C105" s="826"/>
      <c r="D105" s="826"/>
      <c r="E105" s="826"/>
      <c r="F105" s="826"/>
      <c r="G105" s="826"/>
      <c r="H105" s="826"/>
      <c r="I105" s="826"/>
      <c r="J105" s="826"/>
      <c r="K105" s="826"/>
      <c r="L105" s="826"/>
      <c r="M105" s="826"/>
      <c r="N105" s="826"/>
      <c r="O105" s="826"/>
      <c r="P105" s="826"/>
      <c r="Q105" s="826"/>
      <c r="R105" s="826"/>
      <c r="S105" s="826"/>
    </row>
    <row r="106" spans="1:19" s="21" customFormat="1" x14ac:dyDescent="0.2">
      <c r="A106" s="19">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row>
    <row r="107" spans="1:19" x14ac:dyDescent="0.2">
      <c r="A107" s="826" t="s">
        <v>79</v>
      </c>
      <c r="B107" s="826"/>
      <c r="C107" s="826"/>
      <c r="D107" s="826"/>
      <c r="E107" s="826"/>
      <c r="F107" s="826"/>
      <c r="G107" s="826"/>
      <c r="H107" s="826"/>
      <c r="I107" s="826"/>
      <c r="J107" s="826"/>
      <c r="K107" s="826"/>
      <c r="L107" s="826"/>
      <c r="M107" s="826"/>
      <c r="N107" s="826"/>
      <c r="O107" s="826"/>
      <c r="P107" s="826"/>
      <c r="Q107" s="826"/>
      <c r="R107" s="826"/>
      <c r="S107" s="826"/>
    </row>
    <row r="108" spans="1:19" s="21" customFormat="1" x14ac:dyDescent="0.2">
      <c r="A108" s="19">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
      <c r="A109" s="826" t="s">
        <v>80</v>
      </c>
      <c r="B109" s="826"/>
      <c r="C109" s="826"/>
      <c r="D109" s="826"/>
      <c r="E109" s="826"/>
      <c r="F109" s="826"/>
      <c r="G109" s="826"/>
      <c r="H109" s="826"/>
      <c r="I109" s="826"/>
      <c r="J109" s="826"/>
      <c r="K109" s="826"/>
      <c r="L109" s="826"/>
      <c r="M109" s="826"/>
      <c r="N109" s="826"/>
      <c r="O109" s="826"/>
      <c r="P109" s="826"/>
      <c r="Q109" s="826"/>
      <c r="R109" s="826"/>
      <c r="S109" s="826"/>
    </row>
    <row r="110" spans="1:19" s="21" customFormat="1" x14ac:dyDescent="0.2">
      <c r="A110" s="19">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row>
    <row r="111" spans="1:19" x14ac:dyDescent="0.2">
      <c r="A111" s="823" t="s">
        <v>181</v>
      </c>
      <c r="B111" s="849"/>
      <c r="C111" s="849"/>
      <c r="D111" s="849"/>
      <c r="E111" s="849"/>
      <c r="F111" s="849"/>
      <c r="G111" s="849"/>
      <c r="H111" s="849"/>
      <c r="I111" s="849"/>
      <c r="J111" s="849"/>
      <c r="K111" s="849"/>
      <c r="L111" s="849"/>
      <c r="M111" s="849"/>
      <c r="N111" s="849"/>
      <c r="O111" s="849"/>
      <c r="P111" s="849"/>
      <c r="Q111" s="849"/>
      <c r="R111" s="849"/>
      <c r="S111" s="850"/>
    </row>
    <row r="112" spans="1:19" s="23" customFormat="1" x14ac:dyDescent="0.2">
      <c r="A112" s="362">
        <f>SUM(A110,A108,A106,A104,A102,A100,A98,A96,A94,A92,A90,A88)</f>
        <v>0</v>
      </c>
      <c r="B112" s="427">
        <f t="shared" ref="B112:S112" si="2">SUM(B110,B108,B106,B104,B102,B100,B98,B96,B94,B92,B90,B88)</f>
        <v>0</v>
      </c>
      <c r="C112" s="427">
        <f t="shared" si="2"/>
        <v>0</v>
      </c>
      <c r="D112" s="427">
        <f t="shared" si="2"/>
        <v>0</v>
      </c>
      <c r="E112" s="427">
        <f t="shared" si="2"/>
        <v>0</v>
      </c>
      <c r="F112" s="427">
        <f t="shared" si="2"/>
        <v>0</v>
      </c>
      <c r="G112" s="427">
        <f t="shared" si="2"/>
        <v>0</v>
      </c>
      <c r="H112" s="427">
        <f t="shared" si="2"/>
        <v>0</v>
      </c>
      <c r="I112" s="427">
        <f t="shared" si="2"/>
        <v>0</v>
      </c>
      <c r="J112" s="427">
        <f t="shared" si="2"/>
        <v>0</v>
      </c>
      <c r="K112" s="427">
        <f t="shared" si="2"/>
        <v>0</v>
      </c>
      <c r="L112" s="427">
        <f t="shared" si="2"/>
        <v>0</v>
      </c>
      <c r="M112" s="427">
        <f t="shared" si="2"/>
        <v>0</v>
      </c>
      <c r="N112" s="427">
        <f t="shared" si="2"/>
        <v>0</v>
      </c>
      <c r="O112" s="427">
        <f t="shared" si="2"/>
        <v>0</v>
      </c>
      <c r="P112" s="427">
        <f t="shared" si="2"/>
        <v>0</v>
      </c>
      <c r="Q112" s="427">
        <f t="shared" si="2"/>
        <v>0</v>
      </c>
      <c r="R112" s="427">
        <f t="shared" si="2"/>
        <v>0</v>
      </c>
      <c r="S112" s="427">
        <f t="shared" si="2"/>
        <v>0</v>
      </c>
    </row>
    <row r="113" spans="1:19" x14ac:dyDescent="0.2">
      <c r="A113" s="369"/>
      <c r="B113" s="369"/>
      <c r="C113" s="369"/>
      <c r="D113" s="369"/>
      <c r="E113" s="369"/>
      <c r="F113" s="369"/>
      <c r="G113" s="369"/>
      <c r="H113" s="369"/>
      <c r="I113" s="369"/>
      <c r="J113" s="369"/>
      <c r="K113" s="369"/>
      <c r="L113" s="369"/>
      <c r="M113" s="369"/>
      <c r="N113" s="369"/>
      <c r="O113" s="369"/>
      <c r="P113" s="369"/>
      <c r="Q113" s="369"/>
      <c r="R113" s="369"/>
      <c r="S113" s="369"/>
    </row>
    <row r="114" spans="1:19" ht="21" customHeight="1" x14ac:dyDescent="0.2">
      <c r="A114" s="1100" t="s">
        <v>3185</v>
      </c>
      <c r="B114" s="1100"/>
      <c r="C114" s="1100"/>
      <c r="D114" s="1100"/>
      <c r="E114" s="1100"/>
      <c r="F114" s="1100"/>
      <c r="G114" s="1100"/>
      <c r="H114" s="1100"/>
      <c r="I114" s="1100"/>
      <c r="J114" s="1100"/>
      <c r="K114" s="1100"/>
      <c r="L114" s="1100"/>
      <c r="M114" s="1100"/>
      <c r="N114" s="1100"/>
      <c r="O114" s="1100"/>
      <c r="P114" s="1100"/>
      <c r="Q114" s="1100"/>
      <c r="R114" s="1100"/>
      <c r="S114" s="1100"/>
    </row>
    <row r="115" spans="1:19" x14ac:dyDescent="0.2">
      <c r="A115" s="833" t="s">
        <v>3166</v>
      </c>
      <c r="B115" s="834"/>
      <c r="C115" s="834"/>
      <c r="D115" s="834"/>
      <c r="E115" s="834"/>
      <c r="F115" s="834"/>
      <c r="G115" s="834"/>
      <c r="H115" s="834"/>
      <c r="I115" s="834"/>
      <c r="J115" s="834"/>
      <c r="K115" s="834"/>
      <c r="L115" s="834"/>
      <c r="M115" s="834"/>
      <c r="N115" s="834"/>
      <c r="O115" s="834"/>
      <c r="P115" s="834"/>
      <c r="Q115" s="834"/>
      <c r="R115" s="834"/>
      <c r="S115" s="835"/>
    </row>
    <row r="116" spans="1:19" x14ac:dyDescent="0.2">
      <c r="A116" s="833" t="s">
        <v>3167</v>
      </c>
      <c r="B116" s="834"/>
      <c r="C116" s="834"/>
      <c r="D116" s="834"/>
      <c r="E116" s="834"/>
      <c r="F116" s="834"/>
      <c r="G116" s="834"/>
      <c r="H116" s="834"/>
      <c r="I116" s="834"/>
      <c r="J116" s="834"/>
      <c r="K116" s="834"/>
      <c r="L116" s="834"/>
      <c r="M116" s="834"/>
      <c r="N116" s="834"/>
      <c r="O116" s="834"/>
      <c r="P116" s="834"/>
      <c r="Q116" s="834"/>
      <c r="R116" s="834"/>
      <c r="S116" s="835"/>
    </row>
    <row r="117" spans="1:19" x14ac:dyDescent="0.2">
      <c r="A117" s="833" t="s">
        <v>3168</v>
      </c>
      <c r="B117" s="834"/>
      <c r="C117" s="834"/>
      <c r="D117" s="834"/>
      <c r="E117" s="834"/>
      <c r="F117" s="834"/>
      <c r="G117" s="834"/>
      <c r="H117" s="834"/>
      <c r="I117" s="834"/>
      <c r="J117" s="834"/>
      <c r="K117" s="834"/>
      <c r="L117" s="834"/>
      <c r="M117" s="834"/>
      <c r="N117" s="834"/>
      <c r="O117" s="834"/>
      <c r="P117" s="834"/>
      <c r="Q117" s="834"/>
      <c r="R117" s="834"/>
      <c r="S117" s="835"/>
    </row>
    <row r="118" spans="1:19" x14ac:dyDescent="0.2">
      <c r="A118" s="833" t="s">
        <v>3169</v>
      </c>
      <c r="B118" s="834"/>
      <c r="C118" s="834"/>
      <c r="D118" s="834"/>
      <c r="E118" s="834"/>
      <c r="F118" s="834"/>
      <c r="G118" s="834"/>
      <c r="H118" s="834"/>
      <c r="I118" s="834"/>
      <c r="J118" s="834"/>
      <c r="K118" s="834"/>
      <c r="L118" s="834"/>
      <c r="M118" s="834"/>
      <c r="N118" s="834"/>
      <c r="O118" s="834"/>
      <c r="P118" s="834"/>
      <c r="Q118" s="834"/>
      <c r="R118" s="834"/>
      <c r="S118" s="835"/>
    </row>
    <row r="119" spans="1:19" x14ac:dyDescent="0.2">
      <c r="A119" s="833" t="s">
        <v>3170</v>
      </c>
      <c r="B119" s="834"/>
      <c r="C119" s="834"/>
      <c r="D119" s="834"/>
      <c r="E119" s="834"/>
      <c r="F119" s="834"/>
      <c r="G119" s="834"/>
      <c r="H119" s="834"/>
      <c r="I119" s="834"/>
      <c r="J119" s="834"/>
      <c r="K119" s="834"/>
      <c r="L119" s="834"/>
      <c r="M119" s="834"/>
      <c r="N119" s="834"/>
      <c r="O119" s="834"/>
      <c r="P119" s="834"/>
      <c r="Q119" s="834"/>
      <c r="R119" s="834"/>
      <c r="S119" s="835"/>
    </row>
    <row r="120" spans="1:19" x14ac:dyDescent="0.2">
      <c r="A120" s="833" t="s">
        <v>3171</v>
      </c>
      <c r="B120" s="834"/>
      <c r="C120" s="834"/>
      <c r="D120" s="834"/>
      <c r="E120" s="834"/>
      <c r="F120" s="834"/>
      <c r="G120" s="834"/>
      <c r="H120" s="834"/>
      <c r="I120" s="834"/>
      <c r="J120" s="834"/>
      <c r="K120" s="834"/>
      <c r="L120" s="834"/>
      <c r="M120" s="834"/>
      <c r="N120" s="834"/>
      <c r="O120" s="834"/>
      <c r="P120" s="834"/>
      <c r="Q120" s="834"/>
      <c r="R120" s="834"/>
      <c r="S120" s="835"/>
    </row>
    <row r="121" spans="1:19" ht="30" customHeight="1" x14ac:dyDescent="0.2">
      <c r="A121" s="1086" t="s">
        <v>41</v>
      </c>
      <c r="B121" s="1086"/>
      <c r="C121" s="1086"/>
      <c r="D121" s="1086" t="s">
        <v>42</v>
      </c>
      <c r="E121" s="1086"/>
      <c r="F121" s="1086" t="s">
        <v>43</v>
      </c>
      <c r="G121" s="1086"/>
      <c r="H121" s="1086"/>
      <c r="I121" s="1086" t="s">
        <v>44</v>
      </c>
      <c r="J121" s="1086"/>
      <c r="K121" s="1086" t="s">
        <v>45</v>
      </c>
      <c r="L121" s="1087"/>
      <c r="M121" s="1087"/>
      <c r="N121" s="1087"/>
      <c r="O121" s="1088" t="s">
        <v>46</v>
      </c>
      <c r="P121" s="1088"/>
      <c r="Q121" s="1089"/>
      <c r="R121" s="1086" t="s">
        <v>47</v>
      </c>
      <c r="S121" s="1086"/>
    </row>
    <row r="122" spans="1:19" ht="27" customHeight="1" x14ac:dyDescent="0.2">
      <c r="A122" s="1086" t="s">
        <v>48</v>
      </c>
      <c r="B122" s="1086" t="s">
        <v>49</v>
      </c>
      <c r="C122" s="1098" t="s">
        <v>50</v>
      </c>
      <c r="D122" s="1086" t="s">
        <v>51</v>
      </c>
      <c r="E122" s="1086" t="s">
        <v>52</v>
      </c>
      <c r="F122" s="1086" t="s">
        <v>53</v>
      </c>
      <c r="G122" s="1086"/>
      <c r="H122" s="1086"/>
      <c r="I122" s="1086" t="s">
        <v>54</v>
      </c>
      <c r="J122" s="1086" t="s">
        <v>55</v>
      </c>
      <c r="K122" s="1086" t="s">
        <v>56</v>
      </c>
      <c r="L122" s="1086"/>
      <c r="M122" s="1086" t="s">
        <v>57</v>
      </c>
      <c r="N122" s="1086"/>
      <c r="O122" s="1086" t="s">
        <v>58</v>
      </c>
      <c r="P122" s="1086" t="s">
        <v>59</v>
      </c>
      <c r="Q122" s="1086" t="s">
        <v>60</v>
      </c>
      <c r="R122" s="1086" t="s">
        <v>61</v>
      </c>
      <c r="S122" s="1086" t="s">
        <v>62</v>
      </c>
    </row>
    <row r="123" spans="1:19" ht="64.5" customHeight="1" x14ac:dyDescent="0.2">
      <c r="A123" s="1086"/>
      <c r="B123" s="1086"/>
      <c r="C123" s="1098"/>
      <c r="D123" s="1086"/>
      <c r="E123" s="1086"/>
      <c r="F123" s="363" t="s">
        <v>63</v>
      </c>
      <c r="G123" s="363" t="s">
        <v>64</v>
      </c>
      <c r="H123" s="363" t="s">
        <v>65</v>
      </c>
      <c r="I123" s="1086"/>
      <c r="J123" s="1086"/>
      <c r="K123" s="363" t="s">
        <v>66</v>
      </c>
      <c r="L123" s="363" t="s">
        <v>67</v>
      </c>
      <c r="M123" s="363" t="s">
        <v>68</v>
      </c>
      <c r="N123" s="363" t="s">
        <v>67</v>
      </c>
      <c r="O123" s="1086"/>
      <c r="P123" s="1086"/>
      <c r="Q123" s="1086"/>
      <c r="R123" s="1086"/>
      <c r="S123" s="1086"/>
    </row>
    <row r="124" spans="1:19" x14ac:dyDescent="0.2">
      <c r="A124" s="1099" t="s">
        <v>69</v>
      </c>
      <c r="B124" s="1099"/>
      <c r="C124" s="1099"/>
      <c r="D124" s="1099"/>
      <c r="E124" s="1099"/>
      <c r="F124" s="1099"/>
      <c r="G124" s="1099"/>
      <c r="H124" s="1099"/>
      <c r="I124" s="1099"/>
      <c r="J124" s="1099"/>
      <c r="K124" s="1099"/>
      <c r="L124" s="1099"/>
      <c r="M124" s="1099"/>
      <c r="N124" s="1099"/>
      <c r="O124" s="1099"/>
      <c r="P124" s="1099"/>
      <c r="Q124" s="1099"/>
      <c r="R124" s="1099"/>
      <c r="S124" s="1099"/>
    </row>
    <row r="125" spans="1:19" s="21" customFormat="1" x14ac:dyDescent="0.2">
      <c r="A125" s="19">
        <v>0</v>
      </c>
      <c r="B125" s="19">
        <v>0</v>
      </c>
      <c r="C125" s="19">
        <v>0</v>
      </c>
      <c r="D125" s="19">
        <v>0</v>
      </c>
      <c r="E125" s="19">
        <v>0</v>
      </c>
      <c r="F125" s="19">
        <v>0</v>
      </c>
      <c r="G125" s="19">
        <v>0</v>
      </c>
      <c r="H125" s="19">
        <v>0</v>
      </c>
      <c r="I125" s="19">
        <v>0</v>
      </c>
      <c r="J125" s="19">
        <v>0</v>
      </c>
      <c r="K125" s="19">
        <v>0</v>
      </c>
      <c r="L125" s="19">
        <v>0</v>
      </c>
      <c r="M125" s="19">
        <v>0</v>
      </c>
      <c r="N125" s="19">
        <v>0</v>
      </c>
      <c r="O125" s="19">
        <v>0</v>
      </c>
      <c r="P125" s="19">
        <v>0</v>
      </c>
      <c r="Q125" s="19">
        <v>0</v>
      </c>
      <c r="R125" s="19">
        <v>0</v>
      </c>
      <c r="S125" s="19">
        <v>0</v>
      </c>
    </row>
    <row r="126" spans="1:19" x14ac:dyDescent="0.2">
      <c r="A126" s="1099" t="s">
        <v>70</v>
      </c>
      <c r="B126" s="1099"/>
      <c r="C126" s="1099"/>
      <c r="D126" s="1099"/>
      <c r="E126" s="1099"/>
      <c r="F126" s="1099"/>
      <c r="G126" s="1099"/>
      <c r="H126" s="1099"/>
      <c r="I126" s="1099"/>
      <c r="J126" s="1099"/>
      <c r="K126" s="1099"/>
      <c r="L126" s="1099"/>
      <c r="M126" s="1099"/>
      <c r="N126" s="1099"/>
      <c r="O126" s="1099"/>
      <c r="P126" s="1099"/>
      <c r="Q126" s="1099"/>
      <c r="R126" s="1099"/>
      <c r="S126" s="1099"/>
    </row>
    <row r="127" spans="1:19" s="21" customFormat="1" x14ac:dyDescent="0.2">
      <c r="A127" s="19">
        <v>0</v>
      </c>
      <c r="B127" s="19">
        <v>0</v>
      </c>
      <c r="C127" s="19">
        <v>0</v>
      </c>
      <c r="D127" s="19">
        <v>0</v>
      </c>
      <c r="E127" s="19">
        <v>0</v>
      </c>
      <c r="F127" s="19">
        <v>0</v>
      </c>
      <c r="G127" s="19">
        <v>0</v>
      </c>
      <c r="H127" s="19">
        <v>0</v>
      </c>
      <c r="I127" s="19">
        <v>0</v>
      </c>
      <c r="J127" s="19">
        <v>0</v>
      </c>
      <c r="K127" s="19">
        <v>0</v>
      </c>
      <c r="L127" s="19">
        <v>0</v>
      </c>
      <c r="M127" s="19">
        <v>0</v>
      </c>
      <c r="N127" s="19">
        <v>0</v>
      </c>
      <c r="O127" s="19">
        <v>0</v>
      </c>
      <c r="P127" s="19">
        <v>0</v>
      </c>
      <c r="Q127" s="19">
        <v>0</v>
      </c>
      <c r="R127" s="19">
        <v>0</v>
      </c>
      <c r="S127" s="19">
        <v>0</v>
      </c>
    </row>
    <row r="128" spans="1:19" x14ac:dyDescent="0.2">
      <c r="A128" s="1099" t="s">
        <v>71</v>
      </c>
      <c r="B128" s="1099"/>
      <c r="C128" s="1099"/>
      <c r="D128" s="1099"/>
      <c r="E128" s="1099"/>
      <c r="F128" s="1099"/>
      <c r="G128" s="1099"/>
      <c r="H128" s="1099"/>
      <c r="I128" s="1099"/>
      <c r="J128" s="1099"/>
      <c r="K128" s="1099"/>
      <c r="L128" s="1099"/>
      <c r="M128" s="1099"/>
      <c r="N128" s="1099"/>
      <c r="O128" s="1099"/>
      <c r="P128" s="1099"/>
      <c r="Q128" s="1099"/>
      <c r="R128" s="1099"/>
      <c r="S128" s="1099"/>
    </row>
    <row r="129" spans="1:19" s="21" customFormat="1" x14ac:dyDescent="0.2">
      <c r="A129" s="19">
        <v>0</v>
      </c>
      <c r="B129" s="19">
        <v>0</v>
      </c>
      <c r="C129" s="19">
        <v>0</v>
      </c>
      <c r="D129" s="19">
        <v>0</v>
      </c>
      <c r="E129" s="19">
        <v>0</v>
      </c>
      <c r="F129" s="19">
        <v>0</v>
      </c>
      <c r="G129" s="19">
        <v>0</v>
      </c>
      <c r="H129" s="19">
        <v>0</v>
      </c>
      <c r="I129" s="19">
        <v>0</v>
      </c>
      <c r="J129" s="19">
        <v>0</v>
      </c>
      <c r="K129" s="19">
        <v>0</v>
      </c>
      <c r="L129" s="19">
        <v>0</v>
      </c>
      <c r="M129" s="19">
        <v>0</v>
      </c>
      <c r="N129" s="19">
        <v>0</v>
      </c>
      <c r="O129" s="19">
        <v>0</v>
      </c>
      <c r="P129" s="19">
        <v>0</v>
      </c>
      <c r="Q129" s="19">
        <v>0</v>
      </c>
      <c r="R129" s="19">
        <v>0</v>
      </c>
      <c r="S129" s="19">
        <v>0</v>
      </c>
    </row>
    <row r="130" spans="1:19" x14ac:dyDescent="0.2">
      <c r="A130" s="1099" t="s">
        <v>72</v>
      </c>
      <c r="B130" s="1099"/>
      <c r="C130" s="1099"/>
      <c r="D130" s="1099"/>
      <c r="E130" s="1099"/>
      <c r="F130" s="1099"/>
      <c r="G130" s="1099"/>
      <c r="H130" s="1099"/>
      <c r="I130" s="1099"/>
      <c r="J130" s="1099"/>
      <c r="K130" s="1099"/>
      <c r="L130" s="1099"/>
      <c r="M130" s="1099"/>
      <c r="N130" s="1099"/>
      <c r="O130" s="1099"/>
      <c r="P130" s="1099"/>
      <c r="Q130" s="1099"/>
      <c r="R130" s="1099"/>
      <c r="S130" s="1099"/>
    </row>
    <row r="131" spans="1:19" s="21" customFormat="1" x14ac:dyDescent="0.2">
      <c r="A131" s="19">
        <v>0</v>
      </c>
      <c r="B131" s="19">
        <v>0</v>
      </c>
      <c r="C131" s="19">
        <v>0</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19">
        <v>0</v>
      </c>
    </row>
    <row r="132" spans="1:19" x14ac:dyDescent="0.2">
      <c r="A132" s="1099" t="s">
        <v>73</v>
      </c>
      <c r="B132" s="1099"/>
      <c r="C132" s="1099"/>
      <c r="D132" s="1099"/>
      <c r="E132" s="1099"/>
      <c r="F132" s="1099"/>
      <c r="G132" s="1099"/>
      <c r="H132" s="1099"/>
      <c r="I132" s="1099"/>
      <c r="J132" s="1099"/>
      <c r="K132" s="1099"/>
      <c r="L132" s="1099"/>
      <c r="M132" s="1099"/>
      <c r="N132" s="1099"/>
      <c r="O132" s="1099"/>
      <c r="P132" s="1099"/>
      <c r="Q132" s="1099"/>
      <c r="R132" s="1099"/>
      <c r="S132" s="1099"/>
    </row>
    <row r="133" spans="1:19" s="21" customFormat="1" x14ac:dyDescent="0.2">
      <c r="A133" s="19">
        <v>0</v>
      </c>
      <c r="B133" s="19">
        <v>0</v>
      </c>
      <c r="C133" s="19">
        <v>0</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19">
        <v>0</v>
      </c>
    </row>
    <row r="134" spans="1:19" x14ac:dyDescent="0.2">
      <c r="A134" s="1099" t="s">
        <v>74</v>
      </c>
      <c r="B134" s="1099"/>
      <c r="C134" s="1099"/>
      <c r="D134" s="1099"/>
      <c r="E134" s="1099"/>
      <c r="F134" s="1099"/>
      <c r="G134" s="1099"/>
      <c r="H134" s="1099"/>
      <c r="I134" s="1099"/>
      <c r="J134" s="1099"/>
      <c r="K134" s="1099"/>
      <c r="L134" s="1099"/>
      <c r="M134" s="1099"/>
      <c r="N134" s="1099"/>
      <c r="O134" s="1099"/>
      <c r="P134" s="1099"/>
      <c r="Q134" s="1099"/>
      <c r="R134" s="1099"/>
      <c r="S134" s="1099"/>
    </row>
    <row r="135" spans="1:19" s="21" customFormat="1" x14ac:dyDescent="0.2">
      <c r="A135" s="1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
      <c r="A136" s="1099" t="s">
        <v>75</v>
      </c>
      <c r="B136" s="1099"/>
      <c r="C136" s="1099"/>
      <c r="D136" s="1099"/>
      <c r="E136" s="1099"/>
      <c r="F136" s="1099"/>
      <c r="G136" s="1099"/>
      <c r="H136" s="1099"/>
      <c r="I136" s="1099"/>
      <c r="J136" s="1099"/>
      <c r="K136" s="1099"/>
      <c r="L136" s="1099"/>
      <c r="M136" s="1099"/>
      <c r="N136" s="1099"/>
      <c r="O136" s="1099"/>
      <c r="P136" s="1099"/>
      <c r="Q136" s="1099"/>
      <c r="R136" s="1099"/>
      <c r="S136" s="1099"/>
    </row>
    <row r="137" spans="1:19" s="21" customFormat="1"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1099" t="s">
        <v>76</v>
      </c>
      <c r="B138" s="1099"/>
      <c r="C138" s="1099"/>
      <c r="D138" s="1099"/>
      <c r="E138" s="1099"/>
      <c r="F138" s="1099"/>
      <c r="G138" s="1099"/>
      <c r="H138" s="1099"/>
      <c r="I138" s="1099"/>
      <c r="J138" s="1099"/>
      <c r="K138" s="1099"/>
      <c r="L138" s="1099"/>
      <c r="M138" s="1099"/>
      <c r="N138" s="1099"/>
      <c r="O138" s="1099"/>
      <c r="P138" s="1099"/>
      <c r="Q138" s="1099"/>
      <c r="R138" s="1099"/>
      <c r="S138" s="1099"/>
    </row>
    <row r="139" spans="1:19" s="21"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1099" t="s">
        <v>77</v>
      </c>
      <c r="B140" s="1099"/>
      <c r="C140" s="1099"/>
      <c r="D140" s="1099"/>
      <c r="E140" s="1099"/>
      <c r="F140" s="1099"/>
      <c r="G140" s="1099"/>
      <c r="H140" s="1099"/>
      <c r="I140" s="1099"/>
      <c r="J140" s="1099"/>
      <c r="K140" s="1099"/>
      <c r="L140" s="1099"/>
      <c r="M140" s="1099"/>
      <c r="N140" s="1099"/>
      <c r="O140" s="1099"/>
      <c r="P140" s="1099"/>
      <c r="Q140" s="1099"/>
      <c r="R140" s="1099"/>
      <c r="S140" s="1099"/>
    </row>
    <row r="141" spans="1:19" s="21"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1099" t="s">
        <v>78</v>
      </c>
      <c r="B142" s="1099"/>
      <c r="C142" s="1099"/>
      <c r="D142" s="1099"/>
      <c r="E142" s="1099"/>
      <c r="F142" s="1099"/>
      <c r="G142" s="1099"/>
      <c r="H142" s="1099"/>
      <c r="I142" s="1099"/>
      <c r="J142" s="1099"/>
      <c r="K142" s="1099"/>
      <c r="L142" s="1099"/>
      <c r="M142" s="1099"/>
      <c r="N142" s="1099"/>
      <c r="O142" s="1099"/>
      <c r="P142" s="1099"/>
      <c r="Q142" s="1099"/>
      <c r="R142" s="1099"/>
      <c r="S142" s="1099"/>
    </row>
    <row r="143" spans="1:19" s="21"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1099" t="s">
        <v>79</v>
      </c>
      <c r="B144" s="1099"/>
      <c r="C144" s="1099"/>
      <c r="D144" s="1099"/>
      <c r="E144" s="1099"/>
      <c r="F144" s="1099"/>
      <c r="G144" s="1099"/>
      <c r="H144" s="1099"/>
      <c r="I144" s="1099"/>
      <c r="J144" s="1099"/>
      <c r="K144" s="1099"/>
      <c r="L144" s="1099"/>
      <c r="M144" s="1099"/>
      <c r="N144" s="1099"/>
      <c r="O144" s="1099"/>
      <c r="P144" s="1099"/>
      <c r="Q144" s="1099"/>
      <c r="R144" s="1099"/>
      <c r="S144" s="1099"/>
    </row>
    <row r="145" spans="1:19" s="21" customFormat="1"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1099" t="s">
        <v>80</v>
      </c>
      <c r="B146" s="1099"/>
      <c r="C146" s="1099"/>
      <c r="D146" s="1099"/>
      <c r="E146" s="1099"/>
      <c r="F146" s="1099"/>
      <c r="G146" s="1099"/>
      <c r="H146" s="1099"/>
      <c r="I146" s="1099"/>
      <c r="J146" s="1099"/>
      <c r="K146" s="1099"/>
      <c r="L146" s="1099"/>
      <c r="M146" s="1099"/>
      <c r="N146" s="1099"/>
      <c r="O146" s="1099"/>
      <c r="P146" s="1099"/>
      <c r="Q146" s="1099"/>
      <c r="R146" s="1099"/>
      <c r="S146" s="1099"/>
    </row>
    <row r="147" spans="1:19" s="21" customFormat="1"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823" t="s">
        <v>181</v>
      </c>
      <c r="B148" s="846"/>
      <c r="C148" s="846"/>
      <c r="D148" s="846"/>
      <c r="E148" s="846"/>
      <c r="F148" s="846"/>
      <c r="G148" s="846"/>
      <c r="H148" s="846"/>
      <c r="I148" s="846"/>
      <c r="J148" s="846"/>
      <c r="K148" s="846"/>
      <c r="L148" s="846"/>
      <c r="M148" s="846"/>
      <c r="N148" s="846"/>
      <c r="O148" s="846"/>
      <c r="P148" s="846"/>
      <c r="Q148" s="846"/>
      <c r="R148" s="846"/>
      <c r="S148" s="847"/>
    </row>
    <row r="149" spans="1:19" s="23" customFormat="1" x14ac:dyDescent="0.2">
      <c r="A149" s="362">
        <f>SUM(A147,A145,A143,A141,A139,A137,A135,A133,A131,A129,A127,A125)</f>
        <v>0</v>
      </c>
      <c r="B149" s="427">
        <f t="shared" ref="B149:S149" si="3">SUM(B147,B145,B143,B141,B139,B137,B135,B133,B131,B129,B127,B125)</f>
        <v>0</v>
      </c>
      <c r="C149" s="427">
        <f t="shared" si="3"/>
        <v>0</v>
      </c>
      <c r="D149" s="427">
        <f t="shared" si="3"/>
        <v>0</v>
      </c>
      <c r="E149" s="427">
        <f t="shared" si="3"/>
        <v>0</v>
      </c>
      <c r="F149" s="427">
        <f t="shared" si="3"/>
        <v>0</v>
      </c>
      <c r="G149" s="427">
        <f t="shared" si="3"/>
        <v>0</v>
      </c>
      <c r="H149" s="427">
        <f t="shared" si="3"/>
        <v>0</v>
      </c>
      <c r="I149" s="427">
        <f t="shared" si="3"/>
        <v>0</v>
      </c>
      <c r="J149" s="427">
        <f t="shared" si="3"/>
        <v>0</v>
      </c>
      <c r="K149" s="427">
        <f t="shared" si="3"/>
        <v>0</v>
      </c>
      <c r="L149" s="427">
        <f t="shared" si="3"/>
        <v>0</v>
      </c>
      <c r="M149" s="427">
        <f t="shared" si="3"/>
        <v>0</v>
      </c>
      <c r="N149" s="427">
        <f t="shared" si="3"/>
        <v>0</v>
      </c>
      <c r="O149" s="427">
        <f t="shared" si="3"/>
        <v>0</v>
      </c>
      <c r="P149" s="427">
        <f t="shared" si="3"/>
        <v>0</v>
      </c>
      <c r="Q149" s="427">
        <f t="shared" si="3"/>
        <v>0</v>
      </c>
      <c r="R149" s="427">
        <f t="shared" si="3"/>
        <v>0</v>
      </c>
      <c r="S149" s="427">
        <f t="shared" si="3"/>
        <v>0</v>
      </c>
    </row>
    <row r="150" spans="1:19" x14ac:dyDescent="0.2">
      <c r="A150" s="369"/>
      <c r="B150" s="369"/>
      <c r="C150" s="369"/>
      <c r="D150" s="369"/>
      <c r="E150" s="369"/>
      <c r="F150" s="369"/>
      <c r="G150" s="369"/>
      <c r="H150" s="369"/>
      <c r="I150" s="369"/>
      <c r="J150" s="369"/>
      <c r="K150" s="369"/>
      <c r="L150" s="369"/>
      <c r="M150" s="369"/>
      <c r="N150" s="369"/>
      <c r="O150" s="369"/>
      <c r="P150" s="369"/>
      <c r="Q150" s="369"/>
      <c r="R150" s="369"/>
      <c r="S150" s="369"/>
    </row>
    <row r="151" spans="1:19" ht="20.25" customHeight="1" x14ac:dyDescent="0.2">
      <c r="A151" s="1083" t="s">
        <v>860</v>
      </c>
      <c r="B151" s="1066"/>
      <c r="C151" s="1066"/>
      <c r="D151" s="1066"/>
      <c r="E151" s="1066"/>
      <c r="F151" s="1066"/>
      <c r="G151" s="1066"/>
      <c r="H151" s="1066"/>
      <c r="I151" s="1066"/>
      <c r="J151" s="1066"/>
      <c r="K151" s="1066"/>
      <c r="L151" s="1066"/>
      <c r="M151" s="1066"/>
      <c r="N151" s="1066"/>
      <c r="O151" s="1066"/>
      <c r="P151" s="1066"/>
      <c r="Q151" s="1066"/>
      <c r="R151" s="1066"/>
      <c r="S151" s="1067"/>
    </row>
    <row r="152" spans="1:19" x14ac:dyDescent="0.2">
      <c r="A152" s="833" t="s">
        <v>538</v>
      </c>
      <c r="B152" s="834"/>
      <c r="C152" s="834"/>
      <c r="D152" s="834"/>
      <c r="E152" s="834"/>
      <c r="F152" s="834"/>
      <c r="G152" s="834"/>
      <c r="H152" s="834"/>
      <c r="I152" s="834"/>
      <c r="J152" s="834"/>
      <c r="K152" s="834"/>
      <c r="L152" s="834"/>
      <c r="M152" s="834"/>
      <c r="N152" s="834"/>
      <c r="O152" s="834"/>
      <c r="P152" s="834"/>
      <c r="Q152" s="834"/>
      <c r="R152" s="834"/>
      <c r="S152" s="835"/>
    </row>
    <row r="153" spans="1:19" ht="12.75" customHeight="1" x14ac:dyDescent="0.2">
      <c r="A153" s="833" t="s">
        <v>853</v>
      </c>
      <c r="B153" s="834"/>
      <c r="C153" s="834"/>
      <c r="D153" s="834"/>
      <c r="E153" s="834"/>
      <c r="F153" s="834"/>
      <c r="G153" s="834"/>
      <c r="H153" s="834"/>
      <c r="I153" s="834"/>
      <c r="J153" s="834"/>
      <c r="K153" s="834"/>
      <c r="L153" s="834"/>
      <c r="M153" s="834"/>
      <c r="N153" s="834"/>
      <c r="O153" s="834"/>
      <c r="P153" s="834"/>
      <c r="Q153" s="834"/>
      <c r="R153" s="834"/>
      <c r="S153" s="835"/>
    </row>
    <row r="154" spans="1:19" ht="12.75" customHeight="1" x14ac:dyDescent="0.2">
      <c r="A154" s="833" t="s">
        <v>854</v>
      </c>
      <c r="B154" s="834"/>
      <c r="C154" s="834"/>
      <c r="D154" s="834"/>
      <c r="E154" s="834"/>
      <c r="F154" s="834"/>
      <c r="G154" s="834"/>
      <c r="H154" s="834"/>
      <c r="I154" s="834"/>
      <c r="J154" s="834"/>
      <c r="K154" s="834"/>
      <c r="L154" s="834"/>
      <c r="M154" s="834"/>
      <c r="N154" s="834"/>
      <c r="O154" s="834"/>
      <c r="P154" s="834"/>
      <c r="Q154" s="834"/>
      <c r="R154" s="834"/>
      <c r="S154" s="835"/>
    </row>
    <row r="155" spans="1:19" x14ac:dyDescent="0.2">
      <c r="A155" s="833" t="s">
        <v>855</v>
      </c>
      <c r="B155" s="834"/>
      <c r="C155" s="834"/>
      <c r="D155" s="834"/>
      <c r="E155" s="834"/>
      <c r="F155" s="834"/>
      <c r="G155" s="834"/>
      <c r="H155" s="834"/>
      <c r="I155" s="834"/>
      <c r="J155" s="834"/>
      <c r="K155" s="834"/>
      <c r="L155" s="834"/>
      <c r="M155" s="834"/>
      <c r="N155" s="834"/>
      <c r="O155" s="834"/>
      <c r="P155" s="834"/>
      <c r="Q155" s="834"/>
      <c r="R155" s="834"/>
      <c r="S155" s="835"/>
    </row>
    <row r="156" spans="1:19" x14ac:dyDescent="0.2">
      <c r="A156" s="833" t="s">
        <v>200</v>
      </c>
      <c r="B156" s="834"/>
      <c r="C156" s="834"/>
      <c r="D156" s="834"/>
      <c r="E156" s="834"/>
      <c r="F156" s="834"/>
      <c r="G156" s="834"/>
      <c r="H156" s="834"/>
      <c r="I156" s="834"/>
      <c r="J156" s="834"/>
      <c r="K156" s="834"/>
      <c r="L156" s="834"/>
      <c r="M156" s="834"/>
      <c r="N156" s="834"/>
      <c r="O156" s="834"/>
      <c r="P156" s="834"/>
      <c r="Q156" s="834"/>
      <c r="R156" s="834"/>
      <c r="S156" s="835"/>
    </row>
    <row r="157" spans="1:19" x14ac:dyDescent="0.2">
      <c r="A157" s="836" t="s">
        <v>856</v>
      </c>
      <c r="B157" s="837"/>
      <c r="C157" s="837"/>
      <c r="D157" s="837"/>
      <c r="E157" s="837"/>
      <c r="F157" s="837"/>
      <c r="G157" s="837"/>
      <c r="H157" s="837"/>
      <c r="I157" s="837"/>
      <c r="J157" s="837"/>
      <c r="K157" s="837"/>
      <c r="L157" s="837"/>
      <c r="M157" s="837"/>
      <c r="N157" s="837"/>
      <c r="O157" s="837"/>
      <c r="P157" s="837"/>
      <c r="Q157" s="837"/>
      <c r="R157" s="837"/>
      <c r="S157" s="838"/>
    </row>
    <row r="158" spans="1:19" ht="28.5" customHeight="1" x14ac:dyDescent="0.2">
      <c r="A158" s="831" t="s">
        <v>41</v>
      </c>
      <c r="B158" s="831"/>
      <c r="C158" s="831"/>
      <c r="D158" s="831" t="s">
        <v>42</v>
      </c>
      <c r="E158" s="831"/>
      <c r="F158" s="831" t="s">
        <v>43</v>
      </c>
      <c r="G158" s="831"/>
      <c r="H158" s="831"/>
      <c r="I158" s="831" t="s">
        <v>44</v>
      </c>
      <c r="J158" s="831"/>
      <c r="K158" s="827" t="s">
        <v>45</v>
      </c>
      <c r="L158" s="839"/>
      <c r="M158" s="839"/>
      <c r="N158" s="840"/>
      <c r="O158" s="841" t="s">
        <v>46</v>
      </c>
      <c r="P158" s="841"/>
      <c r="Q158" s="842"/>
      <c r="R158" s="831" t="s">
        <v>47</v>
      </c>
      <c r="S158" s="831"/>
    </row>
    <row r="159" spans="1:19" ht="28.5" customHeight="1" x14ac:dyDescent="0.2">
      <c r="A159" s="830" t="s">
        <v>48</v>
      </c>
      <c r="B159" s="830" t="s">
        <v>49</v>
      </c>
      <c r="C159" s="852" t="s">
        <v>50</v>
      </c>
      <c r="D159" s="830" t="s">
        <v>51</v>
      </c>
      <c r="E159" s="830" t="s">
        <v>52</v>
      </c>
      <c r="F159" s="827" t="s">
        <v>53</v>
      </c>
      <c r="G159" s="828"/>
      <c r="H159" s="829"/>
      <c r="I159" s="830" t="s">
        <v>54</v>
      </c>
      <c r="J159" s="830" t="s">
        <v>55</v>
      </c>
      <c r="K159" s="827" t="s">
        <v>56</v>
      </c>
      <c r="L159" s="829"/>
      <c r="M159" s="827" t="s">
        <v>57</v>
      </c>
      <c r="N159" s="829"/>
      <c r="O159" s="830" t="s">
        <v>58</v>
      </c>
      <c r="P159" s="830" t="s">
        <v>59</v>
      </c>
      <c r="Q159" s="830" t="s">
        <v>60</v>
      </c>
      <c r="R159" s="830" t="s">
        <v>61</v>
      </c>
      <c r="S159" s="830" t="s">
        <v>62</v>
      </c>
    </row>
    <row r="160" spans="1:19" ht="60.75" customHeight="1" x14ac:dyDescent="0.2">
      <c r="A160" s="831"/>
      <c r="B160" s="831"/>
      <c r="C160" s="853"/>
      <c r="D160" s="831"/>
      <c r="E160" s="831"/>
      <c r="F160" s="357" t="s">
        <v>63</v>
      </c>
      <c r="G160" s="357" t="s">
        <v>64</v>
      </c>
      <c r="H160" s="357" t="s">
        <v>65</v>
      </c>
      <c r="I160" s="831"/>
      <c r="J160" s="831"/>
      <c r="K160" s="363" t="s">
        <v>66</v>
      </c>
      <c r="L160" s="363" t="s">
        <v>67</v>
      </c>
      <c r="M160" s="363" t="s">
        <v>68</v>
      </c>
      <c r="N160" s="363" t="s">
        <v>67</v>
      </c>
      <c r="O160" s="831"/>
      <c r="P160" s="831"/>
      <c r="Q160" s="831"/>
      <c r="R160" s="831"/>
      <c r="S160" s="831"/>
    </row>
    <row r="161" spans="1:19" x14ac:dyDescent="0.2">
      <c r="A161" s="826" t="s">
        <v>69</v>
      </c>
      <c r="B161" s="826"/>
      <c r="C161" s="826"/>
      <c r="D161" s="826"/>
      <c r="E161" s="826"/>
      <c r="F161" s="826"/>
      <c r="G161" s="826"/>
      <c r="H161" s="826"/>
      <c r="I161" s="826"/>
      <c r="J161" s="826"/>
      <c r="K161" s="826"/>
      <c r="L161" s="826"/>
      <c r="M161" s="826"/>
      <c r="N161" s="826"/>
      <c r="O161" s="826"/>
      <c r="P161" s="826"/>
      <c r="Q161" s="826"/>
      <c r="R161" s="826"/>
      <c r="S161" s="826"/>
    </row>
    <row r="162" spans="1:19" s="21" customFormat="1" x14ac:dyDescent="0.2">
      <c r="A162" s="19">
        <v>0</v>
      </c>
      <c r="B162" s="19">
        <v>0</v>
      </c>
      <c r="C162" s="19">
        <v>0</v>
      </c>
      <c r="D162" s="19">
        <v>0</v>
      </c>
      <c r="E162" s="19">
        <v>0</v>
      </c>
      <c r="F162" s="19">
        <v>0</v>
      </c>
      <c r="G162" s="19">
        <v>0</v>
      </c>
      <c r="H162" s="19">
        <v>0</v>
      </c>
      <c r="I162" s="19">
        <v>0</v>
      </c>
      <c r="J162" s="19">
        <v>0</v>
      </c>
      <c r="K162" s="19">
        <v>0</v>
      </c>
      <c r="L162" s="19">
        <v>0</v>
      </c>
      <c r="M162" s="19">
        <v>0</v>
      </c>
      <c r="N162" s="19">
        <v>0</v>
      </c>
      <c r="O162" s="19">
        <v>0</v>
      </c>
      <c r="P162" s="19">
        <v>0</v>
      </c>
      <c r="Q162" s="19">
        <v>0</v>
      </c>
      <c r="R162" s="19">
        <v>0</v>
      </c>
      <c r="S162" s="19">
        <v>0</v>
      </c>
    </row>
    <row r="163" spans="1:19" x14ac:dyDescent="0.2">
      <c r="A163" s="826" t="s">
        <v>70</v>
      </c>
      <c r="B163" s="826"/>
      <c r="C163" s="826"/>
      <c r="D163" s="826"/>
      <c r="E163" s="826"/>
      <c r="F163" s="826"/>
      <c r="G163" s="826"/>
      <c r="H163" s="826"/>
      <c r="I163" s="826"/>
      <c r="J163" s="826"/>
      <c r="K163" s="826"/>
      <c r="L163" s="826"/>
      <c r="M163" s="826"/>
      <c r="N163" s="826"/>
      <c r="O163" s="826"/>
      <c r="P163" s="826"/>
      <c r="Q163" s="826"/>
      <c r="R163" s="826"/>
      <c r="S163" s="826"/>
    </row>
    <row r="164" spans="1:19" s="21" customFormat="1" x14ac:dyDescent="0.2">
      <c r="A164" s="19">
        <v>0</v>
      </c>
      <c r="B164" s="19">
        <v>0</v>
      </c>
      <c r="C164" s="19">
        <v>0</v>
      </c>
      <c r="D164" s="19">
        <v>0</v>
      </c>
      <c r="E164" s="19">
        <v>0</v>
      </c>
      <c r="F164" s="19">
        <v>0</v>
      </c>
      <c r="G164" s="19">
        <v>0</v>
      </c>
      <c r="H164" s="19">
        <v>0</v>
      </c>
      <c r="I164" s="19">
        <v>0</v>
      </c>
      <c r="J164" s="19">
        <v>0</v>
      </c>
      <c r="K164" s="19">
        <v>0</v>
      </c>
      <c r="L164" s="19">
        <v>0</v>
      </c>
      <c r="M164" s="19">
        <v>0</v>
      </c>
      <c r="N164" s="19">
        <v>0</v>
      </c>
      <c r="O164" s="19">
        <v>0</v>
      </c>
      <c r="P164" s="19">
        <v>0</v>
      </c>
      <c r="Q164" s="19">
        <v>0</v>
      </c>
      <c r="R164" s="19">
        <v>0</v>
      </c>
      <c r="S164" s="19">
        <v>0</v>
      </c>
    </row>
    <row r="165" spans="1:19" x14ac:dyDescent="0.2">
      <c r="A165" s="826" t="s">
        <v>71</v>
      </c>
      <c r="B165" s="826"/>
      <c r="C165" s="826"/>
      <c r="D165" s="826"/>
      <c r="E165" s="826"/>
      <c r="F165" s="826"/>
      <c r="G165" s="826"/>
      <c r="H165" s="826"/>
      <c r="I165" s="826"/>
      <c r="J165" s="826"/>
      <c r="K165" s="826"/>
      <c r="L165" s="826"/>
      <c r="M165" s="826"/>
      <c r="N165" s="826"/>
      <c r="O165" s="826"/>
      <c r="P165" s="826"/>
      <c r="Q165" s="826"/>
      <c r="R165" s="826"/>
      <c r="S165" s="826"/>
    </row>
    <row r="166" spans="1:19" s="21" customFormat="1" x14ac:dyDescent="0.2">
      <c r="A166" s="19">
        <v>0</v>
      </c>
      <c r="B166" s="19">
        <v>0</v>
      </c>
      <c r="C166" s="19">
        <v>0</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row>
    <row r="167" spans="1:19" x14ac:dyDescent="0.2">
      <c r="A167" s="826" t="s">
        <v>72</v>
      </c>
      <c r="B167" s="826"/>
      <c r="C167" s="826"/>
      <c r="D167" s="826"/>
      <c r="E167" s="826"/>
      <c r="F167" s="826"/>
      <c r="G167" s="826"/>
      <c r="H167" s="826"/>
      <c r="I167" s="826"/>
      <c r="J167" s="826"/>
      <c r="K167" s="826"/>
      <c r="L167" s="826"/>
      <c r="M167" s="826"/>
      <c r="N167" s="826"/>
      <c r="O167" s="826"/>
      <c r="P167" s="826"/>
      <c r="Q167" s="826"/>
      <c r="R167" s="826"/>
      <c r="S167" s="826"/>
    </row>
    <row r="168" spans="1:19" s="21" customFormat="1" x14ac:dyDescent="0.2">
      <c r="A168" s="19">
        <v>0</v>
      </c>
      <c r="B168" s="19">
        <v>0</v>
      </c>
      <c r="C168" s="19">
        <v>0</v>
      </c>
      <c r="D168" s="19">
        <v>0</v>
      </c>
      <c r="E168" s="19">
        <v>0</v>
      </c>
      <c r="F168" s="19">
        <v>0</v>
      </c>
      <c r="G168" s="19">
        <v>0</v>
      </c>
      <c r="H168" s="19">
        <v>0</v>
      </c>
      <c r="I168" s="19">
        <v>0</v>
      </c>
      <c r="J168" s="19">
        <v>0</v>
      </c>
      <c r="K168" s="19">
        <v>0</v>
      </c>
      <c r="L168" s="19">
        <v>0</v>
      </c>
      <c r="M168" s="19">
        <v>0</v>
      </c>
      <c r="N168" s="19">
        <v>0</v>
      </c>
      <c r="O168" s="19">
        <v>0</v>
      </c>
      <c r="P168" s="19">
        <v>0</v>
      </c>
      <c r="Q168" s="19">
        <v>0</v>
      </c>
      <c r="R168" s="19">
        <v>0</v>
      </c>
      <c r="S168" s="19">
        <v>0</v>
      </c>
    </row>
    <row r="169" spans="1:19" x14ac:dyDescent="0.2">
      <c r="A169" s="832" t="s">
        <v>73</v>
      </c>
      <c r="B169" s="832"/>
      <c r="C169" s="832"/>
      <c r="D169" s="832"/>
      <c r="E169" s="832"/>
      <c r="F169" s="832"/>
      <c r="G169" s="832"/>
      <c r="H169" s="832"/>
      <c r="I169" s="832"/>
      <c r="J169" s="832"/>
      <c r="K169" s="832"/>
      <c r="L169" s="832"/>
      <c r="M169" s="832"/>
      <c r="N169" s="832"/>
      <c r="O169" s="832"/>
      <c r="P169" s="832"/>
      <c r="Q169" s="832"/>
      <c r="R169" s="832"/>
      <c r="S169" s="832"/>
    </row>
    <row r="170" spans="1:19" s="21" customFormat="1" x14ac:dyDescent="0.2">
      <c r="A170" s="19">
        <v>0</v>
      </c>
      <c r="B170" s="19">
        <v>0</v>
      </c>
      <c r="C170" s="19">
        <v>0</v>
      </c>
      <c r="D170" s="19">
        <v>0</v>
      </c>
      <c r="E170" s="19">
        <v>0</v>
      </c>
      <c r="F170" s="19">
        <v>0</v>
      </c>
      <c r="G170" s="19">
        <v>0</v>
      </c>
      <c r="H170" s="19">
        <v>0</v>
      </c>
      <c r="I170" s="19">
        <v>0</v>
      </c>
      <c r="J170" s="19">
        <v>0</v>
      </c>
      <c r="K170" s="19">
        <v>0</v>
      </c>
      <c r="L170" s="19">
        <v>0</v>
      </c>
      <c r="M170" s="19">
        <v>0</v>
      </c>
      <c r="N170" s="19">
        <v>0</v>
      </c>
      <c r="O170" s="19">
        <v>0</v>
      </c>
      <c r="P170" s="19">
        <v>0</v>
      </c>
      <c r="Q170" s="19">
        <v>0</v>
      </c>
      <c r="R170" s="19">
        <v>0</v>
      </c>
      <c r="S170" s="19">
        <v>0</v>
      </c>
    </row>
    <row r="171" spans="1:19" x14ac:dyDescent="0.2">
      <c r="A171" s="826" t="s">
        <v>74</v>
      </c>
      <c r="B171" s="826"/>
      <c r="C171" s="826"/>
      <c r="D171" s="826"/>
      <c r="E171" s="826"/>
      <c r="F171" s="826"/>
      <c r="G171" s="826"/>
      <c r="H171" s="826"/>
      <c r="I171" s="826"/>
      <c r="J171" s="826"/>
      <c r="K171" s="826"/>
      <c r="L171" s="826"/>
      <c r="M171" s="826"/>
      <c r="N171" s="826"/>
      <c r="O171" s="826"/>
      <c r="P171" s="826"/>
      <c r="Q171" s="826"/>
      <c r="R171" s="826"/>
      <c r="S171" s="826"/>
    </row>
    <row r="172" spans="1:19" s="21" customFormat="1" x14ac:dyDescent="0.2">
      <c r="A172" s="19">
        <v>0</v>
      </c>
      <c r="B172" s="19">
        <v>0</v>
      </c>
      <c r="C172" s="19">
        <v>0</v>
      </c>
      <c r="D172" s="19">
        <v>0</v>
      </c>
      <c r="E172" s="19">
        <v>0</v>
      </c>
      <c r="F172" s="19">
        <v>0</v>
      </c>
      <c r="G172" s="19">
        <v>0</v>
      </c>
      <c r="H172" s="19">
        <v>0</v>
      </c>
      <c r="I172" s="19">
        <v>0</v>
      </c>
      <c r="J172" s="19">
        <v>0</v>
      </c>
      <c r="K172" s="19">
        <v>0</v>
      </c>
      <c r="L172" s="19">
        <v>0</v>
      </c>
      <c r="M172" s="19">
        <v>0</v>
      </c>
      <c r="N172" s="19">
        <v>0</v>
      </c>
      <c r="O172" s="19">
        <v>0</v>
      </c>
      <c r="P172" s="19">
        <v>0</v>
      </c>
      <c r="Q172" s="19">
        <v>0</v>
      </c>
      <c r="R172" s="19">
        <v>0</v>
      </c>
      <c r="S172" s="19">
        <v>0</v>
      </c>
    </row>
    <row r="173" spans="1:19" x14ac:dyDescent="0.2">
      <c r="A173" s="826" t="s">
        <v>75</v>
      </c>
      <c r="B173" s="826"/>
      <c r="C173" s="826"/>
      <c r="D173" s="826"/>
      <c r="E173" s="826"/>
      <c r="F173" s="826"/>
      <c r="G173" s="826"/>
      <c r="H173" s="826"/>
      <c r="I173" s="826"/>
      <c r="J173" s="826"/>
      <c r="K173" s="826"/>
      <c r="L173" s="826"/>
      <c r="M173" s="826"/>
      <c r="N173" s="826"/>
      <c r="O173" s="826"/>
      <c r="P173" s="826"/>
      <c r="Q173" s="826"/>
      <c r="R173" s="826"/>
      <c r="S173" s="826"/>
    </row>
    <row r="174" spans="1:19" s="21" customFormat="1" x14ac:dyDescent="0.2">
      <c r="A174" s="19">
        <v>0</v>
      </c>
      <c r="B174" s="19">
        <v>0</v>
      </c>
      <c r="C174" s="19">
        <v>0</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row>
    <row r="175" spans="1:19" x14ac:dyDescent="0.2">
      <c r="A175" s="826" t="s">
        <v>76</v>
      </c>
      <c r="B175" s="826"/>
      <c r="C175" s="826"/>
      <c r="D175" s="826"/>
      <c r="E175" s="826"/>
      <c r="F175" s="826"/>
      <c r="G175" s="826"/>
      <c r="H175" s="826"/>
      <c r="I175" s="826"/>
      <c r="J175" s="826"/>
      <c r="K175" s="826"/>
      <c r="L175" s="826"/>
      <c r="M175" s="826"/>
      <c r="N175" s="826"/>
      <c r="O175" s="826"/>
      <c r="P175" s="826"/>
      <c r="Q175" s="826"/>
      <c r="R175" s="826"/>
      <c r="S175" s="826"/>
    </row>
    <row r="176" spans="1:19" s="21" customFormat="1" x14ac:dyDescent="0.2">
      <c r="A176" s="19">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row>
    <row r="177" spans="1:19" x14ac:dyDescent="0.2">
      <c r="A177" s="826" t="s">
        <v>77</v>
      </c>
      <c r="B177" s="826"/>
      <c r="C177" s="826"/>
      <c r="D177" s="826"/>
      <c r="E177" s="826"/>
      <c r="F177" s="826"/>
      <c r="G177" s="826"/>
      <c r="H177" s="826"/>
      <c r="I177" s="826"/>
      <c r="J177" s="826"/>
      <c r="K177" s="826"/>
      <c r="L177" s="826"/>
      <c r="M177" s="826"/>
      <c r="N177" s="826"/>
      <c r="O177" s="826"/>
      <c r="P177" s="826"/>
      <c r="Q177" s="826"/>
      <c r="R177" s="826"/>
      <c r="S177" s="826"/>
    </row>
    <row r="178" spans="1:19" s="21" customFormat="1" x14ac:dyDescent="0.2">
      <c r="A178" s="19">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row>
    <row r="179" spans="1:19" x14ac:dyDescent="0.2">
      <c r="A179" s="826" t="s">
        <v>78</v>
      </c>
      <c r="B179" s="826"/>
      <c r="C179" s="826"/>
      <c r="D179" s="826"/>
      <c r="E179" s="826"/>
      <c r="F179" s="826"/>
      <c r="G179" s="826"/>
      <c r="H179" s="826"/>
      <c r="I179" s="826"/>
      <c r="J179" s="826"/>
      <c r="K179" s="826"/>
      <c r="L179" s="826"/>
      <c r="M179" s="826"/>
      <c r="N179" s="826"/>
      <c r="O179" s="826"/>
      <c r="P179" s="826"/>
      <c r="Q179" s="826"/>
      <c r="R179" s="826"/>
      <c r="S179" s="826"/>
    </row>
    <row r="180" spans="1:19" s="21" customFormat="1" x14ac:dyDescent="0.2">
      <c r="A180" s="19">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
      <c r="A181" s="826" t="s">
        <v>79</v>
      </c>
      <c r="B181" s="826"/>
      <c r="C181" s="826"/>
      <c r="D181" s="826"/>
      <c r="E181" s="826"/>
      <c r="F181" s="826"/>
      <c r="G181" s="826"/>
      <c r="H181" s="826"/>
      <c r="I181" s="826"/>
      <c r="J181" s="826"/>
      <c r="K181" s="826"/>
      <c r="L181" s="826"/>
      <c r="M181" s="826"/>
      <c r="N181" s="826"/>
      <c r="O181" s="826"/>
      <c r="P181" s="826"/>
      <c r="Q181" s="826"/>
      <c r="R181" s="826"/>
      <c r="S181" s="826"/>
    </row>
    <row r="182" spans="1:19" s="21" customFormat="1" x14ac:dyDescent="0.2">
      <c r="A182" s="19">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row>
    <row r="183" spans="1:19" x14ac:dyDescent="0.2">
      <c r="A183" s="826" t="s">
        <v>80</v>
      </c>
      <c r="B183" s="826"/>
      <c r="C183" s="826"/>
      <c r="D183" s="826"/>
      <c r="E183" s="826"/>
      <c r="F183" s="826"/>
      <c r="G183" s="826"/>
      <c r="H183" s="826"/>
      <c r="I183" s="826"/>
      <c r="J183" s="826"/>
      <c r="K183" s="826"/>
      <c r="L183" s="826"/>
      <c r="M183" s="826"/>
      <c r="N183" s="826"/>
      <c r="O183" s="826"/>
      <c r="P183" s="826"/>
      <c r="Q183" s="826"/>
      <c r="R183" s="826"/>
      <c r="S183" s="826"/>
    </row>
    <row r="184" spans="1:19" s="21" customFormat="1" x14ac:dyDescent="0.2">
      <c r="A184" s="19">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
      <c r="A185" s="823" t="s">
        <v>181</v>
      </c>
      <c r="B185" s="849"/>
      <c r="C185" s="849"/>
      <c r="D185" s="849"/>
      <c r="E185" s="849"/>
      <c r="F185" s="849"/>
      <c r="G185" s="849"/>
      <c r="H185" s="849"/>
      <c r="I185" s="849"/>
      <c r="J185" s="849"/>
      <c r="K185" s="849"/>
      <c r="L185" s="849"/>
      <c r="M185" s="849"/>
      <c r="N185" s="849"/>
      <c r="O185" s="849"/>
      <c r="P185" s="849"/>
      <c r="Q185" s="849"/>
      <c r="R185" s="849"/>
      <c r="S185" s="850"/>
    </row>
    <row r="186" spans="1:19" s="23" customFormat="1" x14ac:dyDescent="0.2">
      <c r="A186" s="362">
        <f>SUM(A184,A182,A180,A178,A176,A174,A172,A170,A168,A166,A164,A162)</f>
        <v>0</v>
      </c>
      <c r="B186" s="427">
        <f t="shared" ref="B186:S186" si="4">SUM(B184,B182,B180,B178,B176,B174,B172,B170,B168,B166,B164,B162)</f>
        <v>0</v>
      </c>
      <c r="C186" s="427">
        <f t="shared" si="4"/>
        <v>0</v>
      </c>
      <c r="D186" s="427">
        <f t="shared" si="4"/>
        <v>0</v>
      </c>
      <c r="E186" s="427">
        <f t="shared" si="4"/>
        <v>0</v>
      </c>
      <c r="F186" s="427">
        <f t="shared" si="4"/>
        <v>0</v>
      </c>
      <c r="G186" s="427">
        <f t="shared" si="4"/>
        <v>0</v>
      </c>
      <c r="H186" s="427">
        <f t="shared" si="4"/>
        <v>0</v>
      </c>
      <c r="I186" s="427">
        <f t="shared" si="4"/>
        <v>0</v>
      </c>
      <c r="J186" s="427">
        <f t="shared" si="4"/>
        <v>0</v>
      </c>
      <c r="K186" s="427">
        <f t="shared" si="4"/>
        <v>0</v>
      </c>
      <c r="L186" s="427">
        <f t="shared" si="4"/>
        <v>0</v>
      </c>
      <c r="M186" s="427">
        <f t="shared" si="4"/>
        <v>0</v>
      </c>
      <c r="N186" s="427">
        <f t="shared" si="4"/>
        <v>0</v>
      </c>
      <c r="O186" s="427">
        <f t="shared" si="4"/>
        <v>0</v>
      </c>
      <c r="P186" s="427">
        <f t="shared" si="4"/>
        <v>0</v>
      </c>
      <c r="Q186" s="427">
        <f t="shared" si="4"/>
        <v>0</v>
      </c>
      <c r="R186" s="427">
        <f t="shared" si="4"/>
        <v>0</v>
      </c>
      <c r="S186" s="427">
        <f t="shared" si="4"/>
        <v>0</v>
      </c>
    </row>
    <row r="187" spans="1:19" x14ac:dyDescent="0.2">
      <c r="A187" s="369"/>
      <c r="B187" s="369"/>
      <c r="C187" s="369"/>
      <c r="D187" s="369"/>
      <c r="E187" s="369"/>
      <c r="F187" s="369"/>
      <c r="G187" s="369"/>
      <c r="H187" s="369"/>
      <c r="I187" s="369"/>
      <c r="J187" s="369"/>
      <c r="K187" s="369"/>
      <c r="L187" s="369"/>
      <c r="M187" s="369"/>
      <c r="N187" s="369"/>
      <c r="O187" s="369"/>
      <c r="P187" s="369"/>
      <c r="Q187" s="369"/>
      <c r="R187" s="369"/>
      <c r="S187" s="369"/>
    </row>
    <row r="188" spans="1:19" ht="19.5" customHeight="1" x14ac:dyDescent="0.2">
      <c r="A188" s="1083" t="s">
        <v>3186</v>
      </c>
      <c r="B188" s="1066"/>
      <c r="C188" s="1066"/>
      <c r="D188" s="1066"/>
      <c r="E188" s="1066"/>
      <c r="F188" s="1066"/>
      <c r="G188" s="1066"/>
      <c r="H188" s="1066"/>
      <c r="I188" s="1066"/>
      <c r="J188" s="1066"/>
      <c r="K188" s="1066"/>
      <c r="L188" s="1066"/>
      <c r="M188" s="1066"/>
      <c r="N188" s="1066"/>
      <c r="O188" s="1066"/>
      <c r="P188" s="1066"/>
      <c r="Q188" s="1066"/>
      <c r="R188" s="1066"/>
      <c r="S188" s="1067"/>
    </row>
    <row r="189" spans="1:19" x14ac:dyDescent="0.2">
      <c r="A189" s="833" t="s">
        <v>538</v>
      </c>
      <c r="B189" s="834"/>
      <c r="C189" s="834"/>
      <c r="D189" s="834"/>
      <c r="E189" s="834"/>
      <c r="F189" s="834"/>
      <c r="G189" s="834"/>
      <c r="H189" s="834"/>
      <c r="I189" s="834"/>
      <c r="J189" s="834"/>
      <c r="K189" s="834"/>
      <c r="L189" s="834"/>
      <c r="M189" s="834"/>
      <c r="N189" s="834"/>
      <c r="O189" s="834"/>
      <c r="P189" s="834"/>
      <c r="Q189" s="834"/>
      <c r="R189" s="834"/>
      <c r="S189" s="835"/>
    </row>
    <row r="190" spans="1:19" ht="12.75" customHeight="1" x14ac:dyDescent="0.2">
      <c r="A190" s="833" t="s">
        <v>3172</v>
      </c>
      <c r="B190" s="834"/>
      <c r="C190" s="834"/>
      <c r="D190" s="834"/>
      <c r="E190" s="834"/>
      <c r="F190" s="834"/>
      <c r="G190" s="834"/>
      <c r="H190" s="834"/>
      <c r="I190" s="834"/>
      <c r="J190" s="834"/>
      <c r="K190" s="834"/>
      <c r="L190" s="834"/>
      <c r="M190" s="834"/>
      <c r="N190" s="834"/>
      <c r="O190" s="834"/>
      <c r="P190" s="834"/>
      <c r="Q190" s="834"/>
      <c r="R190" s="834"/>
      <c r="S190" s="835"/>
    </row>
    <row r="191" spans="1:19" ht="12.75" customHeight="1" x14ac:dyDescent="0.2">
      <c r="A191" s="833" t="s">
        <v>3173</v>
      </c>
      <c r="B191" s="834"/>
      <c r="C191" s="834"/>
      <c r="D191" s="834"/>
      <c r="E191" s="834"/>
      <c r="F191" s="834"/>
      <c r="G191" s="834"/>
      <c r="H191" s="834"/>
      <c r="I191" s="834"/>
      <c r="J191" s="834"/>
      <c r="K191" s="834"/>
      <c r="L191" s="834"/>
      <c r="M191" s="834"/>
      <c r="N191" s="834"/>
      <c r="O191" s="834"/>
      <c r="P191" s="834"/>
      <c r="Q191" s="834"/>
      <c r="R191" s="834"/>
      <c r="S191" s="835"/>
    </row>
    <row r="192" spans="1:19" x14ac:dyDescent="0.2">
      <c r="A192" s="833" t="s">
        <v>3174</v>
      </c>
      <c r="B192" s="834"/>
      <c r="C192" s="834"/>
      <c r="D192" s="834"/>
      <c r="E192" s="834"/>
      <c r="F192" s="834"/>
      <c r="G192" s="834"/>
      <c r="H192" s="834"/>
      <c r="I192" s="834"/>
      <c r="J192" s="834"/>
      <c r="K192" s="834"/>
      <c r="L192" s="834"/>
      <c r="M192" s="834"/>
      <c r="N192" s="834"/>
      <c r="O192" s="834"/>
      <c r="P192" s="834"/>
      <c r="Q192" s="834"/>
      <c r="R192" s="834"/>
      <c r="S192" s="835"/>
    </row>
    <row r="193" spans="1:19" x14ac:dyDescent="0.2">
      <c r="A193" s="833" t="s">
        <v>3175</v>
      </c>
      <c r="B193" s="834"/>
      <c r="C193" s="834"/>
      <c r="D193" s="834"/>
      <c r="E193" s="834"/>
      <c r="F193" s="834"/>
      <c r="G193" s="834"/>
      <c r="H193" s="834"/>
      <c r="I193" s="834"/>
      <c r="J193" s="834"/>
      <c r="K193" s="834"/>
      <c r="L193" s="834"/>
      <c r="M193" s="834"/>
      <c r="N193" s="834"/>
      <c r="O193" s="834"/>
      <c r="P193" s="834"/>
      <c r="Q193" s="834"/>
      <c r="R193" s="834"/>
      <c r="S193" s="835"/>
    </row>
    <row r="194" spans="1:19" x14ac:dyDescent="0.2">
      <c r="A194" s="836" t="s">
        <v>3176</v>
      </c>
      <c r="B194" s="837"/>
      <c r="C194" s="837"/>
      <c r="D194" s="837"/>
      <c r="E194" s="837"/>
      <c r="F194" s="837"/>
      <c r="G194" s="837"/>
      <c r="H194" s="837"/>
      <c r="I194" s="837"/>
      <c r="J194" s="837"/>
      <c r="K194" s="837"/>
      <c r="L194" s="837"/>
      <c r="M194" s="837"/>
      <c r="N194" s="837"/>
      <c r="O194" s="837"/>
      <c r="P194" s="837"/>
      <c r="Q194" s="837"/>
      <c r="R194" s="837"/>
      <c r="S194" s="838"/>
    </row>
    <row r="195" spans="1:19" ht="33.75" customHeight="1" x14ac:dyDescent="0.2">
      <c r="A195" s="831" t="s">
        <v>41</v>
      </c>
      <c r="B195" s="831"/>
      <c r="C195" s="831"/>
      <c r="D195" s="831" t="s">
        <v>42</v>
      </c>
      <c r="E195" s="831"/>
      <c r="F195" s="831" t="s">
        <v>43</v>
      </c>
      <c r="G195" s="831"/>
      <c r="H195" s="831"/>
      <c r="I195" s="831" t="s">
        <v>44</v>
      </c>
      <c r="J195" s="831"/>
      <c r="K195" s="827" t="s">
        <v>45</v>
      </c>
      <c r="L195" s="839"/>
      <c r="M195" s="839"/>
      <c r="N195" s="840"/>
      <c r="O195" s="841" t="s">
        <v>46</v>
      </c>
      <c r="P195" s="841"/>
      <c r="Q195" s="842"/>
      <c r="R195" s="831" t="s">
        <v>47</v>
      </c>
      <c r="S195" s="831"/>
    </row>
    <row r="196" spans="1:19" ht="27.75" customHeight="1" x14ac:dyDescent="0.2">
      <c r="A196" s="830" t="s">
        <v>48</v>
      </c>
      <c r="B196" s="830" t="s">
        <v>49</v>
      </c>
      <c r="C196" s="852" t="s">
        <v>50</v>
      </c>
      <c r="D196" s="830" t="s">
        <v>51</v>
      </c>
      <c r="E196" s="830" t="s">
        <v>52</v>
      </c>
      <c r="F196" s="827" t="s">
        <v>53</v>
      </c>
      <c r="G196" s="828"/>
      <c r="H196" s="829"/>
      <c r="I196" s="830" t="s">
        <v>54</v>
      </c>
      <c r="J196" s="830" t="s">
        <v>55</v>
      </c>
      <c r="K196" s="827" t="s">
        <v>56</v>
      </c>
      <c r="L196" s="829"/>
      <c r="M196" s="827" t="s">
        <v>57</v>
      </c>
      <c r="N196" s="829"/>
      <c r="O196" s="830" t="s">
        <v>58</v>
      </c>
      <c r="P196" s="830" t="s">
        <v>59</v>
      </c>
      <c r="Q196" s="830" t="s">
        <v>60</v>
      </c>
      <c r="R196" s="830" t="s">
        <v>61</v>
      </c>
      <c r="S196" s="830" t="s">
        <v>62</v>
      </c>
    </row>
    <row r="197" spans="1:19" ht="63.75" customHeight="1" x14ac:dyDescent="0.2">
      <c r="A197" s="831"/>
      <c r="B197" s="831"/>
      <c r="C197" s="853"/>
      <c r="D197" s="831"/>
      <c r="E197" s="831"/>
      <c r="F197" s="357" t="s">
        <v>63</v>
      </c>
      <c r="G197" s="357" t="s">
        <v>64</v>
      </c>
      <c r="H197" s="357" t="s">
        <v>65</v>
      </c>
      <c r="I197" s="831"/>
      <c r="J197" s="831"/>
      <c r="K197" s="363" t="s">
        <v>66</v>
      </c>
      <c r="L197" s="363" t="s">
        <v>67</v>
      </c>
      <c r="M197" s="363" t="s">
        <v>68</v>
      </c>
      <c r="N197" s="363" t="s">
        <v>67</v>
      </c>
      <c r="O197" s="831"/>
      <c r="P197" s="831"/>
      <c r="Q197" s="831"/>
      <c r="R197" s="831"/>
      <c r="S197" s="831"/>
    </row>
    <row r="198" spans="1:19" x14ac:dyDescent="0.2">
      <c r="A198" s="826" t="s">
        <v>69</v>
      </c>
      <c r="B198" s="826"/>
      <c r="C198" s="826"/>
      <c r="D198" s="826"/>
      <c r="E198" s="826"/>
      <c r="F198" s="826"/>
      <c r="G198" s="826"/>
      <c r="H198" s="826"/>
      <c r="I198" s="826"/>
      <c r="J198" s="826"/>
      <c r="K198" s="826"/>
      <c r="L198" s="826"/>
      <c r="M198" s="826"/>
      <c r="N198" s="826"/>
      <c r="O198" s="826"/>
      <c r="P198" s="826"/>
      <c r="Q198" s="826"/>
      <c r="R198" s="826"/>
      <c r="S198" s="826"/>
    </row>
    <row r="199" spans="1:19" s="21" customFormat="1" x14ac:dyDescent="0.2">
      <c r="A199" s="19">
        <v>0</v>
      </c>
      <c r="B199" s="19">
        <v>0</v>
      </c>
      <c r="C199" s="19">
        <v>0</v>
      </c>
      <c r="D199" s="19">
        <v>0</v>
      </c>
      <c r="E199" s="19">
        <v>0</v>
      </c>
      <c r="F199" s="19">
        <v>0</v>
      </c>
      <c r="G199" s="19">
        <v>0</v>
      </c>
      <c r="H199" s="19">
        <v>0</v>
      </c>
      <c r="I199" s="19">
        <v>0</v>
      </c>
      <c r="J199" s="19">
        <v>0</v>
      </c>
      <c r="K199" s="19">
        <v>0</v>
      </c>
      <c r="L199" s="19">
        <v>0</v>
      </c>
      <c r="M199" s="19">
        <v>0</v>
      </c>
      <c r="N199" s="19">
        <v>0</v>
      </c>
      <c r="O199" s="19">
        <v>0</v>
      </c>
      <c r="P199" s="19">
        <v>0</v>
      </c>
      <c r="Q199" s="19">
        <v>0</v>
      </c>
      <c r="R199" s="19">
        <v>0</v>
      </c>
      <c r="S199" s="19">
        <v>0</v>
      </c>
    </row>
    <row r="200" spans="1:19" x14ac:dyDescent="0.2">
      <c r="A200" s="826" t="s">
        <v>70</v>
      </c>
      <c r="B200" s="826"/>
      <c r="C200" s="826"/>
      <c r="D200" s="826"/>
      <c r="E200" s="826"/>
      <c r="F200" s="826"/>
      <c r="G200" s="826"/>
      <c r="H200" s="826"/>
      <c r="I200" s="826"/>
      <c r="J200" s="826"/>
      <c r="K200" s="826"/>
      <c r="L200" s="826"/>
      <c r="M200" s="826"/>
      <c r="N200" s="826"/>
      <c r="O200" s="826"/>
      <c r="P200" s="826"/>
      <c r="Q200" s="826"/>
      <c r="R200" s="826"/>
      <c r="S200" s="826"/>
    </row>
    <row r="201" spans="1:19" s="21" customFormat="1" x14ac:dyDescent="0.2">
      <c r="A201" s="19">
        <v>0</v>
      </c>
      <c r="B201" s="19">
        <v>0</v>
      </c>
      <c r="C201" s="19">
        <v>0</v>
      </c>
      <c r="D201" s="19">
        <v>0</v>
      </c>
      <c r="E201" s="19">
        <v>0</v>
      </c>
      <c r="F201" s="19">
        <v>0</v>
      </c>
      <c r="G201" s="19">
        <v>0</v>
      </c>
      <c r="H201" s="19">
        <v>0</v>
      </c>
      <c r="I201" s="19">
        <v>0</v>
      </c>
      <c r="J201" s="19">
        <v>0</v>
      </c>
      <c r="K201" s="19">
        <v>0</v>
      </c>
      <c r="L201" s="19">
        <v>0</v>
      </c>
      <c r="M201" s="19">
        <v>0</v>
      </c>
      <c r="N201" s="19">
        <v>0</v>
      </c>
      <c r="O201" s="19">
        <v>0</v>
      </c>
      <c r="P201" s="19">
        <v>0</v>
      </c>
      <c r="Q201" s="19">
        <v>0</v>
      </c>
      <c r="R201" s="19">
        <v>0</v>
      </c>
      <c r="S201" s="19">
        <v>0</v>
      </c>
    </row>
    <row r="202" spans="1:19" x14ac:dyDescent="0.2">
      <c r="A202" s="826" t="s">
        <v>71</v>
      </c>
      <c r="B202" s="826"/>
      <c r="C202" s="826"/>
      <c r="D202" s="826"/>
      <c r="E202" s="826"/>
      <c r="F202" s="826"/>
      <c r="G202" s="826"/>
      <c r="H202" s="826"/>
      <c r="I202" s="826"/>
      <c r="J202" s="826"/>
      <c r="K202" s="826"/>
      <c r="L202" s="826"/>
      <c r="M202" s="826"/>
      <c r="N202" s="826"/>
      <c r="O202" s="826"/>
      <c r="P202" s="826"/>
      <c r="Q202" s="826"/>
      <c r="R202" s="826"/>
      <c r="S202" s="826"/>
    </row>
    <row r="203" spans="1:19" s="21" customFormat="1" x14ac:dyDescent="0.2">
      <c r="A203" s="19">
        <v>0</v>
      </c>
      <c r="B203" s="19">
        <v>0</v>
      </c>
      <c r="C203" s="19">
        <v>0</v>
      </c>
      <c r="D203" s="19">
        <v>0</v>
      </c>
      <c r="E203" s="19">
        <v>0</v>
      </c>
      <c r="F203" s="19">
        <v>0</v>
      </c>
      <c r="G203" s="19">
        <v>0</v>
      </c>
      <c r="H203" s="19">
        <v>0</v>
      </c>
      <c r="I203" s="19">
        <v>0</v>
      </c>
      <c r="J203" s="19">
        <v>0</v>
      </c>
      <c r="K203" s="19">
        <v>0</v>
      </c>
      <c r="L203" s="19">
        <v>0</v>
      </c>
      <c r="M203" s="19">
        <v>0</v>
      </c>
      <c r="N203" s="19">
        <v>0</v>
      </c>
      <c r="O203" s="19">
        <v>0</v>
      </c>
      <c r="P203" s="19">
        <v>0</v>
      </c>
      <c r="Q203" s="19">
        <v>0</v>
      </c>
      <c r="R203" s="19">
        <v>0</v>
      </c>
      <c r="S203" s="19">
        <v>0</v>
      </c>
    </row>
    <row r="204" spans="1:19" x14ac:dyDescent="0.2">
      <c r="A204" s="826" t="s">
        <v>72</v>
      </c>
      <c r="B204" s="826"/>
      <c r="C204" s="826"/>
      <c r="D204" s="826"/>
      <c r="E204" s="826"/>
      <c r="F204" s="826"/>
      <c r="G204" s="826"/>
      <c r="H204" s="826"/>
      <c r="I204" s="826"/>
      <c r="J204" s="826"/>
      <c r="K204" s="826"/>
      <c r="L204" s="826"/>
      <c r="M204" s="826"/>
      <c r="N204" s="826"/>
      <c r="O204" s="826"/>
      <c r="P204" s="826"/>
      <c r="Q204" s="826"/>
      <c r="R204" s="826"/>
      <c r="S204" s="826"/>
    </row>
    <row r="205" spans="1:19" s="21" customFormat="1" x14ac:dyDescent="0.2">
      <c r="A205" s="19">
        <v>0</v>
      </c>
      <c r="B205" s="19">
        <v>0</v>
      </c>
      <c r="C205" s="19">
        <v>0</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row>
    <row r="206" spans="1:19" x14ac:dyDescent="0.2">
      <c r="A206" s="832" t="s">
        <v>73</v>
      </c>
      <c r="B206" s="832"/>
      <c r="C206" s="832"/>
      <c r="D206" s="832"/>
      <c r="E206" s="832"/>
      <c r="F206" s="832"/>
      <c r="G206" s="832"/>
      <c r="H206" s="832"/>
      <c r="I206" s="832"/>
      <c r="J206" s="832"/>
      <c r="K206" s="832"/>
      <c r="L206" s="832"/>
      <c r="M206" s="832"/>
      <c r="N206" s="832"/>
      <c r="O206" s="832"/>
      <c r="P206" s="832"/>
      <c r="Q206" s="832"/>
      <c r="R206" s="832"/>
      <c r="S206" s="832"/>
    </row>
    <row r="207" spans="1:19" s="21" customFormat="1" x14ac:dyDescent="0.2">
      <c r="A207" s="19">
        <v>0</v>
      </c>
      <c r="B207" s="19">
        <v>0</v>
      </c>
      <c r="C207" s="19">
        <v>0</v>
      </c>
      <c r="D207" s="19">
        <v>0</v>
      </c>
      <c r="E207" s="19">
        <v>0</v>
      </c>
      <c r="F207" s="19">
        <v>0</v>
      </c>
      <c r="G207" s="19">
        <v>0</v>
      </c>
      <c r="H207" s="19">
        <v>0</v>
      </c>
      <c r="I207" s="19">
        <v>0</v>
      </c>
      <c r="J207" s="19">
        <v>0</v>
      </c>
      <c r="K207" s="19">
        <v>0</v>
      </c>
      <c r="L207" s="19">
        <v>0</v>
      </c>
      <c r="M207" s="19">
        <v>0</v>
      </c>
      <c r="N207" s="19">
        <v>0</v>
      </c>
      <c r="O207" s="19">
        <v>0</v>
      </c>
      <c r="P207" s="19">
        <v>0</v>
      </c>
      <c r="Q207" s="19">
        <v>0</v>
      </c>
      <c r="R207" s="19">
        <v>0</v>
      </c>
      <c r="S207" s="19">
        <v>0</v>
      </c>
    </row>
    <row r="208" spans="1:19" x14ac:dyDescent="0.2">
      <c r="A208" s="826" t="s">
        <v>74</v>
      </c>
      <c r="B208" s="826"/>
      <c r="C208" s="826"/>
      <c r="D208" s="826"/>
      <c r="E208" s="826"/>
      <c r="F208" s="826"/>
      <c r="G208" s="826"/>
      <c r="H208" s="826"/>
      <c r="I208" s="826"/>
      <c r="J208" s="826"/>
      <c r="K208" s="826"/>
      <c r="L208" s="826"/>
      <c r="M208" s="826"/>
      <c r="N208" s="826"/>
      <c r="O208" s="826"/>
      <c r="P208" s="826"/>
      <c r="Q208" s="826"/>
      <c r="R208" s="826"/>
      <c r="S208" s="826"/>
    </row>
    <row r="209" spans="1:19" s="21" customFormat="1" x14ac:dyDescent="0.2">
      <c r="A209" s="19">
        <v>0</v>
      </c>
      <c r="B209" s="19">
        <v>0</v>
      </c>
      <c r="C209" s="19">
        <v>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19">
        <v>0</v>
      </c>
    </row>
    <row r="210" spans="1:19" x14ac:dyDescent="0.2">
      <c r="A210" s="826" t="s">
        <v>75</v>
      </c>
      <c r="B210" s="826"/>
      <c r="C210" s="826"/>
      <c r="D210" s="826"/>
      <c r="E210" s="826"/>
      <c r="F210" s="826"/>
      <c r="G210" s="826"/>
      <c r="H210" s="826"/>
      <c r="I210" s="826"/>
      <c r="J210" s="826"/>
      <c r="K210" s="826"/>
      <c r="L210" s="826"/>
      <c r="M210" s="826"/>
      <c r="N210" s="826"/>
      <c r="O210" s="826"/>
      <c r="P210" s="826"/>
      <c r="Q210" s="826"/>
      <c r="R210" s="826"/>
      <c r="S210" s="826"/>
    </row>
    <row r="211" spans="1:19" s="21" customFormat="1" x14ac:dyDescent="0.2">
      <c r="A211" s="19">
        <v>0</v>
      </c>
      <c r="B211" s="19">
        <v>0</v>
      </c>
      <c r="C211" s="19">
        <v>0</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19">
        <v>0</v>
      </c>
    </row>
    <row r="212" spans="1:19" x14ac:dyDescent="0.2">
      <c r="A212" s="826" t="s">
        <v>76</v>
      </c>
      <c r="B212" s="826"/>
      <c r="C212" s="826"/>
      <c r="D212" s="826"/>
      <c r="E212" s="826"/>
      <c r="F212" s="826"/>
      <c r="G212" s="826"/>
      <c r="H212" s="826"/>
      <c r="I212" s="826"/>
      <c r="J212" s="826"/>
      <c r="K212" s="826"/>
      <c r="L212" s="826"/>
      <c r="M212" s="826"/>
      <c r="N212" s="826"/>
      <c r="O212" s="826"/>
      <c r="P212" s="826"/>
      <c r="Q212" s="826"/>
      <c r="R212" s="826"/>
      <c r="S212" s="826"/>
    </row>
    <row r="213" spans="1:19" s="21" customFormat="1" x14ac:dyDescent="0.2">
      <c r="A213" s="19">
        <v>0</v>
      </c>
      <c r="B213" s="19">
        <v>0</v>
      </c>
      <c r="C213" s="19">
        <v>0</v>
      </c>
      <c r="D213" s="19">
        <v>0</v>
      </c>
      <c r="E213" s="19">
        <v>0</v>
      </c>
      <c r="F213" s="19">
        <v>0</v>
      </c>
      <c r="G213" s="19">
        <v>0</v>
      </c>
      <c r="H213" s="19">
        <v>0</v>
      </c>
      <c r="I213" s="19">
        <v>0</v>
      </c>
      <c r="J213" s="19">
        <v>0</v>
      </c>
      <c r="K213" s="19">
        <v>0</v>
      </c>
      <c r="L213" s="19">
        <v>0</v>
      </c>
      <c r="M213" s="19">
        <v>0</v>
      </c>
      <c r="N213" s="19">
        <v>0</v>
      </c>
      <c r="O213" s="19">
        <v>0</v>
      </c>
      <c r="P213" s="19">
        <v>0</v>
      </c>
      <c r="Q213" s="19">
        <v>0</v>
      </c>
      <c r="R213" s="19">
        <v>0</v>
      </c>
      <c r="S213" s="19">
        <v>0</v>
      </c>
    </row>
    <row r="214" spans="1:19" x14ac:dyDescent="0.2">
      <c r="A214" s="826" t="s">
        <v>77</v>
      </c>
      <c r="B214" s="826"/>
      <c r="C214" s="826"/>
      <c r="D214" s="826"/>
      <c r="E214" s="826"/>
      <c r="F214" s="826"/>
      <c r="G214" s="826"/>
      <c r="H214" s="826"/>
      <c r="I214" s="826"/>
      <c r="J214" s="826"/>
      <c r="K214" s="826"/>
      <c r="L214" s="826"/>
      <c r="M214" s="826"/>
      <c r="N214" s="826"/>
      <c r="O214" s="826"/>
      <c r="P214" s="826"/>
      <c r="Q214" s="826"/>
      <c r="R214" s="826"/>
      <c r="S214" s="826"/>
    </row>
    <row r="215" spans="1:19" s="21" customFormat="1" x14ac:dyDescent="0.2">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
      <c r="A216" s="826" t="s">
        <v>78</v>
      </c>
      <c r="B216" s="826"/>
      <c r="C216" s="826"/>
      <c r="D216" s="826"/>
      <c r="E216" s="826"/>
      <c r="F216" s="826"/>
      <c r="G216" s="826"/>
      <c r="H216" s="826"/>
      <c r="I216" s="826"/>
      <c r="J216" s="826"/>
      <c r="K216" s="826"/>
      <c r="L216" s="826"/>
      <c r="M216" s="826"/>
      <c r="N216" s="826"/>
      <c r="O216" s="826"/>
      <c r="P216" s="826"/>
      <c r="Q216" s="826"/>
      <c r="R216" s="826"/>
      <c r="S216" s="826"/>
    </row>
    <row r="217" spans="1:19" s="21" customFormat="1" x14ac:dyDescent="0.2">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
      <c r="A218" s="826" t="s">
        <v>79</v>
      </c>
      <c r="B218" s="826"/>
      <c r="C218" s="826"/>
      <c r="D218" s="826"/>
      <c r="E218" s="826"/>
      <c r="F218" s="826"/>
      <c r="G218" s="826"/>
      <c r="H218" s="826"/>
      <c r="I218" s="826"/>
      <c r="J218" s="826"/>
      <c r="K218" s="826"/>
      <c r="L218" s="826"/>
      <c r="M218" s="826"/>
      <c r="N218" s="826"/>
      <c r="O218" s="826"/>
      <c r="P218" s="826"/>
      <c r="Q218" s="826"/>
      <c r="R218" s="826"/>
      <c r="S218" s="826"/>
    </row>
    <row r="219" spans="1:19" s="21" customFormat="1" x14ac:dyDescent="0.2">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
      <c r="A220" s="826" t="s">
        <v>80</v>
      </c>
      <c r="B220" s="826"/>
      <c r="C220" s="826"/>
      <c r="D220" s="826"/>
      <c r="E220" s="826"/>
      <c r="F220" s="826"/>
      <c r="G220" s="826"/>
      <c r="H220" s="826"/>
      <c r="I220" s="826"/>
      <c r="J220" s="826"/>
      <c r="K220" s="826"/>
      <c r="L220" s="826"/>
      <c r="M220" s="826"/>
      <c r="N220" s="826"/>
      <c r="O220" s="826"/>
      <c r="P220" s="826"/>
      <c r="Q220" s="826"/>
      <c r="R220" s="826"/>
      <c r="S220" s="826"/>
    </row>
    <row r="221" spans="1:19" s="21" customFormat="1" x14ac:dyDescent="0.2">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
      <c r="A222" s="823" t="s">
        <v>181</v>
      </c>
      <c r="B222" s="1084"/>
      <c r="C222" s="1084"/>
      <c r="D222" s="1084"/>
      <c r="E222" s="1084"/>
      <c r="F222" s="1084"/>
      <c r="G222" s="1084"/>
      <c r="H222" s="1084"/>
      <c r="I222" s="1084"/>
      <c r="J222" s="1084"/>
      <c r="K222" s="1084"/>
      <c r="L222" s="1084"/>
      <c r="M222" s="1084"/>
      <c r="N222" s="1084"/>
      <c r="O222" s="1084"/>
      <c r="P222" s="1084"/>
      <c r="Q222" s="1084"/>
      <c r="R222" s="1084"/>
      <c r="S222" s="1085"/>
    </row>
    <row r="223" spans="1:19" s="23" customFormat="1" x14ac:dyDescent="0.2">
      <c r="A223" s="427">
        <f>SUM(A221,A219,A217,A215,A213,A211,A209,A207,A205,A203,A201,A199)</f>
        <v>0</v>
      </c>
      <c r="B223" s="427">
        <f t="shared" ref="B223:S223" si="5">SUM(B221,B219,B217,B215,B213,B211,B209,B207,B205,B203,B201,B199)</f>
        <v>0</v>
      </c>
      <c r="C223" s="427">
        <f t="shared" si="5"/>
        <v>0</v>
      </c>
      <c r="D223" s="427">
        <f t="shared" si="5"/>
        <v>0</v>
      </c>
      <c r="E223" s="427">
        <f t="shared" si="5"/>
        <v>0</v>
      </c>
      <c r="F223" s="427">
        <f t="shared" si="5"/>
        <v>0</v>
      </c>
      <c r="G223" s="427">
        <f t="shared" si="5"/>
        <v>0</v>
      </c>
      <c r="H223" s="427">
        <f t="shared" si="5"/>
        <v>0</v>
      </c>
      <c r="I223" s="427">
        <f t="shared" si="5"/>
        <v>0</v>
      </c>
      <c r="J223" s="427">
        <f t="shared" si="5"/>
        <v>0</v>
      </c>
      <c r="K223" s="427">
        <f t="shared" si="5"/>
        <v>0</v>
      </c>
      <c r="L223" s="427">
        <f t="shared" si="5"/>
        <v>0</v>
      </c>
      <c r="M223" s="427">
        <f t="shared" si="5"/>
        <v>0</v>
      </c>
      <c r="N223" s="427">
        <f t="shared" si="5"/>
        <v>0</v>
      </c>
      <c r="O223" s="427">
        <f t="shared" si="5"/>
        <v>0</v>
      </c>
      <c r="P223" s="427">
        <f t="shared" si="5"/>
        <v>0</v>
      </c>
      <c r="Q223" s="427">
        <f t="shared" si="5"/>
        <v>0</v>
      </c>
      <c r="R223" s="427">
        <f t="shared" si="5"/>
        <v>0</v>
      </c>
      <c r="S223" s="427">
        <f t="shared" si="5"/>
        <v>0</v>
      </c>
    </row>
    <row r="224" spans="1:19" x14ac:dyDescent="0.2">
      <c r="A224" s="369"/>
      <c r="B224" s="369"/>
      <c r="C224" s="369"/>
      <c r="D224" s="369"/>
      <c r="E224" s="369"/>
      <c r="F224" s="369"/>
      <c r="G224" s="369"/>
      <c r="H224" s="369"/>
      <c r="I224" s="369"/>
      <c r="J224" s="369"/>
      <c r="K224" s="369"/>
      <c r="L224" s="369"/>
      <c r="M224" s="369"/>
      <c r="N224" s="369"/>
      <c r="O224" s="369"/>
      <c r="P224" s="369"/>
      <c r="Q224" s="369"/>
      <c r="R224" s="369"/>
      <c r="S224" s="369"/>
    </row>
    <row r="225" spans="1:19" ht="21" customHeight="1" x14ac:dyDescent="0.2">
      <c r="A225" s="1083" t="s">
        <v>3187</v>
      </c>
      <c r="B225" s="1066"/>
      <c r="C225" s="1066"/>
      <c r="D225" s="1066"/>
      <c r="E225" s="1066"/>
      <c r="F225" s="1066"/>
      <c r="G225" s="1066"/>
      <c r="H225" s="1066"/>
      <c r="I225" s="1066"/>
      <c r="J225" s="1066"/>
      <c r="K225" s="1066"/>
      <c r="L225" s="1066"/>
      <c r="M225" s="1066"/>
      <c r="N225" s="1066"/>
      <c r="O225" s="1066"/>
      <c r="P225" s="1066"/>
      <c r="Q225" s="1066"/>
      <c r="R225" s="1066"/>
      <c r="S225" s="1067"/>
    </row>
    <row r="226" spans="1:19" x14ac:dyDescent="0.2">
      <c r="A226" s="833" t="s">
        <v>3177</v>
      </c>
      <c r="B226" s="834"/>
      <c r="C226" s="834"/>
      <c r="D226" s="834"/>
      <c r="E226" s="834"/>
      <c r="F226" s="834"/>
      <c r="G226" s="834"/>
      <c r="H226" s="834"/>
      <c r="I226" s="834"/>
      <c r="J226" s="834"/>
      <c r="K226" s="834"/>
      <c r="L226" s="834"/>
      <c r="M226" s="834"/>
      <c r="N226" s="834"/>
      <c r="O226" s="834"/>
      <c r="P226" s="834"/>
      <c r="Q226" s="834"/>
      <c r="R226" s="834"/>
      <c r="S226" s="835"/>
    </row>
    <row r="227" spans="1:19" ht="12.75" customHeight="1" x14ac:dyDescent="0.2">
      <c r="A227" s="833" t="s">
        <v>3178</v>
      </c>
      <c r="B227" s="834"/>
      <c r="C227" s="834"/>
      <c r="D227" s="834"/>
      <c r="E227" s="834"/>
      <c r="F227" s="834"/>
      <c r="G227" s="834"/>
      <c r="H227" s="834"/>
      <c r="I227" s="834"/>
      <c r="J227" s="834"/>
      <c r="K227" s="834"/>
      <c r="L227" s="834"/>
      <c r="M227" s="834"/>
      <c r="N227" s="834"/>
      <c r="O227" s="834"/>
      <c r="P227" s="834"/>
      <c r="Q227" s="834"/>
      <c r="R227" s="834"/>
      <c r="S227" s="835"/>
    </row>
    <row r="228" spans="1:19" ht="12.75" customHeight="1" x14ac:dyDescent="0.2">
      <c r="A228" s="833" t="s">
        <v>3179</v>
      </c>
      <c r="B228" s="834"/>
      <c r="C228" s="834"/>
      <c r="D228" s="834"/>
      <c r="E228" s="834"/>
      <c r="F228" s="834"/>
      <c r="G228" s="834"/>
      <c r="H228" s="834"/>
      <c r="I228" s="834"/>
      <c r="J228" s="834"/>
      <c r="K228" s="834"/>
      <c r="L228" s="834"/>
      <c r="M228" s="834"/>
      <c r="N228" s="834"/>
      <c r="O228" s="834"/>
      <c r="P228" s="834"/>
      <c r="Q228" s="834"/>
      <c r="R228" s="834"/>
      <c r="S228" s="835"/>
    </row>
    <row r="229" spans="1:19" x14ac:dyDescent="0.2">
      <c r="A229" s="833" t="s">
        <v>3180</v>
      </c>
      <c r="B229" s="834"/>
      <c r="C229" s="834"/>
      <c r="D229" s="834"/>
      <c r="E229" s="834"/>
      <c r="F229" s="834"/>
      <c r="G229" s="834"/>
      <c r="H229" s="834"/>
      <c r="I229" s="834"/>
      <c r="J229" s="834"/>
      <c r="K229" s="834"/>
      <c r="L229" s="834"/>
      <c r="M229" s="834"/>
      <c r="N229" s="834"/>
      <c r="O229" s="834"/>
      <c r="P229" s="834"/>
      <c r="Q229" s="834"/>
      <c r="R229" s="834"/>
      <c r="S229" s="835"/>
    </row>
    <row r="230" spans="1:19" x14ac:dyDescent="0.2">
      <c r="A230" s="833" t="s">
        <v>3181</v>
      </c>
      <c r="B230" s="834"/>
      <c r="C230" s="834"/>
      <c r="D230" s="834"/>
      <c r="E230" s="834"/>
      <c r="F230" s="834"/>
      <c r="G230" s="834"/>
      <c r="H230" s="834"/>
      <c r="I230" s="834"/>
      <c r="J230" s="834"/>
      <c r="K230" s="834"/>
      <c r="L230" s="834"/>
      <c r="M230" s="834"/>
      <c r="N230" s="834"/>
      <c r="O230" s="834"/>
      <c r="P230" s="834"/>
      <c r="Q230" s="834"/>
      <c r="R230" s="834"/>
      <c r="S230" s="835"/>
    </row>
    <row r="231" spans="1:19" x14ac:dyDescent="0.2">
      <c r="A231" s="836" t="s">
        <v>3182</v>
      </c>
      <c r="B231" s="837"/>
      <c r="C231" s="837"/>
      <c r="D231" s="837"/>
      <c r="E231" s="837"/>
      <c r="F231" s="837"/>
      <c r="G231" s="837"/>
      <c r="H231" s="837"/>
      <c r="I231" s="837"/>
      <c r="J231" s="837"/>
      <c r="K231" s="837"/>
      <c r="L231" s="837"/>
      <c r="M231" s="837"/>
      <c r="N231" s="837"/>
      <c r="O231" s="837"/>
      <c r="P231" s="837"/>
      <c r="Q231" s="837"/>
      <c r="R231" s="837"/>
      <c r="S231" s="838"/>
    </row>
    <row r="232" spans="1:19" ht="29.25" customHeight="1" x14ac:dyDescent="0.2">
      <c r="A232" s="831" t="s">
        <v>41</v>
      </c>
      <c r="B232" s="831"/>
      <c r="C232" s="831"/>
      <c r="D232" s="831" t="s">
        <v>42</v>
      </c>
      <c r="E232" s="831"/>
      <c r="F232" s="831" t="s">
        <v>43</v>
      </c>
      <c r="G232" s="831"/>
      <c r="H232" s="831"/>
      <c r="I232" s="831" t="s">
        <v>44</v>
      </c>
      <c r="J232" s="831"/>
      <c r="K232" s="827" t="s">
        <v>45</v>
      </c>
      <c r="L232" s="839"/>
      <c r="M232" s="839"/>
      <c r="N232" s="840"/>
      <c r="O232" s="841" t="s">
        <v>46</v>
      </c>
      <c r="P232" s="841"/>
      <c r="Q232" s="842"/>
      <c r="R232" s="831" t="s">
        <v>47</v>
      </c>
      <c r="S232" s="831"/>
    </row>
    <row r="233" spans="1:19" ht="27.75" customHeight="1" x14ac:dyDescent="0.2">
      <c r="A233" s="830" t="s">
        <v>48</v>
      </c>
      <c r="B233" s="830" t="s">
        <v>49</v>
      </c>
      <c r="C233" s="852" t="s">
        <v>50</v>
      </c>
      <c r="D233" s="830" t="s">
        <v>51</v>
      </c>
      <c r="E233" s="830" t="s">
        <v>52</v>
      </c>
      <c r="F233" s="827" t="s">
        <v>53</v>
      </c>
      <c r="G233" s="828"/>
      <c r="H233" s="829"/>
      <c r="I233" s="830" t="s">
        <v>54</v>
      </c>
      <c r="J233" s="830" t="s">
        <v>55</v>
      </c>
      <c r="K233" s="827" t="s">
        <v>56</v>
      </c>
      <c r="L233" s="829"/>
      <c r="M233" s="827" t="s">
        <v>57</v>
      </c>
      <c r="N233" s="829"/>
      <c r="O233" s="830" t="s">
        <v>58</v>
      </c>
      <c r="P233" s="830" t="s">
        <v>59</v>
      </c>
      <c r="Q233" s="830" t="s">
        <v>60</v>
      </c>
      <c r="R233" s="830" t="s">
        <v>61</v>
      </c>
      <c r="S233" s="830" t="s">
        <v>62</v>
      </c>
    </row>
    <row r="234" spans="1:19" ht="65.25" customHeight="1" x14ac:dyDescent="0.2">
      <c r="A234" s="831"/>
      <c r="B234" s="831"/>
      <c r="C234" s="853"/>
      <c r="D234" s="831"/>
      <c r="E234" s="831"/>
      <c r="F234" s="357" t="s">
        <v>63</v>
      </c>
      <c r="G234" s="357" t="s">
        <v>64</v>
      </c>
      <c r="H234" s="357" t="s">
        <v>65</v>
      </c>
      <c r="I234" s="831"/>
      <c r="J234" s="831"/>
      <c r="K234" s="363" t="s">
        <v>66</v>
      </c>
      <c r="L234" s="363" t="s">
        <v>67</v>
      </c>
      <c r="M234" s="363" t="s">
        <v>68</v>
      </c>
      <c r="N234" s="363" t="s">
        <v>67</v>
      </c>
      <c r="O234" s="831"/>
      <c r="P234" s="831"/>
      <c r="Q234" s="831"/>
      <c r="R234" s="831"/>
      <c r="S234" s="831"/>
    </row>
    <row r="235" spans="1:19" x14ac:dyDescent="0.2">
      <c r="A235" s="826" t="s">
        <v>69</v>
      </c>
      <c r="B235" s="826"/>
      <c r="C235" s="826"/>
      <c r="D235" s="826"/>
      <c r="E235" s="826"/>
      <c r="F235" s="826"/>
      <c r="G235" s="826"/>
      <c r="H235" s="826"/>
      <c r="I235" s="826"/>
      <c r="J235" s="826"/>
      <c r="K235" s="826"/>
      <c r="L235" s="826"/>
      <c r="M235" s="826"/>
      <c r="N235" s="826"/>
      <c r="O235" s="826"/>
      <c r="P235" s="826"/>
      <c r="Q235" s="826"/>
      <c r="R235" s="826"/>
      <c r="S235" s="826"/>
    </row>
    <row r="236" spans="1:19" s="21" customFormat="1" x14ac:dyDescent="0.2">
      <c r="A236" s="19">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row>
    <row r="237" spans="1:19" x14ac:dyDescent="0.2">
      <c r="A237" s="826" t="s">
        <v>70</v>
      </c>
      <c r="B237" s="826"/>
      <c r="C237" s="826"/>
      <c r="D237" s="826"/>
      <c r="E237" s="826"/>
      <c r="F237" s="826"/>
      <c r="G237" s="826"/>
      <c r="H237" s="826"/>
      <c r="I237" s="826"/>
      <c r="J237" s="826"/>
      <c r="K237" s="826"/>
      <c r="L237" s="826"/>
      <c r="M237" s="826"/>
      <c r="N237" s="826"/>
      <c r="O237" s="826"/>
      <c r="P237" s="826"/>
      <c r="Q237" s="826"/>
      <c r="R237" s="826"/>
      <c r="S237" s="826"/>
    </row>
    <row r="238" spans="1:19" s="21" customFormat="1" x14ac:dyDescent="0.2">
      <c r="A238" s="19">
        <v>0</v>
      </c>
      <c r="B238" s="19">
        <v>0</v>
      </c>
      <c r="C238" s="19">
        <v>0</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row>
    <row r="239" spans="1:19" x14ac:dyDescent="0.2">
      <c r="A239" s="826" t="s">
        <v>71</v>
      </c>
      <c r="B239" s="826"/>
      <c r="C239" s="826"/>
      <c r="D239" s="826"/>
      <c r="E239" s="826"/>
      <c r="F239" s="826"/>
      <c r="G239" s="826"/>
      <c r="H239" s="826"/>
      <c r="I239" s="826"/>
      <c r="J239" s="826"/>
      <c r="K239" s="826"/>
      <c r="L239" s="826"/>
      <c r="M239" s="826"/>
      <c r="N239" s="826"/>
      <c r="O239" s="826"/>
      <c r="P239" s="826"/>
      <c r="Q239" s="826"/>
      <c r="R239" s="826"/>
      <c r="S239" s="826"/>
    </row>
    <row r="240" spans="1:19" s="21" customFormat="1" x14ac:dyDescent="0.2">
      <c r="A240" s="19">
        <v>0</v>
      </c>
      <c r="B240" s="19">
        <v>0</v>
      </c>
      <c r="C240" s="19">
        <v>0</v>
      </c>
      <c r="D240" s="19">
        <v>0</v>
      </c>
      <c r="E240" s="19">
        <v>0</v>
      </c>
      <c r="F240" s="19">
        <v>0</v>
      </c>
      <c r="G240" s="19">
        <v>0</v>
      </c>
      <c r="H240" s="19">
        <v>0</v>
      </c>
      <c r="I240" s="19">
        <v>0</v>
      </c>
      <c r="J240" s="19">
        <v>0</v>
      </c>
      <c r="K240" s="19">
        <v>0</v>
      </c>
      <c r="L240" s="19">
        <v>0</v>
      </c>
      <c r="M240" s="19">
        <v>0</v>
      </c>
      <c r="N240" s="19">
        <v>0</v>
      </c>
      <c r="O240" s="19">
        <v>0</v>
      </c>
      <c r="P240" s="19">
        <v>0</v>
      </c>
      <c r="Q240" s="19">
        <v>0</v>
      </c>
      <c r="R240" s="19">
        <v>0</v>
      </c>
      <c r="S240" s="19">
        <v>0</v>
      </c>
    </row>
    <row r="241" spans="1:19" x14ac:dyDescent="0.2">
      <c r="A241" s="826" t="s">
        <v>72</v>
      </c>
      <c r="B241" s="826"/>
      <c r="C241" s="826"/>
      <c r="D241" s="826"/>
      <c r="E241" s="826"/>
      <c r="F241" s="826"/>
      <c r="G241" s="826"/>
      <c r="H241" s="826"/>
      <c r="I241" s="826"/>
      <c r="J241" s="826"/>
      <c r="K241" s="826"/>
      <c r="L241" s="826"/>
      <c r="M241" s="826"/>
      <c r="N241" s="826"/>
      <c r="O241" s="826"/>
      <c r="P241" s="826"/>
      <c r="Q241" s="826"/>
      <c r="R241" s="826"/>
      <c r="S241" s="826"/>
    </row>
    <row r="242" spans="1:19" s="21" customFormat="1" x14ac:dyDescent="0.2">
      <c r="A242" s="19">
        <v>0</v>
      </c>
      <c r="B242" s="19">
        <v>0</v>
      </c>
      <c r="C242" s="19">
        <v>0</v>
      </c>
      <c r="D242" s="19">
        <v>0</v>
      </c>
      <c r="E242" s="19">
        <v>0</v>
      </c>
      <c r="F242" s="19">
        <v>0</v>
      </c>
      <c r="G242" s="19">
        <v>0</v>
      </c>
      <c r="H242" s="19">
        <v>0</v>
      </c>
      <c r="I242" s="19">
        <v>0</v>
      </c>
      <c r="J242" s="19">
        <v>0</v>
      </c>
      <c r="K242" s="19">
        <v>0</v>
      </c>
      <c r="L242" s="19">
        <v>0</v>
      </c>
      <c r="M242" s="19">
        <v>0</v>
      </c>
      <c r="N242" s="19">
        <v>0</v>
      </c>
      <c r="O242" s="19">
        <v>0</v>
      </c>
      <c r="P242" s="19">
        <v>0</v>
      </c>
      <c r="Q242" s="19">
        <v>0</v>
      </c>
      <c r="R242" s="19">
        <v>0</v>
      </c>
      <c r="S242" s="19">
        <v>0</v>
      </c>
    </row>
    <row r="243" spans="1:19" x14ac:dyDescent="0.2">
      <c r="A243" s="832" t="s">
        <v>73</v>
      </c>
      <c r="B243" s="832"/>
      <c r="C243" s="832"/>
      <c r="D243" s="832"/>
      <c r="E243" s="832"/>
      <c r="F243" s="832"/>
      <c r="G243" s="832"/>
      <c r="H243" s="832"/>
      <c r="I243" s="832"/>
      <c r="J243" s="832"/>
      <c r="K243" s="832"/>
      <c r="L243" s="832"/>
      <c r="M243" s="832"/>
      <c r="N243" s="832"/>
      <c r="O243" s="832"/>
      <c r="P243" s="832"/>
      <c r="Q243" s="832"/>
      <c r="R243" s="832"/>
      <c r="S243" s="832"/>
    </row>
    <row r="244" spans="1:19" s="21" customFormat="1" x14ac:dyDescent="0.2">
      <c r="A244" s="19">
        <v>0</v>
      </c>
      <c r="B244" s="19">
        <v>0</v>
      </c>
      <c r="C244" s="19">
        <v>0</v>
      </c>
      <c r="D244" s="19">
        <v>0</v>
      </c>
      <c r="E244" s="19">
        <v>0</v>
      </c>
      <c r="F244" s="19">
        <v>0</v>
      </c>
      <c r="G244" s="19">
        <v>0</v>
      </c>
      <c r="H244" s="19">
        <v>0</v>
      </c>
      <c r="I244" s="19">
        <v>0</v>
      </c>
      <c r="J244" s="19">
        <v>0</v>
      </c>
      <c r="K244" s="19">
        <v>0</v>
      </c>
      <c r="L244" s="19">
        <v>0</v>
      </c>
      <c r="M244" s="19">
        <v>0</v>
      </c>
      <c r="N244" s="19">
        <v>0</v>
      </c>
      <c r="O244" s="19">
        <v>0</v>
      </c>
      <c r="P244" s="19">
        <v>0</v>
      </c>
      <c r="Q244" s="19">
        <v>0</v>
      </c>
      <c r="R244" s="19">
        <v>0</v>
      </c>
      <c r="S244" s="19">
        <v>0</v>
      </c>
    </row>
    <row r="245" spans="1:19" x14ac:dyDescent="0.2">
      <c r="A245" s="826" t="s">
        <v>74</v>
      </c>
      <c r="B245" s="826"/>
      <c r="C245" s="826"/>
      <c r="D245" s="826"/>
      <c r="E245" s="826"/>
      <c r="F245" s="826"/>
      <c r="G245" s="826"/>
      <c r="H245" s="826"/>
      <c r="I245" s="826"/>
      <c r="J245" s="826"/>
      <c r="K245" s="826"/>
      <c r="L245" s="826"/>
      <c r="M245" s="826"/>
      <c r="N245" s="826"/>
      <c r="O245" s="826"/>
      <c r="P245" s="826"/>
      <c r="Q245" s="826"/>
      <c r="R245" s="826"/>
      <c r="S245" s="826"/>
    </row>
    <row r="246" spans="1:19" s="21" customFormat="1" x14ac:dyDescent="0.2">
      <c r="A246" s="19">
        <v>0</v>
      </c>
      <c r="B246" s="19">
        <v>0</v>
      </c>
      <c r="C246" s="19">
        <v>0</v>
      </c>
      <c r="D246" s="19">
        <v>0</v>
      </c>
      <c r="E246" s="19">
        <v>0</v>
      </c>
      <c r="F246" s="19">
        <v>0</v>
      </c>
      <c r="G246" s="19">
        <v>0</v>
      </c>
      <c r="H246" s="19">
        <v>0</v>
      </c>
      <c r="I246" s="19">
        <v>0</v>
      </c>
      <c r="J246" s="19">
        <v>0</v>
      </c>
      <c r="K246" s="19">
        <v>0</v>
      </c>
      <c r="L246" s="19">
        <v>0</v>
      </c>
      <c r="M246" s="19">
        <v>0</v>
      </c>
      <c r="N246" s="19">
        <v>0</v>
      </c>
      <c r="O246" s="19">
        <v>0</v>
      </c>
      <c r="P246" s="19">
        <v>0</v>
      </c>
      <c r="Q246" s="19">
        <v>0</v>
      </c>
      <c r="R246" s="19">
        <v>0</v>
      </c>
      <c r="S246" s="19">
        <v>0</v>
      </c>
    </row>
    <row r="247" spans="1:19" x14ac:dyDescent="0.2">
      <c r="A247" s="826" t="s">
        <v>75</v>
      </c>
      <c r="B247" s="826"/>
      <c r="C247" s="826"/>
      <c r="D247" s="826"/>
      <c r="E247" s="826"/>
      <c r="F247" s="826"/>
      <c r="G247" s="826"/>
      <c r="H247" s="826"/>
      <c r="I247" s="826"/>
      <c r="J247" s="826"/>
      <c r="K247" s="826"/>
      <c r="L247" s="826"/>
      <c r="M247" s="826"/>
      <c r="N247" s="826"/>
      <c r="O247" s="826"/>
      <c r="P247" s="826"/>
      <c r="Q247" s="826"/>
      <c r="R247" s="826"/>
      <c r="S247" s="826"/>
    </row>
    <row r="248" spans="1:19" s="21" customFormat="1" x14ac:dyDescent="0.2">
      <c r="A248" s="19">
        <v>0</v>
      </c>
      <c r="B248" s="19">
        <v>0</v>
      </c>
      <c r="C248" s="19">
        <v>0</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19">
        <v>0</v>
      </c>
    </row>
    <row r="249" spans="1:19" x14ac:dyDescent="0.2">
      <c r="A249" s="826" t="s">
        <v>76</v>
      </c>
      <c r="B249" s="826"/>
      <c r="C249" s="826"/>
      <c r="D249" s="826"/>
      <c r="E249" s="826"/>
      <c r="F249" s="826"/>
      <c r="G249" s="826"/>
      <c r="H249" s="826"/>
      <c r="I249" s="826"/>
      <c r="J249" s="826"/>
      <c r="K249" s="826"/>
      <c r="L249" s="826"/>
      <c r="M249" s="826"/>
      <c r="N249" s="826"/>
      <c r="O249" s="826"/>
      <c r="P249" s="826"/>
      <c r="Q249" s="826"/>
      <c r="R249" s="826"/>
      <c r="S249" s="826"/>
    </row>
    <row r="250" spans="1:19" s="21" customFormat="1" x14ac:dyDescent="0.2">
      <c r="A250" s="19">
        <v>0</v>
      </c>
      <c r="B250" s="19">
        <v>0</v>
      </c>
      <c r="C250" s="19">
        <v>0</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19">
        <v>0</v>
      </c>
    </row>
    <row r="251" spans="1:19" x14ac:dyDescent="0.2">
      <c r="A251" s="826" t="s">
        <v>77</v>
      </c>
      <c r="B251" s="826"/>
      <c r="C251" s="826"/>
      <c r="D251" s="826"/>
      <c r="E251" s="826"/>
      <c r="F251" s="826"/>
      <c r="G251" s="826"/>
      <c r="H251" s="826"/>
      <c r="I251" s="826"/>
      <c r="J251" s="826"/>
      <c r="K251" s="826"/>
      <c r="L251" s="826"/>
      <c r="M251" s="826"/>
      <c r="N251" s="826"/>
      <c r="O251" s="826"/>
      <c r="P251" s="826"/>
      <c r="Q251" s="826"/>
      <c r="R251" s="826"/>
      <c r="S251" s="826"/>
    </row>
    <row r="252" spans="1:19" s="21" customFormat="1" x14ac:dyDescent="0.2">
      <c r="A252" s="19">
        <v>0</v>
      </c>
      <c r="B252" s="19">
        <v>0</v>
      </c>
      <c r="C252" s="19">
        <v>0</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19">
        <v>0</v>
      </c>
    </row>
    <row r="253" spans="1:19" x14ac:dyDescent="0.2">
      <c r="A253" s="826" t="s">
        <v>78</v>
      </c>
      <c r="B253" s="826"/>
      <c r="C253" s="826"/>
      <c r="D253" s="826"/>
      <c r="E253" s="826"/>
      <c r="F253" s="826"/>
      <c r="G253" s="826"/>
      <c r="H253" s="826"/>
      <c r="I253" s="826"/>
      <c r="J253" s="826"/>
      <c r="K253" s="826"/>
      <c r="L253" s="826"/>
      <c r="M253" s="826"/>
      <c r="N253" s="826"/>
      <c r="O253" s="826"/>
      <c r="P253" s="826"/>
      <c r="Q253" s="826"/>
      <c r="R253" s="826"/>
      <c r="S253" s="826"/>
    </row>
    <row r="254" spans="1:19" s="21" customFormat="1" x14ac:dyDescent="0.2">
      <c r="A254" s="19">
        <v>0</v>
      </c>
      <c r="B254" s="19">
        <v>0</v>
      </c>
      <c r="C254" s="19">
        <v>0</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row>
    <row r="255" spans="1:19" x14ac:dyDescent="0.2">
      <c r="A255" s="826" t="s">
        <v>79</v>
      </c>
      <c r="B255" s="826"/>
      <c r="C255" s="826"/>
      <c r="D255" s="826"/>
      <c r="E255" s="826"/>
      <c r="F255" s="826"/>
      <c r="G255" s="826"/>
      <c r="H255" s="826"/>
      <c r="I255" s="826"/>
      <c r="J255" s="826"/>
      <c r="K255" s="826"/>
      <c r="L255" s="826"/>
      <c r="M255" s="826"/>
      <c r="N255" s="826"/>
      <c r="O255" s="826"/>
      <c r="P255" s="826"/>
      <c r="Q255" s="826"/>
      <c r="R255" s="826"/>
      <c r="S255" s="826"/>
    </row>
    <row r="256" spans="1:19" s="21" customFormat="1" x14ac:dyDescent="0.2">
      <c r="A256" s="19">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row>
    <row r="257" spans="1:19" x14ac:dyDescent="0.2">
      <c r="A257" s="826" t="s">
        <v>80</v>
      </c>
      <c r="B257" s="826"/>
      <c r="C257" s="826"/>
      <c r="D257" s="826"/>
      <c r="E257" s="826"/>
      <c r="F257" s="826"/>
      <c r="G257" s="826"/>
      <c r="H257" s="826"/>
      <c r="I257" s="826"/>
      <c r="J257" s="826"/>
      <c r="K257" s="826"/>
      <c r="L257" s="826"/>
      <c r="M257" s="826"/>
      <c r="N257" s="826"/>
      <c r="O257" s="826"/>
      <c r="P257" s="826"/>
      <c r="Q257" s="826"/>
      <c r="R257" s="826"/>
      <c r="S257" s="826"/>
    </row>
    <row r="258" spans="1:19" s="21" customFormat="1" x14ac:dyDescent="0.2">
      <c r="A258" s="19">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row>
    <row r="259" spans="1:19" x14ac:dyDescent="0.2">
      <c r="A259" s="823" t="s">
        <v>181</v>
      </c>
      <c r="B259" s="849"/>
      <c r="C259" s="849"/>
      <c r="D259" s="849"/>
      <c r="E259" s="849"/>
      <c r="F259" s="849"/>
      <c r="G259" s="849"/>
      <c r="H259" s="849"/>
      <c r="I259" s="849"/>
      <c r="J259" s="849"/>
      <c r="K259" s="849"/>
      <c r="L259" s="849"/>
      <c r="M259" s="849"/>
      <c r="N259" s="849"/>
      <c r="O259" s="849"/>
      <c r="P259" s="849"/>
      <c r="Q259" s="849"/>
      <c r="R259" s="849"/>
      <c r="S259" s="850"/>
    </row>
    <row r="260" spans="1:19" s="23" customFormat="1" x14ac:dyDescent="0.2">
      <c r="A260" s="362">
        <f>SUM(A258,A256,A254,A252,A250,A248,A246,A244,A242,A240,A238,A236)</f>
        <v>0</v>
      </c>
      <c r="B260" s="427">
        <f t="shared" ref="B260:S260" si="6">SUM(B258,B256,B254,B252,B250,B248,B246,B244,B242,B240,B238,B236)</f>
        <v>0</v>
      </c>
      <c r="C260" s="427">
        <v>0</v>
      </c>
      <c r="D260" s="427">
        <f t="shared" si="6"/>
        <v>0</v>
      </c>
      <c r="E260" s="427">
        <f t="shared" si="6"/>
        <v>0</v>
      </c>
      <c r="F260" s="427">
        <f t="shared" si="6"/>
        <v>0</v>
      </c>
      <c r="G260" s="427">
        <f t="shared" si="6"/>
        <v>0</v>
      </c>
      <c r="H260" s="427">
        <f t="shared" si="6"/>
        <v>0</v>
      </c>
      <c r="I260" s="427">
        <f t="shared" si="6"/>
        <v>0</v>
      </c>
      <c r="J260" s="427">
        <f t="shared" si="6"/>
        <v>0</v>
      </c>
      <c r="K260" s="427">
        <f t="shared" si="6"/>
        <v>0</v>
      </c>
      <c r="L260" s="427">
        <f t="shared" si="6"/>
        <v>0</v>
      </c>
      <c r="M260" s="427">
        <f t="shared" si="6"/>
        <v>0</v>
      </c>
      <c r="N260" s="427">
        <f t="shared" si="6"/>
        <v>0</v>
      </c>
      <c r="O260" s="427">
        <f t="shared" si="6"/>
        <v>0</v>
      </c>
      <c r="P260" s="427">
        <f t="shared" si="6"/>
        <v>0</v>
      </c>
      <c r="Q260" s="427">
        <f t="shared" si="6"/>
        <v>0</v>
      </c>
      <c r="R260" s="427">
        <f t="shared" si="6"/>
        <v>0</v>
      </c>
      <c r="S260" s="427">
        <f t="shared" si="6"/>
        <v>0</v>
      </c>
    </row>
    <row r="261" spans="1:19" s="23" customFormat="1" x14ac:dyDescent="0.2">
      <c r="A261" s="93"/>
      <c r="B261" s="93"/>
      <c r="C261" s="93"/>
      <c r="D261" s="93"/>
      <c r="E261" s="93"/>
      <c r="F261" s="93"/>
      <c r="G261" s="93"/>
      <c r="H261" s="93"/>
      <c r="I261" s="93"/>
      <c r="J261" s="93"/>
      <c r="K261" s="93"/>
      <c r="L261" s="93"/>
      <c r="M261" s="93"/>
      <c r="N261" s="93"/>
      <c r="O261" s="93"/>
      <c r="P261" s="93"/>
      <c r="Q261" s="93"/>
      <c r="R261" s="93"/>
      <c r="S261" s="93"/>
    </row>
    <row r="262" spans="1:19" x14ac:dyDescent="0.2">
      <c r="A262" s="1076" t="s">
        <v>185</v>
      </c>
      <c r="B262" s="1076"/>
      <c r="C262" s="1076"/>
      <c r="D262" s="1076"/>
      <c r="E262" s="1076"/>
      <c r="F262" s="1076"/>
      <c r="G262" s="1076"/>
      <c r="H262" s="1076"/>
      <c r="I262" s="1076"/>
      <c r="J262" s="1076"/>
      <c r="K262" s="1076"/>
      <c r="L262" s="1076"/>
      <c r="M262" s="1076"/>
      <c r="N262" s="1076"/>
      <c r="O262" s="1076"/>
      <c r="P262" s="1076"/>
      <c r="Q262" s="1076"/>
      <c r="R262" s="1076"/>
      <c r="S262" s="1076"/>
    </row>
    <row r="263" spans="1:19" s="361" customFormat="1" ht="11.25" customHeight="1" x14ac:dyDescent="0.2">
      <c r="A263" s="373">
        <f>SUM(A260,A223,A186,A149,A112,A75,A38)</f>
        <v>54</v>
      </c>
      <c r="B263" s="428">
        <f t="shared" ref="B263:S263" si="7">SUM(B260,B223,B186,B149,B112,B75,B38)</f>
        <v>4</v>
      </c>
      <c r="C263" s="428">
        <f t="shared" si="7"/>
        <v>58</v>
      </c>
      <c r="D263" s="428">
        <f t="shared" si="7"/>
        <v>20</v>
      </c>
      <c r="E263" s="428">
        <f t="shared" si="7"/>
        <v>38</v>
      </c>
      <c r="F263" s="428">
        <f t="shared" si="7"/>
        <v>8</v>
      </c>
      <c r="G263" s="428">
        <f t="shared" si="7"/>
        <v>50</v>
      </c>
      <c r="H263" s="428">
        <f t="shared" si="7"/>
        <v>0</v>
      </c>
      <c r="I263" s="428">
        <f t="shared" si="7"/>
        <v>58</v>
      </c>
      <c r="J263" s="428">
        <f t="shared" si="7"/>
        <v>0</v>
      </c>
      <c r="K263" s="428">
        <f t="shared" si="7"/>
        <v>0</v>
      </c>
      <c r="L263" s="428">
        <f t="shared" si="7"/>
        <v>0</v>
      </c>
      <c r="M263" s="428">
        <f t="shared" si="7"/>
        <v>0</v>
      </c>
      <c r="N263" s="428">
        <f t="shared" si="7"/>
        <v>0</v>
      </c>
      <c r="O263" s="428">
        <f t="shared" si="7"/>
        <v>38</v>
      </c>
      <c r="P263" s="428">
        <f t="shared" si="7"/>
        <v>19</v>
      </c>
      <c r="Q263" s="428">
        <f t="shared" si="7"/>
        <v>1</v>
      </c>
      <c r="R263" s="428">
        <f t="shared" si="7"/>
        <v>0</v>
      </c>
      <c r="S263" s="428">
        <f t="shared" si="7"/>
        <v>0</v>
      </c>
    </row>
  </sheetData>
  <mergeCells count="296">
    <mergeCell ref="A156:S156"/>
    <mergeCell ref="A146:S146"/>
    <mergeCell ref="A153:S153"/>
    <mergeCell ref="A154:S154"/>
    <mergeCell ref="A152:S152"/>
    <mergeCell ref="A155:S155"/>
    <mergeCell ref="A37:S37"/>
    <mergeCell ref="A42:S42"/>
    <mergeCell ref="A109:S109"/>
    <mergeCell ref="A144:S144"/>
    <mergeCell ref="A138:S138"/>
    <mergeCell ref="A140:S140"/>
    <mergeCell ref="A142:S142"/>
    <mergeCell ref="A126:S126"/>
    <mergeCell ref="A128:S128"/>
    <mergeCell ref="A130:S130"/>
    <mergeCell ref="A132:S132"/>
    <mergeCell ref="A134:S134"/>
    <mergeCell ref="A136:S136"/>
    <mergeCell ref="A116:S116"/>
    <mergeCell ref="A114:S114"/>
    <mergeCell ref="A115:S115"/>
    <mergeCell ref="A120:S120"/>
    <mergeCell ref="A124:S124"/>
    <mergeCell ref="A122:A123"/>
    <mergeCell ref="B122:B123"/>
    <mergeCell ref="C122:C123"/>
    <mergeCell ref="D122:D123"/>
    <mergeCell ref="E122:E123"/>
    <mergeCell ref="F122:H122"/>
    <mergeCell ref="A95:S95"/>
    <mergeCell ref="A85:A86"/>
    <mergeCell ref="B85:B86"/>
    <mergeCell ref="C85:C86"/>
    <mergeCell ref="D85:D86"/>
    <mergeCell ref="E85:E86"/>
    <mergeCell ref="F85:H85"/>
    <mergeCell ref="I85:I86"/>
    <mergeCell ref="J85:J86"/>
    <mergeCell ref="K85:L85"/>
    <mergeCell ref="M85:N85"/>
    <mergeCell ref="O85:O86"/>
    <mergeCell ref="P85:P86"/>
    <mergeCell ref="Q85:Q86"/>
    <mergeCell ref="R85:R86"/>
    <mergeCell ref="S85:S86"/>
    <mergeCell ref="A111:S111"/>
    <mergeCell ref="A117:S117"/>
    <mergeCell ref="A81:S81"/>
    <mergeCell ref="A83:S83"/>
    <mergeCell ref="A84:C84"/>
    <mergeCell ref="D84:E84"/>
    <mergeCell ref="F84:H84"/>
    <mergeCell ref="I84:J84"/>
    <mergeCell ref="K84:N84"/>
    <mergeCell ref="O84:Q84"/>
    <mergeCell ref="R84:S84"/>
    <mergeCell ref="A74:S74"/>
    <mergeCell ref="A79:S79"/>
    <mergeCell ref="A62:S62"/>
    <mergeCell ref="A64:S64"/>
    <mergeCell ref="A66:S66"/>
    <mergeCell ref="A68:S68"/>
    <mergeCell ref="A70:S70"/>
    <mergeCell ref="A72:S72"/>
    <mergeCell ref="A78:S78"/>
    <mergeCell ref="A54:S54"/>
    <mergeCell ref="A56:S56"/>
    <mergeCell ref="A58:S58"/>
    <mergeCell ref="A60:S60"/>
    <mergeCell ref="M48:N48"/>
    <mergeCell ref="O48:O49"/>
    <mergeCell ref="P48:P49"/>
    <mergeCell ref="Q48:Q49"/>
    <mergeCell ref="R48:R49"/>
    <mergeCell ref="S48:S49"/>
    <mergeCell ref="A48:A49"/>
    <mergeCell ref="B48:B49"/>
    <mergeCell ref="C48:C49"/>
    <mergeCell ref="D48:D49"/>
    <mergeCell ref="E48:E49"/>
    <mergeCell ref="F48:H48"/>
    <mergeCell ref="I48:I49"/>
    <mergeCell ref="J48:J49"/>
    <mergeCell ref="K48:L48"/>
    <mergeCell ref="A46:S46"/>
    <mergeCell ref="A47:C47"/>
    <mergeCell ref="D47:E47"/>
    <mergeCell ref="I47:J47"/>
    <mergeCell ref="K47:N47"/>
    <mergeCell ref="O47:Q47"/>
    <mergeCell ref="R47:S47"/>
    <mergeCell ref="A50:S50"/>
    <mergeCell ref="A52:S52"/>
    <mergeCell ref="A31:S31"/>
    <mergeCell ref="A33:S33"/>
    <mergeCell ref="A35:S35"/>
    <mergeCell ref="A19:S19"/>
    <mergeCell ref="A21:S21"/>
    <mergeCell ref="A23:S23"/>
    <mergeCell ref="A25:S25"/>
    <mergeCell ref="A27:S27"/>
    <mergeCell ref="A29:S29"/>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41:S41"/>
    <mergeCell ref="A77:Q77"/>
    <mergeCell ref="A82:S82"/>
    <mergeCell ref="F47:H47"/>
    <mergeCell ref="A43:S43"/>
    <mergeCell ref="A44:S44"/>
    <mergeCell ref="A45:S45"/>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Q11:Q12"/>
    <mergeCell ref="R11:R12"/>
    <mergeCell ref="A118:S118"/>
    <mergeCell ref="A119:S119"/>
    <mergeCell ref="A121:C121"/>
    <mergeCell ref="D121:E121"/>
    <mergeCell ref="F121:H121"/>
    <mergeCell ref="I121:J121"/>
    <mergeCell ref="K121:N121"/>
    <mergeCell ref="O121:Q121"/>
    <mergeCell ref="R121:S121"/>
    <mergeCell ref="A97:S97"/>
    <mergeCell ref="A99:S99"/>
    <mergeCell ref="A101:S101"/>
    <mergeCell ref="A103:S103"/>
    <mergeCell ref="A105:S105"/>
    <mergeCell ref="A107:S107"/>
    <mergeCell ref="A87:S87"/>
    <mergeCell ref="A89:S89"/>
    <mergeCell ref="A91:S91"/>
    <mergeCell ref="A93:S93"/>
    <mergeCell ref="I122:I123"/>
    <mergeCell ref="J122:J123"/>
    <mergeCell ref="K122:L122"/>
    <mergeCell ref="M122:N122"/>
    <mergeCell ref="O122:O123"/>
    <mergeCell ref="P122:P123"/>
    <mergeCell ref="Q122:Q123"/>
    <mergeCell ref="R122:R123"/>
    <mergeCell ref="S122:S123"/>
    <mergeCell ref="A157:S157"/>
    <mergeCell ref="A158:C158"/>
    <mergeCell ref="D158:E158"/>
    <mergeCell ref="F158:H158"/>
    <mergeCell ref="I158:J158"/>
    <mergeCell ref="K158:N158"/>
    <mergeCell ref="O158:Q158"/>
    <mergeCell ref="R158:S158"/>
    <mergeCell ref="A159:A160"/>
    <mergeCell ref="B159:B160"/>
    <mergeCell ref="C159:C160"/>
    <mergeCell ref="D159:D160"/>
    <mergeCell ref="E159:E160"/>
    <mergeCell ref="F159:H159"/>
    <mergeCell ref="I159:I160"/>
    <mergeCell ref="J159:J160"/>
    <mergeCell ref="K159:L159"/>
    <mergeCell ref="M159:N159"/>
    <mergeCell ref="O159:O160"/>
    <mergeCell ref="P159:P160"/>
    <mergeCell ref="Q159:Q160"/>
    <mergeCell ref="R159:R160"/>
    <mergeCell ref="S159:S160"/>
    <mergeCell ref="A179:S179"/>
    <mergeCell ref="A181:S181"/>
    <mergeCell ref="A183:S183"/>
    <mergeCell ref="A185:S185"/>
    <mergeCell ref="A189:S189"/>
    <mergeCell ref="A161:S161"/>
    <mergeCell ref="A163:S163"/>
    <mergeCell ref="A165:S165"/>
    <mergeCell ref="A167:S167"/>
    <mergeCell ref="A169:S169"/>
    <mergeCell ref="A171:S171"/>
    <mergeCell ref="A173:S173"/>
    <mergeCell ref="A175:S175"/>
    <mergeCell ref="A177:S177"/>
    <mergeCell ref="A192:S192"/>
    <mergeCell ref="A193:S193"/>
    <mergeCell ref="A194:S194"/>
    <mergeCell ref="A195:C195"/>
    <mergeCell ref="D195:E195"/>
    <mergeCell ref="F195:H195"/>
    <mergeCell ref="I195:J195"/>
    <mergeCell ref="K195:N195"/>
    <mergeCell ref="O195:Q195"/>
    <mergeCell ref="R195:S195"/>
    <mergeCell ref="M196:N196"/>
    <mergeCell ref="O196:O197"/>
    <mergeCell ref="P196:P197"/>
    <mergeCell ref="Q196:Q197"/>
    <mergeCell ref="R196:R197"/>
    <mergeCell ref="S196:S197"/>
    <mergeCell ref="A198:S198"/>
    <mergeCell ref="A200:S200"/>
    <mergeCell ref="A202:S202"/>
    <mergeCell ref="A196:A197"/>
    <mergeCell ref="B196:B197"/>
    <mergeCell ref="C196:C197"/>
    <mergeCell ref="D196:D197"/>
    <mergeCell ref="E196:E197"/>
    <mergeCell ref="F196:H196"/>
    <mergeCell ref="I196:I197"/>
    <mergeCell ref="J196:J197"/>
    <mergeCell ref="K196:L196"/>
    <mergeCell ref="A222:S222"/>
    <mergeCell ref="A226:S226"/>
    <mergeCell ref="A229:S229"/>
    <mergeCell ref="A230:S230"/>
    <mergeCell ref="A204:S204"/>
    <mergeCell ref="A206:S206"/>
    <mergeCell ref="A208:S208"/>
    <mergeCell ref="A210:S210"/>
    <mergeCell ref="A212:S212"/>
    <mergeCell ref="A214:S214"/>
    <mergeCell ref="A216:S216"/>
    <mergeCell ref="A218:S218"/>
    <mergeCell ref="A220:S220"/>
    <mergeCell ref="A231:S231"/>
    <mergeCell ref="A232:C232"/>
    <mergeCell ref="D232:E232"/>
    <mergeCell ref="F232:H232"/>
    <mergeCell ref="I232:J232"/>
    <mergeCell ref="K232:N232"/>
    <mergeCell ref="O232:Q232"/>
    <mergeCell ref="R232:S232"/>
    <mergeCell ref="A233:A234"/>
    <mergeCell ref="B233:B234"/>
    <mergeCell ref="C233:C234"/>
    <mergeCell ref="D233:D234"/>
    <mergeCell ref="E233:E234"/>
    <mergeCell ref="F233:H233"/>
    <mergeCell ref="I233:I234"/>
    <mergeCell ref="J233:J234"/>
    <mergeCell ref="K233:L233"/>
    <mergeCell ref="M233:N233"/>
    <mergeCell ref="O233:O234"/>
    <mergeCell ref="P233:P234"/>
    <mergeCell ref="Q233:Q234"/>
    <mergeCell ref="R233:R234"/>
    <mergeCell ref="S233:S234"/>
    <mergeCell ref="A262:S262"/>
    <mergeCell ref="A253:S253"/>
    <mergeCell ref="A255:S255"/>
    <mergeCell ref="A257:S257"/>
    <mergeCell ref="A259:S259"/>
    <mergeCell ref="A40:S40"/>
    <mergeCell ref="A80:S80"/>
    <mergeCell ref="A148:S148"/>
    <mergeCell ref="A151:S151"/>
    <mergeCell ref="A188:S188"/>
    <mergeCell ref="A190:S190"/>
    <mergeCell ref="A191:S191"/>
    <mergeCell ref="A225:S225"/>
    <mergeCell ref="A227:S227"/>
    <mergeCell ref="A228:S228"/>
    <mergeCell ref="A235:S235"/>
    <mergeCell ref="A237:S237"/>
    <mergeCell ref="A239:S239"/>
    <mergeCell ref="A241:S241"/>
    <mergeCell ref="A243:S243"/>
    <mergeCell ref="A245:S245"/>
    <mergeCell ref="A247:S247"/>
    <mergeCell ref="A249:S249"/>
    <mergeCell ref="A251:S251"/>
  </mergeCells>
  <dataValidations count="30">
    <dataValidation type="list" allowBlank="1" showInputMessage="1" showErrorMessage="1" sqref="C11:C12 C48:C49 C85:C86 C122:C123 C159:C160 C196:C197 C233:C234">
      <formula1>"Nr. total de solicitări(reşedinţă de judeţ+alte localităţi)"</formula1>
    </dataValidation>
    <dataValidation type="list" allowBlank="1" showInputMessage="1" showErrorMessage="1" sqref="B11:B12 B48:B49 B85:B86 B122:B123 B159:B160 B196:B197 B233:B234">
      <formula1>"Nr. solicitări din alte localităţi"</formula1>
    </dataValidation>
    <dataValidation type="list" allowBlank="1" showInputMessage="1" showErrorMessage="1" sqref="A11:A12 A48:A49 A85:A86 A122:A123 A159:A160 A196:A197 A233:A234">
      <formula1>"Nr. solicitări din reşedinţa de judeţ"</formula1>
    </dataValidation>
    <dataValidation type="list" allowBlank="1" showInputMessage="1" showErrorMessage="1" sqref="F11:H11 F48:H48 F85:H85 F122:H122 F159:H159 F196:H196 F233:H233">
      <formula1>"Nr. de solicitări pe domenii"</formula1>
    </dataValidation>
    <dataValidation type="list" allowBlank="1" showInputMessage="1" showErrorMessage="1" sqref="M12 M49 M86 M123 M160 M197 M234">
      <formula1>"litera din art. 12 HG 878/2005"</formula1>
    </dataValidation>
    <dataValidation type="list" allowBlank="1" showInputMessage="1" showErrorMessage="1" sqref="L12 N12 L49 N49 L86 N86 L123 N123 L160 N160 L197 N197 L234 N234">
      <formula1>"nr. solicitări"</formula1>
    </dataValidation>
    <dataValidation type="list" allowBlank="1" showInputMessage="1" showErrorMessage="1" sqref="K12 K49 K86 K123 K160 K197 K234">
      <formula1>"litera din art. 11 HG 878/2005"</formula1>
    </dataValidation>
    <dataValidation type="list" allowBlank="1" showInputMessage="1" showErrorMessage="1" sqref="K11 K48 K85 K122 K159 K196 K233">
      <formula1>"Conform art. 11"</formula1>
    </dataValidation>
    <dataValidation type="list" allowBlank="1" showInputMessage="1" showErrorMessage="1" sqref="S11:S12 S48:S49 S85:S86 S122:S123 S159:S160 S196:S197 S233:S234">
      <formula1>"Plângeri în instanţă (nr)"</formula1>
    </dataValidation>
    <dataValidation type="list" allowBlank="1" showInputMessage="1" showErrorMessage="1" sqref="R11:R12 R48:R49 R85:R86 R122:R123 R159:R160 R196:R197 R233:R234">
      <formula1>"Reclamaţii administrative (nr)"</formula1>
    </dataValidation>
    <dataValidation type="list" allowBlank="1" showInputMessage="1" showErrorMessage="1" sqref="R10:S10 R47:S47 R84:S84 R121:S121 R158:S158 R195:S195 R232:S232">
      <formula1>"Urmarea respingerii solicitării"</formula1>
    </dataValidation>
    <dataValidation type="list" allowBlank="1" showInputMessage="1" showErrorMessage="1" sqref="Q11:Q12 Q48:Q49 Q85:Q86 Q122:Q123 Q159:Q160 Q196:Q197 Q233:Q234">
      <formula1>"Telefonic (nr)"</formula1>
    </dataValidation>
    <dataValidation type="list" allowBlank="1" showInputMessage="1" showErrorMessage="1" sqref="P11:P12 P48:P49 P85:P86 P122:P123 P159:P160 P196:P197 P233:P234">
      <formula1>"Suport electronic (nr)"</formula1>
    </dataValidation>
    <dataValidation type="list" allowBlank="1" showInputMessage="1" showErrorMessage="1" sqref="O11:O12 O48:O49 O85:O86 O122:O123 O159:O160 O196:O197 O233:O234">
      <formula1>"Suport hârtie (nr)"</formula1>
    </dataValidation>
    <dataValidation type="list" allowBlank="1" showInputMessage="1" showErrorMessage="1" sqref="O10:Q10 O47:Q47 O84:Q84 O121:Q121 O158:Q158 O195:Q195 O232:Q232">
      <formula1>"Forma solicitării"</formula1>
    </dataValidation>
    <dataValidation type="list" allowBlank="1" showInputMessage="1" showErrorMessage="1" sqref="M11 M48 M85 M122 M159 M196 M233">
      <formula1>"Conform art. 12"</formula1>
    </dataValidation>
    <dataValidation type="list" allowBlank="1" showInputMessage="1" showErrorMessage="1" sqref="K10 K47 K84 K121 K158 K195 K232">
      <formula1>"Motivaţia respingerii"</formula1>
    </dataValidation>
    <dataValidation type="list" allowBlank="1" showInputMessage="1" showErrorMessage="1" sqref="J11:J12 J48:J49 J85:J86 J122:J123 J159:J160 J196:J197 J233:J234">
      <formula1>"Nefavorabilă (nr)"</formula1>
    </dataValidation>
    <dataValidation type="list" allowBlank="1" showInputMessage="1" showErrorMessage="1" sqref="I11:I12 I48:I49 I85:I86 I122:I123 I159:I160 I196:I197 I233:I234">
      <formula1>"Favorabilă (nr)"</formula1>
    </dataValidation>
    <dataValidation type="list" allowBlank="1" showInputMessage="1" showErrorMessage="1" sqref="I10:J10 I47:J47 I84:J84 I121:J121 I158:J158 I195:J195 I232:J232">
      <formula1>"Modalitate de rezolvare"</formula1>
    </dataValidation>
    <dataValidation type="list" allowBlank="1" showInputMessage="1" showErrorMessage="1" sqref="H12 H49 H86 H123 H160 H197 H234">
      <formula1>"C"</formula1>
    </dataValidation>
    <dataValidation type="list" allowBlank="1" showInputMessage="1" showErrorMessage="1" sqref="G12 G49 G86 G123 G160 G197 G234">
      <formula1>"B"</formula1>
    </dataValidation>
    <dataValidation type="list" allowBlank="1" showInputMessage="1" showErrorMessage="1" sqref="F12 F49 F86 F123 F160 F197 F234">
      <formula1>"A"</formula1>
    </dataValidation>
    <dataValidation type="list" allowBlank="1" showInputMessage="1" showErrorMessage="1" sqref="F10:H10 F47:H47 F84:H84 F121:H121 F158:H158 F195:H195 F232:H232">
      <formula1>"Domenii (şi tipuri de informaţii)"</formula1>
    </dataValidation>
    <dataValidation type="list" allowBlank="1" showInputMessage="1" showErrorMessage="1" sqref="E11:E12 E48:E49 E85:E86 E122:E123 E159:E160 E196:E197 E233:E234">
      <formula1>"Nr. de solicitări primite de la persoane juridice"</formula1>
    </dataValidation>
    <dataValidation type="list" allowBlank="1" showInputMessage="1" showErrorMessage="1" sqref="D11:D12 D48:D49 D85:D86 D122:D123 D159:D160 D196:D197 D233:D234">
      <formula1>"Nr. de solicitări primite de la persoane fizice"</formula1>
    </dataValidation>
    <dataValidation type="list" allowBlank="1" showInputMessage="1" showErrorMessage="1" sqref="D10:E10 D47:E47 D84:E84 D121:E121 D158:E158 D195:E195 D232:E232">
      <formula1>"Categoria solicitantului"</formula1>
    </dataValidation>
    <dataValidation type="list" allowBlank="1" showInputMessage="1" showErrorMessage="1" sqref="A10:C10 A47:C47 A84:C84 A121:C121 A158:C158 A195:C195 A232:C232">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50 M254 M240 M242 M244 M246 M248 TVA263 M256 M14 WVU16 WVU38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LY263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M51 WCC263 M53 WVU20 WVU18 WVU30 WVU34 WVU36 WVU24 WVU22 M252 WVU26 WVU28 M88 M65 M63 M69 M59 M61 M73 M71 M67 M55 M57 M90 VSG263 M125 M104 M100 M94 M92 M127 M108 M96 M106 M98 M102 M162 M139 M137 M143 M133 M135 M147 M145 M141 M129 M131 M164 UYO263 M199 M176 M174 M180 M170 M172 M184 M182 M178 M166 M168 M201 UOS263 M236 M213 M211 M217 M207 M209 M221 M219 M215 M203 M205 M238 UEW263 M110 VIK263 WVU263 M261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M25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50 K254 K240 K242 K244 K246 K248 TUY263 K256 K14 WVS16 WVS38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LW263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K51 WCA263 K53 WVS20 WVS18 WVS30 WVS34 WVS36 WVS24 WVS22 K252 WVS26 WVS28 K88 K65 K63 K69 K59 K61 K73 K71 K67 K55 K57 K90 VSE263 K125 K104 K100 K94 K92 K127 K108 K96 K106 K98 K102 K162 K139 K137 K143 K133 K135 K147 K145 K141 K129 K131 K164 UYM263 K199 K176 K174 K180 K170 K172 K184 K182 K178 K166 K168 K201 UOQ263 K236 K213 K211 K217 K207 K209 K221 K219 K215 K203 K205 K238 UEU263 K110 VII263 WVS263 K261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K258"/>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activeCell="A518" sqref="A518:XFD518"/>
    </sheetView>
  </sheetViews>
  <sheetFormatPr defaultRowHeight="12.75" x14ac:dyDescent="0.2"/>
  <cols>
    <col min="1" max="16384" width="9.140625" style="5"/>
  </cols>
  <sheetData>
    <row r="1" spans="1:19" s="49" customFormat="1" ht="21.75" customHeight="1" x14ac:dyDescent="0.2">
      <c r="A1" s="1101" t="s">
        <v>262</v>
      </c>
      <c r="B1" s="1102"/>
      <c r="C1" s="1102"/>
      <c r="D1" s="1102"/>
      <c r="E1" s="1102"/>
      <c r="F1" s="1102"/>
      <c r="G1" s="1102"/>
      <c r="H1" s="1102"/>
      <c r="I1" s="1102"/>
      <c r="J1" s="1102"/>
      <c r="K1" s="1102"/>
      <c r="L1" s="1102"/>
      <c r="M1" s="1102"/>
      <c r="N1" s="1102"/>
      <c r="O1" s="1102"/>
      <c r="P1" s="1102"/>
      <c r="Q1" s="1102"/>
      <c r="R1" s="1102"/>
      <c r="S1" s="1103"/>
    </row>
    <row r="2" spans="1:19" s="486" customFormat="1" ht="11.25" customHeight="1" x14ac:dyDescent="0.2">
      <c r="A2" s="834" t="s">
        <v>173</v>
      </c>
      <c r="B2" s="834"/>
      <c r="C2" s="834"/>
      <c r="D2" s="834"/>
      <c r="E2" s="834"/>
      <c r="F2" s="834"/>
      <c r="G2" s="834"/>
      <c r="H2" s="834"/>
      <c r="I2" s="834"/>
      <c r="J2" s="834"/>
      <c r="K2" s="834"/>
      <c r="L2" s="834"/>
      <c r="M2" s="834"/>
      <c r="N2" s="834"/>
      <c r="O2" s="834"/>
      <c r="P2" s="834"/>
      <c r="Q2" s="834"/>
      <c r="R2" s="834"/>
      <c r="S2" s="835"/>
    </row>
    <row r="3" spans="1:19" ht="11.25" customHeight="1" x14ac:dyDescent="0.2">
      <c r="A3" s="833" t="s">
        <v>83</v>
      </c>
      <c r="B3" s="834"/>
      <c r="C3" s="834"/>
      <c r="D3" s="834"/>
      <c r="E3" s="834"/>
      <c r="F3" s="834"/>
      <c r="G3" s="834"/>
      <c r="H3" s="834"/>
      <c r="I3" s="834"/>
      <c r="J3" s="834"/>
      <c r="K3" s="834"/>
      <c r="L3" s="834"/>
      <c r="M3" s="834"/>
      <c r="N3" s="834"/>
      <c r="O3" s="834"/>
      <c r="P3" s="834"/>
      <c r="Q3" s="834"/>
      <c r="R3" s="834"/>
      <c r="S3" s="835"/>
    </row>
    <row r="4" spans="1:19" ht="11.25" customHeight="1" x14ac:dyDescent="0.2">
      <c r="A4" s="833" t="s">
        <v>188</v>
      </c>
      <c r="B4" s="834"/>
      <c r="C4" s="834"/>
      <c r="D4" s="834"/>
      <c r="E4" s="834"/>
      <c r="F4" s="834"/>
      <c r="G4" s="834"/>
      <c r="H4" s="834"/>
      <c r="I4" s="834"/>
      <c r="J4" s="834"/>
      <c r="K4" s="834"/>
      <c r="L4" s="834"/>
      <c r="M4" s="834"/>
      <c r="N4" s="834"/>
      <c r="O4" s="834"/>
      <c r="P4" s="834"/>
      <c r="Q4" s="834"/>
      <c r="R4" s="834"/>
      <c r="S4" s="835"/>
    </row>
    <row r="5" spans="1:19" x14ac:dyDescent="0.2">
      <c r="A5" s="833" t="s">
        <v>189</v>
      </c>
      <c r="B5" s="834"/>
      <c r="C5" s="834"/>
      <c r="D5" s="834"/>
      <c r="E5" s="834"/>
      <c r="F5" s="834"/>
      <c r="G5" s="834"/>
      <c r="H5" s="834"/>
      <c r="I5" s="834"/>
      <c r="J5" s="834"/>
      <c r="K5" s="834"/>
      <c r="L5" s="834"/>
      <c r="M5" s="834"/>
      <c r="N5" s="834"/>
      <c r="O5" s="834"/>
      <c r="P5" s="834"/>
      <c r="Q5" s="834"/>
      <c r="R5" s="834"/>
      <c r="S5" s="835"/>
    </row>
    <row r="6" spans="1:19" x14ac:dyDescent="0.2">
      <c r="A6" s="833" t="s">
        <v>190</v>
      </c>
      <c r="B6" s="834"/>
      <c r="C6" s="834"/>
      <c r="D6" s="834"/>
      <c r="E6" s="834"/>
      <c r="F6" s="834"/>
      <c r="G6" s="834"/>
      <c r="H6" s="834"/>
      <c r="I6" s="834"/>
      <c r="J6" s="834"/>
      <c r="K6" s="834"/>
      <c r="L6" s="834"/>
      <c r="M6" s="834"/>
      <c r="N6" s="834"/>
      <c r="O6" s="834"/>
      <c r="P6" s="834"/>
      <c r="Q6" s="834"/>
      <c r="R6" s="834"/>
      <c r="S6" s="835"/>
    </row>
    <row r="7" spans="1:19" x14ac:dyDescent="0.2">
      <c r="A7" s="833" t="s">
        <v>191</v>
      </c>
      <c r="B7" s="834"/>
      <c r="C7" s="834"/>
      <c r="D7" s="834"/>
      <c r="E7" s="834"/>
      <c r="F7" s="834"/>
      <c r="G7" s="834"/>
      <c r="H7" s="834"/>
      <c r="I7" s="834"/>
      <c r="J7" s="834"/>
      <c r="K7" s="834"/>
      <c r="L7" s="834"/>
      <c r="M7" s="834"/>
      <c r="N7" s="834"/>
      <c r="O7" s="834"/>
      <c r="P7" s="834"/>
      <c r="Q7" s="834"/>
      <c r="R7" s="834"/>
      <c r="S7" s="835"/>
    </row>
    <row r="8" spans="1:19" x14ac:dyDescent="0.2">
      <c r="A8" s="833" t="s">
        <v>192</v>
      </c>
      <c r="B8" s="834"/>
      <c r="C8" s="834"/>
      <c r="D8" s="834"/>
      <c r="E8" s="834"/>
      <c r="F8" s="834"/>
      <c r="G8" s="834"/>
      <c r="H8" s="834"/>
      <c r="I8" s="834"/>
      <c r="J8" s="834"/>
      <c r="K8" s="834"/>
      <c r="L8" s="834"/>
      <c r="M8" s="834"/>
      <c r="N8" s="834"/>
      <c r="O8" s="834"/>
      <c r="P8" s="834"/>
      <c r="Q8" s="834"/>
      <c r="R8" s="834"/>
      <c r="S8" s="835"/>
    </row>
    <row r="9" spans="1:19" x14ac:dyDescent="0.2">
      <c r="A9" s="833" t="s">
        <v>193</v>
      </c>
      <c r="B9" s="834"/>
      <c r="C9" s="834"/>
      <c r="D9" s="834"/>
      <c r="E9" s="834"/>
      <c r="F9" s="834"/>
      <c r="G9" s="834"/>
      <c r="H9" s="834"/>
      <c r="I9" s="834"/>
      <c r="J9" s="834"/>
      <c r="K9" s="834"/>
      <c r="L9" s="834"/>
      <c r="M9" s="834"/>
      <c r="N9" s="834"/>
      <c r="O9" s="834"/>
      <c r="P9" s="834"/>
      <c r="Q9" s="834"/>
      <c r="R9" s="834"/>
      <c r="S9" s="835"/>
    </row>
    <row r="10" spans="1:19" ht="11.25" customHeight="1" x14ac:dyDescent="0.2">
      <c r="A10" s="836" t="s">
        <v>194</v>
      </c>
      <c r="B10" s="837"/>
      <c r="C10" s="837"/>
      <c r="D10" s="837"/>
      <c r="E10" s="837"/>
      <c r="F10" s="837"/>
      <c r="G10" s="837"/>
      <c r="H10" s="837"/>
      <c r="I10" s="837"/>
      <c r="J10" s="837"/>
      <c r="K10" s="837"/>
      <c r="L10" s="837"/>
      <c r="M10" s="837"/>
      <c r="N10" s="837"/>
      <c r="O10" s="837"/>
      <c r="P10" s="837"/>
      <c r="Q10" s="837"/>
      <c r="R10" s="837"/>
      <c r="S10" s="838"/>
    </row>
    <row r="11" spans="1:19" ht="45" customHeight="1" x14ac:dyDescent="0.2">
      <c r="A11" s="1086" t="s">
        <v>41</v>
      </c>
      <c r="B11" s="1086"/>
      <c r="C11" s="1086"/>
      <c r="D11" s="1086" t="s">
        <v>42</v>
      </c>
      <c r="E11" s="1086"/>
      <c r="F11" s="1086" t="s">
        <v>43</v>
      </c>
      <c r="G11" s="1086"/>
      <c r="H11" s="1086"/>
      <c r="I11" s="1086" t="s">
        <v>44</v>
      </c>
      <c r="J11" s="1086"/>
      <c r="K11" s="827" t="s">
        <v>45</v>
      </c>
      <c r="L11" s="839"/>
      <c r="M11" s="839"/>
      <c r="N11" s="840"/>
      <c r="O11" s="1088" t="s">
        <v>46</v>
      </c>
      <c r="P11" s="1088"/>
      <c r="Q11" s="1089"/>
      <c r="R11" s="1086" t="s">
        <v>47</v>
      </c>
      <c r="S11" s="1086"/>
    </row>
    <row r="12" spans="1:19" ht="28.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3.75" customHeight="1" x14ac:dyDescent="0.2">
      <c r="A13" s="831"/>
      <c r="B13" s="831"/>
      <c r="C13" s="853"/>
      <c r="D13" s="831"/>
      <c r="E13" s="831"/>
      <c r="F13" s="35" t="s">
        <v>63</v>
      </c>
      <c r="G13" s="35" t="s">
        <v>64</v>
      </c>
      <c r="H13" s="35" t="s">
        <v>65</v>
      </c>
      <c r="I13" s="831"/>
      <c r="J13" s="831"/>
      <c r="K13" s="36" t="s">
        <v>66</v>
      </c>
      <c r="L13" s="36" t="s">
        <v>67</v>
      </c>
      <c r="M13" s="36" t="s">
        <v>68</v>
      </c>
      <c r="N13" s="36"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50" customFormat="1" x14ac:dyDescent="0.2">
      <c r="A15" s="19">
        <v>15</v>
      </c>
      <c r="B15" s="19">
        <v>20</v>
      </c>
      <c r="C15" s="19">
        <v>35</v>
      </c>
      <c r="D15" s="19">
        <v>7</v>
      </c>
      <c r="E15" s="19">
        <v>28</v>
      </c>
      <c r="F15" s="19">
        <v>0</v>
      </c>
      <c r="G15" s="19">
        <v>35</v>
      </c>
      <c r="H15" s="19">
        <v>0</v>
      </c>
      <c r="I15" s="19">
        <v>35</v>
      </c>
      <c r="J15" s="19">
        <v>0</v>
      </c>
      <c r="K15" s="19">
        <v>0</v>
      </c>
      <c r="L15" s="19">
        <v>0</v>
      </c>
      <c r="M15" s="19">
        <v>0</v>
      </c>
      <c r="N15" s="19">
        <v>0</v>
      </c>
      <c r="O15" s="19">
        <v>0</v>
      </c>
      <c r="P15" s="19">
        <v>15</v>
      </c>
      <c r="Q15" s="19">
        <v>20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18</v>
      </c>
      <c r="B17" s="19">
        <v>22</v>
      </c>
      <c r="C17" s="19">
        <v>40</v>
      </c>
      <c r="D17" s="19">
        <v>10</v>
      </c>
      <c r="E17" s="19">
        <v>30</v>
      </c>
      <c r="F17" s="19">
        <v>0</v>
      </c>
      <c r="G17" s="19">
        <v>40</v>
      </c>
      <c r="H17" s="19">
        <v>0</v>
      </c>
      <c r="I17" s="19">
        <v>40</v>
      </c>
      <c r="J17" s="19">
        <v>0</v>
      </c>
      <c r="K17" s="19">
        <v>0</v>
      </c>
      <c r="L17" s="19">
        <v>0</v>
      </c>
      <c r="M17" s="19">
        <v>0</v>
      </c>
      <c r="N17" s="19">
        <v>0</v>
      </c>
      <c r="O17" s="19">
        <v>0</v>
      </c>
      <c r="P17" s="19">
        <v>30</v>
      </c>
      <c r="Q17" s="19">
        <v>10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31</v>
      </c>
      <c r="B19" s="19">
        <v>16</v>
      </c>
      <c r="C19" s="19">
        <v>47</v>
      </c>
      <c r="D19" s="19">
        <v>12</v>
      </c>
      <c r="E19" s="19">
        <v>35</v>
      </c>
      <c r="F19" s="19">
        <v>0</v>
      </c>
      <c r="G19" s="19">
        <v>47</v>
      </c>
      <c r="H19" s="19">
        <v>0</v>
      </c>
      <c r="I19" s="19">
        <v>47</v>
      </c>
      <c r="J19" s="19">
        <v>0</v>
      </c>
      <c r="K19" s="19">
        <v>0</v>
      </c>
      <c r="L19" s="19">
        <v>0</v>
      </c>
      <c r="M19" s="19">
        <v>0</v>
      </c>
      <c r="N19" s="19">
        <v>0</v>
      </c>
      <c r="O19" s="19">
        <v>0</v>
      </c>
      <c r="P19" s="19">
        <v>33</v>
      </c>
      <c r="Q19" s="19">
        <v>14</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50" customFormat="1" x14ac:dyDescent="0.2">
      <c r="A21" s="19">
        <v>20</v>
      </c>
      <c r="B21" s="19">
        <v>10</v>
      </c>
      <c r="C21" s="19">
        <v>30</v>
      </c>
      <c r="D21" s="19">
        <v>7</v>
      </c>
      <c r="E21" s="19">
        <v>23</v>
      </c>
      <c r="F21" s="19">
        <v>0</v>
      </c>
      <c r="G21" s="19">
        <v>30</v>
      </c>
      <c r="H21" s="19">
        <v>0</v>
      </c>
      <c r="I21" s="19">
        <v>30</v>
      </c>
      <c r="J21" s="19">
        <v>0</v>
      </c>
      <c r="K21" s="19">
        <v>0</v>
      </c>
      <c r="L21" s="19">
        <v>0</v>
      </c>
      <c r="M21" s="19">
        <v>0</v>
      </c>
      <c r="N21" s="19">
        <v>0</v>
      </c>
      <c r="O21" s="19">
        <v>0</v>
      </c>
      <c r="P21" s="19">
        <v>19</v>
      </c>
      <c r="Q21" s="19">
        <v>11</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14" customFormat="1" x14ac:dyDescent="0.2">
      <c r="A23" s="19">
        <v>22</v>
      </c>
      <c r="B23" s="19">
        <v>23</v>
      </c>
      <c r="C23" s="19">
        <v>45</v>
      </c>
      <c r="D23" s="19">
        <v>15</v>
      </c>
      <c r="E23" s="19">
        <v>30</v>
      </c>
      <c r="F23" s="19">
        <v>0</v>
      </c>
      <c r="G23" s="19">
        <v>45</v>
      </c>
      <c r="H23" s="19">
        <v>0</v>
      </c>
      <c r="I23" s="19">
        <v>45</v>
      </c>
      <c r="J23" s="19">
        <v>0</v>
      </c>
      <c r="K23" s="19">
        <v>0</v>
      </c>
      <c r="L23" s="19">
        <v>0</v>
      </c>
      <c r="M23" s="19">
        <v>0</v>
      </c>
      <c r="N23" s="19">
        <v>0</v>
      </c>
      <c r="O23" s="19">
        <v>0</v>
      </c>
      <c r="P23" s="19">
        <v>0</v>
      </c>
      <c r="Q23" s="19">
        <v>45</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350" customFormat="1" ht="11.25" x14ac:dyDescent="0.2">
      <c r="A25" s="620">
        <v>20</v>
      </c>
      <c r="B25" s="620">
        <v>40</v>
      </c>
      <c r="C25" s="620">
        <v>60</v>
      </c>
      <c r="D25" s="620">
        <v>15</v>
      </c>
      <c r="E25" s="620">
        <v>45</v>
      </c>
      <c r="F25" s="620">
        <v>0</v>
      </c>
      <c r="G25" s="620">
        <v>60</v>
      </c>
      <c r="H25" s="620">
        <v>0</v>
      </c>
      <c r="I25" s="620">
        <v>60</v>
      </c>
      <c r="J25" s="620">
        <v>0</v>
      </c>
      <c r="K25" s="620">
        <v>0</v>
      </c>
      <c r="L25" s="620">
        <v>0</v>
      </c>
      <c r="M25" s="620">
        <v>0</v>
      </c>
      <c r="N25" s="620">
        <v>0</v>
      </c>
      <c r="O25" s="620">
        <v>3</v>
      </c>
      <c r="P25" s="620">
        <v>30</v>
      </c>
      <c r="Q25" s="620">
        <v>27</v>
      </c>
      <c r="R25" s="620">
        <v>0</v>
      </c>
      <c r="S25" s="620">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56" customFormat="1" x14ac:dyDescent="0.2">
      <c r="A27" s="19">
        <v>17</v>
      </c>
      <c r="B27" s="19">
        <v>11</v>
      </c>
      <c r="C27" s="19">
        <v>28</v>
      </c>
      <c r="D27" s="19">
        <v>12</v>
      </c>
      <c r="E27" s="19">
        <v>16</v>
      </c>
      <c r="F27" s="19">
        <v>0</v>
      </c>
      <c r="G27" s="19">
        <v>28</v>
      </c>
      <c r="H27" s="19">
        <v>0</v>
      </c>
      <c r="I27" s="19">
        <v>28</v>
      </c>
      <c r="J27" s="19">
        <v>0</v>
      </c>
      <c r="K27" s="19">
        <v>0</v>
      </c>
      <c r="L27" s="19">
        <v>0</v>
      </c>
      <c r="M27" s="19">
        <v>0</v>
      </c>
      <c r="N27" s="19">
        <v>0</v>
      </c>
      <c r="O27" s="19">
        <v>6</v>
      </c>
      <c r="P27" s="19">
        <v>5</v>
      </c>
      <c r="Q27" s="19">
        <v>17</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111" customFormat="1" x14ac:dyDescent="0.25">
      <c r="A29" s="702">
        <v>10</v>
      </c>
      <c r="B29" s="702">
        <v>5</v>
      </c>
      <c r="C29" s="702">
        <v>15</v>
      </c>
      <c r="D29" s="702">
        <v>5</v>
      </c>
      <c r="E29" s="702">
        <v>10</v>
      </c>
      <c r="F29" s="702">
        <v>0</v>
      </c>
      <c r="G29" s="702">
        <v>15</v>
      </c>
      <c r="H29" s="702">
        <v>0</v>
      </c>
      <c r="I29" s="702">
        <v>15</v>
      </c>
      <c r="J29" s="702">
        <v>0</v>
      </c>
      <c r="K29" s="702">
        <v>0</v>
      </c>
      <c r="L29" s="702">
        <v>0</v>
      </c>
      <c r="M29" s="702">
        <v>0</v>
      </c>
      <c r="N29" s="702">
        <v>0</v>
      </c>
      <c r="O29" s="702">
        <v>2</v>
      </c>
      <c r="P29" s="702">
        <v>3</v>
      </c>
      <c r="Q29" s="702">
        <v>10</v>
      </c>
      <c r="R29" s="702">
        <v>0</v>
      </c>
      <c r="S29" s="702">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738" customFormat="1" x14ac:dyDescent="0.2">
      <c r="A31" s="19">
        <v>7</v>
      </c>
      <c r="B31" s="19">
        <v>8</v>
      </c>
      <c r="C31" s="19">
        <v>15</v>
      </c>
      <c r="D31" s="19">
        <v>7</v>
      </c>
      <c r="E31" s="19">
        <v>8</v>
      </c>
      <c r="F31" s="19">
        <v>0</v>
      </c>
      <c r="G31" s="19">
        <v>15</v>
      </c>
      <c r="H31" s="19">
        <v>0</v>
      </c>
      <c r="I31" s="19">
        <v>15</v>
      </c>
      <c r="J31" s="19">
        <v>0</v>
      </c>
      <c r="K31" s="19">
        <v>0</v>
      </c>
      <c r="L31" s="19">
        <v>0</v>
      </c>
      <c r="M31" s="19">
        <v>0</v>
      </c>
      <c r="N31" s="19">
        <v>0</v>
      </c>
      <c r="O31" s="19">
        <v>2</v>
      </c>
      <c r="P31" s="19">
        <v>3</v>
      </c>
      <c r="Q31" s="19">
        <v>10</v>
      </c>
      <c r="R31" s="19">
        <v>0</v>
      </c>
      <c r="S31" s="19">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x14ac:dyDescent="0.25">
      <c r="A33" s="777">
        <v>3</v>
      </c>
      <c r="B33" s="777">
        <v>12</v>
      </c>
      <c r="C33" s="777">
        <v>15</v>
      </c>
      <c r="D33" s="777">
        <v>0</v>
      </c>
      <c r="E33" s="777">
        <v>15</v>
      </c>
      <c r="F33" s="777">
        <v>0</v>
      </c>
      <c r="G33" s="777">
        <v>15</v>
      </c>
      <c r="H33" s="777">
        <v>0</v>
      </c>
      <c r="I33" s="777">
        <v>15</v>
      </c>
      <c r="J33" s="777">
        <v>0</v>
      </c>
      <c r="K33" s="777">
        <v>0</v>
      </c>
      <c r="L33" s="777">
        <v>0</v>
      </c>
      <c r="M33" s="777">
        <v>0</v>
      </c>
      <c r="N33" s="777">
        <v>0</v>
      </c>
      <c r="O33" s="777">
        <v>3</v>
      </c>
      <c r="P33" s="777">
        <v>3</v>
      </c>
      <c r="Q33" s="777">
        <v>9</v>
      </c>
      <c r="R33" s="777">
        <v>0</v>
      </c>
      <c r="S33" s="77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0" customFormat="1" x14ac:dyDescent="0.2">
      <c r="A35" s="19">
        <v>11</v>
      </c>
      <c r="B35" s="19">
        <v>8</v>
      </c>
      <c r="C35" s="19">
        <v>19</v>
      </c>
      <c r="D35" s="19">
        <v>5</v>
      </c>
      <c r="E35" s="19">
        <v>14</v>
      </c>
      <c r="F35" s="19">
        <v>0</v>
      </c>
      <c r="G35" s="19">
        <v>19</v>
      </c>
      <c r="H35" s="19">
        <v>0</v>
      </c>
      <c r="I35" s="19">
        <v>19</v>
      </c>
      <c r="J35" s="19">
        <v>0</v>
      </c>
      <c r="K35" s="19">
        <v>0</v>
      </c>
      <c r="L35" s="19">
        <v>0</v>
      </c>
      <c r="M35" s="19">
        <v>0</v>
      </c>
      <c r="N35" s="19">
        <v>0</v>
      </c>
      <c r="O35" s="19">
        <v>2</v>
      </c>
      <c r="P35" s="19">
        <v>2</v>
      </c>
      <c r="Q35" s="19">
        <v>15</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111" customFormat="1" x14ac:dyDescent="0.25">
      <c r="A37" s="817">
        <v>7</v>
      </c>
      <c r="B37" s="817">
        <v>2</v>
      </c>
      <c r="C37" s="817">
        <v>9</v>
      </c>
      <c r="D37" s="817">
        <v>0</v>
      </c>
      <c r="E37" s="817">
        <v>9</v>
      </c>
      <c r="F37" s="817">
        <v>0</v>
      </c>
      <c r="G37" s="817">
        <v>9</v>
      </c>
      <c r="H37" s="817">
        <v>0</v>
      </c>
      <c r="I37" s="817">
        <v>9</v>
      </c>
      <c r="J37" s="817">
        <v>0</v>
      </c>
      <c r="K37" s="817">
        <v>0</v>
      </c>
      <c r="L37" s="817">
        <v>0</v>
      </c>
      <c r="M37" s="817">
        <v>0</v>
      </c>
      <c r="N37" s="817">
        <v>0</v>
      </c>
      <c r="O37" s="817">
        <v>1</v>
      </c>
      <c r="P37" s="817">
        <v>3</v>
      </c>
      <c r="Q37" s="817">
        <v>5</v>
      </c>
      <c r="R37" s="817">
        <v>0</v>
      </c>
      <c r="S37" s="817">
        <v>0</v>
      </c>
    </row>
    <row r="38" spans="1:19" x14ac:dyDescent="0.2">
      <c r="A38" s="823" t="s">
        <v>263</v>
      </c>
      <c r="B38" s="846"/>
      <c r="C38" s="846"/>
      <c r="D38" s="846"/>
      <c r="E38" s="846"/>
      <c r="F38" s="846"/>
      <c r="G38" s="846"/>
      <c r="H38" s="846"/>
      <c r="I38" s="846"/>
      <c r="J38" s="846"/>
      <c r="K38" s="846"/>
      <c r="L38" s="846"/>
      <c r="M38" s="846"/>
      <c r="N38" s="846"/>
      <c r="O38" s="846"/>
      <c r="P38" s="846"/>
      <c r="Q38" s="846"/>
      <c r="R38" s="846"/>
      <c r="S38" s="847"/>
    </row>
    <row r="39" spans="1:19" s="52" customFormat="1" x14ac:dyDescent="0.2">
      <c r="A39" s="28">
        <f>SUM(A37,A35,A33,A31,A29,A27,A25,A23,A21,A19,A17,A15)</f>
        <v>181</v>
      </c>
      <c r="B39" s="427">
        <f t="shared" ref="B39:S39" si="0">SUM(B37,B35,B33,B31,B29,B27,B25,B23,B21,B19,B17,B15)</f>
        <v>177</v>
      </c>
      <c r="C39" s="427">
        <f t="shared" si="0"/>
        <v>358</v>
      </c>
      <c r="D39" s="427">
        <f t="shared" si="0"/>
        <v>95</v>
      </c>
      <c r="E39" s="427">
        <f t="shared" si="0"/>
        <v>263</v>
      </c>
      <c r="F39" s="427">
        <f t="shared" si="0"/>
        <v>0</v>
      </c>
      <c r="G39" s="427">
        <f t="shared" si="0"/>
        <v>358</v>
      </c>
      <c r="H39" s="427">
        <f t="shared" si="0"/>
        <v>0</v>
      </c>
      <c r="I39" s="427">
        <f t="shared" si="0"/>
        <v>358</v>
      </c>
      <c r="J39" s="427">
        <f t="shared" si="0"/>
        <v>0</v>
      </c>
      <c r="K39" s="427">
        <f t="shared" si="0"/>
        <v>0</v>
      </c>
      <c r="L39" s="427">
        <f t="shared" si="0"/>
        <v>0</v>
      </c>
      <c r="M39" s="427">
        <f t="shared" si="0"/>
        <v>0</v>
      </c>
      <c r="N39" s="427">
        <f t="shared" si="0"/>
        <v>0</v>
      </c>
      <c r="O39" s="427">
        <f t="shared" si="0"/>
        <v>19</v>
      </c>
      <c r="P39" s="427">
        <f t="shared" si="0"/>
        <v>146</v>
      </c>
      <c r="Q39" s="427">
        <f t="shared" si="0"/>
        <v>193</v>
      </c>
      <c r="R39" s="427">
        <f t="shared" si="0"/>
        <v>0</v>
      </c>
      <c r="S39" s="427">
        <f t="shared" si="0"/>
        <v>0</v>
      </c>
    </row>
    <row r="40" spans="1:19" s="37" customFormat="1" x14ac:dyDescent="0.2"/>
    <row r="41" spans="1:19" s="37" customFormat="1" x14ac:dyDescent="0.2">
      <c r="A41" s="22" t="s">
        <v>195</v>
      </c>
    </row>
    <row r="42" spans="1:19" s="49" customFormat="1" ht="19.5" customHeight="1" x14ac:dyDescent="0.2">
      <c r="A42" s="1101" t="s">
        <v>3559</v>
      </c>
      <c r="B42" s="1102"/>
      <c r="C42" s="1102"/>
      <c r="D42" s="1102"/>
      <c r="E42" s="1102"/>
      <c r="F42" s="1102"/>
      <c r="G42" s="1102"/>
      <c r="H42" s="1102"/>
      <c r="I42" s="1102"/>
      <c r="J42" s="1102"/>
      <c r="K42" s="1102"/>
      <c r="L42" s="1102"/>
      <c r="M42" s="1102"/>
      <c r="N42" s="1102"/>
      <c r="O42" s="1102"/>
      <c r="P42" s="1102"/>
      <c r="Q42" s="1102"/>
      <c r="R42" s="1102"/>
      <c r="S42" s="1103"/>
    </row>
    <row r="43" spans="1:19" s="833" customFormat="1" ht="11.25" customHeight="1" x14ac:dyDescent="0.2">
      <c r="A43" s="833" t="s">
        <v>173</v>
      </c>
      <c r="B43" s="834"/>
      <c r="C43" s="834"/>
      <c r="D43" s="834"/>
      <c r="E43" s="834"/>
      <c r="F43" s="834"/>
      <c r="G43" s="834"/>
      <c r="H43" s="834"/>
      <c r="I43" s="834"/>
      <c r="J43" s="834"/>
      <c r="K43" s="834"/>
      <c r="L43" s="834"/>
      <c r="M43" s="834"/>
      <c r="N43" s="834"/>
      <c r="O43" s="834"/>
      <c r="P43" s="834"/>
      <c r="Q43" s="834"/>
      <c r="R43" s="834"/>
      <c r="S43" s="834"/>
    </row>
    <row r="44" spans="1:19" ht="11.25" customHeight="1" x14ac:dyDescent="0.2">
      <c r="A44" s="833" t="s">
        <v>83</v>
      </c>
      <c r="B44" s="834"/>
      <c r="C44" s="834"/>
      <c r="D44" s="834"/>
      <c r="E44" s="834"/>
      <c r="F44" s="834"/>
      <c r="G44" s="834"/>
      <c r="H44" s="834"/>
      <c r="I44" s="834"/>
      <c r="J44" s="834"/>
      <c r="K44" s="834"/>
      <c r="L44" s="834"/>
      <c r="M44" s="834"/>
      <c r="N44" s="834"/>
      <c r="O44" s="834"/>
      <c r="P44" s="834"/>
      <c r="Q44" s="834"/>
      <c r="R44" s="834"/>
      <c r="S44" s="835"/>
    </row>
    <row r="45" spans="1:19" ht="11.25" customHeight="1" x14ac:dyDescent="0.2">
      <c r="A45" s="833" t="s">
        <v>188</v>
      </c>
      <c r="B45" s="834"/>
      <c r="C45" s="834"/>
      <c r="D45" s="834"/>
      <c r="E45" s="834"/>
      <c r="F45" s="834"/>
      <c r="G45" s="834"/>
      <c r="H45" s="834"/>
      <c r="I45" s="834"/>
      <c r="J45" s="834"/>
      <c r="K45" s="834"/>
      <c r="L45" s="834"/>
      <c r="M45" s="834"/>
      <c r="N45" s="834"/>
      <c r="O45" s="834"/>
      <c r="P45" s="834"/>
      <c r="Q45" s="834"/>
      <c r="R45" s="834"/>
      <c r="S45" s="835"/>
    </row>
    <row r="46" spans="1:19" x14ac:dyDescent="0.2">
      <c r="A46" s="833" t="s">
        <v>196</v>
      </c>
      <c r="B46" s="834"/>
      <c r="C46" s="834"/>
      <c r="D46" s="834"/>
      <c r="E46" s="834"/>
      <c r="F46" s="834"/>
      <c r="G46" s="834"/>
      <c r="H46" s="834"/>
      <c r="I46" s="834"/>
      <c r="J46" s="834"/>
      <c r="K46" s="834"/>
      <c r="L46" s="834"/>
      <c r="M46" s="834"/>
      <c r="N46" s="834"/>
      <c r="O46" s="834"/>
      <c r="P46" s="834"/>
      <c r="Q46" s="834"/>
      <c r="R46" s="834"/>
      <c r="S46" s="835"/>
    </row>
    <row r="47" spans="1:19" x14ac:dyDescent="0.2">
      <c r="A47" s="833" t="s">
        <v>197</v>
      </c>
      <c r="B47" s="834"/>
      <c r="C47" s="834"/>
      <c r="D47" s="834"/>
      <c r="E47" s="834"/>
      <c r="F47" s="834"/>
      <c r="G47" s="834"/>
      <c r="H47" s="834"/>
      <c r="I47" s="834"/>
      <c r="J47" s="834"/>
      <c r="K47" s="834"/>
      <c r="L47" s="834"/>
      <c r="M47" s="834"/>
      <c r="N47" s="834"/>
      <c r="O47" s="834"/>
      <c r="P47" s="834"/>
      <c r="Q47" s="834"/>
      <c r="R47" s="834"/>
      <c r="S47" s="835"/>
    </row>
    <row r="48" spans="1:19" x14ac:dyDescent="0.2">
      <c r="A48" s="833" t="s">
        <v>198</v>
      </c>
      <c r="B48" s="834"/>
      <c r="C48" s="834"/>
      <c r="D48" s="834"/>
      <c r="E48" s="834"/>
      <c r="F48" s="834"/>
      <c r="G48" s="834"/>
      <c r="H48" s="834"/>
      <c r="I48" s="834"/>
      <c r="J48" s="834"/>
      <c r="K48" s="834"/>
      <c r="L48" s="834"/>
      <c r="M48" s="834"/>
      <c r="N48" s="834"/>
      <c r="O48" s="834"/>
      <c r="P48" s="834"/>
      <c r="Q48" s="834"/>
      <c r="R48" s="834"/>
      <c r="S48" s="835"/>
    </row>
    <row r="49" spans="1:19" x14ac:dyDescent="0.2">
      <c r="A49" s="833" t="s">
        <v>199</v>
      </c>
      <c r="B49" s="834"/>
      <c r="C49" s="834"/>
      <c r="D49" s="834"/>
      <c r="E49" s="834"/>
      <c r="F49" s="834"/>
      <c r="G49" s="834"/>
      <c r="H49" s="834"/>
      <c r="I49" s="834"/>
      <c r="J49" s="834"/>
      <c r="K49" s="834"/>
      <c r="L49" s="834"/>
      <c r="M49" s="834"/>
      <c r="N49" s="834"/>
      <c r="O49" s="834"/>
      <c r="P49" s="834"/>
      <c r="Q49" s="834"/>
      <c r="R49" s="834"/>
      <c r="S49" s="835"/>
    </row>
    <row r="50" spans="1:19" x14ac:dyDescent="0.2">
      <c r="A50" s="833" t="s">
        <v>200</v>
      </c>
      <c r="B50" s="834"/>
      <c r="C50" s="834"/>
      <c r="D50" s="834"/>
      <c r="E50" s="834"/>
      <c r="F50" s="834"/>
      <c r="G50" s="834"/>
      <c r="H50" s="834"/>
      <c r="I50" s="834"/>
      <c r="J50" s="834"/>
      <c r="K50" s="834"/>
      <c r="L50" s="834"/>
      <c r="M50" s="834"/>
      <c r="N50" s="834"/>
      <c r="O50" s="834"/>
      <c r="P50" s="834"/>
      <c r="Q50" s="834"/>
      <c r="R50" s="834"/>
      <c r="S50" s="835"/>
    </row>
    <row r="51" spans="1:19" ht="11.25" customHeight="1" x14ac:dyDescent="0.2">
      <c r="A51" s="836" t="s">
        <v>201</v>
      </c>
      <c r="B51" s="837"/>
      <c r="C51" s="837"/>
      <c r="D51" s="837"/>
      <c r="E51" s="837"/>
      <c r="F51" s="837"/>
      <c r="G51" s="837"/>
      <c r="H51" s="837"/>
      <c r="I51" s="837"/>
      <c r="J51" s="837"/>
      <c r="K51" s="837"/>
      <c r="L51" s="837"/>
      <c r="M51" s="837"/>
      <c r="N51" s="837"/>
      <c r="O51" s="837"/>
      <c r="P51" s="837"/>
      <c r="Q51" s="837"/>
      <c r="R51" s="837"/>
      <c r="S51" s="838"/>
    </row>
    <row r="52" spans="1:19" ht="36" customHeight="1" x14ac:dyDescent="0.2">
      <c r="A52" s="1086" t="s">
        <v>41</v>
      </c>
      <c r="B52" s="1086"/>
      <c r="C52" s="1086"/>
      <c r="D52" s="1086" t="s">
        <v>42</v>
      </c>
      <c r="E52" s="1086"/>
      <c r="F52" s="1086" t="s">
        <v>43</v>
      </c>
      <c r="G52" s="1086"/>
      <c r="H52" s="1086"/>
      <c r="I52" s="1086" t="s">
        <v>44</v>
      </c>
      <c r="J52" s="1086"/>
      <c r="K52" s="827" t="s">
        <v>45</v>
      </c>
      <c r="L52" s="839"/>
      <c r="M52" s="839"/>
      <c r="N52" s="840"/>
      <c r="O52" s="1088" t="s">
        <v>46</v>
      </c>
      <c r="P52" s="1088"/>
      <c r="Q52" s="1089"/>
      <c r="R52" s="1086" t="s">
        <v>47</v>
      </c>
      <c r="S52" s="1086"/>
    </row>
    <row r="53" spans="1:19" ht="33" customHeight="1" x14ac:dyDescent="0.2">
      <c r="A53" s="830" t="s">
        <v>48</v>
      </c>
      <c r="B53" s="830" t="s">
        <v>49</v>
      </c>
      <c r="C53" s="852" t="s">
        <v>50</v>
      </c>
      <c r="D53" s="830" t="s">
        <v>51</v>
      </c>
      <c r="E53" s="830" t="s">
        <v>52</v>
      </c>
      <c r="F53" s="827" t="s">
        <v>53</v>
      </c>
      <c r="G53" s="828"/>
      <c r="H53" s="829"/>
      <c r="I53" s="830" t="s">
        <v>54</v>
      </c>
      <c r="J53" s="830" t="s">
        <v>55</v>
      </c>
      <c r="K53" s="827" t="s">
        <v>56</v>
      </c>
      <c r="L53" s="829"/>
      <c r="M53" s="827" t="s">
        <v>57</v>
      </c>
      <c r="N53" s="829"/>
      <c r="O53" s="830" t="s">
        <v>58</v>
      </c>
      <c r="P53" s="830" t="s">
        <v>59</v>
      </c>
      <c r="Q53" s="830" t="s">
        <v>60</v>
      </c>
      <c r="R53" s="830" t="s">
        <v>61</v>
      </c>
      <c r="S53" s="830" t="s">
        <v>62</v>
      </c>
    </row>
    <row r="54" spans="1:19" ht="58.5" customHeight="1" x14ac:dyDescent="0.2">
      <c r="A54" s="831"/>
      <c r="B54" s="831"/>
      <c r="C54" s="853"/>
      <c r="D54" s="831"/>
      <c r="E54" s="831"/>
      <c r="F54" s="35" t="s">
        <v>63</v>
      </c>
      <c r="G54" s="35" t="s">
        <v>64</v>
      </c>
      <c r="H54" s="35" t="s">
        <v>65</v>
      </c>
      <c r="I54" s="831"/>
      <c r="J54" s="831"/>
      <c r="K54" s="36" t="s">
        <v>66</v>
      </c>
      <c r="L54" s="36" t="s">
        <v>67</v>
      </c>
      <c r="M54" s="36" t="s">
        <v>68</v>
      </c>
      <c r="N54" s="36" t="s">
        <v>67</v>
      </c>
      <c r="O54" s="831"/>
      <c r="P54" s="831"/>
      <c r="Q54" s="831"/>
      <c r="R54" s="831"/>
      <c r="S54" s="831"/>
    </row>
    <row r="55" spans="1:19" x14ac:dyDescent="0.2">
      <c r="A55" s="826" t="s">
        <v>69</v>
      </c>
      <c r="B55" s="826"/>
      <c r="C55" s="826"/>
      <c r="D55" s="826"/>
      <c r="E55" s="826"/>
      <c r="F55" s="826"/>
      <c r="G55" s="826"/>
      <c r="H55" s="826"/>
      <c r="I55" s="826"/>
      <c r="J55" s="826"/>
      <c r="K55" s="826"/>
      <c r="L55" s="826"/>
      <c r="M55" s="826"/>
      <c r="N55" s="826"/>
      <c r="O55" s="826"/>
      <c r="P55" s="826"/>
      <c r="Q55" s="826"/>
      <c r="R55" s="826"/>
      <c r="S55" s="826"/>
    </row>
    <row r="56" spans="1:19" s="50" customFormat="1" x14ac:dyDescent="0.2">
      <c r="A56" s="19">
        <v>3</v>
      </c>
      <c r="B56" s="19">
        <v>0</v>
      </c>
      <c r="C56" s="19">
        <v>3</v>
      </c>
      <c r="D56" s="19">
        <v>0</v>
      </c>
      <c r="E56" s="19">
        <v>3</v>
      </c>
      <c r="F56" s="19">
        <v>0</v>
      </c>
      <c r="G56" s="19">
        <v>3</v>
      </c>
      <c r="H56" s="19">
        <v>0</v>
      </c>
      <c r="I56" s="19">
        <v>3</v>
      </c>
      <c r="J56" s="19">
        <v>0</v>
      </c>
      <c r="K56" s="19">
        <v>0</v>
      </c>
      <c r="L56" s="19">
        <v>0</v>
      </c>
      <c r="M56" s="19">
        <v>0</v>
      </c>
      <c r="N56" s="19">
        <v>0</v>
      </c>
      <c r="O56" s="19">
        <v>0</v>
      </c>
      <c r="P56" s="19">
        <v>3</v>
      </c>
      <c r="Q56" s="19">
        <v>0</v>
      </c>
      <c r="R56" s="19">
        <v>0</v>
      </c>
      <c r="S56" s="19">
        <v>0</v>
      </c>
    </row>
    <row r="57" spans="1:19" x14ac:dyDescent="0.2">
      <c r="A57" s="826" t="s">
        <v>70</v>
      </c>
      <c r="B57" s="826"/>
      <c r="C57" s="826"/>
      <c r="D57" s="826"/>
      <c r="E57" s="826"/>
      <c r="F57" s="826"/>
      <c r="G57" s="826"/>
      <c r="H57" s="826"/>
      <c r="I57" s="826"/>
      <c r="J57" s="826"/>
      <c r="K57" s="826"/>
      <c r="L57" s="826"/>
      <c r="M57" s="826"/>
      <c r="N57" s="826"/>
      <c r="O57" s="826"/>
      <c r="P57" s="826"/>
      <c r="Q57" s="826"/>
      <c r="R57" s="826"/>
      <c r="S57" s="826"/>
    </row>
    <row r="58" spans="1:19" s="50" customFormat="1" x14ac:dyDescent="0.2">
      <c r="A58" s="19">
        <v>5</v>
      </c>
      <c r="B58" s="19">
        <v>0</v>
      </c>
      <c r="C58" s="19">
        <v>5</v>
      </c>
      <c r="D58" s="19">
        <v>0</v>
      </c>
      <c r="E58" s="19">
        <v>5</v>
      </c>
      <c r="F58" s="19">
        <v>0</v>
      </c>
      <c r="G58" s="19">
        <v>5</v>
      </c>
      <c r="H58" s="19">
        <v>0</v>
      </c>
      <c r="I58" s="19">
        <v>5</v>
      </c>
      <c r="J58" s="19">
        <v>0</v>
      </c>
      <c r="K58" s="19">
        <v>0</v>
      </c>
      <c r="L58" s="19">
        <v>0</v>
      </c>
      <c r="M58" s="19">
        <v>0</v>
      </c>
      <c r="N58" s="19">
        <v>0</v>
      </c>
      <c r="O58" s="19">
        <v>0</v>
      </c>
      <c r="P58" s="19">
        <v>5</v>
      </c>
      <c r="Q58" s="19">
        <v>0</v>
      </c>
      <c r="R58" s="19">
        <v>0</v>
      </c>
      <c r="S58" s="19">
        <v>0</v>
      </c>
    </row>
    <row r="59" spans="1:19" x14ac:dyDescent="0.2">
      <c r="A59" s="826" t="s">
        <v>71</v>
      </c>
      <c r="B59" s="826"/>
      <c r="C59" s="826"/>
      <c r="D59" s="826"/>
      <c r="E59" s="826"/>
      <c r="F59" s="826"/>
      <c r="G59" s="826"/>
      <c r="H59" s="826"/>
      <c r="I59" s="826"/>
      <c r="J59" s="826"/>
      <c r="K59" s="826"/>
      <c r="L59" s="826"/>
      <c r="M59" s="826"/>
      <c r="N59" s="826"/>
      <c r="O59" s="826"/>
      <c r="P59" s="826"/>
      <c r="Q59" s="826"/>
      <c r="R59" s="826"/>
      <c r="S59" s="826"/>
    </row>
    <row r="60" spans="1:19" s="50" customFormat="1" x14ac:dyDescent="0.2">
      <c r="A60" s="19">
        <v>0</v>
      </c>
      <c r="B60" s="19">
        <v>0</v>
      </c>
      <c r="C60" s="19">
        <v>0</v>
      </c>
      <c r="D60" s="19">
        <v>0</v>
      </c>
      <c r="E60" s="19">
        <v>0</v>
      </c>
      <c r="F60" s="19">
        <v>0</v>
      </c>
      <c r="G60" s="19">
        <v>0</v>
      </c>
      <c r="H60" s="19">
        <v>0</v>
      </c>
      <c r="I60" s="19">
        <v>0</v>
      </c>
      <c r="J60" s="19">
        <v>0</v>
      </c>
      <c r="K60" s="19">
        <v>0</v>
      </c>
      <c r="L60" s="19">
        <v>0</v>
      </c>
      <c r="M60" s="19">
        <v>0</v>
      </c>
      <c r="N60" s="19">
        <v>0</v>
      </c>
      <c r="O60" s="19">
        <v>0</v>
      </c>
      <c r="P60" s="19">
        <v>0</v>
      </c>
      <c r="Q60" s="19">
        <v>0</v>
      </c>
      <c r="R60" s="19">
        <v>0</v>
      </c>
      <c r="S60" s="19">
        <v>0</v>
      </c>
    </row>
    <row r="61" spans="1:19" x14ac:dyDescent="0.2">
      <c r="A61" s="826" t="s">
        <v>72</v>
      </c>
      <c r="B61" s="826"/>
      <c r="C61" s="826"/>
      <c r="D61" s="826"/>
      <c r="E61" s="826"/>
      <c r="F61" s="826"/>
      <c r="G61" s="826"/>
      <c r="H61" s="826"/>
      <c r="I61" s="826"/>
      <c r="J61" s="826"/>
      <c r="K61" s="826"/>
      <c r="L61" s="826"/>
      <c r="M61" s="826"/>
      <c r="N61" s="826"/>
      <c r="O61" s="826"/>
      <c r="P61" s="826"/>
      <c r="Q61" s="826"/>
      <c r="R61" s="826"/>
      <c r="S61" s="826"/>
    </row>
    <row r="62" spans="1:19" s="614" customFormat="1" x14ac:dyDescent="0.2">
      <c r="A62" s="19">
        <v>0</v>
      </c>
      <c r="B62" s="19">
        <v>0</v>
      </c>
      <c r="C62" s="19">
        <v>0</v>
      </c>
      <c r="D62" s="19">
        <v>0</v>
      </c>
      <c r="E62" s="19">
        <v>0</v>
      </c>
      <c r="F62" s="19">
        <v>0</v>
      </c>
      <c r="G62" s="19">
        <v>0</v>
      </c>
      <c r="H62" s="19">
        <v>0</v>
      </c>
      <c r="I62" s="19">
        <v>0</v>
      </c>
      <c r="J62" s="19">
        <v>0</v>
      </c>
      <c r="K62" s="19">
        <v>0</v>
      </c>
      <c r="L62" s="19">
        <v>0</v>
      </c>
      <c r="M62" s="19">
        <v>0</v>
      </c>
      <c r="N62" s="19">
        <v>0</v>
      </c>
      <c r="O62" s="19">
        <v>0</v>
      </c>
      <c r="P62" s="19">
        <v>0</v>
      </c>
      <c r="Q62" s="19">
        <v>0</v>
      </c>
      <c r="R62" s="19">
        <v>0</v>
      </c>
      <c r="S62" s="19">
        <v>0</v>
      </c>
    </row>
    <row r="63" spans="1:19" x14ac:dyDescent="0.2">
      <c r="A63" s="832" t="s">
        <v>73</v>
      </c>
      <c r="B63" s="832"/>
      <c r="C63" s="832"/>
      <c r="D63" s="832"/>
      <c r="E63" s="832"/>
      <c r="F63" s="832"/>
      <c r="G63" s="832"/>
      <c r="H63" s="832"/>
      <c r="I63" s="832"/>
      <c r="J63" s="832"/>
      <c r="K63" s="832"/>
      <c r="L63" s="832"/>
      <c r="M63" s="832"/>
      <c r="N63" s="832"/>
      <c r="O63" s="832"/>
      <c r="P63" s="832"/>
      <c r="Q63" s="832"/>
      <c r="R63" s="832"/>
      <c r="S63" s="832"/>
    </row>
    <row r="64" spans="1:19" s="614" customFormat="1" x14ac:dyDescent="0.2">
      <c r="A64" s="19">
        <v>0</v>
      </c>
      <c r="B64" s="19">
        <v>0</v>
      </c>
      <c r="C64" s="19">
        <v>0</v>
      </c>
      <c r="D64" s="19">
        <v>0</v>
      </c>
      <c r="E64" s="19">
        <v>0</v>
      </c>
      <c r="F64" s="19">
        <v>0</v>
      </c>
      <c r="G64" s="19">
        <v>0</v>
      </c>
      <c r="H64" s="19">
        <v>0</v>
      </c>
      <c r="I64" s="19">
        <v>0</v>
      </c>
      <c r="J64" s="19">
        <v>0</v>
      </c>
      <c r="K64" s="19">
        <v>0</v>
      </c>
      <c r="L64" s="19">
        <v>0</v>
      </c>
      <c r="M64" s="19">
        <v>0</v>
      </c>
      <c r="N64" s="19">
        <v>0</v>
      </c>
      <c r="O64" s="19">
        <v>0</v>
      </c>
      <c r="P64" s="19">
        <v>0</v>
      </c>
      <c r="Q64" s="19">
        <v>0</v>
      </c>
      <c r="R64" s="19">
        <v>0</v>
      </c>
      <c r="S64" s="19">
        <v>0</v>
      </c>
    </row>
    <row r="65" spans="1:19" x14ac:dyDescent="0.2">
      <c r="A65" s="826" t="s">
        <v>74</v>
      </c>
      <c r="B65" s="826"/>
      <c r="C65" s="826"/>
      <c r="D65" s="826"/>
      <c r="E65" s="826"/>
      <c r="F65" s="826"/>
      <c r="G65" s="826"/>
      <c r="H65" s="826"/>
      <c r="I65" s="826"/>
      <c r="J65" s="826"/>
      <c r="K65" s="826"/>
      <c r="L65" s="826"/>
      <c r="M65" s="826"/>
      <c r="N65" s="826"/>
      <c r="O65" s="826"/>
      <c r="P65" s="826"/>
      <c r="Q65" s="826"/>
      <c r="R65" s="826"/>
      <c r="S65" s="826"/>
    </row>
    <row r="66" spans="1:19" s="647" customFormat="1" x14ac:dyDescent="0.2">
      <c r="A66" s="19">
        <v>0</v>
      </c>
      <c r="B66" s="19">
        <v>0</v>
      </c>
      <c r="C66" s="19">
        <v>0</v>
      </c>
      <c r="D66" s="19">
        <v>0</v>
      </c>
      <c r="E66" s="19">
        <v>0</v>
      </c>
      <c r="F66" s="19">
        <v>0</v>
      </c>
      <c r="G66" s="19">
        <v>0</v>
      </c>
      <c r="H66" s="19">
        <v>0</v>
      </c>
      <c r="I66" s="19">
        <v>0</v>
      </c>
      <c r="J66" s="19">
        <v>0</v>
      </c>
      <c r="K66" s="19">
        <v>0</v>
      </c>
      <c r="L66" s="19">
        <v>0</v>
      </c>
      <c r="M66" s="19">
        <v>0</v>
      </c>
      <c r="N66" s="19">
        <v>0</v>
      </c>
      <c r="O66" s="19">
        <v>0</v>
      </c>
      <c r="P66" s="19">
        <v>0</v>
      </c>
      <c r="Q66" s="19">
        <v>0</v>
      </c>
      <c r="R66" s="19">
        <v>0</v>
      </c>
      <c r="S66" s="19">
        <v>0</v>
      </c>
    </row>
    <row r="67" spans="1:19" x14ac:dyDescent="0.2">
      <c r="A67" s="826" t="s">
        <v>75</v>
      </c>
      <c r="B67" s="826"/>
      <c r="C67" s="826"/>
      <c r="D67" s="826"/>
      <c r="E67" s="826"/>
      <c r="F67" s="826"/>
      <c r="G67" s="826"/>
      <c r="H67" s="826"/>
      <c r="I67" s="826"/>
      <c r="J67" s="826"/>
      <c r="K67" s="826"/>
      <c r="L67" s="826"/>
      <c r="M67" s="826"/>
      <c r="N67" s="826"/>
      <c r="O67" s="826"/>
      <c r="P67" s="826"/>
      <c r="Q67" s="826"/>
      <c r="R67" s="826"/>
      <c r="S67" s="826"/>
    </row>
    <row r="68" spans="1:19" s="656" customFormat="1" x14ac:dyDescent="0.2">
      <c r="A68" s="19">
        <v>0</v>
      </c>
      <c r="B68" s="19">
        <v>0</v>
      </c>
      <c r="C68" s="19">
        <v>0</v>
      </c>
      <c r="D68" s="19">
        <v>0</v>
      </c>
      <c r="E68" s="19">
        <v>0</v>
      </c>
      <c r="F68" s="19">
        <v>0</v>
      </c>
      <c r="G68" s="19">
        <v>0</v>
      </c>
      <c r="H68" s="19">
        <v>0</v>
      </c>
      <c r="I68" s="19">
        <v>0</v>
      </c>
      <c r="J68" s="19">
        <v>0</v>
      </c>
      <c r="K68" s="19">
        <v>0</v>
      </c>
      <c r="L68" s="19">
        <v>0</v>
      </c>
      <c r="M68" s="19">
        <v>0</v>
      </c>
      <c r="N68" s="19">
        <v>0</v>
      </c>
      <c r="O68" s="19">
        <v>0</v>
      </c>
      <c r="P68" s="19">
        <v>0</v>
      </c>
      <c r="Q68" s="19">
        <v>0</v>
      </c>
      <c r="R68" s="19">
        <v>0</v>
      </c>
      <c r="S68" s="19">
        <v>0</v>
      </c>
    </row>
    <row r="69" spans="1:19" x14ac:dyDescent="0.2">
      <c r="A69" s="826" t="s">
        <v>76</v>
      </c>
      <c r="B69" s="826"/>
      <c r="C69" s="826"/>
      <c r="D69" s="826"/>
      <c r="E69" s="826"/>
      <c r="F69" s="826"/>
      <c r="G69" s="826"/>
      <c r="H69" s="826"/>
      <c r="I69" s="826"/>
      <c r="J69" s="826"/>
      <c r="K69" s="826"/>
      <c r="L69" s="826"/>
      <c r="M69" s="826"/>
      <c r="N69" s="826"/>
      <c r="O69" s="826"/>
      <c r="P69" s="826"/>
      <c r="Q69" s="826"/>
      <c r="R69" s="826"/>
      <c r="S69" s="826"/>
    </row>
    <row r="70" spans="1:19" s="704" customFormat="1" x14ac:dyDescent="0.2">
      <c r="A70" s="19">
        <v>0</v>
      </c>
      <c r="B70" s="19">
        <v>0</v>
      </c>
      <c r="C70" s="19">
        <v>0</v>
      </c>
      <c r="D70" s="19">
        <v>0</v>
      </c>
      <c r="E70" s="19">
        <v>0</v>
      </c>
      <c r="F70" s="19">
        <v>0</v>
      </c>
      <c r="G70" s="19">
        <v>0</v>
      </c>
      <c r="H70" s="19">
        <v>0</v>
      </c>
      <c r="I70" s="19">
        <v>0</v>
      </c>
      <c r="J70" s="19">
        <v>0</v>
      </c>
      <c r="K70" s="19">
        <v>0</v>
      </c>
      <c r="L70" s="19">
        <v>0</v>
      </c>
      <c r="M70" s="19">
        <v>0</v>
      </c>
      <c r="N70" s="19">
        <v>0</v>
      </c>
      <c r="O70" s="19">
        <v>0</v>
      </c>
      <c r="P70" s="19">
        <v>0</v>
      </c>
      <c r="Q70" s="19">
        <v>0</v>
      </c>
      <c r="R70" s="19">
        <v>0</v>
      </c>
      <c r="S70" s="19">
        <v>0</v>
      </c>
    </row>
    <row r="71" spans="1:19" x14ac:dyDescent="0.2">
      <c r="A71" s="826" t="s">
        <v>77</v>
      </c>
      <c r="B71" s="826"/>
      <c r="C71" s="826"/>
      <c r="D71" s="826"/>
      <c r="E71" s="826"/>
      <c r="F71" s="826"/>
      <c r="G71" s="826"/>
      <c r="H71" s="826"/>
      <c r="I71" s="826"/>
      <c r="J71" s="826"/>
      <c r="K71" s="826"/>
      <c r="L71" s="826"/>
      <c r="M71" s="826"/>
      <c r="N71" s="826"/>
      <c r="O71" s="826"/>
      <c r="P71" s="826"/>
      <c r="Q71" s="826"/>
      <c r="R71" s="826"/>
      <c r="S71" s="826"/>
    </row>
    <row r="72" spans="1:19" x14ac:dyDescent="0.2">
      <c r="A72" s="58">
        <v>1</v>
      </c>
      <c r="B72" s="58">
        <v>0</v>
      </c>
      <c r="C72" s="58">
        <v>1</v>
      </c>
      <c r="D72" s="58">
        <v>0</v>
      </c>
      <c r="E72" s="58">
        <v>0</v>
      </c>
      <c r="F72" s="58">
        <v>0</v>
      </c>
      <c r="G72" s="58">
        <v>1</v>
      </c>
      <c r="H72" s="58">
        <v>0</v>
      </c>
      <c r="I72" s="58">
        <v>1</v>
      </c>
      <c r="J72" s="58">
        <v>0</v>
      </c>
      <c r="K72" s="58">
        <v>0</v>
      </c>
      <c r="L72" s="58">
        <v>0</v>
      </c>
      <c r="M72" s="58">
        <v>0</v>
      </c>
      <c r="N72" s="58">
        <v>0</v>
      </c>
      <c r="O72" s="58">
        <v>1</v>
      </c>
      <c r="P72" s="58">
        <v>0</v>
      </c>
      <c r="Q72" s="58">
        <v>0</v>
      </c>
      <c r="R72" s="58">
        <v>0</v>
      </c>
      <c r="S72" s="58">
        <v>0</v>
      </c>
    </row>
    <row r="73" spans="1:19" x14ac:dyDescent="0.2">
      <c r="A73" s="826" t="s">
        <v>78</v>
      </c>
      <c r="B73" s="826"/>
      <c r="C73" s="826"/>
      <c r="D73" s="826"/>
      <c r="E73" s="826"/>
      <c r="F73" s="826"/>
      <c r="G73" s="826"/>
      <c r="H73" s="826"/>
      <c r="I73" s="826"/>
      <c r="J73" s="826"/>
      <c r="K73" s="826"/>
      <c r="L73" s="826"/>
      <c r="M73" s="826"/>
      <c r="N73" s="826"/>
      <c r="O73" s="826"/>
      <c r="P73" s="826"/>
      <c r="Q73" s="826"/>
      <c r="R73" s="826"/>
      <c r="S73" s="826"/>
    </row>
    <row r="74" spans="1:19" s="781" customFormat="1" x14ac:dyDescent="0.2">
      <c r="A74" s="19">
        <v>0</v>
      </c>
      <c r="B74" s="19">
        <v>0</v>
      </c>
      <c r="C74" s="19">
        <v>0</v>
      </c>
      <c r="D74" s="19">
        <v>0</v>
      </c>
      <c r="E74" s="19">
        <v>0</v>
      </c>
      <c r="F74" s="19">
        <v>0</v>
      </c>
      <c r="G74" s="19">
        <v>0</v>
      </c>
      <c r="H74" s="19">
        <v>0</v>
      </c>
      <c r="I74" s="19">
        <v>0</v>
      </c>
      <c r="J74" s="19">
        <v>0</v>
      </c>
      <c r="K74" s="19">
        <v>0</v>
      </c>
      <c r="L74" s="19">
        <v>0</v>
      </c>
      <c r="M74" s="19">
        <v>0</v>
      </c>
      <c r="N74" s="19">
        <v>0</v>
      </c>
      <c r="O74" s="19">
        <v>0</v>
      </c>
      <c r="P74" s="19">
        <v>0</v>
      </c>
      <c r="Q74" s="19">
        <v>0</v>
      </c>
      <c r="R74" s="19">
        <v>0</v>
      </c>
      <c r="S74" s="19">
        <v>0</v>
      </c>
    </row>
    <row r="75" spans="1:19" x14ac:dyDescent="0.2">
      <c r="A75" s="826" t="s">
        <v>79</v>
      </c>
      <c r="B75" s="826"/>
      <c r="C75" s="826"/>
      <c r="D75" s="826"/>
      <c r="E75" s="826"/>
      <c r="F75" s="826"/>
      <c r="G75" s="826"/>
      <c r="H75" s="826"/>
      <c r="I75" s="826"/>
      <c r="J75" s="826"/>
      <c r="K75" s="826"/>
      <c r="L75" s="826"/>
      <c r="M75" s="826"/>
      <c r="N75" s="826"/>
      <c r="O75" s="826"/>
      <c r="P75" s="826"/>
      <c r="Q75" s="826"/>
      <c r="R75" s="826"/>
      <c r="S75" s="826"/>
    </row>
    <row r="76" spans="1:19" s="800" customFormat="1" x14ac:dyDescent="0.2">
      <c r="A76" s="19">
        <v>0</v>
      </c>
      <c r="B76" s="19">
        <v>0</v>
      </c>
      <c r="C76" s="19">
        <v>0</v>
      </c>
      <c r="D76" s="19">
        <v>0</v>
      </c>
      <c r="E76" s="19">
        <v>0</v>
      </c>
      <c r="F76" s="19">
        <v>0</v>
      </c>
      <c r="G76" s="19">
        <v>0</v>
      </c>
      <c r="H76" s="19">
        <v>0</v>
      </c>
      <c r="I76" s="19">
        <v>0</v>
      </c>
      <c r="J76" s="19">
        <v>0</v>
      </c>
      <c r="K76" s="19">
        <v>0</v>
      </c>
      <c r="L76" s="19">
        <v>0</v>
      </c>
      <c r="M76" s="19">
        <v>0</v>
      </c>
      <c r="N76" s="19">
        <v>0</v>
      </c>
      <c r="O76" s="19">
        <v>0</v>
      </c>
      <c r="P76" s="19">
        <v>0</v>
      </c>
      <c r="Q76" s="19">
        <v>0</v>
      </c>
      <c r="R76" s="19">
        <v>0</v>
      </c>
      <c r="S76" s="19">
        <v>0</v>
      </c>
    </row>
    <row r="77" spans="1:19" x14ac:dyDescent="0.2">
      <c r="A77" s="826" t="s">
        <v>80</v>
      </c>
      <c r="B77" s="826"/>
      <c r="C77" s="826"/>
      <c r="D77" s="826"/>
      <c r="E77" s="826"/>
      <c r="F77" s="826"/>
      <c r="G77" s="826"/>
      <c r="H77" s="826"/>
      <c r="I77" s="826"/>
      <c r="J77" s="826"/>
      <c r="K77" s="826"/>
      <c r="L77" s="826"/>
      <c r="M77" s="826"/>
      <c r="N77" s="826"/>
      <c r="O77" s="826"/>
      <c r="P77" s="826"/>
      <c r="Q77" s="826"/>
      <c r="R77" s="826"/>
      <c r="S77" s="826"/>
    </row>
    <row r="78" spans="1:19" s="822" customFormat="1" x14ac:dyDescent="0.2">
      <c r="A78" s="19">
        <v>0</v>
      </c>
      <c r="B78" s="19">
        <v>0</v>
      </c>
      <c r="C78" s="19">
        <v>0</v>
      </c>
      <c r="D78" s="19">
        <v>0</v>
      </c>
      <c r="E78" s="19">
        <v>0</v>
      </c>
      <c r="F78" s="19">
        <v>0</v>
      </c>
      <c r="G78" s="19">
        <v>0</v>
      </c>
      <c r="H78" s="19">
        <v>0</v>
      </c>
      <c r="I78" s="19">
        <v>0</v>
      </c>
      <c r="J78" s="19">
        <v>0</v>
      </c>
      <c r="K78" s="19">
        <v>0</v>
      </c>
      <c r="L78" s="19">
        <v>0</v>
      </c>
      <c r="M78" s="19">
        <v>0</v>
      </c>
      <c r="N78" s="19">
        <v>0</v>
      </c>
      <c r="O78" s="19">
        <v>0</v>
      </c>
      <c r="P78" s="19">
        <v>0</v>
      </c>
      <c r="Q78" s="19">
        <v>0</v>
      </c>
      <c r="R78" s="19">
        <v>0</v>
      </c>
      <c r="S78" s="19">
        <v>0</v>
      </c>
    </row>
    <row r="79" spans="1:19" x14ac:dyDescent="0.2">
      <c r="A79" s="823" t="s">
        <v>263</v>
      </c>
      <c r="B79" s="846"/>
      <c r="C79" s="846"/>
      <c r="D79" s="846"/>
      <c r="E79" s="846"/>
      <c r="F79" s="846"/>
      <c r="G79" s="846"/>
      <c r="H79" s="846"/>
      <c r="I79" s="846"/>
      <c r="J79" s="846"/>
      <c r="K79" s="846"/>
      <c r="L79" s="846"/>
      <c r="M79" s="846"/>
      <c r="N79" s="846"/>
      <c r="O79" s="846"/>
      <c r="P79" s="846"/>
      <c r="Q79" s="846"/>
      <c r="R79" s="846"/>
      <c r="S79" s="847"/>
    </row>
    <row r="80" spans="1:19" s="52" customFormat="1" x14ac:dyDescent="0.2">
      <c r="A80" s="28">
        <f>SUM(A78,A76,A74,A72,A70,A68,A66,A64,A62,A60,A58,A56)</f>
        <v>9</v>
      </c>
      <c r="B80" s="427">
        <f t="shared" ref="B80:S80" si="1">SUM(B78,B76,B74,B72,B70,B68,B66,B64,B62,B60,B58,B56)</f>
        <v>0</v>
      </c>
      <c r="C80" s="427">
        <f t="shared" si="1"/>
        <v>9</v>
      </c>
      <c r="D80" s="427">
        <f t="shared" si="1"/>
        <v>0</v>
      </c>
      <c r="E80" s="427">
        <f t="shared" si="1"/>
        <v>8</v>
      </c>
      <c r="F80" s="427">
        <f t="shared" si="1"/>
        <v>0</v>
      </c>
      <c r="G80" s="427">
        <f t="shared" si="1"/>
        <v>9</v>
      </c>
      <c r="H80" s="427">
        <f t="shared" si="1"/>
        <v>0</v>
      </c>
      <c r="I80" s="427">
        <f t="shared" si="1"/>
        <v>9</v>
      </c>
      <c r="J80" s="427">
        <f t="shared" si="1"/>
        <v>0</v>
      </c>
      <c r="K80" s="427">
        <f t="shared" si="1"/>
        <v>0</v>
      </c>
      <c r="L80" s="427">
        <f t="shared" si="1"/>
        <v>0</v>
      </c>
      <c r="M80" s="427">
        <f t="shared" si="1"/>
        <v>0</v>
      </c>
      <c r="N80" s="427">
        <f t="shared" si="1"/>
        <v>0</v>
      </c>
      <c r="O80" s="427">
        <f t="shared" si="1"/>
        <v>1</v>
      </c>
      <c r="P80" s="427">
        <f t="shared" si="1"/>
        <v>8</v>
      </c>
      <c r="Q80" s="427">
        <f t="shared" si="1"/>
        <v>0</v>
      </c>
      <c r="R80" s="427">
        <f t="shared" si="1"/>
        <v>0</v>
      </c>
      <c r="S80" s="427">
        <f t="shared" si="1"/>
        <v>0</v>
      </c>
    </row>
    <row r="81" spans="1:19" s="37" customFormat="1" x14ac:dyDescent="0.2"/>
    <row r="82" spans="1:19" s="49" customFormat="1" ht="20.25" customHeight="1" x14ac:dyDescent="0.2">
      <c r="A82" s="1101" t="s">
        <v>3560</v>
      </c>
      <c r="B82" s="1102"/>
      <c r="C82" s="1102"/>
      <c r="D82" s="1102"/>
      <c r="E82" s="1102"/>
      <c r="F82" s="1102"/>
      <c r="G82" s="1102"/>
      <c r="H82" s="1102"/>
      <c r="I82" s="1102"/>
      <c r="J82" s="1102"/>
      <c r="K82" s="1102"/>
      <c r="L82" s="1102"/>
      <c r="M82" s="1102"/>
      <c r="N82" s="1102"/>
      <c r="O82" s="1102"/>
      <c r="P82" s="1102"/>
      <c r="Q82" s="1102"/>
      <c r="R82" s="1102"/>
      <c r="S82" s="1103"/>
    </row>
    <row r="83" spans="1:19" s="833" customFormat="1" ht="11.25" customHeight="1" x14ac:dyDescent="0.2">
      <c r="A83" s="833" t="s">
        <v>173</v>
      </c>
      <c r="B83" s="834"/>
      <c r="C83" s="834"/>
      <c r="D83" s="834"/>
      <c r="E83" s="834"/>
      <c r="F83" s="834"/>
      <c r="G83" s="834"/>
      <c r="H83" s="834"/>
      <c r="I83" s="834"/>
      <c r="J83" s="834"/>
      <c r="K83" s="834"/>
      <c r="L83" s="834"/>
      <c r="M83" s="834"/>
      <c r="N83" s="834"/>
      <c r="O83" s="834"/>
      <c r="P83" s="834"/>
      <c r="Q83" s="834"/>
      <c r="R83" s="834"/>
      <c r="S83" s="834"/>
    </row>
    <row r="84" spans="1:19" ht="11.25" customHeight="1" x14ac:dyDescent="0.2">
      <c r="A84" s="833" t="s">
        <v>83</v>
      </c>
      <c r="B84" s="834"/>
      <c r="C84" s="834"/>
      <c r="D84" s="834"/>
      <c r="E84" s="834"/>
      <c r="F84" s="834"/>
      <c r="G84" s="834"/>
      <c r="H84" s="834"/>
      <c r="I84" s="834"/>
      <c r="J84" s="834"/>
      <c r="K84" s="834"/>
      <c r="L84" s="834"/>
      <c r="M84" s="834"/>
      <c r="N84" s="834"/>
      <c r="O84" s="834"/>
      <c r="P84" s="834"/>
      <c r="Q84" s="834"/>
      <c r="R84" s="834"/>
      <c r="S84" s="835"/>
    </row>
    <row r="85" spans="1:19" ht="11.25" customHeight="1" x14ac:dyDescent="0.2">
      <c r="A85" s="833" t="s">
        <v>202</v>
      </c>
      <c r="B85" s="834"/>
      <c r="C85" s="834"/>
      <c r="D85" s="834"/>
      <c r="E85" s="834"/>
      <c r="F85" s="834"/>
      <c r="G85" s="834"/>
      <c r="H85" s="834"/>
      <c r="I85" s="834"/>
      <c r="J85" s="834"/>
      <c r="K85" s="834"/>
      <c r="L85" s="834"/>
      <c r="M85" s="834"/>
      <c r="N85" s="834"/>
      <c r="O85" s="834"/>
      <c r="P85" s="834"/>
      <c r="Q85" s="834"/>
      <c r="R85" s="834"/>
      <c r="S85" s="835"/>
    </row>
    <row r="86" spans="1:19" x14ac:dyDescent="0.2">
      <c r="A86" s="833" t="s">
        <v>203</v>
      </c>
      <c r="B86" s="834"/>
      <c r="C86" s="834"/>
      <c r="D86" s="834"/>
      <c r="E86" s="834"/>
      <c r="F86" s="834"/>
      <c r="G86" s="834"/>
      <c r="H86" s="834"/>
      <c r="I86" s="834"/>
      <c r="J86" s="834"/>
      <c r="K86" s="834"/>
      <c r="L86" s="834"/>
      <c r="M86" s="834"/>
      <c r="N86" s="834"/>
      <c r="O86" s="834"/>
      <c r="P86" s="834"/>
      <c r="Q86" s="834"/>
      <c r="R86" s="834"/>
      <c r="S86" s="835"/>
    </row>
    <row r="87" spans="1:19" x14ac:dyDescent="0.2">
      <c r="A87" s="833" t="s">
        <v>204</v>
      </c>
      <c r="B87" s="834"/>
      <c r="C87" s="834"/>
      <c r="D87" s="834"/>
      <c r="E87" s="834"/>
      <c r="F87" s="834"/>
      <c r="G87" s="834"/>
      <c r="H87" s="834"/>
      <c r="I87" s="834"/>
      <c r="J87" s="834"/>
      <c r="K87" s="834"/>
      <c r="L87" s="834"/>
      <c r="M87" s="834"/>
      <c r="N87" s="834"/>
      <c r="O87" s="834"/>
      <c r="P87" s="834"/>
      <c r="Q87" s="834"/>
      <c r="R87" s="834"/>
      <c r="S87" s="835"/>
    </row>
    <row r="88" spans="1:19" x14ac:dyDescent="0.2">
      <c r="A88" s="833" t="s">
        <v>205</v>
      </c>
      <c r="B88" s="834"/>
      <c r="C88" s="834"/>
      <c r="D88" s="834"/>
      <c r="E88" s="834"/>
      <c r="F88" s="834"/>
      <c r="G88" s="834"/>
      <c r="H88" s="834"/>
      <c r="I88" s="834"/>
      <c r="J88" s="834"/>
      <c r="K88" s="834"/>
      <c r="L88" s="834"/>
      <c r="M88" s="834"/>
      <c r="N88" s="834"/>
      <c r="O88" s="834"/>
      <c r="P88" s="834"/>
      <c r="Q88" s="834"/>
      <c r="R88" s="834"/>
      <c r="S88" s="835"/>
    </row>
    <row r="89" spans="1:19" x14ac:dyDescent="0.2">
      <c r="A89" s="833" t="s">
        <v>206</v>
      </c>
      <c r="B89" s="834"/>
      <c r="C89" s="834"/>
      <c r="D89" s="834"/>
      <c r="E89" s="834"/>
      <c r="F89" s="834"/>
      <c r="G89" s="834"/>
      <c r="H89" s="834"/>
      <c r="I89" s="834"/>
      <c r="J89" s="834"/>
      <c r="K89" s="834"/>
      <c r="L89" s="834"/>
      <c r="M89" s="834"/>
      <c r="N89" s="834"/>
      <c r="O89" s="834"/>
      <c r="P89" s="834"/>
      <c r="Q89" s="834"/>
      <c r="R89" s="834"/>
      <c r="S89" s="835"/>
    </row>
    <row r="90" spans="1:19" x14ac:dyDescent="0.2">
      <c r="A90" s="833" t="s">
        <v>207</v>
      </c>
      <c r="B90" s="834"/>
      <c r="C90" s="834"/>
      <c r="D90" s="834"/>
      <c r="E90" s="834"/>
      <c r="F90" s="834"/>
      <c r="G90" s="834"/>
      <c r="H90" s="834"/>
      <c r="I90" s="834"/>
      <c r="J90" s="834"/>
      <c r="K90" s="834"/>
      <c r="L90" s="834"/>
      <c r="M90" s="834"/>
      <c r="N90" s="834"/>
      <c r="O90" s="834"/>
      <c r="P90" s="834"/>
      <c r="Q90" s="834"/>
      <c r="R90" s="834"/>
      <c r="S90" s="835"/>
    </row>
    <row r="91" spans="1:19" ht="11.25" customHeight="1" x14ac:dyDescent="0.2">
      <c r="A91" s="836" t="s">
        <v>208</v>
      </c>
      <c r="B91" s="837"/>
      <c r="C91" s="837"/>
      <c r="D91" s="837"/>
      <c r="E91" s="837"/>
      <c r="F91" s="837"/>
      <c r="G91" s="837"/>
      <c r="H91" s="837"/>
      <c r="I91" s="837"/>
      <c r="J91" s="837"/>
      <c r="K91" s="837"/>
      <c r="L91" s="837"/>
      <c r="M91" s="837"/>
      <c r="N91" s="837"/>
      <c r="O91" s="837"/>
      <c r="P91" s="837"/>
      <c r="Q91" s="837"/>
      <c r="R91" s="837"/>
      <c r="S91" s="838"/>
    </row>
    <row r="92" spans="1:19" ht="45" customHeight="1" x14ac:dyDescent="0.2">
      <c r="A92" s="1086" t="s">
        <v>41</v>
      </c>
      <c r="B92" s="1086"/>
      <c r="C92" s="1086"/>
      <c r="D92" s="1086" t="s">
        <v>42</v>
      </c>
      <c r="E92" s="1086"/>
      <c r="F92" s="1086" t="s">
        <v>43</v>
      </c>
      <c r="G92" s="1086"/>
      <c r="H92" s="1086"/>
      <c r="I92" s="1086" t="s">
        <v>44</v>
      </c>
      <c r="J92" s="1086"/>
      <c r="K92" s="827" t="s">
        <v>45</v>
      </c>
      <c r="L92" s="839"/>
      <c r="M92" s="839"/>
      <c r="N92" s="840"/>
      <c r="O92" s="1088" t="s">
        <v>46</v>
      </c>
      <c r="P92" s="1088"/>
      <c r="Q92" s="1089"/>
      <c r="R92" s="1086" t="s">
        <v>47</v>
      </c>
      <c r="S92" s="1086"/>
    </row>
    <row r="93" spans="1:19" ht="42" customHeight="1" x14ac:dyDescent="0.2">
      <c r="A93" s="830" t="s">
        <v>48</v>
      </c>
      <c r="B93" s="830" t="s">
        <v>49</v>
      </c>
      <c r="C93" s="852" t="s">
        <v>50</v>
      </c>
      <c r="D93" s="830" t="s">
        <v>51</v>
      </c>
      <c r="E93" s="830" t="s">
        <v>52</v>
      </c>
      <c r="F93" s="827" t="s">
        <v>53</v>
      </c>
      <c r="G93" s="828"/>
      <c r="H93" s="829"/>
      <c r="I93" s="830" t="s">
        <v>54</v>
      </c>
      <c r="J93" s="830" t="s">
        <v>55</v>
      </c>
      <c r="K93" s="827" t="s">
        <v>56</v>
      </c>
      <c r="L93" s="829"/>
      <c r="M93" s="827" t="s">
        <v>57</v>
      </c>
      <c r="N93" s="829"/>
      <c r="O93" s="830" t="s">
        <v>58</v>
      </c>
      <c r="P93" s="830" t="s">
        <v>59</v>
      </c>
      <c r="Q93" s="830" t="s">
        <v>60</v>
      </c>
      <c r="R93" s="830" t="s">
        <v>61</v>
      </c>
      <c r="S93" s="830" t="s">
        <v>62</v>
      </c>
    </row>
    <row r="94" spans="1:19" ht="45" customHeight="1" x14ac:dyDescent="0.2">
      <c r="A94" s="831"/>
      <c r="B94" s="831"/>
      <c r="C94" s="853"/>
      <c r="D94" s="831"/>
      <c r="E94" s="831"/>
      <c r="F94" s="35" t="s">
        <v>63</v>
      </c>
      <c r="G94" s="35" t="s">
        <v>64</v>
      </c>
      <c r="H94" s="35" t="s">
        <v>65</v>
      </c>
      <c r="I94" s="831"/>
      <c r="J94" s="831"/>
      <c r="K94" s="36" t="s">
        <v>66</v>
      </c>
      <c r="L94" s="36" t="s">
        <v>67</v>
      </c>
      <c r="M94" s="36" t="s">
        <v>68</v>
      </c>
      <c r="N94" s="36" t="s">
        <v>67</v>
      </c>
      <c r="O94" s="831"/>
      <c r="P94" s="831"/>
      <c r="Q94" s="831"/>
      <c r="R94" s="831"/>
      <c r="S94" s="831"/>
    </row>
    <row r="95" spans="1:19" x14ac:dyDescent="0.2">
      <c r="A95" s="826" t="s">
        <v>69</v>
      </c>
      <c r="B95" s="826"/>
      <c r="C95" s="826"/>
      <c r="D95" s="826"/>
      <c r="E95" s="826"/>
      <c r="F95" s="826"/>
      <c r="G95" s="826"/>
      <c r="H95" s="826"/>
      <c r="I95" s="826"/>
      <c r="J95" s="826"/>
      <c r="K95" s="826"/>
      <c r="L95" s="826"/>
      <c r="M95" s="826"/>
      <c r="N95" s="826"/>
      <c r="O95" s="826"/>
      <c r="P95" s="826"/>
      <c r="Q95" s="826"/>
      <c r="R95" s="826"/>
      <c r="S95" s="826"/>
    </row>
    <row r="96" spans="1:19" s="50" customFormat="1" x14ac:dyDescent="0.2">
      <c r="A96" s="19">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19">
        <v>0</v>
      </c>
    </row>
    <row r="97" spans="1:19" x14ac:dyDescent="0.2">
      <c r="A97" s="826" t="s">
        <v>70</v>
      </c>
      <c r="B97" s="826"/>
      <c r="C97" s="826"/>
      <c r="D97" s="826"/>
      <c r="E97" s="826"/>
      <c r="F97" s="826"/>
      <c r="G97" s="826"/>
      <c r="H97" s="826"/>
      <c r="I97" s="826"/>
      <c r="J97" s="826"/>
      <c r="K97" s="826"/>
      <c r="L97" s="826"/>
      <c r="M97" s="826"/>
      <c r="N97" s="826"/>
      <c r="O97" s="826"/>
      <c r="P97" s="826"/>
      <c r="Q97" s="826"/>
      <c r="R97" s="826"/>
      <c r="S97" s="826"/>
    </row>
    <row r="98" spans="1:19" s="50" customFormat="1" x14ac:dyDescent="0.2">
      <c r="A98" s="19">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19">
        <v>0</v>
      </c>
    </row>
    <row r="99" spans="1:19" x14ac:dyDescent="0.2">
      <c r="A99" s="826" t="s">
        <v>71</v>
      </c>
      <c r="B99" s="826"/>
      <c r="C99" s="826"/>
      <c r="D99" s="826"/>
      <c r="E99" s="826"/>
      <c r="F99" s="826"/>
      <c r="G99" s="826"/>
      <c r="H99" s="826"/>
      <c r="I99" s="826"/>
      <c r="J99" s="826"/>
      <c r="K99" s="826"/>
      <c r="L99" s="826"/>
      <c r="M99" s="826"/>
      <c r="N99" s="826"/>
      <c r="O99" s="826"/>
      <c r="P99" s="826"/>
      <c r="Q99" s="826"/>
      <c r="R99" s="826"/>
      <c r="S99" s="826"/>
    </row>
    <row r="100" spans="1:19" s="50" customFormat="1" x14ac:dyDescent="0.2">
      <c r="A100" s="19">
        <v>0</v>
      </c>
      <c r="B100" s="19">
        <v>0</v>
      </c>
      <c r="C100" s="19">
        <v>0</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row>
    <row r="101" spans="1:19" x14ac:dyDescent="0.2">
      <c r="A101" s="826" t="s">
        <v>72</v>
      </c>
      <c r="B101" s="826"/>
      <c r="C101" s="826"/>
      <c r="D101" s="826"/>
      <c r="E101" s="826"/>
      <c r="F101" s="826"/>
      <c r="G101" s="826"/>
      <c r="H101" s="826"/>
      <c r="I101" s="826"/>
      <c r="J101" s="826"/>
      <c r="K101" s="826"/>
      <c r="L101" s="826"/>
      <c r="M101" s="826"/>
      <c r="N101" s="826"/>
      <c r="O101" s="826"/>
      <c r="P101" s="826"/>
      <c r="Q101" s="826"/>
      <c r="R101" s="826"/>
      <c r="S101" s="826"/>
    </row>
    <row r="102" spans="1:19" s="550" customFormat="1" x14ac:dyDescent="0.2">
      <c r="A102" s="19">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
      <c r="A103" s="832" t="s">
        <v>73</v>
      </c>
      <c r="B103" s="832"/>
      <c r="C103" s="832"/>
      <c r="D103" s="832"/>
      <c r="E103" s="832"/>
      <c r="F103" s="832"/>
      <c r="G103" s="832"/>
      <c r="H103" s="832"/>
      <c r="I103" s="832"/>
      <c r="J103" s="832"/>
      <c r="K103" s="832"/>
      <c r="L103" s="832"/>
      <c r="M103" s="832"/>
      <c r="N103" s="832"/>
      <c r="O103" s="832"/>
      <c r="P103" s="832"/>
      <c r="Q103" s="832"/>
      <c r="R103" s="832"/>
      <c r="S103" s="832"/>
    </row>
    <row r="104" spans="1:19" s="614" customFormat="1" x14ac:dyDescent="0.2">
      <c r="A104" s="19">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
      <c r="A105" s="826" t="s">
        <v>74</v>
      </c>
      <c r="B105" s="826"/>
      <c r="C105" s="826"/>
      <c r="D105" s="826"/>
      <c r="E105" s="826"/>
      <c r="F105" s="826"/>
      <c r="G105" s="826"/>
      <c r="H105" s="826"/>
      <c r="I105" s="826"/>
      <c r="J105" s="826"/>
      <c r="K105" s="826"/>
      <c r="L105" s="826"/>
      <c r="M105" s="826"/>
      <c r="N105" s="826"/>
      <c r="O105" s="826"/>
      <c r="P105" s="826"/>
      <c r="Q105" s="826"/>
      <c r="R105" s="826"/>
      <c r="S105" s="826"/>
    </row>
    <row r="106" spans="1:19" s="647" customFormat="1" x14ac:dyDescent="0.2">
      <c r="A106" s="19">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row>
    <row r="107" spans="1:19" x14ac:dyDescent="0.2">
      <c r="A107" s="826" t="s">
        <v>75</v>
      </c>
      <c r="B107" s="826"/>
      <c r="C107" s="826"/>
      <c r="D107" s="826"/>
      <c r="E107" s="826"/>
      <c r="F107" s="826"/>
      <c r="G107" s="826"/>
      <c r="H107" s="826"/>
      <c r="I107" s="826"/>
      <c r="J107" s="826"/>
      <c r="K107" s="826"/>
      <c r="L107" s="826"/>
      <c r="M107" s="826"/>
      <c r="N107" s="826"/>
      <c r="O107" s="826"/>
      <c r="P107" s="826"/>
      <c r="Q107" s="826"/>
      <c r="R107" s="826"/>
      <c r="S107" s="826"/>
    </row>
    <row r="108" spans="1:19" s="656" customFormat="1" x14ac:dyDescent="0.2">
      <c r="A108" s="19">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
      <c r="A109" s="826" t="s">
        <v>76</v>
      </c>
      <c r="B109" s="826"/>
      <c r="C109" s="826"/>
      <c r="D109" s="826"/>
      <c r="E109" s="826"/>
      <c r="F109" s="826"/>
      <c r="G109" s="826"/>
      <c r="H109" s="826"/>
      <c r="I109" s="826"/>
      <c r="J109" s="826"/>
      <c r="K109" s="826"/>
      <c r="L109" s="826"/>
      <c r="M109" s="826"/>
      <c r="N109" s="826"/>
      <c r="O109" s="826"/>
      <c r="P109" s="826"/>
      <c r="Q109" s="826"/>
      <c r="R109" s="826"/>
      <c r="S109" s="826"/>
    </row>
    <row r="110" spans="1:19" s="704" customFormat="1" x14ac:dyDescent="0.2">
      <c r="A110" s="19">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row>
    <row r="111" spans="1:19" x14ac:dyDescent="0.2">
      <c r="A111" s="826" t="s">
        <v>77</v>
      </c>
      <c r="B111" s="826"/>
      <c r="C111" s="826"/>
      <c r="D111" s="826"/>
      <c r="E111" s="826"/>
      <c r="F111" s="826"/>
      <c r="G111" s="826"/>
      <c r="H111" s="826"/>
      <c r="I111" s="826"/>
      <c r="J111" s="826"/>
      <c r="K111" s="826"/>
      <c r="L111" s="826"/>
      <c r="M111" s="826"/>
      <c r="N111" s="826"/>
      <c r="O111" s="826"/>
      <c r="P111" s="826"/>
      <c r="Q111" s="826"/>
      <c r="R111" s="826"/>
      <c r="S111" s="826"/>
    </row>
    <row r="112" spans="1:19" s="738" customFormat="1" x14ac:dyDescent="0.2">
      <c r="A112" s="19">
        <v>0</v>
      </c>
      <c r="B112" s="19">
        <v>0</v>
      </c>
      <c r="C112" s="19">
        <v>0</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row>
    <row r="113" spans="1:19" x14ac:dyDescent="0.2">
      <c r="A113" s="826" t="s">
        <v>78</v>
      </c>
      <c r="B113" s="826"/>
      <c r="C113" s="826"/>
      <c r="D113" s="826"/>
      <c r="E113" s="826"/>
      <c r="F113" s="826"/>
      <c r="G113" s="826"/>
      <c r="H113" s="826"/>
      <c r="I113" s="826"/>
      <c r="J113" s="826"/>
      <c r="K113" s="826"/>
      <c r="L113" s="826"/>
      <c r="M113" s="826"/>
      <c r="N113" s="826"/>
      <c r="O113" s="826"/>
      <c r="P113" s="826"/>
      <c r="Q113" s="826"/>
      <c r="R113" s="826"/>
      <c r="S113" s="826"/>
    </row>
    <row r="114" spans="1:19" s="781" customFormat="1" x14ac:dyDescent="0.2">
      <c r="A114" s="19">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row>
    <row r="115" spans="1:19" x14ac:dyDescent="0.2">
      <c r="A115" s="826" t="s">
        <v>79</v>
      </c>
      <c r="B115" s="826"/>
      <c r="C115" s="826"/>
      <c r="D115" s="826"/>
      <c r="E115" s="826"/>
      <c r="F115" s="826"/>
      <c r="G115" s="826"/>
      <c r="H115" s="826"/>
      <c r="I115" s="826"/>
      <c r="J115" s="826"/>
      <c r="K115" s="826"/>
      <c r="L115" s="826"/>
      <c r="M115" s="826"/>
      <c r="N115" s="826"/>
      <c r="O115" s="826"/>
      <c r="P115" s="826"/>
      <c r="Q115" s="826"/>
      <c r="R115" s="826"/>
      <c r="S115" s="826"/>
    </row>
    <row r="116" spans="1:19" s="800" customFormat="1" x14ac:dyDescent="0.2">
      <c r="A116" s="19">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row>
    <row r="117" spans="1:19" x14ac:dyDescent="0.2">
      <c r="A117" s="826" t="s">
        <v>80</v>
      </c>
      <c r="B117" s="826"/>
      <c r="C117" s="826"/>
      <c r="D117" s="826"/>
      <c r="E117" s="826"/>
      <c r="F117" s="826"/>
      <c r="G117" s="826"/>
      <c r="H117" s="826"/>
      <c r="I117" s="826"/>
      <c r="J117" s="826"/>
      <c r="K117" s="826"/>
      <c r="L117" s="826"/>
      <c r="M117" s="826"/>
      <c r="N117" s="826"/>
      <c r="O117" s="826"/>
      <c r="P117" s="826"/>
      <c r="Q117" s="826"/>
      <c r="R117" s="826"/>
      <c r="S117" s="826"/>
    </row>
    <row r="118" spans="1:19" s="822" customFormat="1" x14ac:dyDescent="0.2">
      <c r="A118" s="19">
        <v>0</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row>
    <row r="119" spans="1:19" x14ac:dyDescent="0.2">
      <c r="A119" s="823" t="s">
        <v>263</v>
      </c>
      <c r="B119" s="846"/>
      <c r="C119" s="846"/>
      <c r="D119" s="846"/>
      <c r="E119" s="846"/>
      <c r="F119" s="846"/>
      <c r="G119" s="846"/>
      <c r="H119" s="846"/>
      <c r="I119" s="846"/>
      <c r="J119" s="846"/>
      <c r="K119" s="846"/>
      <c r="L119" s="846"/>
      <c r="M119" s="846"/>
      <c r="N119" s="846"/>
      <c r="O119" s="846"/>
      <c r="P119" s="846"/>
      <c r="Q119" s="846"/>
      <c r="R119" s="846"/>
      <c r="S119" s="847"/>
    </row>
    <row r="120" spans="1:19" s="52" customFormat="1" x14ac:dyDescent="0.2">
      <c r="A120" s="28">
        <f>SUM(A118,A116,A114,A112,A110,A108,A106,A104,A102,A100,A98,A96)</f>
        <v>0</v>
      </c>
      <c r="B120" s="427">
        <f t="shared" ref="B120:S120" si="2">SUM(B118,B116,B114,B112,B110,B108,B106,B104,B102,B100,B98,B96)</f>
        <v>0</v>
      </c>
      <c r="C120" s="427">
        <f t="shared" si="2"/>
        <v>0</v>
      </c>
      <c r="D120" s="427">
        <f t="shared" si="2"/>
        <v>0</v>
      </c>
      <c r="E120" s="427">
        <f t="shared" si="2"/>
        <v>0</v>
      </c>
      <c r="F120" s="427">
        <f t="shared" si="2"/>
        <v>0</v>
      </c>
      <c r="G120" s="427">
        <f t="shared" si="2"/>
        <v>0</v>
      </c>
      <c r="H120" s="427">
        <f t="shared" si="2"/>
        <v>0</v>
      </c>
      <c r="I120" s="427">
        <f t="shared" si="2"/>
        <v>0</v>
      </c>
      <c r="J120" s="427">
        <f t="shared" si="2"/>
        <v>0</v>
      </c>
      <c r="K120" s="427">
        <f t="shared" si="2"/>
        <v>0</v>
      </c>
      <c r="L120" s="427">
        <f t="shared" si="2"/>
        <v>0</v>
      </c>
      <c r="M120" s="427">
        <f t="shared" si="2"/>
        <v>0</v>
      </c>
      <c r="N120" s="427">
        <f t="shared" si="2"/>
        <v>0</v>
      </c>
      <c r="O120" s="427">
        <f t="shared" si="2"/>
        <v>0</v>
      </c>
      <c r="P120" s="427">
        <f t="shared" si="2"/>
        <v>0</v>
      </c>
      <c r="Q120" s="427">
        <f t="shared" si="2"/>
        <v>0</v>
      </c>
      <c r="R120" s="427">
        <f t="shared" si="2"/>
        <v>0</v>
      </c>
      <c r="S120" s="427">
        <f t="shared" si="2"/>
        <v>0</v>
      </c>
    </row>
    <row r="121" spans="1:19" s="37" customFormat="1" x14ac:dyDescent="0.2"/>
    <row r="122" spans="1:19" s="49" customFormat="1" ht="22.5" customHeight="1" x14ac:dyDescent="0.2">
      <c r="A122" s="1101" t="s">
        <v>3561</v>
      </c>
      <c r="B122" s="1102"/>
      <c r="C122" s="1102"/>
      <c r="D122" s="1102"/>
      <c r="E122" s="1102"/>
      <c r="F122" s="1102"/>
      <c r="G122" s="1102"/>
      <c r="H122" s="1102"/>
      <c r="I122" s="1102"/>
      <c r="J122" s="1102"/>
      <c r="K122" s="1102"/>
      <c r="L122" s="1102"/>
      <c r="M122" s="1102"/>
      <c r="N122" s="1102"/>
      <c r="O122" s="1102"/>
      <c r="P122" s="1102"/>
      <c r="Q122" s="1102"/>
      <c r="R122" s="1102"/>
      <c r="S122" s="1103"/>
    </row>
    <row r="123" spans="1:19" s="833" customFormat="1" ht="11.25" customHeight="1" x14ac:dyDescent="0.2">
      <c r="A123" s="833" t="s">
        <v>173</v>
      </c>
      <c r="B123" s="834"/>
      <c r="C123" s="834"/>
      <c r="D123" s="834"/>
      <c r="E123" s="834"/>
      <c r="F123" s="834"/>
      <c r="G123" s="834"/>
      <c r="H123" s="834"/>
      <c r="I123" s="834"/>
      <c r="J123" s="834"/>
      <c r="K123" s="834"/>
      <c r="L123" s="834"/>
      <c r="M123" s="834"/>
      <c r="N123" s="834"/>
      <c r="O123" s="834"/>
      <c r="P123" s="834"/>
      <c r="Q123" s="834"/>
      <c r="R123" s="834"/>
      <c r="S123" s="834"/>
    </row>
    <row r="124" spans="1:19" ht="11.25" customHeight="1" x14ac:dyDescent="0.2">
      <c r="A124" s="833" t="s">
        <v>83</v>
      </c>
      <c r="B124" s="834"/>
      <c r="C124" s="834"/>
      <c r="D124" s="834"/>
      <c r="E124" s="834"/>
      <c r="F124" s="834"/>
      <c r="G124" s="834"/>
      <c r="H124" s="834"/>
      <c r="I124" s="834"/>
      <c r="J124" s="834"/>
      <c r="K124" s="834"/>
      <c r="L124" s="834"/>
      <c r="M124" s="834"/>
      <c r="N124" s="834"/>
      <c r="O124" s="834"/>
      <c r="P124" s="834"/>
      <c r="Q124" s="834"/>
      <c r="R124" s="834"/>
      <c r="S124" s="835"/>
    </row>
    <row r="125" spans="1:19" ht="11.25" customHeight="1" x14ac:dyDescent="0.2">
      <c r="A125" s="833" t="s">
        <v>209</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210</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211</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212</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213</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3" t="s">
        <v>214</v>
      </c>
      <c r="B130" s="834"/>
      <c r="C130" s="834"/>
      <c r="D130" s="834"/>
      <c r="E130" s="834"/>
      <c r="F130" s="834"/>
      <c r="G130" s="834"/>
      <c r="H130" s="834"/>
      <c r="I130" s="834"/>
      <c r="J130" s="834"/>
      <c r="K130" s="834"/>
      <c r="L130" s="834"/>
      <c r="M130" s="834"/>
      <c r="N130" s="834"/>
      <c r="O130" s="834"/>
      <c r="P130" s="834"/>
      <c r="Q130" s="834"/>
      <c r="R130" s="834"/>
      <c r="S130" s="835"/>
    </row>
    <row r="131" spans="1:19" ht="11.25" customHeight="1" x14ac:dyDescent="0.2">
      <c r="A131" s="836" t="s">
        <v>215</v>
      </c>
      <c r="B131" s="837"/>
      <c r="C131" s="837"/>
      <c r="D131" s="837"/>
      <c r="E131" s="837"/>
      <c r="F131" s="837"/>
      <c r="G131" s="837"/>
      <c r="H131" s="837"/>
      <c r="I131" s="837"/>
      <c r="J131" s="837"/>
      <c r="K131" s="837"/>
      <c r="L131" s="837"/>
      <c r="M131" s="837"/>
      <c r="N131" s="837"/>
      <c r="O131" s="837"/>
      <c r="P131" s="837"/>
      <c r="Q131" s="837"/>
      <c r="R131" s="837"/>
      <c r="S131" s="838"/>
    </row>
    <row r="132" spans="1:19" ht="45" customHeight="1" x14ac:dyDescent="0.2">
      <c r="A132" s="1086" t="s">
        <v>41</v>
      </c>
      <c r="B132" s="1086"/>
      <c r="C132" s="1086"/>
      <c r="D132" s="1086" t="s">
        <v>42</v>
      </c>
      <c r="E132" s="1086"/>
      <c r="F132" s="1086" t="s">
        <v>43</v>
      </c>
      <c r="G132" s="1086"/>
      <c r="H132" s="1086"/>
      <c r="I132" s="1086" t="s">
        <v>44</v>
      </c>
      <c r="J132" s="1086"/>
      <c r="K132" s="827" t="s">
        <v>45</v>
      </c>
      <c r="L132" s="839"/>
      <c r="M132" s="839"/>
      <c r="N132" s="840"/>
      <c r="O132" s="1088" t="s">
        <v>46</v>
      </c>
      <c r="P132" s="1088"/>
      <c r="Q132" s="1089"/>
      <c r="R132" s="1086" t="s">
        <v>47</v>
      </c>
      <c r="S132" s="1086"/>
    </row>
    <row r="133" spans="1:19" ht="42" customHeight="1" x14ac:dyDescent="0.2">
      <c r="A133" s="830" t="s">
        <v>48</v>
      </c>
      <c r="B133" s="830" t="s">
        <v>49</v>
      </c>
      <c r="C133" s="852" t="s">
        <v>50</v>
      </c>
      <c r="D133" s="830" t="s">
        <v>51</v>
      </c>
      <c r="E133" s="830" t="s">
        <v>52</v>
      </c>
      <c r="F133" s="827" t="s">
        <v>53</v>
      </c>
      <c r="G133" s="828"/>
      <c r="H133" s="829"/>
      <c r="I133" s="830" t="s">
        <v>54</v>
      </c>
      <c r="J133" s="830" t="s">
        <v>55</v>
      </c>
      <c r="K133" s="827" t="s">
        <v>56</v>
      </c>
      <c r="L133" s="829"/>
      <c r="M133" s="827" t="s">
        <v>57</v>
      </c>
      <c r="N133" s="829"/>
      <c r="O133" s="830" t="s">
        <v>58</v>
      </c>
      <c r="P133" s="830" t="s">
        <v>59</v>
      </c>
      <c r="Q133" s="830" t="s">
        <v>60</v>
      </c>
      <c r="R133" s="830" t="s">
        <v>61</v>
      </c>
      <c r="S133" s="830" t="s">
        <v>62</v>
      </c>
    </row>
    <row r="134" spans="1:19" ht="45" customHeight="1" x14ac:dyDescent="0.2">
      <c r="A134" s="831"/>
      <c r="B134" s="831"/>
      <c r="C134" s="853"/>
      <c r="D134" s="831"/>
      <c r="E134" s="831"/>
      <c r="F134" s="35" t="s">
        <v>63</v>
      </c>
      <c r="G134" s="35" t="s">
        <v>64</v>
      </c>
      <c r="H134" s="35" t="s">
        <v>65</v>
      </c>
      <c r="I134" s="831"/>
      <c r="J134" s="831"/>
      <c r="K134" s="36" t="s">
        <v>66</v>
      </c>
      <c r="L134" s="36" t="s">
        <v>67</v>
      </c>
      <c r="M134" s="36" t="s">
        <v>68</v>
      </c>
      <c r="N134" s="36" t="s">
        <v>67</v>
      </c>
      <c r="O134" s="831"/>
      <c r="P134" s="831"/>
      <c r="Q134" s="831"/>
      <c r="R134" s="831"/>
      <c r="S134" s="831"/>
    </row>
    <row r="135" spans="1:19" x14ac:dyDescent="0.2">
      <c r="A135" s="826" t="s">
        <v>69</v>
      </c>
      <c r="B135" s="826"/>
      <c r="C135" s="826"/>
      <c r="D135" s="826"/>
      <c r="E135" s="826"/>
      <c r="F135" s="826"/>
      <c r="G135" s="826"/>
      <c r="H135" s="826"/>
      <c r="I135" s="826"/>
      <c r="J135" s="826"/>
      <c r="K135" s="826"/>
      <c r="L135" s="826"/>
      <c r="M135" s="826"/>
      <c r="N135" s="826"/>
      <c r="O135" s="826"/>
      <c r="P135" s="826"/>
      <c r="Q135" s="826"/>
      <c r="R135" s="826"/>
      <c r="S135" s="826"/>
    </row>
    <row r="136" spans="1:19" s="50" customFormat="1" x14ac:dyDescent="0.2">
      <c r="A136" s="19">
        <v>0</v>
      </c>
      <c r="B136" s="19">
        <v>0</v>
      </c>
      <c r="C136" s="19">
        <v>0</v>
      </c>
      <c r="D136" s="19">
        <v>0</v>
      </c>
      <c r="E136" s="19">
        <v>0</v>
      </c>
      <c r="F136" s="19">
        <v>0</v>
      </c>
      <c r="G136" s="19">
        <v>0</v>
      </c>
      <c r="H136" s="19">
        <v>0</v>
      </c>
      <c r="I136" s="19">
        <v>0</v>
      </c>
      <c r="J136" s="19">
        <v>0</v>
      </c>
      <c r="K136" s="19">
        <v>0</v>
      </c>
      <c r="L136" s="19">
        <v>0</v>
      </c>
      <c r="M136" s="19">
        <v>0</v>
      </c>
      <c r="N136" s="19">
        <v>0</v>
      </c>
      <c r="O136" s="19">
        <v>0</v>
      </c>
      <c r="P136" s="19">
        <v>0</v>
      </c>
      <c r="Q136" s="19">
        <v>0</v>
      </c>
      <c r="R136" s="19">
        <v>0</v>
      </c>
      <c r="S136" s="19">
        <v>0</v>
      </c>
    </row>
    <row r="137" spans="1:19" x14ac:dyDescent="0.2">
      <c r="A137" s="826" t="s">
        <v>70</v>
      </c>
      <c r="B137" s="826"/>
      <c r="C137" s="826"/>
      <c r="D137" s="826"/>
      <c r="E137" s="826"/>
      <c r="F137" s="826"/>
      <c r="G137" s="826"/>
      <c r="H137" s="826"/>
      <c r="I137" s="826"/>
      <c r="J137" s="826"/>
      <c r="K137" s="826"/>
      <c r="L137" s="826"/>
      <c r="M137" s="826"/>
      <c r="N137" s="826"/>
      <c r="O137" s="826"/>
      <c r="P137" s="826"/>
      <c r="Q137" s="826"/>
      <c r="R137" s="826"/>
      <c r="S137" s="826"/>
    </row>
    <row r="138" spans="1:19" s="50" customFormat="1" x14ac:dyDescent="0.2">
      <c r="A138" s="19">
        <v>0</v>
      </c>
      <c r="B138" s="19">
        <v>0</v>
      </c>
      <c r="C138" s="19">
        <v>0</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row>
    <row r="139" spans="1:19" x14ac:dyDescent="0.2">
      <c r="A139" s="826" t="s">
        <v>71</v>
      </c>
      <c r="B139" s="826"/>
      <c r="C139" s="826"/>
      <c r="D139" s="826"/>
      <c r="E139" s="826"/>
      <c r="F139" s="826"/>
      <c r="G139" s="826"/>
      <c r="H139" s="826"/>
      <c r="I139" s="826"/>
      <c r="J139" s="826"/>
      <c r="K139" s="826"/>
      <c r="L139" s="826"/>
      <c r="M139" s="826"/>
      <c r="N139" s="826"/>
      <c r="O139" s="826"/>
      <c r="P139" s="826"/>
      <c r="Q139" s="826"/>
      <c r="R139" s="826"/>
      <c r="S139" s="826"/>
    </row>
    <row r="140" spans="1:19" s="50" customFormat="1" x14ac:dyDescent="0.2">
      <c r="A140" s="19">
        <v>0</v>
      </c>
      <c r="B140" s="19">
        <v>0</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row>
    <row r="141" spans="1:19" x14ac:dyDescent="0.2">
      <c r="A141" s="826" t="s">
        <v>72</v>
      </c>
      <c r="B141" s="826"/>
      <c r="C141" s="826"/>
      <c r="D141" s="826"/>
      <c r="E141" s="826"/>
      <c r="F141" s="826"/>
      <c r="G141" s="826"/>
      <c r="H141" s="826"/>
      <c r="I141" s="826"/>
      <c r="J141" s="826"/>
      <c r="K141" s="826"/>
      <c r="L141" s="826"/>
      <c r="M141" s="826"/>
      <c r="N141" s="826"/>
      <c r="O141" s="826"/>
      <c r="P141" s="826"/>
      <c r="Q141" s="826"/>
      <c r="R141" s="826"/>
      <c r="S141" s="826"/>
    </row>
    <row r="142" spans="1:19" s="550" customFormat="1" x14ac:dyDescent="0.2">
      <c r="A142" s="19">
        <v>0</v>
      </c>
      <c r="B142" s="19">
        <v>0</v>
      </c>
      <c r="C142" s="19">
        <v>0</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row>
    <row r="143" spans="1:19" x14ac:dyDescent="0.2">
      <c r="A143" s="832" t="s">
        <v>73</v>
      </c>
      <c r="B143" s="832"/>
      <c r="C143" s="832"/>
      <c r="D143" s="832"/>
      <c r="E143" s="832"/>
      <c r="F143" s="832"/>
      <c r="G143" s="832"/>
      <c r="H143" s="832"/>
      <c r="I143" s="832"/>
      <c r="J143" s="832"/>
      <c r="K143" s="832"/>
      <c r="L143" s="832"/>
      <c r="M143" s="832"/>
      <c r="N143" s="832"/>
      <c r="O143" s="832"/>
      <c r="P143" s="832"/>
      <c r="Q143" s="832"/>
      <c r="R143" s="832"/>
      <c r="S143" s="832"/>
    </row>
    <row r="144" spans="1:19" s="614" customFormat="1" x14ac:dyDescent="0.2">
      <c r="A144" s="19">
        <v>0</v>
      </c>
      <c r="B144" s="19">
        <v>0</v>
      </c>
      <c r="C144" s="19">
        <v>0</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row>
    <row r="145" spans="1:19" x14ac:dyDescent="0.2">
      <c r="A145" s="826" t="s">
        <v>74</v>
      </c>
      <c r="B145" s="826"/>
      <c r="C145" s="826"/>
      <c r="D145" s="826"/>
      <c r="E145" s="826"/>
      <c r="F145" s="826"/>
      <c r="G145" s="826"/>
      <c r="H145" s="826"/>
      <c r="I145" s="826"/>
      <c r="J145" s="826"/>
      <c r="K145" s="826"/>
      <c r="L145" s="826"/>
      <c r="M145" s="826"/>
      <c r="N145" s="826"/>
      <c r="O145" s="826"/>
      <c r="P145" s="826"/>
      <c r="Q145" s="826"/>
      <c r="R145" s="826"/>
      <c r="S145" s="826"/>
    </row>
    <row r="146" spans="1:19" s="647" customFormat="1" x14ac:dyDescent="0.2">
      <c r="A146" s="19">
        <v>0</v>
      </c>
      <c r="B146" s="19">
        <v>0</v>
      </c>
      <c r="C146" s="19">
        <v>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row>
    <row r="147" spans="1:19" x14ac:dyDescent="0.2">
      <c r="A147" s="826" t="s">
        <v>75</v>
      </c>
      <c r="B147" s="826"/>
      <c r="C147" s="826"/>
      <c r="D147" s="826"/>
      <c r="E147" s="826"/>
      <c r="F147" s="826"/>
      <c r="G147" s="826"/>
      <c r="H147" s="826"/>
      <c r="I147" s="826"/>
      <c r="J147" s="826"/>
      <c r="K147" s="826"/>
      <c r="L147" s="826"/>
      <c r="M147" s="826"/>
      <c r="N147" s="826"/>
      <c r="O147" s="826"/>
      <c r="P147" s="826"/>
      <c r="Q147" s="826"/>
      <c r="R147" s="826"/>
      <c r="S147" s="826"/>
    </row>
    <row r="148" spans="1:19" s="656" customFormat="1" x14ac:dyDescent="0.2">
      <c r="A148" s="19">
        <v>0</v>
      </c>
      <c r="B148" s="19">
        <v>0</v>
      </c>
      <c r="C148" s="19">
        <v>0</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row>
    <row r="149" spans="1:19" x14ac:dyDescent="0.2">
      <c r="A149" s="826" t="s">
        <v>76</v>
      </c>
      <c r="B149" s="826"/>
      <c r="C149" s="826"/>
      <c r="D149" s="826"/>
      <c r="E149" s="826"/>
      <c r="F149" s="826"/>
      <c r="G149" s="826"/>
      <c r="H149" s="826"/>
      <c r="I149" s="826"/>
      <c r="J149" s="826"/>
      <c r="K149" s="826"/>
      <c r="L149" s="826"/>
      <c r="M149" s="826"/>
      <c r="N149" s="826"/>
      <c r="O149" s="826"/>
      <c r="P149" s="826"/>
      <c r="Q149" s="826"/>
      <c r="R149" s="826"/>
      <c r="S149" s="826"/>
    </row>
    <row r="150" spans="1:19" s="704" customFormat="1" x14ac:dyDescent="0.2">
      <c r="A150" s="19">
        <v>0</v>
      </c>
      <c r="B150" s="19">
        <v>0</v>
      </c>
      <c r="C150" s="19">
        <v>0</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row>
    <row r="151" spans="1:19" x14ac:dyDescent="0.2">
      <c r="A151" s="826" t="s">
        <v>77</v>
      </c>
      <c r="B151" s="826"/>
      <c r="C151" s="826"/>
      <c r="D151" s="826"/>
      <c r="E151" s="826"/>
      <c r="F151" s="826"/>
      <c r="G151" s="826"/>
      <c r="H151" s="826"/>
      <c r="I151" s="826"/>
      <c r="J151" s="826"/>
      <c r="K151" s="826"/>
      <c r="L151" s="826"/>
      <c r="M151" s="826"/>
      <c r="N151" s="826"/>
      <c r="O151" s="826"/>
      <c r="P151" s="826"/>
      <c r="Q151" s="826"/>
      <c r="R151" s="826"/>
      <c r="S151" s="826"/>
    </row>
    <row r="152" spans="1:19" s="738" customFormat="1" x14ac:dyDescent="0.2">
      <c r="A152" s="19">
        <v>0</v>
      </c>
      <c r="B152" s="19">
        <v>0</v>
      </c>
      <c r="C152" s="19">
        <v>0</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row>
    <row r="153" spans="1:19" x14ac:dyDescent="0.2">
      <c r="A153" s="826" t="s">
        <v>78</v>
      </c>
      <c r="B153" s="826"/>
      <c r="C153" s="826"/>
      <c r="D153" s="826"/>
      <c r="E153" s="826"/>
      <c r="F153" s="826"/>
      <c r="G153" s="826"/>
      <c r="H153" s="826"/>
      <c r="I153" s="826"/>
      <c r="J153" s="826"/>
      <c r="K153" s="826"/>
      <c r="L153" s="826"/>
      <c r="M153" s="826"/>
      <c r="N153" s="826"/>
      <c r="O153" s="826"/>
      <c r="P153" s="826"/>
      <c r="Q153" s="826"/>
      <c r="R153" s="826"/>
      <c r="S153" s="826"/>
    </row>
    <row r="154" spans="1:19" s="781" customFormat="1" x14ac:dyDescent="0.2">
      <c r="A154" s="19">
        <v>0</v>
      </c>
      <c r="B154" s="19">
        <v>0</v>
      </c>
      <c r="C154" s="19">
        <v>0</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row>
    <row r="155" spans="1:19" x14ac:dyDescent="0.2">
      <c r="A155" s="826" t="s">
        <v>79</v>
      </c>
      <c r="B155" s="826"/>
      <c r="C155" s="826"/>
      <c r="D155" s="826"/>
      <c r="E155" s="826"/>
      <c r="F155" s="826"/>
      <c r="G155" s="826"/>
      <c r="H155" s="826"/>
      <c r="I155" s="826"/>
      <c r="J155" s="826"/>
      <c r="K155" s="826"/>
      <c r="L155" s="826"/>
      <c r="M155" s="826"/>
      <c r="N155" s="826"/>
      <c r="O155" s="826"/>
      <c r="P155" s="826"/>
      <c r="Q155" s="826"/>
      <c r="R155" s="826"/>
      <c r="S155" s="826"/>
    </row>
    <row r="156" spans="1:19" s="800" customFormat="1" x14ac:dyDescent="0.2">
      <c r="A156" s="19">
        <v>0</v>
      </c>
      <c r="B156" s="19">
        <v>0</v>
      </c>
      <c r="C156" s="19">
        <v>0</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row>
    <row r="157" spans="1:19" x14ac:dyDescent="0.2">
      <c r="A157" s="826" t="s">
        <v>80</v>
      </c>
      <c r="B157" s="826"/>
      <c r="C157" s="826"/>
      <c r="D157" s="826"/>
      <c r="E157" s="826"/>
      <c r="F157" s="826"/>
      <c r="G157" s="826"/>
      <c r="H157" s="826"/>
      <c r="I157" s="826"/>
      <c r="J157" s="826"/>
      <c r="K157" s="826"/>
      <c r="L157" s="826"/>
      <c r="M157" s="826"/>
      <c r="N157" s="826"/>
      <c r="O157" s="826"/>
      <c r="P157" s="826"/>
      <c r="Q157" s="826"/>
      <c r="R157" s="826"/>
      <c r="S157" s="826"/>
    </row>
    <row r="158" spans="1:19" s="822" customFormat="1" x14ac:dyDescent="0.2">
      <c r="A158" s="19">
        <v>0</v>
      </c>
      <c r="B158" s="19">
        <v>0</v>
      </c>
      <c r="C158" s="19">
        <v>0</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row>
    <row r="159" spans="1:19" x14ac:dyDescent="0.2">
      <c r="A159" s="823" t="s">
        <v>263</v>
      </c>
      <c r="B159" s="846"/>
      <c r="C159" s="846"/>
      <c r="D159" s="846"/>
      <c r="E159" s="846"/>
      <c r="F159" s="846"/>
      <c r="G159" s="846"/>
      <c r="H159" s="846"/>
      <c r="I159" s="846"/>
      <c r="J159" s="846"/>
      <c r="K159" s="846"/>
      <c r="L159" s="846"/>
      <c r="M159" s="846"/>
      <c r="N159" s="846"/>
      <c r="O159" s="846"/>
      <c r="P159" s="846"/>
      <c r="Q159" s="846"/>
      <c r="R159" s="846"/>
      <c r="S159" s="847"/>
    </row>
    <row r="160" spans="1:19" s="52" customFormat="1" x14ac:dyDescent="0.2">
      <c r="A160" s="28">
        <f>SUM(A158,A156,A154,A152,A150,A148,A146,A144,A142,A140,A138,A136)</f>
        <v>0</v>
      </c>
      <c r="B160" s="427">
        <f t="shared" ref="B160:S160" si="3">SUM(B158,B156,B154,B152,B150,B148,B146,B144,B142,B140,B138,B136)</f>
        <v>0</v>
      </c>
      <c r="C160" s="427">
        <f t="shared" si="3"/>
        <v>0</v>
      </c>
      <c r="D160" s="427">
        <f t="shared" si="3"/>
        <v>0</v>
      </c>
      <c r="E160" s="427">
        <f t="shared" si="3"/>
        <v>0</v>
      </c>
      <c r="F160" s="427">
        <f t="shared" si="3"/>
        <v>0</v>
      </c>
      <c r="G160" s="427">
        <f t="shared" si="3"/>
        <v>0</v>
      </c>
      <c r="H160" s="427">
        <f t="shared" si="3"/>
        <v>0</v>
      </c>
      <c r="I160" s="427">
        <f t="shared" si="3"/>
        <v>0</v>
      </c>
      <c r="J160" s="427">
        <f t="shared" si="3"/>
        <v>0</v>
      </c>
      <c r="K160" s="427">
        <f t="shared" si="3"/>
        <v>0</v>
      </c>
      <c r="L160" s="427">
        <f t="shared" si="3"/>
        <v>0</v>
      </c>
      <c r="M160" s="427">
        <f t="shared" si="3"/>
        <v>0</v>
      </c>
      <c r="N160" s="427">
        <f t="shared" si="3"/>
        <v>0</v>
      </c>
      <c r="O160" s="427">
        <f t="shared" si="3"/>
        <v>0</v>
      </c>
      <c r="P160" s="427">
        <f t="shared" si="3"/>
        <v>0</v>
      </c>
      <c r="Q160" s="427">
        <f t="shared" si="3"/>
        <v>0</v>
      </c>
      <c r="R160" s="427">
        <f t="shared" si="3"/>
        <v>0</v>
      </c>
      <c r="S160" s="427">
        <f t="shared" si="3"/>
        <v>0</v>
      </c>
    </row>
    <row r="161" spans="1:19" s="37" customFormat="1" x14ac:dyDescent="0.2"/>
    <row r="162" spans="1:19" s="49" customFormat="1" ht="19.5" customHeight="1" x14ac:dyDescent="0.2">
      <c r="A162" s="1101" t="s">
        <v>3562</v>
      </c>
      <c r="B162" s="1102"/>
      <c r="C162" s="1102"/>
      <c r="D162" s="1102"/>
      <c r="E162" s="1102"/>
      <c r="F162" s="1102"/>
      <c r="G162" s="1102"/>
      <c r="H162" s="1102"/>
      <c r="I162" s="1102"/>
      <c r="J162" s="1102"/>
      <c r="K162" s="1102"/>
      <c r="L162" s="1102"/>
      <c r="M162" s="1102"/>
      <c r="N162" s="1102"/>
      <c r="O162" s="1102"/>
      <c r="P162" s="1102"/>
      <c r="Q162" s="1102"/>
      <c r="R162" s="1102"/>
      <c r="S162" s="1103"/>
    </row>
    <row r="163" spans="1:19" s="833" customFormat="1" ht="11.25" customHeight="1" x14ac:dyDescent="0.2">
      <c r="A163" s="833" t="s">
        <v>173</v>
      </c>
      <c r="B163" s="834"/>
      <c r="C163" s="834"/>
      <c r="D163" s="834"/>
      <c r="E163" s="834"/>
      <c r="F163" s="834"/>
      <c r="G163" s="834"/>
      <c r="H163" s="834"/>
      <c r="I163" s="834"/>
      <c r="J163" s="834"/>
      <c r="K163" s="834"/>
      <c r="L163" s="834"/>
      <c r="M163" s="834"/>
      <c r="N163" s="834"/>
      <c r="O163" s="834"/>
      <c r="P163" s="834"/>
      <c r="Q163" s="834"/>
      <c r="R163" s="834"/>
      <c r="S163" s="834"/>
    </row>
    <row r="164" spans="1:19" ht="11.25" customHeight="1" x14ac:dyDescent="0.2">
      <c r="A164" s="833" t="s">
        <v>83</v>
      </c>
      <c r="B164" s="834"/>
      <c r="C164" s="834"/>
      <c r="D164" s="834"/>
      <c r="E164" s="834"/>
      <c r="F164" s="834"/>
      <c r="G164" s="834"/>
      <c r="H164" s="834"/>
      <c r="I164" s="834"/>
      <c r="J164" s="834"/>
      <c r="K164" s="834"/>
      <c r="L164" s="834"/>
      <c r="M164" s="834"/>
      <c r="N164" s="834"/>
      <c r="O164" s="834"/>
      <c r="P164" s="834"/>
      <c r="Q164" s="834"/>
      <c r="R164" s="834"/>
      <c r="S164" s="835"/>
    </row>
    <row r="165" spans="1:19" ht="11.25" customHeight="1" x14ac:dyDescent="0.2">
      <c r="A165" s="833" t="s">
        <v>216</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210</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217</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218</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219</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3" t="s">
        <v>220</v>
      </c>
      <c r="B170" s="834"/>
      <c r="C170" s="834"/>
      <c r="D170" s="834"/>
      <c r="E170" s="834"/>
      <c r="F170" s="834"/>
      <c r="G170" s="834"/>
      <c r="H170" s="834"/>
      <c r="I170" s="834"/>
      <c r="J170" s="834"/>
      <c r="K170" s="834"/>
      <c r="L170" s="834"/>
      <c r="M170" s="834"/>
      <c r="N170" s="834"/>
      <c r="O170" s="834"/>
      <c r="P170" s="834"/>
      <c r="Q170" s="834"/>
      <c r="R170" s="834"/>
      <c r="S170" s="835"/>
    </row>
    <row r="171" spans="1:19" ht="11.25" customHeight="1" x14ac:dyDescent="0.2">
      <c r="A171" s="836" t="s">
        <v>221</v>
      </c>
      <c r="B171" s="837"/>
      <c r="C171" s="837"/>
      <c r="D171" s="837"/>
      <c r="E171" s="837"/>
      <c r="F171" s="837"/>
      <c r="G171" s="837"/>
      <c r="H171" s="837"/>
      <c r="I171" s="837"/>
      <c r="J171" s="837"/>
      <c r="K171" s="837"/>
      <c r="L171" s="837"/>
      <c r="M171" s="837"/>
      <c r="N171" s="837"/>
      <c r="O171" s="837"/>
      <c r="P171" s="837"/>
      <c r="Q171" s="837"/>
      <c r="R171" s="837"/>
      <c r="S171" s="838"/>
    </row>
    <row r="172" spans="1:19" ht="45" customHeight="1" x14ac:dyDescent="0.2">
      <c r="A172" s="1086" t="s">
        <v>41</v>
      </c>
      <c r="B172" s="1086"/>
      <c r="C172" s="1086"/>
      <c r="D172" s="1086" t="s">
        <v>42</v>
      </c>
      <c r="E172" s="1086"/>
      <c r="F172" s="1086" t="s">
        <v>43</v>
      </c>
      <c r="G172" s="1086"/>
      <c r="H172" s="1086"/>
      <c r="I172" s="1086" t="s">
        <v>44</v>
      </c>
      <c r="J172" s="1086"/>
      <c r="K172" s="827" t="s">
        <v>45</v>
      </c>
      <c r="L172" s="839"/>
      <c r="M172" s="839"/>
      <c r="N172" s="840"/>
      <c r="O172" s="1088" t="s">
        <v>46</v>
      </c>
      <c r="P172" s="1088"/>
      <c r="Q172" s="1089"/>
      <c r="R172" s="1086" t="s">
        <v>47</v>
      </c>
      <c r="S172" s="1086"/>
    </row>
    <row r="173" spans="1:19" ht="42" customHeight="1" x14ac:dyDescent="0.2">
      <c r="A173" s="830" t="s">
        <v>48</v>
      </c>
      <c r="B173" s="830" t="s">
        <v>49</v>
      </c>
      <c r="C173" s="852" t="s">
        <v>50</v>
      </c>
      <c r="D173" s="830" t="s">
        <v>51</v>
      </c>
      <c r="E173" s="830" t="s">
        <v>52</v>
      </c>
      <c r="F173" s="827" t="s">
        <v>53</v>
      </c>
      <c r="G173" s="828"/>
      <c r="H173" s="829"/>
      <c r="I173" s="830" t="s">
        <v>54</v>
      </c>
      <c r="J173" s="830" t="s">
        <v>55</v>
      </c>
      <c r="K173" s="827" t="s">
        <v>56</v>
      </c>
      <c r="L173" s="829"/>
      <c r="M173" s="827" t="s">
        <v>57</v>
      </c>
      <c r="N173" s="829"/>
      <c r="O173" s="830" t="s">
        <v>58</v>
      </c>
      <c r="P173" s="830" t="s">
        <v>59</v>
      </c>
      <c r="Q173" s="830" t="s">
        <v>60</v>
      </c>
      <c r="R173" s="830" t="s">
        <v>61</v>
      </c>
      <c r="S173" s="830" t="s">
        <v>62</v>
      </c>
    </row>
    <row r="174" spans="1:19" ht="45" customHeight="1" x14ac:dyDescent="0.2">
      <c r="A174" s="831"/>
      <c r="B174" s="831"/>
      <c r="C174" s="853"/>
      <c r="D174" s="831"/>
      <c r="E174" s="831"/>
      <c r="F174" s="35" t="s">
        <v>63</v>
      </c>
      <c r="G174" s="35" t="s">
        <v>64</v>
      </c>
      <c r="H174" s="35" t="s">
        <v>65</v>
      </c>
      <c r="I174" s="831"/>
      <c r="J174" s="831"/>
      <c r="K174" s="36" t="s">
        <v>66</v>
      </c>
      <c r="L174" s="36" t="s">
        <v>67</v>
      </c>
      <c r="M174" s="36" t="s">
        <v>68</v>
      </c>
      <c r="N174" s="36" t="s">
        <v>67</v>
      </c>
      <c r="O174" s="831"/>
      <c r="P174" s="831"/>
      <c r="Q174" s="831"/>
      <c r="R174" s="831"/>
      <c r="S174" s="831"/>
    </row>
    <row r="175" spans="1:19" x14ac:dyDescent="0.2">
      <c r="A175" s="826" t="s">
        <v>69</v>
      </c>
      <c r="B175" s="826"/>
      <c r="C175" s="826"/>
      <c r="D175" s="826"/>
      <c r="E175" s="826"/>
      <c r="F175" s="826"/>
      <c r="G175" s="826"/>
      <c r="H175" s="826"/>
      <c r="I175" s="826"/>
      <c r="J175" s="826"/>
      <c r="K175" s="826"/>
      <c r="L175" s="826"/>
      <c r="M175" s="826"/>
      <c r="N175" s="826"/>
      <c r="O175" s="826"/>
      <c r="P175" s="826"/>
      <c r="Q175" s="826"/>
      <c r="R175" s="826"/>
      <c r="S175" s="826"/>
    </row>
    <row r="176" spans="1:19" s="50" customFormat="1" x14ac:dyDescent="0.2">
      <c r="A176" s="19">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row>
    <row r="177" spans="1:19" x14ac:dyDescent="0.2">
      <c r="A177" s="826" t="s">
        <v>70</v>
      </c>
      <c r="B177" s="826"/>
      <c r="C177" s="826"/>
      <c r="D177" s="826"/>
      <c r="E177" s="826"/>
      <c r="F177" s="826"/>
      <c r="G177" s="826"/>
      <c r="H177" s="826"/>
      <c r="I177" s="826"/>
      <c r="J177" s="826"/>
      <c r="K177" s="826"/>
      <c r="L177" s="826"/>
      <c r="M177" s="826"/>
      <c r="N177" s="826"/>
      <c r="O177" s="826"/>
      <c r="P177" s="826"/>
      <c r="Q177" s="826"/>
      <c r="R177" s="826"/>
      <c r="S177" s="826"/>
    </row>
    <row r="178" spans="1:19" s="50" customFormat="1" x14ac:dyDescent="0.2">
      <c r="A178" s="19">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row>
    <row r="179" spans="1:19" x14ac:dyDescent="0.2">
      <c r="A179" s="826" t="s">
        <v>71</v>
      </c>
      <c r="B179" s="826"/>
      <c r="C179" s="826"/>
      <c r="D179" s="826"/>
      <c r="E179" s="826"/>
      <c r="F179" s="826"/>
      <c r="G179" s="826"/>
      <c r="H179" s="826"/>
      <c r="I179" s="826"/>
      <c r="J179" s="826"/>
      <c r="K179" s="826"/>
      <c r="L179" s="826"/>
      <c r="M179" s="826"/>
      <c r="N179" s="826"/>
      <c r="O179" s="826"/>
      <c r="P179" s="826"/>
      <c r="Q179" s="826"/>
      <c r="R179" s="826"/>
      <c r="S179" s="826"/>
    </row>
    <row r="180" spans="1:19" s="50" customFormat="1" x14ac:dyDescent="0.2">
      <c r="A180" s="19">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
      <c r="A181" s="826" t="s">
        <v>72</v>
      </c>
      <c r="B181" s="826"/>
      <c r="C181" s="826"/>
      <c r="D181" s="826"/>
      <c r="E181" s="826"/>
      <c r="F181" s="826"/>
      <c r="G181" s="826"/>
      <c r="H181" s="826"/>
      <c r="I181" s="826"/>
      <c r="J181" s="826"/>
      <c r="K181" s="826"/>
      <c r="L181" s="826"/>
      <c r="M181" s="826"/>
      <c r="N181" s="826"/>
      <c r="O181" s="826"/>
      <c r="P181" s="826"/>
      <c r="Q181" s="826"/>
      <c r="R181" s="826"/>
      <c r="S181" s="826"/>
    </row>
    <row r="182" spans="1:19" s="550" customFormat="1" x14ac:dyDescent="0.2">
      <c r="A182" s="19">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row>
    <row r="183" spans="1:19" x14ac:dyDescent="0.2">
      <c r="A183" s="832" t="s">
        <v>73</v>
      </c>
      <c r="B183" s="832"/>
      <c r="C183" s="832"/>
      <c r="D183" s="832"/>
      <c r="E183" s="832"/>
      <c r="F183" s="832"/>
      <c r="G183" s="832"/>
      <c r="H183" s="832"/>
      <c r="I183" s="832"/>
      <c r="J183" s="832"/>
      <c r="K183" s="832"/>
      <c r="L183" s="832"/>
      <c r="M183" s="832"/>
      <c r="N183" s="832"/>
      <c r="O183" s="832"/>
      <c r="P183" s="832"/>
      <c r="Q183" s="832"/>
      <c r="R183" s="832"/>
      <c r="S183" s="832"/>
    </row>
    <row r="184" spans="1:19" s="614" customFormat="1" x14ac:dyDescent="0.2">
      <c r="A184" s="19">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
      <c r="A185" s="826" t="s">
        <v>74</v>
      </c>
      <c r="B185" s="826"/>
      <c r="C185" s="826"/>
      <c r="D185" s="826"/>
      <c r="E185" s="826"/>
      <c r="F185" s="826"/>
      <c r="G185" s="826"/>
      <c r="H185" s="826"/>
      <c r="I185" s="826"/>
      <c r="J185" s="826"/>
      <c r="K185" s="826"/>
      <c r="L185" s="826"/>
      <c r="M185" s="826"/>
      <c r="N185" s="826"/>
      <c r="O185" s="826"/>
      <c r="P185" s="826"/>
      <c r="Q185" s="826"/>
      <c r="R185" s="826"/>
      <c r="S185" s="826"/>
    </row>
    <row r="186" spans="1:19" s="647" customFormat="1" x14ac:dyDescent="0.2">
      <c r="A186" s="19">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row>
    <row r="187" spans="1:19" x14ac:dyDescent="0.2">
      <c r="A187" s="826" t="s">
        <v>75</v>
      </c>
      <c r="B187" s="826"/>
      <c r="C187" s="826"/>
      <c r="D187" s="826"/>
      <c r="E187" s="826"/>
      <c r="F187" s="826"/>
      <c r="G187" s="826"/>
      <c r="H187" s="826"/>
      <c r="I187" s="826"/>
      <c r="J187" s="826"/>
      <c r="K187" s="826"/>
      <c r="L187" s="826"/>
      <c r="M187" s="826"/>
      <c r="N187" s="826"/>
      <c r="O187" s="826"/>
      <c r="P187" s="826"/>
      <c r="Q187" s="826"/>
      <c r="R187" s="826"/>
      <c r="S187" s="826"/>
    </row>
    <row r="188" spans="1:19" s="656" customFormat="1" x14ac:dyDescent="0.2">
      <c r="A188" s="19">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row>
    <row r="189" spans="1:19" x14ac:dyDescent="0.2">
      <c r="A189" s="826" t="s">
        <v>76</v>
      </c>
      <c r="B189" s="826"/>
      <c r="C189" s="826"/>
      <c r="D189" s="826"/>
      <c r="E189" s="826"/>
      <c r="F189" s="826"/>
      <c r="G189" s="826"/>
      <c r="H189" s="826"/>
      <c r="I189" s="826"/>
      <c r="J189" s="826"/>
      <c r="K189" s="826"/>
      <c r="L189" s="826"/>
      <c r="M189" s="826"/>
      <c r="N189" s="826"/>
      <c r="O189" s="826"/>
      <c r="P189" s="826"/>
      <c r="Q189" s="826"/>
      <c r="R189" s="826"/>
      <c r="S189" s="826"/>
    </row>
    <row r="190" spans="1:19" s="704" customFormat="1" x14ac:dyDescent="0.2">
      <c r="A190" s="19">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row>
    <row r="191" spans="1:19" x14ac:dyDescent="0.2">
      <c r="A191" s="826" t="s">
        <v>77</v>
      </c>
      <c r="B191" s="826"/>
      <c r="C191" s="826"/>
      <c r="D191" s="826"/>
      <c r="E191" s="826"/>
      <c r="F191" s="826"/>
      <c r="G191" s="826"/>
      <c r="H191" s="826"/>
      <c r="I191" s="826"/>
      <c r="J191" s="826"/>
      <c r="K191" s="826"/>
      <c r="L191" s="826"/>
      <c r="M191" s="826"/>
      <c r="N191" s="826"/>
      <c r="O191" s="826"/>
      <c r="P191" s="826"/>
      <c r="Q191" s="826"/>
      <c r="R191" s="826"/>
      <c r="S191" s="826"/>
    </row>
    <row r="192" spans="1:19" s="738" customFormat="1" x14ac:dyDescent="0.2">
      <c r="A192" s="19">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row>
    <row r="193" spans="1:19" x14ac:dyDescent="0.2">
      <c r="A193" s="826" t="s">
        <v>78</v>
      </c>
      <c r="B193" s="826"/>
      <c r="C193" s="826"/>
      <c r="D193" s="826"/>
      <c r="E193" s="826"/>
      <c r="F193" s="826"/>
      <c r="G193" s="826"/>
      <c r="H193" s="826"/>
      <c r="I193" s="826"/>
      <c r="J193" s="826"/>
      <c r="K193" s="826"/>
      <c r="L193" s="826"/>
      <c r="M193" s="826"/>
      <c r="N193" s="826"/>
      <c r="O193" s="826"/>
      <c r="P193" s="826"/>
      <c r="Q193" s="826"/>
      <c r="R193" s="826"/>
      <c r="S193" s="826"/>
    </row>
    <row r="194" spans="1:19" s="781" customFormat="1" x14ac:dyDescent="0.2">
      <c r="A194" s="19">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row>
    <row r="195" spans="1:19" x14ac:dyDescent="0.2">
      <c r="A195" s="826" t="s">
        <v>79</v>
      </c>
      <c r="B195" s="826"/>
      <c r="C195" s="826"/>
      <c r="D195" s="826"/>
      <c r="E195" s="826"/>
      <c r="F195" s="826"/>
      <c r="G195" s="826"/>
      <c r="H195" s="826"/>
      <c r="I195" s="826"/>
      <c r="J195" s="826"/>
      <c r="K195" s="826"/>
      <c r="L195" s="826"/>
      <c r="M195" s="826"/>
      <c r="N195" s="826"/>
      <c r="O195" s="826"/>
      <c r="P195" s="826"/>
      <c r="Q195" s="826"/>
      <c r="R195" s="826"/>
      <c r="S195" s="826"/>
    </row>
    <row r="196" spans="1:19" s="800" customFormat="1" x14ac:dyDescent="0.2">
      <c r="A196" s="19">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row>
    <row r="197" spans="1:19" x14ac:dyDescent="0.2">
      <c r="A197" s="826" t="s">
        <v>80</v>
      </c>
      <c r="B197" s="826"/>
      <c r="C197" s="826"/>
      <c r="D197" s="826"/>
      <c r="E197" s="826"/>
      <c r="F197" s="826"/>
      <c r="G197" s="826"/>
      <c r="H197" s="826"/>
      <c r="I197" s="826"/>
      <c r="J197" s="826"/>
      <c r="K197" s="826"/>
      <c r="L197" s="826"/>
      <c r="M197" s="826"/>
      <c r="N197" s="826"/>
      <c r="O197" s="826"/>
      <c r="P197" s="826"/>
      <c r="Q197" s="826"/>
      <c r="R197" s="826"/>
      <c r="S197" s="826"/>
    </row>
    <row r="198" spans="1:19" s="822" customFormat="1" x14ac:dyDescent="0.2">
      <c r="A198" s="19">
        <v>0</v>
      </c>
      <c r="B198" s="19">
        <v>0</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row>
    <row r="199" spans="1:19" x14ac:dyDescent="0.2">
      <c r="A199" s="823" t="s">
        <v>263</v>
      </c>
      <c r="B199" s="846"/>
      <c r="C199" s="846"/>
      <c r="D199" s="846"/>
      <c r="E199" s="846"/>
      <c r="F199" s="846"/>
      <c r="G199" s="846"/>
      <c r="H199" s="846"/>
      <c r="I199" s="846"/>
      <c r="J199" s="846"/>
      <c r="K199" s="846"/>
      <c r="L199" s="846"/>
      <c r="M199" s="846"/>
      <c r="N199" s="846"/>
      <c r="O199" s="846"/>
      <c r="P199" s="846"/>
      <c r="Q199" s="846"/>
      <c r="R199" s="846"/>
      <c r="S199" s="847"/>
    </row>
    <row r="200" spans="1:19" s="52" customFormat="1" x14ac:dyDescent="0.2">
      <c r="A200" s="28">
        <f>SUM(A198,A196,A194,A192,A190,A188,A186,A184,A182,A180,A178,A176)</f>
        <v>0</v>
      </c>
      <c r="B200" s="427">
        <f t="shared" ref="B200:S200" si="4">SUM(B198,B196,B194,B192,B190,B188,B186,B184,B182,B180,B178,B176)</f>
        <v>0</v>
      </c>
      <c r="C200" s="427">
        <f t="shared" si="4"/>
        <v>0</v>
      </c>
      <c r="D200" s="427">
        <f t="shared" si="4"/>
        <v>0</v>
      </c>
      <c r="E200" s="427">
        <f t="shared" si="4"/>
        <v>0</v>
      </c>
      <c r="F200" s="427">
        <f t="shared" si="4"/>
        <v>0</v>
      </c>
      <c r="G200" s="427">
        <f t="shared" si="4"/>
        <v>0</v>
      </c>
      <c r="H200" s="427">
        <f t="shared" si="4"/>
        <v>0</v>
      </c>
      <c r="I200" s="427">
        <f t="shared" si="4"/>
        <v>0</v>
      </c>
      <c r="J200" s="427">
        <f t="shared" si="4"/>
        <v>0</v>
      </c>
      <c r="K200" s="427">
        <f t="shared" si="4"/>
        <v>0</v>
      </c>
      <c r="L200" s="427">
        <f t="shared" si="4"/>
        <v>0</v>
      </c>
      <c r="M200" s="427">
        <f t="shared" si="4"/>
        <v>0</v>
      </c>
      <c r="N200" s="427">
        <f t="shared" si="4"/>
        <v>0</v>
      </c>
      <c r="O200" s="427">
        <f t="shared" si="4"/>
        <v>0</v>
      </c>
      <c r="P200" s="427">
        <f t="shared" si="4"/>
        <v>0</v>
      </c>
      <c r="Q200" s="427">
        <f t="shared" si="4"/>
        <v>0</v>
      </c>
      <c r="R200" s="427">
        <f t="shared" si="4"/>
        <v>0</v>
      </c>
      <c r="S200" s="427">
        <f t="shared" si="4"/>
        <v>0</v>
      </c>
    </row>
    <row r="201" spans="1:19" s="37" customFormat="1" x14ac:dyDescent="0.2"/>
    <row r="202" spans="1:19" s="49" customFormat="1" ht="20.25" customHeight="1" x14ac:dyDescent="0.2">
      <c r="A202" s="1101" t="s">
        <v>3563</v>
      </c>
      <c r="B202" s="1102"/>
      <c r="C202" s="1102"/>
      <c r="D202" s="1102"/>
      <c r="E202" s="1102"/>
      <c r="F202" s="1102"/>
      <c r="G202" s="1102"/>
      <c r="H202" s="1102"/>
      <c r="I202" s="1102"/>
      <c r="J202" s="1102"/>
      <c r="K202" s="1102"/>
      <c r="L202" s="1102"/>
      <c r="M202" s="1102"/>
      <c r="N202" s="1102"/>
      <c r="O202" s="1102"/>
      <c r="P202" s="1102"/>
      <c r="Q202" s="1102"/>
      <c r="R202" s="1102"/>
      <c r="S202" s="1103"/>
    </row>
    <row r="203" spans="1:19" s="833" customFormat="1" ht="11.25" customHeight="1" x14ac:dyDescent="0.2">
      <c r="A203" s="833" t="s">
        <v>173</v>
      </c>
      <c r="B203" s="834"/>
      <c r="C203" s="834"/>
      <c r="D203" s="834"/>
      <c r="E203" s="834"/>
      <c r="F203" s="834"/>
      <c r="G203" s="834"/>
      <c r="H203" s="834"/>
      <c r="I203" s="834"/>
      <c r="J203" s="834"/>
      <c r="K203" s="834"/>
      <c r="L203" s="834"/>
      <c r="M203" s="834"/>
      <c r="N203" s="834"/>
      <c r="O203" s="834"/>
      <c r="P203" s="834"/>
      <c r="Q203" s="834"/>
      <c r="R203" s="834"/>
      <c r="S203" s="834"/>
    </row>
    <row r="204" spans="1:19" ht="11.25" customHeight="1" x14ac:dyDescent="0.2">
      <c r="A204" s="833" t="s">
        <v>83</v>
      </c>
      <c r="B204" s="834"/>
      <c r="C204" s="834"/>
      <c r="D204" s="834"/>
      <c r="E204" s="834"/>
      <c r="F204" s="834"/>
      <c r="G204" s="834"/>
      <c r="H204" s="834"/>
      <c r="I204" s="834"/>
      <c r="J204" s="834"/>
      <c r="K204" s="834"/>
      <c r="L204" s="834"/>
      <c r="M204" s="834"/>
      <c r="N204" s="834"/>
      <c r="O204" s="834"/>
      <c r="P204" s="834"/>
      <c r="Q204" s="834"/>
      <c r="R204" s="834"/>
      <c r="S204" s="835"/>
    </row>
    <row r="205" spans="1:19" ht="11.25" customHeight="1" x14ac:dyDescent="0.2">
      <c r="A205" s="833" t="s">
        <v>222</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223</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224</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225</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226</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3" t="s">
        <v>227</v>
      </c>
      <c r="B210" s="834"/>
      <c r="C210" s="834"/>
      <c r="D210" s="834"/>
      <c r="E210" s="834"/>
      <c r="F210" s="834"/>
      <c r="G210" s="834"/>
      <c r="H210" s="834"/>
      <c r="I210" s="834"/>
      <c r="J210" s="834"/>
      <c r="K210" s="834"/>
      <c r="L210" s="834"/>
      <c r="M210" s="834"/>
      <c r="N210" s="834"/>
      <c r="O210" s="834"/>
      <c r="P210" s="834"/>
      <c r="Q210" s="834"/>
      <c r="R210" s="834"/>
      <c r="S210" s="835"/>
    </row>
    <row r="211" spans="1:19" ht="11.25" customHeight="1" x14ac:dyDescent="0.2">
      <c r="A211" s="836" t="s">
        <v>228</v>
      </c>
      <c r="B211" s="837"/>
      <c r="C211" s="837"/>
      <c r="D211" s="837"/>
      <c r="E211" s="837"/>
      <c r="F211" s="837"/>
      <c r="G211" s="837"/>
      <c r="H211" s="837"/>
      <c r="I211" s="837"/>
      <c r="J211" s="837"/>
      <c r="K211" s="837"/>
      <c r="L211" s="837"/>
      <c r="M211" s="837"/>
      <c r="N211" s="837"/>
      <c r="O211" s="837"/>
      <c r="P211" s="837"/>
      <c r="Q211" s="837"/>
      <c r="R211" s="837"/>
      <c r="S211" s="838"/>
    </row>
    <row r="212" spans="1:19" ht="45" customHeight="1" x14ac:dyDescent="0.2">
      <c r="A212" s="1086" t="s">
        <v>41</v>
      </c>
      <c r="B212" s="1086"/>
      <c r="C212" s="1086"/>
      <c r="D212" s="1086" t="s">
        <v>42</v>
      </c>
      <c r="E212" s="1086"/>
      <c r="F212" s="1086" t="s">
        <v>43</v>
      </c>
      <c r="G212" s="1086"/>
      <c r="H212" s="1086"/>
      <c r="I212" s="1086" t="s">
        <v>44</v>
      </c>
      <c r="J212" s="1086"/>
      <c r="K212" s="827" t="s">
        <v>45</v>
      </c>
      <c r="L212" s="839"/>
      <c r="M212" s="839"/>
      <c r="N212" s="840"/>
      <c r="O212" s="1088" t="s">
        <v>46</v>
      </c>
      <c r="P212" s="1088"/>
      <c r="Q212" s="1089"/>
      <c r="R212" s="1086" t="s">
        <v>47</v>
      </c>
      <c r="S212" s="1086"/>
    </row>
    <row r="213" spans="1:19" ht="42" customHeight="1" x14ac:dyDescent="0.2">
      <c r="A213" s="830" t="s">
        <v>48</v>
      </c>
      <c r="B213" s="830" t="s">
        <v>49</v>
      </c>
      <c r="C213" s="852" t="s">
        <v>50</v>
      </c>
      <c r="D213" s="830" t="s">
        <v>51</v>
      </c>
      <c r="E213" s="830" t="s">
        <v>52</v>
      </c>
      <c r="F213" s="827" t="s">
        <v>53</v>
      </c>
      <c r="G213" s="828"/>
      <c r="H213" s="829"/>
      <c r="I213" s="830" t="s">
        <v>54</v>
      </c>
      <c r="J213" s="830" t="s">
        <v>55</v>
      </c>
      <c r="K213" s="827" t="s">
        <v>56</v>
      </c>
      <c r="L213" s="829"/>
      <c r="M213" s="827" t="s">
        <v>57</v>
      </c>
      <c r="N213" s="829"/>
      <c r="O213" s="830" t="s">
        <v>58</v>
      </c>
      <c r="P213" s="830" t="s">
        <v>59</v>
      </c>
      <c r="Q213" s="830" t="s">
        <v>60</v>
      </c>
      <c r="R213" s="830" t="s">
        <v>61</v>
      </c>
      <c r="S213" s="830" t="s">
        <v>62</v>
      </c>
    </row>
    <row r="214" spans="1:19" ht="45" customHeight="1" x14ac:dyDescent="0.2">
      <c r="A214" s="831"/>
      <c r="B214" s="831"/>
      <c r="C214" s="853"/>
      <c r="D214" s="831"/>
      <c r="E214" s="831"/>
      <c r="F214" s="35" t="s">
        <v>63</v>
      </c>
      <c r="G214" s="35" t="s">
        <v>64</v>
      </c>
      <c r="H214" s="35" t="s">
        <v>65</v>
      </c>
      <c r="I214" s="831"/>
      <c r="J214" s="831"/>
      <c r="K214" s="36" t="s">
        <v>66</v>
      </c>
      <c r="L214" s="36" t="s">
        <v>67</v>
      </c>
      <c r="M214" s="36" t="s">
        <v>68</v>
      </c>
      <c r="N214" s="36" t="s">
        <v>67</v>
      </c>
      <c r="O214" s="831"/>
      <c r="P214" s="831"/>
      <c r="Q214" s="831"/>
      <c r="R214" s="831"/>
      <c r="S214" s="831"/>
    </row>
    <row r="215" spans="1:19" x14ac:dyDescent="0.2">
      <c r="A215" s="826" t="s">
        <v>69</v>
      </c>
      <c r="B215" s="826"/>
      <c r="C215" s="826"/>
      <c r="D215" s="826"/>
      <c r="E215" s="826"/>
      <c r="F215" s="826"/>
      <c r="G215" s="826"/>
      <c r="H215" s="826"/>
      <c r="I215" s="826"/>
      <c r="J215" s="826"/>
      <c r="K215" s="826"/>
      <c r="L215" s="826"/>
      <c r="M215" s="826"/>
      <c r="N215" s="826"/>
      <c r="O215" s="826"/>
      <c r="P215" s="826"/>
      <c r="Q215" s="826"/>
      <c r="R215" s="826"/>
      <c r="S215" s="826"/>
    </row>
    <row r="216" spans="1:19" s="50" customFormat="1" x14ac:dyDescent="0.2">
      <c r="A216" s="19">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row>
    <row r="217" spans="1:19" x14ac:dyDescent="0.2">
      <c r="A217" s="826" t="s">
        <v>70</v>
      </c>
      <c r="B217" s="826"/>
      <c r="C217" s="826"/>
      <c r="D217" s="826"/>
      <c r="E217" s="826"/>
      <c r="F217" s="826"/>
      <c r="G217" s="826"/>
      <c r="H217" s="826"/>
      <c r="I217" s="826"/>
      <c r="J217" s="826"/>
      <c r="K217" s="826"/>
      <c r="L217" s="826"/>
      <c r="M217" s="826"/>
      <c r="N217" s="826"/>
      <c r="O217" s="826"/>
      <c r="P217" s="826"/>
      <c r="Q217" s="826"/>
      <c r="R217" s="826"/>
      <c r="S217" s="826"/>
    </row>
    <row r="218" spans="1:19" s="50" customFormat="1" x14ac:dyDescent="0.2">
      <c r="A218" s="19">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row>
    <row r="219" spans="1:19" x14ac:dyDescent="0.2">
      <c r="A219" s="826" t="s">
        <v>71</v>
      </c>
      <c r="B219" s="826"/>
      <c r="C219" s="826"/>
      <c r="D219" s="826"/>
      <c r="E219" s="826"/>
      <c r="F219" s="826"/>
      <c r="G219" s="826"/>
      <c r="H219" s="826"/>
      <c r="I219" s="826"/>
      <c r="J219" s="826"/>
      <c r="K219" s="826"/>
      <c r="L219" s="826"/>
      <c r="M219" s="826"/>
      <c r="N219" s="826"/>
      <c r="O219" s="826"/>
      <c r="P219" s="826"/>
      <c r="Q219" s="826"/>
      <c r="R219" s="826"/>
      <c r="S219" s="826"/>
    </row>
    <row r="220" spans="1:19" s="50" customFormat="1" x14ac:dyDescent="0.2">
      <c r="A220" s="19">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row>
    <row r="221" spans="1:19" x14ac:dyDescent="0.2">
      <c r="A221" s="826" t="s">
        <v>72</v>
      </c>
      <c r="B221" s="826"/>
      <c r="C221" s="826"/>
      <c r="D221" s="826"/>
      <c r="E221" s="826"/>
      <c r="F221" s="826"/>
      <c r="G221" s="826"/>
      <c r="H221" s="826"/>
      <c r="I221" s="826"/>
      <c r="J221" s="826"/>
      <c r="K221" s="826"/>
      <c r="L221" s="826"/>
      <c r="M221" s="826"/>
      <c r="N221" s="826"/>
      <c r="O221" s="826"/>
      <c r="P221" s="826"/>
      <c r="Q221" s="826"/>
      <c r="R221" s="826"/>
      <c r="S221" s="826"/>
    </row>
    <row r="222" spans="1:19" s="550" customFormat="1" x14ac:dyDescent="0.2">
      <c r="A222" s="19">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row>
    <row r="223" spans="1:19" x14ac:dyDescent="0.2">
      <c r="A223" s="832" t="s">
        <v>73</v>
      </c>
      <c r="B223" s="832"/>
      <c r="C223" s="832"/>
      <c r="D223" s="832"/>
      <c r="E223" s="832"/>
      <c r="F223" s="832"/>
      <c r="G223" s="832"/>
      <c r="H223" s="832"/>
      <c r="I223" s="832"/>
      <c r="J223" s="832"/>
      <c r="K223" s="832"/>
      <c r="L223" s="832"/>
      <c r="M223" s="832"/>
      <c r="N223" s="832"/>
      <c r="O223" s="832"/>
      <c r="P223" s="832"/>
      <c r="Q223" s="832"/>
      <c r="R223" s="832"/>
      <c r="S223" s="832"/>
    </row>
    <row r="224" spans="1:19" s="614" customFormat="1" x14ac:dyDescent="0.2">
      <c r="A224" s="19">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row>
    <row r="225" spans="1:19" x14ac:dyDescent="0.2">
      <c r="A225" s="826" t="s">
        <v>74</v>
      </c>
      <c r="B225" s="826"/>
      <c r="C225" s="826"/>
      <c r="D225" s="826"/>
      <c r="E225" s="826"/>
      <c r="F225" s="826"/>
      <c r="G225" s="826"/>
      <c r="H225" s="826"/>
      <c r="I225" s="826"/>
      <c r="J225" s="826"/>
      <c r="K225" s="826"/>
      <c r="L225" s="826"/>
      <c r="M225" s="826"/>
      <c r="N225" s="826"/>
      <c r="O225" s="826"/>
      <c r="P225" s="826"/>
      <c r="Q225" s="826"/>
      <c r="R225" s="826"/>
      <c r="S225" s="826"/>
    </row>
    <row r="226" spans="1:19" s="647" customFormat="1" x14ac:dyDescent="0.2">
      <c r="A226" s="19">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row>
    <row r="227" spans="1:19" x14ac:dyDescent="0.2">
      <c r="A227" s="826" t="s">
        <v>75</v>
      </c>
      <c r="B227" s="826"/>
      <c r="C227" s="826"/>
      <c r="D227" s="826"/>
      <c r="E227" s="826"/>
      <c r="F227" s="826"/>
      <c r="G227" s="826"/>
      <c r="H227" s="826"/>
      <c r="I227" s="826"/>
      <c r="J227" s="826"/>
      <c r="K227" s="826"/>
      <c r="L227" s="826"/>
      <c r="M227" s="826"/>
      <c r="N227" s="826"/>
      <c r="O227" s="826"/>
      <c r="P227" s="826"/>
      <c r="Q227" s="826"/>
      <c r="R227" s="826"/>
      <c r="S227" s="826"/>
    </row>
    <row r="228" spans="1:19" s="656" customFormat="1" x14ac:dyDescent="0.2">
      <c r="A228" s="19">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row>
    <row r="229" spans="1:19" x14ac:dyDescent="0.2">
      <c r="A229" s="826" t="s">
        <v>76</v>
      </c>
      <c r="B229" s="826"/>
      <c r="C229" s="826"/>
      <c r="D229" s="826"/>
      <c r="E229" s="826"/>
      <c r="F229" s="826"/>
      <c r="G229" s="826"/>
      <c r="H229" s="826"/>
      <c r="I229" s="826"/>
      <c r="J229" s="826"/>
      <c r="K229" s="826"/>
      <c r="L229" s="826"/>
      <c r="M229" s="826"/>
      <c r="N229" s="826"/>
      <c r="O229" s="826"/>
      <c r="P229" s="826"/>
      <c r="Q229" s="826"/>
      <c r="R229" s="826"/>
      <c r="S229" s="826"/>
    </row>
    <row r="230" spans="1:19" s="704" customFormat="1" x14ac:dyDescent="0.2">
      <c r="A230" s="19">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row>
    <row r="231" spans="1:19" x14ac:dyDescent="0.2">
      <c r="A231" s="826" t="s">
        <v>77</v>
      </c>
      <c r="B231" s="826"/>
      <c r="C231" s="826"/>
      <c r="D231" s="826"/>
      <c r="E231" s="826"/>
      <c r="F231" s="826"/>
      <c r="G231" s="826"/>
      <c r="H231" s="826"/>
      <c r="I231" s="826"/>
      <c r="J231" s="826"/>
      <c r="K231" s="826"/>
      <c r="L231" s="826"/>
      <c r="M231" s="826"/>
      <c r="N231" s="826"/>
      <c r="O231" s="826"/>
      <c r="P231" s="826"/>
      <c r="Q231" s="826"/>
      <c r="R231" s="826"/>
      <c r="S231" s="826"/>
    </row>
    <row r="232" spans="1:19" s="738" customFormat="1" x14ac:dyDescent="0.2">
      <c r="A232" s="19">
        <v>0</v>
      </c>
      <c r="B232" s="19">
        <v>0</v>
      </c>
      <c r="C232" s="19">
        <v>0</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row>
    <row r="233" spans="1:19" x14ac:dyDescent="0.2">
      <c r="A233" s="826" t="s">
        <v>78</v>
      </c>
      <c r="B233" s="826"/>
      <c r="C233" s="826"/>
      <c r="D233" s="826"/>
      <c r="E233" s="826"/>
      <c r="F233" s="826"/>
      <c r="G233" s="826"/>
      <c r="H233" s="826"/>
      <c r="I233" s="826"/>
      <c r="J233" s="826"/>
      <c r="K233" s="826"/>
      <c r="L233" s="826"/>
      <c r="M233" s="826"/>
      <c r="N233" s="826"/>
      <c r="O233" s="826"/>
      <c r="P233" s="826"/>
      <c r="Q233" s="826"/>
      <c r="R233" s="826"/>
      <c r="S233" s="826"/>
    </row>
    <row r="234" spans="1:19" s="781" customFormat="1" x14ac:dyDescent="0.2">
      <c r="A234" s="19">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row>
    <row r="235" spans="1:19" x14ac:dyDescent="0.2">
      <c r="A235" s="826" t="s">
        <v>79</v>
      </c>
      <c r="B235" s="826"/>
      <c r="C235" s="826"/>
      <c r="D235" s="826"/>
      <c r="E235" s="826"/>
      <c r="F235" s="826"/>
      <c r="G235" s="826"/>
      <c r="H235" s="826"/>
      <c r="I235" s="826"/>
      <c r="J235" s="826"/>
      <c r="K235" s="826"/>
      <c r="L235" s="826"/>
      <c r="M235" s="826"/>
      <c r="N235" s="826"/>
      <c r="O235" s="826"/>
      <c r="P235" s="826"/>
      <c r="Q235" s="826"/>
      <c r="R235" s="826"/>
      <c r="S235" s="826"/>
    </row>
    <row r="236" spans="1:19" s="800" customFormat="1" x14ac:dyDescent="0.2">
      <c r="A236" s="19">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row>
    <row r="237" spans="1:19" x14ac:dyDescent="0.2">
      <c r="A237" s="826" t="s">
        <v>80</v>
      </c>
      <c r="B237" s="826"/>
      <c r="C237" s="826"/>
      <c r="D237" s="826"/>
      <c r="E237" s="826"/>
      <c r="F237" s="826"/>
      <c r="G237" s="826"/>
      <c r="H237" s="826"/>
      <c r="I237" s="826"/>
      <c r="J237" s="826"/>
      <c r="K237" s="826"/>
      <c r="L237" s="826"/>
      <c r="M237" s="826"/>
      <c r="N237" s="826"/>
      <c r="O237" s="826"/>
      <c r="P237" s="826"/>
      <c r="Q237" s="826"/>
      <c r="R237" s="826"/>
      <c r="S237" s="826"/>
    </row>
    <row r="238" spans="1:19" s="822" customFormat="1" x14ac:dyDescent="0.2">
      <c r="A238" s="19">
        <v>0</v>
      </c>
      <c r="B238" s="19">
        <v>0</v>
      </c>
      <c r="C238" s="19">
        <v>0</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19">
        <v>0</v>
      </c>
    </row>
    <row r="239" spans="1:19" x14ac:dyDescent="0.2">
      <c r="A239" s="823" t="s">
        <v>263</v>
      </c>
      <c r="B239" s="846"/>
      <c r="C239" s="846"/>
      <c r="D239" s="846"/>
      <c r="E239" s="846"/>
      <c r="F239" s="846"/>
      <c r="G239" s="846"/>
      <c r="H239" s="846"/>
      <c r="I239" s="846"/>
      <c r="J239" s="846"/>
      <c r="K239" s="846"/>
      <c r="L239" s="846"/>
      <c r="M239" s="846"/>
      <c r="N239" s="846"/>
      <c r="O239" s="846"/>
      <c r="P239" s="846"/>
      <c r="Q239" s="846"/>
      <c r="R239" s="846"/>
      <c r="S239" s="847"/>
    </row>
    <row r="240" spans="1:19" s="52" customFormat="1" x14ac:dyDescent="0.2">
      <c r="A240" s="28">
        <f>SUM(A238,A236,A234,A232,A230,A228,A226,A224,A222,A220,A218,A216)</f>
        <v>0</v>
      </c>
      <c r="B240" s="427">
        <f t="shared" ref="B240:S240" si="5">SUM(B238,B236,B234,B232,B230,B228,B226,B224,B222,B220,B218,B216)</f>
        <v>0</v>
      </c>
      <c r="C240" s="427">
        <f t="shared" si="5"/>
        <v>0</v>
      </c>
      <c r="D240" s="427">
        <f t="shared" si="5"/>
        <v>0</v>
      </c>
      <c r="E240" s="427">
        <f t="shared" si="5"/>
        <v>0</v>
      </c>
      <c r="F240" s="427">
        <f t="shared" si="5"/>
        <v>0</v>
      </c>
      <c r="G240" s="427">
        <f t="shared" si="5"/>
        <v>0</v>
      </c>
      <c r="H240" s="427">
        <f t="shared" si="5"/>
        <v>0</v>
      </c>
      <c r="I240" s="427">
        <f t="shared" si="5"/>
        <v>0</v>
      </c>
      <c r="J240" s="427">
        <f t="shared" si="5"/>
        <v>0</v>
      </c>
      <c r="K240" s="427">
        <f t="shared" si="5"/>
        <v>0</v>
      </c>
      <c r="L240" s="427">
        <f t="shared" si="5"/>
        <v>0</v>
      </c>
      <c r="M240" s="427">
        <f t="shared" si="5"/>
        <v>0</v>
      </c>
      <c r="N240" s="427">
        <f t="shared" si="5"/>
        <v>0</v>
      </c>
      <c r="O240" s="427">
        <f t="shared" si="5"/>
        <v>0</v>
      </c>
      <c r="P240" s="427">
        <f t="shared" si="5"/>
        <v>0</v>
      </c>
      <c r="Q240" s="427">
        <f t="shared" si="5"/>
        <v>0</v>
      </c>
      <c r="R240" s="427">
        <f t="shared" si="5"/>
        <v>0</v>
      </c>
      <c r="S240" s="427">
        <f t="shared" si="5"/>
        <v>0</v>
      </c>
    </row>
    <row r="241" spans="1:19" s="37" customFormat="1" x14ac:dyDescent="0.2"/>
    <row r="242" spans="1:19" s="49" customFormat="1" ht="19.5" customHeight="1" x14ac:dyDescent="0.2">
      <c r="A242" s="1101" t="s">
        <v>3564</v>
      </c>
      <c r="B242" s="1102"/>
      <c r="C242" s="1102"/>
      <c r="D242" s="1102"/>
      <c r="E242" s="1102"/>
      <c r="F242" s="1102"/>
      <c r="G242" s="1102"/>
      <c r="H242" s="1102"/>
      <c r="I242" s="1102"/>
      <c r="J242" s="1102"/>
      <c r="K242" s="1102"/>
      <c r="L242" s="1102"/>
      <c r="M242" s="1102"/>
      <c r="N242" s="1102"/>
      <c r="O242" s="1102"/>
      <c r="P242" s="1102"/>
      <c r="Q242" s="1102"/>
      <c r="R242" s="1102"/>
      <c r="S242" s="1103"/>
    </row>
    <row r="243" spans="1:19" s="833" customFormat="1" ht="11.25" customHeight="1" x14ac:dyDescent="0.2">
      <c r="A243" s="833" t="s">
        <v>173</v>
      </c>
      <c r="B243" s="834"/>
      <c r="C243" s="834"/>
      <c r="D243" s="834"/>
      <c r="E243" s="834"/>
      <c r="F243" s="834"/>
      <c r="G243" s="834"/>
      <c r="H243" s="834"/>
      <c r="I243" s="834"/>
      <c r="J243" s="834"/>
      <c r="K243" s="834"/>
      <c r="L243" s="834"/>
      <c r="M243" s="834"/>
      <c r="N243" s="834"/>
      <c r="O243" s="834"/>
      <c r="P243" s="834"/>
      <c r="Q243" s="834"/>
      <c r="R243" s="834"/>
      <c r="S243" s="834"/>
    </row>
    <row r="244" spans="1:19" ht="11.25" customHeight="1" x14ac:dyDescent="0.2">
      <c r="A244" s="833" t="s">
        <v>83</v>
      </c>
      <c r="B244" s="834"/>
      <c r="C244" s="834"/>
      <c r="D244" s="834"/>
      <c r="E244" s="834"/>
      <c r="F244" s="834"/>
      <c r="G244" s="834"/>
      <c r="H244" s="834"/>
      <c r="I244" s="834"/>
      <c r="J244" s="834"/>
      <c r="K244" s="834"/>
      <c r="L244" s="834"/>
      <c r="M244" s="834"/>
      <c r="N244" s="834"/>
      <c r="O244" s="834"/>
      <c r="P244" s="834"/>
      <c r="Q244" s="834"/>
      <c r="R244" s="834"/>
      <c r="S244" s="835"/>
    </row>
    <row r="245" spans="1:19" ht="11.25" customHeight="1" x14ac:dyDescent="0.2">
      <c r="A245" s="833" t="s">
        <v>229</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230</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231</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232</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233</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3" t="s">
        <v>234</v>
      </c>
      <c r="B250" s="834"/>
      <c r="C250" s="834"/>
      <c r="D250" s="834"/>
      <c r="E250" s="834"/>
      <c r="F250" s="834"/>
      <c r="G250" s="834"/>
      <c r="H250" s="834"/>
      <c r="I250" s="834"/>
      <c r="J250" s="834"/>
      <c r="K250" s="834"/>
      <c r="L250" s="834"/>
      <c r="M250" s="834"/>
      <c r="N250" s="834"/>
      <c r="O250" s="834"/>
      <c r="P250" s="834"/>
      <c r="Q250" s="834"/>
      <c r="R250" s="834"/>
      <c r="S250" s="835"/>
    </row>
    <row r="251" spans="1:19" ht="11.25" customHeight="1" x14ac:dyDescent="0.2">
      <c r="A251" s="836" t="s">
        <v>235</v>
      </c>
      <c r="B251" s="837"/>
      <c r="C251" s="837"/>
      <c r="D251" s="837"/>
      <c r="E251" s="837"/>
      <c r="F251" s="837"/>
      <c r="G251" s="837"/>
      <c r="H251" s="837"/>
      <c r="I251" s="837"/>
      <c r="J251" s="837"/>
      <c r="K251" s="837"/>
      <c r="L251" s="837"/>
      <c r="M251" s="837"/>
      <c r="N251" s="837"/>
      <c r="O251" s="837"/>
      <c r="P251" s="837"/>
      <c r="Q251" s="837"/>
      <c r="R251" s="837"/>
      <c r="S251" s="838"/>
    </row>
    <row r="252" spans="1:19" ht="45" customHeight="1" x14ac:dyDescent="0.2">
      <c r="A252" s="1086" t="s">
        <v>41</v>
      </c>
      <c r="B252" s="1086"/>
      <c r="C252" s="1086"/>
      <c r="D252" s="1086" t="s">
        <v>42</v>
      </c>
      <c r="E252" s="1086"/>
      <c r="F252" s="1086" t="s">
        <v>43</v>
      </c>
      <c r="G252" s="1086"/>
      <c r="H252" s="1086"/>
      <c r="I252" s="1086" t="s">
        <v>44</v>
      </c>
      <c r="J252" s="1086"/>
      <c r="K252" s="827" t="s">
        <v>45</v>
      </c>
      <c r="L252" s="839"/>
      <c r="M252" s="839"/>
      <c r="N252" s="840"/>
      <c r="O252" s="1088" t="s">
        <v>46</v>
      </c>
      <c r="P252" s="1088"/>
      <c r="Q252" s="1089"/>
      <c r="R252" s="1086" t="s">
        <v>47</v>
      </c>
      <c r="S252" s="1086"/>
    </row>
    <row r="253" spans="1:19" ht="42" customHeight="1" x14ac:dyDescent="0.2">
      <c r="A253" s="830" t="s">
        <v>48</v>
      </c>
      <c r="B253" s="830" t="s">
        <v>49</v>
      </c>
      <c r="C253" s="852" t="s">
        <v>50</v>
      </c>
      <c r="D253" s="830" t="s">
        <v>51</v>
      </c>
      <c r="E253" s="830" t="s">
        <v>52</v>
      </c>
      <c r="F253" s="827" t="s">
        <v>53</v>
      </c>
      <c r="G253" s="828"/>
      <c r="H253" s="829"/>
      <c r="I253" s="830" t="s">
        <v>54</v>
      </c>
      <c r="J253" s="830" t="s">
        <v>55</v>
      </c>
      <c r="K253" s="827" t="s">
        <v>56</v>
      </c>
      <c r="L253" s="829"/>
      <c r="M253" s="827" t="s">
        <v>57</v>
      </c>
      <c r="N253" s="829"/>
      <c r="O253" s="830" t="s">
        <v>58</v>
      </c>
      <c r="P253" s="830" t="s">
        <v>59</v>
      </c>
      <c r="Q253" s="830" t="s">
        <v>60</v>
      </c>
      <c r="R253" s="830" t="s">
        <v>61</v>
      </c>
      <c r="S253" s="830" t="s">
        <v>62</v>
      </c>
    </row>
    <row r="254" spans="1:19" ht="45" customHeight="1" x14ac:dyDescent="0.2">
      <c r="A254" s="831"/>
      <c r="B254" s="831"/>
      <c r="C254" s="853"/>
      <c r="D254" s="831"/>
      <c r="E254" s="831"/>
      <c r="F254" s="35" t="s">
        <v>63</v>
      </c>
      <c r="G254" s="35" t="s">
        <v>64</v>
      </c>
      <c r="H254" s="35" t="s">
        <v>65</v>
      </c>
      <c r="I254" s="831"/>
      <c r="J254" s="831"/>
      <c r="K254" s="36" t="s">
        <v>66</v>
      </c>
      <c r="L254" s="36" t="s">
        <v>67</v>
      </c>
      <c r="M254" s="36" t="s">
        <v>68</v>
      </c>
      <c r="N254" s="36" t="s">
        <v>67</v>
      </c>
      <c r="O254" s="831"/>
      <c r="P254" s="831"/>
      <c r="Q254" s="831"/>
      <c r="R254" s="831"/>
      <c r="S254" s="831"/>
    </row>
    <row r="255" spans="1:19" x14ac:dyDescent="0.2">
      <c r="A255" s="826" t="s">
        <v>69</v>
      </c>
      <c r="B255" s="826"/>
      <c r="C255" s="826"/>
      <c r="D255" s="826"/>
      <c r="E255" s="826"/>
      <c r="F255" s="826"/>
      <c r="G255" s="826"/>
      <c r="H255" s="826"/>
      <c r="I255" s="826"/>
      <c r="J255" s="826"/>
      <c r="K255" s="826"/>
      <c r="L255" s="826"/>
      <c r="M255" s="826"/>
      <c r="N255" s="826"/>
      <c r="O255" s="826"/>
      <c r="P255" s="826"/>
      <c r="Q255" s="826"/>
      <c r="R255" s="826"/>
      <c r="S255" s="826"/>
    </row>
    <row r="256" spans="1:19" s="50" customFormat="1" x14ac:dyDescent="0.2">
      <c r="A256" s="19">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row>
    <row r="257" spans="1:19" x14ac:dyDescent="0.2">
      <c r="A257" s="826" t="s">
        <v>70</v>
      </c>
      <c r="B257" s="826"/>
      <c r="C257" s="826"/>
      <c r="D257" s="826"/>
      <c r="E257" s="826"/>
      <c r="F257" s="826"/>
      <c r="G257" s="826"/>
      <c r="H257" s="826"/>
      <c r="I257" s="826"/>
      <c r="J257" s="826"/>
      <c r="K257" s="826"/>
      <c r="L257" s="826"/>
      <c r="M257" s="826"/>
      <c r="N257" s="826"/>
      <c r="O257" s="826"/>
      <c r="P257" s="826"/>
      <c r="Q257" s="826"/>
      <c r="R257" s="826"/>
      <c r="S257" s="826"/>
    </row>
    <row r="258" spans="1:19" s="50" customFormat="1" x14ac:dyDescent="0.2">
      <c r="A258" s="19">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row>
    <row r="259" spans="1:19" x14ac:dyDescent="0.2">
      <c r="A259" s="826" t="s">
        <v>71</v>
      </c>
      <c r="B259" s="826"/>
      <c r="C259" s="826"/>
      <c r="D259" s="826"/>
      <c r="E259" s="826"/>
      <c r="F259" s="826"/>
      <c r="G259" s="826"/>
      <c r="H259" s="826"/>
      <c r="I259" s="826"/>
      <c r="J259" s="826"/>
      <c r="K259" s="826"/>
      <c r="L259" s="826"/>
      <c r="M259" s="826"/>
      <c r="N259" s="826"/>
      <c r="O259" s="826"/>
      <c r="P259" s="826"/>
      <c r="Q259" s="826"/>
      <c r="R259" s="826"/>
      <c r="S259" s="826"/>
    </row>
    <row r="260" spans="1:19" s="50" customFormat="1" x14ac:dyDescent="0.2">
      <c r="A260" s="19">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row>
    <row r="261" spans="1:19" x14ac:dyDescent="0.2">
      <c r="A261" s="826" t="s">
        <v>72</v>
      </c>
      <c r="B261" s="826"/>
      <c r="C261" s="826"/>
      <c r="D261" s="826"/>
      <c r="E261" s="826"/>
      <c r="F261" s="826"/>
      <c r="G261" s="826"/>
      <c r="H261" s="826"/>
      <c r="I261" s="826"/>
      <c r="J261" s="826"/>
      <c r="K261" s="826"/>
      <c r="L261" s="826"/>
      <c r="M261" s="826"/>
      <c r="N261" s="826"/>
      <c r="O261" s="826"/>
      <c r="P261" s="826"/>
      <c r="Q261" s="826"/>
      <c r="R261" s="826"/>
      <c r="S261" s="826"/>
    </row>
    <row r="262" spans="1:19" s="550" customFormat="1" x14ac:dyDescent="0.2">
      <c r="A262" s="19">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row>
    <row r="263" spans="1:19" x14ac:dyDescent="0.2">
      <c r="A263" s="832" t="s">
        <v>73</v>
      </c>
      <c r="B263" s="832"/>
      <c r="C263" s="832"/>
      <c r="D263" s="832"/>
      <c r="E263" s="832"/>
      <c r="F263" s="832"/>
      <c r="G263" s="832"/>
      <c r="H263" s="832"/>
      <c r="I263" s="832"/>
      <c r="J263" s="832"/>
      <c r="K263" s="832"/>
      <c r="L263" s="832"/>
      <c r="M263" s="832"/>
      <c r="N263" s="832"/>
      <c r="O263" s="832"/>
      <c r="P263" s="832"/>
      <c r="Q263" s="832"/>
      <c r="R263" s="832"/>
      <c r="S263" s="832"/>
    </row>
    <row r="264" spans="1:19" s="614" customFormat="1" x14ac:dyDescent="0.2">
      <c r="A264" s="19">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row>
    <row r="265" spans="1:19" x14ac:dyDescent="0.2">
      <c r="A265" s="826" t="s">
        <v>74</v>
      </c>
      <c r="B265" s="826"/>
      <c r="C265" s="826"/>
      <c r="D265" s="826"/>
      <c r="E265" s="826"/>
      <c r="F265" s="826"/>
      <c r="G265" s="826"/>
      <c r="H265" s="826"/>
      <c r="I265" s="826"/>
      <c r="J265" s="826"/>
      <c r="K265" s="826"/>
      <c r="L265" s="826"/>
      <c r="M265" s="826"/>
      <c r="N265" s="826"/>
      <c r="O265" s="826"/>
      <c r="P265" s="826"/>
      <c r="Q265" s="826"/>
      <c r="R265" s="826"/>
      <c r="S265" s="826"/>
    </row>
    <row r="266" spans="1:19" s="647" customFormat="1" x14ac:dyDescent="0.2">
      <c r="A266" s="19">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row>
    <row r="267" spans="1:19" x14ac:dyDescent="0.2">
      <c r="A267" s="826" t="s">
        <v>75</v>
      </c>
      <c r="B267" s="826"/>
      <c r="C267" s="826"/>
      <c r="D267" s="826"/>
      <c r="E267" s="826"/>
      <c r="F267" s="826"/>
      <c r="G267" s="826"/>
      <c r="H267" s="826"/>
      <c r="I267" s="826"/>
      <c r="J267" s="826"/>
      <c r="K267" s="826"/>
      <c r="L267" s="826"/>
      <c r="M267" s="826"/>
      <c r="N267" s="826"/>
      <c r="O267" s="826"/>
      <c r="P267" s="826"/>
      <c r="Q267" s="826"/>
      <c r="R267" s="826"/>
      <c r="S267" s="826"/>
    </row>
    <row r="268" spans="1:19" s="656" customFormat="1" x14ac:dyDescent="0.2">
      <c r="A268" s="19">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row>
    <row r="269" spans="1:19" x14ac:dyDescent="0.2">
      <c r="A269" s="826" t="s">
        <v>76</v>
      </c>
      <c r="B269" s="826"/>
      <c r="C269" s="826"/>
      <c r="D269" s="826"/>
      <c r="E269" s="826"/>
      <c r="F269" s="826"/>
      <c r="G269" s="826"/>
      <c r="H269" s="826"/>
      <c r="I269" s="826"/>
      <c r="J269" s="826"/>
      <c r="K269" s="826"/>
      <c r="L269" s="826"/>
      <c r="M269" s="826"/>
      <c r="N269" s="826"/>
      <c r="O269" s="826"/>
      <c r="P269" s="826"/>
      <c r="Q269" s="826"/>
      <c r="R269" s="826"/>
      <c r="S269" s="826"/>
    </row>
    <row r="270" spans="1:19" s="704" customFormat="1" x14ac:dyDescent="0.2">
      <c r="A270" s="19">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row>
    <row r="271" spans="1:19" x14ac:dyDescent="0.2">
      <c r="A271" s="826" t="s">
        <v>77</v>
      </c>
      <c r="B271" s="826"/>
      <c r="C271" s="826"/>
      <c r="D271" s="826"/>
      <c r="E271" s="826"/>
      <c r="F271" s="826"/>
      <c r="G271" s="826"/>
      <c r="H271" s="826"/>
      <c r="I271" s="826"/>
      <c r="J271" s="826"/>
      <c r="K271" s="826"/>
      <c r="L271" s="826"/>
      <c r="M271" s="826"/>
      <c r="N271" s="826"/>
      <c r="O271" s="826"/>
      <c r="P271" s="826"/>
      <c r="Q271" s="826"/>
      <c r="R271" s="826"/>
      <c r="S271" s="826"/>
    </row>
    <row r="272" spans="1:19" s="738" customFormat="1" x14ac:dyDescent="0.2">
      <c r="A272" s="19">
        <v>0</v>
      </c>
      <c r="B272" s="19">
        <v>0</v>
      </c>
      <c r="C272" s="19">
        <v>0</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row>
    <row r="273" spans="1:19" x14ac:dyDescent="0.2">
      <c r="A273" s="826" t="s">
        <v>78</v>
      </c>
      <c r="B273" s="826"/>
      <c r="C273" s="826"/>
      <c r="D273" s="826"/>
      <c r="E273" s="826"/>
      <c r="F273" s="826"/>
      <c r="G273" s="826"/>
      <c r="H273" s="826"/>
      <c r="I273" s="826"/>
      <c r="J273" s="826"/>
      <c r="K273" s="826"/>
      <c r="L273" s="826"/>
      <c r="M273" s="826"/>
      <c r="N273" s="826"/>
      <c r="O273" s="826"/>
      <c r="P273" s="826"/>
      <c r="Q273" s="826"/>
      <c r="R273" s="826"/>
      <c r="S273" s="826"/>
    </row>
    <row r="274" spans="1:19" s="781" customFormat="1" x14ac:dyDescent="0.2">
      <c r="A274" s="19">
        <v>0</v>
      </c>
      <c r="B274" s="19">
        <v>0</v>
      </c>
      <c r="C274" s="19">
        <v>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row>
    <row r="275" spans="1:19" x14ac:dyDescent="0.2">
      <c r="A275" s="826" t="s">
        <v>79</v>
      </c>
      <c r="B275" s="826"/>
      <c r="C275" s="826"/>
      <c r="D275" s="826"/>
      <c r="E275" s="826"/>
      <c r="F275" s="826"/>
      <c r="G275" s="826"/>
      <c r="H275" s="826"/>
      <c r="I275" s="826"/>
      <c r="J275" s="826"/>
      <c r="K275" s="826"/>
      <c r="L275" s="826"/>
      <c r="M275" s="826"/>
      <c r="N275" s="826"/>
      <c r="O275" s="826"/>
      <c r="P275" s="826"/>
      <c r="Q275" s="826"/>
      <c r="R275" s="826"/>
      <c r="S275" s="826"/>
    </row>
    <row r="276" spans="1:19" s="800" customFormat="1" x14ac:dyDescent="0.2">
      <c r="A276" s="19">
        <v>0</v>
      </c>
      <c r="B276" s="19">
        <v>0</v>
      </c>
      <c r="C276" s="19">
        <v>0</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row>
    <row r="277" spans="1:19" x14ac:dyDescent="0.2">
      <c r="A277" s="826" t="s">
        <v>80</v>
      </c>
      <c r="B277" s="826"/>
      <c r="C277" s="826"/>
      <c r="D277" s="826"/>
      <c r="E277" s="826"/>
      <c r="F277" s="826"/>
      <c r="G277" s="826"/>
      <c r="H277" s="826"/>
      <c r="I277" s="826"/>
      <c r="J277" s="826"/>
      <c r="K277" s="826"/>
      <c r="L277" s="826"/>
      <c r="M277" s="826"/>
      <c r="N277" s="826"/>
      <c r="O277" s="826"/>
      <c r="P277" s="826"/>
      <c r="Q277" s="826"/>
      <c r="R277" s="826"/>
      <c r="S277" s="826"/>
    </row>
    <row r="278" spans="1:19" s="822" customFormat="1" x14ac:dyDescent="0.2">
      <c r="A278" s="19">
        <v>0</v>
      </c>
      <c r="B278" s="19">
        <v>0</v>
      </c>
      <c r="C278" s="19">
        <v>0</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19">
        <v>0</v>
      </c>
    </row>
    <row r="279" spans="1:19" x14ac:dyDescent="0.2">
      <c r="A279" s="823" t="s">
        <v>263</v>
      </c>
      <c r="B279" s="846"/>
      <c r="C279" s="846"/>
      <c r="D279" s="846"/>
      <c r="E279" s="846"/>
      <c r="F279" s="846"/>
      <c r="G279" s="846"/>
      <c r="H279" s="846"/>
      <c r="I279" s="846"/>
      <c r="J279" s="846"/>
      <c r="K279" s="846"/>
      <c r="L279" s="846"/>
      <c r="M279" s="846"/>
      <c r="N279" s="846"/>
      <c r="O279" s="846"/>
      <c r="P279" s="846"/>
      <c r="Q279" s="846"/>
      <c r="R279" s="846"/>
      <c r="S279" s="847"/>
    </row>
    <row r="280" spans="1:19" s="52" customFormat="1" x14ac:dyDescent="0.2">
      <c r="A280" s="28">
        <f>SUM(A278,A276,A274,A272,A270,A268,A266,A264,A262,A260,A258,A256)</f>
        <v>0</v>
      </c>
      <c r="B280" s="427">
        <f t="shared" ref="B280:S280" si="6">SUM(B278,B276,B274,B272,B270,B268,B266,B264,B262,B260,B258,B256)</f>
        <v>0</v>
      </c>
      <c r="C280" s="427">
        <f t="shared" si="6"/>
        <v>0</v>
      </c>
      <c r="D280" s="427">
        <f t="shared" si="6"/>
        <v>0</v>
      </c>
      <c r="E280" s="427">
        <f t="shared" si="6"/>
        <v>0</v>
      </c>
      <c r="F280" s="427">
        <f t="shared" si="6"/>
        <v>0</v>
      </c>
      <c r="G280" s="427">
        <f t="shared" si="6"/>
        <v>0</v>
      </c>
      <c r="H280" s="427">
        <f t="shared" si="6"/>
        <v>0</v>
      </c>
      <c r="I280" s="427">
        <f t="shared" si="6"/>
        <v>0</v>
      </c>
      <c r="J280" s="427">
        <f t="shared" si="6"/>
        <v>0</v>
      </c>
      <c r="K280" s="427">
        <f t="shared" si="6"/>
        <v>0</v>
      </c>
      <c r="L280" s="427">
        <f t="shared" si="6"/>
        <v>0</v>
      </c>
      <c r="M280" s="427">
        <f t="shared" si="6"/>
        <v>0</v>
      </c>
      <c r="N280" s="427">
        <f t="shared" si="6"/>
        <v>0</v>
      </c>
      <c r="O280" s="427">
        <f t="shared" si="6"/>
        <v>0</v>
      </c>
      <c r="P280" s="427">
        <f t="shared" si="6"/>
        <v>0</v>
      </c>
      <c r="Q280" s="427">
        <f t="shared" si="6"/>
        <v>0</v>
      </c>
      <c r="R280" s="427">
        <f t="shared" si="6"/>
        <v>0</v>
      </c>
      <c r="S280" s="427">
        <f t="shared" si="6"/>
        <v>0</v>
      </c>
    </row>
    <row r="281" spans="1:19" s="37" customFormat="1" x14ac:dyDescent="0.2"/>
    <row r="282" spans="1:19" s="49" customFormat="1" ht="19.5" customHeight="1" x14ac:dyDescent="0.2">
      <c r="A282" s="1101" t="s">
        <v>3565</v>
      </c>
      <c r="B282" s="1102"/>
      <c r="C282" s="1102"/>
      <c r="D282" s="1102"/>
      <c r="E282" s="1102"/>
      <c r="F282" s="1102"/>
      <c r="G282" s="1102"/>
      <c r="H282" s="1102"/>
      <c r="I282" s="1102"/>
      <c r="J282" s="1102"/>
      <c r="K282" s="1102"/>
      <c r="L282" s="1102"/>
      <c r="M282" s="1102"/>
      <c r="N282" s="1102"/>
      <c r="O282" s="1102"/>
      <c r="P282" s="1102"/>
      <c r="Q282" s="1102"/>
      <c r="R282" s="1102"/>
      <c r="S282" s="1103"/>
    </row>
    <row r="283" spans="1:19" s="833" customFormat="1" ht="11.25" customHeight="1" x14ac:dyDescent="0.2">
      <c r="A283" s="833" t="s">
        <v>173</v>
      </c>
      <c r="B283" s="834"/>
      <c r="C283" s="834"/>
      <c r="D283" s="834"/>
      <c r="E283" s="834"/>
      <c r="F283" s="834"/>
      <c r="G283" s="834"/>
      <c r="H283" s="834"/>
      <c r="I283" s="834"/>
      <c r="J283" s="834"/>
      <c r="K283" s="834"/>
      <c r="L283" s="834"/>
      <c r="M283" s="834"/>
      <c r="N283" s="834"/>
      <c r="O283" s="834"/>
      <c r="P283" s="834"/>
      <c r="Q283" s="834"/>
      <c r="R283" s="834"/>
      <c r="S283" s="834"/>
    </row>
    <row r="284" spans="1:19" ht="11.25" customHeight="1" x14ac:dyDescent="0.2">
      <c r="A284" s="833" t="s">
        <v>83</v>
      </c>
      <c r="B284" s="834"/>
      <c r="C284" s="834"/>
      <c r="D284" s="834"/>
      <c r="E284" s="834"/>
      <c r="F284" s="834"/>
      <c r="G284" s="834"/>
      <c r="H284" s="834"/>
      <c r="I284" s="834"/>
      <c r="J284" s="834"/>
      <c r="K284" s="834"/>
      <c r="L284" s="834"/>
      <c r="M284" s="834"/>
      <c r="N284" s="834"/>
      <c r="O284" s="834"/>
      <c r="P284" s="834"/>
      <c r="Q284" s="834"/>
      <c r="R284" s="834"/>
      <c r="S284" s="835"/>
    </row>
    <row r="285" spans="1:19" ht="11.25" customHeight="1" x14ac:dyDescent="0.2">
      <c r="A285" s="833" t="s">
        <v>236</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237</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238</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239</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240</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3" t="s">
        <v>241</v>
      </c>
      <c r="B290" s="834"/>
      <c r="C290" s="834"/>
      <c r="D290" s="834"/>
      <c r="E290" s="834"/>
      <c r="F290" s="834"/>
      <c r="G290" s="834"/>
      <c r="H290" s="834"/>
      <c r="I290" s="834"/>
      <c r="J290" s="834"/>
      <c r="K290" s="834"/>
      <c r="L290" s="834"/>
      <c r="M290" s="834"/>
      <c r="N290" s="834"/>
      <c r="O290" s="834"/>
      <c r="P290" s="834"/>
      <c r="Q290" s="834"/>
      <c r="R290" s="834"/>
      <c r="S290" s="835"/>
    </row>
    <row r="291" spans="1:19" ht="11.25" customHeight="1" x14ac:dyDescent="0.2">
      <c r="A291" s="836" t="s">
        <v>242</v>
      </c>
      <c r="B291" s="837"/>
      <c r="C291" s="837"/>
      <c r="D291" s="837"/>
      <c r="E291" s="837"/>
      <c r="F291" s="837"/>
      <c r="G291" s="837"/>
      <c r="H291" s="837"/>
      <c r="I291" s="837"/>
      <c r="J291" s="837"/>
      <c r="K291" s="837"/>
      <c r="L291" s="837"/>
      <c r="M291" s="837"/>
      <c r="N291" s="837"/>
      <c r="O291" s="837"/>
      <c r="P291" s="837"/>
      <c r="Q291" s="837"/>
      <c r="R291" s="837"/>
      <c r="S291" s="838"/>
    </row>
    <row r="292" spans="1:19" ht="45" customHeight="1" x14ac:dyDescent="0.2">
      <c r="A292" s="1086" t="s">
        <v>41</v>
      </c>
      <c r="B292" s="1086"/>
      <c r="C292" s="1086"/>
      <c r="D292" s="1086" t="s">
        <v>42</v>
      </c>
      <c r="E292" s="1086"/>
      <c r="F292" s="1086" t="s">
        <v>43</v>
      </c>
      <c r="G292" s="1086"/>
      <c r="H292" s="1086"/>
      <c r="I292" s="1086" t="s">
        <v>44</v>
      </c>
      <c r="J292" s="1086"/>
      <c r="K292" s="827" t="s">
        <v>45</v>
      </c>
      <c r="L292" s="839"/>
      <c r="M292" s="839"/>
      <c r="N292" s="840"/>
      <c r="O292" s="1088" t="s">
        <v>46</v>
      </c>
      <c r="P292" s="1088"/>
      <c r="Q292" s="1089"/>
      <c r="R292" s="1086" t="s">
        <v>47</v>
      </c>
      <c r="S292" s="1086"/>
    </row>
    <row r="293" spans="1:19" ht="42" customHeight="1" x14ac:dyDescent="0.2">
      <c r="A293" s="830" t="s">
        <v>48</v>
      </c>
      <c r="B293" s="830" t="s">
        <v>49</v>
      </c>
      <c r="C293" s="852" t="s">
        <v>50</v>
      </c>
      <c r="D293" s="830" t="s">
        <v>51</v>
      </c>
      <c r="E293" s="830" t="s">
        <v>52</v>
      </c>
      <c r="F293" s="827" t="s">
        <v>53</v>
      </c>
      <c r="G293" s="828"/>
      <c r="H293" s="829"/>
      <c r="I293" s="830" t="s">
        <v>54</v>
      </c>
      <c r="J293" s="830" t="s">
        <v>55</v>
      </c>
      <c r="K293" s="827" t="s">
        <v>56</v>
      </c>
      <c r="L293" s="829"/>
      <c r="M293" s="827" t="s">
        <v>57</v>
      </c>
      <c r="N293" s="829"/>
      <c r="O293" s="830" t="s">
        <v>58</v>
      </c>
      <c r="P293" s="830" t="s">
        <v>59</v>
      </c>
      <c r="Q293" s="830" t="s">
        <v>60</v>
      </c>
      <c r="R293" s="830" t="s">
        <v>61</v>
      </c>
      <c r="S293" s="830" t="s">
        <v>62</v>
      </c>
    </row>
    <row r="294" spans="1:19" ht="45" customHeight="1" x14ac:dyDescent="0.2">
      <c r="A294" s="831"/>
      <c r="B294" s="831"/>
      <c r="C294" s="853"/>
      <c r="D294" s="831"/>
      <c r="E294" s="831"/>
      <c r="F294" s="35" t="s">
        <v>63</v>
      </c>
      <c r="G294" s="35" t="s">
        <v>64</v>
      </c>
      <c r="H294" s="35" t="s">
        <v>65</v>
      </c>
      <c r="I294" s="831"/>
      <c r="J294" s="831"/>
      <c r="K294" s="36" t="s">
        <v>66</v>
      </c>
      <c r="L294" s="36" t="s">
        <v>67</v>
      </c>
      <c r="M294" s="36" t="s">
        <v>68</v>
      </c>
      <c r="N294" s="36" t="s">
        <v>67</v>
      </c>
      <c r="O294" s="831"/>
      <c r="P294" s="831"/>
      <c r="Q294" s="831"/>
      <c r="R294" s="831"/>
      <c r="S294" s="831"/>
    </row>
    <row r="295" spans="1:19" x14ac:dyDescent="0.2">
      <c r="A295" s="826" t="s">
        <v>69</v>
      </c>
      <c r="B295" s="826"/>
      <c r="C295" s="826"/>
      <c r="D295" s="826"/>
      <c r="E295" s="826"/>
      <c r="F295" s="826"/>
      <c r="G295" s="826"/>
      <c r="H295" s="826"/>
      <c r="I295" s="826"/>
      <c r="J295" s="826"/>
      <c r="K295" s="826"/>
      <c r="L295" s="826"/>
      <c r="M295" s="826"/>
      <c r="N295" s="826"/>
      <c r="O295" s="826"/>
      <c r="P295" s="826"/>
      <c r="Q295" s="826"/>
      <c r="R295" s="826"/>
      <c r="S295" s="826"/>
    </row>
    <row r="296" spans="1:19" s="50" customFormat="1" x14ac:dyDescent="0.2">
      <c r="A296" s="19">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row>
    <row r="297" spans="1:19" x14ac:dyDescent="0.2">
      <c r="A297" s="826" t="s">
        <v>70</v>
      </c>
      <c r="B297" s="826"/>
      <c r="C297" s="826"/>
      <c r="D297" s="826"/>
      <c r="E297" s="826"/>
      <c r="F297" s="826"/>
      <c r="G297" s="826"/>
      <c r="H297" s="826"/>
      <c r="I297" s="826"/>
      <c r="J297" s="826"/>
      <c r="K297" s="826"/>
      <c r="L297" s="826"/>
      <c r="M297" s="826"/>
      <c r="N297" s="826"/>
      <c r="O297" s="826"/>
      <c r="P297" s="826"/>
      <c r="Q297" s="826"/>
      <c r="R297" s="826"/>
      <c r="S297" s="826"/>
    </row>
    <row r="298" spans="1:19" s="50" customFormat="1" x14ac:dyDescent="0.2">
      <c r="A298" s="19">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row>
    <row r="299" spans="1:19" x14ac:dyDescent="0.2">
      <c r="A299" s="826" t="s">
        <v>71</v>
      </c>
      <c r="B299" s="826"/>
      <c r="C299" s="826"/>
      <c r="D299" s="826"/>
      <c r="E299" s="826"/>
      <c r="F299" s="826"/>
      <c r="G299" s="826"/>
      <c r="H299" s="826"/>
      <c r="I299" s="826"/>
      <c r="J299" s="826"/>
      <c r="K299" s="826"/>
      <c r="L299" s="826"/>
      <c r="M299" s="826"/>
      <c r="N299" s="826"/>
      <c r="O299" s="826"/>
      <c r="P299" s="826"/>
      <c r="Q299" s="826"/>
      <c r="R299" s="826"/>
      <c r="S299" s="826"/>
    </row>
    <row r="300" spans="1:19" s="50" customFormat="1" x14ac:dyDescent="0.2">
      <c r="A300" s="19">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row>
    <row r="301" spans="1:19" x14ac:dyDescent="0.2">
      <c r="A301" s="826" t="s">
        <v>72</v>
      </c>
      <c r="B301" s="826"/>
      <c r="C301" s="826"/>
      <c r="D301" s="826"/>
      <c r="E301" s="826"/>
      <c r="F301" s="826"/>
      <c r="G301" s="826"/>
      <c r="H301" s="826"/>
      <c r="I301" s="826"/>
      <c r="J301" s="826"/>
      <c r="K301" s="826"/>
      <c r="L301" s="826"/>
      <c r="M301" s="826"/>
      <c r="N301" s="826"/>
      <c r="O301" s="826"/>
      <c r="P301" s="826"/>
      <c r="Q301" s="826"/>
      <c r="R301" s="826"/>
      <c r="S301" s="826"/>
    </row>
    <row r="302" spans="1:19" s="550" customFormat="1" x14ac:dyDescent="0.2">
      <c r="A302" s="19">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19">
        <v>0</v>
      </c>
    </row>
    <row r="303" spans="1:19" x14ac:dyDescent="0.2">
      <c r="A303" s="832" t="s">
        <v>73</v>
      </c>
      <c r="B303" s="832"/>
      <c r="C303" s="832"/>
      <c r="D303" s="832"/>
      <c r="E303" s="832"/>
      <c r="F303" s="832"/>
      <c r="G303" s="832"/>
      <c r="H303" s="832"/>
      <c r="I303" s="832"/>
      <c r="J303" s="832"/>
      <c r="K303" s="832"/>
      <c r="L303" s="832"/>
      <c r="M303" s="832"/>
      <c r="N303" s="832"/>
      <c r="O303" s="832"/>
      <c r="P303" s="832"/>
      <c r="Q303" s="832"/>
      <c r="R303" s="832"/>
      <c r="S303" s="832"/>
    </row>
    <row r="304" spans="1:19" s="614" customFormat="1" x14ac:dyDescent="0.2">
      <c r="A304" s="19">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row>
    <row r="305" spans="1:19" x14ac:dyDescent="0.2">
      <c r="A305" s="826" t="s">
        <v>74</v>
      </c>
      <c r="B305" s="826"/>
      <c r="C305" s="826"/>
      <c r="D305" s="826"/>
      <c r="E305" s="826"/>
      <c r="F305" s="826"/>
      <c r="G305" s="826"/>
      <c r="H305" s="826"/>
      <c r="I305" s="826"/>
      <c r="J305" s="826"/>
      <c r="K305" s="826"/>
      <c r="L305" s="826"/>
      <c r="M305" s="826"/>
      <c r="N305" s="826"/>
      <c r="O305" s="826"/>
      <c r="P305" s="826"/>
      <c r="Q305" s="826"/>
      <c r="R305" s="826"/>
      <c r="S305" s="826"/>
    </row>
    <row r="306" spans="1:19" s="647" customFormat="1" x14ac:dyDescent="0.2">
      <c r="A306" s="19">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row>
    <row r="307" spans="1:19" x14ac:dyDescent="0.2">
      <c r="A307" s="826" t="s">
        <v>75</v>
      </c>
      <c r="B307" s="826"/>
      <c r="C307" s="826"/>
      <c r="D307" s="826"/>
      <c r="E307" s="826"/>
      <c r="F307" s="826"/>
      <c r="G307" s="826"/>
      <c r="H307" s="826"/>
      <c r="I307" s="826"/>
      <c r="J307" s="826"/>
      <c r="K307" s="826"/>
      <c r="L307" s="826"/>
      <c r="M307" s="826"/>
      <c r="N307" s="826"/>
      <c r="O307" s="826"/>
      <c r="P307" s="826"/>
      <c r="Q307" s="826"/>
      <c r="R307" s="826"/>
      <c r="S307" s="826"/>
    </row>
    <row r="308" spans="1:19" s="656" customFormat="1" x14ac:dyDescent="0.2">
      <c r="A308" s="19">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row>
    <row r="309" spans="1:19" x14ac:dyDescent="0.2">
      <c r="A309" s="826" t="s">
        <v>76</v>
      </c>
      <c r="B309" s="826"/>
      <c r="C309" s="826"/>
      <c r="D309" s="826"/>
      <c r="E309" s="826"/>
      <c r="F309" s="826"/>
      <c r="G309" s="826"/>
      <c r="H309" s="826"/>
      <c r="I309" s="826"/>
      <c r="J309" s="826"/>
      <c r="K309" s="826"/>
      <c r="L309" s="826"/>
      <c r="M309" s="826"/>
      <c r="N309" s="826"/>
      <c r="O309" s="826"/>
      <c r="P309" s="826"/>
      <c r="Q309" s="826"/>
      <c r="R309" s="826"/>
      <c r="S309" s="826"/>
    </row>
    <row r="310" spans="1:19" s="704" customFormat="1" x14ac:dyDescent="0.2">
      <c r="A310" s="19">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row>
    <row r="311" spans="1:19" x14ac:dyDescent="0.2">
      <c r="A311" s="826" t="s">
        <v>77</v>
      </c>
      <c r="B311" s="826"/>
      <c r="C311" s="826"/>
      <c r="D311" s="826"/>
      <c r="E311" s="826"/>
      <c r="F311" s="826"/>
      <c r="G311" s="826"/>
      <c r="H311" s="826"/>
      <c r="I311" s="826"/>
      <c r="J311" s="826"/>
      <c r="K311" s="826"/>
      <c r="L311" s="826"/>
      <c r="M311" s="826"/>
      <c r="N311" s="826"/>
      <c r="O311" s="826"/>
      <c r="P311" s="826"/>
      <c r="Q311" s="826"/>
      <c r="R311" s="826"/>
      <c r="S311" s="826"/>
    </row>
    <row r="312" spans="1:19" s="738" customFormat="1" x14ac:dyDescent="0.2">
      <c r="A312" s="19">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row>
    <row r="313" spans="1:19" x14ac:dyDescent="0.2">
      <c r="A313" s="826" t="s">
        <v>78</v>
      </c>
      <c r="B313" s="826"/>
      <c r="C313" s="826"/>
      <c r="D313" s="826"/>
      <c r="E313" s="826"/>
      <c r="F313" s="826"/>
      <c r="G313" s="826"/>
      <c r="H313" s="826"/>
      <c r="I313" s="826"/>
      <c r="J313" s="826"/>
      <c r="K313" s="826"/>
      <c r="L313" s="826"/>
      <c r="M313" s="826"/>
      <c r="N313" s="826"/>
      <c r="O313" s="826"/>
      <c r="P313" s="826"/>
      <c r="Q313" s="826"/>
      <c r="R313" s="826"/>
      <c r="S313" s="826"/>
    </row>
    <row r="314" spans="1:19" s="781" customFormat="1" x14ac:dyDescent="0.2">
      <c r="A314" s="19">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19">
        <v>0</v>
      </c>
    </row>
    <row r="315" spans="1:19" x14ac:dyDescent="0.2">
      <c r="A315" s="826" t="s">
        <v>79</v>
      </c>
      <c r="B315" s="826"/>
      <c r="C315" s="826"/>
      <c r="D315" s="826"/>
      <c r="E315" s="826"/>
      <c r="F315" s="826"/>
      <c r="G315" s="826"/>
      <c r="H315" s="826"/>
      <c r="I315" s="826"/>
      <c r="J315" s="826"/>
      <c r="K315" s="826"/>
      <c r="L315" s="826"/>
      <c r="M315" s="826"/>
      <c r="N315" s="826"/>
      <c r="O315" s="826"/>
      <c r="P315" s="826"/>
      <c r="Q315" s="826"/>
      <c r="R315" s="826"/>
      <c r="S315" s="826"/>
    </row>
    <row r="316" spans="1:19" s="800" customFormat="1" x14ac:dyDescent="0.2">
      <c r="A316" s="19">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row>
    <row r="317" spans="1:19" x14ac:dyDescent="0.2">
      <c r="A317" s="826" t="s">
        <v>80</v>
      </c>
      <c r="B317" s="826"/>
      <c r="C317" s="826"/>
      <c r="D317" s="826"/>
      <c r="E317" s="826"/>
      <c r="F317" s="826"/>
      <c r="G317" s="826"/>
      <c r="H317" s="826"/>
      <c r="I317" s="826"/>
      <c r="J317" s="826"/>
      <c r="K317" s="826"/>
      <c r="L317" s="826"/>
      <c r="M317" s="826"/>
      <c r="N317" s="826"/>
      <c r="O317" s="826"/>
      <c r="P317" s="826"/>
      <c r="Q317" s="826"/>
      <c r="R317" s="826"/>
      <c r="S317" s="826"/>
    </row>
    <row r="318" spans="1:19" s="822" customFormat="1" x14ac:dyDescent="0.2">
      <c r="A318" s="19">
        <v>0</v>
      </c>
      <c r="B318" s="19">
        <v>0</v>
      </c>
      <c r="C318" s="19">
        <v>0</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19">
        <v>0</v>
      </c>
    </row>
    <row r="319" spans="1:19" x14ac:dyDescent="0.2">
      <c r="A319" s="823" t="s">
        <v>263</v>
      </c>
      <c r="B319" s="846"/>
      <c r="C319" s="846"/>
      <c r="D319" s="846"/>
      <c r="E319" s="846"/>
      <c r="F319" s="846"/>
      <c r="G319" s="846"/>
      <c r="H319" s="846"/>
      <c r="I319" s="846"/>
      <c r="J319" s="846"/>
      <c r="K319" s="846"/>
      <c r="L319" s="846"/>
      <c r="M319" s="846"/>
      <c r="N319" s="846"/>
      <c r="O319" s="846"/>
      <c r="P319" s="846"/>
      <c r="Q319" s="846"/>
      <c r="R319" s="846"/>
      <c r="S319" s="847"/>
    </row>
    <row r="320" spans="1:19" s="52" customFormat="1" x14ac:dyDescent="0.2">
      <c r="A320" s="28">
        <f>SUM(A318,A316,A314,A312,A310,A308,A306,A304,A302,A300,A298,A296)</f>
        <v>0</v>
      </c>
      <c r="B320" s="427">
        <f t="shared" ref="B320:S320" si="7">SUM(B318,B316,B314,B312,B310,B308,B306,B304,B302,B300,B298,B296)</f>
        <v>0</v>
      </c>
      <c r="C320" s="427">
        <f t="shared" si="7"/>
        <v>0</v>
      </c>
      <c r="D320" s="427">
        <f t="shared" si="7"/>
        <v>0</v>
      </c>
      <c r="E320" s="427">
        <f t="shared" si="7"/>
        <v>0</v>
      </c>
      <c r="F320" s="427">
        <f t="shared" si="7"/>
        <v>0</v>
      </c>
      <c r="G320" s="427">
        <f t="shared" si="7"/>
        <v>0</v>
      </c>
      <c r="H320" s="427">
        <f t="shared" si="7"/>
        <v>0</v>
      </c>
      <c r="I320" s="427">
        <f t="shared" si="7"/>
        <v>0</v>
      </c>
      <c r="J320" s="427">
        <f t="shared" si="7"/>
        <v>0</v>
      </c>
      <c r="K320" s="427">
        <f t="shared" si="7"/>
        <v>0</v>
      </c>
      <c r="L320" s="427">
        <f t="shared" si="7"/>
        <v>0</v>
      </c>
      <c r="M320" s="427">
        <f t="shared" si="7"/>
        <v>0</v>
      </c>
      <c r="N320" s="427">
        <f t="shared" si="7"/>
        <v>0</v>
      </c>
      <c r="O320" s="427">
        <f t="shared" si="7"/>
        <v>0</v>
      </c>
      <c r="P320" s="427">
        <f t="shared" si="7"/>
        <v>0</v>
      </c>
      <c r="Q320" s="427">
        <f t="shared" si="7"/>
        <v>0</v>
      </c>
      <c r="R320" s="427">
        <f t="shared" si="7"/>
        <v>0</v>
      </c>
      <c r="S320" s="427">
        <f t="shared" si="7"/>
        <v>0</v>
      </c>
    </row>
    <row r="321" spans="1:19" s="37" customFormat="1" x14ac:dyDescent="0.2"/>
    <row r="322" spans="1:19" s="49" customFormat="1" ht="18" customHeight="1" x14ac:dyDescent="0.2">
      <c r="A322" s="1101" t="s">
        <v>3566</v>
      </c>
      <c r="B322" s="1102"/>
      <c r="C322" s="1102"/>
      <c r="D322" s="1102"/>
      <c r="E322" s="1102"/>
      <c r="F322" s="1102"/>
      <c r="G322" s="1102"/>
      <c r="H322" s="1102"/>
      <c r="I322" s="1102"/>
      <c r="J322" s="1102"/>
      <c r="K322" s="1102"/>
      <c r="L322" s="1102"/>
      <c r="M322" s="1102"/>
      <c r="N322" s="1102"/>
      <c r="O322" s="1102"/>
      <c r="P322" s="1102"/>
      <c r="Q322" s="1102"/>
      <c r="R322" s="1102"/>
      <c r="S322" s="1103"/>
    </row>
    <row r="323" spans="1:19" s="833" customFormat="1" ht="11.25" customHeight="1" x14ac:dyDescent="0.2">
      <c r="A323" s="833" t="s">
        <v>173</v>
      </c>
      <c r="B323" s="834"/>
      <c r="C323" s="834"/>
      <c r="D323" s="834"/>
      <c r="E323" s="834"/>
      <c r="F323" s="834"/>
      <c r="G323" s="834"/>
      <c r="H323" s="834"/>
      <c r="I323" s="834"/>
      <c r="J323" s="834"/>
      <c r="K323" s="834"/>
      <c r="L323" s="834"/>
      <c r="M323" s="834"/>
      <c r="N323" s="834"/>
      <c r="O323" s="834"/>
      <c r="P323" s="834"/>
      <c r="Q323" s="834"/>
      <c r="R323" s="834"/>
      <c r="S323" s="834"/>
    </row>
    <row r="324" spans="1:19" ht="11.25" customHeight="1" x14ac:dyDescent="0.2">
      <c r="A324" s="833" t="s">
        <v>83</v>
      </c>
      <c r="B324" s="834"/>
      <c r="C324" s="834"/>
      <c r="D324" s="834"/>
      <c r="E324" s="834"/>
      <c r="F324" s="834"/>
      <c r="G324" s="834"/>
      <c r="H324" s="834"/>
      <c r="I324" s="834"/>
      <c r="J324" s="834"/>
      <c r="K324" s="834"/>
      <c r="L324" s="834"/>
      <c r="M324" s="834"/>
      <c r="N324" s="834"/>
      <c r="O324" s="834"/>
      <c r="P324" s="834"/>
      <c r="Q324" s="834"/>
      <c r="R324" s="834"/>
      <c r="S324" s="835"/>
    </row>
    <row r="325" spans="1:19" ht="11.25" customHeight="1" x14ac:dyDescent="0.2">
      <c r="A325" s="833" t="s">
        <v>236</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243</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244</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245</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3" t="s">
        <v>246</v>
      </c>
      <c r="B329" s="834"/>
      <c r="C329" s="834"/>
      <c r="D329" s="834"/>
      <c r="E329" s="834"/>
      <c r="F329" s="834"/>
      <c r="G329" s="834"/>
      <c r="H329" s="834"/>
      <c r="I329" s="834"/>
      <c r="J329" s="834"/>
      <c r="K329" s="834"/>
      <c r="L329" s="834"/>
      <c r="M329" s="834"/>
      <c r="N329" s="834"/>
      <c r="O329" s="834"/>
      <c r="P329" s="834"/>
      <c r="Q329" s="834"/>
      <c r="R329" s="834"/>
      <c r="S329" s="835"/>
    </row>
    <row r="330" spans="1:19" x14ac:dyDescent="0.2">
      <c r="A330" s="833" t="s">
        <v>200</v>
      </c>
      <c r="B330" s="834"/>
      <c r="C330" s="834"/>
      <c r="D330" s="834"/>
      <c r="E330" s="834"/>
      <c r="F330" s="834"/>
      <c r="G330" s="834"/>
      <c r="H330" s="834"/>
      <c r="I330" s="834"/>
      <c r="J330" s="834"/>
      <c r="K330" s="834"/>
      <c r="L330" s="834"/>
      <c r="M330" s="834"/>
      <c r="N330" s="834"/>
      <c r="O330" s="834"/>
      <c r="P330" s="834"/>
      <c r="Q330" s="834"/>
      <c r="R330" s="834"/>
      <c r="S330" s="835"/>
    </row>
    <row r="331" spans="1:19" ht="11.25" customHeight="1" x14ac:dyDescent="0.2">
      <c r="A331" s="836" t="s">
        <v>247</v>
      </c>
      <c r="B331" s="837"/>
      <c r="C331" s="837"/>
      <c r="D331" s="837"/>
      <c r="E331" s="837"/>
      <c r="F331" s="837"/>
      <c r="G331" s="837"/>
      <c r="H331" s="837"/>
      <c r="I331" s="837"/>
      <c r="J331" s="837"/>
      <c r="K331" s="837"/>
      <c r="L331" s="837"/>
      <c r="M331" s="837"/>
      <c r="N331" s="837"/>
      <c r="O331" s="837"/>
      <c r="P331" s="837"/>
      <c r="Q331" s="837"/>
      <c r="R331" s="837"/>
      <c r="S331" s="838"/>
    </row>
    <row r="332" spans="1:19" ht="45" customHeight="1" x14ac:dyDescent="0.2">
      <c r="A332" s="1086" t="s">
        <v>41</v>
      </c>
      <c r="B332" s="1086"/>
      <c r="C332" s="1086"/>
      <c r="D332" s="1086" t="s">
        <v>42</v>
      </c>
      <c r="E332" s="1086"/>
      <c r="F332" s="1086" t="s">
        <v>43</v>
      </c>
      <c r="G332" s="1086"/>
      <c r="H332" s="1086"/>
      <c r="I332" s="1086" t="s">
        <v>44</v>
      </c>
      <c r="J332" s="1086"/>
      <c r="K332" s="827" t="s">
        <v>45</v>
      </c>
      <c r="L332" s="839"/>
      <c r="M332" s="839"/>
      <c r="N332" s="840"/>
      <c r="O332" s="1088" t="s">
        <v>46</v>
      </c>
      <c r="P332" s="1088"/>
      <c r="Q332" s="1089"/>
      <c r="R332" s="1086" t="s">
        <v>47</v>
      </c>
      <c r="S332" s="1086"/>
    </row>
    <row r="333" spans="1:19" ht="42" customHeight="1" x14ac:dyDescent="0.2">
      <c r="A333" s="830" t="s">
        <v>48</v>
      </c>
      <c r="B333" s="830" t="s">
        <v>49</v>
      </c>
      <c r="C333" s="852" t="s">
        <v>50</v>
      </c>
      <c r="D333" s="830" t="s">
        <v>51</v>
      </c>
      <c r="E333" s="830" t="s">
        <v>52</v>
      </c>
      <c r="F333" s="827" t="s">
        <v>53</v>
      </c>
      <c r="G333" s="828"/>
      <c r="H333" s="829"/>
      <c r="I333" s="830" t="s">
        <v>54</v>
      </c>
      <c r="J333" s="830" t="s">
        <v>55</v>
      </c>
      <c r="K333" s="827" t="s">
        <v>56</v>
      </c>
      <c r="L333" s="829"/>
      <c r="M333" s="827" t="s">
        <v>57</v>
      </c>
      <c r="N333" s="829"/>
      <c r="O333" s="830" t="s">
        <v>58</v>
      </c>
      <c r="P333" s="830" t="s">
        <v>59</v>
      </c>
      <c r="Q333" s="830" t="s">
        <v>60</v>
      </c>
      <c r="R333" s="830" t="s">
        <v>61</v>
      </c>
      <c r="S333" s="830" t="s">
        <v>62</v>
      </c>
    </row>
    <row r="334" spans="1:19" ht="45" customHeight="1" x14ac:dyDescent="0.2">
      <c r="A334" s="831"/>
      <c r="B334" s="831"/>
      <c r="C334" s="853"/>
      <c r="D334" s="831"/>
      <c r="E334" s="831"/>
      <c r="F334" s="35" t="s">
        <v>63</v>
      </c>
      <c r="G334" s="35" t="s">
        <v>64</v>
      </c>
      <c r="H334" s="35" t="s">
        <v>65</v>
      </c>
      <c r="I334" s="831"/>
      <c r="J334" s="831"/>
      <c r="K334" s="36" t="s">
        <v>66</v>
      </c>
      <c r="L334" s="36" t="s">
        <v>67</v>
      </c>
      <c r="M334" s="36" t="s">
        <v>68</v>
      </c>
      <c r="N334" s="36" t="s">
        <v>67</v>
      </c>
      <c r="O334" s="831"/>
      <c r="P334" s="831"/>
      <c r="Q334" s="831"/>
      <c r="R334" s="831"/>
      <c r="S334" s="831"/>
    </row>
    <row r="335" spans="1:19" x14ac:dyDescent="0.2">
      <c r="A335" s="826" t="s">
        <v>69</v>
      </c>
      <c r="B335" s="826"/>
      <c r="C335" s="826"/>
      <c r="D335" s="826"/>
      <c r="E335" s="826"/>
      <c r="F335" s="826"/>
      <c r="G335" s="826"/>
      <c r="H335" s="826"/>
      <c r="I335" s="826"/>
      <c r="J335" s="826"/>
      <c r="K335" s="826"/>
      <c r="L335" s="826"/>
      <c r="M335" s="826"/>
      <c r="N335" s="826"/>
      <c r="O335" s="826"/>
      <c r="P335" s="826"/>
      <c r="Q335" s="826"/>
      <c r="R335" s="826"/>
      <c r="S335" s="826"/>
    </row>
    <row r="336" spans="1:19" s="50" customFormat="1" x14ac:dyDescent="0.2">
      <c r="A336" s="19">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row>
    <row r="337" spans="1:19" x14ac:dyDescent="0.2">
      <c r="A337" s="826" t="s">
        <v>70</v>
      </c>
      <c r="B337" s="826"/>
      <c r="C337" s="826"/>
      <c r="D337" s="826"/>
      <c r="E337" s="826"/>
      <c r="F337" s="826"/>
      <c r="G337" s="826"/>
      <c r="H337" s="826"/>
      <c r="I337" s="826"/>
      <c r="J337" s="826"/>
      <c r="K337" s="826"/>
      <c r="L337" s="826"/>
      <c r="M337" s="826"/>
      <c r="N337" s="826"/>
      <c r="O337" s="826"/>
      <c r="P337" s="826"/>
      <c r="Q337" s="826"/>
      <c r="R337" s="826"/>
      <c r="S337" s="826"/>
    </row>
    <row r="338" spans="1:19" s="50" customFormat="1" x14ac:dyDescent="0.2">
      <c r="A338" s="19">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row>
    <row r="339" spans="1:19" x14ac:dyDescent="0.2">
      <c r="A339" s="826" t="s">
        <v>71</v>
      </c>
      <c r="B339" s="826"/>
      <c r="C339" s="826"/>
      <c r="D339" s="826"/>
      <c r="E339" s="826"/>
      <c r="F339" s="826"/>
      <c r="G339" s="826"/>
      <c r="H339" s="826"/>
      <c r="I339" s="826"/>
      <c r="J339" s="826"/>
      <c r="K339" s="826"/>
      <c r="L339" s="826"/>
      <c r="M339" s="826"/>
      <c r="N339" s="826"/>
      <c r="O339" s="826"/>
      <c r="P339" s="826"/>
      <c r="Q339" s="826"/>
      <c r="R339" s="826"/>
      <c r="S339" s="826"/>
    </row>
    <row r="340" spans="1:19" s="50" customFormat="1" x14ac:dyDescent="0.2">
      <c r="A340" s="19">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row>
    <row r="341" spans="1:19" x14ac:dyDescent="0.2">
      <c r="A341" s="826" t="s">
        <v>72</v>
      </c>
      <c r="B341" s="826"/>
      <c r="C341" s="826"/>
      <c r="D341" s="826"/>
      <c r="E341" s="826"/>
      <c r="F341" s="826"/>
      <c r="G341" s="826"/>
      <c r="H341" s="826"/>
      <c r="I341" s="826"/>
      <c r="J341" s="826"/>
      <c r="K341" s="826"/>
      <c r="L341" s="826"/>
      <c r="M341" s="826"/>
      <c r="N341" s="826"/>
      <c r="O341" s="826"/>
      <c r="P341" s="826"/>
      <c r="Q341" s="826"/>
      <c r="R341" s="826"/>
      <c r="S341" s="826"/>
    </row>
    <row r="342" spans="1:19" s="550" customFormat="1" x14ac:dyDescent="0.2">
      <c r="A342" s="19">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row>
    <row r="343" spans="1:19" x14ac:dyDescent="0.2">
      <c r="A343" s="832" t="s">
        <v>73</v>
      </c>
      <c r="B343" s="832"/>
      <c r="C343" s="832"/>
      <c r="D343" s="832"/>
      <c r="E343" s="832"/>
      <c r="F343" s="832"/>
      <c r="G343" s="832"/>
      <c r="H343" s="832"/>
      <c r="I343" s="832"/>
      <c r="J343" s="832"/>
      <c r="K343" s="832"/>
      <c r="L343" s="832"/>
      <c r="M343" s="832"/>
      <c r="N343" s="832"/>
      <c r="O343" s="832"/>
      <c r="P343" s="832"/>
      <c r="Q343" s="832"/>
      <c r="R343" s="832"/>
      <c r="S343" s="832"/>
    </row>
    <row r="344" spans="1:19" s="614" customFormat="1" x14ac:dyDescent="0.2">
      <c r="A344" s="19">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row>
    <row r="345" spans="1:19" x14ac:dyDescent="0.2">
      <c r="A345" s="826" t="s">
        <v>74</v>
      </c>
      <c r="B345" s="826"/>
      <c r="C345" s="826"/>
      <c r="D345" s="826"/>
      <c r="E345" s="826"/>
      <c r="F345" s="826"/>
      <c r="G345" s="826"/>
      <c r="H345" s="826"/>
      <c r="I345" s="826"/>
      <c r="J345" s="826"/>
      <c r="K345" s="826"/>
      <c r="L345" s="826"/>
      <c r="M345" s="826"/>
      <c r="N345" s="826"/>
      <c r="O345" s="826"/>
      <c r="P345" s="826"/>
      <c r="Q345" s="826"/>
      <c r="R345" s="826"/>
      <c r="S345" s="826"/>
    </row>
    <row r="346" spans="1:19" s="647" customFormat="1" x14ac:dyDescent="0.2">
      <c r="A346" s="19">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row>
    <row r="347" spans="1:19" x14ac:dyDescent="0.2">
      <c r="A347" s="826" t="s">
        <v>75</v>
      </c>
      <c r="B347" s="826"/>
      <c r="C347" s="826"/>
      <c r="D347" s="826"/>
      <c r="E347" s="826"/>
      <c r="F347" s="826"/>
      <c r="G347" s="826"/>
      <c r="H347" s="826"/>
      <c r="I347" s="826"/>
      <c r="J347" s="826"/>
      <c r="K347" s="826"/>
      <c r="L347" s="826"/>
      <c r="M347" s="826"/>
      <c r="N347" s="826"/>
      <c r="O347" s="826"/>
      <c r="P347" s="826"/>
      <c r="Q347" s="826"/>
      <c r="R347" s="826"/>
      <c r="S347" s="826"/>
    </row>
    <row r="348" spans="1:19" s="656" customFormat="1" x14ac:dyDescent="0.2">
      <c r="A348" s="19">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row>
    <row r="349" spans="1:19" x14ac:dyDescent="0.2">
      <c r="A349" s="826" t="s">
        <v>76</v>
      </c>
      <c r="B349" s="826"/>
      <c r="C349" s="826"/>
      <c r="D349" s="826"/>
      <c r="E349" s="826"/>
      <c r="F349" s="826"/>
      <c r="G349" s="826"/>
      <c r="H349" s="826"/>
      <c r="I349" s="826"/>
      <c r="J349" s="826"/>
      <c r="K349" s="826"/>
      <c r="L349" s="826"/>
      <c r="M349" s="826"/>
      <c r="N349" s="826"/>
      <c r="O349" s="826"/>
      <c r="P349" s="826"/>
      <c r="Q349" s="826"/>
      <c r="R349" s="826"/>
      <c r="S349" s="826"/>
    </row>
    <row r="350" spans="1:19" s="704" customFormat="1" x14ac:dyDescent="0.2">
      <c r="A350" s="19">
        <v>0</v>
      </c>
      <c r="B350" s="19">
        <v>0</v>
      </c>
      <c r="C350" s="19">
        <v>0</v>
      </c>
      <c r="D350" s="19">
        <v>0</v>
      </c>
      <c r="E350" s="19">
        <v>0</v>
      </c>
      <c r="F350" s="19">
        <v>0</v>
      </c>
      <c r="G350" s="19">
        <v>0</v>
      </c>
      <c r="H350" s="19">
        <v>0</v>
      </c>
      <c r="I350" s="19">
        <v>0</v>
      </c>
      <c r="J350" s="19">
        <v>0</v>
      </c>
      <c r="K350" s="19">
        <v>0</v>
      </c>
      <c r="L350" s="19">
        <v>0</v>
      </c>
      <c r="M350" s="19">
        <v>0</v>
      </c>
      <c r="N350" s="19">
        <v>0</v>
      </c>
      <c r="O350" s="19">
        <v>0</v>
      </c>
      <c r="P350" s="19">
        <v>0</v>
      </c>
      <c r="Q350" s="19">
        <v>0</v>
      </c>
      <c r="R350" s="19">
        <v>0</v>
      </c>
      <c r="S350" s="19">
        <v>0</v>
      </c>
    </row>
    <row r="351" spans="1:19" x14ac:dyDescent="0.2">
      <c r="A351" s="826" t="s">
        <v>77</v>
      </c>
      <c r="B351" s="826"/>
      <c r="C351" s="826"/>
      <c r="D351" s="826"/>
      <c r="E351" s="826"/>
      <c r="F351" s="826"/>
      <c r="G351" s="826"/>
      <c r="H351" s="826"/>
      <c r="I351" s="826"/>
      <c r="J351" s="826"/>
      <c r="K351" s="826"/>
      <c r="L351" s="826"/>
      <c r="M351" s="826"/>
      <c r="N351" s="826"/>
      <c r="O351" s="826"/>
      <c r="P351" s="826"/>
      <c r="Q351" s="826"/>
      <c r="R351" s="826"/>
      <c r="S351" s="826"/>
    </row>
    <row r="352" spans="1:19" s="738" customFormat="1" x14ac:dyDescent="0.2">
      <c r="A352" s="19">
        <v>0</v>
      </c>
      <c r="B352" s="19">
        <v>0</v>
      </c>
      <c r="C352" s="19">
        <v>0</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row>
    <row r="353" spans="1:19" x14ac:dyDescent="0.2">
      <c r="A353" s="826" t="s">
        <v>78</v>
      </c>
      <c r="B353" s="826"/>
      <c r="C353" s="826"/>
      <c r="D353" s="826"/>
      <c r="E353" s="826"/>
      <c r="F353" s="826"/>
      <c r="G353" s="826"/>
      <c r="H353" s="826"/>
      <c r="I353" s="826"/>
      <c r="J353" s="826"/>
      <c r="K353" s="826"/>
      <c r="L353" s="826"/>
      <c r="M353" s="826"/>
      <c r="N353" s="826"/>
      <c r="O353" s="826"/>
      <c r="P353" s="826"/>
      <c r="Q353" s="826"/>
      <c r="R353" s="826"/>
      <c r="S353" s="826"/>
    </row>
    <row r="354" spans="1:19" s="781" customFormat="1" x14ac:dyDescent="0.2">
      <c r="A354" s="19">
        <v>0</v>
      </c>
      <c r="B354" s="19">
        <v>0</v>
      </c>
      <c r="C354" s="19">
        <v>0</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row>
    <row r="355" spans="1:19" x14ac:dyDescent="0.2">
      <c r="A355" s="826" t="s">
        <v>79</v>
      </c>
      <c r="B355" s="826"/>
      <c r="C355" s="826"/>
      <c r="D355" s="826"/>
      <c r="E355" s="826"/>
      <c r="F355" s="826"/>
      <c r="G355" s="826"/>
      <c r="H355" s="826"/>
      <c r="I355" s="826"/>
      <c r="J355" s="826"/>
      <c r="K355" s="826"/>
      <c r="L355" s="826"/>
      <c r="M355" s="826"/>
      <c r="N355" s="826"/>
      <c r="O355" s="826"/>
      <c r="P355" s="826"/>
      <c r="Q355" s="826"/>
      <c r="R355" s="826"/>
      <c r="S355" s="826"/>
    </row>
    <row r="356" spans="1:19" s="800" customFormat="1" x14ac:dyDescent="0.2">
      <c r="A356" s="19">
        <v>0</v>
      </c>
      <c r="B356" s="19">
        <v>0</v>
      </c>
      <c r="C356" s="19">
        <v>0</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row>
    <row r="357" spans="1:19" x14ac:dyDescent="0.2">
      <c r="A357" s="826" t="s">
        <v>80</v>
      </c>
      <c r="B357" s="826"/>
      <c r="C357" s="826"/>
      <c r="D357" s="826"/>
      <c r="E357" s="826"/>
      <c r="F357" s="826"/>
      <c r="G357" s="826"/>
      <c r="H357" s="826"/>
      <c r="I357" s="826"/>
      <c r="J357" s="826"/>
      <c r="K357" s="826"/>
      <c r="L357" s="826"/>
      <c r="M357" s="826"/>
      <c r="N357" s="826"/>
      <c r="O357" s="826"/>
      <c r="P357" s="826"/>
      <c r="Q357" s="826"/>
      <c r="R357" s="826"/>
      <c r="S357" s="826"/>
    </row>
    <row r="358" spans="1:19" s="822" customFormat="1" x14ac:dyDescent="0.2">
      <c r="A358" s="19">
        <v>0</v>
      </c>
      <c r="B358" s="19">
        <v>0</v>
      </c>
      <c r="C358" s="19">
        <v>0</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19">
        <v>0</v>
      </c>
    </row>
    <row r="359" spans="1:19" x14ac:dyDescent="0.2">
      <c r="A359" s="823" t="s">
        <v>263</v>
      </c>
      <c r="B359" s="846"/>
      <c r="C359" s="846"/>
      <c r="D359" s="846"/>
      <c r="E359" s="846"/>
      <c r="F359" s="846"/>
      <c r="G359" s="846"/>
      <c r="H359" s="846"/>
      <c r="I359" s="846"/>
      <c r="J359" s="846"/>
      <c r="K359" s="846"/>
      <c r="L359" s="846"/>
      <c r="M359" s="846"/>
      <c r="N359" s="846"/>
      <c r="O359" s="846"/>
      <c r="P359" s="846"/>
      <c r="Q359" s="846"/>
      <c r="R359" s="846"/>
      <c r="S359" s="847"/>
    </row>
    <row r="360" spans="1:19" s="52" customFormat="1" x14ac:dyDescent="0.2">
      <c r="A360" s="28">
        <f>SUM(A358,A356,A354,A352,A350,A348,A346,A344,A342,A340,A338,A336)</f>
        <v>0</v>
      </c>
      <c r="B360" s="427">
        <f t="shared" ref="B360:S360" si="8">SUM(B358,B356,B354,B352,B350,B348,B346,B344,B342,B340,B338,B336)</f>
        <v>0</v>
      </c>
      <c r="C360" s="427">
        <f t="shared" si="8"/>
        <v>0</v>
      </c>
      <c r="D360" s="427">
        <f t="shared" si="8"/>
        <v>0</v>
      </c>
      <c r="E360" s="427">
        <f t="shared" si="8"/>
        <v>0</v>
      </c>
      <c r="F360" s="427">
        <f t="shared" si="8"/>
        <v>0</v>
      </c>
      <c r="G360" s="427">
        <f t="shared" si="8"/>
        <v>0</v>
      </c>
      <c r="H360" s="427">
        <f t="shared" si="8"/>
        <v>0</v>
      </c>
      <c r="I360" s="427">
        <f t="shared" si="8"/>
        <v>0</v>
      </c>
      <c r="J360" s="427">
        <f t="shared" si="8"/>
        <v>0</v>
      </c>
      <c r="K360" s="427">
        <f t="shared" si="8"/>
        <v>0</v>
      </c>
      <c r="L360" s="427">
        <f t="shared" si="8"/>
        <v>0</v>
      </c>
      <c r="M360" s="427">
        <f t="shared" si="8"/>
        <v>0</v>
      </c>
      <c r="N360" s="427">
        <f t="shared" si="8"/>
        <v>0</v>
      </c>
      <c r="O360" s="427">
        <f t="shared" si="8"/>
        <v>0</v>
      </c>
      <c r="P360" s="427">
        <f t="shared" si="8"/>
        <v>0</v>
      </c>
      <c r="Q360" s="427">
        <f t="shared" si="8"/>
        <v>0</v>
      </c>
      <c r="R360" s="427">
        <f t="shared" si="8"/>
        <v>0</v>
      </c>
      <c r="S360" s="427">
        <f t="shared" si="8"/>
        <v>0</v>
      </c>
    </row>
    <row r="361" spans="1:19" s="37" customFormat="1" x14ac:dyDescent="0.2"/>
    <row r="362" spans="1:19" s="49" customFormat="1" ht="18.75" customHeight="1" x14ac:dyDescent="0.2">
      <c r="A362" s="1101" t="s">
        <v>3567</v>
      </c>
      <c r="B362" s="1102"/>
      <c r="C362" s="1102"/>
      <c r="D362" s="1102"/>
      <c r="E362" s="1102"/>
      <c r="F362" s="1102"/>
      <c r="G362" s="1102"/>
      <c r="H362" s="1102"/>
      <c r="I362" s="1102"/>
      <c r="J362" s="1102"/>
      <c r="K362" s="1102"/>
      <c r="L362" s="1102"/>
      <c r="M362" s="1102"/>
      <c r="N362" s="1102"/>
      <c r="O362" s="1102"/>
      <c r="P362" s="1102"/>
      <c r="Q362" s="1102"/>
      <c r="R362" s="1102"/>
      <c r="S362" s="1103"/>
    </row>
    <row r="363" spans="1:19" s="833" customFormat="1" ht="11.25" customHeight="1" x14ac:dyDescent="0.2">
      <c r="A363" s="833" t="s">
        <v>173</v>
      </c>
      <c r="B363" s="834"/>
      <c r="C363" s="834"/>
      <c r="D363" s="834"/>
      <c r="E363" s="834"/>
      <c r="F363" s="834"/>
      <c r="G363" s="834"/>
      <c r="H363" s="834"/>
      <c r="I363" s="834"/>
      <c r="J363" s="834"/>
      <c r="K363" s="834"/>
      <c r="L363" s="834"/>
      <c r="M363" s="834"/>
      <c r="N363" s="834"/>
      <c r="O363" s="834"/>
      <c r="P363" s="834"/>
      <c r="Q363" s="834"/>
      <c r="R363" s="834"/>
      <c r="S363" s="834"/>
    </row>
    <row r="364" spans="1:19" ht="11.25" customHeight="1" x14ac:dyDescent="0.2">
      <c r="A364" s="833" t="s">
        <v>83</v>
      </c>
      <c r="B364" s="834"/>
      <c r="C364" s="834"/>
      <c r="D364" s="834"/>
      <c r="E364" s="834"/>
      <c r="F364" s="834"/>
      <c r="G364" s="834"/>
      <c r="H364" s="834"/>
      <c r="I364" s="834"/>
      <c r="J364" s="834"/>
      <c r="K364" s="834"/>
      <c r="L364" s="834"/>
      <c r="M364" s="834"/>
      <c r="N364" s="834"/>
      <c r="O364" s="834"/>
      <c r="P364" s="834"/>
      <c r="Q364" s="834"/>
      <c r="R364" s="834"/>
      <c r="S364" s="835"/>
    </row>
    <row r="365" spans="1:19" ht="11.25" customHeight="1" x14ac:dyDescent="0.2">
      <c r="A365" s="833" t="s">
        <v>248</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249</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250</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251</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252</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3" t="s">
        <v>253</v>
      </c>
      <c r="B370" s="834"/>
      <c r="C370" s="834"/>
      <c r="D370" s="834"/>
      <c r="E370" s="834"/>
      <c r="F370" s="834"/>
      <c r="G370" s="834"/>
      <c r="H370" s="834"/>
      <c r="I370" s="834"/>
      <c r="J370" s="834"/>
      <c r="K370" s="834"/>
      <c r="L370" s="834"/>
      <c r="M370" s="834"/>
      <c r="N370" s="834"/>
      <c r="O370" s="834"/>
      <c r="P370" s="834"/>
      <c r="Q370" s="834"/>
      <c r="R370" s="834"/>
      <c r="S370" s="835"/>
    </row>
    <row r="371" spans="1:19" ht="11.25" customHeight="1" x14ac:dyDescent="0.2">
      <c r="A371" s="836" t="s">
        <v>254</v>
      </c>
      <c r="B371" s="837"/>
      <c r="C371" s="837"/>
      <c r="D371" s="837"/>
      <c r="E371" s="837"/>
      <c r="F371" s="837"/>
      <c r="G371" s="837"/>
      <c r="H371" s="837"/>
      <c r="I371" s="837"/>
      <c r="J371" s="837"/>
      <c r="K371" s="837"/>
      <c r="L371" s="837"/>
      <c r="M371" s="837"/>
      <c r="N371" s="837"/>
      <c r="O371" s="837"/>
      <c r="P371" s="837"/>
      <c r="Q371" s="837"/>
      <c r="R371" s="837"/>
      <c r="S371" s="838"/>
    </row>
    <row r="372" spans="1:19" ht="45" customHeight="1" x14ac:dyDescent="0.2">
      <c r="A372" s="1086" t="s">
        <v>41</v>
      </c>
      <c r="B372" s="1086"/>
      <c r="C372" s="1086"/>
      <c r="D372" s="1086" t="s">
        <v>42</v>
      </c>
      <c r="E372" s="1086"/>
      <c r="F372" s="1086" t="s">
        <v>43</v>
      </c>
      <c r="G372" s="1086"/>
      <c r="H372" s="1086"/>
      <c r="I372" s="1086" t="s">
        <v>44</v>
      </c>
      <c r="J372" s="1086"/>
      <c r="K372" s="827" t="s">
        <v>45</v>
      </c>
      <c r="L372" s="839"/>
      <c r="M372" s="839"/>
      <c r="N372" s="840"/>
      <c r="O372" s="1088" t="s">
        <v>46</v>
      </c>
      <c r="P372" s="1088"/>
      <c r="Q372" s="1089"/>
      <c r="R372" s="1086" t="s">
        <v>47</v>
      </c>
      <c r="S372" s="1086"/>
    </row>
    <row r="373" spans="1:19" ht="42" customHeight="1" x14ac:dyDescent="0.2">
      <c r="A373" s="830" t="s">
        <v>48</v>
      </c>
      <c r="B373" s="830" t="s">
        <v>49</v>
      </c>
      <c r="C373" s="852" t="s">
        <v>50</v>
      </c>
      <c r="D373" s="830" t="s">
        <v>51</v>
      </c>
      <c r="E373" s="830" t="s">
        <v>52</v>
      </c>
      <c r="F373" s="827" t="s">
        <v>53</v>
      </c>
      <c r="G373" s="828"/>
      <c r="H373" s="829"/>
      <c r="I373" s="830" t="s">
        <v>54</v>
      </c>
      <c r="J373" s="830" t="s">
        <v>55</v>
      </c>
      <c r="K373" s="827" t="s">
        <v>56</v>
      </c>
      <c r="L373" s="829"/>
      <c r="M373" s="827" t="s">
        <v>57</v>
      </c>
      <c r="N373" s="829"/>
      <c r="O373" s="830" t="s">
        <v>58</v>
      </c>
      <c r="P373" s="830" t="s">
        <v>59</v>
      </c>
      <c r="Q373" s="830" t="s">
        <v>60</v>
      </c>
      <c r="R373" s="830" t="s">
        <v>61</v>
      </c>
      <c r="S373" s="830" t="s">
        <v>62</v>
      </c>
    </row>
    <row r="374" spans="1:19" ht="45" customHeight="1" x14ac:dyDescent="0.2">
      <c r="A374" s="831"/>
      <c r="B374" s="831"/>
      <c r="C374" s="853"/>
      <c r="D374" s="831"/>
      <c r="E374" s="831"/>
      <c r="F374" s="35" t="s">
        <v>63</v>
      </c>
      <c r="G374" s="35" t="s">
        <v>64</v>
      </c>
      <c r="H374" s="35" t="s">
        <v>65</v>
      </c>
      <c r="I374" s="831"/>
      <c r="J374" s="831"/>
      <c r="K374" s="36" t="s">
        <v>66</v>
      </c>
      <c r="L374" s="36" t="s">
        <v>67</v>
      </c>
      <c r="M374" s="36" t="s">
        <v>68</v>
      </c>
      <c r="N374" s="36" t="s">
        <v>67</v>
      </c>
      <c r="O374" s="831"/>
      <c r="P374" s="831"/>
      <c r="Q374" s="831"/>
      <c r="R374" s="831"/>
      <c r="S374" s="831"/>
    </row>
    <row r="375" spans="1:19" x14ac:dyDescent="0.2">
      <c r="A375" s="826" t="s">
        <v>69</v>
      </c>
      <c r="B375" s="826"/>
      <c r="C375" s="826"/>
      <c r="D375" s="826"/>
      <c r="E375" s="826"/>
      <c r="F375" s="826"/>
      <c r="G375" s="826"/>
      <c r="H375" s="826"/>
      <c r="I375" s="826"/>
      <c r="J375" s="826"/>
      <c r="K375" s="826"/>
      <c r="L375" s="826"/>
      <c r="M375" s="826"/>
      <c r="N375" s="826"/>
      <c r="O375" s="826"/>
      <c r="P375" s="826"/>
      <c r="Q375" s="826"/>
      <c r="R375" s="826"/>
      <c r="S375" s="826"/>
    </row>
    <row r="376" spans="1:19" s="50" customFormat="1" x14ac:dyDescent="0.2">
      <c r="A376" s="19">
        <v>0</v>
      </c>
      <c r="B376" s="19">
        <v>0</v>
      </c>
      <c r="C376" s="19">
        <v>0</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row>
    <row r="377" spans="1:19" x14ac:dyDescent="0.2">
      <c r="A377" s="826" t="s">
        <v>70</v>
      </c>
      <c r="B377" s="826"/>
      <c r="C377" s="826"/>
      <c r="D377" s="826"/>
      <c r="E377" s="826"/>
      <c r="F377" s="826"/>
      <c r="G377" s="826"/>
      <c r="H377" s="826"/>
      <c r="I377" s="826"/>
      <c r="J377" s="826"/>
      <c r="K377" s="826"/>
      <c r="L377" s="826"/>
      <c r="M377" s="826"/>
      <c r="N377" s="826"/>
      <c r="O377" s="826"/>
      <c r="P377" s="826"/>
      <c r="Q377" s="826"/>
      <c r="R377" s="826"/>
      <c r="S377" s="826"/>
    </row>
    <row r="378" spans="1:19" s="50" customFormat="1" x14ac:dyDescent="0.2">
      <c r="A378" s="19">
        <v>0</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row>
    <row r="379" spans="1:19" x14ac:dyDescent="0.2">
      <c r="A379" s="826" t="s">
        <v>71</v>
      </c>
      <c r="B379" s="826"/>
      <c r="C379" s="826"/>
      <c r="D379" s="826"/>
      <c r="E379" s="826"/>
      <c r="F379" s="826"/>
      <c r="G379" s="826"/>
      <c r="H379" s="826"/>
      <c r="I379" s="826"/>
      <c r="J379" s="826"/>
      <c r="K379" s="826"/>
      <c r="L379" s="826"/>
      <c r="M379" s="826"/>
      <c r="N379" s="826"/>
      <c r="O379" s="826"/>
      <c r="P379" s="826"/>
      <c r="Q379" s="826"/>
      <c r="R379" s="826"/>
      <c r="S379" s="826"/>
    </row>
    <row r="380" spans="1:19" s="50" customFormat="1" x14ac:dyDescent="0.2">
      <c r="A380" s="19">
        <v>0</v>
      </c>
      <c r="B380" s="19">
        <v>0</v>
      </c>
      <c r="C380" s="19">
        <v>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row>
    <row r="381" spans="1:19" x14ac:dyDescent="0.2">
      <c r="A381" s="826" t="s">
        <v>72</v>
      </c>
      <c r="B381" s="826"/>
      <c r="C381" s="826"/>
      <c r="D381" s="826"/>
      <c r="E381" s="826"/>
      <c r="F381" s="826"/>
      <c r="G381" s="826"/>
      <c r="H381" s="826"/>
      <c r="I381" s="826"/>
      <c r="J381" s="826"/>
      <c r="K381" s="826"/>
      <c r="L381" s="826"/>
      <c r="M381" s="826"/>
      <c r="N381" s="826"/>
      <c r="O381" s="826"/>
      <c r="P381" s="826"/>
      <c r="Q381" s="826"/>
      <c r="R381" s="826"/>
      <c r="S381" s="826"/>
    </row>
    <row r="382" spans="1:19" s="550" customFormat="1" x14ac:dyDescent="0.2">
      <c r="A382" s="19">
        <v>0</v>
      </c>
      <c r="B382" s="19">
        <v>0</v>
      </c>
      <c r="C382" s="19">
        <v>0</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row>
    <row r="383" spans="1:19" x14ac:dyDescent="0.2">
      <c r="A383" s="832" t="s">
        <v>73</v>
      </c>
      <c r="B383" s="832"/>
      <c r="C383" s="832"/>
      <c r="D383" s="832"/>
      <c r="E383" s="832"/>
      <c r="F383" s="832"/>
      <c r="G383" s="832"/>
      <c r="H383" s="832"/>
      <c r="I383" s="832"/>
      <c r="J383" s="832"/>
      <c r="K383" s="832"/>
      <c r="L383" s="832"/>
      <c r="M383" s="832"/>
      <c r="N383" s="832"/>
      <c r="O383" s="832"/>
      <c r="P383" s="832"/>
      <c r="Q383" s="832"/>
      <c r="R383" s="832"/>
      <c r="S383" s="832"/>
    </row>
    <row r="384" spans="1:19" s="614" customFormat="1" x14ac:dyDescent="0.2">
      <c r="A384" s="19">
        <v>0</v>
      </c>
      <c r="B384" s="19">
        <v>0</v>
      </c>
      <c r="C384" s="19">
        <v>0</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row>
    <row r="385" spans="1:19" x14ac:dyDescent="0.2">
      <c r="A385" s="826" t="s">
        <v>74</v>
      </c>
      <c r="B385" s="826"/>
      <c r="C385" s="826"/>
      <c r="D385" s="826"/>
      <c r="E385" s="826"/>
      <c r="F385" s="826"/>
      <c r="G385" s="826"/>
      <c r="H385" s="826"/>
      <c r="I385" s="826"/>
      <c r="J385" s="826"/>
      <c r="K385" s="826"/>
      <c r="L385" s="826"/>
      <c r="M385" s="826"/>
      <c r="N385" s="826"/>
      <c r="O385" s="826"/>
      <c r="P385" s="826"/>
      <c r="Q385" s="826"/>
      <c r="R385" s="826"/>
      <c r="S385" s="826"/>
    </row>
    <row r="386" spans="1:19" s="647" customFormat="1" x14ac:dyDescent="0.2">
      <c r="A386" s="19">
        <v>0</v>
      </c>
      <c r="B386" s="19">
        <v>0</v>
      </c>
      <c r="C386" s="19">
        <v>0</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row>
    <row r="387" spans="1:19" x14ac:dyDescent="0.2">
      <c r="A387" s="826" t="s">
        <v>75</v>
      </c>
      <c r="B387" s="826"/>
      <c r="C387" s="826"/>
      <c r="D387" s="826"/>
      <c r="E387" s="826"/>
      <c r="F387" s="826"/>
      <c r="G387" s="826"/>
      <c r="H387" s="826"/>
      <c r="I387" s="826"/>
      <c r="J387" s="826"/>
      <c r="K387" s="826"/>
      <c r="L387" s="826"/>
      <c r="M387" s="826"/>
      <c r="N387" s="826"/>
      <c r="O387" s="826"/>
      <c r="P387" s="826"/>
      <c r="Q387" s="826"/>
      <c r="R387" s="826"/>
      <c r="S387" s="826"/>
    </row>
    <row r="388" spans="1:19" s="656" customFormat="1" x14ac:dyDescent="0.2">
      <c r="A388" s="19">
        <v>0</v>
      </c>
      <c r="B388" s="19">
        <v>0</v>
      </c>
      <c r="C388" s="19">
        <v>0</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row>
    <row r="389" spans="1:19" x14ac:dyDescent="0.2">
      <c r="A389" s="826" t="s">
        <v>76</v>
      </c>
      <c r="B389" s="826"/>
      <c r="C389" s="826"/>
      <c r="D389" s="826"/>
      <c r="E389" s="826"/>
      <c r="F389" s="826"/>
      <c r="G389" s="826"/>
      <c r="H389" s="826"/>
      <c r="I389" s="826"/>
      <c r="J389" s="826"/>
      <c r="K389" s="826"/>
      <c r="L389" s="826"/>
      <c r="M389" s="826"/>
      <c r="N389" s="826"/>
      <c r="O389" s="826"/>
      <c r="P389" s="826"/>
      <c r="Q389" s="826"/>
      <c r="R389" s="826"/>
      <c r="S389" s="826"/>
    </row>
    <row r="390" spans="1:19" s="704" customFormat="1" x14ac:dyDescent="0.2">
      <c r="A390" s="19">
        <v>0</v>
      </c>
      <c r="B390" s="19">
        <v>0</v>
      </c>
      <c r="C390" s="19">
        <v>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row>
    <row r="391" spans="1:19" x14ac:dyDescent="0.2">
      <c r="A391" s="826" t="s">
        <v>77</v>
      </c>
      <c r="B391" s="826"/>
      <c r="C391" s="826"/>
      <c r="D391" s="826"/>
      <c r="E391" s="826"/>
      <c r="F391" s="826"/>
      <c r="G391" s="826"/>
      <c r="H391" s="826"/>
      <c r="I391" s="826"/>
      <c r="J391" s="826"/>
      <c r="K391" s="826"/>
      <c r="L391" s="826"/>
      <c r="M391" s="826"/>
      <c r="N391" s="826"/>
      <c r="O391" s="826"/>
      <c r="P391" s="826"/>
      <c r="Q391" s="826"/>
      <c r="R391" s="826"/>
      <c r="S391" s="826"/>
    </row>
    <row r="392" spans="1:19" s="738" customFormat="1" x14ac:dyDescent="0.2">
      <c r="A392" s="19">
        <v>0</v>
      </c>
      <c r="B392" s="19">
        <v>0</v>
      </c>
      <c r="C392" s="19">
        <v>0</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row>
    <row r="393" spans="1:19" x14ac:dyDescent="0.2">
      <c r="A393" s="826" t="s">
        <v>78</v>
      </c>
      <c r="B393" s="826"/>
      <c r="C393" s="826"/>
      <c r="D393" s="826"/>
      <c r="E393" s="826"/>
      <c r="F393" s="826"/>
      <c r="G393" s="826"/>
      <c r="H393" s="826"/>
      <c r="I393" s="826"/>
      <c r="J393" s="826"/>
      <c r="K393" s="826"/>
      <c r="L393" s="826"/>
      <c r="M393" s="826"/>
      <c r="N393" s="826"/>
      <c r="O393" s="826"/>
      <c r="P393" s="826"/>
      <c r="Q393" s="826"/>
      <c r="R393" s="826"/>
      <c r="S393" s="826"/>
    </row>
    <row r="394" spans="1:19" s="781" customFormat="1" x14ac:dyDescent="0.2">
      <c r="A394" s="19">
        <v>0</v>
      </c>
      <c r="B394" s="19">
        <v>0</v>
      </c>
      <c r="C394" s="19">
        <v>0</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row>
    <row r="395" spans="1:19" x14ac:dyDescent="0.2">
      <c r="A395" s="826" t="s">
        <v>79</v>
      </c>
      <c r="B395" s="826"/>
      <c r="C395" s="826"/>
      <c r="D395" s="826"/>
      <c r="E395" s="826"/>
      <c r="F395" s="826"/>
      <c r="G395" s="826"/>
      <c r="H395" s="826"/>
      <c r="I395" s="826"/>
      <c r="J395" s="826"/>
      <c r="K395" s="826"/>
      <c r="L395" s="826"/>
      <c r="M395" s="826"/>
      <c r="N395" s="826"/>
      <c r="O395" s="826"/>
      <c r="P395" s="826"/>
      <c r="Q395" s="826"/>
      <c r="R395" s="826"/>
      <c r="S395" s="826"/>
    </row>
    <row r="396" spans="1:19" s="800" customFormat="1" x14ac:dyDescent="0.2">
      <c r="A396" s="19">
        <v>0</v>
      </c>
      <c r="B396" s="19">
        <v>0</v>
      </c>
      <c r="C396" s="19">
        <v>0</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row>
    <row r="397" spans="1:19" x14ac:dyDescent="0.2">
      <c r="A397" s="826" t="s">
        <v>80</v>
      </c>
      <c r="B397" s="826"/>
      <c r="C397" s="826"/>
      <c r="D397" s="826"/>
      <c r="E397" s="826"/>
      <c r="F397" s="826"/>
      <c r="G397" s="826"/>
      <c r="H397" s="826"/>
      <c r="I397" s="826"/>
      <c r="J397" s="826"/>
      <c r="K397" s="826"/>
      <c r="L397" s="826"/>
      <c r="M397" s="826"/>
      <c r="N397" s="826"/>
      <c r="O397" s="826"/>
      <c r="P397" s="826"/>
      <c r="Q397" s="826"/>
      <c r="R397" s="826"/>
      <c r="S397" s="826"/>
    </row>
    <row r="398" spans="1:19" s="822" customFormat="1" x14ac:dyDescent="0.2">
      <c r="A398" s="19">
        <v>0</v>
      </c>
      <c r="B398" s="19">
        <v>0</v>
      </c>
      <c r="C398" s="19">
        <v>0</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19">
        <v>0</v>
      </c>
    </row>
    <row r="399" spans="1:19" x14ac:dyDescent="0.2">
      <c r="A399" s="823" t="s">
        <v>181</v>
      </c>
      <c r="B399" s="846"/>
      <c r="C399" s="846"/>
      <c r="D399" s="846"/>
      <c r="E399" s="846"/>
      <c r="F399" s="846"/>
      <c r="G399" s="846"/>
      <c r="H399" s="846"/>
      <c r="I399" s="846"/>
      <c r="J399" s="846"/>
      <c r="K399" s="846"/>
      <c r="L399" s="846"/>
      <c r="M399" s="846"/>
      <c r="N399" s="846"/>
      <c r="O399" s="846"/>
      <c r="P399" s="846"/>
      <c r="Q399" s="846"/>
      <c r="R399" s="846"/>
      <c r="S399" s="847"/>
    </row>
    <row r="400" spans="1:19" s="52" customFormat="1" x14ac:dyDescent="0.2">
      <c r="A400" s="28">
        <f>SUM(A398,A396,A394,A392,A390,A388,A386,A384,A382,A380,A378,A376)</f>
        <v>0</v>
      </c>
      <c r="B400" s="427">
        <f t="shared" ref="B400:S400" si="9">SUM(B398,B396,B394,B392,B390,B388,B386,B384,B382,B380,B378,B376)</f>
        <v>0</v>
      </c>
      <c r="C400" s="427">
        <f t="shared" si="9"/>
        <v>0</v>
      </c>
      <c r="D400" s="427">
        <f t="shared" si="9"/>
        <v>0</v>
      </c>
      <c r="E400" s="427">
        <f t="shared" si="9"/>
        <v>0</v>
      </c>
      <c r="F400" s="427">
        <f t="shared" si="9"/>
        <v>0</v>
      </c>
      <c r="G400" s="427">
        <f t="shared" si="9"/>
        <v>0</v>
      </c>
      <c r="H400" s="427">
        <f t="shared" si="9"/>
        <v>0</v>
      </c>
      <c r="I400" s="427">
        <f t="shared" si="9"/>
        <v>0</v>
      </c>
      <c r="J400" s="427">
        <f t="shared" si="9"/>
        <v>0</v>
      </c>
      <c r="K400" s="427">
        <f t="shared" si="9"/>
        <v>0</v>
      </c>
      <c r="L400" s="427">
        <f t="shared" si="9"/>
        <v>0</v>
      </c>
      <c r="M400" s="427">
        <f t="shared" si="9"/>
        <v>0</v>
      </c>
      <c r="N400" s="427">
        <f t="shared" si="9"/>
        <v>0</v>
      </c>
      <c r="O400" s="427">
        <f t="shared" si="9"/>
        <v>0</v>
      </c>
      <c r="P400" s="427">
        <f t="shared" si="9"/>
        <v>0</v>
      </c>
      <c r="Q400" s="427">
        <f t="shared" si="9"/>
        <v>0</v>
      </c>
      <c r="R400" s="427">
        <f t="shared" si="9"/>
        <v>0</v>
      </c>
      <c r="S400" s="427">
        <f t="shared" si="9"/>
        <v>0</v>
      </c>
    </row>
    <row r="401" spans="1:19" s="37" customFormat="1" x14ac:dyDescent="0.2"/>
    <row r="402" spans="1:19" s="49" customFormat="1" ht="19.5" customHeight="1" x14ac:dyDescent="0.2">
      <c r="A402" s="1101" t="s">
        <v>3568</v>
      </c>
      <c r="B402" s="1102"/>
      <c r="C402" s="1102"/>
      <c r="D402" s="1102"/>
      <c r="E402" s="1102"/>
      <c r="F402" s="1102"/>
      <c r="G402" s="1102"/>
      <c r="H402" s="1102"/>
      <c r="I402" s="1102"/>
      <c r="J402" s="1102"/>
      <c r="K402" s="1102"/>
      <c r="L402" s="1102"/>
      <c r="M402" s="1102"/>
      <c r="N402" s="1102"/>
      <c r="O402" s="1102"/>
      <c r="P402" s="1102"/>
      <c r="Q402" s="1102"/>
      <c r="R402" s="1102"/>
      <c r="S402" s="1103"/>
    </row>
    <row r="403" spans="1:19" s="833" customFormat="1" ht="11.25" customHeight="1" x14ac:dyDescent="0.2">
      <c r="A403" s="833" t="s">
        <v>173</v>
      </c>
      <c r="B403" s="834"/>
      <c r="C403" s="834"/>
      <c r="D403" s="834"/>
      <c r="E403" s="834"/>
      <c r="F403" s="834"/>
      <c r="G403" s="834"/>
      <c r="H403" s="834"/>
      <c r="I403" s="834"/>
      <c r="J403" s="834"/>
      <c r="K403" s="834"/>
      <c r="L403" s="834"/>
      <c r="M403" s="834"/>
      <c r="N403" s="834"/>
      <c r="O403" s="834"/>
      <c r="P403" s="834"/>
      <c r="Q403" s="834"/>
      <c r="R403" s="834"/>
      <c r="S403" s="834"/>
    </row>
    <row r="404" spans="1:19" ht="11.25" customHeight="1" x14ac:dyDescent="0.2">
      <c r="A404" s="833" t="s">
        <v>83</v>
      </c>
      <c r="B404" s="834"/>
      <c r="C404" s="834"/>
      <c r="D404" s="834"/>
      <c r="E404" s="834"/>
      <c r="F404" s="834"/>
      <c r="G404" s="834"/>
      <c r="H404" s="834"/>
      <c r="I404" s="834"/>
      <c r="J404" s="834"/>
      <c r="K404" s="834"/>
      <c r="L404" s="834"/>
      <c r="M404" s="834"/>
      <c r="N404" s="834"/>
      <c r="O404" s="834"/>
      <c r="P404" s="834"/>
      <c r="Q404" s="834"/>
      <c r="R404" s="834"/>
      <c r="S404" s="835"/>
    </row>
    <row r="405" spans="1:19" ht="11.25" customHeight="1" x14ac:dyDescent="0.2">
      <c r="A405" s="833" t="s">
        <v>255</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256</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257</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258</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3" t="s">
        <v>259</v>
      </c>
      <c r="B409" s="834"/>
      <c r="C409" s="834"/>
      <c r="D409" s="834"/>
      <c r="E409" s="834"/>
      <c r="F409" s="834"/>
      <c r="G409" s="834"/>
      <c r="H409" s="834"/>
      <c r="I409" s="834"/>
      <c r="J409" s="834"/>
      <c r="K409" s="834"/>
      <c r="L409" s="834"/>
      <c r="M409" s="834"/>
      <c r="N409" s="834"/>
      <c r="O409" s="834"/>
      <c r="P409" s="834"/>
      <c r="Q409" s="834"/>
      <c r="R409" s="834"/>
      <c r="S409" s="835"/>
    </row>
    <row r="410" spans="1:19" x14ac:dyDescent="0.2">
      <c r="A410" s="833" t="s">
        <v>260</v>
      </c>
      <c r="B410" s="834"/>
      <c r="C410" s="834"/>
      <c r="D410" s="834"/>
      <c r="E410" s="834"/>
      <c r="F410" s="834"/>
      <c r="G410" s="834"/>
      <c r="H410" s="834"/>
      <c r="I410" s="834"/>
      <c r="J410" s="834"/>
      <c r="K410" s="834"/>
      <c r="L410" s="834"/>
      <c r="M410" s="834"/>
      <c r="N410" s="834"/>
      <c r="O410" s="834"/>
      <c r="P410" s="834"/>
      <c r="Q410" s="834"/>
      <c r="R410" s="834"/>
      <c r="S410" s="835"/>
    </row>
    <row r="411" spans="1:19" ht="11.25" customHeight="1" x14ac:dyDescent="0.2">
      <c r="A411" s="836" t="s">
        <v>261</v>
      </c>
      <c r="B411" s="837"/>
      <c r="C411" s="837"/>
      <c r="D411" s="837"/>
      <c r="E411" s="837"/>
      <c r="F411" s="837"/>
      <c r="G411" s="837"/>
      <c r="H411" s="837"/>
      <c r="I411" s="837"/>
      <c r="J411" s="837"/>
      <c r="K411" s="837"/>
      <c r="L411" s="837"/>
      <c r="M411" s="837"/>
      <c r="N411" s="837"/>
      <c r="O411" s="837"/>
      <c r="P411" s="837"/>
      <c r="Q411" s="837"/>
      <c r="R411" s="837"/>
      <c r="S411" s="838"/>
    </row>
    <row r="412" spans="1:19" ht="45" customHeight="1" x14ac:dyDescent="0.2">
      <c r="A412" s="1086" t="s">
        <v>41</v>
      </c>
      <c r="B412" s="1086"/>
      <c r="C412" s="1086"/>
      <c r="D412" s="1086" t="s">
        <v>42</v>
      </c>
      <c r="E412" s="1086"/>
      <c r="F412" s="1086" t="s">
        <v>43</v>
      </c>
      <c r="G412" s="1086"/>
      <c r="H412" s="1086"/>
      <c r="I412" s="1086" t="s">
        <v>44</v>
      </c>
      <c r="J412" s="1086"/>
      <c r="K412" s="827" t="s">
        <v>45</v>
      </c>
      <c r="L412" s="839"/>
      <c r="M412" s="839"/>
      <c r="N412" s="840"/>
      <c r="O412" s="1088" t="s">
        <v>46</v>
      </c>
      <c r="P412" s="1088"/>
      <c r="Q412" s="1089"/>
      <c r="R412" s="1086" t="s">
        <v>47</v>
      </c>
      <c r="S412" s="1086"/>
    </row>
    <row r="413" spans="1:19" ht="42" customHeight="1" x14ac:dyDescent="0.2">
      <c r="A413" s="830" t="s">
        <v>48</v>
      </c>
      <c r="B413" s="830" t="s">
        <v>49</v>
      </c>
      <c r="C413" s="852" t="s">
        <v>50</v>
      </c>
      <c r="D413" s="830" t="s">
        <v>51</v>
      </c>
      <c r="E413" s="830" t="s">
        <v>52</v>
      </c>
      <c r="F413" s="827" t="s">
        <v>53</v>
      </c>
      <c r="G413" s="828"/>
      <c r="H413" s="829"/>
      <c r="I413" s="830" t="s">
        <v>54</v>
      </c>
      <c r="J413" s="830" t="s">
        <v>55</v>
      </c>
      <c r="K413" s="827" t="s">
        <v>56</v>
      </c>
      <c r="L413" s="829"/>
      <c r="M413" s="827" t="s">
        <v>57</v>
      </c>
      <c r="N413" s="829"/>
      <c r="O413" s="830" t="s">
        <v>58</v>
      </c>
      <c r="P413" s="830" t="s">
        <v>59</v>
      </c>
      <c r="Q413" s="830" t="s">
        <v>60</v>
      </c>
      <c r="R413" s="830" t="s">
        <v>61</v>
      </c>
      <c r="S413" s="830" t="s">
        <v>62</v>
      </c>
    </row>
    <row r="414" spans="1:19" ht="45" customHeight="1" x14ac:dyDescent="0.2">
      <c r="A414" s="831"/>
      <c r="B414" s="831"/>
      <c r="C414" s="853"/>
      <c r="D414" s="831"/>
      <c r="E414" s="831"/>
      <c r="F414" s="35" t="s">
        <v>63</v>
      </c>
      <c r="G414" s="35" t="s">
        <v>64</v>
      </c>
      <c r="H414" s="35" t="s">
        <v>65</v>
      </c>
      <c r="I414" s="831"/>
      <c r="J414" s="831"/>
      <c r="K414" s="36" t="s">
        <v>66</v>
      </c>
      <c r="L414" s="36" t="s">
        <v>67</v>
      </c>
      <c r="M414" s="36" t="s">
        <v>68</v>
      </c>
      <c r="N414" s="36" t="s">
        <v>67</v>
      </c>
      <c r="O414" s="831"/>
      <c r="P414" s="831"/>
      <c r="Q414" s="831"/>
      <c r="R414" s="831"/>
      <c r="S414" s="831"/>
    </row>
    <row r="415" spans="1:19" x14ac:dyDescent="0.2">
      <c r="A415" s="826" t="s">
        <v>69</v>
      </c>
      <c r="B415" s="826"/>
      <c r="C415" s="826"/>
      <c r="D415" s="826"/>
      <c r="E415" s="826"/>
      <c r="F415" s="826"/>
      <c r="G415" s="826"/>
      <c r="H415" s="826"/>
      <c r="I415" s="826"/>
      <c r="J415" s="826"/>
      <c r="K415" s="826"/>
      <c r="L415" s="826"/>
      <c r="M415" s="826"/>
      <c r="N415" s="826"/>
      <c r="O415" s="826"/>
      <c r="P415" s="826"/>
      <c r="Q415" s="826"/>
      <c r="R415" s="826"/>
      <c r="S415" s="826"/>
    </row>
    <row r="416" spans="1:19" s="50" customFormat="1" x14ac:dyDescent="0.2">
      <c r="A416" s="19">
        <v>0</v>
      </c>
      <c r="B416" s="19">
        <v>0</v>
      </c>
      <c r="C416" s="19">
        <v>0</v>
      </c>
      <c r="D416" s="19">
        <v>0</v>
      </c>
      <c r="E416" s="19">
        <v>0</v>
      </c>
      <c r="F416" s="19">
        <v>0</v>
      </c>
      <c r="G416" s="19">
        <v>0</v>
      </c>
      <c r="H416" s="19">
        <v>0</v>
      </c>
      <c r="I416" s="19">
        <v>0</v>
      </c>
      <c r="J416" s="19">
        <v>0</v>
      </c>
      <c r="K416" s="19">
        <v>0</v>
      </c>
      <c r="L416" s="19">
        <v>0</v>
      </c>
      <c r="M416" s="19">
        <v>0</v>
      </c>
      <c r="N416" s="19">
        <v>0</v>
      </c>
      <c r="O416" s="19">
        <v>0</v>
      </c>
      <c r="P416" s="19">
        <v>0</v>
      </c>
      <c r="Q416" s="19">
        <v>0</v>
      </c>
      <c r="R416" s="19">
        <v>0</v>
      </c>
      <c r="S416" s="19">
        <v>0</v>
      </c>
    </row>
    <row r="417" spans="1:19" x14ac:dyDescent="0.2">
      <c r="A417" s="826" t="s">
        <v>70</v>
      </c>
      <c r="B417" s="826"/>
      <c r="C417" s="826"/>
      <c r="D417" s="826"/>
      <c r="E417" s="826"/>
      <c r="F417" s="826"/>
      <c r="G417" s="826"/>
      <c r="H417" s="826"/>
      <c r="I417" s="826"/>
      <c r="J417" s="826"/>
      <c r="K417" s="826"/>
      <c r="L417" s="826"/>
      <c r="M417" s="826"/>
      <c r="N417" s="826"/>
      <c r="O417" s="826"/>
      <c r="P417" s="826"/>
      <c r="Q417" s="826"/>
      <c r="R417" s="826"/>
      <c r="S417" s="826"/>
    </row>
    <row r="418" spans="1:19" s="50" customFormat="1" x14ac:dyDescent="0.2">
      <c r="A418" s="19">
        <v>0</v>
      </c>
      <c r="B418" s="19">
        <v>0</v>
      </c>
      <c r="C418" s="19">
        <v>0</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row>
    <row r="419" spans="1:19" x14ac:dyDescent="0.2">
      <c r="A419" s="826" t="s">
        <v>71</v>
      </c>
      <c r="B419" s="826"/>
      <c r="C419" s="826"/>
      <c r="D419" s="826"/>
      <c r="E419" s="826"/>
      <c r="F419" s="826"/>
      <c r="G419" s="826"/>
      <c r="H419" s="826"/>
      <c r="I419" s="826"/>
      <c r="J419" s="826"/>
      <c r="K419" s="826"/>
      <c r="L419" s="826"/>
      <c r="M419" s="826"/>
      <c r="N419" s="826"/>
      <c r="O419" s="826"/>
      <c r="P419" s="826"/>
      <c r="Q419" s="826"/>
      <c r="R419" s="826"/>
      <c r="S419" s="826"/>
    </row>
    <row r="420" spans="1:19" s="50" customFormat="1" x14ac:dyDescent="0.2">
      <c r="A420" s="19">
        <v>0</v>
      </c>
      <c r="B420" s="19">
        <v>0</v>
      </c>
      <c r="C420" s="19">
        <v>0</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row>
    <row r="421" spans="1:19" x14ac:dyDescent="0.2">
      <c r="A421" s="826" t="s">
        <v>72</v>
      </c>
      <c r="B421" s="826"/>
      <c r="C421" s="826"/>
      <c r="D421" s="826"/>
      <c r="E421" s="826"/>
      <c r="F421" s="826"/>
      <c r="G421" s="826"/>
      <c r="H421" s="826"/>
      <c r="I421" s="826"/>
      <c r="J421" s="826"/>
      <c r="K421" s="826"/>
      <c r="L421" s="826"/>
      <c r="M421" s="826"/>
      <c r="N421" s="826"/>
      <c r="O421" s="826"/>
      <c r="P421" s="826"/>
      <c r="Q421" s="826"/>
      <c r="R421" s="826"/>
      <c r="S421" s="826"/>
    </row>
    <row r="422" spans="1:19" s="550" customFormat="1" x14ac:dyDescent="0.2">
      <c r="A422" s="19">
        <v>0</v>
      </c>
      <c r="B422" s="19">
        <v>0</v>
      </c>
      <c r="C422" s="19">
        <v>0</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row>
    <row r="423" spans="1:19" x14ac:dyDescent="0.2">
      <c r="A423" s="832" t="s">
        <v>73</v>
      </c>
      <c r="B423" s="832"/>
      <c r="C423" s="832"/>
      <c r="D423" s="832"/>
      <c r="E423" s="832"/>
      <c r="F423" s="832"/>
      <c r="G423" s="832"/>
      <c r="H423" s="832"/>
      <c r="I423" s="832"/>
      <c r="J423" s="832"/>
      <c r="K423" s="832"/>
      <c r="L423" s="832"/>
      <c r="M423" s="832"/>
      <c r="N423" s="832"/>
      <c r="O423" s="832"/>
      <c r="P423" s="832"/>
      <c r="Q423" s="832"/>
      <c r="R423" s="832"/>
      <c r="S423" s="832"/>
    </row>
    <row r="424" spans="1:19" s="614" customFormat="1" x14ac:dyDescent="0.2">
      <c r="A424" s="19">
        <v>0</v>
      </c>
      <c r="B424" s="19">
        <v>0</v>
      </c>
      <c r="C424" s="19">
        <v>0</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row>
    <row r="425" spans="1:19" x14ac:dyDescent="0.2">
      <c r="A425" s="826" t="s">
        <v>74</v>
      </c>
      <c r="B425" s="826"/>
      <c r="C425" s="826"/>
      <c r="D425" s="826"/>
      <c r="E425" s="826"/>
      <c r="F425" s="826"/>
      <c r="G425" s="826"/>
      <c r="H425" s="826"/>
      <c r="I425" s="826"/>
      <c r="J425" s="826"/>
      <c r="K425" s="826"/>
      <c r="L425" s="826"/>
      <c r="M425" s="826"/>
      <c r="N425" s="826"/>
      <c r="O425" s="826"/>
      <c r="P425" s="826"/>
      <c r="Q425" s="826"/>
      <c r="R425" s="826"/>
      <c r="S425" s="826"/>
    </row>
    <row r="426" spans="1:19" s="647" customFormat="1" x14ac:dyDescent="0.2">
      <c r="A426" s="19">
        <v>0</v>
      </c>
      <c r="B426" s="19">
        <v>0</v>
      </c>
      <c r="C426" s="19">
        <v>0</v>
      </c>
      <c r="D426" s="19">
        <v>0</v>
      </c>
      <c r="E426" s="19">
        <v>0</v>
      </c>
      <c r="F426" s="19">
        <v>0</v>
      </c>
      <c r="G426" s="19">
        <v>0</v>
      </c>
      <c r="H426" s="19">
        <v>0</v>
      </c>
      <c r="I426" s="19">
        <v>0</v>
      </c>
      <c r="J426" s="19">
        <v>0</v>
      </c>
      <c r="K426" s="19">
        <v>0</v>
      </c>
      <c r="L426" s="19">
        <v>0</v>
      </c>
      <c r="M426" s="19">
        <v>0</v>
      </c>
      <c r="N426" s="19">
        <v>0</v>
      </c>
      <c r="O426" s="19">
        <v>0</v>
      </c>
      <c r="P426" s="19">
        <v>0</v>
      </c>
      <c r="Q426" s="19">
        <v>0</v>
      </c>
      <c r="R426" s="19">
        <v>0</v>
      </c>
      <c r="S426" s="19">
        <v>0</v>
      </c>
    </row>
    <row r="427" spans="1:19" x14ac:dyDescent="0.2">
      <c r="A427" s="826" t="s">
        <v>75</v>
      </c>
      <c r="B427" s="826"/>
      <c r="C427" s="826"/>
      <c r="D427" s="826"/>
      <c r="E427" s="826"/>
      <c r="F427" s="826"/>
      <c r="G427" s="826"/>
      <c r="H427" s="826"/>
      <c r="I427" s="826"/>
      <c r="J427" s="826"/>
      <c r="K427" s="826"/>
      <c r="L427" s="826"/>
      <c r="M427" s="826"/>
      <c r="N427" s="826"/>
      <c r="O427" s="826"/>
      <c r="P427" s="826"/>
      <c r="Q427" s="826"/>
      <c r="R427" s="826"/>
      <c r="S427" s="826"/>
    </row>
    <row r="428" spans="1:19" s="656" customFormat="1" x14ac:dyDescent="0.2">
      <c r="A428" s="19">
        <v>0</v>
      </c>
      <c r="B428" s="19">
        <v>0</v>
      </c>
      <c r="C428" s="19">
        <v>0</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row>
    <row r="429" spans="1:19" x14ac:dyDescent="0.2">
      <c r="A429" s="826" t="s">
        <v>76</v>
      </c>
      <c r="B429" s="826"/>
      <c r="C429" s="826"/>
      <c r="D429" s="826"/>
      <c r="E429" s="826"/>
      <c r="F429" s="826"/>
      <c r="G429" s="826"/>
      <c r="H429" s="826"/>
      <c r="I429" s="826"/>
      <c r="J429" s="826"/>
      <c r="K429" s="826"/>
      <c r="L429" s="826"/>
      <c r="M429" s="826"/>
      <c r="N429" s="826"/>
      <c r="O429" s="826"/>
      <c r="P429" s="826"/>
      <c r="Q429" s="826"/>
      <c r="R429" s="826"/>
      <c r="S429" s="826"/>
    </row>
    <row r="430" spans="1:19" s="704" customFormat="1" x14ac:dyDescent="0.2">
      <c r="A430" s="19">
        <v>0</v>
      </c>
      <c r="B430" s="19">
        <v>0</v>
      </c>
      <c r="C430" s="19">
        <v>0</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row>
    <row r="431" spans="1:19" x14ac:dyDescent="0.2">
      <c r="A431" s="826" t="s">
        <v>77</v>
      </c>
      <c r="B431" s="826"/>
      <c r="C431" s="826"/>
      <c r="D431" s="826"/>
      <c r="E431" s="826"/>
      <c r="F431" s="826"/>
      <c r="G431" s="826"/>
      <c r="H431" s="826"/>
      <c r="I431" s="826"/>
      <c r="J431" s="826"/>
      <c r="K431" s="826"/>
      <c r="L431" s="826"/>
      <c r="M431" s="826"/>
      <c r="N431" s="826"/>
      <c r="O431" s="826"/>
      <c r="P431" s="826"/>
      <c r="Q431" s="826"/>
      <c r="R431" s="826"/>
      <c r="S431" s="826"/>
    </row>
    <row r="432" spans="1:19" s="738" customFormat="1" x14ac:dyDescent="0.2">
      <c r="A432" s="19">
        <v>0</v>
      </c>
      <c r="B432" s="19">
        <v>0</v>
      </c>
      <c r="C432" s="19">
        <v>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row>
    <row r="433" spans="1:19" x14ac:dyDescent="0.2">
      <c r="A433" s="826" t="s">
        <v>78</v>
      </c>
      <c r="B433" s="826"/>
      <c r="C433" s="826"/>
      <c r="D433" s="826"/>
      <c r="E433" s="826"/>
      <c r="F433" s="826"/>
      <c r="G433" s="826"/>
      <c r="H433" s="826"/>
      <c r="I433" s="826"/>
      <c r="J433" s="826"/>
      <c r="K433" s="826"/>
      <c r="L433" s="826"/>
      <c r="M433" s="826"/>
      <c r="N433" s="826"/>
      <c r="O433" s="826"/>
      <c r="P433" s="826"/>
      <c r="Q433" s="826"/>
      <c r="R433" s="826"/>
      <c r="S433" s="826"/>
    </row>
    <row r="434" spans="1:19" s="781" customFormat="1" x14ac:dyDescent="0.2">
      <c r="A434" s="19">
        <v>0</v>
      </c>
      <c r="B434" s="19">
        <v>0</v>
      </c>
      <c r="C434" s="19">
        <v>0</v>
      </c>
      <c r="D434" s="19">
        <v>0</v>
      </c>
      <c r="E434" s="19">
        <v>0</v>
      </c>
      <c r="F434" s="19">
        <v>0</v>
      </c>
      <c r="G434" s="19">
        <v>0</v>
      </c>
      <c r="H434" s="19">
        <v>0</v>
      </c>
      <c r="I434" s="19">
        <v>0</v>
      </c>
      <c r="J434" s="19">
        <v>0</v>
      </c>
      <c r="K434" s="19">
        <v>0</v>
      </c>
      <c r="L434" s="19">
        <v>0</v>
      </c>
      <c r="M434" s="19">
        <v>0</v>
      </c>
      <c r="N434" s="19">
        <v>0</v>
      </c>
      <c r="O434" s="19">
        <v>0</v>
      </c>
      <c r="P434" s="19">
        <v>0</v>
      </c>
      <c r="Q434" s="19">
        <v>0</v>
      </c>
      <c r="R434" s="19">
        <v>0</v>
      </c>
      <c r="S434" s="19">
        <v>0</v>
      </c>
    </row>
    <row r="435" spans="1:19" x14ac:dyDescent="0.2">
      <c r="A435" s="826" t="s">
        <v>79</v>
      </c>
      <c r="B435" s="826"/>
      <c r="C435" s="826"/>
      <c r="D435" s="826"/>
      <c r="E435" s="826"/>
      <c r="F435" s="826"/>
      <c r="G435" s="826"/>
      <c r="H435" s="826"/>
      <c r="I435" s="826"/>
      <c r="J435" s="826"/>
      <c r="K435" s="826"/>
      <c r="L435" s="826"/>
      <c r="M435" s="826"/>
      <c r="N435" s="826"/>
      <c r="O435" s="826"/>
      <c r="P435" s="826"/>
      <c r="Q435" s="826"/>
      <c r="R435" s="826"/>
      <c r="S435" s="826"/>
    </row>
    <row r="436" spans="1:19" s="800" customFormat="1" x14ac:dyDescent="0.2">
      <c r="A436" s="19">
        <v>0</v>
      </c>
      <c r="B436" s="19">
        <v>0</v>
      </c>
      <c r="C436" s="19">
        <v>0</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row>
    <row r="437" spans="1:19" x14ac:dyDescent="0.2">
      <c r="A437" s="826" t="s">
        <v>80</v>
      </c>
      <c r="B437" s="826"/>
      <c r="C437" s="826"/>
      <c r="D437" s="826"/>
      <c r="E437" s="826"/>
      <c r="F437" s="826"/>
      <c r="G437" s="826"/>
      <c r="H437" s="826"/>
      <c r="I437" s="826"/>
      <c r="J437" s="826"/>
      <c r="K437" s="826"/>
      <c r="L437" s="826"/>
      <c r="M437" s="826"/>
      <c r="N437" s="826"/>
      <c r="O437" s="826"/>
      <c r="P437" s="826"/>
      <c r="Q437" s="826"/>
      <c r="R437" s="826"/>
      <c r="S437" s="826"/>
    </row>
    <row r="438" spans="1:19" s="822" customFormat="1" x14ac:dyDescent="0.2">
      <c r="A438" s="19">
        <v>0</v>
      </c>
      <c r="B438" s="19">
        <v>0</v>
      </c>
      <c r="C438" s="19">
        <v>0</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19">
        <v>0</v>
      </c>
    </row>
    <row r="439" spans="1:19" x14ac:dyDescent="0.2">
      <c r="A439" s="823" t="s">
        <v>263</v>
      </c>
      <c r="B439" s="846"/>
      <c r="C439" s="846"/>
      <c r="D439" s="846"/>
      <c r="E439" s="846"/>
      <c r="F439" s="846"/>
      <c r="G439" s="846"/>
      <c r="H439" s="846"/>
      <c r="I439" s="846"/>
      <c r="J439" s="846"/>
      <c r="K439" s="846"/>
      <c r="L439" s="846"/>
      <c r="M439" s="846"/>
      <c r="N439" s="846"/>
      <c r="O439" s="846"/>
      <c r="P439" s="846"/>
      <c r="Q439" s="846"/>
      <c r="R439" s="846"/>
      <c r="S439" s="847"/>
    </row>
    <row r="440" spans="1:19" s="52" customFormat="1" x14ac:dyDescent="0.2">
      <c r="A440" s="28">
        <f>SUM(A416,A418,A420,A422,A424,A426,A428,A430,A432,A434,A436,A438)</f>
        <v>0</v>
      </c>
      <c r="B440" s="568">
        <f t="shared" ref="B440:S440" si="10">SUM(B416,B418,B420,B422,B424,B426,B428,B430,B432,B434,B436,B438)</f>
        <v>0</v>
      </c>
      <c r="C440" s="568">
        <f t="shared" si="10"/>
        <v>0</v>
      </c>
      <c r="D440" s="568">
        <f t="shared" si="10"/>
        <v>0</v>
      </c>
      <c r="E440" s="568">
        <f t="shared" si="10"/>
        <v>0</v>
      </c>
      <c r="F440" s="568">
        <f t="shared" si="10"/>
        <v>0</v>
      </c>
      <c r="G440" s="568">
        <f t="shared" si="10"/>
        <v>0</v>
      </c>
      <c r="H440" s="568">
        <f t="shared" si="10"/>
        <v>0</v>
      </c>
      <c r="I440" s="568">
        <f t="shared" si="10"/>
        <v>0</v>
      </c>
      <c r="J440" s="568">
        <f t="shared" si="10"/>
        <v>0</v>
      </c>
      <c r="K440" s="568">
        <f t="shared" si="10"/>
        <v>0</v>
      </c>
      <c r="L440" s="568">
        <f t="shared" si="10"/>
        <v>0</v>
      </c>
      <c r="M440" s="568">
        <f t="shared" si="10"/>
        <v>0</v>
      </c>
      <c r="N440" s="568">
        <f t="shared" si="10"/>
        <v>0</v>
      </c>
      <c r="O440" s="568">
        <f t="shared" si="10"/>
        <v>0</v>
      </c>
      <c r="P440" s="568">
        <f t="shared" si="10"/>
        <v>0</v>
      </c>
      <c r="Q440" s="568">
        <f t="shared" si="10"/>
        <v>0</v>
      </c>
      <c r="R440" s="568">
        <f t="shared" si="10"/>
        <v>0</v>
      </c>
      <c r="S440" s="568">
        <f t="shared" si="10"/>
        <v>0</v>
      </c>
    </row>
    <row r="441" spans="1:19" s="37" customFormat="1" x14ac:dyDescent="0.2"/>
    <row r="442" spans="1:19" s="49" customFormat="1" ht="18.75" customHeight="1" x14ac:dyDescent="0.2">
      <c r="A442" s="1101" t="s">
        <v>3569</v>
      </c>
      <c r="B442" s="1102"/>
      <c r="C442" s="1102"/>
      <c r="D442" s="1102"/>
      <c r="E442" s="1102"/>
      <c r="F442" s="1102"/>
      <c r="G442" s="1102"/>
      <c r="H442" s="1102"/>
      <c r="I442" s="1102"/>
      <c r="J442" s="1102"/>
      <c r="K442" s="1102"/>
      <c r="L442" s="1102"/>
      <c r="M442" s="1102"/>
      <c r="N442" s="1102"/>
      <c r="O442" s="1102"/>
      <c r="P442" s="1102"/>
      <c r="Q442" s="1102"/>
      <c r="R442" s="1102"/>
      <c r="S442" s="1103"/>
    </row>
    <row r="443" spans="1:19" s="833" customFormat="1" ht="11.25" customHeight="1" x14ac:dyDescent="0.2">
      <c r="A443" s="833" t="s">
        <v>173</v>
      </c>
      <c r="B443" s="834"/>
      <c r="C443" s="834"/>
      <c r="D443" s="834"/>
      <c r="E443" s="834"/>
      <c r="F443" s="834"/>
      <c r="G443" s="834"/>
      <c r="H443" s="834"/>
      <c r="I443" s="834"/>
      <c r="J443" s="834"/>
      <c r="K443" s="834"/>
      <c r="L443" s="834"/>
      <c r="M443" s="834"/>
      <c r="N443" s="834"/>
      <c r="O443" s="834"/>
      <c r="P443" s="834"/>
      <c r="Q443" s="834"/>
      <c r="R443" s="834"/>
      <c r="S443" s="834"/>
    </row>
    <row r="444" spans="1:19" ht="11.25" customHeight="1" x14ac:dyDescent="0.2">
      <c r="A444" s="833" t="s">
        <v>83</v>
      </c>
      <c r="B444" s="834"/>
      <c r="C444" s="834"/>
      <c r="D444" s="834"/>
      <c r="E444" s="834"/>
      <c r="F444" s="834"/>
      <c r="G444" s="834"/>
      <c r="H444" s="834"/>
      <c r="I444" s="834"/>
      <c r="J444" s="834"/>
      <c r="K444" s="834"/>
      <c r="L444" s="834"/>
      <c r="M444" s="834"/>
      <c r="N444" s="834"/>
      <c r="O444" s="834"/>
      <c r="P444" s="834"/>
      <c r="Q444" s="834"/>
      <c r="R444" s="834"/>
      <c r="S444" s="835"/>
    </row>
    <row r="445" spans="1:19" ht="11.25" customHeight="1" x14ac:dyDescent="0.2">
      <c r="A445" s="833" t="s">
        <v>3544</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3545</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3546</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3546</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3" t="s">
        <v>3547</v>
      </c>
      <c r="B449" s="834"/>
      <c r="C449" s="834"/>
      <c r="D449" s="834"/>
      <c r="E449" s="834"/>
      <c r="F449" s="834"/>
      <c r="G449" s="834"/>
      <c r="H449" s="834"/>
      <c r="I449" s="834"/>
      <c r="J449" s="834"/>
      <c r="K449" s="834"/>
      <c r="L449" s="834"/>
      <c r="M449" s="834"/>
      <c r="N449" s="834"/>
      <c r="O449" s="834"/>
      <c r="P449" s="834"/>
      <c r="Q449" s="834"/>
      <c r="R449" s="834"/>
      <c r="S449" s="835"/>
    </row>
    <row r="450" spans="1:19" x14ac:dyDescent="0.2">
      <c r="A450" s="833" t="s">
        <v>3548</v>
      </c>
      <c r="B450" s="834"/>
      <c r="C450" s="834"/>
      <c r="D450" s="834"/>
      <c r="E450" s="834"/>
      <c r="F450" s="834"/>
      <c r="G450" s="834"/>
      <c r="H450" s="834"/>
      <c r="I450" s="834"/>
      <c r="J450" s="834"/>
      <c r="K450" s="834"/>
      <c r="L450" s="834"/>
      <c r="M450" s="834"/>
      <c r="N450" s="834"/>
      <c r="O450" s="834"/>
      <c r="P450" s="834"/>
      <c r="Q450" s="834"/>
      <c r="R450" s="834"/>
      <c r="S450" s="835"/>
    </row>
    <row r="451" spans="1:19" ht="11.25" customHeight="1" x14ac:dyDescent="0.2">
      <c r="A451" s="836" t="s">
        <v>3549</v>
      </c>
      <c r="B451" s="837"/>
      <c r="C451" s="837"/>
      <c r="D451" s="837"/>
      <c r="E451" s="837"/>
      <c r="F451" s="837"/>
      <c r="G451" s="837"/>
      <c r="H451" s="837"/>
      <c r="I451" s="837"/>
      <c r="J451" s="837"/>
      <c r="K451" s="837"/>
      <c r="L451" s="837"/>
      <c r="M451" s="837"/>
      <c r="N451" s="837"/>
      <c r="O451" s="837"/>
      <c r="P451" s="837"/>
      <c r="Q451" s="837"/>
      <c r="R451" s="837"/>
      <c r="S451" s="838"/>
    </row>
    <row r="452" spans="1:19" ht="36.75" customHeight="1" x14ac:dyDescent="0.2">
      <c r="A452" s="1086" t="s">
        <v>41</v>
      </c>
      <c r="B452" s="1086"/>
      <c r="C452" s="1086"/>
      <c r="D452" s="1086" t="s">
        <v>42</v>
      </c>
      <c r="E452" s="1086"/>
      <c r="F452" s="1086" t="s">
        <v>43</v>
      </c>
      <c r="G452" s="1086"/>
      <c r="H452" s="1086"/>
      <c r="I452" s="1086" t="s">
        <v>44</v>
      </c>
      <c r="J452" s="1086"/>
      <c r="K452" s="827" t="s">
        <v>45</v>
      </c>
      <c r="L452" s="1064"/>
      <c r="M452" s="1064"/>
      <c r="N452" s="1065"/>
      <c r="O452" s="1088" t="s">
        <v>46</v>
      </c>
      <c r="P452" s="1088"/>
      <c r="Q452" s="1089"/>
      <c r="R452" s="1086" t="s">
        <v>47</v>
      </c>
      <c r="S452" s="1086"/>
    </row>
    <row r="453" spans="1:19" ht="33" customHeight="1" x14ac:dyDescent="0.2">
      <c r="A453" s="830" t="s">
        <v>48</v>
      </c>
      <c r="B453" s="830" t="s">
        <v>49</v>
      </c>
      <c r="C453" s="852" t="s">
        <v>50</v>
      </c>
      <c r="D453" s="830" t="s">
        <v>51</v>
      </c>
      <c r="E453" s="830" t="s">
        <v>52</v>
      </c>
      <c r="F453" s="827" t="s">
        <v>53</v>
      </c>
      <c r="G453" s="828"/>
      <c r="H453" s="829"/>
      <c r="I453" s="830" t="s">
        <v>54</v>
      </c>
      <c r="J453" s="830" t="s">
        <v>55</v>
      </c>
      <c r="K453" s="827" t="s">
        <v>56</v>
      </c>
      <c r="L453" s="829"/>
      <c r="M453" s="827" t="s">
        <v>57</v>
      </c>
      <c r="N453" s="829"/>
      <c r="O453" s="830" t="s">
        <v>58</v>
      </c>
      <c r="P453" s="830" t="s">
        <v>59</v>
      </c>
      <c r="Q453" s="830" t="s">
        <v>60</v>
      </c>
      <c r="R453" s="830" t="s">
        <v>61</v>
      </c>
      <c r="S453" s="830" t="s">
        <v>62</v>
      </c>
    </row>
    <row r="454" spans="1:19" ht="45" customHeight="1" x14ac:dyDescent="0.2">
      <c r="A454" s="831"/>
      <c r="B454" s="831"/>
      <c r="C454" s="853"/>
      <c r="D454" s="831"/>
      <c r="E454" s="831"/>
      <c r="F454" s="470" t="s">
        <v>63</v>
      </c>
      <c r="G454" s="470" t="s">
        <v>64</v>
      </c>
      <c r="H454" s="470" t="s">
        <v>65</v>
      </c>
      <c r="I454" s="831"/>
      <c r="J454" s="831"/>
      <c r="K454" s="477" t="s">
        <v>66</v>
      </c>
      <c r="L454" s="477" t="s">
        <v>67</v>
      </c>
      <c r="M454" s="477" t="s">
        <v>68</v>
      </c>
      <c r="N454" s="477" t="s">
        <v>67</v>
      </c>
      <c r="O454" s="831"/>
      <c r="P454" s="831"/>
      <c r="Q454" s="831"/>
      <c r="R454" s="831"/>
      <c r="S454" s="831"/>
    </row>
    <row r="455" spans="1:19" x14ac:dyDescent="0.2">
      <c r="A455" s="826" t="s">
        <v>69</v>
      </c>
      <c r="B455" s="826"/>
      <c r="C455" s="826"/>
      <c r="D455" s="826"/>
      <c r="E455" s="826"/>
      <c r="F455" s="826"/>
      <c r="G455" s="826"/>
      <c r="H455" s="826"/>
      <c r="I455" s="826"/>
      <c r="J455" s="826"/>
      <c r="K455" s="826"/>
      <c r="L455" s="826"/>
      <c r="M455" s="826"/>
      <c r="N455" s="826"/>
      <c r="O455" s="826"/>
      <c r="P455" s="826"/>
      <c r="Q455" s="826"/>
      <c r="R455" s="826"/>
      <c r="S455" s="826"/>
    </row>
    <row r="456" spans="1:19" s="50" customFormat="1" x14ac:dyDescent="0.2">
      <c r="A456" s="19">
        <v>0</v>
      </c>
      <c r="B456" s="19">
        <v>0</v>
      </c>
      <c r="C456" s="19">
        <v>0</v>
      </c>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row>
    <row r="457" spans="1:19" x14ac:dyDescent="0.2">
      <c r="A457" s="826" t="s">
        <v>70</v>
      </c>
      <c r="B457" s="826"/>
      <c r="C457" s="826"/>
      <c r="D457" s="826"/>
      <c r="E457" s="826"/>
      <c r="F457" s="826"/>
      <c r="G457" s="826"/>
      <c r="H457" s="826"/>
      <c r="I457" s="826"/>
      <c r="J457" s="826"/>
      <c r="K457" s="826"/>
      <c r="L457" s="826"/>
      <c r="M457" s="826"/>
      <c r="N457" s="826"/>
      <c r="O457" s="826"/>
      <c r="P457" s="826"/>
      <c r="Q457" s="826"/>
      <c r="R457" s="826"/>
      <c r="S457" s="826"/>
    </row>
    <row r="458" spans="1:19" s="50" customFormat="1" x14ac:dyDescent="0.2">
      <c r="A458" s="19">
        <v>0</v>
      </c>
      <c r="B458" s="19">
        <v>0</v>
      </c>
      <c r="C458" s="19">
        <v>0</v>
      </c>
      <c r="D458" s="19">
        <v>0</v>
      </c>
      <c r="E458" s="19">
        <v>0</v>
      </c>
      <c r="F458" s="19">
        <v>0</v>
      </c>
      <c r="G458" s="19">
        <v>0</v>
      </c>
      <c r="H458" s="19">
        <v>0</v>
      </c>
      <c r="I458" s="19">
        <v>0</v>
      </c>
      <c r="J458" s="19">
        <v>0</v>
      </c>
      <c r="K458" s="19">
        <v>0</v>
      </c>
      <c r="L458" s="19">
        <v>0</v>
      </c>
      <c r="M458" s="19">
        <v>0</v>
      </c>
      <c r="N458" s="19">
        <v>0</v>
      </c>
      <c r="O458" s="19">
        <v>0</v>
      </c>
      <c r="P458" s="19">
        <v>0</v>
      </c>
      <c r="Q458" s="19">
        <v>0</v>
      </c>
      <c r="R458" s="19">
        <v>0</v>
      </c>
      <c r="S458" s="19">
        <v>0</v>
      </c>
    </row>
    <row r="459" spans="1:19" x14ac:dyDescent="0.2">
      <c r="A459" s="826" t="s">
        <v>71</v>
      </c>
      <c r="B459" s="826"/>
      <c r="C459" s="826"/>
      <c r="D459" s="826"/>
      <c r="E459" s="826"/>
      <c r="F459" s="826"/>
      <c r="G459" s="826"/>
      <c r="H459" s="826"/>
      <c r="I459" s="826"/>
      <c r="J459" s="826"/>
      <c r="K459" s="826"/>
      <c r="L459" s="826"/>
      <c r="M459" s="826"/>
      <c r="N459" s="826"/>
      <c r="O459" s="826"/>
      <c r="P459" s="826"/>
      <c r="Q459" s="826"/>
      <c r="R459" s="826"/>
      <c r="S459" s="826"/>
    </row>
    <row r="460" spans="1:19" s="50" customFormat="1" x14ac:dyDescent="0.2">
      <c r="A460" s="19">
        <v>0</v>
      </c>
      <c r="B460" s="19">
        <v>0</v>
      </c>
      <c r="C460" s="19">
        <v>0</v>
      </c>
      <c r="D460" s="19">
        <v>0</v>
      </c>
      <c r="E460" s="19">
        <v>0</v>
      </c>
      <c r="F460" s="19">
        <v>0</v>
      </c>
      <c r="G460" s="19">
        <v>0</v>
      </c>
      <c r="H460" s="19">
        <v>0</v>
      </c>
      <c r="I460" s="19">
        <v>0</v>
      </c>
      <c r="J460" s="19">
        <v>0</v>
      </c>
      <c r="K460" s="19">
        <v>0</v>
      </c>
      <c r="L460" s="19">
        <v>0</v>
      </c>
      <c r="M460" s="19">
        <v>0</v>
      </c>
      <c r="N460" s="19">
        <v>0</v>
      </c>
      <c r="O460" s="19">
        <v>0</v>
      </c>
      <c r="P460" s="19">
        <v>0</v>
      </c>
      <c r="Q460" s="19">
        <v>0</v>
      </c>
      <c r="R460" s="19">
        <v>0</v>
      </c>
      <c r="S460" s="19">
        <v>0</v>
      </c>
    </row>
    <row r="461" spans="1:19" x14ac:dyDescent="0.2">
      <c r="A461" s="826" t="s">
        <v>72</v>
      </c>
      <c r="B461" s="826"/>
      <c r="C461" s="826"/>
      <c r="D461" s="826"/>
      <c r="E461" s="826"/>
      <c r="F461" s="826"/>
      <c r="G461" s="826"/>
      <c r="H461" s="826"/>
      <c r="I461" s="826"/>
      <c r="J461" s="826"/>
      <c r="K461" s="826"/>
      <c r="L461" s="826"/>
      <c r="M461" s="826"/>
      <c r="N461" s="826"/>
      <c r="O461" s="826"/>
      <c r="P461" s="826"/>
      <c r="Q461" s="826"/>
      <c r="R461" s="826"/>
      <c r="S461" s="826"/>
    </row>
    <row r="462" spans="1:19" s="550" customFormat="1" x14ac:dyDescent="0.2">
      <c r="A462" s="19">
        <v>0</v>
      </c>
      <c r="B462" s="19">
        <v>0</v>
      </c>
      <c r="C462" s="19">
        <v>0</v>
      </c>
      <c r="D462" s="19">
        <v>0</v>
      </c>
      <c r="E462" s="19">
        <v>0</v>
      </c>
      <c r="F462" s="19">
        <v>0</v>
      </c>
      <c r="G462" s="19">
        <v>0</v>
      </c>
      <c r="H462" s="19">
        <v>0</v>
      </c>
      <c r="I462" s="19">
        <v>0</v>
      </c>
      <c r="J462" s="19">
        <v>0</v>
      </c>
      <c r="K462" s="19">
        <v>0</v>
      </c>
      <c r="L462" s="19">
        <v>0</v>
      </c>
      <c r="M462" s="19">
        <v>0</v>
      </c>
      <c r="N462" s="19">
        <v>0</v>
      </c>
      <c r="O462" s="19">
        <v>0</v>
      </c>
      <c r="P462" s="19">
        <v>0</v>
      </c>
      <c r="Q462" s="19">
        <v>0</v>
      </c>
      <c r="R462" s="19">
        <v>0</v>
      </c>
      <c r="S462" s="19">
        <v>0</v>
      </c>
    </row>
    <row r="463" spans="1:19" x14ac:dyDescent="0.2">
      <c r="A463" s="832" t="s">
        <v>73</v>
      </c>
      <c r="B463" s="832"/>
      <c r="C463" s="832"/>
      <c r="D463" s="832"/>
      <c r="E463" s="832"/>
      <c r="F463" s="832"/>
      <c r="G463" s="832"/>
      <c r="H463" s="832"/>
      <c r="I463" s="832"/>
      <c r="J463" s="832"/>
      <c r="K463" s="832"/>
      <c r="L463" s="832"/>
      <c r="M463" s="832"/>
      <c r="N463" s="832"/>
      <c r="O463" s="832"/>
      <c r="P463" s="832"/>
      <c r="Q463" s="832"/>
      <c r="R463" s="832"/>
      <c r="S463" s="832"/>
    </row>
    <row r="464" spans="1:19" s="614" customFormat="1" x14ac:dyDescent="0.2">
      <c r="A464" s="19">
        <v>0</v>
      </c>
      <c r="B464" s="19">
        <v>0</v>
      </c>
      <c r="C464" s="19">
        <v>0</v>
      </c>
      <c r="D464" s="19">
        <v>0</v>
      </c>
      <c r="E464" s="19">
        <v>0</v>
      </c>
      <c r="F464" s="19">
        <v>0</v>
      </c>
      <c r="G464" s="19">
        <v>0</v>
      </c>
      <c r="H464" s="19">
        <v>0</v>
      </c>
      <c r="I464" s="19">
        <v>0</v>
      </c>
      <c r="J464" s="19">
        <v>0</v>
      </c>
      <c r="K464" s="19">
        <v>0</v>
      </c>
      <c r="L464" s="19">
        <v>0</v>
      </c>
      <c r="M464" s="19">
        <v>0</v>
      </c>
      <c r="N464" s="19">
        <v>0</v>
      </c>
      <c r="O464" s="19">
        <v>0</v>
      </c>
      <c r="P464" s="19">
        <v>0</v>
      </c>
      <c r="Q464" s="19">
        <v>0</v>
      </c>
      <c r="R464" s="19">
        <v>0</v>
      </c>
      <c r="S464" s="19">
        <v>0</v>
      </c>
    </row>
    <row r="465" spans="1:19" x14ac:dyDescent="0.2">
      <c r="A465" s="826" t="s">
        <v>74</v>
      </c>
      <c r="B465" s="826"/>
      <c r="C465" s="826"/>
      <c r="D465" s="826"/>
      <c r="E465" s="826"/>
      <c r="F465" s="826"/>
      <c r="G465" s="826"/>
      <c r="H465" s="826"/>
      <c r="I465" s="826"/>
      <c r="J465" s="826"/>
      <c r="K465" s="826"/>
      <c r="L465" s="826"/>
      <c r="M465" s="826"/>
      <c r="N465" s="826"/>
      <c r="O465" s="826"/>
      <c r="P465" s="826"/>
      <c r="Q465" s="826"/>
      <c r="R465" s="826"/>
      <c r="S465" s="826"/>
    </row>
    <row r="466" spans="1:19" s="647" customFormat="1" x14ac:dyDescent="0.2">
      <c r="A466" s="19">
        <v>0</v>
      </c>
      <c r="B466" s="19">
        <v>0</v>
      </c>
      <c r="C466" s="19">
        <v>0</v>
      </c>
      <c r="D466" s="19">
        <v>0</v>
      </c>
      <c r="E466" s="19">
        <v>0</v>
      </c>
      <c r="F466" s="19">
        <v>0</v>
      </c>
      <c r="G466" s="19">
        <v>0</v>
      </c>
      <c r="H466" s="19">
        <v>0</v>
      </c>
      <c r="I466" s="19">
        <v>0</v>
      </c>
      <c r="J466" s="19">
        <v>0</v>
      </c>
      <c r="K466" s="19">
        <v>0</v>
      </c>
      <c r="L466" s="19">
        <v>0</v>
      </c>
      <c r="M466" s="19">
        <v>0</v>
      </c>
      <c r="N466" s="19">
        <v>0</v>
      </c>
      <c r="O466" s="19">
        <v>0</v>
      </c>
      <c r="P466" s="19">
        <v>0</v>
      </c>
      <c r="Q466" s="19">
        <v>0</v>
      </c>
      <c r="R466" s="19">
        <v>0</v>
      </c>
      <c r="S466" s="19">
        <v>0</v>
      </c>
    </row>
    <row r="467" spans="1:19" x14ac:dyDescent="0.2">
      <c r="A467" s="826" t="s">
        <v>75</v>
      </c>
      <c r="B467" s="826"/>
      <c r="C467" s="826"/>
      <c r="D467" s="826"/>
      <c r="E467" s="826"/>
      <c r="F467" s="826"/>
      <c r="G467" s="826"/>
      <c r="H467" s="826"/>
      <c r="I467" s="826"/>
      <c r="J467" s="826"/>
      <c r="K467" s="826"/>
      <c r="L467" s="826"/>
      <c r="M467" s="826"/>
      <c r="N467" s="826"/>
      <c r="O467" s="826"/>
      <c r="P467" s="826"/>
      <c r="Q467" s="826"/>
      <c r="R467" s="826"/>
      <c r="S467" s="826"/>
    </row>
    <row r="468" spans="1:19" s="656" customFormat="1" x14ac:dyDescent="0.2">
      <c r="A468" s="19">
        <v>0</v>
      </c>
      <c r="B468" s="19">
        <v>0</v>
      </c>
      <c r="C468" s="19">
        <v>0</v>
      </c>
      <c r="D468" s="19">
        <v>0</v>
      </c>
      <c r="E468" s="19">
        <v>0</v>
      </c>
      <c r="F468" s="19">
        <v>0</v>
      </c>
      <c r="G468" s="19">
        <v>0</v>
      </c>
      <c r="H468" s="19">
        <v>0</v>
      </c>
      <c r="I468" s="19">
        <v>0</v>
      </c>
      <c r="J468" s="19">
        <v>0</v>
      </c>
      <c r="K468" s="19">
        <v>0</v>
      </c>
      <c r="L468" s="19">
        <v>0</v>
      </c>
      <c r="M468" s="19">
        <v>0</v>
      </c>
      <c r="N468" s="19">
        <v>0</v>
      </c>
      <c r="O468" s="19">
        <v>0</v>
      </c>
      <c r="P468" s="19">
        <v>0</v>
      </c>
      <c r="Q468" s="19">
        <v>0</v>
      </c>
      <c r="R468" s="19">
        <v>0</v>
      </c>
      <c r="S468" s="19">
        <v>0</v>
      </c>
    </row>
    <row r="469" spans="1:19" x14ac:dyDescent="0.2">
      <c r="A469" s="826" t="s">
        <v>76</v>
      </c>
      <c r="B469" s="826"/>
      <c r="C469" s="826"/>
      <c r="D469" s="826"/>
      <c r="E469" s="826"/>
      <c r="F469" s="826"/>
      <c r="G469" s="826"/>
      <c r="H469" s="826"/>
      <c r="I469" s="826"/>
      <c r="J469" s="826"/>
      <c r="K469" s="826"/>
      <c r="L469" s="826"/>
      <c r="M469" s="826"/>
      <c r="N469" s="826"/>
      <c r="O469" s="826"/>
      <c r="P469" s="826"/>
      <c r="Q469" s="826"/>
      <c r="R469" s="826"/>
      <c r="S469" s="826"/>
    </row>
    <row r="470" spans="1:19" s="704" customFormat="1" x14ac:dyDescent="0.2">
      <c r="A470" s="19">
        <v>0</v>
      </c>
      <c r="B470" s="19">
        <v>0</v>
      </c>
      <c r="C470" s="19">
        <v>0</v>
      </c>
      <c r="D470" s="19">
        <v>0</v>
      </c>
      <c r="E470" s="19">
        <v>0</v>
      </c>
      <c r="F470" s="19">
        <v>0</v>
      </c>
      <c r="G470" s="19">
        <v>0</v>
      </c>
      <c r="H470" s="19">
        <v>0</v>
      </c>
      <c r="I470" s="19">
        <v>0</v>
      </c>
      <c r="J470" s="19">
        <v>0</v>
      </c>
      <c r="K470" s="19">
        <v>0</v>
      </c>
      <c r="L470" s="19">
        <v>0</v>
      </c>
      <c r="M470" s="19">
        <v>0</v>
      </c>
      <c r="N470" s="19">
        <v>0</v>
      </c>
      <c r="O470" s="19">
        <v>0</v>
      </c>
      <c r="P470" s="19">
        <v>0</v>
      </c>
      <c r="Q470" s="19">
        <v>0</v>
      </c>
      <c r="R470" s="19">
        <v>0</v>
      </c>
      <c r="S470" s="19">
        <v>0</v>
      </c>
    </row>
    <row r="471" spans="1:19" x14ac:dyDescent="0.2">
      <c r="A471" s="826" t="s">
        <v>77</v>
      </c>
      <c r="B471" s="826"/>
      <c r="C471" s="826"/>
      <c r="D471" s="826"/>
      <c r="E471" s="826"/>
      <c r="F471" s="826"/>
      <c r="G471" s="826"/>
      <c r="H471" s="826"/>
      <c r="I471" s="826"/>
      <c r="J471" s="826"/>
      <c r="K471" s="826"/>
      <c r="L471" s="826"/>
      <c r="M471" s="826"/>
      <c r="N471" s="826"/>
      <c r="O471" s="826"/>
      <c r="P471" s="826"/>
      <c r="Q471" s="826"/>
      <c r="R471" s="826"/>
      <c r="S471" s="826"/>
    </row>
    <row r="472" spans="1:19" s="738" customFormat="1" x14ac:dyDescent="0.2">
      <c r="A472" s="19">
        <v>0</v>
      </c>
      <c r="B472" s="19">
        <v>0</v>
      </c>
      <c r="C472" s="19">
        <v>0</v>
      </c>
      <c r="D472" s="19">
        <v>0</v>
      </c>
      <c r="E472" s="19">
        <v>0</v>
      </c>
      <c r="F472" s="19">
        <v>0</v>
      </c>
      <c r="G472" s="19">
        <v>0</v>
      </c>
      <c r="H472" s="19">
        <v>0</v>
      </c>
      <c r="I472" s="19">
        <v>0</v>
      </c>
      <c r="J472" s="19">
        <v>0</v>
      </c>
      <c r="K472" s="19">
        <v>0</v>
      </c>
      <c r="L472" s="19">
        <v>0</v>
      </c>
      <c r="M472" s="19">
        <v>0</v>
      </c>
      <c r="N472" s="19">
        <v>0</v>
      </c>
      <c r="O472" s="19">
        <v>0</v>
      </c>
      <c r="P472" s="19">
        <v>0</v>
      </c>
      <c r="Q472" s="19">
        <v>0</v>
      </c>
      <c r="R472" s="19">
        <v>0</v>
      </c>
      <c r="S472" s="19">
        <v>0</v>
      </c>
    </row>
    <row r="473" spans="1:19" x14ac:dyDescent="0.2">
      <c r="A473" s="826" t="s">
        <v>78</v>
      </c>
      <c r="B473" s="826"/>
      <c r="C473" s="826"/>
      <c r="D473" s="826"/>
      <c r="E473" s="826"/>
      <c r="F473" s="826"/>
      <c r="G473" s="826"/>
      <c r="H473" s="826"/>
      <c r="I473" s="826"/>
      <c r="J473" s="826"/>
      <c r="K473" s="826"/>
      <c r="L473" s="826"/>
      <c r="M473" s="826"/>
      <c r="N473" s="826"/>
      <c r="O473" s="826"/>
      <c r="P473" s="826"/>
      <c r="Q473" s="826"/>
      <c r="R473" s="826"/>
      <c r="S473" s="826"/>
    </row>
    <row r="474" spans="1:19" s="781" customFormat="1" x14ac:dyDescent="0.2">
      <c r="A474" s="19">
        <v>0</v>
      </c>
      <c r="B474" s="19">
        <v>0</v>
      </c>
      <c r="C474" s="19">
        <v>0</v>
      </c>
      <c r="D474" s="19">
        <v>0</v>
      </c>
      <c r="E474" s="19">
        <v>0</v>
      </c>
      <c r="F474" s="19">
        <v>0</v>
      </c>
      <c r="G474" s="19">
        <v>0</v>
      </c>
      <c r="H474" s="19">
        <v>0</v>
      </c>
      <c r="I474" s="19">
        <v>0</v>
      </c>
      <c r="J474" s="19">
        <v>0</v>
      </c>
      <c r="K474" s="19">
        <v>0</v>
      </c>
      <c r="L474" s="19">
        <v>0</v>
      </c>
      <c r="M474" s="19">
        <v>0</v>
      </c>
      <c r="N474" s="19">
        <v>0</v>
      </c>
      <c r="O474" s="19">
        <v>0</v>
      </c>
      <c r="P474" s="19">
        <v>0</v>
      </c>
      <c r="Q474" s="19">
        <v>0</v>
      </c>
      <c r="R474" s="19">
        <v>0</v>
      </c>
      <c r="S474" s="19">
        <v>0</v>
      </c>
    </row>
    <row r="475" spans="1:19" x14ac:dyDescent="0.2">
      <c r="A475" s="826" t="s">
        <v>79</v>
      </c>
      <c r="B475" s="826"/>
      <c r="C475" s="826"/>
      <c r="D475" s="826"/>
      <c r="E475" s="826"/>
      <c r="F475" s="826"/>
      <c r="G475" s="826"/>
      <c r="H475" s="826"/>
      <c r="I475" s="826"/>
      <c r="J475" s="826"/>
      <c r="K475" s="826"/>
      <c r="L475" s="826"/>
      <c r="M475" s="826"/>
      <c r="N475" s="826"/>
      <c r="O475" s="826"/>
      <c r="P475" s="826"/>
      <c r="Q475" s="826"/>
      <c r="R475" s="826"/>
      <c r="S475" s="826"/>
    </row>
    <row r="476" spans="1:19" s="800" customFormat="1" x14ac:dyDescent="0.2">
      <c r="A476" s="19">
        <v>0</v>
      </c>
      <c r="B476" s="19">
        <v>0</v>
      </c>
      <c r="C476" s="19">
        <v>0</v>
      </c>
      <c r="D476" s="19">
        <v>0</v>
      </c>
      <c r="E476" s="19">
        <v>0</v>
      </c>
      <c r="F476" s="19">
        <v>0</v>
      </c>
      <c r="G476" s="19">
        <v>0</v>
      </c>
      <c r="H476" s="19">
        <v>0</v>
      </c>
      <c r="I476" s="19">
        <v>0</v>
      </c>
      <c r="J476" s="19">
        <v>0</v>
      </c>
      <c r="K476" s="19">
        <v>0</v>
      </c>
      <c r="L476" s="19">
        <v>0</v>
      </c>
      <c r="M476" s="19">
        <v>0</v>
      </c>
      <c r="N476" s="19">
        <v>0</v>
      </c>
      <c r="O476" s="19">
        <v>0</v>
      </c>
      <c r="P476" s="19">
        <v>0</v>
      </c>
      <c r="Q476" s="19">
        <v>0</v>
      </c>
      <c r="R476" s="19">
        <v>0</v>
      </c>
      <c r="S476" s="19">
        <v>0</v>
      </c>
    </row>
    <row r="477" spans="1:19" x14ac:dyDescent="0.2">
      <c r="A477" s="826" t="s">
        <v>80</v>
      </c>
      <c r="B477" s="826"/>
      <c r="C477" s="826"/>
      <c r="D477" s="826"/>
      <c r="E477" s="826"/>
      <c r="F477" s="826"/>
      <c r="G477" s="826"/>
      <c r="H477" s="826"/>
      <c r="I477" s="826"/>
      <c r="J477" s="826"/>
      <c r="K477" s="826"/>
      <c r="L477" s="826"/>
      <c r="M477" s="826"/>
      <c r="N477" s="826"/>
      <c r="O477" s="826"/>
      <c r="P477" s="826"/>
      <c r="Q477" s="826"/>
      <c r="R477" s="826"/>
      <c r="S477" s="826"/>
    </row>
    <row r="478" spans="1:19" s="822" customFormat="1" x14ac:dyDescent="0.2">
      <c r="A478" s="19">
        <v>0</v>
      </c>
      <c r="B478" s="19">
        <v>0</v>
      </c>
      <c r="C478" s="19">
        <v>0</v>
      </c>
      <c r="D478" s="19">
        <v>0</v>
      </c>
      <c r="E478" s="19">
        <v>0</v>
      </c>
      <c r="F478" s="19">
        <v>0</v>
      </c>
      <c r="G478" s="19">
        <v>0</v>
      </c>
      <c r="H478" s="19">
        <v>0</v>
      </c>
      <c r="I478" s="19">
        <v>0</v>
      </c>
      <c r="J478" s="19">
        <v>0</v>
      </c>
      <c r="K478" s="19">
        <v>0</v>
      </c>
      <c r="L478" s="19">
        <v>0</v>
      </c>
      <c r="M478" s="19">
        <v>0</v>
      </c>
      <c r="N478" s="19">
        <v>0</v>
      </c>
      <c r="O478" s="19">
        <v>0</v>
      </c>
      <c r="P478" s="19">
        <v>0</v>
      </c>
      <c r="Q478" s="19">
        <v>0</v>
      </c>
      <c r="R478" s="19">
        <v>0</v>
      </c>
      <c r="S478" s="19">
        <v>0</v>
      </c>
    </row>
    <row r="479" spans="1:19" x14ac:dyDescent="0.2">
      <c r="A479" s="823" t="s">
        <v>181</v>
      </c>
      <c r="B479" s="846"/>
      <c r="C479" s="846"/>
      <c r="D479" s="846"/>
      <c r="E479" s="846"/>
      <c r="F479" s="846"/>
      <c r="G479" s="846"/>
      <c r="H479" s="846"/>
      <c r="I479" s="846"/>
      <c r="J479" s="846"/>
      <c r="K479" s="846"/>
      <c r="L479" s="846"/>
      <c r="M479" s="846"/>
      <c r="N479" s="846"/>
      <c r="O479" s="846"/>
      <c r="P479" s="846"/>
      <c r="Q479" s="846"/>
      <c r="R479" s="846"/>
      <c r="S479" s="847"/>
    </row>
    <row r="480" spans="1:19" s="52" customFormat="1" x14ac:dyDescent="0.2">
      <c r="A480" s="476">
        <f>SUM(A478,A476,A474,A472,A470,A468,A466,A464,A462,A460,A458,A456)</f>
        <v>0</v>
      </c>
      <c r="B480" s="476">
        <f t="shared" ref="B480:S480" si="11">SUM(B478,B476,B474,B472,B470,B468,B466,B464,B462,B460,B458,B456)</f>
        <v>0</v>
      </c>
      <c r="C480" s="476">
        <f t="shared" si="11"/>
        <v>0</v>
      </c>
      <c r="D480" s="476">
        <f t="shared" si="11"/>
        <v>0</v>
      </c>
      <c r="E480" s="476">
        <f t="shared" si="11"/>
        <v>0</v>
      </c>
      <c r="F480" s="476">
        <f t="shared" si="11"/>
        <v>0</v>
      </c>
      <c r="G480" s="476">
        <f t="shared" si="11"/>
        <v>0</v>
      </c>
      <c r="H480" s="476">
        <f t="shared" si="11"/>
        <v>0</v>
      </c>
      <c r="I480" s="476">
        <f t="shared" si="11"/>
        <v>0</v>
      </c>
      <c r="J480" s="476">
        <f t="shared" si="11"/>
        <v>0</v>
      </c>
      <c r="K480" s="476">
        <f t="shared" si="11"/>
        <v>0</v>
      </c>
      <c r="L480" s="476">
        <f t="shared" si="11"/>
        <v>0</v>
      </c>
      <c r="M480" s="476">
        <f t="shared" si="11"/>
        <v>0</v>
      </c>
      <c r="N480" s="476">
        <f t="shared" si="11"/>
        <v>0</v>
      </c>
      <c r="O480" s="476">
        <f t="shared" si="11"/>
        <v>0</v>
      </c>
      <c r="P480" s="476">
        <f t="shared" si="11"/>
        <v>0</v>
      </c>
      <c r="Q480" s="476">
        <f t="shared" si="11"/>
        <v>0</v>
      </c>
      <c r="R480" s="476">
        <f t="shared" si="11"/>
        <v>0</v>
      </c>
      <c r="S480" s="476">
        <f t="shared" si="11"/>
        <v>0</v>
      </c>
    </row>
    <row r="482" spans="1:19" ht="19.5" customHeight="1" x14ac:dyDescent="0.2">
      <c r="A482" s="1101" t="s">
        <v>3557</v>
      </c>
      <c r="B482" s="1102"/>
      <c r="C482" s="1102"/>
      <c r="D482" s="1102"/>
      <c r="E482" s="1102"/>
      <c r="F482" s="1102"/>
      <c r="G482" s="1102"/>
      <c r="H482" s="1102"/>
      <c r="I482" s="1102"/>
      <c r="J482" s="1102"/>
      <c r="K482" s="1102"/>
      <c r="L482" s="1102"/>
      <c r="M482" s="1102"/>
      <c r="N482" s="1102"/>
      <c r="O482" s="1102"/>
      <c r="P482" s="1102"/>
      <c r="Q482" s="1102"/>
      <c r="R482" s="1102"/>
      <c r="S482" s="1103"/>
    </row>
    <row r="483" spans="1:19" s="833" customFormat="1" ht="11.25" customHeight="1" x14ac:dyDescent="0.2">
      <c r="A483" s="833" t="s">
        <v>173</v>
      </c>
      <c r="B483" s="834"/>
      <c r="C483" s="834"/>
      <c r="D483" s="834"/>
      <c r="E483" s="834"/>
      <c r="F483" s="834"/>
      <c r="G483" s="834"/>
      <c r="H483" s="834"/>
      <c r="I483" s="834"/>
      <c r="J483" s="834"/>
      <c r="K483" s="834"/>
      <c r="L483" s="834"/>
      <c r="M483" s="834"/>
      <c r="N483" s="834"/>
      <c r="O483" s="834"/>
      <c r="P483" s="834"/>
      <c r="Q483" s="834"/>
      <c r="R483" s="834"/>
      <c r="S483" s="834"/>
    </row>
    <row r="484" spans="1:19" ht="11.25" customHeight="1" x14ac:dyDescent="0.2">
      <c r="A484" s="833" t="s">
        <v>83</v>
      </c>
      <c r="B484" s="834"/>
      <c r="C484" s="834"/>
      <c r="D484" s="834"/>
      <c r="E484" s="834"/>
      <c r="F484" s="834"/>
      <c r="G484" s="834"/>
      <c r="H484" s="834"/>
      <c r="I484" s="834"/>
      <c r="J484" s="834"/>
      <c r="K484" s="834"/>
      <c r="L484" s="834"/>
      <c r="M484" s="834"/>
      <c r="N484" s="834"/>
      <c r="O484" s="834"/>
      <c r="P484" s="834"/>
      <c r="Q484" s="834"/>
      <c r="R484" s="834"/>
      <c r="S484" s="835"/>
    </row>
    <row r="485" spans="1:19" ht="11.25" customHeight="1" x14ac:dyDescent="0.2">
      <c r="A485" s="833" t="s">
        <v>3550</v>
      </c>
      <c r="B485" s="834"/>
      <c r="C485" s="834"/>
      <c r="D485" s="834"/>
      <c r="E485" s="834"/>
      <c r="F485" s="834"/>
      <c r="G485" s="834"/>
      <c r="H485" s="834"/>
      <c r="I485" s="834"/>
      <c r="J485" s="834"/>
      <c r="K485" s="834"/>
      <c r="L485" s="834"/>
      <c r="M485" s="834"/>
      <c r="N485" s="834"/>
      <c r="O485" s="834"/>
      <c r="P485" s="834"/>
      <c r="Q485" s="834"/>
      <c r="R485" s="834"/>
      <c r="S485" s="835"/>
    </row>
    <row r="486" spans="1:19" x14ac:dyDescent="0.2">
      <c r="A486" s="833" t="s">
        <v>3551</v>
      </c>
      <c r="B486" s="834"/>
      <c r="C486" s="834"/>
      <c r="D486" s="834"/>
      <c r="E486" s="834"/>
      <c r="F486" s="834"/>
      <c r="G486" s="834"/>
      <c r="H486" s="834"/>
      <c r="I486" s="834"/>
      <c r="J486" s="834"/>
      <c r="K486" s="834"/>
      <c r="L486" s="834"/>
      <c r="M486" s="834"/>
      <c r="N486" s="834"/>
      <c r="O486" s="834"/>
      <c r="P486" s="834"/>
      <c r="Q486" s="834"/>
      <c r="R486" s="834"/>
      <c r="S486" s="835"/>
    </row>
    <row r="487" spans="1:19" x14ac:dyDescent="0.2">
      <c r="A487" s="833" t="s">
        <v>3552</v>
      </c>
      <c r="B487" s="834"/>
      <c r="C487" s="834"/>
      <c r="D487" s="834"/>
      <c r="E487" s="834"/>
      <c r="F487" s="834"/>
      <c r="G487" s="834"/>
      <c r="H487" s="834"/>
      <c r="I487" s="834"/>
      <c r="J487" s="834"/>
      <c r="K487" s="834"/>
      <c r="L487" s="834"/>
      <c r="M487" s="834"/>
      <c r="N487" s="834"/>
      <c r="O487" s="834"/>
      <c r="P487" s="834"/>
      <c r="Q487" s="834"/>
      <c r="R487" s="834"/>
      <c r="S487" s="835"/>
    </row>
    <row r="488" spans="1:19" x14ac:dyDescent="0.2">
      <c r="A488" s="833" t="s">
        <v>3553</v>
      </c>
      <c r="B488" s="834"/>
      <c r="C488" s="834"/>
      <c r="D488" s="834"/>
      <c r="E488" s="834"/>
      <c r="F488" s="834"/>
      <c r="G488" s="834"/>
      <c r="H488" s="834"/>
      <c r="I488" s="834"/>
      <c r="J488" s="834"/>
      <c r="K488" s="834"/>
      <c r="L488" s="834"/>
      <c r="M488" s="834"/>
      <c r="N488" s="834"/>
      <c r="O488" s="834"/>
      <c r="P488" s="834"/>
      <c r="Q488" s="834"/>
      <c r="R488" s="834"/>
      <c r="S488" s="835"/>
    </row>
    <row r="489" spans="1:19" x14ac:dyDescent="0.2">
      <c r="A489" s="833" t="s">
        <v>3554</v>
      </c>
      <c r="B489" s="834"/>
      <c r="C489" s="834"/>
      <c r="D489" s="834"/>
      <c r="E489" s="834"/>
      <c r="F489" s="834"/>
      <c r="G489" s="834"/>
      <c r="H489" s="834"/>
      <c r="I489" s="834"/>
      <c r="J489" s="834"/>
      <c r="K489" s="834"/>
      <c r="L489" s="834"/>
      <c r="M489" s="834"/>
      <c r="N489" s="834"/>
      <c r="O489" s="834"/>
      <c r="P489" s="834"/>
      <c r="Q489" s="834"/>
      <c r="R489" s="834"/>
      <c r="S489" s="835"/>
    </row>
    <row r="490" spans="1:19" x14ac:dyDescent="0.2">
      <c r="A490" s="833" t="s">
        <v>3555</v>
      </c>
      <c r="B490" s="834"/>
      <c r="C490" s="834"/>
      <c r="D490" s="834"/>
      <c r="E490" s="834"/>
      <c r="F490" s="834"/>
      <c r="G490" s="834"/>
      <c r="H490" s="834"/>
      <c r="I490" s="834"/>
      <c r="J490" s="834"/>
      <c r="K490" s="834"/>
      <c r="L490" s="834"/>
      <c r="M490" s="834"/>
      <c r="N490" s="834"/>
      <c r="O490" s="834"/>
      <c r="P490" s="834"/>
      <c r="Q490" s="834"/>
      <c r="R490" s="834"/>
      <c r="S490" s="835"/>
    </row>
    <row r="491" spans="1:19" ht="11.25" customHeight="1" x14ac:dyDescent="0.2">
      <c r="A491" s="836" t="s">
        <v>3556</v>
      </c>
      <c r="B491" s="837"/>
      <c r="C491" s="837"/>
      <c r="D491" s="837"/>
      <c r="E491" s="837"/>
      <c r="F491" s="837"/>
      <c r="G491" s="837"/>
      <c r="H491" s="837"/>
      <c r="I491" s="837"/>
      <c r="J491" s="837"/>
      <c r="K491" s="837"/>
      <c r="L491" s="837"/>
      <c r="M491" s="837"/>
      <c r="N491" s="837"/>
      <c r="O491" s="837"/>
      <c r="P491" s="837"/>
      <c r="Q491" s="837"/>
      <c r="R491" s="837"/>
      <c r="S491" s="838"/>
    </row>
    <row r="492" spans="1:19" ht="36" customHeight="1" x14ac:dyDescent="0.2">
      <c r="A492" s="1086" t="s">
        <v>41</v>
      </c>
      <c r="B492" s="1086"/>
      <c r="C492" s="1086"/>
      <c r="D492" s="1086" t="s">
        <v>42</v>
      </c>
      <c r="E492" s="1086"/>
      <c r="F492" s="1086" t="s">
        <v>43</v>
      </c>
      <c r="G492" s="1086"/>
      <c r="H492" s="1086"/>
      <c r="I492" s="1086" t="s">
        <v>44</v>
      </c>
      <c r="J492" s="1086"/>
      <c r="K492" s="827" t="s">
        <v>45</v>
      </c>
      <c r="L492" s="1064"/>
      <c r="M492" s="1064"/>
      <c r="N492" s="1065"/>
      <c r="O492" s="1088" t="s">
        <v>46</v>
      </c>
      <c r="P492" s="1088"/>
      <c r="Q492" s="1089"/>
      <c r="R492" s="1086" t="s">
        <v>47</v>
      </c>
      <c r="S492" s="1086"/>
    </row>
    <row r="493" spans="1:19" ht="30.75" customHeight="1" x14ac:dyDescent="0.2">
      <c r="A493" s="830" t="s">
        <v>48</v>
      </c>
      <c r="B493" s="830" t="s">
        <v>49</v>
      </c>
      <c r="C493" s="852" t="s">
        <v>50</v>
      </c>
      <c r="D493" s="830" t="s">
        <v>51</v>
      </c>
      <c r="E493" s="830" t="s">
        <v>52</v>
      </c>
      <c r="F493" s="827" t="s">
        <v>53</v>
      </c>
      <c r="G493" s="828"/>
      <c r="H493" s="829"/>
      <c r="I493" s="830" t="s">
        <v>54</v>
      </c>
      <c r="J493" s="830" t="s">
        <v>55</v>
      </c>
      <c r="K493" s="827" t="s">
        <v>56</v>
      </c>
      <c r="L493" s="829"/>
      <c r="M493" s="827" t="s">
        <v>57</v>
      </c>
      <c r="N493" s="829"/>
      <c r="O493" s="830" t="s">
        <v>58</v>
      </c>
      <c r="P493" s="830" t="s">
        <v>59</v>
      </c>
      <c r="Q493" s="830" t="s">
        <v>60</v>
      </c>
      <c r="R493" s="830" t="s">
        <v>61</v>
      </c>
      <c r="S493" s="830" t="s">
        <v>62</v>
      </c>
    </row>
    <row r="494" spans="1:19" ht="57" customHeight="1" x14ac:dyDescent="0.2">
      <c r="A494" s="831"/>
      <c r="B494" s="831"/>
      <c r="C494" s="853"/>
      <c r="D494" s="831"/>
      <c r="E494" s="831"/>
      <c r="F494" s="470" t="s">
        <v>63</v>
      </c>
      <c r="G494" s="470" t="s">
        <v>64</v>
      </c>
      <c r="H494" s="470" t="s">
        <v>65</v>
      </c>
      <c r="I494" s="831"/>
      <c r="J494" s="831"/>
      <c r="K494" s="477" t="s">
        <v>66</v>
      </c>
      <c r="L494" s="477" t="s">
        <v>67</v>
      </c>
      <c r="M494" s="477" t="s">
        <v>68</v>
      </c>
      <c r="N494" s="477" t="s">
        <v>67</v>
      </c>
      <c r="O494" s="831"/>
      <c r="P494" s="831"/>
      <c r="Q494" s="831"/>
      <c r="R494" s="831"/>
      <c r="S494" s="831"/>
    </row>
    <row r="495" spans="1:19" x14ac:dyDescent="0.2">
      <c r="A495" s="826" t="s">
        <v>69</v>
      </c>
      <c r="B495" s="826"/>
      <c r="C495" s="826"/>
      <c r="D495" s="826"/>
      <c r="E495" s="826"/>
      <c r="F495" s="826"/>
      <c r="G495" s="826"/>
      <c r="H495" s="826"/>
      <c r="I495" s="826"/>
      <c r="J495" s="826"/>
      <c r="K495" s="826"/>
      <c r="L495" s="826"/>
      <c r="M495" s="826"/>
      <c r="N495" s="826"/>
      <c r="O495" s="826"/>
      <c r="P495" s="826"/>
      <c r="Q495" s="826"/>
      <c r="R495" s="826"/>
      <c r="S495" s="826"/>
    </row>
    <row r="496" spans="1:19" s="50" customFormat="1" x14ac:dyDescent="0.2">
      <c r="A496" s="19">
        <v>0</v>
      </c>
      <c r="B496" s="19">
        <v>0</v>
      </c>
      <c r="C496" s="19">
        <v>0</v>
      </c>
      <c r="D496" s="19">
        <v>0</v>
      </c>
      <c r="E496" s="19">
        <v>0</v>
      </c>
      <c r="F496" s="19">
        <v>0</v>
      </c>
      <c r="G496" s="19">
        <v>0</v>
      </c>
      <c r="H496" s="19">
        <v>0</v>
      </c>
      <c r="I496" s="19">
        <v>0</v>
      </c>
      <c r="J496" s="19">
        <v>0</v>
      </c>
      <c r="K496" s="19">
        <v>0</v>
      </c>
      <c r="L496" s="19">
        <v>0</v>
      </c>
      <c r="M496" s="19">
        <v>0</v>
      </c>
      <c r="N496" s="19">
        <v>0</v>
      </c>
      <c r="O496" s="19">
        <v>0</v>
      </c>
      <c r="P496" s="19">
        <v>0</v>
      </c>
      <c r="Q496" s="19">
        <v>0</v>
      </c>
      <c r="R496" s="19">
        <v>0</v>
      </c>
      <c r="S496" s="19">
        <v>0</v>
      </c>
    </row>
    <row r="497" spans="1:19" x14ac:dyDescent="0.2">
      <c r="A497" s="826" t="s">
        <v>70</v>
      </c>
      <c r="B497" s="826"/>
      <c r="C497" s="826"/>
      <c r="D497" s="826"/>
      <c r="E497" s="826"/>
      <c r="F497" s="826"/>
      <c r="G497" s="826"/>
      <c r="H497" s="826"/>
      <c r="I497" s="826"/>
      <c r="J497" s="826"/>
      <c r="K497" s="826"/>
      <c r="L497" s="826"/>
      <c r="M497" s="826"/>
      <c r="N497" s="826"/>
      <c r="O497" s="826"/>
      <c r="P497" s="826"/>
      <c r="Q497" s="826"/>
      <c r="R497" s="826"/>
      <c r="S497" s="826"/>
    </row>
    <row r="498" spans="1:19" s="50" customFormat="1" x14ac:dyDescent="0.2">
      <c r="A498" s="19">
        <v>0</v>
      </c>
      <c r="B498" s="19">
        <v>0</v>
      </c>
      <c r="C498" s="19">
        <v>0</v>
      </c>
      <c r="D498" s="19">
        <v>0</v>
      </c>
      <c r="E498" s="19">
        <v>0</v>
      </c>
      <c r="F498" s="19">
        <v>0</v>
      </c>
      <c r="G498" s="19">
        <v>0</v>
      </c>
      <c r="H498" s="19">
        <v>0</v>
      </c>
      <c r="I498" s="19">
        <v>0</v>
      </c>
      <c r="J498" s="19">
        <v>0</v>
      </c>
      <c r="K498" s="19">
        <v>0</v>
      </c>
      <c r="L498" s="19">
        <v>0</v>
      </c>
      <c r="M498" s="19">
        <v>0</v>
      </c>
      <c r="N498" s="19">
        <v>0</v>
      </c>
      <c r="O498" s="19">
        <v>0</v>
      </c>
      <c r="P498" s="19">
        <v>0</v>
      </c>
      <c r="Q498" s="19">
        <v>0</v>
      </c>
      <c r="R498" s="19">
        <v>0</v>
      </c>
      <c r="S498" s="19">
        <v>0</v>
      </c>
    </row>
    <row r="499" spans="1:19" x14ac:dyDescent="0.2">
      <c r="A499" s="826" t="s">
        <v>71</v>
      </c>
      <c r="B499" s="826"/>
      <c r="C499" s="826"/>
      <c r="D499" s="826"/>
      <c r="E499" s="826"/>
      <c r="F499" s="826"/>
      <c r="G499" s="826"/>
      <c r="H499" s="826"/>
      <c r="I499" s="826"/>
      <c r="J499" s="826"/>
      <c r="K499" s="826"/>
      <c r="L499" s="826"/>
      <c r="M499" s="826"/>
      <c r="N499" s="826"/>
      <c r="O499" s="826"/>
      <c r="P499" s="826"/>
      <c r="Q499" s="826"/>
      <c r="R499" s="826"/>
      <c r="S499" s="826"/>
    </row>
    <row r="500" spans="1:19" s="50" customFormat="1" x14ac:dyDescent="0.2">
      <c r="A500" s="19">
        <v>0</v>
      </c>
      <c r="B500" s="19">
        <v>0</v>
      </c>
      <c r="C500" s="19">
        <v>0</v>
      </c>
      <c r="D500" s="19">
        <v>0</v>
      </c>
      <c r="E500" s="19">
        <v>0</v>
      </c>
      <c r="F500" s="19">
        <v>0</v>
      </c>
      <c r="G500" s="19">
        <v>0</v>
      </c>
      <c r="H500" s="19">
        <v>0</v>
      </c>
      <c r="I500" s="19">
        <v>0</v>
      </c>
      <c r="J500" s="19">
        <v>0</v>
      </c>
      <c r="K500" s="19">
        <v>0</v>
      </c>
      <c r="L500" s="19">
        <v>0</v>
      </c>
      <c r="M500" s="19">
        <v>0</v>
      </c>
      <c r="N500" s="19">
        <v>0</v>
      </c>
      <c r="O500" s="19">
        <v>0</v>
      </c>
      <c r="P500" s="19">
        <v>0</v>
      </c>
      <c r="Q500" s="19">
        <v>0</v>
      </c>
      <c r="R500" s="19">
        <v>0</v>
      </c>
      <c r="S500" s="19">
        <v>0</v>
      </c>
    </row>
    <row r="501" spans="1:19" x14ac:dyDescent="0.2">
      <c r="A501" s="826" t="s">
        <v>72</v>
      </c>
      <c r="B501" s="826"/>
      <c r="C501" s="826"/>
      <c r="D501" s="826"/>
      <c r="E501" s="826"/>
      <c r="F501" s="826"/>
      <c r="G501" s="826"/>
      <c r="H501" s="826"/>
      <c r="I501" s="826"/>
      <c r="J501" s="826"/>
      <c r="K501" s="826"/>
      <c r="L501" s="826"/>
      <c r="M501" s="826"/>
      <c r="N501" s="826"/>
      <c r="O501" s="826"/>
      <c r="P501" s="826"/>
      <c r="Q501" s="826"/>
      <c r="R501" s="826"/>
      <c r="S501" s="826"/>
    </row>
    <row r="502" spans="1:19" s="550" customFormat="1" x14ac:dyDescent="0.2">
      <c r="A502" s="19">
        <v>0</v>
      </c>
      <c r="B502" s="19">
        <v>0</v>
      </c>
      <c r="C502" s="19">
        <v>0</v>
      </c>
      <c r="D502" s="19">
        <v>0</v>
      </c>
      <c r="E502" s="19">
        <v>0</v>
      </c>
      <c r="F502" s="19">
        <v>0</v>
      </c>
      <c r="G502" s="19">
        <v>0</v>
      </c>
      <c r="H502" s="19">
        <v>0</v>
      </c>
      <c r="I502" s="19">
        <v>0</v>
      </c>
      <c r="J502" s="19">
        <v>0</v>
      </c>
      <c r="K502" s="19">
        <v>0</v>
      </c>
      <c r="L502" s="19">
        <v>0</v>
      </c>
      <c r="M502" s="19">
        <v>0</v>
      </c>
      <c r="N502" s="19">
        <v>0</v>
      </c>
      <c r="O502" s="19">
        <v>0</v>
      </c>
      <c r="P502" s="19">
        <v>0</v>
      </c>
      <c r="Q502" s="19">
        <v>0</v>
      </c>
      <c r="R502" s="19">
        <v>0</v>
      </c>
      <c r="S502" s="19">
        <v>0</v>
      </c>
    </row>
    <row r="503" spans="1:19" x14ac:dyDescent="0.2">
      <c r="A503" s="832" t="s">
        <v>73</v>
      </c>
      <c r="B503" s="832"/>
      <c r="C503" s="832"/>
      <c r="D503" s="832"/>
      <c r="E503" s="832"/>
      <c r="F503" s="832"/>
      <c r="G503" s="832"/>
      <c r="H503" s="832"/>
      <c r="I503" s="832"/>
      <c r="J503" s="832"/>
      <c r="K503" s="832"/>
      <c r="L503" s="832"/>
      <c r="M503" s="832"/>
      <c r="N503" s="832"/>
      <c r="O503" s="832"/>
      <c r="P503" s="832"/>
      <c r="Q503" s="832"/>
      <c r="R503" s="832"/>
      <c r="S503" s="832"/>
    </row>
    <row r="504" spans="1:19" s="614" customFormat="1" x14ac:dyDescent="0.2">
      <c r="A504" s="19">
        <v>0</v>
      </c>
      <c r="B504" s="19">
        <v>0</v>
      </c>
      <c r="C504" s="19">
        <v>0</v>
      </c>
      <c r="D504" s="19">
        <v>0</v>
      </c>
      <c r="E504" s="19">
        <v>0</v>
      </c>
      <c r="F504" s="19">
        <v>0</v>
      </c>
      <c r="G504" s="19">
        <v>0</v>
      </c>
      <c r="H504" s="19">
        <v>0</v>
      </c>
      <c r="I504" s="19">
        <v>0</v>
      </c>
      <c r="J504" s="19">
        <v>0</v>
      </c>
      <c r="K504" s="19">
        <v>0</v>
      </c>
      <c r="L504" s="19">
        <v>0</v>
      </c>
      <c r="M504" s="19">
        <v>0</v>
      </c>
      <c r="N504" s="19">
        <v>0</v>
      </c>
      <c r="O504" s="19">
        <v>0</v>
      </c>
      <c r="P504" s="19">
        <v>0</v>
      </c>
      <c r="Q504" s="19">
        <v>0</v>
      </c>
      <c r="R504" s="19">
        <v>0</v>
      </c>
      <c r="S504" s="19">
        <v>0</v>
      </c>
    </row>
    <row r="505" spans="1:19" x14ac:dyDescent="0.2">
      <c r="A505" s="826" t="s">
        <v>74</v>
      </c>
      <c r="B505" s="826"/>
      <c r="C505" s="826"/>
      <c r="D505" s="826"/>
      <c r="E505" s="826"/>
      <c r="F505" s="826"/>
      <c r="G505" s="826"/>
      <c r="H505" s="826"/>
      <c r="I505" s="826"/>
      <c r="J505" s="826"/>
      <c r="K505" s="826"/>
      <c r="L505" s="826"/>
      <c r="M505" s="826"/>
      <c r="N505" s="826"/>
      <c r="O505" s="826"/>
      <c r="P505" s="826"/>
      <c r="Q505" s="826"/>
      <c r="R505" s="826"/>
      <c r="S505" s="826"/>
    </row>
    <row r="506" spans="1:19" s="647" customFormat="1" x14ac:dyDescent="0.2">
      <c r="A506" s="19">
        <v>0</v>
      </c>
      <c r="B506" s="19">
        <v>0</v>
      </c>
      <c r="C506" s="19">
        <v>0</v>
      </c>
      <c r="D506" s="19">
        <v>0</v>
      </c>
      <c r="E506" s="19">
        <v>0</v>
      </c>
      <c r="F506" s="19">
        <v>0</v>
      </c>
      <c r="G506" s="19">
        <v>0</v>
      </c>
      <c r="H506" s="19">
        <v>0</v>
      </c>
      <c r="I506" s="19">
        <v>0</v>
      </c>
      <c r="J506" s="19">
        <v>0</v>
      </c>
      <c r="K506" s="19">
        <v>0</v>
      </c>
      <c r="L506" s="19">
        <v>0</v>
      </c>
      <c r="M506" s="19">
        <v>0</v>
      </c>
      <c r="N506" s="19">
        <v>0</v>
      </c>
      <c r="O506" s="19">
        <v>0</v>
      </c>
      <c r="P506" s="19">
        <v>0</v>
      </c>
      <c r="Q506" s="19">
        <v>0</v>
      </c>
      <c r="R506" s="19">
        <v>0</v>
      </c>
      <c r="S506" s="19">
        <v>0</v>
      </c>
    </row>
    <row r="507" spans="1:19" x14ac:dyDescent="0.2">
      <c r="A507" s="826" t="s">
        <v>75</v>
      </c>
      <c r="B507" s="826"/>
      <c r="C507" s="826"/>
      <c r="D507" s="826"/>
      <c r="E507" s="826"/>
      <c r="F507" s="826"/>
      <c r="G507" s="826"/>
      <c r="H507" s="826"/>
      <c r="I507" s="826"/>
      <c r="J507" s="826"/>
      <c r="K507" s="826"/>
      <c r="L507" s="826"/>
      <c r="M507" s="826"/>
      <c r="N507" s="826"/>
      <c r="O507" s="826"/>
      <c r="P507" s="826"/>
      <c r="Q507" s="826"/>
      <c r="R507" s="826"/>
      <c r="S507" s="826"/>
    </row>
    <row r="508" spans="1:19" s="656" customFormat="1" x14ac:dyDescent="0.2">
      <c r="A508" s="19">
        <v>0</v>
      </c>
      <c r="B508" s="19">
        <v>0</v>
      </c>
      <c r="C508" s="19">
        <v>0</v>
      </c>
      <c r="D508" s="19">
        <v>0</v>
      </c>
      <c r="E508" s="19">
        <v>0</v>
      </c>
      <c r="F508" s="19">
        <v>0</v>
      </c>
      <c r="G508" s="19">
        <v>0</v>
      </c>
      <c r="H508" s="19">
        <v>0</v>
      </c>
      <c r="I508" s="19">
        <v>0</v>
      </c>
      <c r="J508" s="19">
        <v>0</v>
      </c>
      <c r="K508" s="19">
        <v>0</v>
      </c>
      <c r="L508" s="19">
        <v>0</v>
      </c>
      <c r="M508" s="19">
        <v>0</v>
      </c>
      <c r="N508" s="19">
        <v>0</v>
      </c>
      <c r="O508" s="19">
        <v>0</v>
      </c>
      <c r="P508" s="19">
        <v>0</v>
      </c>
      <c r="Q508" s="19">
        <v>0</v>
      </c>
      <c r="R508" s="19">
        <v>0</v>
      </c>
      <c r="S508" s="19">
        <v>0</v>
      </c>
    </row>
    <row r="509" spans="1:19" x14ac:dyDescent="0.2">
      <c r="A509" s="826" t="s">
        <v>76</v>
      </c>
      <c r="B509" s="826"/>
      <c r="C509" s="826"/>
      <c r="D509" s="826"/>
      <c r="E509" s="826"/>
      <c r="F509" s="826"/>
      <c r="G509" s="826"/>
      <c r="H509" s="826"/>
      <c r="I509" s="826"/>
      <c r="J509" s="826"/>
      <c r="K509" s="826"/>
      <c r="L509" s="826"/>
      <c r="M509" s="826"/>
      <c r="N509" s="826"/>
      <c r="O509" s="826"/>
      <c r="P509" s="826"/>
      <c r="Q509" s="826"/>
      <c r="R509" s="826"/>
      <c r="S509" s="826"/>
    </row>
    <row r="510" spans="1:19" s="704" customFormat="1" x14ac:dyDescent="0.2">
      <c r="A510" s="19">
        <v>0</v>
      </c>
      <c r="B510" s="19">
        <v>0</v>
      </c>
      <c r="C510" s="19">
        <v>0</v>
      </c>
      <c r="D510" s="19">
        <v>0</v>
      </c>
      <c r="E510" s="19">
        <v>0</v>
      </c>
      <c r="F510" s="19">
        <v>0</v>
      </c>
      <c r="G510" s="19">
        <v>0</v>
      </c>
      <c r="H510" s="19">
        <v>0</v>
      </c>
      <c r="I510" s="19">
        <v>0</v>
      </c>
      <c r="J510" s="19">
        <v>0</v>
      </c>
      <c r="K510" s="19">
        <v>0</v>
      </c>
      <c r="L510" s="19">
        <v>0</v>
      </c>
      <c r="M510" s="19">
        <v>0</v>
      </c>
      <c r="N510" s="19">
        <v>0</v>
      </c>
      <c r="O510" s="19">
        <v>0</v>
      </c>
      <c r="P510" s="19">
        <v>0</v>
      </c>
      <c r="Q510" s="19">
        <v>0</v>
      </c>
      <c r="R510" s="19">
        <v>0</v>
      </c>
      <c r="S510" s="19">
        <v>0</v>
      </c>
    </row>
    <row r="511" spans="1:19" x14ac:dyDescent="0.2">
      <c r="A511" s="826" t="s">
        <v>77</v>
      </c>
      <c r="B511" s="826"/>
      <c r="C511" s="826"/>
      <c r="D511" s="826"/>
      <c r="E511" s="826"/>
      <c r="F511" s="826"/>
      <c r="G511" s="826"/>
      <c r="H511" s="826"/>
      <c r="I511" s="826"/>
      <c r="J511" s="826"/>
      <c r="K511" s="826"/>
      <c r="L511" s="826"/>
      <c r="M511" s="826"/>
      <c r="N511" s="826"/>
      <c r="O511" s="826"/>
      <c r="P511" s="826"/>
      <c r="Q511" s="826"/>
      <c r="R511" s="826"/>
      <c r="S511" s="826"/>
    </row>
    <row r="512" spans="1:19" s="738" customFormat="1" x14ac:dyDescent="0.2">
      <c r="A512" s="19">
        <v>0</v>
      </c>
      <c r="B512" s="19">
        <v>0</v>
      </c>
      <c r="C512" s="19">
        <v>0</v>
      </c>
      <c r="D512" s="19">
        <v>0</v>
      </c>
      <c r="E512" s="19">
        <v>0</v>
      </c>
      <c r="F512" s="19">
        <v>0</v>
      </c>
      <c r="G512" s="19">
        <v>0</v>
      </c>
      <c r="H512" s="19">
        <v>0</v>
      </c>
      <c r="I512" s="19">
        <v>0</v>
      </c>
      <c r="J512" s="19">
        <v>0</v>
      </c>
      <c r="K512" s="19">
        <v>0</v>
      </c>
      <c r="L512" s="19">
        <v>0</v>
      </c>
      <c r="M512" s="19">
        <v>0</v>
      </c>
      <c r="N512" s="19">
        <v>0</v>
      </c>
      <c r="O512" s="19">
        <v>0</v>
      </c>
      <c r="P512" s="19">
        <v>0</v>
      </c>
      <c r="Q512" s="19">
        <v>0</v>
      </c>
      <c r="R512" s="19">
        <v>0</v>
      </c>
      <c r="S512" s="19">
        <v>0</v>
      </c>
    </row>
    <row r="513" spans="1:19" x14ac:dyDescent="0.2">
      <c r="A513" s="826" t="s">
        <v>78</v>
      </c>
      <c r="B513" s="826"/>
      <c r="C513" s="826"/>
      <c r="D513" s="826"/>
      <c r="E513" s="826"/>
      <c r="F513" s="826"/>
      <c r="G513" s="826"/>
      <c r="H513" s="826"/>
      <c r="I513" s="826"/>
      <c r="J513" s="826"/>
      <c r="K513" s="826"/>
      <c r="L513" s="826"/>
      <c r="M513" s="826"/>
      <c r="N513" s="826"/>
      <c r="O513" s="826"/>
      <c r="P513" s="826"/>
      <c r="Q513" s="826"/>
      <c r="R513" s="826"/>
      <c r="S513" s="826"/>
    </row>
    <row r="514" spans="1:19" s="781" customFormat="1" x14ac:dyDescent="0.2">
      <c r="A514" s="19">
        <v>0</v>
      </c>
      <c r="B514" s="19">
        <v>0</v>
      </c>
      <c r="C514" s="19">
        <v>0</v>
      </c>
      <c r="D514" s="19">
        <v>0</v>
      </c>
      <c r="E514" s="19">
        <v>0</v>
      </c>
      <c r="F514" s="19">
        <v>0</v>
      </c>
      <c r="G514" s="19">
        <v>0</v>
      </c>
      <c r="H514" s="19">
        <v>0</v>
      </c>
      <c r="I514" s="19">
        <v>0</v>
      </c>
      <c r="J514" s="19">
        <v>0</v>
      </c>
      <c r="K514" s="19">
        <v>0</v>
      </c>
      <c r="L514" s="19">
        <v>0</v>
      </c>
      <c r="M514" s="19">
        <v>0</v>
      </c>
      <c r="N514" s="19">
        <v>0</v>
      </c>
      <c r="O514" s="19">
        <v>0</v>
      </c>
      <c r="P514" s="19">
        <v>0</v>
      </c>
      <c r="Q514" s="19">
        <v>0</v>
      </c>
      <c r="R514" s="19">
        <v>0</v>
      </c>
      <c r="S514" s="19">
        <v>0</v>
      </c>
    </row>
    <row r="515" spans="1:19" x14ac:dyDescent="0.2">
      <c r="A515" s="826" t="s">
        <v>79</v>
      </c>
      <c r="B515" s="826"/>
      <c r="C515" s="826"/>
      <c r="D515" s="826"/>
      <c r="E515" s="826"/>
      <c r="F515" s="826"/>
      <c r="G515" s="826"/>
      <c r="H515" s="826"/>
      <c r="I515" s="826"/>
      <c r="J515" s="826"/>
      <c r="K515" s="826"/>
      <c r="L515" s="826"/>
      <c r="M515" s="826"/>
      <c r="N515" s="826"/>
      <c r="O515" s="826"/>
      <c r="P515" s="826"/>
      <c r="Q515" s="826"/>
      <c r="R515" s="826"/>
      <c r="S515" s="826"/>
    </row>
    <row r="516" spans="1:19" s="800" customFormat="1" x14ac:dyDescent="0.2">
      <c r="A516" s="19">
        <v>0</v>
      </c>
      <c r="B516" s="19">
        <v>0</v>
      </c>
      <c r="C516" s="19">
        <v>0</v>
      </c>
      <c r="D516" s="19">
        <v>0</v>
      </c>
      <c r="E516" s="19">
        <v>0</v>
      </c>
      <c r="F516" s="19">
        <v>0</v>
      </c>
      <c r="G516" s="19">
        <v>0</v>
      </c>
      <c r="H516" s="19">
        <v>0</v>
      </c>
      <c r="I516" s="19">
        <v>0</v>
      </c>
      <c r="J516" s="19">
        <v>0</v>
      </c>
      <c r="K516" s="19">
        <v>0</v>
      </c>
      <c r="L516" s="19">
        <v>0</v>
      </c>
      <c r="M516" s="19">
        <v>0</v>
      </c>
      <c r="N516" s="19">
        <v>0</v>
      </c>
      <c r="O516" s="19">
        <v>0</v>
      </c>
      <c r="P516" s="19">
        <v>0</v>
      </c>
      <c r="Q516" s="19">
        <v>0</v>
      </c>
      <c r="R516" s="19">
        <v>0</v>
      </c>
      <c r="S516" s="19">
        <v>0</v>
      </c>
    </row>
    <row r="517" spans="1:19" x14ac:dyDescent="0.2">
      <c r="A517" s="826" t="s">
        <v>80</v>
      </c>
      <c r="B517" s="826"/>
      <c r="C517" s="826"/>
      <c r="D517" s="826"/>
      <c r="E517" s="826"/>
      <c r="F517" s="826"/>
      <c r="G517" s="826"/>
      <c r="H517" s="826"/>
      <c r="I517" s="826"/>
      <c r="J517" s="826"/>
      <c r="K517" s="826"/>
      <c r="L517" s="826"/>
      <c r="M517" s="826"/>
      <c r="N517" s="826"/>
      <c r="O517" s="826"/>
      <c r="P517" s="826"/>
      <c r="Q517" s="826"/>
      <c r="R517" s="826"/>
      <c r="S517" s="826"/>
    </row>
    <row r="518" spans="1:19" s="822" customFormat="1" x14ac:dyDescent="0.2">
      <c r="A518" s="19">
        <v>0</v>
      </c>
      <c r="B518" s="19">
        <v>0</v>
      </c>
      <c r="C518" s="19">
        <v>0</v>
      </c>
      <c r="D518" s="19">
        <v>0</v>
      </c>
      <c r="E518" s="19">
        <v>0</v>
      </c>
      <c r="F518" s="19">
        <v>0</v>
      </c>
      <c r="G518" s="19">
        <v>0</v>
      </c>
      <c r="H518" s="19">
        <v>0</v>
      </c>
      <c r="I518" s="19">
        <v>0</v>
      </c>
      <c r="J518" s="19">
        <v>0</v>
      </c>
      <c r="K518" s="19">
        <v>0</v>
      </c>
      <c r="L518" s="19">
        <v>0</v>
      </c>
      <c r="M518" s="19">
        <v>0</v>
      </c>
      <c r="N518" s="19">
        <v>0</v>
      </c>
      <c r="O518" s="19">
        <v>0</v>
      </c>
      <c r="P518" s="19">
        <v>0</v>
      </c>
      <c r="Q518" s="19">
        <v>0</v>
      </c>
      <c r="R518" s="19">
        <v>0</v>
      </c>
      <c r="S518" s="19">
        <v>0</v>
      </c>
    </row>
    <row r="519" spans="1:19" x14ac:dyDescent="0.2">
      <c r="A519" s="823" t="s">
        <v>181</v>
      </c>
      <c r="B519" s="846"/>
      <c r="C519" s="846"/>
      <c r="D519" s="846"/>
      <c r="E519" s="846"/>
      <c r="F519" s="846"/>
      <c r="G519" s="846"/>
      <c r="H519" s="846"/>
      <c r="I519" s="846"/>
      <c r="J519" s="846"/>
      <c r="K519" s="846"/>
      <c r="L519" s="846"/>
      <c r="M519" s="846"/>
      <c r="N519" s="846"/>
      <c r="O519" s="846"/>
      <c r="P519" s="846"/>
      <c r="Q519" s="846"/>
      <c r="R519" s="846"/>
      <c r="S519" s="847"/>
    </row>
    <row r="520" spans="1:19" s="52" customFormat="1" x14ac:dyDescent="0.2">
      <c r="A520" s="476">
        <f>SUM(A518,A516,A514,A512,A510,A508,A506,A504,A502,A500,A498,A496)</f>
        <v>0</v>
      </c>
      <c r="B520" s="568">
        <f t="shared" ref="B520:S520" si="12">SUM(B518,B516,B514,B512,B510,B508,B506,B504,B502,B500,B498,B496)</f>
        <v>0</v>
      </c>
      <c r="C520" s="568">
        <f t="shared" si="12"/>
        <v>0</v>
      </c>
      <c r="D520" s="568">
        <f t="shared" si="12"/>
        <v>0</v>
      </c>
      <c r="E520" s="568">
        <f t="shared" si="12"/>
        <v>0</v>
      </c>
      <c r="F520" s="568">
        <f t="shared" si="12"/>
        <v>0</v>
      </c>
      <c r="G520" s="568">
        <f t="shared" si="12"/>
        <v>0</v>
      </c>
      <c r="H520" s="568">
        <f t="shared" si="12"/>
        <v>0</v>
      </c>
      <c r="I520" s="568">
        <f t="shared" si="12"/>
        <v>0</v>
      </c>
      <c r="J520" s="568">
        <f t="shared" si="12"/>
        <v>0</v>
      </c>
      <c r="K520" s="568">
        <f t="shared" si="12"/>
        <v>0</v>
      </c>
      <c r="L520" s="568">
        <f t="shared" si="12"/>
        <v>0</v>
      </c>
      <c r="M520" s="568">
        <f t="shared" si="12"/>
        <v>0</v>
      </c>
      <c r="N520" s="568">
        <f t="shared" si="12"/>
        <v>0</v>
      </c>
      <c r="O520" s="568">
        <f t="shared" si="12"/>
        <v>0</v>
      </c>
      <c r="P520" s="568">
        <f t="shared" si="12"/>
        <v>0</v>
      </c>
      <c r="Q520" s="568">
        <f t="shared" si="12"/>
        <v>0</v>
      </c>
      <c r="R520" s="568">
        <f t="shared" si="12"/>
        <v>0</v>
      </c>
      <c r="S520" s="568">
        <f t="shared" si="12"/>
        <v>0</v>
      </c>
    </row>
    <row r="521" spans="1:19" s="52" customFormat="1" x14ac:dyDescent="0.2">
      <c r="A521" s="472"/>
      <c r="B521" s="474"/>
      <c r="C521" s="474"/>
      <c r="D521" s="474"/>
      <c r="E521" s="474"/>
      <c r="F521" s="474"/>
      <c r="G521" s="474"/>
      <c r="H521" s="474"/>
      <c r="I521" s="474"/>
      <c r="J521" s="474"/>
      <c r="K521" s="474"/>
      <c r="L521" s="474"/>
      <c r="M521" s="474"/>
      <c r="N521" s="474"/>
      <c r="O521" s="474"/>
      <c r="P521" s="474"/>
      <c r="Q521" s="474"/>
      <c r="R521" s="474"/>
      <c r="S521" s="475"/>
    </row>
    <row r="522" spans="1:19" x14ac:dyDescent="0.2">
      <c r="A522" s="1104" t="s">
        <v>3558</v>
      </c>
      <c r="B522" s="1105"/>
      <c r="C522" s="1105"/>
      <c r="D522" s="1105"/>
      <c r="E522" s="1105"/>
      <c r="F522" s="1105"/>
      <c r="G522" s="1105"/>
      <c r="H522" s="1105"/>
      <c r="I522" s="1105"/>
      <c r="J522" s="1105"/>
      <c r="K522" s="1105"/>
      <c r="L522" s="1105"/>
      <c r="M522" s="1105"/>
      <c r="N522" s="1105"/>
      <c r="O522" s="1105"/>
      <c r="P522" s="1105"/>
      <c r="Q522" s="1105"/>
      <c r="R522" s="1105"/>
      <c r="S522" s="1106"/>
    </row>
    <row r="523" spans="1:19" x14ac:dyDescent="0.2">
      <c r="A523" s="40">
        <f>SUM(A520,A480,A440,A400,A360,A320,A280,A240,A200,A160,A120,A80,A39)</f>
        <v>190</v>
      </c>
      <c r="B523" s="40">
        <f t="shared" ref="B523:S523" si="13">SUM(B520,B480,B440,B400,B360,B320,B280,B240,B200,B160,B120,B80,B39)</f>
        <v>177</v>
      </c>
      <c r="C523" s="40">
        <f t="shared" si="13"/>
        <v>367</v>
      </c>
      <c r="D523" s="40">
        <f t="shared" si="13"/>
        <v>95</v>
      </c>
      <c r="E523" s="40">
        <f t="shared" si="13"/>
        <v>271</v>
      </c>
      <c r="F523" s="40">
        <f t="shared" si="13"/>
        <v>0</v>
      </c>
      <c r="G523" s="40">
        <f t="shared" si="13"/>
        <v>367</v>
      </c>
      <c r="H523" s="40">
        <f t="shared" si="13"/>
        <v>0</v>
      </c>
      <c r="I523" s="40">
        <f t="shared" si="13"/>
        <v>367</v>
      </c>
      <c r="J523" s="40">
        <f t="shared" si="13"/>
        <v>0</v>
      </c>
      <c r="K523" s="40">
        <f t="shared" si="13"/>
        <v>0</v>
      </c>
      <c r="L523" s="40">
        <f t="shared" si="13"/>
        <v>0</v>
      </c>
      <c r="M523" s="40">
        <f t="shared" si="13"/>
        <v>0</v>
      </c>
      <c r="N523" s="40">
        <f t="shared" si="13"/>
        <v>0</v>
      </c>
      <c r="O523" s="40">
        <f t="shared" si="13"/>
        <v>20</v>
      </c>
      <c r="P523" s="40">
        <f t="shared" si="13"/>
        <v>154</v>
      </c>
      <c r="Q523" s="40">
        <f t="shared" si="13"/>
        <v>193</v>
      </c>
      <c r="R523" s="40">
        <f t="shared" si="13"/>
        <v>0</v>
      </c>
      <c r="S523" s="40">
        <f t="shared" si="13"/>
        <v>0</v>
      </c>
    </row>
  </sheetData>
  <mergeCells count="586">
    <mergeCell ref="A519:S519"/>
    <mergeCell ref="A522:S522"/>
    <mergeCell ref="A2:S2"/>
    <mergeCell ref="A501:S501"/>
    <mergeCell ref="A503:S503"/>
    <mergeCell ref="A505:S505"/>
    <mergeCell ref="A507:S507"/>
    <mergeCell ref="A509:S509"/>
    <mergeCell ref="A511:S511"/>
    <mergeCell ref="A513:S513"/>
    <mergeCell ref="A515:S515"/>
    <mergeCell ref="A517:S517"/>
    <mergeCell ref="M493:N493"/>
    <mergeCell ref="O493:O494"/>
    <mergeCell ref="P493:P494"/>
    <mergeCell ref="Q493:Q494"/>
    <mergeCell ref="R493:R494"/>
    <mergeCell ref="S493:S494"/>
    <mergeCell ref="A495:S495"/>
    <mergeCell ref="A497:S497"/>
    <mergeCell ref="A499:S499"/>
    <mergeCell ref="A493:A494"/>
    <mergeCell ref="B493:B494"/>
    <mergeCell ref="C493:C494"/>
    <mergeCell ref="D493:D494"/>
    <mergeCell ref="E493:E494"/>
    <mergeCell ref="F493:H493"/>
    <mergeCell ref="I493:I494"/>
    <mergeCell ref="J493:J494"/>
    <mergeCell ref="K493:L493"/>
    <mergeCell ref="A487:S487"/>
    <mergeCell ref="A488:S488"/>
    <mergeCell ref="A489:S489"/>
    <mergeCell ref="A490:S490"/>
    <mergeCell ref="A491:S491"/>
    <mergeCell ref="A492:C492"/>
    <mergeCell ref="D492:E492"/>
    <mergeCell ref="F492:H492"/>
    <mergeCell ref="I492:J492"/>
    <mergeCell ref="K492:N492"/>
    <mergeCell ref="O492:Q492"/>
    <mergeCell ref="R492:S492"/>
    <mergeCell ref="A473:S473"/>
    <mergeCell ref="A475:S475"/>
    <mergeCell ref="A477:S477"/>
    <mergeCell ref="A479:S479"/>
    <mergeCell ref="A482:S482"/>
    <mergeCell ref="A483:XFD483"/>
    <mergeCell ref="A484:S484"/>
    <mergeCell ref="A485:S485"/>
    <mergeCell ref="A486:S486"/>
    <mergeCell ref="A455:S455"/>
    <mergeCell ref="A457:S457"/>
    <mergeCell ref="A459:S459"/>
    <mergeCell ref="A461:S461"/>
    <mergeCell ref="A463:S463"/>
    <mergeCell ref="A465:S465"/>
    <mergeCell ref="A467:S467"/>
    <mergeCell ref="A469:S469"/>
    <mergeCell ref="A471:S471"/>
    <mergeCell ref="A451:S451"/>
    <mergeCell ref="A452:C452"/>
    <mergeCell ref="D452:E452"/>
    <mergeCell ref="F452:H452"/>
    <mergeCell ref="I452:J452"/>
    <mergeCell ref="K452:N452"/>
    <mergeCell ref="O452:Q452"/>
    <mergeCell ref="R452:S452"/>
    <mergeCell ref="A453:A454"/>
    <mergeCell ref="B453:B454"/>
    <mergeCell ref="C453:C454"/>
    <mergeCell ref="D453:D454"/>
    <mergeCell ref="E453:E454"/>
    <mergeCell ref="F453:H453"/>
    <mergeCell ref="I453:I454"/>
    <mergeCell ref="J453:J454"/>
    <mergeCell ref="K453:L453"/>
    <mergeCell ref="M453:N453"/>
    <mergeCell ref="O453:O454"/>
    <mergeCell ref="P453:P454"/>
    <mergeCell ref="Q453:Q454"/>
    <mergeCell ref="R453:R454"/>
    <mergeCell ref="S453:S454"/>
    <mergeCell ref="A442:S442"/>
    <mergeCell ref="A443:XFD443"/>
    <mergeCell ref="A444:S444"/>
    <mergeCell ref="A445:S445"/>
    <mergeCell ref="A446:S446"/>
    <mergeCell ref="A447:S447"/>
    <mergeCell ref="A448:S448"/>
    <mergeCell ref="A449:S449"/>
    <mergeCell ref="A450:S450"/>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2:S42"/>
    <mergeCell ref="A43:XFD43"/>
    <mergeCell ref="A44:S44"/>
    <mergeCell ref="A45:S45"/>
    <mergeCell ref="A46:S46"/>
    <mergeCell ref="A26:S26"/>
    <mergeCell ref="A28:S28"/>
    <mergeCell ref="A30:S30"/>
    <mergeCell ref="A32:S32"/>
    <mergeCell ref="A34:S34"/>
    <mergeCell ref="A36:S36"/>
    <mergeCell ref="J53:J54"/>
    <mergeCell ref="A65:S65"/>
    <mergeCell ref="A47:S47"/>
    <mergeCell ref="A48:S48"/>
    <mergeCell ref="A49:S49"/>
    <mergeCell ref="A50:S50"/>
    <mergeCell ref="A51:S51"/>
    <mergeCell ref="A52:C52"/>
    <mergeCell ref="D52:E52"/>
    <mergeCell ref="F52:H52"/>
    <mergeCell ref="I52:J52"/>
    <mergeCell ref="K52:N52"/>
    <mergeCell ref="O52:Q52"/>
    <mergeCell ref="R52:S52"/>
    <mergeCell ref="A67:S67"/>
    <mergeCell ref="A69:S69"/>
    <mergeCell ref="A71:S71"/>
    <mergeCell ref="A73:S73"/>
    <mergeCell ref="A75:S75"/>
    <mergeCell ref="S53:S54"/>
    <mergeCell ref="A55:S55"/>
    <mergeCell ref="A57:S57"/>
    <mergeCell ref="A59:S59"/>
    <mergeCell ref="A61:S61"/>
    <mergeCell ref="A63:S63"/>
    <mergeCell ref="K53:L53"/>
    <mergeCell ref="M53:N53"/>
    <mergeCell ref="O53:O54"/>
    <mergeCell ref="P53:P54"/>
    <mergeCell ref="Q53:Q54"/>
    <mergeCell ref="R53:R54"/>
    <mergeCell ref="A53:A54"/>
    <mergeCell ref="B53:B54"/>
    <mergeCell ref="C53:C54"/>
    <mergeCell ref="D53:D54"/>
    <mergeCell ref="E53:E54"/>
    <mergeCell ref="F53:H53"/>
    <mergeCell ref="I53:I54"/>
    <mergeCell ref="A86:S86"/>
    <mergeCell ref="A87:S87"/>
    <mergeCell ref="A88:S88"/>
    <mergeCell ref="A89:S89"/>
    <mergeCell ref="A90:S90"/>
    <mergeCell ref="A91:S91"/>
    <mergeCell ref="A77:S77"/>
    <mergeCell ref="A79:S79"/>
    <mergeCell ref="A82:S82"/>
    <mergeCell ref="A83:XFD83"/>
    <mergeCell ref="A84:S84"/>
    <mergeCell ref="A85:S85"/>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95:S95"/>
    <mergeCell ref="A97:S97"/>
    <mergeCell ref="A99:S99"/>
    <mergeCell ref="A101:S101"/>
    <mergeCell ref="A103:S103"/>
    <mergeCell ref="A105:S105"/>
    <mergeCell ref="M93:N93"/>
    <mergeCell ref="O93:O94"/>
    <mergeCell ref="P93:P94"/>
    <mergeCell ref="Q93:Q94"/>
    <mergeCell ref="R93:R94"/>
    <mergeCell ref="S93:S94"/>
    <mergeCell ref="A119:S119"/>
    <mergeCell ref="A122:S122"/>
    <mergeCell ref="A123:XFD123"/>
    <mergeCell ref="A124:S124"/>
    <mergeCell ref="A125:S125"/>
    <mergeCell ref="A126:S126"/>
    <mergeCell ref="A107:S107"/>
    <mergeCell ref="A109:S109"/>
    <mergeCell ref="A111:S111"/>
    <mergeCell ref="A113:S113"/>
    <mergeCell ref="A115:S115"/>
    <mergeCell ref="A117:S117"/>
    <mergeCell ref="J133:J134"/>
    <mergeCell ref="A145:S145"/>
    <mergeCell ref="A127:S127"/>
    <mergeCell ref="A128:S128"/>
    <mergeCell ref="A129:S129"/>
    <mergeCell ref="A130:S130"/>
    <mergeCell ref="A131:S131"/>
    <mergeCell ref="A132:C132"/>
    <mergeCell ref="D132:E132"/>
    <mergeCell ref="F132:H132"/>
    <mergeCell ref="I132:J132"/>
    <mergeCell ref="K132:N132"/>
    <mergeCell ref="O132:Q132"/>
    <mergeCell ref="R132:S132"/>
    <mergeCell ref="A147:S147"/>
    <mergeCell ref="A149:S149"/>
    <mergeCell ref="A151:S151"/>
    <mergeCell ref="A153:S153"/>
    <mergeCell ref="A155:S155"/>
    <mergeCell ref="S133:S134"/>
    <mergeCell ref="A135:S135"/>
    <mergeCell ref="A137:S137"/>
    <mergeCell ref="A139:S139"/>
    <mergeCell ref="A141:S141"/>
    <mergeCell ref="A143:S143"/>
    <mergeCell ref="K133:L133"/>
    <mergeCell ref="M133:N133"/>
    <mergeCell ref="O133:O134"/>
    <mergeCell ref="P133:P134"/>
    <mergeCell ref="Q133:Q134"/>
    <mergeCell ref="R133:R134"/>
    <mergeCell ref="A133:A134"/>
    <mergeCell ref="B133:B134"/>
    <mergeCell ref="C133:C134"/>
    <mergeCell ref="D133:D134"/>
    <mergeCell ref="E133:E134"/>
    <mergeCell ref="F133:H133"/>
    <mergeCell ref="I133:I134"/>
    <mergeCell ref="A166:S166"/>
    <mergeCell ref="A167:S167"/>
    <mergeCell ref="A168:S168"/>
    <mergeCell ref="A169:S169"/>
    <mergeCell ref="A170:S170"/>
    <mergeCell ref="A171:S171"/>
    <mergeCell ref="A157:S157"/>
    <mergeCell ref="A159:S159"/>
    <mergeCell ref="A162:S162"/>
    <mergeCell ref="A163:XFD163"/>
    <mergeCell ref="A164:S164"/>
    <mergeCell ref="A165:S165"/>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75:S175"/>
    <mergeCell ref="A177:S177"/>
    <mergeCell ref="A179:S179"/>
    <mergeCell ref="A181:S181"/>
    <mergeCell ref="A183:S183"/>
    <mergeCell ref="A185:S185"/>
    <mergeCell ref="M173:N173"/>
    <mergeCell ref="O173:O174"/>
    <mergeCell ref="P173:P174"/>
    <mergeCell ref="Q173:Q174"/>
    <mergeCell ref="R173:R174"/>
    <mergeCell ref="S173:S174"/>
    <mergeCell ref="A199:S199"/>
    <mergeCell ref="A202:S202"/>
    <mergeCell ref="A203:XFD203"/>
    <mergeCell ref="A204:S204"/>
    <mergeCell ref="A205:S205"/>
    <mergeCell ref="A206:S206"/>
    <mergeCell ref="A187:S187"/>
    <mergeCell ref="A189:S189"/>
    <mergeCell ref="A191:S191"/>
    <mergeCell ref="A193:S193"/>
    <mergeCell ref="A195:S195"/>
    <mergeCell ref="A197:S197"/>
    <mergeCell ref="J213:J214"/>
    <mergeCell ref="A225:S225"/>
    <mergeCell ref="A207:S207"/>
    <mergeCell ref="A208:S208"/>
    <mergeCell ref="A209:S209"/>
    <mergeCell ref="A210:S210"/>
    <mergeCell ref="A211:S211"/>
    <mergeCell ref="A212:C212"/>
    <mergeCell ref="D212:E212"/>
    <mergeCell ref="F212:H212"/>
    <mergeCell ref="I212:J212"/>
    <mergeCell ref="K212:N212"/>
    <mergeCell ref="O212:Q212"/>
    <mergeCell ref="R212:S212"/>
    <mergeCell ref="A227:S227"/>
    <mergeCell ref="A229:S229"/>
    <mergeCell ref="A231:S231"/>
    <mergeCell ref="A233:S233"/>
    <mergeCell ref="A235:S235"/>
    <mergeCell ref="S213:S214"/>
    <mergeCell ref="A215:S215"/>
    <mergeCell ref="A217:S217"/>
    <mergeCell ref="A219:S219"/>
    <mergeCell ref="A221:S221"/>
    <mergeCell ref="A223:S223"/>
    <mergeCell ref="K213:L213"/>
    <mergeCell ref="M213:N213"/>
    <mergeCell ref="O213:O214"/>
    <mergeCell ref="P213:P214"/>
    <mergeCell ref="Q213:Q214"/>
    <mergeCell ref="R213:R214"/>
    <mergeCell ref="A213:A214"/>
    <mergeCell ref="B213:B214"/>
    <mergeCell ref="C213:C214"/>
    <mergeCell ref="D213:D214"/>
    <mergeCell ref="E213:E214"/>
    <mergeCell ref="F213:H213"/>
    <mergeCell ref="I213:I214"/>
    <mergeCell ref="A246:S246"/>
    <mergeCell ref="A247:S247"/>
    <mergeCell ref="A248:S248"/>
    <mergeCell ref="A249:S249"/>
    <mergeCell ref="A250:S250"/>
    <mergeCell ref="A251:S251"/>
    <mergeCell ref="A237:S237"/>
    <mergeCell ref="A239:S239"/>
    <mergeCell ref="A242:S242"/>
    <mergeCell ref="A243:XFD243"/>
    <mergeCell ref="A244:S244"/>
    <mergeCell ref="A245:S245"/>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55:S255"/>
    <mergeCell ref="A257:S257"/>
    <mergeCell ref="A259:S259"/>
    <mergeCell ref="A261:S261"/>
    <mergeCell ref="A263:S263"/>
    <mergeCell ref="A265:S265"/>
    <mergeCell ref="M253:N253"/>
    <mergeCell ref="O253:O254"/>
    <mergeCell ref="P253:P254"/>
    <mergeCell ref="Q253:Q254"/>
    <mergeCell ref="R253:R254"/>
    <mergeCell ref="S253:S254"/>
    <mergeCell ref="A279:S279"/>
    <mergeCell ref="A282:S282"/>
    <mergeCell ref="A283:XFD283"/>
    <mergeCell ref="A284:S284"/>
    <mergeCell ref="A285:S285"/>
    <mergeCell ref="A286:S286"/>
    <mergeCell ref="A267:S267"/>
    <mergeCell ref="A269:S269"/>
    <mergeCell ref="A271:S271"/>
    <mergeCell ref="A273:S273"/>
    <mergeCell ref="A275:S275"/>
    <mergeCell ref="A277:S277"/>
    <mergeCell ref="J293:J294"/>
    <mergeCell ref="A305:S305"/>
    <mergeCell ref="A287:S287"/>
    <mergeCell ref="A288:S288"/>
    <mergeCell ref="A289:S289"/>
    <mergeCell ref="A290:S290"/>
    <mergeCell ref="A291:S291"/>
    <mergeCell ref="A292:C292"/>
    <mergeCell ref="D292:E292"/>
    <mergeCell ref="F292:H292"/>
    <mergeCell ref="I292:J292"/>
    <mergeCell ref="K292:N292"/>
    <mergeCell ref="O292:Q292"/>
    <mergeCell ref="R292:S292"/>
    <mergeCell ref="A307:S307"/>
    <mergeCell ref="A309:S309"/>
    <mergeCell ref="A311:S311"/>
    <mergeCell ref="A313:S313"/>
    <mergeCell ref="A315:S315"/>
    <mergeCell ref="S293:S294"/>
    <mergeCell ref="A295:S295"/>
    <mergeCell ref="A297:S297"/>
    <mergeCell ref="A299:S299"/>
    <mergeCell ref="A301:S301"/>
    <mergeCell ref="A303:S303"/>
    <mergeCell ref="K293:L293"/>
    <mergeCell ref="M293:N293"/>
    <mergeCell ref="O293:O294"/>
    <mergeCell ref="P293:P294"/>
    <mergeCell ref="Q293:Q294"/>
    <mergeCell ref="R293:R294"/>
    <mergeCell ref="A293:A294"/>
    <mergeCell ref="B293:B294"/>
    <mergeCell ref="C293:C294"/>
    <mergeCell ref="D293:D294"/>
    <mergeCell ref="E293:E294"/>
    <mergeCell ref="F293:H293"/>
    <mergeCell ref="I293:I294"/>
    <mergeCell ref="A326:S326"/>
    <mergeCell ref="A327:S327"/>
    <mergeCell ref="A328:S328"/>
    <mergeCell ref="A329:S329"/>
    <mergeCell ref="A330:S330"/>
    <mergeCell ref="A331:S331"/>
    <mergeCell ref="A317:S317"/>
    <mergeCell ref="A319:S319"/>
    <mergeCell ref="A322:S322"/>
    <mergeCell ref="A323:XFD323"/>
    <mergeCell ref="A324:S324"/>
    <mergeCell ref="A325:S325"/>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35:S335"/>
    <mergeCell ref="A337:S337"/>
    <mergeCell ref="A339:S339"/>
    <mergeCell ref="A341:S341"/>
    <mergeCell ref="A343:S343"/>
    <mergeCell ref="A345:S345"/>
    <mergeCell ref="M333:N333"/>
    <mergeCell ref="O333:O334"/>
    <mergeCell ref="P333:P334"/>
    <mergeCell ref="Q333:Q334"/>
    <mergeCell ref="R333:R334"/>
    <mergeCell ref="S333:S334"/>
    <mergeCell ref="A359:S359"/>
    <mergeCell ref="A362:S362"/>
    <mergeCell ref="A363:XFD363"/>
    <mergeCell ref="A364:S364"/>
    <mergeCell ref="A365:S365"/>
    <mergeCell ref="A366:S366"/>
    <mergeCell ref="A347:S347"/>
    <mergeCell ref="A349:S349"/>
    <mergeCell ref="A351:S351"/>
    <mergeCell ref="A353:S353"/>
    <mergeCell ref="A355:S355"/>
    <mergeCell ref="A357:S357"/>
    <mergeCell ref="J373:J374"/>
    <mergeCell ref="A385:S385"/>
    <mergeCell ref="A367:S367"/>
    <mergeCell ref="A368:S368"/>
    <mergeCell ref="A369:S369"/>
    <mergeCell ref="A370:S370"/>
    <mergeCell ref="A371:S371"/>
    <mergeCell ref="A372:C372"/>
    <mergeCell ref="D372:E372"/>
    <mergeCell ref="F372:H372"/>
    <mergeCell ref="I372:J372"/>
    <mergeCell ref="K372:N372"/>
    <mergeCell ref="O372:Q372"/>
    <mergeCell ref="R372:S372"/>
    <mergeCell ref="A387:S387"/>
    <mergeCell ref="A389:S389"/>
    <mergeCell ref="A391:S391"/>
    <mergeCell ref="A393:S393"/>
    <mergeCell ref="A395:S395"/>
    <mergeCell ref="S373:S374"/>
    <mergeCell ref="A375:S375"/>
    <mergeCell ref="A377:S377"/>
    <mergeCell ref="A379:S379"/>
    <mergeCell ref="A381:S381"/>
    <mergeCell ref="A383:S383"/>
    <mergeCell ref="K373:L373"/>
    <mergeCell ref="M373:N373"/>
    <mergeCell ref="O373:O374"/>
    <mergeCell ref="P373:P374"/>
    <mergeCell ref="Q373:Q374"/>
    <mergeCell ref="R373:R374"/>
    <mergeCell ref="A373:A374"/>
    <mergeCell ref="B373:B374"/>
    <mergeCell ref="C373:C374"/>
    <mergeCell ref="D373:D374"/>
    <mergeCell ref="E373:E374"/>
    <mergeCell ref="F373:H373"/>
    <mergeCell ref="I373:I374"/>
    <mergeCell ref="A406:S406"/>
    <mergeCell ref="A407:S407"/>
    <mergeCell ref="A408:S408"/>
    <mergeCell ref="A409:S409"/>
    <mergeCell ref="A410:S410"/>
    <mergeCell ref="A411:S411"/>
    <mergeCell ref="A397:S397"/>
    <mergeCell ref="A399:S399"/>
    <mergeCell ref="A402:S402"/>
    <mergeCell ref="A403:XFD403"/>
    <mergeCell ref="A404:S404"/>
    <mergeCell ref="A405:S405"/>
    <mergeCell ref="M413:N413"/>
    <mergeCell ref="O413:O414"/>
    <mergeCell ref="P413:P414"/>
    <mergeCell ref="Q413:Q414"/>
    <mergeCell ref="R413:R414"/>
    <mergeCell ref="S413:S414"/>
    <mergeCell ref="R412:S412"/>
    <mergeCell ref="A413:A414"/>
    <mergeCell ref="B413:B414"/>
    <mergeCell ref="C413:C414"/>
    <mergeCell ref="D413:D414"/>
    <mergeCell ref="E413:E414"/>
    <mergeCell ref="F413:H413"/>
    <mergeCell ref="I413:I414"/>
    <mergeCell ref="J413:J414"/>
    <mergeCell ref="K413:L413"/>
    <mergeCell ref="A412:C412"/>
    <mergeCell ref="D412:E412"/>
    <mergeCell ref="F412:H412"/>
    <mergeCell ref="I412:J412"/>
    <mergeCell ref="K412:N412"/>
    <mergeCell ref="O412:Q412"/>
    <mergeCell ref="A439:S439"/>
    <mergeCell ref="A427:S427"/>
    <mergeCell ref="A429:S429"/>
    <mergeCell ref="A431:S431"/>
    <mergeCell ref="A433:S433"/>
    <mergeCell ref="A435:S435"/>
    <mergeCell ref="A437:S437"/>
    <mergeCell ref="A415:S415"/>
    <mergeCell ref="A417:S417"/>
    <mergeCell ref="A419:S419"/>
    <mergeCell ref="A421:S421"/>
    <mergeCell ref="A423:S423"/>
    <mergeCell ref="A425:S425"/>
  </mergeCells>
  <dataValidations count="28">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2:C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A92:C92 IW92:IY92 SS92:SU92 ACO92:ACQ92 AMK92:AMM92 AWG92:AWI92 BGC92:BGE92 BPY92:BQA92 BZU92:BZW92 CJQ92:CJS92 CTM92:CTO92 DDI92:DDK92 DNE92:DNG92 DXA92:DXC92 EGW92:EGY92 EQS92:EQU92 FAO92:FAQ92 FKK92:FKM92 FUG92:FUI92 GEC92:GEE92 GNY92:GOA92 GXU92:GXW92 HHQ92:HHS92 HRM92:HRO92 IBI92:IBK92 ILE92:ILG92 IVA92:IVC92 JEW92:JEY92 JOS92:JOU92 JYO92:JYQ92 KIK92:KIM92 KSG92:KSI92 LCC92:LCE92 LLY92:LMA92 LVU92:LVW92 MFQ92:MFS92 MPM92:MPO92 MZI92:MZK92 NJE92:NJG92 NTA92:NTC92 OCW92:OCY92 OMS92:OMU92 OWO92:OWQ92 PGK92:PGM92 PQG92:PQI92 QAC92:QAE92 QJY92:QKA92 QTU92:QTW92 RDQ92:RDS92 RNM92:RNO92 RXI92:RXK92 SHE92:SHG92 SRA92:SRC92 TAW92:TAY92 TKS92:TKU92 TUO92:TUQ92 UEK92:UEM92 UOG92:UOI92 UYC92:UYE92 VHY92:VIA92 VRU92:VRW92 WBQ92:WBS92 WLM92:WLO92 WVI92:WVK92 A132:C132 IW132:IY132 SS132:SU132 ACO132:ACQ132 AMK132:AMM132 AWG132:AWI132 BGC132:BGE132 BPY132:BQA132 BZU132:BZW132 CJQ132:CJS132 CTM132:CTO132 DDI132:DDK132 DNE132:DNG132 DXA132:DXC132 EGW132:EGY132 EQS132:EQU132 FAO132:FAQ132 FKK132:FKM132 FUG132:FUI132 GEC132:GEE132 GNY132:GOA132 GXU132:GXW132 HHQ132:HHS132 HRM132:HRO132 IBI132:IBK132 ILE132:ILG132 IVA132:IVC132 JEW132:JEY132 JOS132:JOU132 JYO132:JYQ132 KIK132:KIM132 KSG132:KSI132 LCC132:LCE132 LLY132:LMA132 LVU132:LVW132 MFQ132:MFS132 MPM132:MPO132 MZI132:MZK132 NJE132:NJG132 NTA132:NTC132 OCW132:OCY132 OMS132:OMU132 OWO132:OWQ132 PGK132:PGM132 PQG132:PQI132 QAC132:QAE132 QJY132:QKA132 QTU132:QTW132 RDQ132:RDS132 RNM132:RNO132 RXI132:RXK132 SHE132:SHG132 SRA132:SRC132 TAW132:TAY132 TKS132:TKU132 TUO132:TUQ132 UEK132:UEM132 UOG132:UOI132 UYC132:UYE132 VHY132:VIA132 VRU132:VRW132 WBQ132:WBS132 WLM132:WLO132 WVI132:WVK132 A172:C172 IW172:IY172 SS172:SU172 ACO172:ACQ172 AMK172:AMM172 AWG172:AWI172 BGC172:BGE172 BPY172:BQA172 BZU172:BZW172 CJQ172:CJS172 CTM172:CTO172 DDI172:DDK172 DNE172:DNG172 DXA172:DXC172 EGW172:EGY172 EQS172:EQU172 FAO172:FAQ172 FKK172:FKM172 FUG172:FUI172 GEC172:GEE172 GNY172:GOA172 GXU172:GXW172 HHQ172:HHS172 HRM172:HRO172 IBI172:IBK172 ILE172:ILG172 IVA172:IVC172 JEW172:JEY172 JOS172:JOU172 JYO172:JYQ172 KIK172:KIM172 KSG172:KSI172 LCC172:LCE172 LLY172:LMA172 LVU172:LVW172 MFQ172:MFS172 MPM172:MPO172 MZI172:MZK172 NJE172:NJG172 NTA172:NTC172 OCW172:OCY172 OMS172:OMU172 OWO172:OWQ172 PGK172:PGM172 PQG172:PQI172 QAC172:QAE172 QJY172:QKA172 QTU172:QTW172 RDQ172:RDS172 RNM172:RNO172 RXI172:RXK172 SHE172:SHG172 SRA172:SRC172 TAW172:TAY172 TKS172:TKU172 TUO172:TUQ172 UEK172:UEM172 UOG172:UOI172 UYC172:UYE172 VHY172:VIA172 VRU172:VRW172 WBQ172:WBS172 WLM172:WLO172 WVI172:WVK172 A212:C212 IW212:IY212 SS212:SU212 ACO212:ACQ212 AMK212:AMM212 AWG212:AWI212 BGC212:BGE212 BPY212:BQA212 BZU212:BZW212 CJQ212:CJS212 CTM212:CTO212 DDI212:DDK212 DNE212:DNG212 DXA212:DXC212 EGW212:EGY212 EQS212:EQU212 FAO212:FAQ212 FKK212:FKM212 FUG212:FUI212 GEC212:GEE212 GNY212:GOA212 GXU212:GXW212 HHQ212:HHS212 HRM212:HRO212 IBI212:IBK212 ILE212:ILG212 IVA212:IVC212 JEW212:JEY212 JOS212:JOU212 JYO212:JYQ212 KIK212:KIM212 KSG212:KSI212 LCC212:LCE212 LLY212:LMA212 LVU212:LVW212 MFQ212:MFS212 MPM212:MPO212 MZI212:MZK212 NJE212:NJG212 NTA212:NTC212 OCW212:OCY212 OMS212:OMU212 OWO212:OWQ212 PGK212:PGM212 PQG212:PQI212 QAC212:QAE212 QJY212:QKA212 QTU212:QTW212 RDQ212:RDS212 RNM212:RNO212 RXI212:RXK212 SHE212:SHG212 SRA212:SRC212 TAW212:TAY212 TKS212:TKU212 TUO212:TUQ212 UEK212:UEM212 UOG212:UOI212 UYC212:UYE212 VHY212:VIA212 VRU212:VRW212 WBQ212:WBS212 WLM212:WLO212 WVI212:WVK212 A252:C252 IW252:IY252 SS252:SU252 ACO252:ACQ252 AMK252:AMM252 AWG252:AWI252 BGC252:BGE252 BPY252:BQA252 BZU252:BZW252 CJQ252:CJS252 CTM252:CTO252 DDI252:DDK252 DNE252:DNG252 DXA252:DXC252 EGW252:EGY252 EQS252:EQU252 FAO252:FAQ252 FKK252:FKM252 FUG252:FUI252 GEC252:GEE252 GNY252:GOA252 GXU252:GXW252 HHQ252:HHS252 HRM252:HRO252 IBI252:IBK252 ILE252:ILG252 IVA252:IVC252 JEW252:JEY252 JOS252:JOU252 JYO252:JYQ252 KIK252:KIM252 KSG252:KSI252 LCC252:LCE252 LLY252:LMA252 LVU252:LVW252 MFQ252:MFS252 MPM252:MPO252 MZI252:MZK252 NJE252:NJG252 NTA252:NTC252 OCW252:OCY252 OMS252:OMU252 OWO252:OWQ252 PGK252:PGM252 PQG252:PQI252 QAC252:QAE252 QJY252:QKA252 QTU252:QTW252 RDQ252:RDS252 RNM252:RNO252 RXI252:RXK252 SHE252:SHG252 SRA252:SRC252 TAW252:TAY252 TKS252:TKU252 TUO252:TUQ252 UEK252:UEM252 UOG252:UOI252 UYC252:UYE252 VHY252:VIA252 VRU252:VRW252 WBQ252:WBS252 WLM252:WLO252 WVI252:WVK252 A292:C292 IW292:IY292 SS292:SU292 ACO292:ACQ292 AMK292:AMM292 AWG292:AWI292 BGC292:BGE292 BPY292:BQA292 BZU292:BZW292 CJQ292:CJS292 CTM292:CTO292 DDI292:DDK292 DNE292:DNG292 DXA292:DXC292 EGW292:EGY292 EQS292:EQU292 FAO292:FAQ292 FKK292:FKM292 FUG292:FUI292 GEC292:GEE292 GNY292:GOA292 GXU292:GXW292 HHQ292:HHS292 HRM292:HRO292 IBI292:IBK292 ILE292:ILG292 IVA292:IVC292 JEW292:JEY292 JOS292:JOU292 JYO292:JYQ292 KIK292:KIM292 KSG292:KSI292 LCC292:LCE292 LLY292:LMA292 LVU292:LVW292 MFQ292:MFS292 MPM292:MPO292 MZI292:MZK292 NJE292:NJG292 NTA292:NTC292 OCW292:OCY292 OMS292:OMU292 OWO292:OWQ292 PGK292:PGM292 PQG292:PQI292 QAC292:QAE292 QJY292:QKA292 QTU292:QTW292 RDQ292:RDS292 RNM292:RNO292 RXI292:RXK292 SHE292:SHG292 SRA292:SRC292 TAW292:TAY292 TKS292:TKU292 TUO292:TUQ292 UEK292:UEM292 UOG292:UOI292 UYC292:UYE292 VHY292:VIA292 VRU292:VRW292 WBQ292:WBS292 WLM292:WLO292 WVI292:WVK292 A332:C332 IW332:IY332 SS332:SU332 ACO332:ACQ332 AMK332:AMM332 AWG332:AWI332 BGC332:BGE332 BPY332:BQA332 BZU332:BZW332 CJQ332:CJS332 CTM332:CTO332 DDI332:DDK332 DNE332:DNG332 DXA332:DXC332 EGW332:EGY332 EQS332:EQU332 FAO332:FAQ332 FKK332:FKM332 FUG332:FUI332 GEC332:GEE332 GNY332:GOA332 GXU332:GXW332 HHQ332:HHS332 HRM332:HRO332 IBI332:IBK332 ILE332:ILG332 IVA332:IVC332 JEW332:JEY332 JOS332:JOU332 JYO332:JYQ332 KIK332:KIM332 KSG332:KSI332 LCC332:LCE332 LLY332:LMA332 LVU332:LVW332 MFQ332:MFS332 MPM332:MPO332 MZI332:MZK332 NJE332:NJG332 NTA332:NTC332 OCW332:OCY332 OMS332:OMU332 OWO332:OWQ332 PGK332:PGM332 PQG332:PQI332 QAC332:QAE332 QJY332:QKA332 QTU332:QTW332 RDQ332:RDS332 RNM332:RNO332 RXI332:RXK332 SHE332:SHG332 SRA332:SRC332 TAW332:TAY332 TKS332:TKU332 TUO332:TUQ332 UEK332:UEM332 UOG332:UOI332 UYC332:UYE332 VHY332:VIA332 VRU332:VRW332 WBQ332:WBS332 WLM332:WLO332 WVI332:WVK332 A372:C372 IW372:IY372 SS372:SU372 ACO372:ACQ372 AMK372:AMM372 AWG372:AWI372 BGC372:BGE372 BPY372:BQA372 BZU372:BZW372 CJQ372:CJS372 CTM372:CTO372 DDI372:DDK372 DNE372:DNG372 DXA372:DXC372 EGW372:EGY372 EQS372:EQU372 FAO372:FAQ372 FKK372:FKM372 FUG372:FUI372 GEC372:GEE372 GNY372:GOA372 GXU372:GXW372 HHQ372:HHS372 HRM372:HRO372 IBI372:IBK372 ILE372:ILG372 IVA372:IVC372 JEW372:JEY372 JOS372:JOU372 JYO372:JYQ372 KIK372:KIM372 KSG372:KSI372 LCC372:LCE372 LLY372:LMA372 LVU372:LVW372 MFQ372:MFS372 MPM372:MPO372 MZI372:MZK372 NJE372:NJG372 NTA372:NTC372 OCW372:OCY372 OMS372:OMU372 OWO372:OWQ372 PGK372:PGM372 PQG372:PQI372 QAC372:QAE372 QJY372:QKA372 QTU372:QTW372 RDQ372:RDS372 RNM372:RNO372 RXI372:RXK372 SHE372:SHG372 SRA372:SRC372 TAW372:TAY372 TKS372:TKU372 TUO372:TUQ372 UEK372:UEM372 UOG372:UOI372 UYC372:UYE372 VHY372:VIA372 VRU372:VRW372 WBQ372:WBS372 WLM372:WLO372 WVI372:WVK372 A412:C412 IW412:IY412 SS412:SU412 ACO412:ACQ412 AMK412:AMM412 AWG412:AWI412 BGC412:BGE412 BPY412:BQA412 BZU412:BZW412 CJQ412:CJS412 CTM412:CTO412 DDI412:DDK412 DNE412:DNG412 DXA412:DXC412 EGW412:EGY412 EQS412:EQU412 FAO412:FAQ412 FKK412:FKM412 FUG412:FUI412 GEC412:GEE412 GNY412:GOA412 GXU412:GXW412 HHQ412:HHS412 HRM412:HRO412 IBI412:IBK412 ILE412:ILG412 IVA412:IVC412 JEW412:JEY412 JOS412:JOU412 JYO412:JYQ412 KIK412:KIM412 KSG412:KSI412 LCC412:LCE412 LLY412:LMA412 LVU412:LVW412 MFQ412:MFS412 MPM412:MPO412 MZI412:MZK412 NJE412:NJG412 NTA412:NTC412 OCW412:OCY412 OMS412:OMU412 OWO412:OWQ412 PGK412:PGM412 PQG412:PQI412 QAC412:QAE412 QJY412:QKA412 QTU412:QTW412 RDQ412:RDS412 RNM412:RNO412 RXI412:RXK412 SHE412:SHG412 SRA412:SRC412 TAW412:TAY412 TKS412:TKU412 TUO412:TUQ412 UEK412:UEM412 UOG412:UOI412 UYC412:UYE412 VHY412:VIA412 VRU412:VRW412 WBQ412:WBS412 WLM412:WLO412 WVI412:WVK412 A452:C452 IW452:IY452 SS452:SU452 ACO452:ACQ452 AMK452:AMM452 AWG452:AWI452 BGC452:BGE452 BPY452:BQA452 BZU452:BZW452 CJQ452:CJS452 CTM452:CTO452 DDI452:DDK452 DNE452:DNG452 DXA452:DXC452 EGW452:EGY452 EQS452:EQU452 FAO452:FAQ452 FKK452:FKM452 FUG452:FUI452 GEC452:GEE452 GNY452:GOA452 GXU452:GXW452 HHQ452:HHS452 HRM452:HRO452 IBI452:IBK452 ILE452:ILG452 IVA452:IVC452 JEW452:JEY452 JOS452:JOU452 JYO452:JYQ452 KIK452:KIM452 KSG452:KSI452 LCC452:LCE452 LLY452:LMA452 LVU452:LVW452 MFQ452:MFS452 MPM452:MPO452 MZI452:MZK452 NJE452:NJG452 NTA452:NTC452 OCW452:OCY452 OMS452:OMU452 OWO452:OWQ452 PGK452:PGM452 PQG452:PQI452 QAC452:QAE452 QJY452:QKA452 QTU452:QTW452 RDQ452:RDS452 RNM452:RNO452 RXI452:RXK452 SHE452:SHG452 SRA452:SRC452 TAW452:TAY452 TKS452:TKU452 TUO452:TUQ452 UEK452:UEM452 UOG452:UOI452 UYC452:UYE452 VHY452:VIA452 VRU452:VRW452 WBQ452:WBS452 WLM452:WLO452 WVI452:WVK452 A492:C492 IW492:IY492 SS492:SU492 ACO492:ACQ492 AMK492:AMM492 AWG492:AWI492 BGC492:BGE492 BPY492:BQA492 BZU492:BZW492 CJQ492:CJS492 CTM492:CTO492 DDI492:DDK492 DNE492:DNG492 DXA492:DXC492 EGW492:EGY492 EQS492:EQU492 FAO492:FAQ492 FKK492:FKM492 FUG492:FUI492 GEC492:GEE492 GNY492:GOA492 GXU492:GXW492 HHQ492:HHS492 HRM492:HRO492 IBI492:IBK492 ILE492:ILG492 IVA492:IVC492 JEW492:JEY492 JOS492:JOU492 JYO492:JYQ492 KIK492:KIM492 KSG492:KSI492 LCC492:LCE492 LLY492:LMA492 LVU492:LVW492 MFQ492:MFS492 MPM492:MPO492 MZI492:MZK492 NJE492:NJG492 NTA492:NTC492 OCW492:OCY492 OMS492:OMU492 OWO492:OWQ492 PGK492:PGM492 PQG492:PQI492 QAC492:QAE492 QJY492:QKA492 QTU492:QTW492 RDQ492:RDS492 RNM492:RNO492 RXI492:RXK492 SHE492:SHG492 SRA492:SRC492 TAW492:TAY492 TKS492:TKU492 TUO492:TUQ492 UEK492:UEM492 UOG492:UOI492 UYC492:UYE492 VHY492:VIA492 VRU492:VRW492 WBQ492:WBS492 WLM492:WLO492 WVI492:WVK492">
      <formula1>"Tipul localităţii de unde provine solicitantul"</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2:E52 IZ52:JA52 SV52:SW52 ACR52:ACS52 AMN52:AMO52 AWJ52:AWK52 BGF52:BGG52 BQB52:BQC52 BZX52:BZY52 CJT52:CJU52 CTP52:CTQ52 DDL52:DDM52 DNH52:DNI52 DXD52:DXE52 EGZ52:EHA52 EQV52:EQW52 FAR52:FAS52 FKN52:FKO52 FUJ52:FUK52 GEF52:GEG52 GOB52:GOC52 GXX52:GXY52 HHT52:HHU52 HRP52:HRQ52 IBL52:IBM52 ILH52:ILI52 IVD52:IVE52 JEZ52:JFA52 JOV52:JOW52 JYR52:JYS52 KIN52:KIO52 KSJ52:KSK52 LCF52:LCG52 LMB52:LMC52 LVX52:LVY52 MFT52:MFU52 MPP52:MPQ52 MZL52:MZM52 NJH52:NJI52 NTD52:NTE52 OCZ52:ODA52 OMV52:OMW52 OWR52:OWS52 PGN52:PGO52 PQJ52:PQK52 QAF52:QAG52 QKB52:QKC52 QTX52:QTY52 RDT52:RDU52 RNP52:RNQ52 RXL52:RXM52 SHH52:SHI52 SRD52:SRE52 TAZ52:TBA52 TKV52:TKW52 TUR52:TUS52 UEN52:UEO52 UOJ52:UOK52 UYF52:UYG52 VIB52:VIC52 VRX52:VRY52 WBT52:WBU52 WLP52:WLQ52 WVL52:WVM52 D92:E92 IZ92:JA92 SV92:SW92 ACR92:ACS92 AMN92:AMO92 AWJ92:AWK92 BGF92:BGG92 BQB92:BQC92 BZX92:BZY92 CJT92:CJU92 CTP92:CTQ92 DDL92:DDM92 DNH92:DNI92 DXD92:DXE92 EGZ92:EHA92 EQV92:EQW92 FAR92:FAS92 FKN92:FKO92 FUJ92:FUK92 GEF92:GEG92 GOB92:GOC92 GXX92:GXY92 HHT92:HHU92 HRP92:HRQ92 IBL92:IBM92 ILH92:ILI92 IVD92:IVE92 JEZ92:JFA92 JOV92:JOW92 JYR92:JYS92 KIN92:KIO92 KSJ92:KSK92 LCF92:LCG92 LMB92:LMC92 LVX92:LVY92 MFT92:MFU92 MPP92:MPQ92 MZL92:MZM92 NJH92:NJI92 NTD92:NTE92 OCZ92:ODA92 OMV92:OMW92 OWR92:OWS92 PGN92:PGO92 PQJ92:PQK92 QAF92:QAG92 QKB92:QKC92 QTX92:QTY92 RDT92:RDU92 RNP92:RNQ92 RXL92:RXM92 SHH92:SHI92 SRD92:SRE92 TAZ92:TBA92 TKV92:TKW92 TUR92:TUS92 UEN92:UEO92 UOJ92:UOK92 UYF92:UYG92 VIB92:VIC92 VRX92:VRY92 WBT92:WBU92 WLP92:WLQ92 WVL92:WVM92 D132:E132 IZ132:JA132 SV132:SW132 ACR132:ACS132 AMN132:AMO132 AWJ132:AWK132 BGF132:BGG132 BQB132:BQC132 BZX132:BZY132 CJT132:CJU132 CTP132:CTQ132 DDL132:DDM132 DNH132:DNI132 DXD132:DXE132 EGZ132:EHA132 EQV132:EQW132 FAR132:FAS132 FKN132:FKO132 FUJ132:FUK132 GEF132:GEG132 GOB132:GOC132 GXX132:GXY132 HHT132:HHU132 HRP132:HRQ132 IBL132:IBM132 ILH132:ILI132 IVD132:IVE132 JEZ132:JFA132 JOV132:JOW132 JYR132:JYS132 KIN132:KIO132 KSJ132:KSK132 LCF132:LCG132 LMB132:LMC132 LVX132:LVY132 MFT132:MFU132 MPP132:MPQ132 MZL132:MZM132 NJH132:NJI132 NTD132:NTE132 OCZ132:ODA132 OMV132:OMW132 OWR132:OWS132 PGN132:PGO132 PQJ132:PQK132 QAF132:QAG132 QKB132:QKC132 QTX132:QTY132 RDT132:RDU132 RNP132:RNQ132 RXL132:RXM132 SHH132:SHI132 SRD132:SRE132 TAZ132:TBA132 TKV132:TKW132 TUR132:TUS132 UEN132:UEO132 UOJ132:UOK132 UYF132:UYG132 VIB132:VIC132 VRX132:VRY132 WBT132:WBU132 WLP132:WLQ132 WVL132:WVM132 D172:E172 IZ172:JA172 SV172:SW172 ACR172:ACS172 AMN172:AMO172 AWJ172:AWK172 BGF172:BGG172 BQB172:BQC172 BZX172:BZY172 CJT172:CJU172 CTP172:CTQ172 DDL172:DDM172 DNH172:DNI172 DXD172:DXE172 EGZ172:EHA172 EQV172:EQW172 FAR172:FAS172 FKN172:FKO172 FUJ172:FUK172 GEF172:GEG172 GOB172:GOC172 GXX172:GXY172 HHT172:HHU172 HRP172:HRQ172 IBL172:IBM172 ILH172:ILI172 IVD172:IVE172 JEZ172:JFA172 JOV172:JOW172 JYR172:JYS172 KIN172:KIO172 KSJ172:KSK172 LCF172:LCG172 LMB172:LMC172 LVX172:LVY172 MFT172:MFU172 MPP172:MPQ172 MZL172:MZM172 NJH172:NJI172 NTD172:NTE172 OCZ172:ODA172 OMV172:OMW172 OWR172:OWS172 PGN172:PGO172 PQJ172:PQK172 QAF172:QAG172 QKB172:QKC172 QTX172:QTY172 RDT172:RDU172 RNP172:RNQ172 RXL172:RXM172 SHH172:SHI172 SRD172:SRE172 TAZ172:TBA172 TKV172:TKW172 TUR172:TUS172 UEN172:UEO172 UOJ172:UOK172 UYF172:UYG172 VIB172:VIC172 VRX172:VRY172 WBT172:WBU172 WLP172:WLQ172 WVL172:WVM172 D212:E212 IZ212:JA212 SV212:SW212 ACR212:ACS212 AMN212:AMO212 AWJ212:AWK212 BGF212:BGG212 BQB212:BQC212 BZX212:BZY212 CJT212:CJU212 CTP212:CTQ212 DDL212:DDM212 DNH212:DNI212 DXD212:DXE212 EGZ212:EHA212 EQV212:EQW212 FAR212:FAS212 FKN212:FKO212 FUJ212:FUK212 GEF212:GEG212 GOB212:GOC212 GXX212:GXY212 HHT212:HHU212 HRP212:HRQ212 IBL212:IBM212 ILH212:ILI212 IVD212:IVE212 JEZ212:JFA212 JOV212:JOW212 JYR212:JYS212 KIN212:KIO212 KSJ212:KSK212 LCF212:LCG212 LMB212:LMC212 LVX212:LVY212 MFT212:MFU212 MPP212:MPQ212 MZL212:MZM212 NJH212:NJI212 NTD212:NTE212 OCZ212:ODA212 OMV212:OMW212 OWR212:OWS212 PGN212:PGO212 PQJ212:PQK212 QAF212:QAG212 QKB212:QKC212 QTX212:QTY212 RDT212:RDU212 RNP212:RNQ212 RXL212:RXM212 SHH212:SHI212 SRD212:SRE212 TAZ212:TBA212 TKV212:TKW212 TUR212:TUS212 UEN212:UEO212 UOJ212:UOK212 UYF212:UYG212 VIB212:VIC212 VRX212:VRY212 WBT212:WBU212 WLP212:WLQ212 WVL212:WVM212 D252:E252 IZ252:JA252 SV252:SW252 ACR252:ACS252 AMN252:AMO252 AWJ252:AWK252 BGF252:BGG252 BQB252:BQC252 BZX252:BZY252 CJT252:CJU252 CTP252:CTQ252 DDL252:DDM252 DNH252:DNI252 DXD252:DXE252 EGZ252:EHA252 EQV252:EQW252 FAR252:FAS252 FKN252:FKO252 FUJ252:FUK252 GEF252:GEG252 GOB252:GOC252 GXX252:GXY252 HHT252:HHU252 HRP252:HRQ252 IBL252:IBM252 ILH252:ILI252 IVD252:IVE252 JEZ252:JFA252 JOV252:JOW252 JYR252:JYS252 KIN252:KIO252 KSJ252:KSK252 LCF252:LCG252 LMB252:LMC252 LVX252:LVY252 MFT252:MFU252 MPP252:MPQ252 MZL252:MZM252 NJH252:NJI252 NTD252:NTE252 OCZ252:ODA252 OMV252:OMW252 OWR252:OWS252 PGN252:PGO252 PQJ252:PQK252 QAF252:QAG252 QKB252:QKC252 QTX252:QTY252 RDT252:RDU252 RNP252:RNQ252 RXL252:RXM252 SHH252:SHI252 SRD252:SRE252 TAZ252:TBA252 TKV252:TKW252 TUR252:TUS252 UEN252:UEO252 UOJ252:UOK252 UYF252:UYG252 VIB252:VIC252 VRX252:VRY252 WBT252:WBU252 WLP252:WLQ252 WVL252:WVM252 D292:E292 IZ292:JA292 SV292:SW292 ACR292:ACS292 AMN292:AMO292 AWJ292:AWK292 BGF292:BGG292 BQB292:BQC292 BZX292:BZY292 CJT292:CJU292 CTP292:CTQ292 DDL292:DDM292 DNH292:DNI292 DXD292:DXE292 EGZ292:EHA292 EQV292:EQW292 FAR292:FAS292 FKN292:FKO292 FUJ292:FUK292 GEF292:GEG292 GOB292:GOC292 GXX292:GXY292 HHT292:HHU292 HRP292:HRQ292 IBL292:IBM292 ILH292:ILI292 IVD292:IVE292 JEZ292:JFA292 JOV292:JOW292 JYR292:JYS292 KIN292:KIO292 KSJ292:KSK292 LCF292:LCG292 LMB292:LMC292 LVX292:LVY292 MFT292:MFU292 MPP292:MPQ292 MZL292:MZM292 NJH292:NJI292 NTD292:NTE292 OCZ292:ODA292 OMV292:OMW292 OWR292:OWS292 PGN292:PGO292 PQJ292:PQK292 QAF292:QAG292 QKB292:QKC292 QTX292:QTY292 RDT292:RDU292 RNP292:RNQ292 RXL292:RXM292 SHH292:SHI292 SRD292:SRE292 TAZ292:TBA292 TKV292:TKW292 TUR292:TUS292 UEN292:UEO292 UOJ292:UOK292 UYF292:UYG292 VIB292:VIC292 VRX292:VRY292 WBT292:WBU292 WLP292:WLQ292 WVL292:WVM292 D332:E332 IZ332:JA332 SV332:SW332 ACR332:ACS332 AMN332:AMO332 AWJ332:AWK332 BGF332:BGG332 BQB332:BQC332 BZX332:BZY332 CJT332:CJU332 CTP332:CTQ332 DDL332:DDM332 DNH332:DNI332 DXD332:DXE332 EGZ332:EHA332 EQV332:EQW332 FAR332:FAS332 FKN332:FKO332 FUJ332:FUK332 GEF332:GEG332 GOB332:GOC332 GXX332:GXY332 HHT332:HHU332 HRP332:HRQ332 IBL332:IBM332 ILH332:ILI332 IVD332:IVE332 JEZ332:JFA332 JOV332:JOW332 JYR332:JYS332 KIN332:KIO332 KSJ332:KSK332 LCF332:LCG332 LMB332:LMC332 LVX332:LVY332 MFT332:MFU332 MPP332:MPQ332 MZL332:MZM332 NJH332:NJI332 NTD332:NTE332 OCZ332:ODA332 OMV332:OMW332 OWR332:OWS332 PGN332:PGO332 PQJ332:PQK332 QAF332:QAG332 QKB332:QKC332 QTX332:QTY332 RDT332:RDU332 RNP332:RNQ332 RXL332:RXM332 SHH332:SHI332 SRD332:SRE332 TAZ332:TBA332 TKV332:TKW332 TUR332:TUS332 UEN332:UEO332 UOJ332:UOK332 UYF332:UYG332 VIB332:VIC332 VRX332:VRY332 WBT332:WBU332 WLP332:WLQ332 WVL332:WVM332 D372:E372 IZ372:JA372 SV372:SW372 ACR372:ACS372 AMN372:AMO372 AWJ372:AWK372 BGF372:BGG372 BQB372:BQC372 BZX372:BZY372 CJT372:CJU372 CTP372:CTQ372 DDL372:DDM372 DNH372:DNI372 DXD372:DXE372 EGZ372:EHA372 EQV372:EQW372 FAR372:FAS372 FKN372:FKO372 FUJ372:FUK372 GEF372:GEG372 GOB372:GOC372 GXX372:GXY372 HHT372:HHU372 HRP372:HRQ372 IBL372:IBM372 ILH372:ILI372 IVD372:IVE372 JEZ372:JFA372 JOV372:JOW372 JYR372:JYS372 KIN372:KIO372 KSJ372:KSK372 LCF372:LCG372 LMB372:LMC372 LVX372:LVY372 MFT372:MFU372 MPP372:MPQ372 MZL372:MZM372 NJH372:NJI372 NTD372:NTE372 OCZ372:ODA372 OMV372:OMW372 OWR372:OWS372 PGN372:PGO372 PQJ372:PQK372 QAF372:QAG372 QKB372:QKC372 QTX372:QTY372 RDT372:RDU372 RNP372:RNQ372 RXL372:RXM372 SHH372:SHI372 SRD372:SRE372 TAZ372:TBA372 TKV372:TKW372 TUR372:TUS372 UEN372:UEO372 UOJ372:UOK372 UYF372:UYG372 VIB372:VIC372 VRX372:VRY372 WBT372:WBU372 WLP372:WLQ372 WVL372:WVM372 D412:E412 IZ412:JA412 SV412:SW412 ACR412:ACS412 AMN412:AMO412 AWJ412:AWK412 BGF412:BGG412 BQB412:BQC412 BZX412:BZY412 CJT412:CJU412 CTP412:CTQ412 DDL412:DDM412 DNH412:DNI412 DXD412:DXE412 EGZ412:EHA412 EQV412:EQW412 FAR412:FAS412 FKN412:FKO412 FUJ412:FUK412 GEF412:GEG412 GOB412:GOC412 GXX412:GXY412 HHT412:HHU412 HRP412:HRQ412 IBL412:IBM412 ILH412:ILI412 IVD412:IVE412 JEZ412:JFA412 JOV412:JOW412 JYR412:JYS412 KIN412:KIO412 KSJ412:KSK412 LCF412:LCG412 LMB412:LMC412 LVX412:LVY412 MFT412:MFU412 MPP412:MPQ412 MZL412:MZM412 NJH412:NJI412 NTD412:NTE412 OCZ412:ODA412 OMV412:OMW412 OWR412:OWS412 PGN412:PGO412 PQJ412:PQK412 QAF412:QAG412 QKB412:QKC412 QTX412:QTY412 RDT412:RDU412 RNP412:RNQ412 RXL412:RXM412 SHH412:SHI412 SRD412:SRE412 TAZ412:TBA412 TKV412:TKW412 TUR412:TUS412 UEN412:UEO412 UOJ412:UOK412 UYF412:UYG412 VIB412:VIC412 VRX412:VRY412 WBT412:WBU412 WLP412:WLQ412 WVL412:WVM412 D452:E452 IZ452:JA452 SV452:SW452 ACR452:ACS452 AMN452:AMO452 AWJ452:AWK452 BGF452:BGG452 BQB452:BQC452 BZX452:BZY452 CJT452:CJU452 CTP452:CTQ452 DDL452:DDM452 DNH452:DNI452 DXD452:DXE452 EGZ452:EHA452 EQV452:EQW452 FAR452:FAS452 FKN452:FKO452 FUJ452:FUK452 GEF452:GEG452 GOB452:GOC452 GXX452:GXY452 HHT452:HHU452 HRP452:HRQ452 IBL452:IBM452 ILH452:ILI452 IVD452:IVE452 JEZ452:JFA452 JOV452:JOW452 JYR452:JYS452 KIN452:KIO452 KSJ452:KSK452 LCF452:LCG452 LMB452:LMC452 LVX452:LVY452 MFT452:MFU452 MPP452:MPQ452 MZL452:MZM452 NJH452:NJI452 NTD452:NTE452 OCZ452:ODA452 OMV452:OMW452 OWR452:OWS452 PGN452:PGO452 PQJ452:PQK452 QAF452:QAG452 QKB452:QKC452 QTX452:QTY452 RDT452:RDU452 RNP452:RNQ452 RXL452:RXM452 SHH452:SHI452 SRD452:SRE452 TAZ452:TBA452 TKV452:TKW452 TUR452:TUS452 UEN452:UEO452 UOJ452:UOK452 UYF452:UYG452 VIB452:VIC452 VRX452:VRY452 WBT452:WBU452 WLP452:WLQ452 WVL452:WVM452 D492:E492 IZ492:JA492 SV492:SW492 ACR492:ACS492 AMN492:AMO492 AWJ492:AWK492 BGF492:BGG492 BQB492:BQC492 BZX492:BZY492 CJT492:CJU492 CTP492:CTQ492 DDL492:DDM492 DNH492:DNI492 DXD492:DXE492 EGZ492:EHA492 EQV492:EQW492 FAR492:FAS492 FKN492:FKO492 FUJ492:FUK492 GEF492:GEG492 GOB492:GOC492 GXX492:GXY492 HHT492:HHU492 HRP492:HRQ492 IBL492:IBM492 ILH492:ILI492 IVD492:IVE492 JEZ492:JFA492 JOV492:JOW492 JYR492:JYS492 KIN492:KIO492 KSJ492:KSK492 LCF492:LCG492 LMB492:LMC492 LVX492:LVY492 MFT492:MFU492 MPP492:MPQ492 MZL492:MZM492 NJH492:NJI492 NTD492:NTE492 OCZ492:ODA492 OMV492:OMW492 OWR492:OWS492 PGN492:PGO492 PQJ492:PQK492 QAF492:QAG492 QKB492:QKC492 QTX492:QTY492 RDT492:RDU492 RNP492:RNQ492 RXL492:RXM492 SHH492:SHI492 SRD492:SRE492 TAZ492:TBA492 TKV492:TKW492 TUR492:TUS492 UEN492:UEO492 UOJ492:UOK492 UYF492:UYG492 VIB492:VIC492 VRX492:VRY492 WBT492:WBU492 WLP492:WLQ492 WVL492:WVM492">
      <formula1>"Categoria solicitantului"</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3:D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133:D134 IZ133:IZ134 SV133:SV134 ACR133:ACR134 AMN133:AMN134 AWJ133:AWJ134 BGF133:BGF134 BQB133:BQB134 BZX133:BZX134 CJT133:CJT134 CTP133:CTP134 DDL133:DDL134 DNH133:DNH134 DXD133:DXD134 EGZ133:EGZ134 EQV133:EQV134 FAR133:FAR134 FKN133:FKN134 FUJ133:FUJ134 GEF133:GEF134 GOB133:GOB134 GXX133:GXX134 HHT133:HHT134 HRP133:HRP134 IBL133:IBL134 ILH133:ILH134 IVD133:IVD134 JEZ133:JEZ134 JOV133:JOV134 JYR133:JYR134 KIN133:KIN134 KSJ133:KSJ134 LCF133:LCF134 LMB133:LMB134 LVX133:LVX134 MFT133:MFT134 MPP133:MPP134 MZL133:MZL134 NJH133:NJH134 NTD133:NTD134 OCZ133:OCZ134 OMV133:OMV134 OWR133:OWR134 PGN133:PGN134 PQJ133:PQJ134 QAF133:QAF134 QKB133:QKB134 QTX133:QTX134 RDT133:RDT134 RNP133:RNP134 RXL133:RXL134 SHH133:SHH134 SRD133:SRD134 TAZ133:TAZ134 TKV133:TKV134 TUR133:TUR134 UEN133:UEN134 UOJ133:UOJ134 UYF133:UYF134 VIB133:VIB134 VRX133:VRX134 WBT133:WBT134 WLP133:WLP134 WVL133:WVL134 D173:D174 IZ173:IZ174 SV173:SV174 ACR173:ACR174 AMN173:AMN174 AWJ173:AWJ174 BGF173:BGF174 BQB173:BQB174 BZX173:BZX174 CJT173:CJT174 CTP173:CTP174 DDL173:DDL174 DNH173:DNH174 DXD173:DXD174 EGZ173:EGZ174 EQV173:EQV174 FAR173:FAR174 FKN173:FKN174 FUJ173:FUJ174 GEF173:GEF174 GOB173:GOB174 GXX173:GXX174 HHT173:HHT174 HRP173:HRP174 IBL173:IBL174 ILH173:ILH174 IVD173:IVD174 JEZ173:JEZ174 JOV173:JOV174 JYR173:JYR174 KIN173:KIN174 KSJ173:KSJ174 LCF173:LCF174 LMB173:LMB174 LVX173:LVX174 MFT173:MFT174 MPP173:MPP174 MZL173:MZL174 NJH173:NJH174 NTD173:NTD174 OCZ173:OCZ174 OMV173:OMV174 OWR173:OWR174 PGN173:PGN174 PQJ173:PQJ174 QAF173:QAF174 QKB173:QKB174 QTX173:QTX174 RDT173:RDT174 RNP173:RNP174 RXL173:RXL174 SHH173:SHH174 SRD173:SRD174 TAZ173:TAZ174 TKV173:TKV174 TUR173:TUR174 UEN173:UEN174 UOJ173:UOJ174 UYF173:UYF174 VIB173:VIB174 VRX173:VRX174 WBT173:WBT174 WLP173:WLP174 WVL173:WVL174 D213:D214 IZ213:IZ214 SV213:SV214 ACR213:ACR214 AMN213:AMN214 AWJ213:AWJ214 BGF213:BGF214 BQB213:BQB214 BZX213:BZX214 CJT213:CJT214 CTP213:CTP214 DDL213:DDL214 DNH213:DNH214 DXD213:DXD214 EGZ213:EGZ214 EQV213:EQV214 FAR213:FAR214 FKN213:FKN214 FUJ213:FUJ214 GEF213:GEF214 GOB213:GOB214 GXX213:GXX214 HHT213:HHT214 HRP213:HRP214 IBL213:IBL214 ILH213:ILH214 IVD213:IVD214 JEZ213:JEZ214 JOV213:JOV214 JYR213:JYR214 KIN213:KIN214 KSJ213:KSJ214 LCF213:LCF214 LMB213:LMB214 LVX213:LVX214 MFT213:MFT214 MPP213:MPP214 MZL213:MZL214 NJH213:NJH214 NTD213:NTD214 OCZ213:OCZ214 OMV213:OMV214 OWR213:OWR214 PGN213:PGN214 PQJ213:PQJ214 QAF213:QAF214 QKB213:QKB214 QTX213:QTX214 RDT213:RDT214 RNP213:RNP214 RXL213:RXL214 SHH213:SHH214 SRD213:SRD214 TAZ213:TAZ214 TKV213:TKV214 TUR213:TUR214 UEN213:UEN214 UOJ213:UOJ214 UYF213:UYF214 VIB213:VIB214 VRX213:VRX214 WBT213:WBT214 WLP213:WLP214 WVL213:WVL214 D253:D254 IZ253:IZ254 SV253:SV254 ACR253:ACR254 AMN253:AMN254 AWJ253:AWJ254 BGF253:BGF254 BQB253:BQB254 BZX253:BZX254 CJT253:CJT254 CTP253:CTP254 DDL253:DDL254 DNH253:DNH254 DXD253:DXD254 EGZ253:EGZ254 EQV253:EQV254 FAR253:FAR254 FKN253:FKN254 FUJ253:FUJ254 GEF253:GEF254 GOB253:GOB254 GXX253:GXX254 HHT253:HHT254 HRP253:HRP254 IBL253:IBL254 ILH253:ILH254 IVD253:IVD254 JEZ253:JEZ254 JOV253:JOV254 JYR253:JYR254 KIN253:KIN254 KSJ253:KSJ254 LCF253:LCF254 LMB253:LMB254 LVX253:LVX254 MFT253:MFT254 MPP253:MPP254 MZL253:MZL254 NJH253:NJH254 NTD253:NTD254 OCZ253:OCZ254 OMV253:OMV254 OWR253:OWR254 PGN253:PGN254 PQJ253:PQJ254 QAF253:QAF254 QKB253:QKB254 QTX253:QTX254 RDT253:RDT254 RNP253:RNP254 RXL253:RXL254 SHH253:SHH254 SRD253:SRD254 TAZ253:TAZ254 TKV253:TKV254 TUR253:TUR254 UEN253:UEN254 UOJ253:UOJ254 UYF253:UYF254 VIB253:VIB254 VRX253:VRX254 WBT253:WBT254 WLP253:WLP254 WVL253:WVL254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333:D334 IZ333:IZ334 SV333:SV334 ACR333:ACR334 AMN333:AMN334 AWJ333:AWJ334 BGF333:BGF334 BQB333:BQB334 BZX333:BZX334 CJT333:CJT334 CTP333:CTP334 DDL333:DDL334 DNH333:DNH334 DXD333:DXD334 EGZ333:EGZ334 EQV333:EQV334 FAR333:FAR334 FKN333:FKN334 FUJ333:FUJ334 GEF333:GEF334 GOB333:GOB334 GXX333:GXX334 HHT333:HHT334 HRP333:HRP334 IBL333:IBL334 ILH333:ILH334 IVD333:IVD334 JEZ333:JEZ334 JOV333:JOV334 JYR333:JYR334 KIN333:KIN334 KSJ333:KSJ334 LCF333:LCF334 LMB333:LMB334 LVX333:LVX334 MFT333:MFT334 MPP333:MPP334 MZL333:MZL334 NJH333:NJH334 NTD333:NTD334 OCZ333:OCZ334 OMV333:OMV334 OWR333:OWR334 PGN333:PGN334 PQJ333:PQJ334 QAF333:QAF334 QKB333:QKB334 QTX333:QTX334 RDT333:RDT334 RNP333:RNP334 RXL333:RXL334 SHH333:SHH334 SRD333:SRD334 TAZ333:TAZ334 TKV333:TKV334 TUR333:TUR334 UEN333:UEN334 UOJ333:UOJ334 UYF333:UYF334 VIB333:VIB334 VRX333:VRX334 WBT333:WBT334 WLP333:WLP334 WVL333:WVL334 D373:D374 IZ373:IZ374 SV373:SV374 ACR373:ACR374 AMN373:AMN374 AWJ373:AWJ374 BGF373:BGF374 BQB373:BQB374 BZX373:BZX374 CJT373:CJT374 CTP373:CTP374 DDL373:DDL374 DNH373:DNH374 DXD373:DXD374 EGZ373:EGZ374 EQV373:EQV374 FAR373:FAR374 FKN373:FKN374 FUJ373:FUJ374 GEF373:GEF374 GOB373:GOB374 GXX373:GXX374 HHT373:HHT374 HRP373:HRP374 IBL373:IBL374 ILH373:ILH374 IVD373:IVD374 JEZ373:JEZ374 JOV373:JOV374 JYR373:JYR374 KIN373:KIN374 KSJ373:KSJ374 LCF373:LCF374 LMB373:LMB374 LVX373:LVX374 MFT373:MFT374 MPP373:MPP374 MZL373:MZL374 NJH373:NJH374 NTD373:NTD374 OCZ373:OCZ374 OMV373:OMV374 OWR373:OWR374 PGN373:PGN374 PQJ373:PQJ374 QAF373:QAF374 QKB373:QKB374 QTX373:QTX374 RDT373:RDT374 RNP373:RNP374 RXL373:RXL374 SHH373:SHH374 SRD373:SRD374 TAZ373:TAZ374 TKV373:TKV374 TUR373:TUR374 UEN373:UEN374 UOJ373:UOJ374 UYF373:UYF374 VIB373:VIB374 VRX373:VRX374 WBT373:WBT374 WLP373:WLP374 WVL373:WVL374 D413:D414 IZ413:IZ414 SV413:SV414 ACR413:ACR414 AMN413:AMN414 AWJ413:AWJ414 BGF413:BGF414 BQB413:BQB414 BZX413:BZX414 CJT413:CJT414 CTP413:CTP414 DDL413:DDL414 DNH413:DNH414 DXD413:DXD414 EGZ413:EGZ414 EQV413:EQV414 FAR413:FAR414 FKN413:FKN414 FUJ413:FUJ414 GEF413:GEF414 GOB413:GOB414 GXX413:GXX414 HHT413:HHT414 HRP413:HRP414 IBL413:IBL414 ILH413:ILH414 IVD413:IVD414 JEZ413:JEZ414 JOV413:JOV414 JYR413:JYR414 KIN413:KIN414 KSJ413:KSJ414 LCF413:LCF414 LMB413:LMB414 LVX413:LVX414 MFT413:MFT414 MPP413:MPP414 MZL413:MZL414 NJH413:NJH414 NTD413:NTD414 OCZ413:OCZ414 OMV413:OMV414 OWR413:OWR414 PGN413:PGN414 PQJ413:PQJ414 QAF413:QAF414 QKB413:QKB414 QTX413:QTX414 RDT413:RDT414 RNP413:RNP414 RXL413:RXL414 SHH413:SHH414 SRD413:SRD414 TAZ413:TAZ414 TKV413:TKV414 TUR413:TUR414 UEN413:UEN414 UOJ413:UOJ414 UYF413:UYF414 VIB413:VIB414 VRX413:VRX414 WBT413:WBT414 WLP413:WLP414 WVL413:WVL414 D453:D454 IZ453:IZ454 SV453:SV454 ACR453:ACR454 AMN453:AMN454 AWJ453:AWJ454 BGF453:BGF454 BQB453:BQB454 BZX453:BZX454 CJT453:CJT454 CTP453:CTP454 DDL453:DDL454 DNH453:DNH454 DXD453:DXD454 EGZ453:EGZ454 EQV453:EQV454 FAR453:FAR454 FKN453:FKN454 FUJ453:FUJ454 GEF453:GEF454 GOB453:GOB454 GXX453:GXX454 HHT453:HHT454 HRP453:HRP454 IBL453:IBL454 ILH453:ILH454 IVD453:IVD454 JEZ453:JEZ454 JOV453:JOV454 JYR453:JYR454 KIN453:KIN454 KSJ453:KSJ454 LCF453:LCF454 LMB453:LMB454 LVX453:LVX454 MFT453:MFT454 MPP453:MPP454 MZL453:MZL454 NJH453:NJH454 NTD453:NTD454 OCZ453:OCZ454 OMV453:OMV454 OWR453:OWR454 PGN453:PGN454 PQJ453:PQJ454 QAF453:QAF454 QKB453:QKB454 QTX453:QTX454 RDT453:RDT454 RNP453:RNP454 RXL453:RXL454 SHH453:SHH454 SRD453:SRD454 TAZ453:TAZ454 TKV453:TKV454 TUR453:TUR454 UEN453:UEN454 UOJ453:UOJ454 UYF453:UYF454 VIB453:VIB454 VRX453:VRX454 WBT453:WBT454 WLP453:WLP454 WVL453:WVL454 D493:D494 IZ493:IZ494 SV493:SV494 ACR493:ACR494 AMN493:AMN494 AWJ493:AWJ494 BGF493:BGF494 BQB493:BQB494 BZX493:BZX494 CJT493:CJT494 CTP493:CTP494 DDL493:DDL494 DNH493:DNH494 DXD493:DXD494 EGZ493:EGZ494 EQV493:EQV494 FAR493:FAR494 FKN493:FKN494 FUJ493:FUJ494 GEF493:GEF494 GOB493:GOB494 GXX493:GXX494 HHT493:HHT494 HRP493:HRP494 IBL493:IBL494 ILH493:ILH494 IVD493:IVD494 JEZ493:JEZ494 JOV493:JOV494 JYR493:JYR494 KIN493:KIN494 KSJ493:KSJ494 LCF493:LCF494 LMB493:LMB494 LVX493:LVX494 MFT493:MFT494 MPP493:MPP494 MZL493:MZL494 NJH493:NJH494 NTD493:NTD494 OCZ493:OCZ494 OMV493:OMV494 OWR493:OWR494 PGN493:PGN494 PQJ493:PQJ494 QAF493:QAF494 QKB493:QKB494 QTX493:QTX494 RDT493:RDT494 RNP493:RNP494 RXL493:RXL494 SHH493:SHH494 SRD493:SRD494 TAZ493:TAZ494 TKV493:TKV494 TUR493:TUR494 UEN493:UEN494 UOJ493:UOJ494 UYF493:UYF494 VIB493:VIB494 VRX493:VRX494 WBT493:WBT494 WLP493:WLP494 WVL493:WVL494">
      <formula1>"Nr. de solicitări primite de la persoane fizice"</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133:E134 JA133:JA134 SW133:SW134 ACS133:ACS134 AMO133:AMO134 AWK133:AWK134 BGG133:BGG134 BQC133:BQC134 BZY133:BZY134 CJU133:CJU134 CTQ133:CTQ134 DDM133:DDM134 DNI133:DNI134 DXE133:DXE134 EHA133:EHA134 EQW133:EQW134 FAS133:FAS134 FKO133:FKO134 FUK133:FUK134 GEG133:GEG134 GOC133:GOC134 GXY133:GXY134 HHU133:HHU134 HRQ133:HRQ134 IBM133:IBM134 ILI133:ILI134 IVE133:IVE134 JFA133:JFA134 JOW133:JOW134 JYS133:JYS134 KIO133:KIO134 KSK133:KSK134 LCG133:LCG134 LMC133:LMC134 LVY133:LVY134 MFU133:MFU134 MPQ133:MPQ134 MZM133:MZM134 NJI133:NJI134 NTE133:NTE134 ODA133:ODA134 OMW133:OMW134 OWS133:OWS134 PGO133:PGO134 PQK133:PQK134 QAG133:QAG134 QKC133:QKC134 QTY133:QTY134 RDU133:RDU134 RNQ133:RNQ134 RXM133:RXM134 SHI133:SHI134 SRE133:SRE134 TBA133:TBA134 TKW133:TKW134 TUS133:TUS134 UEO133:UEO134 UOK133:UOK134 UYG133:UYG134 VIC133:VIC134 VRY133:VRY134 WBU133:WBU134 WLQ133:WLQ134 WVM133:WVM134 E173:E174 JA173:JA174 SW173:SW174 ACS173:ACS174 AMO173:AMO174 AWK173:AWK174 BGG173:BGG174 BQC173:BQC174 BZY173:BZY174 CJU173:CJU174 CTQ173:CTQ174 DDM173:DDM174 DNI173:DNI174 DXE173:DXE174 EHA173:EHA174 EQW173:EQW174 FAS173:FAS174 FKO173:FKO174 FUK173:FUK174 GEG173:GEG174 GOC173:GOC174 GXY173:GXY174 HHU173:HHU174 HRQ173:HRQ174 IBM173:IBM174 ILI173:ILI174 IVE173:IVE174 JFA173:JFA174 JOW173:JOW174 JYS173:JYS174 KIO173:KIO174 KSK173:KSK174 LCG173:LCG174 LMC173:LMC174 LVY173:LVY174 MFU173:MFU174 MPQ173:MPQ174 MZM173:MZM174 NJI173:NJI174 NTE173:NTE174 ODA173:ODA174 OMW173:OMW174 OWS173:OWS174 PGO173:PGO174 PQK173:PQK174 QAG173:QAG174 QKC173:QKC174 QTY173:QTY174 RDU173:RDU174 RNQ173:RNQ174 RXM173:RXM174 SHI173:SHI174 SRE173:SRE174 TBA173:TBA174 TKW173:TKW174 TUS173:TUS174 UEO173:UEO174 UOK173:UOK174 UYG173:UYG174 VIC173:VIC174 VRY173:VRY174 WBU173:WBU174 WLQ173:WLQ174 WVM173:WVM174 E213:E214 JA213:JA214 SW213:SW214 ACS213:ACS214 AMO213:AMO214 AWK213:AWK214 BGG213:BGG214 BQC213:BQC214 BZY213:BZY214 CJU213:CJU214 CTQ213:CTQ214 DDM213:DDM214 DNI213:DNI214 DXE213:DXE214 EHA213:EHA214 EQW213:EQW214 FAS213:FAS214 FKO213:FKO214 FUK213:FUK214 GEG213:GEG214 GOC213:GOC214 GXY213:GXY214 HHU213:HHU214 HRQ213:HRQ214 IBM213:IBM214 ILI213:ILI214 IVE213:IVE214 JFA213:JFA214 JOW213:JOW214 JYS213:JYS214 KIO213:KIO214 KSK213:KSK214 LCG213:LCG214 LMC213:LMC214 LVY213:LVY214 MFU213:MFU214 MPQ213:MPQ214 MZM213:MZM214 NJI213:NJI214 NTE213:NTE214 ODA213:ODA214 OMW213:OMW214 OWS213:OWS214 PGO213:PGO214 PQK213:PQK214 QAG213:QAG214 QKC213:QKC214 QTY213:QTY214 RDU213:RDU214 RNQ213:RNQ214 RXM213:RXM214 SHI213:SHI214 SRE213:SRE214 TBA213:TBA214 TKW213:TKW214 TUS213:TUS214 UEO213:UEO214 UOK213:UOK214 UYG213:UYG214 VIC213:VIC214 VRY213:VRY214 WBU213:WBU214 WLQ213:WLQ214 WVM213:WVM214 E253:E254 JA253:JA254 SW253:SW254 ACS253:ACS254 AMO253:AMO254 AWK253:AWK254 BGG253:BGG254 BQC253:BQC254 BZY253:BZY254 CJU253:CJU254 CTQ253:CTQ254 DDM253:DDM254 DNI253:DNI254 DXE253:DXE254 EHA253:EHA254 EQW253:EQW254 FAS253:FAS254 FKO253:FKO254 FUK253:FUK254 GEG253:GEG254 GOC253:GOC254 GXY253:GXY254 HHU253:HHU254 HRQ253:HRQ254 IBM253:IBM254 ILI253:ILI254 IVE253:IVE254 JFA253:JFA254 JOW253:JOW254 JYS253:JYS254 KIO253:KIO254 KSK253:KSK254 LCG253:LCG254 LMC253:LMC254 LVY253:LVY254 MFU253:MFU254 MPQ253:MPQ254 MZM253:MZM254 NJI253:NJI254 NTE253:NTE254 ODA253:ODA254 OMW253:OMW254 OWS253:OWS254 PGO253:PGO254 PQK253:PQK254 QAG253:QAG254 QKC253:QKC254 QTY253:QTY254 RDU253:RDU254 RNQ253:RNQ254 RXM253:RXM254 SHI253:SHI254 SRE253:SRE254 TBA253:TBA254 TKW253:TKW254 TUS253:TUS254 UEO253:UEO254 UOK253:UOK254 UYG253:UYG254 VIC253:VIC254 VRY253:VRY254 WBU253:WBU254 WLQ253:WLQ254 WVM253:WVM254 E293:E294 JA293:JA294 SW293:SW294 ACS293:ACS294 AMO293:AMO294 AWK293:AWK294 BGG293:BGG294 BQC293:BQC294 BZY293:BZY294 CJU293:CJU294 CTQ293:CTQ294 DDM293:DDM294 DNI293:DNI294 DXE293:DXE294 EHA293:EHA294 EQW293:EQW294 FAS293:FAS294 FKO293:FKO294 FUK293:FUK294 GEG293:GEG294 GOC293:GOC294 GXY293:GXY294 HHU293:HHU294 HRQ293:HRQ294 IBM293:IBM294 ILI293:ILI294 IVE293:IVE294 JFA293:JFA294 JOW293:JOW294 JYS293:JYS294 KIO293:KIO294 KSK293:KSK294 LCG293:LCG294 LMC293:LMC294 LVY293:LVY294 MFU293:MFU294 MPQ293:MPQ294 MZM293:MZM294 NJI293:NJI294 NTE293:NTE294 ODA293:ODA294 OMW293:OMW294 OWS293:OWS294 PGO293:PGO294 PQK293:PQK294 QAG293:QAG294 QKC293:QKC294 QTY293:QTY294 RDU293:RDU294 RNQ293:RNQ294 RXM293:RXM294 SHI293:SHI294 SRE293:SRE294 TBA293:TBA294 TKW293:TKW294 TUS293:TUS294 UEO293:UEO294 UOK293:UOK294 UYG293:UYG294 VIC293:VIC294 VRY293:VRY294 WBU293:WBU294 WLQ293:WLQ294 WVM293:WVM294 E333:E334 JA333:JA334 SW333:SW334 ACS333:ACS334 AMO333:AMO334 AWK333:AWK334 BGG333:BGG334 BQC333:BQC334 BZY333:BZY334 CJU333:CJU334 CTQ333:CTQ334 DDM333:DDM334 DNI333:DNI334 DXE333:DXE334 EHA333:EHA334 EQW333:EQW334 FAS333:FAS334 FKO333:FKO334 FUK333:FUK334 GEG333:GEG334 GOC333:GOC334 GXY333:GXY334 HHU333:HHU334 HRQ333:HRQ334 IBM333:IBM334 ILI333:ILI334 IVE333:IVE334 JFA333:JFA334 JOW333:JOW334 JYS333:JYS334 KIO333:KIO334 KSK333:KSK334 LCG333:LCG334 LMC333:LMC334 LVY333:LVY334 MFU333:MFU334 MPQ333:MPQ334 MZM333:MZM334 NJI333:NJI334 NTE333:NTE334 ODA333:ODA334 OMW333:OMW334 OWS333:OWS334 PGO333:PGO334 PQK333:PQK334 QAG333:QAG334 QKC333:QKC334 QTY333:QTY334 RDU333:RDU334 RNQ333:RNQ334 RXM333:RXM334 SHI333:SHI334 SRE333:SRE334 TBA333:TBA334 TKW333:TKW334 TUS333:TUS334 UEO333:UEO334 UOK333:UOK334 UYG333:UYG334 VIC333:VIC334 VRY333:VRY334 WBU333:WBU334 WLQ333:WLQ334 WVM333:WVM334 E373:E374 JA373:JA374 SW373:SW374 ACS373:ACS374 AMO373:AMO374 AWK373:AWK374 BGG373:BGG374 BQC373:BQC374 BZY373:BZY374 CJU373:CJU374 CTQ373:CTQ374 DDM373:DDM374 DNI373:DNI374 DXE373:DXE374 EHA373:EHA374 EQW373:EQW374 FAS373:FAS374 FKO373:FKO374 FUK373:FUK374 GEG373:GEG374 GOC373:GOC374 GXY373:GXY374 HHU373:HHU374 HRQ373:HRQ374 IBM373:IBM374 ILI373:ILI374 IVE373:IVE374 JFA373:JFA374 JOW373:JOW374 JYS373:JYS374 KIO373:KIO374 KSK373:KSK374 LCG373:LCG374 LMC373:LMC374 LVY373:LVY374 MFU373:MFU374 MPQ373:MPQ374 MZM373:MZM374 NJI373:NJI374 NTE373:NTE374 ODA373:ODA374 OMW373:OMW374 OWS373:OWS374 PGO373:PGO374 PQK373:PQK374 QAG373:QAG374 QKC373:QKC374 QTY373:QTY374 RDU373:RDU374 RNQ373:RNQ374 RXM373:RXM374 SHI373:SHI374 SRE373:SRE374 TBA373:TBA374 TKW373:TKW374 TUS373:TUS374 UEO373:UEO374 UOK373:UOK374 UYG373:UYG374 VIC373:VIC374 VRY373:VRY374 WBU373:WBU374 WLQ373:WLQ374 WVM373:WVM374 E413:E414 JA413:JA414 SW413:SW414 ACS413:ACS414 AMO413:AMO414 AWK413:AWK414 BGG413:BGG414 BQC413:BQC414 BZY413:BZY414 CJU413:CJU414 CTQ413:CTQ414 DDM413:DDM414 DNI413:DNI414 DXE413:DXE414 EHA413:EHA414 EQW413:EQW414 FAS413:FAS414 FKO413:FKO414 FUK413:FUK414 GEG413:GEG414 GOC413:GOC414 GXY413:GXY414 HHU413:HHU414 HRQ413:HRQ414 IBM413:IBM414 ILI413:ILI414 IVE413:IVE414 JFA413:JFA414 JOW413:JOW414 JYS413:JYS414 KIO413:KIO414 KSK413:KSK414 LCG413:LCG414 LMC413:LMC414 LVY413:LVY414 MFU413:MFU414 MPQ413:MPQ414 MZM413:MZM414 NJI413:NJI414 NTE413:NTE414 ODA413:ODA414 OMW413:OMW414 OWS413:OWS414 PGO413:PGO414 PQK413:PQK414 QAG413:QAG414 QKC413:QKC414 QTY413:QTY414 RDU413:RDU414 RNQ413:RNQ414 RXM413:RXM414 SHI413:SHI414 SRE413:SRE414 TBA413:TBA414 TKW413:TKW414 TUS413:TUS414 UEO413:UEO414 UOK413:UOK414 UYG413:UYG414 VIC413:VIC414 VRY413:VRY414 WBU413:WBU414 WLQ413:WLQ414 WVM413:WVM414 E453:E454 JA453:JA454 SW453:SW454 ACS453:ACS454 AMO453:AMO454 AWK453:AWK454 BGG453:BGG454 BQC453:BQC454 BZY453:BZY454 CJU453:CJU454 CTQ453:CTQ454 DDM453:DDM454 DNI453:DNI454 DXE453:DXE454 EHA453:EHA454 EQW453:EQW454 FAS453:FAS454 FKO453:FKO454 FUK453:FUK454 GEG453:GEG454 GOC453:GOC454 GXY453:GXY454 HHU453:HHU454 HRQ453:HRQ454 IBM453:IBM454 ILI453:ILI454 IVE453:IVE454 JFA453:JFA454 JOW453:JOW454 JYS453:JYS454 KIO453:KIO454 KSK453:KSK454 LCG453:LCG454 LMC453:LMC454 LVY453:LVY454 MFU453:MFU454 MPQ453:MPQ454 MZM453:MZM454 NJI453:NJI454 NTE453:NTE454 ODA453:ODA454 OMW453:OMW454 OWS453:OWS454 PGO453:PGO454 PQK453:PQK454 QAG453:QAG454 QKC453:QKC454 QTY453:QTY454 RDU453:RDU454 RNQ453:RNQ454 RXM453:RXM454 SHI453:SHI454 SRE453:SRE454 TBA453:TBA454 TKW453:TKW454 TUS453:TUS454 UEO453:UEO454 UOK453:UOK454 UYG453:UYG454 VIC453:VIC454 VRY453:VRY454 WBU453:WBU454 WLQ453:WLQ454 WVM453:WVM454 E493:E494 JA493:JA494 SW493:SW494 ACS493:ACS494 AMO493:AMO494 AWK493:AWK494 BGG493:BGG494 BQC493:BQC494 BZY493:BZY494 CJU493:CJU494 CTQ493:CTQ494 DDM493:DDM494 DNI493:DNI494 DXE493:DXE494 EHA493:EHA494 EQW493:EQW494 FAS493:FAS494 FKO493:FKO494 FUK493:FUK494 GEG493:GEG494 GOC493:GOC494 GXY493:GXY494 HHU493:HHU494 HRQ493:HRQ494 IBM493:IBM494 ILI493:ILI494 IVE493:IVE494 JFA493:JFA494 JOW493:JOW494 JYS493:JYS494 KIO493:KIO494 KSK493:KSK494 LCG493:LCG494 LMC493:LMC494 LVY493:LVY494 MFU493:MFU494 MPQ493:MPQ494 MZM493:MZM494 NJI493:NJI494 NTE493:NTE494 ODA493:ODA494 OMW493:OMW494 OWS493:OWS494 PGO493:PGO494 PQK493:PQK494 QAG493:QAG494 QKC493:QKC494 QTY493:QTY494 RDU493:RDU494 RNQ493:RNQ494 RXM493:RXM494 SHI493:SHI494 SRE493:SRE494 TBA493:TBA494 TKW493:TKW494 TUS493:TUS494 UEO493:UEO494 UOK493:UOK494 UYG493:UYG494 VIC493:VIC494 VRY493:VRY494 WBU493:WBU494 WLQ493:WLQ494 WVM493:WVM494">
      <formula1>"Nr. de solicitări primite de la persoane juridice"</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412:H412 JB412:JD412 SX412:SZ412 ACT412:ACV412 AMP412:AMR412 AWL412:AWN412 BGH412:BGJ412 BQD412:BQF412 BZZ412:CAB412 CJV412:CJX412 CTR412:CTT412 DDN412:DDP412 DNJ412:DNL412 DXF412:DXH412 EHB412:EHD412 EQX412:EQZ412 FAT412:FAV412 FKP412:FKR412 FUL412:FUN412 GEH412:GEJ412 GOD412:GOF412 GXZ412:GYB412 HHV412:HHX412 HRR412:HRT412 IBN412:IBP412 ILJ412:ILL412 IVF412:IVH412 JFB412:JFD412 JOX412:JOZ412 JYT412:JYV412 KIP412:KIR412 KSL412:KSN412 LCH412:LCJ412 LMD412:LMF412 LVZ412:LWB412 MFV412:MFX412 MPR412:MPT412 MZN412:MZP412 NJJ412:NJL412 NTF412:NTH412 ODB412:ODD412 OMX412:OMZ412 OWT412:OWV412 PGP412:PGR412 PQL412:PQN412 QAH412:QAJ412 QKD412:QKF412 QTZ412:QUB412 RDV412:RDX412 RNR412:RNT412 RXN412:RXP412 SHJ412:SHL412 SRF412:SRH412 TBB412:TBD412 TKX412:TKZ412 TUT412:TUV412 UEP412:UER412 UOL412:UON412 UYH412:UYJ412 VID412:VIF412 VRZ412:VSB412 WBV412:WBX412 WLR412:WLT412 WVN412:WVP412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2:H492 JB492:JD492 SX492:SZ492 ACT492:ACV492 AMP492:AMR492 AWL492:AWN492 BGH492:BGJ492 BQD492:BQF492 BZZ492:CAB492 CJV492:CJX492 CTR492:CTT492 DDN492:DDP492 DNJ492:DNL492 DXF492:DXH492 EHB492:EHD492 EQX492:EQZ492 FAT492:FAV492 FKP492:FKR492 FUL492:FUN492 GEH492:GEJ492 GOD492:GOF492 GXZ492:GYB492 HHV492:HHX492 HRR492:HRT492 IBN492:IBP492 ILJ492:ILL492 IVF492:IVH492 JFB492:JFD492 JOX492:JOZ492 JYT492:JYV492 KIP492:KIR492 KSL492:KSN492 LCH492:LCJ492 LMD492:LMF492 LVZ492:LWB492 MFV492:MFX492 MPR492:MPT492 MZN492:MZP492 NJJ492:NJL492 NTF492:NTH492 ODB492:ODD492 OMX492:OMZ492 OWT492:OWV492 PGP492:PGR492 PQL492:PQN492 QAH492:QAJ492 QKD492:QKF492 QTZ492:QUB492 RDV492:RDX492 RNR492:RNT492 RXN492:RXP492 SHJ492:SHL492 SRF492:SRH492 TBB492:TBD492 TKX492:TKZ492 TUT492:TUV492 UEP492:UER492 UOL492:UON492 UYH492:UYJ492 VID492:VIF492 VRZ492:VSB492 WBV492:WBX492 WLR492:WLT492 WVN492:WVP492">
      <formula1>"Domenii (şi tipuri de informaţii)"</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F294 JB294 SX294 ACT294 AMP294 AWL294 BGH294 BQD294 BZZ294 CJV294 CTR294 DDN294 DNJ294 DXF294 EHB294 EQX294 FAT294 FKP294 FUL294 GEH294 GOD294 GXZ294 HHV294 HRR294 IBN294 ILJ294 IVF294 JFB294 JOX294 JYT294 KIP294 KSL294 LCH294 LMD294 LVZ294 MFV294 MPR294 MZN294 NJJ294 NTF294 ODB294 OMX294 OWT294 PGP294 PQL294 QAH294 QKD294 QTZ294 RDV294 RNR294 RXN294 SHJ294 SRF294 TBB294 TKX294 TUT294 UEP294 UOL294 UYH294 VID294 VRZ294 WBV294 WLR294 WVN294 F334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F374 JB374 SX374 ACT374 AMP374 AWL374 BGH374 BQD374 BZZ374 CJV374 CTR374 DDN374 DNJ374 DXF374 EHB374 EQX374 FAT374 FKP374 FUL374 GEH374 GOD374 GXZ374 HHV374 HRR374 IBN374 ILJ374 IVF374 JFB374 JOX374 JYT374 KIP374 KSL374 LCH374 LMD374 LVZ374 MFV374 MPR374 MZN374 NJJ374 NTF374 ODB374 OMX374 OWT374 PGP374 PQL374 QAH374 QKD374 QTZ374 RDV374 RNR374 RXN374 SHJ374 SRF374 TBB374 TKX374 TUT374 UEP374 UOL374 UYH374 VID374 VRZ374 WBV374 WLR374 WVN374 F414 JB414 SX414 ACT414 AMP414 AWL414 BGH414 BQD414 BZZ414 CJV414 CTR414 DDN414 DNJ414 DXF414 EHB414 EQX414 FAT414 FKP414 FUL414 GEH414 GOD414 GXZ414 HHV414 HRR414 IBN414 ILJ414 IVF414 JFB414 JOX414 JYT414 KIP414 KSL414 LCH414 LMD414 LVZ414 MFV414 MPR414 MZN414 NJJ414 NTF414 ODB414 OMX414 OWT414 PGP414 PQL414 QAH414 QKD414 QTZ414 RDV414 RNR414 RXN414 SHJ414 SRF414 TBB414 TKX414 TUT414 UEP414 UOL414 UYH414 VID414 VRZ414 WBV414 WLR414 WVN414 F454 JB454 SX454 ACT454 AMP454 AWL454 BGH454 BQD454 BZZ454 CJV454 CTR454 DDN454 DNJ454 DXF454 EHB454 EQX454 FAT454 FKP454 FUL454 GEH454 GOD454 GXZ454 HHV454 HRR454 IBN454 ILJ454 IVF454 JFB454 JOX454 JYT454 KIP454 KSL454 LCH454 LMD454 LVZ454 MFV454 MPR454 MZN454 NJJ454 NTF454 ODB454 OMX454 OWT454 PGP454 PQL454 QAH454 QKD454 QTZ454 RDV454 RNR454 RXN454 SHJ454 SRF454 TBB454 TKX454 TUT454 UEP454 UOL454 UYH454 VID454 VRZ454 WBV454 WLR454 WVN454 F494 JB494 SX494 ACT494 AMP494 AWL494 BGH494 BQD494 BZZ494 CJV494 CTR494 DDN494 DNJ494 DXF494 EHB494 EQX494 FAT494 FKP494 FUL494 GEH494 GOD494 GXZ494 HHV494 HRR494 IBN494 ILJ494 IVF494 JFB494 JOX494 JYT494 KIP494 KSL494 LCH494 LMD494 LVZ494 MFV494 MPR494 MZN494 NJJ494 NTF494 ODB494 OMX494 OWT494 PGP494 PQL494 QAH494 QKD494 QTZ494 RDV494 RNR494 RXN494 SHJ494 SRF494 TBB494 TKX494 TUT494 UEP494 UOL494 UYH494 VID494 VRZ494 WBV494 WLR494 WVN494">
      <formula1>"A"</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94 JC94 SY94 ACU94 AMQ94 AWM94 BGI94 BQE94 CAA94 CJW94 CTS94 DDO94 DNK94 DXG94 EHC94 EQY94 FAU94 FKQ94 FUM94 GEI94 GOE94 GYA94 HHW94 HRS94 IBO94 ILK94 IVG94 JFC94 JOY94 JYU94 KIQ94 KSM94 LCI94 LME94 LWA94 MFW94 MPS94 MZO94 NJK94 NTG94 ODC94 OMY94 OWU94 PGQ94 PQM94 QAI94 QKE94 QUA94 RDW94 RNS94 RXO94 SHK94 SRG94 TBC94 TKY94 TUU94 UEQ94 UOM94 UYI94 VIE94 VSA94 WBW94 WLS94 WVO94 G134 JC134 SY134 ACU134 AMQ134 AWM134 BGI134 BQE134 CAA134 CJW134 CTS134 DDO134 DNK134 DXG134 EHC134 EQY134 FAU134 FKQ134 FUM134 GEI134 GOE134 GYA134 HHW134 HRS134 IBO134 ILK134 IVG134 JFC134 JOY134 JYU134 KIQ134 KSM134 LCI134 LME134 LWA134 MFW134 MPS134 MZO134 NJK134 NTG134 ODC134 OMY134 OWU134 PGQ134 PQM134 QAI134 QKE134 QUA134 RDW134 RNS134 RXO134 SHK134 SRG134 TBC134 TKY134 TUU134 UEQ134 UOM134 UYI134 VIE134 VSA134 WBW134 WLS134 WVO134 G174 JC174 SY174 ACU174 AMQ174 AWM174 BGI174 BQE174 CAA174 CJW174 CTS174 DDO174 DNK174 DXG174 EHC174 EQY174 FAU174 FKQ174 FUM174 GEI174 GOE174 GYA174 HHW174 HRS174 IBO174 ILK174 IVG174 JFC174 JOY174 JYU174 KIQ174 KSM174 LCI174 LME174 LWA174 MFW174 MPS174 MZO174 NJK174 NTG174 ODC174 OMY174 OWU174 PGQ174 PQM174 QAI174 QKE174 QUA174 RDW174 RNS174 RXO174 SHK174 SRG174 TBC174 TKY174 TUU174 UEQ174 UOM174 UYI174 VIE174 VSA174 WBW174 WLS174 WVO174 G214 JC214 SY214 ACU214 AMQ214 AWM214 BGI214 BQE214 CAA214 CJW214 CTS214 DDO214 DNK214 DXG214 EHC214 EQY214 FAU214 FKQ214 FUM214 GEI214 GOE214 GYA214 HHW214 HRS214 IBO214 ILK214 IVG214 JFC214 JOY214 JYU214 KIQ214 KSM214 LCI214 LME214 LWA214 MFW214 MPS214 MZO214 NJK214 NTG214 ODC214 OMY214 OWU214 PGQ214 PQM214 QAI214 QKE214 QUA214 RDW214 RNS214 RXO214 SHK214 SRG214 TBC214 TKY214 TUU214 UEQ214 UOM214 UYI214 VIE214 VSA214 WBW214 WLS214 WVO214 G254 JC254 SY254 ACU254 AMQ254 AWM254 BGI254 BQE254 CAA254 CJW254 CTS254 DDO254 DNK254 DXG254 EHC254 EQY254 FAU254 FKQ254 FUM254 GEI254 GOE254 GYA254 HHW254 HRS254 IBO254 ILK254 IVG254 JFC254 JOY254 JYU254 KIQ254 KSM254 LCI254 LME254 LWA254 MFW254 MPS254 MZO254 NJK254 NTG254 ODC254 OMY254 OWU254 PGQ254 PQM254 QAI254 QKE254 QUA254 RDW254 RNS254 RXO254 SHK254 SRG254 TBC254 TKY254 TUU254 UEQ254 UOM254 UYI254 VIE254 VSA254 WBW254 WLS254 WVO254 G294 JC294 SY294 ACU294 AMQ294 AWM294 BGI294 BQE294 CAA294 CJW294 CTS294 DDO294 DNK294 DXG294 EHC294 EQY294 FAU294 FKQ294 FUM294 GEI294 GOE294 GYA294 HHW294 HRS294 IBO294 ILK294 IVG294 JFC294 JOY294 JYU294 KIQ294 KSM294 LCI294 LME294 LWA294 MFW294 MPS294 MZO294 NJK294 NTG294 ODC294 OMY294 OWU294 PGQ294 PQM294 QAI294 QKE294 QUA294 RDW294 RNS294 RXO294 SHK294 SRG294 TBC294 TKY294 TUU294 UEQ294 UOM294 UYI294 VIE294 VSA294 WBW294 WLS294 WVO294 G334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G374 JC374 SY374 ACU374 AMQ374 AWM374 BGI374 BQE374 CAA374 CJW374 CTS374 DDO374 DNK374 DXG374 EHC374 EQY374 FAU374 FKQ374 FUM374 GEI374 GOE374 GYA374 HHW374 HRS374 IBO374 ILK374 IVG374 JFC374 JOY374 JYU374 KIQ374 KSM374 LCI374 LME374 LWA374 MFW374 MPS374 MZO374 NJK374 NTG374 ODC374 OMY374 OWU374 PGQ374 PQM374 QAI374 QKE374 QUA374 RDW374 RNS374 RXO374 SHK374 SRG374 TBC374 TKY374 TUU374 UEQ374 UOM374 UYI374 VIE374 VSA374 WBW374 WLS374 WVO374 G414 JC414 SY414 ACU414 AMQ414 AWM414 BGI414 BQE414 CAA414 CJW414 CTS414 DDO414 DNK414 DXG414 EHC414 EQY414 FAU414 FKQ414 FUM414 GEI414 GOE414 GYA414 HHW414 HRS414 IBO414 ILK414 IVG414 JFC414 JOY414 JYU414 KIQ414 KSM414 LCI414 LME414 LWA414 MFW414 MPS414 MZO414 NJK414 NTG414 ODC414 OMY414 OWU414 PGQ414 PQM414 QAI414 QKE414 QUA414 RDW414 RNS414 RXO414 SHK414 SRG414 TBC414 TKY414 TUU414 UEQ414 UOM414 UYI414 VIE414 VSA414 WBW414 WLS414 WVO414 G454 JC454 SY454 ACU454 AMQ454 AWM454 BGI454 BQE454 CAA454 CJW454 CTS454 DDO454 DNK454 DXG454 EHC454 EQY454 FAU454 FKQ454 FUM454 GEI454 GOE454 GYA454 HHW454 HRS454 IBO454 ILK454 IVG454 JFC454 JOY454 JYU454 KIQ454 KSM454 LCI454 LME454 LWA454 MFW454 MPS454 MZO454 NJK454 NTG454 ODC454 OMY454 OWU454 PGQ454 PQM454 QAI454 QKE454 QUA454 RDW454 RNS454 RXO454 SHK454 SRG454 TBC454 TKY454 TUU454 UEQ454 UOM454 UYI454 VIE454 VSA454 WBW454 WLS454 WVO454 G494 JC494 SY494 ACU494 AMQ494 AWM494 BGI494 BQE494 CAA494 CJW494 CTS494 DDO494 DNK494 DXG494 EHC494 EQY494 FAU494 FKQ494 FUM494 GEI494 GOE494 GYA494 HHW494 HRS494 IBO494 ILK494 IVG494 JFC494 JOY494 JYU494 KIQ494 KSM494 LCI494 LME494 LWA494 MFW494 MPS494 MZO494 NJK494 NTG494 ODC494 OMY494 OWU494 PGQ494 PQM494 QAI494 QKE494 QUA494 RDW494 RNS494 RXO494 SHK494 SRG494 TBC494 TKY494 TUU494 UEQ494 UOM494 UYI494 VIE494 VSA494 WBW494 WLS494 WVO494">
      <formula1>"B"</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4 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H94 JD94 SZ94 ACV94 AMR94 AWN94 BGJ94 BQF94 CAB94 CJX94 CTT94 DDP94 DNL94 DXH94 EHD94 EQZ94 FAV94 FKR94 FUN94 GEJ94 GOF94 GYB94 HHX94 HRT94 IBP94 ILL94 IVH94 JFD94 JOZ94 JYV94 KIR94 KSN94 LCJ94 LMF94 LWB94 MFX94 MPT94 MZP94 NJL94 NTH94 ODD94 OMZ94 OWV94 PGR94 PQN94 QAJ94 QKF94 QUB94 RDX94 RNT94 RXP94 SHL94 SRH94 TBD94 TKZ94 TUV94 UER94 UON94 UYJ94 VIF94 VSB94 WBX94 WLT94 WVP94 H134 JD134 SZ134 ACV134 AMR134 AWN134 BGJ134 BQF134 CAB134 CJX134 CTT134 DDP134 DNL134 DXH134 EHD134 EQZ134 FAV134 FKR134 FUN134 GEJ134 GOF134 GYB134 HHX134 HRT134 IBP134 ILL134 IVH134 JFD134 JOZ134 JYV134 KIR134 KSN134 LCJ134 LMF134 LWB134 MFX134 MPT134 MZP134 NJL134 NTH134 ODD134 OMZ134 OWV134 PGR134 PQN134 QAJ134 QKF134 QUB134 RDX134 RNT134 RXP134 SHL134 SRH134 TBD134 TKZ134 TUV134 UER134 UON134 UYJ134 VIF134 VSB134 WBX134 WLT134 WVP134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214 JD214 SZ214 ACV214 AMR214 AWN214 BGJ214 BQF214 CAB214 CJX214 CTT214 DDP214 DNL214 DXH214 EHD214 EQZ214 FAV214 FKR214 FUN214 GEJ214 GOF214 GYB214 HHX214 HRT214 IBP214 ILL214 IVH214 JFD214 JOZ214 JYV214 KIR214 KSN214 LCJ214 LMF214 LWB214 MFX214 MPT214 MZP214 NJL214 NTH214 ODD214 OMZ214 OWV214 PGR214 PQN214 QAJ214 QKF214 QUB214 RDX214 RNT214 RXP214 SHL214 SRH214 TBD214 TKZ214 TUV214 UER214 UON214 UYJ214 VIF214 VSB214 WBX214 WLT214 WVP214 H254 JD254 SZ254 ACV254 AMR254 AWN254 BGJ254 BQF254 CAB254 CJX254 CTT254 DDP254 DNL254 DXH254 EHD254 EQZ254 FAV254 FKR254 FUN254 GEJ254 GOF254 GYB254 HHX254 HRT254 IBP254 ILL254 IVH254 JFD254 JOZ254 JYV254 KIR254 KSN254 LCJ254 LMF254 LWB254 MFX254 MPT254 MZP254 NJL254 NTH254 ODD254 OMZ254 OWV254 PGR254 PQN254 QAJ254 QKF254 QUB254 RDX254 RNT254 RXP254 SHL254 SRH254 TBD254 TKZ254 TUV254 UER254 UON254 UYJ254 VIF254 VSB254 WBX254 WLT254 WVP254 H294 JD294 SZ294 ACV294 AMR294 AWN294 BGJ294 BQF294 CAB294 CJX294 CTT294 DDP294 DNL294 DXH294 EHD294 EQZ294 FAV294 FKR294 FUN294 GEJ294 GOF294 GYB294 HHX294 HRT294 IBP294 ILL294 IVH294 JFD294 JOZ294 JYV294 KIR294 KSN294 LCJ294 LMF294 LWB294 MFX294 MPT294 MZP294 NJL294 NTH294 ODD294 OMZ294 OWV294 PGR294 PQN294 QAJ294 QKF294 QUB294 RDX294 RNT294 RXP294 SHL294 SRH294 TBD294 TKZ294 TUV294 UER294 UON294 UYJ294 VIF294 VSB294 WBX294 WLT294 WVP294 H334 JD334 SZ334 ACV334 AMR334 AWN334 BGJ334 BQF334 CAB334 CJX334 CTT334 DDP334 DNL334 DXH334 EHD334 EQZ334 FAV334 FKR334 FUN334 GEJ334 GOF334 GYB334 HHX334 HRT334 IBP334 ILL334 IVH334 JFD334 JOZ334 JYV334 KIR334 KSN334 LCJ334 LMF334 LWB334 MFX334 MPT334 MZP334 NJL334 NTH334 ODD334 OMZ334 OWV334 PGR334 PQN334 QAJ334 QKF334 QUB334 RDX334 RNT334 RXP334 SHL334 SRH334 TBD334 TKZ334 TUV334 UER334 UON334 UYJ334 VIF334 VSB334 WBX334 WLT334 WVP334 H374 JD374 SZ374 ACV374 AMR374 AWN374 BGJ374 BQF374 CAB374 CJX374 CTT374 DDP374 DNL374 DXH374 EHD374 EQZ374 FAV374 FKR374 FUN374 GEJ374 GOF374 GYB374 HHX374 HRT374 IBP374 ILL374 IVH374 JFD374 JOZ374 JYV374 KIR374 KSN374 LCJ374 LMF374 LWB374 MFX374 MPT374 MZP374 NJL374 NTH374 ODD374 OMZ374 OWV374 PGR374 PQN374 QAJ374 QKF374 QUB374 RDX374 RNT374 RXP374 SHL374 SRH374 TBD374 TKZ374 TUV374 UER374 UON374 UYJ374 VIF374 VSB374 WBX374 WLT374 WVP374 H414 JD414 SZ414 ACV414 AMR414 AWN414 BGJ414 BQF414 CAB414 CJX414 CTT414 DDP414 DNL414 DXH414 EHD414 EQZ414 FAV414 FKR414 FUN414 GEJ414 GOF414 GYB414 HHX414 HRT414 IBP414 ILL414 IVH414 JFD414 JOZ414 JYV414 KIR414 KSN414 LCJ414 LMF414 LWB414 MFX414 MPT414 MZP414 NJL414 NTH414 ODD414 OMZ414 OWV414 PGR414 PQN414 QAJ414 QKF414 QUB414 RDX414 RNT414 RXP414 SHL414 SRH414 TBD414 TKZ414 TUV414 UER414 UON414 UYJ414 VIF414 VSB414 WBX414 WLT414 WVP414 H454 JD454 SZ454 ACV454 AMR454 AWN454 BGJ454 BQF454 CAB454 CJX454 CTT454 DDP454 DNL454 DXH454 EHD454 EQZ454 FAV454 FKR454 FUN454 GEJ454 GOF454 GYB454 HHX454 HRT454 IBP454 ILL454 IVH454 JFD454 JOZ454 JYV454 KIR454 KSN454 LCJ454 LMF454 LWB454 MFX454 MPT454 MZP454 NJL454 NTH454 ODD454 OMZ454 OWV454 PGR454 PQN454 QAJ454 QKF454 QUB454 RDX454 RNT454 RXP454 SHL454 SRH454 TBD454 TKZ454 TUV454 UER454 UON454 UYJ454 VIF454 VSB454 WBX454 WLT454 WVP454 H494 JD494 SZ494 ACV494 AMR494 AWN494 BGJ494 BQF494 CAB494 CJX494 CTT494 DDP494 DNL494 DXH494 EHD494 EQZ494 FAV494 FKR494 FUN494 GEJ494 GOF494 GYB494 HHX494 HRT494 IBP494 ILL494 IVH494 JFD494 JOZ494 JYV494 KIR494 KSN494 LCJ494 LMF494 LWB494 MFX494 MPT494 MZP494 NJL494 NTH494 ODD494 OMZ494 OWV494 PGR494 PQN494 QAJ494 QKF494 QUB494 RDX494 RNT494 RXP494 SHL494 SRH494 TBD494 TKZ494 TUV494 UER494 UON494 UYJ494 VIF494 VSB494 WBX494 WLT494 WVP494">
      <formula1>"C"</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2:J52 JE52:JF52 TA52:TB52 ACW52:ACX52 AMS52:AMT52 AWO52:AWP52 BGK52:BGL52 BQG52:BQH52 CAC52:CAD52 CJY52:CJZ52 CTU52:CTV52 DDQ52:DDR52 DNM52:DNN52 DXI52:DXJ52 EHE52:EHF52 ERA52:ERB52 FAW52:FAX52 FKS52:FKT52 FUO52:FUP52 GEK52:GEL52 GOG52:GOH52 GYC52:GYD52 HHY52:HHZ52 HRU52:HRV52 IBQ52:IBR52 ILM52:ILN52 IVI52:IVJ52 JFE52:JFF52 JPA52:JPB52 JYW52:JYX52 KIS52:KIT52 KSO52:KSP52 LCK52:LCL52 LMG52:LMH52 LWC52:LWD52 MFY52:MFZ52 MPU52:MPV52 MZQ52:MZR52 NJM52:NJN52 NTI52:NTJ52 ODE52:ODF52 ONA52:ONB52 OWW52:OWX52 PGS52:PGT52 PQO52:PQP52 QAK52:QAL52 QKG52:QKH52 QUC52:QUD52 RDY52:RDZ52 RNU52:RNV52 RXQ52:RXR52 SHM52:SHN52 SRI52:SRJ52 TBE52:TBF52 TLA52:TLB52 TUW52:TUX52 UES52:UET52 UOO52:UOP52 UYK52:UYL52 VIG52:VIH52 VSC52:VSD52 WBY52:WBZ52 WLU52:WLV52 WVQ52:WVR52 I92:J92 JE92:JF92 TA92:TB92 ACW92:ACX92 AMS92:AMT92 AWO92:AWP92 BGK92:BGL92 BQG92:BQH92 CAC92:CAD92 CJY92:CJZ92 CTU92:CTV92 DDQ92:DDR92 DNM92:DNN92 DXI92:DXJ92 EHE92:EHF92 ERA92:ERB92 FAW92:FAX92 FKS92:FKT92 FUO92:FUP92 GEK92:GEL92 GOG92:GOH92 GYC92:GYD92 HHY92:HHZ92 HRU92:HRV92 IBQ92:IBR92 ILM92:ILN92 IVI92:IVJ92 JFE92:JFF92 JPA92:JPB92 JYW92:JYX92 KIS92:KIT92 KSO92:KSP92 LCK92:LCL92 LMG92:LMH92 LWC92:LWD92 MFY92:MFZ92 MPU92:MPV92 MZQ92:MZR92 NJM92:NJN92 NTI92:NTJ92 ODE92:ODF92 ONA92:ONB92 OWW92:OWX92 PGS92:PGT92 PQO92:PQP92 QAK92:QAL92 QKG92:QKH92 QUC92:QUD92 RDY92:RDZ92 RNU92:RNV92 RXQ92:RXR92 SHM92:SHN92 SRI92:SRJ92 TBE92:TBF92 TLA92:TLB92 TUW92:TUX92 UES92:UET92 UOO92:UOP92 UYK92:UYL92 VIG92:VIH92 VSC92:VSD92 WBY92:WBZ92 WLU92:WLV92 WVQ92:WVR92 I132:J132 JE132:JF132 TA132:TB132 ACW132:ACX132 AMS132:AMT132 AWO132:AWP132 BGK132:BGL132 BQG132:BQH132 CAC132:CAD132 CJY132:CJZ132 CTU132:CTV132 DDQ132:DDR132 DNM132:DNN132 DXI132:DXJ132 EHE132:EHF132 ERA132:ERB132 FAW132:FAX132 FKS132:FKT132 FUO132:FUP132 GEK132:GEL132 GOG132:GOH132 GYC132:GYD132 HHY132:HHZ132 HRU132:HRV132 IBQ132:IBR132 ILM132:ILN132 IVI132:IVJ132 JFE132:JFF132 JPA132:JPB132 JYW132:JYX132 KIS132:KIT132 KSO132:KSP132 LCK132:LCL132 LMG132:LMH132 LWC132:LWD132 MFY132:MFZ132 MPU132:MPV132 MZQ132:MZR132 NJM132:NJN132 NTI132:NTJ132 ODE132:ODF132 ONA132:ONB132 OWW132:OWX132 PGS132:PGT132 PQO132:PQP132 QAK132:QAL132 QKG132:QKH132 QUC132:QUD132 RDY132:RDZ132 RNU132:RNV132 RXQ132:RXR132 SHM132:SHN132 SRI132:SRJ132 TBE132:TBF132 TLA132:TLB132 TUW132:TUX132 UES132:UET132 UOO132:UOP132 UYK132:UYL132 VIG132:VIH132 VSC132:VSD132 WBY132:WBZ132 WLU132:WLV132 WVQ132:WVR132 I172:J172 JE172:JF172 TA172:TB172 ACW172:ACX172 AMS172:AMT172 AWO172:AWP172 BGK172:BGL172 BQG172:BQH172 CAC172:CAD172 CJY172:CJZ172 CTU172:CTV172 DDQ172:DDR172 DNM172:DNN172 DXI172:DXJ172 EHE172:EHF172 ERA172:ERB172 FAW172:FAX172 FKS172:FKT172 FUO172:FUP172 GEK172:GEL172 GOG172:GOH172 GYC172:GYD172 HHY172:HHZ172 HRU172:HRV172 IBQ172:IBR172 ILM172:ILN172 IVI172:IVJ172 JFE172:JFF172 JPA172:JPB172 JYW172:JYX172 KIS172:KIT172 KSO172:KSP172 LCK172:LCL172 LMG172:LMH172 LWC172:LWD172 MFY172:MFZ172 MPU172:MPV172 MZQ172:MZR172 NJM172:NJN172 NTI172:NTJ172 ODE172:ODF172 ONA172:ONB172 OWW172:OWX172 PGS172:PGT172 PQO172:PQP172 QAK172:QAL172 QKG172:QKH172 QUC172:QUD172 RDY172:RDZ172 RNU172:RNV172 RXQ172:RXR172 SHM172:SHN172 SRI172:SRJ172 TBE172:TBF172 TLA172:TLB172 TUW172:TUX172 UES172:UET172 UOO172:UOP172 UYK172:UYL172 VIG172:VIH172 VSC172:VSD172 WBY172:WBZ172 WLU172:WLV172 WVQ172:WVR172 I212:J212 JE212:JF212 TA212:TB212 ACW212:ACX212 AMS212:AMT212 AWO212:AWP212 BGK212:BGL212 BQG212:BQH212 CAC212:CAD212 CJY212:CJZ212 CTU212:CTV212 DDQ212:DDR212 DNM212:DNN212 DXI212:DXJ212 EHE212:EHF212 ERA212:ERB212 FAW212:FAX212 FKS212:FKT212 FUO212:FUP212 GEK212:GEL212 GOG212:GOH212 GYC212:GYD212 HHY212:HHZ212 HRU212:HRV212 IBQ212:IBR212 ILM212:ILN212 IVI212:IVJ212 JFE212:JFF212 JPA212:JPB212 JYW212:JYX212 KIS212:KIT212 KSO212:KSP212 LCK212:LCL212 LMG212:LMH212 LWC212:LWD212 MFY212:MFZ212 MPU212:MPV212 MZQ212:MZR212 NJM212:NJN212 NTI212:NTJ212 ODE212:ODF212 ONA212:ONB212 OWW212:OWX212 PGS212:PGT212 PQO212:PQP212 QAK212:QAL212 QKG212:QKH212 QUC212:QUD212 RDY212:RDZ212 RNU212:RNV212 RXQ212:RXR212 SHM212:SHN212 SRI212:SRJ212 TBE212:TBF212 TLA212:TLB212 TUW212:TUX212 UES212:UET212 UOO212:UOP212 UYK212:UYL212 VIG212:VIH212 VSC212:VSD212 WBY212:WBZ212 WLU212:WLV212 WVQ212:WVR212 I252:J252 JE252:JF252 TA252:TB252 ACW252:ACX252 AMS252:AMT252 AWO252:AWP252 BGK252:BGL252 BQG252:BQH252 CAC252:CAD252 CJY252:CJZ252 CTU252:CTV252 DDQ252:DDR252 DNM252:DNN252 DXI252:DXJ252 EHE252:EHF252 ERA252:ERB252 FAW252:FAX252 FKS252:FKT252 FUO252:FUP252 GEK252:GEL252 GOG252:GOH252 GYC252:GYD252 HHY252:HHZ252 HRU252:HRV252 IBQ252:IBR252 ILM252:ILN252 IVI252:IVJ252 JFE252:JFF252 JPA252:JPB252 JYW252:JYX252 KIS252:KIT252 KSO252:KSP252 LCK252:LCL252 LMG252:LMH252 LWC252:LWD252 MFY252:MFZ252 MPU252:MPV252 MZQ252:MZR252 NJM252:NJN252 NTI252:NTJ252 ODE252:ODF252 ONA252:ONB252 OWW252:OWX252 PGS252:PGT252 PQO252:PQP252 QAK252:QAL252 QKG252:QKH252 QUC252:QUD252 RDY252:RDZ252 RNU252:RNV252 RXQ252:RXR252 SHM252:SHN252 SRI252:SRJ252 TBE252:TBF252 TLA252:TLB252 TUW252:TUX252 UES252:UET252 UOO252:UOP252 UYK252:UYL252 VIG252:VIH252 VSC252:VSD252 WBY252:WBZ252 WLU252:WLV252 WVQ252:WVR252 I292:J292 JE292:JF292 TA292:TB292 ACW292:ACX292 AMS292:AMT292 AWO292:AWP292 BGK292:BGL292 BQG292:BQH292 CAC292:CAD292 CJY292:CJZ292 CTU292:CTV292 DDQ292:DDR292 DNM292:DNN292 DXI292:DXJ292 EHE292:EHF292 ERA292:ERB292 FAW292:FAX292 FKS292:FKT292 FUO292:FUP292 GEK292:GEL292 GOG292:GOH292 GYC292:GYD292 HHY292:HHZ292 HRU292:HRV292 IBQ292:IBR292 ILM292:ILN292 IVI292:IVJ292 JFE292:JFF292 JPA292:JPB292 JYW292:JYX292 KIS292:KIT292 KSO292:KSP292 LCK292:LCL292 LMG292:LMH292 LWC292:LWD292 MFY292:MFZ292 MPU292:MPV292 MZQ292:MZR292 NJM292:NJN292 NTI292:NTJ292 ODE292:ODF292 ONA292:ONB292 OWW292:OWX292 PGS292:PGT292 PQO292:PQP292 QAK292:QAL292 QKG292:QKH292 QUC292:QUD292 RDY292:RDZ292 RNU292:RNV292 RXQ292:RXR292 SHM292:SHN292 SRI292:SRJ292 TBE292:TBF292 TLA292:TLB292 TUW292:TUX292 UES292:UET292 UOO292:UOP292 UYK292:UYL292 VIG292:VIH292 VSC292:VSD292 WBY292:WBZ292 WLU292:WLV292 WVQ292:WVR292 I332:J332 JE332:JF332 TA332:TB332 ACW332:ACX332 AMS332:AMT332 AWO332:AWP332 BGK332:BGL332 BQG332:BQH332 CAC332:CAD332 CJY332:CJZ332 CTU332:CTV332 DDQ332:DDR332 DNM332:DNN332 DXI332:DXJ332 EHE332:EHF332 ERA332:ERB332 FAW332:FAX332 FKS332:FKT332 FUO332:FUP332 GEK332:GEL332 GOG332:GOH332 GYC332:GYD332 HHY332:HHZ332 HRU332:HRV332 IBQ332:IBR332 ILM332:ILN332 IVI332:IVJ332 JFE332:JFF332 JPA332:JPB332 JYW332:JYX332 KIS332:KIT332 KSO332:KSP332 LCK332:LCL332 LMG332:LMH332 LWC332:LWD332 MFY332:MFZ332 MPU332:MPV332 MZQ332:MZR332 NJM332:NJN332 NTI332:NTJ332 ODE332:ODF332 ONA332:ONB332 OWW332:OWX332 PGS332:PGT332 PQO332:PQP332 QAK332:QAL332 QKG332:QKH332 QUC332:QUD332 RDY332:RDZ332 RNU332:RNV332 RXQ332:RXR332 SHM332:SHN332 SRI332:SRJ332 TBE332:TBF332 TLA332:TLB332 TUW332:TUX332 UES332:UET332 UOO332:UOP332 UYK332:UYL332 VIG332:VIH332 VSC332:VSD332 WBY332:WBZ332 WLU332:WLV332 WVQ332:WVR332 I372:J372 JE372:JF372 TA372:TB372 ACW372:ACX372 AMS372:AMT372 AWO372:AWP372 BGK372:BGL372 BQG372:BQH372 CAC372:CAD372 CJY372:CJZ372 CTU372:CTV372 DDQ372:DDR372 DNM372:DNN372 DXI372:DXJ372 EHE372:EHF372 ERA372:ERB372 FAW372:FAX372 FKS372:FKT372 FUO372:FUP372 GEK372:GEL372 GOG372:GOH372 GYC372:GYD372 HHY372:HHZ372 HRU372:HRV372 IBQ372:IBR372 ILM372:ILN372 IVI372:IVJ372 JFE372:JFF372 JPA372:JPB372 JYW372:JYX372 KIS372:KIT372 KSO372:KSP372 LCK372:LCL372 LMG372:LMH372 LWC372:LWD372 MFY372:MFZ372 MPU372:MPV372 MZQ372:MZR372 NJM372:NJN372 NTI372:NTJ372 ODE372:ODF372 ONA372:ONB372 OWW372:OWX372 PGS372:PGT372 PQO372:PQP372 QAK372:QAL372 QKG372:QKH372 QUC372:QUD372 RDY372:RDZ372 RNU372:RNV372 RXQ372:RXR372 SHM372:SHN372 SRI372:SRJ372 TBE372:TBF372 TLA372:TLB372 TUW372:TUX372 UES372:UET372 UOO372:UOP372 UYK372:UYL372 VIG372:VIH372 VSC372:VSD372 WBY372:WBZ372 WLU372:WLV372 WVQ372:WVR372 I412:J412 JE412:JF412 TA412:TB412 ACW412:ACX412 AMS412:AMT412 AWO412:AWP412 BGK412:BGL412 BQG412:BQH412 CAC412:CAD412 CJY412:CJZ412 CTU412:CTV412 DDQ412:DDR412 DNM412:DNN412 DXI412:DXJ412 EHE412:EHF412 ERA412:ERB412 FAW412:FAX412 FKS412:FKT412 FUO412:FUP412 GEK412:GEL412 GOG412:GOH412 GYC412:GYD412 HHY412:HHZ412 HRU412:HRV412 IBQ412:IBR412 ILM412:ILN412 IVI412:IVJ412 JFE412:JFF412 JPA412:JPB412 JYW412:JYX412 KIS412:KIT412 KSO412:KSP412 LCK412:LCL412 LMG412:LMH412 LWC412:LWD412 MFY412:MFZ412 MPU412:MPV412 MZQ412:MZR412 NJM412:NJN412 NTI412:NTJ412 ODE412:ODF412 ONA412:ONB412 OWW412:OWX412 PGS412:PGT412 PQO412:PQP412 QAK412:QAL412 QKG412:QKH412 QUC412:QUD412 RDY412:RDZ412 RNU412:RNV412 RXQ412:RXR412 SHM412:SHN412 SRI412:SRJ412 TBE412:TBF412 TLA412:TLB412 TUW412:TUX412 UES412:UET412 UOO412:UOP412 UYK412:UYL412 VIG412:VIH412 VSC412:VSD412 WBY412:WBZ412 WLU412:WLV412 WVQ412:WVR412 I452:J452 JE452:JF452 TA452:TB452 ACW452:ACX452 AMS452:AMT452 AWO452:AWP452 BGK452:BGL452 BQG452:BQH452 CAC452:CAD452 CJY452:CJZ452 CTU452:CTV452 DDQ452:DDR452 DNM452:DNN452 DXI452:DXJ452 EHE452:EHF452 ERA452:ERB452 FAW452:FAX452 FKS452:FKT452 FUO452:FUP452 GEK452:GEL452 GOG452:GOH452 GYC452:GYD452 HHY452:HHZ452 HRU452:HRV452 IBQ452:IBR452 ILM452:ILN452 IVI452:IVJ452 JFE452:JFF452 JPA452:JPB452 JYW452:JYX452 KIS452:KIT452 KSO452:KSP452 LCK452:LCL452 LMG452:LMH452 LWC452:LWD452 MFY452:MFZ452 MPU452:MPV452 MZQ452:MZR452 NJM452:NJN452 NTI452:NTJ452 ODE452:ODF452 ONA452:ONB452 OWW452:OWX452 PGS452:PGT452 PQO452:PQP452 QAK452:QAL452 QKG452:QKH452 QUC452:QUD452 RDY452:RDZ452 RNU452:RNV452 RXQ452:RXR452 SHM452:SHN452 SRI452:SRJ452 TBE452:TBF452 TLA452:TLB452 TUW452:TUX452 UES452:UET452 UOO452:UOP452 UYK452:UYL452 VIG452:VIH452 VSC452:VSD452 WBY452:WBZ452 WLU452:WLV452 WVQ452:WVR452 I492:J492 JE492:JF492 TA492:TB492 ACW492:ACX492 AMS492:AMT492 AWO492:AWP492 BGK492:BGL492 BQG492:BQH492 CAC492:CAD492 CJY492:CJZ492 CTU492:CTV492 DDQ492:DDR492 DNM492:DNN492 DXI492:DXJ492 EHE492:EHF492 ERA492:ERB492 FAW492:FAX492 FKS492:FKT492 FUO492:FUP492 GEK492:GEL492 GOG492:GOH492 GYC492:GYD492 HHY492:HHZ492 HRU492:HRV492 IBQ492:IBR492 ILM492:ILN492 IVI492:IVJ492 JFE492:JFF492 JPA492:JPB492 JYW492:JYX492 KIS492:KIT492 KSO492:KSP492 LCK492:LCL492 LMG492:LMH492 LWC492:LWD492 MFY492:MFZ492 MPU492:MPV492 MZQ492:MZR492 NJM492:NJN492 NTI492:NTJ492 ODE492:ODF492 ONA492:ONB492 OWW492:OWX492 PGS492:PGT492 PQO492:PQP492 QAK492:QAL492 QKG492:QKH492 QUC492:QUD492 RDY492:RDZ492 RNU492:RNV492 RXQ492:RXR492 SHM492:SHN492 SRI492:SRJ492 TBE492:TBF492 TLA492:TLB492 TUW492:TUX492 UES492:UET492 UOO492:UOP492 UYK492:UYL492 VIG492:VIH492 VSC492:VSD492 WBY492:WBZ492 WLU492:WLV492 WVQ492:WVR492">
      <formula1>"Modalitate de rezolvare"</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3:I54 JE53:JE54 TA53:TA54 ACW53:ACW54 AMS53:AMS54 AWO53:AWO54 BGK53:BGK54 BQG53:BQG54 CAC53:CAC54 CJY53:CJY54 CTU53:CTU54 DDQ53:DDQ54 DNM53:DNM54 DXI53:DXI54 EHE53:EHE54 ERA53:ERA54 FAW53:FAW54 FKS53:FKS54 FUO53:FUO54 GEK53:GEK54 GOG53:GOG54 GYC53:GYC54 HHY53:HHY54 HRU53:HRU54 IBQ53:IBQ54 ILM53:ILM54 IVI53:IVI54 JFE53:JFE54 JPA53:JPA54 JYW53:JYW54 KIS53:KIS54 KSO53:KSO54 LCK53:LCK54 LMG53:LMG54 LWC53:LWC54 MFY53:MFY54 MPU53:MPU54 MZQ53:MZQ54 NJM53:NJM54 NTI53:NTI54 ODE53:ODE54 ONA53:ONA54 OWW53:OWW54 PGS53:PGS54 PQO53:PQO54 QAK53:QAK54 QKG53:QKG54 QUC53:QUC54 RDY53:RDY54 RNU53:RNU54 RXQ53:RXQ54 SHM53:SHM54 SRI53:SRI54 TBE53:TBE54 TLA53:TLA54 TUW53:TUW54 UES53:UES54 UOO53:UOO54 UYK53:UYK54 VIG53:VIG54 VSC53:VSC54 WBY53:WBY54 WLU53:WLU54 WVQ53:WVQ54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133:I134 JE133:JE134 TA133:TA134 ACW133:ACW134 AMS133:AMS134 AWO133:AWO134 BGK133:BGK134 BQG133:BQG134 CAC133:CAC134 CJY133:CJY134 CTU133:CTU134 DDQ133:DDQ134 DNM133:DNM134 DXI133:DXI134 EHE133:EHE134 ERA133:ERA134 FAW133:FAW134 FKS133:FKS134 FUO133:FUO134 GEK133:GEK134 GOG133:GOG134 GYC133:GYC134 HHY133:HHY134 HRU133:HRU134 IBQ133:IBQ134 ILM133:ILM134 IVI133:IVI134 JFE133:JFE134 JPA133:JPA134 JYW133:JYW134 KIS133:KIS134 KSO133:KSO134 LCK133:LCK134 LMG133:LMG134 LWC133:LWC134 MFY133:MFY134 MPU133:MPU134 MZQ133:MZQ134 NJM133:NJM134 NTI133:NTI134 ODE133:ODE134 ONA133:ONA134 OWW133:OWW134 PGS133:PGS134 PQO133:PQO134 QAK133:QAK134 QKG133:QKG134 QUC133:QUC134 RDY133:RDY134 RNU133:RNU134 RXQ133:RXQ134 SHM133:SHM134 SRI133:SRI134 TBE133:TBE134 TLA133:TLA134 TUW133:TUW134 UES133:UES134 UOO133:UOO134 UYK133:UYK134 VIG133:VIG134 VSC133:VSC134 WBY133:WBY134 WLU133:WLU134 WVQ133:WVQ134 I173:I174 JE173:JE174 TA173:TA174 ACW173:ACW174 AMS173:AMS174 AWO173:AWO174 BGK173:BGK174 BQG173:BQG174 CAC173:CAC174 CJY173:CJY174 CTU173:CTU174 DDQ173:DDQ174 DNM173:DNM174 DXI173:DXI174 EHE173:EHE174 ERA173:ERA174 FAW173:FAW174 FKS173:FKS174 FUO173:FUO174 GEK173:GEK174 GOG173:GOG174 GYC173:GYC174 HHY173:HHY174 HRU173:HRU174 IBQ173:IBQ174 ILM173:ILM174 IVI173:IVI174 JFE173:JFE174 JPA173:JPA174 JYW173:JYW174 KIS173:KIS174 KSO173:KSO174 LCK173:LCK174 LMG173:LMG174 LWC173:LWC174 MFY173:MFY174 MPU173:MPU174 MZQ173:MZQ174 NJM173:NJM174 NTI173:NTI174 ODE173:ODE174 ONA173:ONA174 OWW173:OWW174 PGS173:PGS174 PQO173:PQO174 QAK173:QAK174 QKG173:QKG174 QUC173:QUC174 RDY173:RDY174 RNU173:RNU174 RXQ173:RXQ174 SHM173:SHM174 SRI173:SRI174 TBE173:TBE174 TLA173:TLA174 TUW173:TUW174 UES173:UES174 UOO173:UOO174 UYK173:UYK174 VIG173:VIG174 VSC173:VSC174 WBY173:WBY174 WLU173:WLU174 WVQ173:WVQ174 I213:I214 JE213:JE214 TA213:TA214 ACW213:ACW214 AMS213:AMS214 AWO213:AWO214 BGK213:BGK214 BQG213:BQG214 CAC213:CAC214 CJY213:CJY214 CTU213:CTU214 DDQ213:DDQ214 DNM213:DNM214 DXI213:DXI214 EHE213:EHE214 ERA213:ERA214 FAW213:FAW214 FKS213:FKS214 FUO213:FUO214 GEK213:GEK214 GOG213:GOG214 GYC213:GYC214 HHY213:HHY214 HRU213:HRU214 IBQ213:IBQ214 ILM213:ILM214 IVI213:IVI214 JFE213:JFE214 JPA213:JPA214 JYW213:JYW214 KIS213:KIS214 KSO213:KSO214 LCK213:LCK214 LMG213:LMG214 LWC213:LWC214 MFY213:MFY214 MPU213:MPU214 MZQ213:MZQ214 NJM213:NJM214 NTI213:NTI214 ODE213:ODE214 ONA213:ONA214 OWW213:OWW214 PGS213:PGS214 PQO213:PQO214 QAK213:QAK214 QKG213:QKG214 QUC213:QUC214 RDY213:RDY214 RNU213:RNU214 RXQ213:RXQ214 SHM213:SHM214 SRI213:SRI214 TBE213:TBE214 TLA213:TLA214 TUW213:TUW214 UES213:UES214 UOO213:UOO214 UYK213:UYK214 VIG213:VIG214 VSC213:VSC214 WBY213:WBY214 WLU213:WLU214 WVQ213:WVQ214 I253:I254 JE253:JE254 TA253:TA254 ACW253:ACW254 AMS253:AMS254 AWO253:AWO254 BGK253:BGK254 BQG253:BQG254 CAC253:CAC254 CJY253:CJY254 CTU253:CTU254 DDQ253:DDQ254 DNM253:DNM254 DXI253:DXI254 EHE253:EHE254 ERA253:ERA254 FAW253:FAW254 FKS253:FKS254 FUO253:FUO254 GEK253:GEK254 GOG253:GOG254 GYC253:GYC254 HHY253:HHY254 HRU253:HRU254 IBQ253:IBQ254 ILM253:ILM254 IVI253:IVI254 JFE253:JFE254 JPA253:JPA254 JYW253:JYW254 KIS253:KIS254 KSO253:KSO254 LCK253:LCK254 LMG253:LMG254 LWC253:LWC254 MFY253:MFY254 MPU253:MPU254 MZQ253:MZQ254 NJM253:NJM254 NTI253:NTI254 ODE253:ODE254 ONA253:ONA254 OWW253:OWW254 PGS253:PGS254 PQO253:PQO254 QAK253:QAK254 QKG253:QKG254 QUC253:QUC254 RDY253:RDY254 RNU253:RNU254 RXQ253:RXQ254 SHM253:SHM254 SRI253:SRI254 TBE253:TBE254 TLA253:TLA254 TUW253:TUW254 UES253:UES254 UOO253:UOO254 UYK253:UYK254 VIG253:VIG254 VSC253:VSC254 WBY253:WBY254 WLU253:WLU254 WVQ253:WVQ254 I293:I294 JE293:JE294 TA293:TA294 ACW293:ACW294 AMS293:AMS294 AWO293:AWO294 BGK293:BGK294 BQG293:BQG294 CAC293:CAC294 CJY293:CJY294 CTU293:CTU294 DDQ293:DDQ294 DNM293:DNM294 DXI293:DXI294 EHE293:EHE294 ERA293:ERA294 FAW293:FAW294 FKS293:FKS294 FUO293:FUO294 GEK293:GEK294 GOG293:GOG294 GYC293:GYC294 HHY293:HHY294 HRU293:HRU294 IBQ293:IBQ294 ILM293:ILM294 IVI293:IVI294 JFE293:JFE294 JPA293:JPA294 JYW293:JYW294 KIS293:KIS294 KSO293:KSO294 LCK293:LCK294 LMG293:LMG294 LWC293:LWC294 MFY293:MFY294 MPU293:MPU294 MZQ293:MZQ294 NJM293:NJM294 NTI293:NTI294 ODE293:ODE294 ONA293:ONA294 OWW293:OWW294 PGS293:PGS294 PQO293:PQO294 QAK293:QAK294 QKG293:QKG294 QUC293:QUC294 RDY293:RDY294 RNU293:RNU294 RXQ293:RXQ294 SHM293:SHM294 SRI293:SRI294 TBE293:TBE294 TLA293:TLA294 TUW293:TUW294 UES293:UES294 UOO293:UOO294 UYK293:UYK294 VIG293:VIG294 VSC293:VSC294 WBY293:WBY294 WLU293:WLU294 WVQ293:WVQ294 I333:I334 JE333:JE334 TA333:TA334 ACW333:ACW334 AMS333:AMS334 AWO333:AWO334 BGK333:BGK334 BQG333:BQG334 CAC333:CAC334 CJY333:CJY334 CTU333:CTU334 DDQ333:DDQ334 DNM333:DNM334 DXI333:DXI334 EHE333:EHE334 ERA333:ERA334 FAW333:FAW334 FKS333:FKS334 FUO333:FUO334 GEK333:GEK334 GOG333:GOG334 GYC333:GYC334 HHY333:HHY334 HRU333:HRU334 IBQ333:IBQ334 ILM333:ILM334 IVI333:IVI334 JFE333:JFE334 JPA333:JPA334 JYW333:JYW334 KIS333:KIS334 KSO333:KSO334 LCK333:LCK334 LMG333:LMG334 LWC333:LWC334 MFY333:MFY334 MPU333:MPU334 MZQ333:MZQ334 NJM333:NJM334 NTI333:NTI334 ODE333:ODE334 ONA333:ONA334 OWW333:OWW334 PGS333:PGS334 PQO333:PQO334 QAK333:QAK334 QKG333:QKG334 QUC333:QUC334 RDY333:RDY334 RNU333:RNU334 RXQ333:RXQ334 SHM333:SHM334 SRI333:SRI334 TBE333:TBE334 TLA333:TLA334 TUW333:TUW334 UES333:UES334 UOO333:UOO334 UYK333:UYK334 VIG333:VIG334 VSC333:VSC334 WBY333:WBY334 WLU333:WLU334 WVQ333:WVQ334 I373:I374 JE373:JE374 TA373:TA374 ACW373:ACW374 AMS373:AMS374 AWO373:AWO374 BGK373:BGK374 BQG373:BQG374 CAC373:CAC374 CJY373:CJY374 CTU373:CTU374 DDQ373:DDQ374 DNM373:DNM374 DXI373:DXI374 EHE373:EHE374 ERA373:ERA374 FAW373:FAW374 FKS373:FKS374 FUO373:FUO374 GEK373:GEK374 GOG373:GOG374 GYC373:GYC374 HHY373:HHY374 HRU373:HRU374 IBQ373:IBQ374 ILM373:ILM374 IVI373:IVI374 JFE373:JFE374 JPA373:JPA374 JYW373:JYW374 KIS373:KIS374 KSO373:KSO374 LCK373:LCK374 LMG373:LMG374 LWC373:LWC374 MFY373:MFY374 MPU373:MPU374 MZQ373:MZQ374 NJM373:NJM374 NTI373:NTI374 ODE373:ODE374 ONA373:ONA374 OWW373:OWW374 PGS373:PGS374 PQO373:PQO374 QAK373:QAK374 QKG373:QKG374 QUC373:QUC374 RDY373:RDY374 RNU373:RNU374 RXQ373:RXQ374 SHM373:SHM374 SRI373:SRI374 TBE373:TBE374 TLA373:TLA374 TUW373:TUW374 UES373:UES374 UOO373:UOO374 UYK373:UYK374 VIG373:VIG374 VSC373:VSC374 WBY373:WBY374 WLU373:WLU374 WVQ373:WVQ374 I413:I414 JE413:JE414 TA413:TA414 ACW413:ACW414 AMS413:AMS414 AWO413:AWO414 BGK413:BGK414 BQG413:BQG414 CAC413:CAC414 CJY413:CJY414 CTU413:CTU414 DDQ413:DDQ414 DNM413:DNM414 DXI413:DXI414 EHE413:EHE414 ERA413:ERA414 FAW413:FAW414 FKS413:FKS414 FUO413:FUO414 GEK413:GEK414 GOG413:GOG414 GYC413:GYC414 HHY413:HHY414 HRU413:HRU414 IBQ413:IBQ414 ILM413:ILM414 IVI413:IVI414 JFE413:JFE414 JPA413:JPA414 JYW413:JYW414 KIS413:KIS414 KSO413:KSO414 LCK413:LCK414 LMG413:LMG414 LWC413:LWC414 MFY413:MFY414 MPU413:MPU414 MZQ413:MZQ414 NJM413:NJM414 NTI413:NTI414 ODE413:ODE414 ONA413:ONA414 OWW413:OWW414 PGS413:PGS414 PQO413:PQO414 QAK413:QAK414 QKG413:QKG414 QUC413:QUC414 RDY413:RDY414 RNU413:RNU414 RXQ413:RXQ414 SHM413:SHM414 SRI413:SRI414 TBE413:TBE414 TLA413:TLA414 TUW413:TUW414 UES413:UES414 UOO413:UOO414 UYK413:UYK414 VIG413:VIG414 VSC413:VSC414 WBY413:WBY414 WLU413:WLU414 WVQ413:WVQ414 I453:I454 JE453:JE454 TA453:TA454 ACW453:ACW454 AMS453:AMS454 AWO453:AWO454 BGK453:BGK454 BQG453:BQG454 CAC453:CAC454 CJY453:CJY454 CTU453:CTU454 DDQ453:DDQ454 DNM453:DNM454 DXI453:DXI454 EHE453:EHE454 ERA453:ERA454 FAW453:FAW454 FKS453:FKS454 FUO453:FUO454 GEK453:GEK454 GOG453:GOG454 GYC453:GYC454 HHY453:HHY454 HRU453:HRU454 IBQ453:IBQ454 ILM453:ILM454 IVI453:IVI454 JFE453:JFE454 JPA453:JPA454 JYW453:JYW454 KIS453:KIS454 KSO453:KSO454 LCK453:LCK454 LMG453:LMG454 LWC453:LWC454 MFY453:MFY454 MPU453:MPU454 MZQ453:MZQ454 NJM453:NJM454 NTI453:NTI454 ODE453:ODE454 ONA453:ONA454 OWW453:OWW454 PGS453:PGS454 PQO453:PQO454 QAK453:QAK454 QKG453:QKG454 QUC453:QUC454 RDY453:RDY454 RNU453:RNU454 RXQ453:RXQ454 SHM453:SHM454 SRI453:SRI454 TBE453:TBE454 TLA453:TLA454 TUW453:TUW454 UES453:UES454 UOO453:UOO454 UYK453:UYK454 VIG453:VIG454 VSC453:VSC454 WBY453:WBY454 WLU453:WLU454 WVQ453:WVQ454 I493:I494 JE493:JE494 TA493:TA494 ACW493:ACW494 AMS493:AMS494 AWO493:AWO494 BGK493:BGK494 BQG493:BQG494 CAC493:CAC494 CJY493:CJY494 CTU493:CTU494 DDQ493:DDQ494 DNM493:DNM494 DXI493:DXI494 EHE493:EHE494 ERA493:ERA494 FAW493:FAW494 FKS493:FKS494 FUO493:FUO494 GEK493:GEK494 GOG493:GOG494 GYC493:GYC494 HHY493:HHY494 HRU493:HRU494 IBQ493:IBQ494 ILM493:ILM494 IVI493:IVI494 JFE493:JFE494 JPA493:JPA494 JYW493:JYW494 KIS493:KIS494 KSO493:KSO494 LCK493:LCK494 LMG493:LMG494 LWC493:LWC494 MFY493:MFY494 MPU493:MPU494 MZQ493:MZQ494 NJM493:NJM494 NTI493:NTI494 ODE493:ODE494 ONA493:ONA494 OWW493:OWW494 PGS493:PGS494 PQO493:PQO494 QAK493:QAK494 QKG493:QKG494 QUC493:QUC494 RDY493:RDY494 RNU493:RNU494 RXQ493:RXQ494 SHM493:SHM494 SRI493:SRI494 TBE493:TBE494 TLA493:TLA494 TUW493:TUW494 UES493:UES494 UOO493:UOO494 UYK493:UYK494 VIG493:VIG494 VSC493:VSC494 WBY493:WBY494 WLU493:WLU494 WVQ493:WVQ494">
      <formula1>"Favorabilă (nr)"</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133:J134 JF133:JF134 TB133:TB134 ACX133:ACX134 AMT133:AMT134 AWP133:AWP134 BGL133:BGL134 BQH133:BQH134 CAD133:CAD134 CJZ133:CJZ134 CTV133:CTV134 DDR133:DDR134 DNN133:DNN134 DXJ133:DXJ134 EHF133:EHF134 ERB133:ERB134 FAX133:FAX134 FKT133:FKT134 FUP133:FUP134 GEL133:GEL134 GOH133:GOH134 GYD133:GYD134 HHZ133:HHZ134 HRV133:HRV134 IBR133:IBR134 ILN133:ILN134 IVJ133:IVJ134 JFF133:JFF134 JPB133:JPB134 JYX133:JYX134 KIT133:KIT134 KSP133:KSP134 LCL133:LCL134 LMH133:LMH134 LWD133:LWD134 MFZ133:MFZ134 MPV133:MPV134 MZR133:MZR134 NJN133:NJN134 NTJ133:NTJ134 ODF133:ODF134 ONB133:ONB134 OWX133:OWX134 PGT133:PGT134 PQP133:PQP134 QAL133:QAL134 QKH133:QKH134 QUD133:QUD134 RDZ133:RDZ134 RNV133:RNV134 RXR133:RXR134 SHN133:SHN134 SRJ133:SRJ134 TBF133:TBF134 TLB133:TLB134 TUX133:TUX134 UET133:UET134 UOP133:UOP134 UYL133:UYL134 VIH133:VIH134 VSD133:VSD134 WBZ133:WBZ134 WLV133:WLV134 WVR133:WVR134 J173:J174 JF173:JF174 TB173:TB174 ACX173:ACX174 AMT173:AMT174 AWP173:AWP174 BGL173:BGL174 BQH173:BQH174 CAD173:CAD174 CJZ173:CJZ174 CTV173:CTV174 DDR173:DDR174 DNN173:DNN174 DXJ173:DXJ174 EHF173:EHF174 ERB173:ERB174 FAX173:FAX174 FKT173:FKT174 FUP173:FUP174 GEL173:GEL174 GOH173:GOH174 GYD173:GYD174 HHZ173:HHZ174 HRV173:HRV174 IBR173:IBR174 ILN173:ILN174 IVJ173:IVJ174 JFF173:JFF174 JPB173:JPB174 JYX173:JYX174 KIT173:KIT174 KSP173:KSP174 LCL173:LCL174 LMH173:LMH174 LWD173:LWD174 MFZ173:MFZ174 MPV173:MPV174 MZR173:MZR174 NJN173:NJN174 NTJ173:NTJ174 ODF173:ODF174 ONB173:ONB174 OWX173:OWX174 PGT173:PGT174 PQP173:PQP174 QAL173:QAL174 QKH173:QKH174 QUD173:QUD174 RDZ173:RDZ174 RNV173:RNV174 RXR173:RXR174 SHN173:SHN174 SRJ173:SRJ174 TBF173:TBF174 TLB173:TLB174 TUX173:TUX174 UET173:UET174 UOP173:UOP174 UYL173:UYL174 VIH173:VIH174 VSD173:VSD174 WBZ173:WBZ174 WLV173:WLV174 WVR173:WVR174 J213:J214 JF213:JF214 TB213:TB214 ACX213:ACX214 AMT213:AMT214 AWP213:AWP214 BGL213:BGL214 BQH213:BQH214 CAD213:CAD214 CJZ213:CJZ214 CTV213:CTV214 DDR213:DDR214 DNN213:DNN214 DXJ213:DXJ214 EHF213:EHF214 ERB213:ERB214 FAX213:FAX214 FKT213:FKT214 FUP213:FUP214 GEL213:GEL214 GOH213:GOH214 GYD213:GYD214 HHZ213:HHZ214 HRV213:HRV214 IBR213:IBR214 ILN213:ILN214 IVJ213:IVJ214 JFF213:JFF214 JPB213:JPB214 JYX213:JYX214 KIT213:KIT214 KSP213:KSP214 LCL213:LCL214 LMH213:LMH214 LWD213:LWD214 MFZ213:MFZ214 MPV213:MPV214 MZR213:MZR214 NJN213:NJN214 NTJ213:NTJ214 ODF213:ODF214 ONB213:ONB214 OWX213:OWX214 PGT213:PGT214 PQP213:PQP214 QAL213:QAL214 QKH213:QKH214 QUD213:QUD214 RDZ213:RDZ214 RNV213:RNV214 RXR213:RXR214 SHN213:SHN214 SRJ213:SRJ214 TBF213:TBF214 TLB213:TLB214 TUX213:TUX214 UET213:UET214 UOP213:UOP214 UYL213:UYL214 VIH213:VIH214 VSD213:VSD214 WBZ213:WBZ214 WLV213:WLV214 WVR213:WVR214 J253:J254 JF253:JF254 TB253:TB254 ACX253:ACX254 AMT253:AMT254 AWP253:AWP254 BGL253:BGL254 BQH253:BQH254 CAD253:CAD254 CJZ253:CJZ254 CTV253:CTV254 DDR253:DDR254 DNN253:DNN254 DXJ253:DXJ254 EHF253:EHF254 ERB253:ERB254 FAX253:FAX254 FKT253:FKT254 FUP253:FUP254 GEL253:GEL254 GOH253:GOH254 GYD253:GYD254 HHZ253:HHZ254 HRV253:HRV254 IBR253:IBR254 ILN253:ILN254 IVJ253:IVJ254 JFF253:JFF254 JPB253:JPB254 JYX253:JYX254 KIT253:KIT254 KSP253:KSP254 LCL253:LCL254 LMH253:LMH254 LWD253:LWD254 MFZ253:MFZ254 MPV253:MPV254 MZR253:MZR254 NJN253:NJN254 NTJ253:NTJ254 ODF253:ODF254 ONB253:ONB254 OWX253:OWX254 PGT253:PGT254 PQP253:PQP254 QAL253:QAL254 QKH253:QKH254 QUD253:QUD254 RDZ253:RDZ254 RNV253:RNV254 RXR253:RXR254 SHN253:SHN254 SRJ253:SRJ254 TBF253:TBF254 TLB253:TLB254 TUX253:TUX254 UET253:UET254 UOP253:UOP254 UYL253:UYL254 VIH253:VIH254 VSD253:VSD254 WBZ253:WBZ254 WLV253:WLV254 WVR253:WVR254 J293:J294 JF293:JF294 TB293:TB294 ACX293:ACX294 AMT293:AMT294 AWP293:AWP294 BGL293:BGL294 BQH293:BQH294 CAD293:CAD294 CJZ293:CJZ294 CTV293:CTV294 DDR293:DDR294 DNN293:DNN294 DXJ293:DXJ294 EHF293:EHF294 ERB293:ERB294 FAX293:FAX294 FKT293:FKT294 FUP293:FUP294 GEL293:GEL294 GOH293:GOH294 GYD293:GYD294 HHZ293:HHZ294 HRV293:HRV294 IBR293:IBR294 ILN293:ILN294 IVJ293:IVJ294 JFF293:JFF294 JPB293:JPB294 JYX293:JYX294 KIT293:KIT294 KSP293:KSP294 LCL293:LCL294 LMH293:LMH294 LWD293:LWD294 MFZ293:MFZ294 MPV293:MPV294 MZR293:MZR294 NJN293:NJN294 NTJ293:NTJ294 ODF293:ODF294 ONB293:ONB294 OWX293:OWX294 PGT293:PGT294 PQP293:PQP294 QAL293:QAL294 QKH293:QKH294 QUD293:QUD294 RDZ293:RDZ294 RNV293:RNV294 RXR293:RXR294 SHN293:SHN294 SRJ293:SRJ294 TBF293:TBF294 TLB293:TLB294 TUX293:TUX294 UET293:UET294 UOP293:UOP294 UYL293:UYL294 VIH293:VIH294 VSD293:VSD294 WBZ293:WBZ294 WLV293:WLV294 WVR293:WVR294 J333:J334 JF333:JF334 TB333:TB334 ACX333:ACX334 AMT333:AMT334 AWP333:AWP334 BGL333:BGL334 BQH333:BQH334 CAD333:CAD334 CJZ333:CJZ334 CTV333:CTV334 DDR333:DDR334 DNN333:DNN334 DXJ333:DXJ334 EHF333:EHF334 ERB333:ERB334 FAX333:FAX334 FKT333:FKT334 FUP333:FUP334 GEL333:GEL334 GOH333:GOH334 GYD333:GYD334 HHZ333:HHZ334 HRV333:HRV334 IBR333:IBR334 ILN333:ILN334 IVJ333:IVJ334 JFF333:JFF334 JPB333:JPB334 JYX333:JYX334 KIT333:KIT334 KSP333:KSP334 LCL333:LCL334 LMH333:LMH334 LWD333:LWD334 MFZ333:MFZ334 MPV333:MPV334 MZR333:MZR334 NJN333:NJN334 NTJ333:NTJ334 ODF333:ODF334 ONB333:ONB334 OWX333:OWX334 PGT333:PGT334 PQP333:PQP334 QAL333:QAL334 QKH333:QKH334 QUD333:QUD334 RDZ333:RDZ334 RNV333:RNV334 RXR333:RXR334 SHN333:SHN334 SRJ333:SRJ334 TBF333:TBF334 TLB333:TLB334 TUX333:TUX334 UET333:UET334 UOP333:UOP334 UYL333:UYL334 VIH333:VIH334 VSD333:VSD334 WBZ333:WBZ334 WLV333:WLV334 WVR333:WVR334 J373:J374 JF373:JF374 TB373:TB374 ACX373:ACX374 AMT373:AMT374 AWP373:AWP374 BGL373:BGL374 BQH373:BQH374 CAD373:CAD374 CJZ373:CJZ374 CTV373:CTV374 DDR373:DDR374 DNN373:DNN374 DXJ373:DXJ374 EHF373:EHF374 ERB373:ERB374 FAX373:FAX374 FKT373:FKT374 FUP373:FUP374 GEL373:GEL374 GOH373:GOH374 GYD373:GYD374 HHZ373:HHZ374 HRV373:HRV374 IBR373:IBR374 ILN373:ILN374 IVJ373:IVJ374 JFF373:JFF374 JPB373:JPB374 JYX373:JYX374 KIT373:KIT374 KSP373:KSP374 LCL373:LCL374 LMH373:LMH374 LWD373:LWD374 MFZ373:MFZ374 MPV373:MPV374 MZR373:MZR374 NJN373:NJN374 NTJ373:NTJ374 ODF373:ODF374 ONB373:ONB374 OWX373:OWX374 PGT373:PGT374 PQP373:PQP374 QAL373:QAL374 QKH373:QKH374 QUD373:QUD374 RDZ373:RDZ374 RNV373:RNV374 RXR373:RXR374 SHN373:SHN374 SRJ373:SRJ374 TBF373:TBF374 TLB373:TLB374 TUX373:TUX374 UET373:UET374 UOP373:UOP374 UYL373:UYL374 VIH373:VIH374 VSD373:VSD374 WBZ373:WBZ374 WLV373:WLV374 WVR373:WVR374 J413:J414 JF413:JF414 TB413:TB414 ACX413:ACX414 AMT413:AMT414 AWP413:AWP414 BGL413:BGL414 BQH413:BQH414 CAD413:CAD414 CJZ413:CJZ414 CTV413:CTV414 DDR413:DDR414 DNN413:DNN414 DXJ413:DXJ414 EHF413:EHF414 ERB413:ERB414 FAX413:FAX414 FKT413:FKT414 FUP413:FUP414 GEL413:GEL414 GOH413:GOH414 GYD413:GYD414 HHZ413:HHZ414 HRV413:HRV414 IBR413:IBR414 ILN413:ILN414 IVJ413:IVJ414 JFF413:JFF414 JPB413:JPB414 JYX413:JYX414 KIT413:KIT414 KSP413:KSP414 LCL413:LCL414 LMH413:LMH414 LWD413:LWD414 MFZ413:MFZ414 MPV413:MPV414 MZR413:MZR414 NJN413:NJN414 NTJ413:NTJ414 ODF413:ODF414 ONB413:ONB414 OWX413:OWX414 PGT413:PGT414 PQP413:PQP414 QAL413:QAL414 QKH413:QKH414 QUD413:QUD414 RDZ413:RDZ414 RNV413:RNV414 RXR413:RXR414 SHN413:SHN414 SRJ413:SRJ414 TBF413:TBF414 TLB413:TLB414 TUX413:TUX414 UET413:UET414 UOP413:UOP414 UYL413:UYL414 VIH413:VIH414 VSD413:VSD414 WBZ413:WBZ414 WLV413:WLV414 WVR413:WVR414 J453:J454 JF453:JF454 TB453:TB454 ACX453:ACX454 AMT453:AMT454 AWP453:AWP454 BGL453:BGL454 BQH453:BQH454 CAD453:CAD454 CJZ453:CJZ454 CTV453:CTV454 DDR453:DDR454 DNN453:DNN454 DXJ453:DXJ454 EHF453:EHF454 ERB453:ERB454 FAX453:FAX454 FKT453:FKT454 FUP453:FUP454 GEL453:GEL454 GOH453:GOH454 GYD453:GYD454 HHZ453:HHZ454 HRV453:HRV454 IBR453:IBR454 ILN453:ILN454 IVJ453:IVJ454 JFF453:JFF454 JPB453:JPB454 JYX453:JYX454 KIT453:KIT454 KSP453:KSP454 LCL453:LCL454 LMH453:LMH454 LWD453:LWD454 MFZ453:MFZ454 MPV453:MPV454 MZR453:MZR454 NJN453:NJN454 NTJ453:NTJ454 ODF453:ODF454 ONB453:ONB454 OWX453:OWX454 PGT453:PGT454 PQP453:PQP454 QAL453:QAL454 QKH453:QKH454 QUD453:QUD454 RDZ453:RDZ454 RNV453:RNV454 RXR453:RXR454 SHN453:SHN454 SRJ453:SRJ454 TBF453:TBF454 TLB453:TLB454 TUX453:TUX454 UET453:UET454 UOP453:UOP454 UYL453:UYL454 VIH453:VIH454 VSD453:VSD454 WBZ453:WBZ454 WLV453:WLV454 WVR453:WVR454 J493:J494 JF493:JF494 TB493:TB494 ACX493:ACX494 AMT493:AMT494 AWP493:AWP494 BGL493:BGL494 BQH493:BQH494 CAD493:CAD494 CJZ493:CJZ494 CTV493:CTV494 DDR493:DDR494 DNN493:DNN494 DXJ493:DXJ494 EHF493:EHF494 ERB493:ERB494 FAX493:FAX494 FKT493:FKT494 FUP493:FUP494 GEL493:GEL494 GOH493:GOH494 GYD493:GYD494 HHZ493:HHZ494 HRV493:HRV494 IBR493:IBR494 ILN493:ILN494 IVJ493:IVJ494 JFF493:JFF494 JPB493:JPB494 JYX493:JYX494 KIT493:KIT494 KSP493:KSP494 LCL493:LCL494 LMH493:LMH494 LWD493:LWD494 MFZ493:MFZ494 MPV493:MPV494 MZR493:MZR494 NJN493:NJN494 NTJ493:NTJ494 ODF493:ODF494 ONB493:ONB494 OWX493:OWX494 PGT493:PGT494 PQP493:PQP494 QAL493:QAL494 QKH493:QKH494 QUD493:QUD494 RDZ493:RDZ494 RNV493:RNV494 RXR493:RXR494 SHN493:SHN494 SRJ493:SRJ494 TBF493:TBF494 TLB493:TLB494 TUX493:TUX494 UET493:UET494 UOP493:UOP494 UYL493:UYL494 VIH493:VIH494 VSD493:VSD494 WBZ493:WBZ494 WLV493:WLV494 WVR493:WVR494">
      <formula1>"Nefavorabilă (nr)"</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formula1>"Motivaţia respingerii"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3 JI493 TE493 ADA493 AMW493 AWS493 BGO493 BQK493 CAG493 CKC493 CTY493 DDU493 DNQ493 DXM493 EHI493 ERE493 FBA493 FKW493 FUS493 GEO493 GOK493 GYG493 HIC493 HRY493 IBU493 ILQ493 IVM493 JFI493 JPE493 JZA493 KIW493 KSS493 LCO493 LMK493 LWG493 MGC493 MPY493 MZU493 NJQ493 NTM493 ODI493 ONE493 OXA493 PGW493 PQS493 QAO493 QKK493 QUG493 REC493 RNY493 RXU493 SHQ493 SRM493 TBI493 TLE493 TVA493 UEW493 UOS493 UYO493 VIK493 VSG493 WCC493 WLY493 WVU493">
      <formula1>"Conform art. 12"</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O92:Q92 JK92:JM92 TG92:TI92 ADC92:ADE92 AMY92:ANA92 AWU92:AWW92 BGQ92:BGS92 BQM92:BQO92 CAI92:CAK92 CKE92:CKG92 CUA92:CUC92 DDW92:DDY92 DNS92:DNU92 DXO92:DXQ92 EHK92:EHM92 ERG92:ERI92 FBC92:FBE92 FKY92:FLA92 FUU92:FUW92 GEQ92:GES92 GOM92:GOO92 GYI92:GYK92 HIE92:HIG92 HSA92:HSC92 IBW92:IBY92 ILS92:ILU92 IVO92:IVQ92 JFK92:JFM92 JPG92:JPI92 JZC92:JZE92 KIY92:KJA92 KSU92:KSW92 LCQ92:LCS92 LMM92:LMO92 LWI92:LWK92 MGE92:MGG92 MQA92:MQC92 MZW92:MZY92 NJS92:NJU92 NTO92:NTQ92 ODK92:ODM92 ONG92:ONI92 OXC92:OXE92 PGY92:PHA92 PQU92:PQW92 QAQ92:QAS92 QKM92:QKO92 QUI92:QUK92 REE92:REG92 ROA92:ROC92 RXW92:RXY92 SHS92:SHU92 SRO92:SRQ92 TBK92:TBM92 TLG92:TLI92 TVC92:TVE92 UEY92:UFA92 UOU92:UOW92 UYQ92:UYS92 VIM92:VIO92 VSI92:VSK92 WCE92:WCG92 WMA92:WMC92 WVW92:WVY92 O132:Q132 JK132:JM132 TG132:TI132 ADC132:ADE132 AMY132:ANA132 AWU132:AWW132 BGQ132:BGS132 BQM132:BQO132 CAI132:CAK132 CKE132:CKG132 CUA132:CUC132 DDW132:DDY132 DNS132:DNU132 DXO132:DXQ132 EHK132:EHM132 ERG132:ERI132 FBC132:FBE132 FKY132:FLA132 FUU132:FUW132 GEQ132:GES132 GOM132:GOO132 GYI132:GYK132 HIE132:HIG132 HSA132:HSC132 IBW132:IBY132 ILS132:ILU132 IVO132:IVQ132 JFK132:JFM132 JPG132:JPI132 JZC132:JZE132 KIY132:KJA132 KSU132:KSW132 LCQ132:LCS132 LMM132:LMO132 LWI132:LWK132 MGE132:MGG132 MQA132:MQC132 MZW132:MZY132 NJS132:NJU132 NTO132:NTQ132 ODK132:ODM132 ONG132:ONI132 OXC132:OXE132 PGY132:PHA132 PQU132:PQW132 QAQ132:QAS132 QKM132:QKO132 QUI132:QUK132 REE132:REG132 ROA132:ROC132 RXW132:RXY132 SHS132:SHU132 SRO132:SRQ132 TBK132:TBM132 TLG132:TLI132 TVC132:TVE132 UEY132:UFA132 UOU132:UOW132 UYQ132:UYS132 VIM132:VIO132 VSI132:VSK132 WCE132:WCG132 WMA132:WMC132 WVW132:WVY132 O172:Q172 JK172:JM172 TG172:TI172 ADC172:ADE172 AMY172:ANA172 AWU172:AWW172 BGQ172:BGS172 BQM172:BQO172 CAI172:CAK172 CKE172:CKG172 CUA172:CUC172 DDW172:DDY172 DNS172:DNU172 DXO172:DXQ172 EHK172:EHM172 ERG172:ERI172 FBC172:FBE172 FKY172:FLA172 FUU172:FUW172 GEQ172:GES172 GOM172:GOO172 GYI172:GYK172 HIE172:HIG172 HSA172:HSC172 IBW172:IBY172 ILS172:ILU172 IVO172:IVQ172 JFK172:JFM172 JPG172:JPI172 JZC172:JZE172 KIY172:KJA172 KSU172:KSW172 LCQ172:LCS172 LMM172:LMO172 LWI172:LWK172 MGE172:MGG172 MQA172:MQC172 MZW172:MZY172 NJS172:NJU172 NTO172:NTQ172 ODK172:ODM172 ONG172:ONI172 OXC172:OXE172 PGY172:PHA172 PQU172:PQW172 QAQ172:QAS172 QKM172:QKO172 QUI172:QUK172 REE172:REG172 ROA172:ROC172 RXW172:RXY172 SHS172:SHU172 SRO172:SRQ172 TBK172:TBM172 TLG172:TLI172 TVC172:TVE172 UEY172:UFA172 UOU172:UOW172 UYQ172:UYS172 VIM172:VIO172 VSI172:VSK172 WCE172:WCG172 WMA172:WMC172 WVW172:WVY172 O212:Q212 JK212:JM212 TG212:TI212 ADC212:ADE212 AMY212:ANA212 AWU212:AWW212 BGQ212:BGS212 BQM212:BQO212 CAI212:CAK212 CKE212:CKG212 CUA212:CUC212 DDW212:DDY212 DNS212:DNU212 DXO212:DXQ212 EHK212:EHM212 ERG212:ERI212 FBC212:FBE212 FKY212:FLA212 FUU212:FUW212 GEQ212:GES212 GOM212:GOO212 GYI212:GYK212 HIE212:HIG212 HSA212:HSC212 IBW212:IBY212 ILS212:ILU212 IVO212:IVQ212 JFK212:JFM212 JPG212:JPI212 JZC212:JZE212 KIY212:KJA212 KSU212:KSW212 LCQ212:LCS212 LMM212:LMO212 LWI212:LWK212 MGE212:MGG212 MQA212:MQC212 MZW212:MZY212 NJS212:NJU212 NTO212:NTQ212 ODK212:ODM212 ONG212:ONI212 OXC212:OXE212 PGY212:PHA212 PQU212:PQW212 QAQ212:QAS212 QKM212:QKO212 QUI212:QUK212 REE212:REG212 ROA212:ROC212 RXW212:RXY212 SHS212:SHU212 SRO212:SRQ212 TBK212:TBM212 TLG212:TLI212 TVC212:TVE212 UEY212:UFA212 UOU212:UOW212 UYQ212:UYS212 VIM212:VIO212 VSI212:VSK212 WCE212:WCG212 WMA212:WMC212 WVW212:WVY212 O252:Q252 JK252:JM252 TG252:TI252 ADC252:ADE252 AMY252:ANA252 AWU252:AWW252 BGQ252:BGS252 BQM252:BQO252 CAI252:CAK252 CKE252:CKG252 CUA252:CUC252 DDW252:DDY252 DNS252:DNU252 DXO252:DXQ252 EHK252:EHM252 ERG252:ERI252 FBC252:FBE252 FKY252:FLA252 FUU252:FUW252 GEQ252:GES252 GOM252:GOO252 GYI252:GYK252 HIE252:HIG252 HSA252:HSC252 IBW252:IBY252 ILS252:ILU252 IVO252:IVQ252 JFK252:JFM252 JPG252:JPI252 JZC252:JZE252 KIY252:KJA252 KSU252:KSW252 LCQ252:LCS252 LMM252:LMO252 LWI252:LWK252 MGE252:MGG252 MQA252:MQC252 MZW252:MZY252 NJS252:NJU252 NTO252:NTQ252 ODK252:ODM252 ONG252:ONI252 OXC252:OXE252 PGY252:PHA252 PQU252:PQW252 QAQ252:QAS252 QKM252:QKO252 QUI252:QUK252 REE252:REG252 ROA252:ROC252 RXW252:RXY252 SHS252:SHU252 SRO252:SRQ252 TBK252:TBM252 TLG252:TLI252 TVC252:TVE252 UEY252:UFA252 UOU252:UOW252 UYQ252:UYS252 VIM252:VIO252 VSI252:VSK252 WCE252:WCG252 WMA252:WMC252 WVW252:WVY252 O292:Q292 JK292:JM292 TG292:TI292 ADC292:ADE292 AMY292:ANA292 AWU292:AWW292 BGQ292:BGS292 BQM292:BQO292 CAI292:CAK292 CKE292:CKG292 CUA292:CUC292 DDW292:DDY292 DNS292:DNU292 DXO292:DXQ292 EHK292:EHM292 ERG292:ERI292 FBC292:FBE292 FKY292:FLA292 FUU292:FUW292 GEQ292:GES292 GOM292:GOO292 GYI292:GYK292 HIE292:HIG292 HSA292:HSC292 IBW292:IBY292 ILS292:ILU292 IVO292:IVQ292 JFK292:JFM292 JPG292:JPI292 JZC292:JZE292 KIY292:KJA292 KSU292:KSW292 LCQ292:LCS292 LMM292:LMO292 LWI292:LWK292 MGE292:MGG292 MQA292:MQC292 MZW292:MZY292 NJS292:NJU292 NTO292:NTQ292 ODK292:ODM292 ONG292:ONI292 OXC292:OXE292 PGY292:PHA292 PQU292:PQW292 QAQ292:QAS292 QKM292:QKO292 QUI292:QUK292 REE292:REG292 ROA292:ROC292 RXW292:RXY292 SHS292:SHU292 SRO292:SRQ292 TBK292:TBM292 TLG292:TLI292 TVC292:TVE292 UEY292:UFA292 UOU292:UOW292 UYQ292:UYS292 VIM292:VIO292 VSI292:VSK292 WCE292:WCG292 WMA292:WMC292 WVW292:WVY292 O332:Q332 JK332:JM332 TG332:TI332 ADC332:ADE332 AMY332:ANA332 AWU332:AWW332 BGQ332:BGS332 BQM332:BQO332 CAI332:CAK332 CKE332:CKG332 CUA332:CUC332 DDW332:DDY332 DNS332:DNU332 DXO332:DXQ332 EHK332:EHM332 ERG332:ERI332 FBC332:FBE332 FKY332:FLA332 FUU332:FUW332 GEQ332:GES332 GOM332:GOO332 GYI332:GYK332 HIE332:HIG332 HSA332:HSC332 IBW332:IBY332 ILS332:ILU332 IVO332:IVQ332 JFK332:JFM332 JPG332:JPI332 JZC332:JZE332 KIY332:KJA332 KSU332:KSW332 LCQ332:LCS332 LMM332:LMO332 LWI332:LWK332 MGE332:MGG332 MQA332:MQC332 MZW332:MZY332 NJS332:NJU332 NTO332:NTQ332 ODK332:ODM332 ONG332:ONI332 OXC332:OXE332 PGY332:PHA332 PQU332:PQW332 QAQ332:QAS332 QKM332:QKO332 QUI332:QUK332 REE332:REG332 ROA332:ROC332 RXW332:RXY332 SHS332:SHU332 SRO332:SRQ332 TBK332:TBM332 TLG332:TLI332 TVC332:TVE332 UEY332:UFA332 UOU332:UOW332 UYQ332:UYS332 VIM332:VIO332 VSI332:VSK332 WCE332:WCG332 WMA332:WMC332 WVW332:WVY332 O372:Q372 JK372:JM372 TG372:TI372 ADC372:ADE372 AMY372:ANA372 AWU372:AWW372 BGQ372:BGS372 BQM372:BQO372 CAI372:CAK372 CKE372:CKG372 CUA372:CUC372 DDW372:DDY372 DNS372:DNU372 DXO372:DXQ372 EHK372:EHM372 ERG372:ERI372 FBC372:FBE372 FKY372:FLA372 FUU372:FUW372 GEQ372:GES372 GOM372:GOO372 GYI372:GYK372 HIE372:HIG372 HSA372:HSC372 IBW372:IBY372 ILS372:ILU372 IVO372:IVQ372 JFK372:JFM372 JPG372:JPI372 JZC372:JZE372 KIY372:KJA372 KSU372:KSW372 LCQ372:LCS372 LMM372:LMO372 LWI372:LWK372 MGE372:MGG372 MQA372:MQC372 MZW372:MZY372 NJS372:NJU372 NTO372:NTQ372 ODK372:ODM372 ONG372:ONI372 OXC372:OXE372 PGY372:PHA372 PQU372:PQW372 QAQ372:QAS372 QKM372:QKO372 QUI372:QUK372 REE372:REG372 ROA372:ROC372 RXW372:RXY372 SHS372:SHU372 SRO372:SRQ372 TBK372:TBM372 TLG372:TLI372 TVC372:TVE372 UEY372:UFA372 UOU372:UOW372 UYQ372:UYS372 VIM372:VIO372 VSI372:VSK372 WCE372:WCG372 WMA372:WMC372 WVW372:WVY372 O412:Q412 JK412:JM412 TG412:TI412 ADC412:ADE412 AMY412:ANA412 AWU412:AWW412 BGQ412:BGS412 BQM412:BQO412 CAI412:CAK412 CKE412:CKG412 CUA412:CUC412 DDW412:DDY412 DNS412:DNU412 DXO412:DXQ412 EHK412:EHM412 ERG412:ERI412 FBC412:FBE412 FKY412:FLA412 FUU412:FUW412 GEQ412:GES412 GOM412:GOO412 GYI412:GYK412 HIE412:HIG412 HSA412:HSC412 IBW412:IBY412 ILS412:ILU412 IVO412:IVQ412 JFK412:JFM412 JPG412:JPI412 JZC412:JZE412 KIY412:KJA412 KSU412:KSW412 LCQ412:LCS412 LMM412:LMO412 LWI412:LWK412 MGE412:MGG412 MQA412:MQC412 MZW412:MZY412 NJS412:NJU412 NTO412:NTQ412 ODK412:ODM412 ONG412:ONI412 OXC412:OXE412 PGY412:PHA412 PQU412:PQW412 QAQ412:QAS412 QKM412:QKO412 QUI412:QUK412 REE412:REG412 ROA412:ROC412 RXW412:RXY412 SHS412:SHU412 SRO412:SRQ412 TBK412:TBM412 TLG412:TLI412 TVC412:TVE412 UEY412:UFA412 UOU412:UOW412 UYQ412:UYS412 VIM412:VIO412 VSI412:VSK412 WCE412:WCG412 WMA412:WMC412 WVW412:WVY412 O452:Q452 JK452:JM452 TG452:TI452 ADC452:ADE452 AMY452:ANA452 AWU452:AWW452 BGQ452:BGS452 BQM452:BQO452 CAI452:CAK452 CKE452:CKG452 CUA452:CUC452 DDW452:DDY452 DNS452:DNU452 DXO452:DXQ452 EHK452:EHM452 ERG452:ERI452 FBC452:FBE452 FKY452:FLA452 FUU452:FUW452 GEQ452:GES452 GOM452:GOO452 GYI452:GYK452 HIE452:HIG452 HSA452:HSC452 IBW452:IBY452 ILS452:ILU452 IVO452:IVQ452 JFK452:JFM452 JPG452:JPI452 JZC452:JZE452 KIY452:KJA452 KSU452:KSW452 LCQ452:LCS452 LMM452:LMO452 LWI452:LWK452 MGE452:MGG452 MQA452:MQC452 MZW452:MZY452 NJS452:NJU452 NTO452:NTQ452 ODK452:ODM452 ONG452:ONI452 OXC452:OXE452 PGY452:PHA452 PQU452:PQW452 QAQ452:QAS452 QKM452:QKO452 QUI452:QUK452 REE452:REG452 ROA452:ROC452 RXW452:RXY452 SHS452:SHU452 SRO452:SRQ452 TBK452:TBM452 TLG452:TLI452 TVC452:TVE452 UEY452:UFA452 UOU452:UOW452 UYQ452:UYS452 VIM452:VIO452 VSI452:VSK452 WCE452:WCG452 WMA452:WMC452 WVW452:WVY452 O492:Q492 JK492:JM492 TG492:TI492 ADC492:ADE492 AMY492:ANA492 AWU492:AWW492 BGQ492:BGS492 BQM492:BQO492 CAI492:CAK492 CKE492:CKG492 CUA492:CUC492 DDW492:DDY492 DNS492:DNU492 DXO492:DXQ492 EHK492:EHM492 ERG492:ERI492 FBC492:FBE492 FKY492:FLA492 FUU492:FUW492 GEQ492:GES492 GOM492:GOO492 GYI492:GYK492 HIE492:HIG492 HSA492:HSC492 IBW492:IBY492 ILS492:ILU492 IVO492:IVQ492 JFK492:JFM492 JPG492:JPI492 JZC492:JZE492 KIY492:KJA492 KSU492:KSW492 LCQ492:LCS492 LMM492:LMO492 LWI492:LWK492 MGE492:MGG492 MQA492:MQC492 MZW492:MZY492 NJS492:NJU492 NTO492:NTQ492 ODK492:ODM492 ONG492:ONI492 OXC492:OXE492 PGY492:PHA492 PQU492:PQW492 QAQ492:QAS492 QKM492:QKO492 QUI492:QUK492 REE492:REG492 ROA492:ROC492 RXW492:RXY492 SHS492:SHU492 SRO492:SRQ492 TBK492:TBM492 TLG492:TLI492 TVC492:TVE492 UEY492:UFA492 UOU492:UOW492 UYQ492:UYS492 VIM492:VIO492 VSI492:VSK492 WCE492:WCG492 WMA492:WMC492 WVW492:WVY492">
      <formula1>"Forma solicitării"</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3:O54 JK53:JK54 TG53:TG54 ADC53:ADC54 AMY53:AMY54 AWU53:AWU54 BGQ53:BGQ54 BQM53:BQM54 CAI53:CAI54 CKE53:CKE54 CUA53:CUA54 DDW53:DDW54 DNS53:DNS54 DXO53:DXO54 EHK53:EHK54 ERG53:ERG54 FBC53:FBC54 FKY53:FKY54 FUU53:FUU54 GEQ53:GEQ54 GOM53:GOM54 GYI53:GYI54 HIE53:HIE54 HSA53:HSA54 IBW53:IBW54 ILS53:ILS54 IVO53:IVO54 JFK53:JFK54 JPG53:JPG54 JZC53:JZC54 KIY53:KIY54 KSU53:KSU54 LCQ53:LCQ54 LMM53:LMM54 LWI53:LWI54 MGE53:MGE54 MQA53:MQA54 MZW53:MZW54 NJS53:NJS54 NTO53:NTO54 ODK53:ODK54 ONG53:ONG54 OXC53:OXC54 PGY53:PGY54 PQU53:PQU54 QAQ53:QAQ54 QKM53:QKM54 QUI53:QUI54 REE53:REE54 ROA53:ROA54 RXW53:RXW54 SHS53:SHS54 SRO53:SRO54 TBK53:TBK54 TLG53:TLG54 TVC53:TVC54 UEY53:UEY54 UOU53:UOU54 UYQ53:UYQ54 VIM53:VIM54 VSI53:VSI54 WCE53:WCE54 WMA53:WMA54 WVW53:WVW54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133:O134 JK133:JK134 TG133:TG134 ADC133:ADC134 AMY133:AMY134 AWU133:AWU134 BGQ133:BGQ134 BQM133:BQM134 CAI133:CAI134 CKE133:CKE134 CUA133:CUA134 DDW133:DDW134 DNS133:DNS134 DXO133:DXO134 EHK133:EHK134 ERG133:ERG134 FBC133:FBC134 FKY133:FKY134 FUU133:FUU134 GEQ133:GEQ134 GOM133:GOM134 GYI133:GYI134 HIE133:HIE134 HSA133:HSA134 IBW133:IBW134 ILS133:ILS134 IVO133:IVO134 JFK133:JFK134 JPG133:JPG134 JZC133:JZC134 KIY133:KIY134 KSU133:KSU134 LCQ133:LCQ134 LMM133:LMM134 LWI133:LWI134 MGE133:MGE134 MQA133:MQA134 MZW133:MZW134 NJS133:NJS134 NTO133:NTO134 ODK133:ODK134 ONG133:ONG134 OXC133:OXC134 PGY133:PGY134 PQU133:PQU134 QAQ133:QAQ134 QKM133:QKM134 QUI133:QUI134 REE133:REE134 ROA133:ROA134 RXW133:RXW134 SHS133:SHS134 SRO133:SRO134 TBK133:TBK134 TLG133:TLG134 TVC133:TVC134 UEY133:UEY134 UOU133:UOU134 UYQ133:UYQ134 VIM133:VIM134 VSI133:VSI134 WCE133:WCE134 WMA133:WMA134 WVW133:WVW134 O173:O174 JK173:JK174 TG173:TG174 ADC173:ADC174 AMY173:AMY174 AWU173:AWU174 BGQ173:BGQ174 BQM173:BQM174 CAI173:CAI174 CKE173:CKE174 CUA173:CUA174 DDW173:DDW174 DNS173:DNS174 DXO173:DXO174 EHK173:EHK174 ERG173:ERG174 FBC173:FBC174 FKY173:FKY174 FUU173:FUU174 GEQ173:GEQ174 GOM173:GOM174 GYI173:GYI174 HIE173:HIE174 HSA173:HSA174 IBW173:IBW174 ILS173:ILS174 IVO173:IVO174 JFK173:JFK174 JPG173:JPG174 JZC173:JZC174 KIY173:KIY174 KSU173:KSU174 LCQ173:LCQ174 LMM173:LMM174 LWI173:LWI174 MGE173:MGE174 MQA173:MQA174 MZW173:MZW174 NJS173:NJS174 NTO173:NTO174 ODK173:ODK174 ONG173:ONG174 OXC173:OXC174 PGY173:PGY174 PQU173:PQU174 QAQ173:QAQ174 QKM173:QKM174 QUI173:QUI174 REE173:REE174 ROA173:ROA174 RXW173:RXW174 SHS173:SHS174 SRO173:SRO174 TBK173:TBK174 TLG173:TLG174 TVC173:TVC174 UEY173:UEY174 UOU173:UOU174 UYQ173:UYQ174 VIM173:VIM174 VSI173:VSI174 WCE173:WCE174 WMA173:WMA174 WVW173:WVW174 O213:O214 JK213:JK214 TG213:TG214 ADC213:ADC214 AMY213:AMY214 AWU213:AWU214 BGQ213:BGQ214 BQM213:BQM214 CAI213:CAI214 CKE213:CKE214 CUA213:CUA214 DDW213:DDW214 DNS213:DNS214 DXO213:DXO214 EHK213:EHK214 ERG213:ERG214 FBC213:FBC214 FKY213:FKY214 FUU213:FUU214 GEQ213:GEQ214 GOM213:GOM214 GYI213:GYI214 HIE213:HIE214 HSA213:HSA214 IBW213:IBW214 ILS213:ILS214 IVO213:IVO214 JFK213:JFK214 JPG213:JPG214 JZC213:JZC214 KIY213:KIY214 KSU213:KSU214 LCQ213:LCQ214 LMM213:LMM214 LWI213:LWI214 MGE213:MGE214 MQA213:MQA214 MZW213:MZW214 NJS213:NJS214 NTO213:NTO214 ODK213:ODK214 ONG213:ONG214 OXC213:OXC214 PGY213:PGY214 PQU213:PQU214 QAQ213:QAQ214 QKM213:QKM214 QUI213:QUI214 REE213:REE214 ROA213:ROA214 RXW213:RXW214 SHS213:SHS214 SRO213:SRO214 TBK213:TBK214 TLG213:TLG214 TVC213:TVC214 UEY213:UEY214 UOU213:UOU214 UYQ213:UYQ214 VIM213:VIM214 VSI213:VSI214 WCE213:WCE214 WMA213:WMA214 WVW213:WVW214 O253:O254 JK253:JK254 TG253:TG254 ADC253:ADC254 AMY253:AMY254 AWU253:AWU254 BGQ253:BGQ254 BQM253:BQM254 CAI253:CAI254 CKE253:CKE254 CUA253:CUA254 DDW253:DDW254 DNS253:DNS254 DXO253:DXO254 EHK253:EHK254 ERG253:ERG254 FBC253:FBC254 FKY253:FKY254 FUU253:FUU254 GEQ253:GEQ254 GOM253:GOM254 GYI253:GYI254 HIE253:HIE254 HSA253:HSA254 IBW253:IBW254 ILS253:ILS254 IVO253:IVO254 JFK253:JFK254 JPG253:JPG254 JZC253:JZC254 KIY253:KIY254 KSU253:KSU254 LCQ253:LCQ254 LMM253:LMM254 LWI253:LWI254 MGE253:MGE254 MQA253:MQA254 MZW253:MZW254 NJS253:NJS254 NTO253:NTO254 ODK253:ODK254 ONG253:ONG254 OXC253:OXC254 PGY253:PGY254 PQU253:PQU254 QAQ253:QAQ254 QKM253:QKM254 QUI253:QUI254 REE253:REE254 ROA253:ROA254 RXW253:RXW254 SHS253:SHS254 SRO253:SRO254 TBK253:TBK254 TLG253:TLG254 TVC253:TVC254 UEY253:UEY254 UOU253:UOU254 UYQ253:UYQ254 VIM253:VIM254 VSI253:VSI254 WCE253:WCE254 WMA253:WMA254 WVW253:WVW254 O293:O294 JK293:JK294 TG293:TG294 ADC293:ADC294 AMY293:AMY294 AWU293:AWU294 BGQ293:BGQ294 BQM293:BQM294 CAI293:CAI294 CKE293:CKE294 CUA293:CUA294 DDW293:DDW294 DNS293:DNS294 DXO293:DXO294 EHK293:EHK294 ERG293:ERG294 FBC293:FBC294 FKY293:FKY294 FUU293:FUU294 GEQ293:GEQ294 GOM293:GOM294 GYI293:GYI294 HIE293:HIE294 HSA293:HSA294 IBW293:IBW294 ILS293:ILS294 IVO293:IVO294 JFK293:JFK294 JPG293:JPG294 JZC293:JZC294 KIY293:KIY294 KSU293:KSU294 LCQ293:LCQ294 LMM293:LMM294 LWI293:LWI294 MGE293:MGE294 MQA293:MQA294 MZW293:MZW294 NJS293:NJS294 NTO293:NTO294 ODK293:ODK294 ONG293:ONG294 OXC293:OXC294 PGY293:PGY294 PQU293:PQU294 QAQ293:QAQ294 QKM293:QKM294 QUI293:QUI294 REE293:REE294 ROA293:ROA294 RXW293:RXW294 SHS293:SHS294 SRO293:SRO294 TBK293:TBK294 TLG293:TLG294 TVC293:TVC294 UEY293:UEY294 UOU293:UOU294 UYQ293:UYQ294 VIM293:VIM294 VSI293:VSI294 WCE293:WCE294 WMA293:WMA294 WVW293:WVW294 O333:O334 JK333:JK334 TG333:TG334 ADC333:ADC334 AMY333:AMY334 AWU333:AWU334 BGQ333:BGQ334 BQM333:BQM334 CAI333:CAI334 CKE333:CKE334 CUA333:CUA334 DDW333:DDW334 DNS333:DNS334 DXO333:DXO334 EHK333:EHK334 ERG333:ERG334 FBC333:FBC334 FKY333:FKY334 FUU333:FUU334 GEQ333:GEQ334 GOM333:GOM334 GYI333:GYI334 HIE333:HIE334 HSA333:HSA334 IBW333:IBW334 ILS333:ILS334 IVO333:IVO334 JFK333:JFK334 JPG333:JPG334 JZC333:JZC334 KIY333:KIY334 KSU333:KSU334 LCQ333:LCQ334 LMM333:LMM334 LWI333:LWI334 MGE333:MGE334 MQA333:MQA334 MZW333:MZW334 NJS333:NJS334 NTO333:NTO334 ODK333:ODK334 ONG333:ONG334 OXC333:OXC334 PGY333:PGY334 PQU333:PQU334 QAQ333:QAQ334 QKM333:QKM334 QUI333:QUI334 REE333:REE334 ROA333:ROA334 RXW333:RXW334 SHS333:SHS334 SRO333:SRO334 TBK333:TBK334 TLG333:TLG334 TVC333:TVC334 UEY333:UEY334 UOU333:UOU334 UYQ333:UYQ334 VIM333:VIM334 VSI333:VSI334 WCE333:WCE334 WMA333:WMA334 WVW333:WVW334 O373:O374 JK373:JK374 TG373:TG374 ADC373:ADC374 AMY373:AMY374 AWU373:AWU374 BGQ373:BGQ374 BQM373:BQM374 CAI373:CAI374 CKE373:CKE374 CUA373:CUA374 DDW373:DDW374 DNS373:DNS374 DXO373:DXO374 EHK373:EHK374 ERG373:ERG374 FBC373:FBC374 FKY373:FKY374 FUU373:FUU374 GEQ373:GEQ374 GOM373:GOM374 GYI373:GYI374 HIE373:HIE374 HSA373:HSA374 IBW373:IBW374 ILS373:ILS374 IVO373:IVO374 JFK373:JFK374 JPG373:JPG374 JZC373:JZC374 KIY373:KIY374 KSU373:KSU374 LCQ373:LCQ374 LMM373:LMM374 LWI373:LWI374 MGE373:MGE374 MQA373:MQA374 MZW373:MZW374 NJS373:NJS374 NTO373:NTO374 ODK373:ODK374 ONG373:ONG374 OXC373:OXC374 PGY373:PGY374 PQU373:PQU374 QAQ373:QAQ374 QKM373:QKM374 QUI373:QUI374 REE373:REE374 ROA373:ROA374 RXW373:RXW374 SHS373:SHS374 SRO373:SRO374 TBK373:TBK374 TLG373:TLG374 TVC373:TVC374 UEY373:UEY374 UOU373:UOU374 UYQ373:UYQ374 VIM373:VIM374 VSI373:VSI374 WCE373:WCE374 WMA373:WMA374 WVW373:WVW374 O413:O414 JK413:JK414 TG413:TG414 ADC413:ADC414 AMY413:AMY414 AWU413:AWU414 BGQ413:BGQ414 BQM413:BQM414 CAI413:CAI414 CKE413:CKE414 CUA413:CUA414 DDW413:DDW414 DNS413:DNS414 DXO413:DXO414 EHK413:EHK414 ERG413:ERG414 FBC413:FBC414 FKY413:FKY414 FUU413:FUU414 GEQ413:GEQ414 GOM413:GOM414 GYI413:GYI414 HIE413:HIE414 HSA413:HSA414 IBW413:IBW414 ILS413:ILS414 IVO413:IVO414 JFK413:JFK414 JPG413:JPG414 JZC413:JZC414 KIY413:KIY414 KSU413:KSU414 LCQ413:LCQ414 LMM413:LMM414 LWI413:LWI414 MGE413:MGE414 MQA413:MQA414 MZW413:MZW414 NJS413:NJS414 NTO413:NTO414 ODK413:ODK414 ONG413:ONG414 OXC413:OXC414 PGY413:PGY414 PQU413:PQU414 QAQ413:QAQ414 QKM413:QKM414 QUI413:QUI414 REE413:REE414 ROA413:ROA414 RXW413:RXW414 SHS413:SHS414 SRO413:SRO414 TBK413:TBK414 TLG413:TLG414 TVC413:TVC414 UEY413:UEY414 UOU413:UOU414 UYQ413:UYQ414 VIM413:VIM414 VSI413:VSI414 WCE413:WCE414 WMA413:WMA414 WVW413:WVW414 O453:O454 JK453:JK454 TG453:TG454 ADC453:ADC454 AMY453:AMY454 AWU453:AWU454 BGQ453:BGQ454 BQM453:BQM454 CAI453:CAI454 CKE453:CKE454 CUA453:CUA454 DDW453:DDW454 DNS453:DNS454 DXO453:DXO454 EHK453:EHK454 ERG453:ERG454 FBC453:FBC454 FKY453:FKY454 FUU453:FUU454 GEQ453:GEQ454 GOM453:GOM454 GYI453:GYI454 HIE453:HIE454 HSA453:HSA454 IBW453:IBW454 ILS453:ILS454 IVO453:IVO454 JFK453:JFK454 JPG453:JPG454 JZC453:JZC454 KIY453:KIY454 KSU453:KSU454 LCQ453:LCQ454 LMM453:LMM454 LWI453:LWI454 MGE453:MGE454 MQA453:MQA454 MZW453:MZW454 NJS453:NJS454 NTO453:NTO454 ODK453:ODK454 ONG453:ONG454 OXC453:OXC454 PGY453:PGY454 PQU453:PQU454 QAQ453:QAQ454 QKM453:QKM454 QUI453:QUI454 REE453:REE454 ROA453:ROA454 RXW453:RXW454 SHS453:SHS454 SRO453:SRO454 TBK453:TBK454 TLG453:TLG454 TVC453:TVC454 UEY453:UEY454 UOU453:UOU454 UYQ453:UYQ454 VIM453:VIM454 VSI453:VSI454 WCE453:WCE454 WMA453:WMA454 WVW453:WVW454 O493:O494 JK493:JK494 TG493:TG494 ADC493:ADC494 AMY493:AMY494 AWU493:AWU494 BGQ493:BGQ494 BQM493:BQM494 CAI493:CAI494 CKE493:CKE494 CUA493:CUA494 DDW493:DDW494 DNS493:DNS494 DXO493:DXO494 EHK493:EHK494 ERG493:ERG494 FBC493:FBC494 FKY493:FKY494 FUU493:FUU494 GEQ493:GEQ494 GOM493:GOM494 GYI493:GYI494 HIE493:HIE494 HSA493:HSA494 IBW493:IBW494 ILS493:ILS494 IVO493:IVO494 JFK493:JFK494 JPG493:JPG494 JZC493:JZC494 KIY493:KIY494 KSU493:KSU494 LCQ493:LCQ494 LMM493:LMM494 LWI493:LWI494 MGE493:MGE494 MQA493:MQA494 MZW493:MZW494 NJS493:NJS494 NTO493:NTO494 ODK493:ODK494 ONG493:ONG494 OXC493:OXC494 PGY493:PGY494 PQU493:PQU494 QAQ493:QAQ494 QKM493:QKM494 QUI493:QUI494 REE493:REE494 ROA493:ROA494 RXW493:RXW494 SHS493:SHS494 SRO493:SRO494 TBK493:TBK494 TLG493:TLG494 TVC493:TVC494 UEY493:UEY494 UOU493:UOU494 UYQ493:UYQ494 VIM493:VIM494 VSI493:VSI494 WCE493:WCE494 WMA493:WMA494 WVW493:WVW494">
      <formula1>"Suport hârtie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3:P54 JL53:JL54 TH53:TH54 ADD53:ADD54 AMZ53:AMZ54 AWV53:AWV54 BGR53:BGR54 BQN53:BQN54 CAJ53:CAJ54 CKF53:CKF54 CUB53:CUB54 DDX53:DDX54 DNT53:DNT54 DXP53:DXP54 EHL53:EHL54 ERH53:ERH54 FBD53:FBD54 FKZ53:FKZ54 FUV53:FUV54 GER53:GER54 GON53:GON54 GYJ53:GYJ54 HIF53:HIF54 HSB53:HSB54 IBX53:IBX54 ILT53:ILT54 IVP53:IVP54 JFL53:JFL54 JPH53:JPH54 JZD53:JZD54 KIZ53:KIZ54 KSV53:KSV54 LCR53:LCR54 LMN53:LMN54 LWJ53:LWJ54 MGF53:MGF54 MQB53:MQB54 MZX53:MZX54 NJT53:NJT54 NTP53:NTP54 ODL53:ODL54 ONH53:ONH54 OXD53:OXD54 PGZ53:PGZ54 PQV53:PQV54 QAR53:QAR54 QKN53:QKN54 QUJ53:QUJ54 REF53:REF54 ROB53:ROB54 RXX53:RXX54 SHT53:SHT54 SRP53:SRP54 TBL53:TBL54 TLH53:TLH54 TVD53:TVD54 UEZ53:UEZ54 UOV53:UOV54 UYR53:UYR54 VIN53:VIN54 VSJ53:VSJ54 WCF53:WCF54 WMB53:WMB54 WVX53:WVX54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133:P134 JL133:JL134 TH133:TH134 ADD133:ADD134 AMZ133:AMZ134 AWV133:AWV134 BGR133:BGR134 BQN133:BQN134 CAJ133:CAJ134 CKF133:CKF134 CUB133:CUB134 DDX133:DDX134 DNT133:DNT134 DXP133:DXP134 EHL133:EHL134 ERH133:ERH134 FBD133:FBD134 FKZ133:FKZ134 FUV133:FUV134 GER133:GER134 GON133:GON134 GYJ133:GYJ134 HIF133:HIF134 HSB133:HSB134 IBX133:IBX134 ILT133:ILT134 IVP133:IVP134 JFL133:JFL134 JPH133:JPH134 JZD133:JZD134 KIZ133:KIZ134 KSV133:KSV134 LCR133:LCR134 LMN133:LMN134 LWJ133:LWJ134 MGF133:MGF134 MQB133:MQB134 MZX133:MZX134 NJT133:NJT134 NTP133:NTP134 ODL133:ODL134 ONH133:ONH134 OXD133:OXD134 PGZ133:PGZ134 PQV133:PQV134 QAR133:QAR134 QKN133:QKN134 QUJ133:QUJ134 REF133:REF134 ROB133:ROB134 RXX133:RXX134 SHT133:SHT134 SRP133:SRP134 TBL133:TBL134 TLH133:TLH134 TVD133:TVD134 UEZ133:UEZ134 UOV133:UOV134 UYR133:UYR134 VIN133:VIN134 VSJ133:VSJ134 WCF133:WCF134 WMB133:WMB134 WVX133:WVX134 P173:P174 JL173:JL174 TH173:TH174 ADD173:ADD174 AMZ173:AMZ174 AWV173:AWV174 BGR173:BGR174 BQN173:BQN174 CAJ173:CAJ174 CKF173:CKF174 CUB173:CUB174 DDX173:DDX174 DNT173:DNT174 DXP173:DXP174 EHL173:EHL174 ERH173:ERH174 FBD173:FBD174 FKZ173:FKZ174 FUV173:FUV174 GER173:GER174 GON173:GON174 GYJ173:GYJ174 HIF173:HIF174 HSB173:HSB174 IBX173:IBX174 ILT173:ILT174 IVP173:IVP174 JFL173:JFL174 JPH173:JPH174 JZD173:JZD174 KIZ173:KIZ174 KSV173:KSV174 LCR173:LCR174 LMN173:LMN174 LWJ173:LWJ174 MGF173:MGF174 MQB173:MQB174 MZX173:MZX174 NJT173:NJT174 NTP173:NTP174 ODL173:ODL174 ONH173:ONH174 OXD173:OXD174 PGZ173:PGZ174 PQV173:PQV174 QAR173:QAR174 QKN173:QKN174 QUJ173:QUJ174 REF173:REF174 ROB173:ROB174 RXX173:RXX174 SHT173:SHT174 SRP173:SRP174 TBL173:TBL174 TLH173:TLH174 TVD173:TVD174 UEZ173:UEZ174 UOV173:UOV174 UYR173:UYR174 VIN173:VIN174 VSJ173:VSJ174 WCF173:WCF174 WMB173:WMB174 WVX173:WVX174 P213:P214 JL213:JL214 TH213:TH214 ADD213:ADD214 AMZ213:AMZ214 AWV213:AWV214 BGR213:BGR214 BQN213:BQN214 CAJ213:CAJ214 CKF213:CKF214 CUB213:CUB214 DDX213:DDX214 DNT213:DNT214 DXP213:DXP214 EHL213:EHL214 ERH213:ERH214 FBD213:FBD214 FKZ213:FKZ214 FUV213:FUV214 GER213:GER214 GON213:GON214 GYJ213:GYJ214 HIF213:HIF214 HSB213:HSB214 IBX213:IBX214 ILT213:ILT214 IVP213:IVP214 JFL213:JFL214 JPH213:JPH214 JZD213:JZD214 KIZ213:KIZ214 KSV213:KSV214 LCR213:LCR214 LMN213:LMN214 LWJ213:LWJ214 MGF213:MGF214 MQB213:MQB214 MZX213:MZX214 NJT213:NJT214 NTP213:NTP214 ODL213:ODL214 ONH213:ONH214 OXD213:OXD214 PGZ213:PGZ214 PQV213:PQV214 QAR213:QAR214 QKN213:QKN214 QUJ213:QUJ214 REF213:REF214 ROB213:ROB214 RXX213:RXX214 SHT213:SHT214 SRP213:SRP214 TBL213:TBL214 TLH213:TLH214 TVD213:TVD214 UEZ213:UEZ214 UOV213:UOV214 UYR213:UYR214 VIN213:VIN214 VSJ213:VSJ214 WCF213:WCF214 WMB213:WMB214 WVX213:WVX214 P253:P254 JL253:JL254 TH253:TH254 ADD253:ADD254 AMZ253:AMZ254 AWV253:AWV254 BGR253:BGR254 BQN253:BQN254 CAJ253:CAJ254 CKF253:CKF254 CUB253:CUB254 DDX253:DDX254 DNT253:DNT254 DXP253:DXP254 EHL253:EHL254 ERH253:ERH254 FBD253:FBD254 FKZ253:FKZ254 FUV253:FUV254 GER253:GER254 GON253:GON254 GYJ253:GYJ254 HIF253:HIF254 HSB253:HSB254 IBX253:IBX254 ILT253:ILT254 IVP253:IVP254 JFL253:JFL254 JPH253:JPH254 JZD253:JZD254 KIZ253:KIZ254 KSV253:KSV254 LCR253:LCR254 LMN253:LMN254 LWJ253:LWJ254 MGF253:MGF254 MQB253:MQB254 MZX253:MZX254 NJT253:NJT254 NTP253:NTP254 ODL253:ODL254 ONH253:ONH254 OXD253:OXD254 PGZ253:PGZ254 PQV253:PQV254 QAR253:QAR254 QKN253:QKN254 QUJ253:QUJ254 REF253:REF254 ROB253:ROB254 RXX253:RXX254 SHT253:SHT254 SRP253:SRP254 TBL253:TBL254 TLH253:TLH254 TVD253:TVD254 UEZ253:UEZ254 UOV253:UOV254 UYR253:UYR254 VIN253:VIN254 VSJ253:VSJ254 WCF253:WCF254 WMB253:WMB254 WVX253:WVX254 P293:P294 JL293:JL294 TH293:TH294 ADD293:ADD294 AMZ293:AMZ294 AWV293:AWV294 BGR293:BGR294 BQN293:BQN294 CAJ293:CAJ294 CKF293:CKF294 CUB293:CUB294 DDX293:DDX294 DNT293:DNT294 DXP293:DXP294 EHL293:EHL294 ERH293:ERH294 FBD293:FBD294 FKZ293:FKZ294 FUV293:FUV294 GER293:GER294 GON293:GON294 GYJ293:GYJ294 HIF293:HIF294 HSB293:HSB294 IBX293:IBX294 ILT293:ILT294 IVP293:IVP294 JFL293:JFL294 JPH293:JPH294 JZD293:JZD294 KIZ293:KIZ294 KSV293:KSV294 LCR293:LCR294 LMN293:LMN294 LWJ293:LWJ294 MGF293:MGF294 MQB293:MQB294 MZX293:MZX294 NJT293:NJT294 NTP293:NTP294 ODL293:ODL294 ONH293:ONH294 OXD293:OXD294 PGZ293:PGZ294 PQV293:PQV294 QAR293:QAR294 QKN293:QKN294 QUJ293:QUJ294 REF293:REF294 ROB293:ROB294 RXX293:RXX294 SHT293:SHT294 SRP293:SRP294 TBL293:TBL294 TLH293:TLH294 TVD293:TVD294 UEZ293:UEZ294 UOV293:UOV294 UYR293:UYR294 VIN293:VIN294 VSJ293:VSJ294 WCF293:WCF294 WMB293:WMB294 WVX293:WVX294 P333:P334 JL333:JL334 TH333:TH334 ADD333:ADD334 AMZ333:AMZ334 AWV333:AWV334 BGR333:BGR334 BQN333:BQN334 CAJ333:CAJ334 CKF333:CKF334 CUB333:CUB334 DDX333:DDX334 DNT333:DNT334 DXP333:DXP334 EHL333:EHL334 ERH333:ERH334 FBD333:FBD334 FKZ333:FKZ334 FUV333:FUV334 GER333:GER334 GON333:GON334 GYJ333:GYJ334 HIF333:HIF334 HSB333:HSB334 IBX333:IBX334 ILT333:ILT334 IVP333:IVP334 JFL333:JFL334 JPH333:JPH334 JZD333:JZD334 KIZ333:KIZ334 KSV333:KSV334 LCR333:LCR334 LMN333:LMN334 LWJ333:LWJ334 MGF333:MGF334 MQB333:MQB334 MZX333:MZX334 NJT333:NJT334 NTP333:NTP334 ODL333:ODL334 ONH333:ONH334 OXD333:OXD334 PGZ333:PGZ334 PQV333:PQV334 QAR333:QAR334 QKN333:QKN334 QUJ333:QUJ334 REF333:REF334 ROB333:ROB334 RXX333:RXX334 SHT333:SHT334 SRP333:SRP334 TBL333:TBL334 TLH333:TLH334 TVD333:TVD334 UEZ333:UEZ334 UOV333:UOV334 UYR333:UYR334 VIN333:VIN334 VSJ333:VSJ334 WCF333:WCF334 WMB333:WMB334 WVX333:WVX334 P373:P374 JL373:JL374 TH373:TH374 ADD373:ADD374 AMZ373:AMZ374 AWV373:AWV374 BGR373:BGR374 BQN373:BQN374 CAJ373:CAJ374 CKF373:CKF374 CUB373:CUB374 DDX373:DDX374 DNT373:DNT374 DXP373:DXP374 EHL373:EHL374 ERH373:ERH374 FBD373:FBD374 FKZ373:FKZ374 FUV373:FUV374 GER373:GER374 GON373:GON374 GYJ373:GYJ374 HIF373:HIF374 HSB373:HSB374 IBX373:IBX374 ILT373:ILT374 IVP373:IVP374 JFL373:JFL374 JPH373:JPH374 JZD373:JZD374 KIZ373:KIZ374 KSV373:KSV374 LCR373:LCR374 LMN373:LMN374 LWJ373:LWJ374 MGF373:MGF374 MQB373:MQB374 MZX373:MZX374 NJT373:NJT374 NTP373:NTP374 ODL373:ODL374 ONH373:ONH374 OXD373:OXD374 PGZ373:PGZ374 PQV373:PQV374 QAR373:QAR374 QKN373:QKN374 QUJ373:QUJ374 REF373:REF374 ROB373:ROB374 RXX373:RXX374 SHT373:SHT374 SRP373:SRP374 TBL373:TBL374 TLH373:TLH374 TVD373:TVD374 UEZ373:UEZ374 UOV373:UOV374 UYR373:UYR374 VIN373:VIN374 VSJ373:VSJ374 WCF373:WCF374 WMB373:WMB374 WVX373:WVX374 P413:P414 JL413:JL414 TH413:TH414 ADD413:ADD414 AMZ413:AMZ414 AWV413:AWV414 BGR413:BGR414 BQN413:BQN414 CAJ413:CAJ414 CKF413:CKF414 CUB413:CUB414 DDX413:DDX414 DNT413:DNT414 DXP413:DXP414 EHL413:EHL414 ERH413:ERH414 FBD413:FBD414 FKZ413:FKZ414 FUV413:FUV414 GER413:GER414 GON413:GON414 GYJ413:GYJ414 HIF413:HIF414 HSB413:HSB414 IBX413:IBX414 ILT413:ILT414 IVP413:IVP414 JFL413:JFL414 JPH413:JPH414 JZD413:JZD414 KIZ413:KIZ414 KSV413:KSV414 LCR413:LCR414 LMN413:LMN414 LWJ413:LWJ414 MGF413:MGF414 MQB413:MQB414 MZX413:MZX414 NJT413:NJT414 NTP413:NTP414 ODL413:ODL414 ONH413:ONH414 OXD413:OXD414 PGZ413:PGZ414 PQV413:PQV414 QAR413:QAR414 QKN413:QKN414 QUJ413:QUJ414 REF413:REF414 ROB413:ROB414 RXX413:RXX414 SHT413:SHT414 SRP413:SRP414 TBL413:TBL414 TLH413:TLH414 TVD413:TVD414 UEZ413:UEZ414 UOV413:UOV414 UYR413:UYR414 VIN413:VIN414 VSJ413:VSJ414 WCF413:WCF414 WMB413:WMB414 WVX413:WVX414 P453:P454 JL453:JL454 TH453:TH454 ADD453:ADD454 AMZ453:AMZ454 AWV453:AWV454 BGR453:BGR454 BQN453:BQN454 CAJ453:CAJ454 CKF453:CKF454 CUB453:CUB454 DDX453:DDX454 DNT453:DNT454 DXP453:DXP454 EHL453:EHL454 ERH453:ERH454 FBD453:FBD454 FKZ453:FKZ454 FUV453:FUV454 GER453:GER454 GON453:GON454 GYJ453:GYJ454 HIF453:HIF454 HSB453:HSB454 IBX453:IBX454 ILT453:ILT454 IVP453:IVP454 JFL453:JFL454 JPH453:JPH454 JZD453:JZD454 KIZ453:KIZ454 KSV453:KSV454 LCR453:LCR454 LMN453:LMN454 LWJ453:LWJ454 MGF453:MGF454 MQB453:MQB454 MZX453:MZX454 NJT453:NJT454 NTP453:NTP454 ODL453:ODL454 ONH453:ONH454 OXD453:OXD454 PGZ453:PGZ454 PQV453:PQV454 QAR453:QAR454 QKN453:QKN454 QUJ453:QUJ454 REF453:REF454 ROB453:ROB454 RXX453:RXX454 SHT453:SHT454 SRP453:SRP454 TBL453:TBL454 TLH453:TLH454 TVD453:TVD454 UEZ453:UEZ454 UOV453:UOV454 UYR453:UYR454 VIN453:VIN454 VSJ453:VSJ454 WCF453:WCF454 WMB453:WMB454 WVX453:WVX454 P493:P494 JL493:JL494 TH493:TH494 ADD493:ADD494 AMZ493:AMZ494 AWV493:AWV494 BGR493:BGR494 BQN493:BQN494 CAJ493:CAJ494 CKF493:CKF494 CUB493:CUB494 DDX493:DDX494 DNT493:DNT494 DXP493:DXP494 EHL493:EHL494 ERH493:ERH494 FBD493:FBD494 FKZ493:FKZ494 FUV493:FUV494 GER493:GER494 GON493:GON494 GYJ493:GYJ494 HIF493:HIF494 HSB493:HSB494 IBX493:IBX494 ILT493:ILT494 IVP493:IVP494 JFL493:JFL494 JPH493:JPH494 JZD493:JZD494 KIZ493:KIZ494 KSV493:KSV494 LCR493:LCR494 LMN493:LMN494 LWJ493:LWJ494 MGF493:MGF494 MQB493:MQB494 MZX493:MZX494 NJT493:NJT494 NTP493:NTP494 ODL493:ODL494 ONH493:ONH494 OXD493:OXD494 PGZ493:PGZ494 PQV493:PQV494 QAR493:QAR494 QKN493:QKN494 QUJ493:QUJ494 REF493:REF494 ROB493:ROB494 RXX493:RXX494 SHT493:SHT494 SRP493:SRP494 TBL493:TBL494 TLH493:TLH494 TVD493:TVD494 UEZ493:UEZ494 UOV493:UOV494 UYR493:UYR494 VIN493:VIN494 VSJ493:VSJ494 WCF493:WCF494 WMB493:WMB494 WVX493:WVX494">
      <formula1>"Suport electronic (nr)"</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3:Q54 JM53:JM54 TI53:TI54 ADE53:ADE54 ANA53:ANA54 AWW53:AWW54 BGS53:BGS54 BQO53:BQO54 CAK53:CAK54 CKG53:CKG54 CUC53:CUC54 DDY53:DDY54 DNU53:DNU54 DXQ53:DXQ54 EHM53:EHM54 ERI53:ERI54 FBE53:FBE54 FLA53:FLA54 FUW53:FUW54 GES53:GES54 GOO53:GOO54 GYK53:GYK54 HIG53:HIG54 HSC53:HSC54 IBY53:IBY54 ILU53:ILU54 IVQ53:IVQ54 JFM53:JFM54 JPI53:JPI54 JZE53:JZE54 KJA53:KJA54 KSW53:KSW54 LCS53:LCS54 LMO53:LMO54 LWK53:LWK54 MGG53:MGG54 MQC53:MQC54 MZY53:MZY54 NJU53:NJU54 NTQ53:NTQ54 ODM53:ODM54 ONI53:ONI54 OXE53:OXE54 PHA53:PHA54 PQW53:PQW54 QAS53:QAS54 QKO53:QKO54 QUK53:QUK54 REG53:REG54 ROC53:ROC54 RXY53:RXY54 SHU53:SHU54 SRQ53:SRQ54 TBM53:TBM54 TLI53:TLI54 TVE53:TVE54 UFA53:UFA54 UOW53:UOW54 UYS53:UYS54 VIO53:VIO54 VSK53:VSK54 WCG53:WCG54 WMC53:WMC54 WVY53:WVY54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133:Q134 JM133:JM134 TI133:TI134 ADE133:ADE134 ANA133:ANA134 AWW133:AWW134 BGS133:BGS134 BQO133:BQO134 CAK133:CAK134 CKG133:CKG134 CUC133:CUC134 DDY133:DDY134 DNU133:DNU134 DXQ133:DXQ134 EHM133:EHM134 ERI133:ERI134 FBE133:FBE134 FLA133:FLA134 FUW133:FUW134 GES133:GES134 GOO133:GOO134 GYK133:GYK134 HIG133:HIG134 HSC133:HSC134 IBY133:IBY134 ILU133:ILU134 IVQ133:IVQ134 JFM133:JFM134 JPI133:JPI134 JZE133:JZE134 KJA133:KJA134 KSW133:KSW134 LCS133:LCS134 LMO133:LMO134 LWK133:LWK134 MGG133:MGG134 MQC133:MQC134 MZY133:MZY134 NJU133:NJU134 NTQ133:NTQ134 ODM133:ODM134 ONI133:ONI134 OXE133:OXE134 PHA133:PHA134 PQW133:PQW134 QAS133:QAS134 QKO133:QKO134 QUK133:QUK134 REG133:REG134 ROC133:ROC134 RXY133:RXY134 SHU133:SHU134 SRQ133:SRQ134 TBM133:TBM134 TLI133:TLI134 TVE133:TVE134 UFA133:UFA134 UOW133:UOW134 UYS133:UYS134 VIO133:VIO134 VSK133:VSK134 WCG133:WCG134 WMC133:WMC134 WVY133:WVY134 Q173:Q174 JM173:JM174 TI173:TI174 ADE173:ADE174 ANA173:ANA174 AWW173:AWW174 BGS173:BGS174 BQO173:BQO174 CAK173:CAK174 CKG173:CKG174 CUC173:CUC174 DDY173:DDY174 DNU173:DNU174 DXQ173:DXQ174 EHM173:EHM174 ERI173:ERI174 FBE173:FBE174 FLA173:FLA174 FUW173:FUW174 GES173:GES174 GOO173:GOO174 GYK173:GYK174 HIG173:HIG174 HSC173:HSC174 IBY173:IBY174 ILU173:ILU174 IVQ173:IVQ174 JFM173:JFM174 JPI173:JPI174 JZE173:JZE174 KJA173:KJA174 KSW173:KSW174 LCS173:LCS174 LMO173:LMO174 LWK173:LWK174 MGG173:MGG174 MQC173:MQC174 MZY173:MZY174 NJU173:NJU174 NTQ173:NTQ174 ODM173:ODM174 ONI173:ONI174 OXE173:OXE174 PHA173:PHA174 PQW173:PQW174 QAS173:QAS174 QKO173:QKO174 QUK173:QUK174 REG173:REG174 ROC173:ROC174 RXY173:RXY174 SHU173:SHU174 SRQ173:SRQ174 TBM173:TBM174 TLI173:TLI174 TVE173:TVE174 UFA173:UFA174 UOW173:UOW174 UYS173:UYS174 VIO173:VIO174 VSK173:VSK174 WCG173:WCG174 WMC173:WMC174 WVY173:WVY174 Q213:Q214 JM213:JM214 TI213:TI214 ADE213:ADE214 ANA213:ANA214 AWW213:AWW214 BGS213:BGS214 BQO213:BQO214 CAK213:CAK214 CKG213:CKG214 CUC213:CUC214 DDY213:DDY214 DNU213:DNU214 DXQ213:DXQ214 EHM213:EHM214 ERI213:ERI214 FBE213:FBE214 FLA213:FLA214 FUW213:FUW214 GES213:GES214 GOO213:GOO214 GYK213:GYK214 HIG213:HIG214 HSC213:HSC214 IBY213:IBY214 ILU213:ILU214 IVQ213:IVQ214 JFM213:JFM214 JPI213:JPI214 JZE213:JZE214 KJA213:KJA214 KSW213:KSW214 LCS213:LCS214 LMO213:LMO214 LWK213:LWK214 MGG213:MGG214 MQC213:MQC214 MZY213:MZY214 NJU213:NJU214 NTQ213:NTQ214 ODM213:ODM214 ONI213:ONI214 OXE213:OXE214 PHA213:PHA214 PQW213:PQW214 QAS213:QAS214 QKO213:QKO214 QUK213:QUK214 REG213:REG214 ROC213:ROC214 RXY213:RXY214 SHU213:SHU214 SRQ213:SRQ214 TBM213:TBM214 TLI213:TLI214 TVE213:TVE214 UFA213:UFA214 UOW213:UOW214 UYS213:UYS214 VIO213:VIO214 VSK213:VSK214 WCG213:WCG214 WMC213:WMC214 WVY213:WVY214 Q253:Q254 JM253:JM254 TI253:TI254 ADE253:ADE254 ANA253:ANA254 AWW253:AWW254 BGS253:BGS254 BQO253:BQO254 CAK253:CAK254 CKG253:CKG254 CUC253:CUC254 DDY253:DDY254 DNU253:DNU254 DXQ253:DXQ254 EHM253:EHM254 ERI253:ERI254 FBE253:FBE254 FLA253:FLA254 FUW253:FUW254 GES253:GES254 GOO253:GOO254 GYK253:GYK254 HIG253:HIG254 HSC253:HSC254 IBY253:IBY254 ILU253:ILU254 IVQ253:IVQ254 JFM253:JFM254 JPI253:JPI254 JZE253:JZE254 KJA253:KJA254 KSW253:KSW254 LCS253:LCS254 LMO253:LMO254 LWK253:LWK254 MGG253:MGG254 MQC253:MQC254 MZY253:MZY254 NJU253:NJU254 NTQ253:NTQ254 ODM253:ODM254 ONI253:ONI254 OXE253:OXE254 PHA253:PHA254 PQW253:PQW254 QAS253:QAS254 QKO253:QKO254 QUK253:QUK254 REG253:REG254 ROC253:ROC254 RXY253:RXY254 SHU253:SHU254 SRQ253:SRQ254 TBM253:TBM254 TLI253:TLI254 TVE253:TVE254 UFA253:UFA254 UOW253:UOW254 UYS253:UYS254 VIO253:VIO254 VSK253:VSK254 WCG253:WCG254 WMC253:WMC254 WVY253:WVY254 Q293:Q294 JM293:JM294 TI293:TI294 ADE293:ADE294 ANA293:ANA294 AWW293:AWW294 BGS293:BGS294 BQO293:BQO294 CAK293:CAK294 CKG293:CKG294 CUC293:CUC294 DDY293:DDY294 DNU293:DNU294 DXQ293:DXQ294 EHM293:EHM294 ERI293:ERI294 FBE293:FBE294 FLA293:FLA294 FUW293:FUW294 GES293:GES294 GOO293:GOO294 GYK293:GYK294 HIG293:HIG294 HSC293:HSC294 IBY293:IBY294 ILU293:ILU294 IVQ293:IVQ294 JFM293:JFM294 JPI293:JPI294 JZE293:JZE294 KJA293:KJA294 KSW293:KSW294 LCS293:LCS294 LMO293:LMO294 LWK293:LWK294 MGG293:MGG294 MQC293:MQC294 MZY293:MZY294 NJU293:NJU294 NTQ293:NTQ294 ODM293:ODM294 ONI293:ONI294 OXE293:OXE294 PHA293:PHA294 PQW293:PQW294 QAS293:QAS294 QKO293:QKO294 QUK293:QUK294 REG293:REG294 ROC293:ROC294 RXY293:RXY294 SHU293:SHU294 SRQ293:SRQ294 TBM293:TBM294 TLI293:TLI294 TVE293:TVE294 UFA293:UFA294 UOW293:UOW294 UYS293:UYS294 VIO293:VIO294 VSK293:VSK294 WCG293:WCG294 WMC293:WMC294 WVY293:WVY294 Q333:Q334 JM333:JM334 TI333:TI334 ADE333:ADE334 ANA333:ANA334 AWW333:AWW334 BGS333:BGS334 BQO333:BQO334 CAK333:CAK334 CKG333:CKG334 CUC333:CUC334 DDY333:DDY334 DNU333:DNU334 DXQ333:DXQ334 EHM333:EHM334 ERI333:ERI334 FBE333:FBE334 FLA333:FLA334 FUW333:FUW334 GES333:GES334 GOO333:GOO334 GYK333:GYK334 HIG333:HIG334 HSC333:HSC334 IBY333:IBY334 ILU333:ILU334 IVQ333:IVQ334 JFM333:JFM334 JPI333:JPI334 JZE333:JZE334 KJA333:KJA334 KSW333:KSW334 LCS333:LCS334 LMO333:LMO334 LWK333:LWK334 MGG333:MGG334 MQC333:MQC334 MZY333:MZY334 NJU333:NJU334 NTQ333:NTQ334 ODM333:ODM334 ONI333:ONI334 OXE333:OXE334 PHA333:PHA334 PQW333:PQW334 QAS333:QAS334 QKO333:QKO334 QUK333:QUK334 REG333:REG334 ROC333:ROC334 RXY333:RXY334 SHU333:SHU334 SRQ333:SRQ334 TBM333:TBM334 TLI333:TLI334 TVE333:TVE334 UFA333:UFA334 UOW333:UOW334 UYS333:UYS334 VIO333:VIO334 VSK333:VSK334 WCG333:WCG334 WMC333:WMC334 WVY333:WVY334 Q373:Q374 JM373:JM374 TI373:TI374 ADE373:ADE374 ANA373:ANA374 AWW373:AWW374 BGS373:BGS374 BQO373:BQO374 CAK373:CAK374 CKG373:CKG374 CUC373:CUC374 DDY373:DDY374 DNU373:DNU374 DXQ373:DXQ374 EHM373:EHM374 ERI373:ERI374 FBE373:FBE374 FLA373:FLA374 FUW373:FUW374 GES373:GES374 GOO373:GOO374 GYK373:GYK374 HIG373:HIG374 HSC373:HSC374 IBY373:IBY374 ILU373:ILU374 IVQ373:IVQ374 JFM373:JFM374 JPI373:JPI374 JZE373:JZE374 KJA373:KJA374 KSW373:KSW374 LCS373:LCS374 LMO373:LMO374 LWK373:LWK374 MGG373:MGG374 MQC373:MQC374 MZY373:MZY374 NJU373:NJU374 NTQ373:NTQ374 ODM373:ODM374 ONI373:ONI374 OXE373:OXE374 PHA373:PHA374 PQW373:PQW374 QAS373:QAS374 QKO373:QKO374 QUK373:QUK374 REG373:REG374 ROC373:ROC374 RXY373:RXY374 SHU373:SHU374 SRQ373:SRQ374 TBM373:TBM374 TLI373:TLI374 TVE373:TVE374 UFA373:UFA374 UOW373:UOW374 UYS373:UYS374 VIO373:VIO374 VSK373:VSK374 WCG373:WCG374 WMC373:WMC374 WVY373:WVY374 Q413:Q414 JM413:JM414 TI413:TI414 ADE413:ADE414 ANA413:ANA414 AWW413:AWW414 BGS413:BGS414 BQO413:BQO414 CAK413:CAK414 CKG413:CKG414 CUC413:CUC414 DDY413:DDY414 DNU413:DNU414 DXQ413:DXQ414 EHM413:EHM414 ERI413:ERI414 FBE413:FBE414 FLA413:FLA414 FUW413:FUW414 GES413:GES414 GOO413:GOO414 GYK413:GYK414 HIG413:HIG414 HSC413:HSC414 IBY413:IBY414 ILU413:ILU414 IVQ413:IVQ414 JFM413:JFM414 JPI413:JPI414 JZE413:JZE414 KJA413:KJA414 KSW413:KSW414 LCS413:LCS414 LMO413:LMO414 LWK413:LWK414 MGG413:MGG414 MQC413:MQC414 MZY413:MZY414 NJU413:NJU414 NTQ413:NTQ414 ODM413:ODM414 ONI413:ONI414 OXE413:OXE414 PHA413:PHA414 PQW413:PQW414 QAS413:QAS414 QKO413:QKO414 QUK413:QUK414 REG413:REG414 ROC413:ROC414 RXY413:RXY414 SHU413:SHU414 SRQ413:SRQ414 TBM413:TBM414 TLI413:TLI414 TVE413:TVE414 UFA413:UFA414 UOW413:UOW414 UYS413:UYS414 VIO413:VIO414 VSK413:VSK414 WCG413:WCG414 WMC413:WMC414 WVY413:WVY414 Q453:Q454 JM453:JM454 TI453:TI454 ADE453:ADE454 ANA453:ANA454 AWW453:AWW454 BGS453:BGS454 BQO453:BQO454 CAK453:CAK454 CKG453:CKG454 CUC453:CUC454 DDY453:DDY454 DNU453:DNU454 DXQ453:DXQ454 EHM453:EHM454 ERI453:ERI454 FBE453:FBE454 FLA453:FLA454 FUW453:FUW454 GES453:GES454 GOO453:GOO454 GYK453:GYK454 HIG453:HIG454 HSC453:HSC454 IBY453:IBY454 ILU453:ILU454 IVQ453:IVQ454 JFM453:JFM454 JPI453:JPI454 JZE453:JZE454 KJA453:KJA454 KSW453:KSW454 LCS453:LCS454 LMO453:LMO454 LWK453:LWK454 MGG453:MGG454 MQC453:MQC454 MZY453:MZY454 NJU453:NJU454 NTQ453:NTQ454 ODM453:ODM454 ONI453:ONI454 OXE453:OXE454 PHA453:PHA454 PQW453:PQW454 QAS453:QAS454 QKO453:QKO454 QUK453:QUK454 REG453:REG454 ROC453:ROC454 RXY453:RXY454 SHU453:SHU454 SRQ453:SRQ454 TBM453:TBM454 TLI453:TLI454 TVE453:TVE454 UFA453:UFA454 UOW453:UOW454 UYS453:UYS454 VIO453:VIO454 VSK453:VSK454 WCG453:WCG454 WMC453:WMC454 WVY453:WVY454 Q493:Q494 JM493:JM494 TI493:TI494 ADE493:ADE494 ANA493:ANA494 AWW493:AWW494 BGS493:BGS494 BQO493:BQO494 CAK493:CAK494 CKG493:CKG494 CUC493:CUC494 DDY493:DDY494 DNU493:DNU494 DXQ493:DXQ494 EHM493:EHM494 ERI493:ERI494 FBE493:FBE494 FLA493:FLA494 FUW493:FUW494 GES493:GES494 GOO493:GOO494 GYK493:GYK494 HIG493:HIG494 HSC493:HSC494 IBY493:IBY494 ILU493:ILU494 IVQ493:IVQ494 JFM493:JFM494 JPI493:JPI494 JZE493:JZE494 KJA493:KJA494 KSW493:KSW494 LCS493:LCS494 LMO493:LMO494 LWK493:LWK494 MGG493:MGG494 MQC493:MQC494 MZY493:MZY494 NJU493:NJU494 NTQ493:NTQ494 ODM493:ODM494 ONI493:ONI494 OXE493:OXE494 PHA493:PHA494 PQW493:PQW494 QAS493:QAS494 QKO493:QKO494 QUK493:QUK494 REG493:REG494 ROC493:ROC494 RXY493:RXY494 SHU493:SHU494 SRQ493:SRQ494 TBM493:TBM494 TLI493:TLI494 TVE493:TVE494 UFA493:UFA494 UOW493:UOW494 UYS493:UYS494 VIO493:VIO494 VSK493:VSK494 WCG493:WCG494 WMC493:WMC494 WVY493:WVY494">
      <formula1>"Telefonic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2:S52 JN52:JO52 TJ52:TK52 ADF52:ADG52 ANB52:ANC52 AWX52:AWY52 BGT52:BGU52 BQP52:BQQ52 CAL52:CAM52 CKH52:CKI52 CUD52:CUE52 DDZ52:DEA52 DNV52:DNW52 DXR52:DXS52 EHN52:EHO52 ERJ52:ERK52 FBF52:FBG52 FLB52:FLC52 FUX52:FUY52 GET52:GEU52 GOP52:GOQ52 GYL52:GYM52 HIH52:HII52 HSD52:HSE52 IBZ52:ICA52 ILV52:ILW52 IVR52:IVS52 JFN52:JFO52 JPJ52:JPK52 JZF52:JZG52 KJB52:KJC52 KSX52:KSY52 LCT52:LCU52 LMP52:LMQ52 LWL52:LWM52 MGH52:MGI52 MQD52:MQE52 MZZ52:NAA52 NJV52:NJW52 NTR52:NTS52 ODN52:ODO52 ONJ52:ONK52 OXF52:OXG52 PHB52:PHC52 PQX52:PQY52 QAT52:QAU52 QKP52:QKQ52 QUL52:QUM52 REH52:REI52 ROD52:ROE52 RXZ52:RYA52 SHV52:SHW52 SRR52:SRS52 TBN52:TBO52 TLJ52:TLK52 TVF52:TVG52 UFB52:UFC52 UOX52:UOY52 UYT52:UYU52 VIP52:VIQ52 VSL52:VSM52 WCH52:WCI52 WMD52:WME52 WVZ52:WWA52 R92:S92 JN92:JO92 TJ92:TK92 ADF92:ADG92 ANB92:ANC92 AWX92:AWY92 BGT92:BGU92 BQP92:BQQ92 CAL92:CAM92 CKH92:CKI92 CUD92:CUE92 DDZ92:DEA92 DNV92:DNW92 DXR92:DXS92 EHN92:EHO92 ERJ92:ERK92 FBF92:FBG92 FLB92:FLC92 FUX92:FUY92 GET92:GEU92 GOP92:GOQ92 GYL92:GYM92 HIH92:HII92 HSD92:HSE92 IBZ92:ICA92 ILV92:ILW92 IVR92:IVS92 JFN92:JFO92 JPJ92:JPK92 JZF92:JZG92 KJB92:KJC92 KSX92:KSY92 LCT92:LCU92 LMP92:LMQ92 LWL92:LWM92 MGH92:MGI92 MQD92:MQE92 MZZ92:NAA92 NJV92:NJW92 NTR92:NTS92 ODN92:ODO92 ONJ92:ONK92 OXF92:OXG92 PHB92:PHC92 PQX92:PQY92 QAT92:QAU92 QKP92:QKQ92 QUL92:QUM92 REH92:REI92 ROD92:ROE92 RXZ92:RYA92 SHV92:SHW92 SRR92:SRS92 TBN92:TBO92 TLJ92:TLK92 TVF92:TVG92 UFB92:UFC92 UOX92:UOY92 UYT92:UYU92 VIP92:VIQ92 VSL92:VSM92 WCH92:WCI92 WMD92:WME92 WVZ92:WWA92 R132:S132 JN132:JO132 TJ132:TK132 ADF132:ADG132 ANB132:ANC132 AWX132:AWY132 BGT132:BGU132 BQP132:BQQ132 CAL132:CAM132 CKH132:CKI132 CUD132:CUE132 DDZ132:DEA132 DNV132:DNW132 DXR132:DXS132 EHN132:EHO132 ERJ132:ERK132 FBF132:FBG132 FLB132:FLC132 FUX132:FUY132 GET132:GEU132 GOP132:GOQ132 GYL132:GYM132 HIH132:HII132 HSD132:HSE132 IBZ132:ICA132 ILV132:ILW132 IVR132:IVS132 JFN132:JFO132 JPJ132:JPK132 JZF132:JZG132 KJB132:KJC132 KSX132:KSY132 LCT132:LCU132 LMP132:LMQ132 LWL132:LWM132 MGH132:MGI132 MQD132:MQE132 MZZ132:NAA132 NJV132:NJW132 NTR132:NTS132 ODN132:ODO132 ONJ132:ONK132 OXF132:OXG132 PHB132:PHC132 PQX132:PQY132 QAT132:QAU132 QKP132:QKQ132 QUL132:QUM132 REH132:REI132 ROD132:ROE132 RXZ132:RYA132 SHV132:SHW132 SRR132:SRS132 TBN132:TBO132 TLJ132:TLK132 TVF132:TVG132 UFB132:UFC132 UOX132:UOY132 UYT132:UYU132 VIP132:VIQ132 VSL132:VSM132 WCH132:WCI132 WMD132:WME132 WVZ132:WWA132 R172:S172 JN172:JO172 TJ172:TK172 ADF172:ADG172 ANB172:ANC172 AWX172:AWY172 BGT172:BGU172 BQP172:BQQ172 CAL172:CAM172 CKH172:CKI172 CUD172:CUE172 DDZ172:DEA172 DNV172:DNW172 DXR172:DXS172 EHN172:EHO172 ERJ172:ERK172 FBF172:FBG172 FLB172:FLC172 FUX172:FUY172 GET172:GEU172 GOP172:GOQ172 GYL172:GYM172 HIH172:HII172 HSD172:HSE172 IBZ172:ICA172 ILV172:ILW172 IVR172:IVS172 JFN172:JFO172 JPJ172:JPK172 JZF172:JZG172 KJB172:KJC172 KSX172:KSY172 LCT172:LCU172 LMP172:LMQ172 LWL172:LWM172 MGH172:MGI172 MQD172:MQE172 MZZ172:NAA172 NJV172:NJW172 NTR172:NTS172 ODN172:ODO172 ONJ172:ONK172 OXF172:OXG172 PHB172:PHC172 PQX172:PQY172 QAT172:QAU172 QKP172:QKQ172 QUL172:QUM172 REH172:REI172 ROD172:ROE172 RXZ172:RYA172 SHV172:SHW172 SRR172:SRS172 TBN172:TBO172 TLJ172:TLK172 TVF172:TVG172 UFB172:UFC172 UOX172:UOY172 UYT172:UYU172 VIP172:VIQ172 VSL172:VSM172 WCH172:WCI172 WMD172:WME172 WVZ172:WWA172 R212:S212 JN212:JO212 TJ212:TK212 ADF212:ADG212 ANB212:ANC212 AWX212:AWY212 BGT212:BGU212 BQP212:BQQ212 CAL212:CAM212 CKH212:CKI212 CUD212:CUE212 DDZ212:DEA212 DNV212:DNW212 DXR212:DXS212 EHN212:EHO212 ERJ212:ERK212 FBF212:FBG212 FLB212:FLC212 FUX212:FUY212 GET212:GEU212 GOP212:GOQ212 GYL212:GYM212 HIH212:HII212 HSD212:HSE212 IBZ212:ICA212 ILV212:ILW212 IVR212:IVS212 JFN212:JFO212 JPJ212:JPK212 JZF212:JZG212 KJB212:KJC212 KSX212:KSY212 LCT212:LCU212 LMP212:LMQ212 LWL212:LWM212 MGH212:MGI212 MQD212:MQE212 MZZ212:NAA212 NJV212:NJW212 NTR212:NTS212 ODN212:ODO212 ONJ212:ONK212 OXF212:OXG212 PHB212:PHC212 PQX212:PQY212 QAT212:QAU212 QKP212:QKQ212 QUL212:QUM212 REH212:REI212 ROD212:ROE212 RXZ212:RYA212 SHV212:SHW212 SRR212:SRS212 TBN212:TBO212 TLJ212:TLK212 TVF212:TVG212 UFB212:UFC212 UOX212:UOY212 UYT212:UYU212 VIP212:VIQ212 VSL212:VSM212 WCH212:WCI212 WMD212:WME212 WVZ212:WWA212 R252:S252 JN252:JO252 TJ252:TK252 ADF252:ADG252 ANB252:ANC252 AWX252:AWY252 BGT252:BGU252 BQP252:BQQ252 CAL252:CAM252 CKH252:CKI252 CUD252:CUE252 DDZ252:DEA252 DNV252:DNW252 DXR252:DXS252 EHN252:EHO252 ERJ252:ERK252 FBF252:FBG252 FLB252:FLC252 FUX252:FUY252 GET252:GEU252 GOP252:GOQ252 GYL252:GYM252 HIH252:HII252 HSD252:HSE252 IBZ252:ICA252 ILV252:ILW252 IVR252:IVS252 JFN252:JFO252 JPJ252:JPK252 JZF252:JZG252 KJB252:KJC252 KSX252:KSY252 LCT252:LCU252 LMP252:LMQ252 LWL252:LWM252 MGH252:MGI252 MQD252:MQE252 MZZ252:NAA252 NJV252:NJW252 NTR252:NTS252 ODN252:ODO252 ONJ252:ONK252 OXF252:OXG252 PHB252:PHC252 PQX252:PQY252 QAT252:QAU252 QKP252:QKQ252 QUL252:QUM252 REH252:REI252 ROD252:ROE252 RXZ252:RYA252 SHV252:SHW252 SRR252:SRS252 TBN252:TBO252 TLJ252:TLK252 TVF252:TVG252 UFB252:UFC252 UOX252:UOY252 UYT252:UYU252 VIP252:VIQ252 VSL252:VSM252 WCH252:WCI252 WMD252:WME252 WVZ252:WWA252 R292:S292 JN292:JO292 TJ292:TK292 ADF292:ADG292 ANB292:ANC292 AWX292:AWY292 BGT292:BGU292 BQP292:BQQ292 CAL292:CAM292 CKH292:CKI292 CUD292:CUE292 DDZ292:DEA292 DNV292:DNW292 DXR292:DXS292 EHN292:EHO292 ERJ292:ERK292 FBF292:FBG292 FLB292:FLC292 FUX292:FUY292 GET292:GEU292 GOP292:GOQ292 GYL292:GYM292 HIH292:HII292 HSD292:HSE292 IBZ292:ICA292 ILV292:ILW292 IVR292:IVS292 JFN292:JFO292 JPJ292:JPK292 JZF292:JZG292 KJB292:KJC292 KSX292:KSY292 LCT292:LCU292 LMP292:LMQ292 LWL292:LWM292 MGH292:MGI292 MQD292:MQE292 MZZ292:NAA292 NJV292:NJW292 NTR292:NTS292 ODN292:ODO292 ONJ292:ONK292 OXF292:OXG292 PHB292:PHC292 PQX292:PQY292 QAT292:QAU292 QKP292:QKQ292 QUL292:QUM292 REH292:REI292 ROD292:ROE292 RXZ292:RYA292 SHV292:SHW292 SRR292:SRS292 TBN292:TBO292 TLJ292:TLK292 TVF292:TVG292 UFB292:UFC292 UOX292:UOY292 UYT292:UYU292 VIP292:VIQ292 VSL292:VSM292 WCH292:WCI292 WMD292:WME292 WVZ292:WWA292 R332:S332 JN332:JO332 TJ332:TK332 ADF332:ADG332 ANB332:ANC332 AWX332:AWY332 BGT332:BGU332 BQP332:BQQ332 CAL332:CAM332 CKH332:CKI332 CUD332:CUE332 DDZ332:DEA332 DNV332:DNW332 DXR332:DXS332 EHN332:EHO332 ERJ332:ERK332 FBF332:FBG332 FLB332:FLC332 FUX332:FUY332 GET332:GEU332 GOP332:GOQ332 GYL332:GYM332 HIH332:HII332 HSD332:HSE332 IBZ332:ICA332 ILV332:ILW332 IVR332:IVS332 JFN332:JFO332 JPJ332:JPK332 JZF332:JZG332 KJB332:KJC332 KSX332:KSY332 LCT332:LCU332 LMP332:LMQ332 LWL332:LWM332 MGH332:MGI332 MQD332:MQE332 MZZ332:NAA332 NJV332:NJW332 NTR332:NTS332 ODN332:ODO332 ONJ332:ONK332 OXF332:OXG332 PHB332:PHC332 PQX332:PQY332 QAT332:QAU332 QKP332:QKQ332 QUL332:QUM332 REH332:REI332 ROD332:ROE332 RXZ332:RYA332 SHV332:SHW332 SRR332:SRS332 TBN332:TBO332 TLJ332:TLK332 TVF332:TVG332 UFB332:UFC332 UOX332:UOY332 UYT332:UYU332 VIP332:VIQ332 VSL332:VSM332 WCH332:WCI332 WMD332:WME332 WVZ332:WWA332 R372:S372 JN372:JO372 TJ372:TK372 ADF372:ADG372 ANB372:ANC372 AWX372:AWY372 BGT372:BGU372 BQP372:BQQ372 CAL372:CAM372 CKH372:CKI372 CUD372:CUE372 DDZ372:DEA372 DNV372:DNW372 DXR372:DXS372 EHN372:EHO372 ERJ372:ERK372 FBF372:FBG372 FLB372:FLC372 FUX372:FUY372 GET372:GEU372 GOP372:GOQ372 GYL372:GYM372 HIH372:HII372 HSD372:HSE372 IBZ372:ICA372 ILV372:ILW372 IVR372:IVS372 JFN372:JFO372 JPJ372:JPK372 JZF372:JZG372 KJB372:KJC372 KSX372:KSY372 LCT372:LCU372 LMP372:LMQ372 LWL372:LWM372 MGH372:MGI372 MQD372:MQE372 MZZ372:NAA372 NJV372:NJW372 NTR372:NTS372 ODN372:ODO372 ONJ372:ONK372 OXF372:OXG372 PHB372:PHC372 PQX372:PQY372 QAT372:QAU372 QKP372:QKQ372 QUL372:QUM372 REH372:REI372 ROD372:ROE372 RXZ372:RYA372 SHV372:SHW372 SRR372:SRS372 TBN372:TBO372 TLJ372:TLK372 TVF372:TVG372 UFB372:UFC372 UOX372:UOY372 UYT372:UYU372 VIP372:VIQ372 VSL372:VSM372 WCH372:WCI372 WMD372:WME372 WVZ372:WWA372 R412:S412 JN412:JO412 TJ412:TK412 ADF412:ADG412 ANB412:ANC412 AWX412:AWY412 BGT412:BGU412 BQP412:BQQ412 CAL412:CAM412 CKH412:CKI412 CUD412:CUE412 DDZ412:DEA412 DNV412:DNW412 DXR412:DXS412 EHN412:EHO412 ERJ412:ERK412 FBF412:FBG412 FLB412:FLC412 FUX412:FUY412 GET412:GEU412 GOP412:GOQ412 GYL412:GYM412 HIH412:HII412 HSD412:HSE412 IBZ412:ICA412 ILV412:ILW412 IVR412:IVS412 JFN412:JFO412 JPJ412:JPK412 JZF412:JZG412 KJB412:KJC412 KSX412:KSY412 LCT412:LCU412 LMP412:LMQ412 LWL412:LWM412 MGH412:MGI412 MQD412:MQE412 MZZ412:NAA412 NJV412:NJW412 NTR412:NTS412 ODN412:ODO412 ONJ412:ONK412 OXF412:OXG412 PHB412:PHC412 PQX412:PQY412 QAT412:QAU412 QKP412:QKQ412 QUL412:QUM412 REH412:REI412 ROD412:ROE412 RXZ412:RYA412 SHV412:SHW412 SRR412:SRS412 TBN412:TBO412 TLJ412:TLK412 TVF412:TVG412 UFB412:UFC412 UOX412:UOY412 UYT412:UYU412 VIP412:VIQ412 VSL412:VSM412 WCH412:WCI412 WMD412:WME412 WVZ412:WWA412 R452:S452 JN452:JO452 TJ452:TK452 ADF452:ADG452 ANB452:ANC452 AWX452:AWY452 BGT452:BGU452 BQP452:BQQ452 CAL452:CAM452 CKH452:CKI452 CUD452:CUE452 DDZ452:DEA452 DNV452:DNW452 DXR452:DXS452 EHN452:EHO452 ERJ452:ERK452 FBF452:FBG452 FLB452:FLC452 FUX452:FUY452 GET452:GEU452 GOP452:GOQ452 GYL452:GYM452 HIH452:HII452 HSD452:HSE452 IBZ452:ICA452 ILV452:ILW452 IVR452:IVS452 JFN452:JFO452 JPJ452:JPK452 JZF452:JZG452 KJB452:KJC452 KSX452:KSY452 LCT452:LCU452 LMP452:LMQ452 LWL452:LWM452 MGH452:MGI452 MQD452:MQE452 MZZ452:NAA452 NJV452:NJW452 NTR452:NTS452 ODN452:ODO452 ONJ452:ONK452 OXF452:OXG452 PHB452:PHC452 PQX452:PQY452 QAT452:QAU452 QKP452:QKQ452 QUL452:QUM452 REH452:REI452 ROD452:ROE452 RXZ452:RYA452 SHV452:SHW452 SRR452:SRS452 TBN452:TBO452 TLJ452:TLK452 TVF452:TVG452 UFB452:UFC452 UOX452:UOY452 UYT452:UYU452 VIP452:VIQ452 VSL452:VSM452 WCH452:WCI452 WMD452:WME452 WVZ452:WWA452 R492:S492 JN492:JO492 TJ492:TK492 ADF492:ADG492 ANB492:ANC492 AWX492:AWY492 BGT492:BGU492 BQP492:BQQ492 CAL492:CAM492 CKH492:CKI492 CUD492:CUE492 DDZ492:DEA492 DNV492:DNW492 DXR492:DXS492 EHN492:EHO492 ERJ492:ERK492 FBF492:FBG492 FLB492:FLC492 FUX492:FUY492 GET492:GEU492 GOP492:GOQ492 GYL492:GYM492 HIH492:HII492 HSD492:HSE492 IBZ492:ICA492 ILV492:ILW492 IVR492:IVS492 JFN492:JFO492 JPJ492:JPK492 JZF492:JZG492 KJB492:KJC492 KSX492:KSY492 LCT492:LCU492 LMP492:LMQ492 LWL492:LWM492 MGH492:MGI492 MQD492:MQE492 MZZ492:NAA492 NJV492:NJW492 NTR492:NTS492 ODN492:ODO492 ONJ492:ONK492 OXF492:OXG492 PHB492:PHC492 PQX492:PQY492 QAT492:QAU492 QKP492:QKQ492 QUL492:QUM492 REH492:REI492 ROD492:ROE492 RXZ492:RYA492 SHV492:SHW492 SRR492:SRS492 TBN492:TBO492 TLJ492:TLK492 TVF492:TVG492 UFB492:UFC492 UOX492:UOY492 UYT492:UYU492 VIP492:VIQ492 VSL492:VSM492 WCH492:WCI492 WMD492:WME492 WVZ492:WWA492">
      <formula1>"Urmarea respingerii solicitării"</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3:R54 JN53:JN54 TJ53:TJ54 ADF53:ADF54 ANB53:ANB54 AWX53:AWX54 BGT53:BGT54 BQP53:BQP54 CAL53:CAL54 CKH53:CKH54 CUD53:CUD54 DDZ53:DDZ54 DNV53:DNV54 DXR53:DXR54 EHN53:EHN54 ERJ53:ERJ54 FBF53:FBF54 FLB53:FLB54 FUX53:FUX54 GET53:GET54 GOP53:GOP54 GYL53:GYL54 HIH53:HIH54 HSD53:HSD54 IBZ53:IBZ54 ILV53:ILV54 IVR53:IVR54 JFN53:JFN54 JPJ53:JPJ54 JZF53:JZF54 KJB53:KJB54 KSX53:KSX54 LCT53:LCT54 LMP53:LMP54 LWL53:LWL54 MGH53:MGH54 MQD53:MQD54 MZZ53:MZZ54 NJV53:NJV54 NTR53:NTR54 ODN53:ODN54 ONJ53:ONJ54 OXF53:OXF54 PHB53:PHB54 PQX53:PQX54 QAT53:QAT54 QKP53:QKP54 QUL53:QUL54 REH53:REH54 ROD53:ROD54 RXZ53:RXZ54 SHV53:SHV54 SRR53:SRR54 TBN53:TBN54 TLJ53:TLJ54 TVF53:TVF54 UFB53:UFB54 UOX53:UOX54 UYT53:UYT54 VIP53:VIP54 VSL53:VSL54 WCH53:WCH54 WMD53:WMD54 WVZ53:WVZ5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133:R134 JN133:JN134 TJ133:TJ134 ADF133:ADF134 ANB133:ANB134 AWX133:AWX134 BGT133:BGT134 BQP133:BQP134 CAL133:CAL134 CKH133:CKH134 CUD133:CUD134 DDZ133:DDZ134 DNV133:DNV134 DXR133:DXR134 EHN133:EHN134 ERJ133:ERJ134 FBF133:FBF134 FLB133:FLB134 FUX133:FUX134 GET133:GET134 GOP133:GOP134 GYL133:GYL134 HIH133:HIH134 HSD133:HSD134 IBZ133:IBZ134 ILV133:ILV134 IVR133:IVR134 JFN133:JFN134 JPJ133:JPJ134 JZF133:JZF134 KJB133:KJB134 KSX133:KSX134 LCT133:LCT134 LMP133:LMP134 LWL133:LWL134 MGH133:MGH134 MQD133:MQD134 MZZ133:MZZ134 NJV133:NJV134 NTR133:NTR134 ODN133:ODN134 ONJ133:ONJ134 OXF133:OXF134 PHB133:PHB134 PQX133:PQX134 QAT133:QAT134 QKP133:QKP134 QUL133:QUL134 REH133:REH134 ROD133:ROD134 RXZ133:RXZ134 SHV133:SHV134 SRR133:SRR134 TBN133:TBN134 TLJ133:TLJ134 TVF133:TVF134 UFB133:UFB134 UOX133:UOX134 UYT133:UYT134 VIP133:VIP134 VSL133:VSL134 WCH133:WCH134 WMD133:WMD134 WVZ133:WVZ134 R173:R174 JN173:JN174 TJ173:TJ174 ADF173:ADF174 ANB173:ANB174 AWX173:AWX174 BGT173:BGT174 BQP173:BQP174 CAL173:CAL174 CKH173:CKH174 CUD173:CUD174 DDZ173:DDZ174 DNV173:DNV174 DXR173:DXR174 EHN173:EHN174 ERJ173:ERJ174 FBF173:FBF174 FLB173:FLB174 FUX173:FUX174 GET173:GET174 GOP173:GOP174 GYL173:GYL174 HIH173:HIH174 HSD173:HSD174 IBZ173:IBZ174 ILV173:ILV174 IVR173:IVR174 JFN173:JFN174 JPJ173:JPJ174 JZF173:JZF174 KJB173:KJB174 KSX173:KSX174 LCT173:LCT174 LMP173:LMP174 LWL173:LWL174 MGH173:MGH174 MQD173:MQD174 MZZ173:MZZ174 NJV173:NJV174 NTR173:NTR174 ODN173:ODN174 ONJ173:ONJ174 OXF173:OXF174 PHB173:PHB174 PQX173:PQX174 QAT173:QAT174 QKP173:QKP174 QUL173:QUL174 REH173:REH174 ROD173:ROD174 RXZ173:RXZ174 SHV173:SHV174 SRR173:SRR174 TBN173:TBN174 TLJ173:TLJ174 TVF173:TVF174 UFB173:UFB174 UOX173:UOX174 UYT173:UYT174 VIP173:VIP174 VSL173:VSL174 WCH173:WCH174 WMD173:WMD174 WVZ173:WVZ174 R213:R214 JN213:JN214 TJ213:TJ214 ADF213:ADF214 ANB213:ANB214 AWX213:AWX214 BGT213:BGT214 BQP213:BQP214 CAL213:CAL214 CKH213:CKH214 CUD213:CUD214 DDZ213:DDZ214 DNV213:DNV214 DXR213:DXR214 EHN213:EHN214 ERJ213:ERJ214 FBF213:FBF214 FLB213:FLB214 FUX213:FUX214 GET213:GET214 GOP213:GOP214 GYL213:GYL214 HIH213:HIH214 HSD213:HSD214 IBZ213:IBZ214 ILV213:ILV214 IVR213:IVR214 JFN213:JFN214 JPJ213:JPJ214 JZF213:JZF214 KJB213:KJB214 KSX213:KSX214 LCT213:LCT214 LMP213:LMP214 LWL213:LWL214 MGH213:MGH214 MQD213:MQD214 MZZ213:MZZ214 NJV213:NJV214 NTR213:NTR214 ODN213:ODN214 ONJ213:ONJ214 OXF213:OXF214 PHB213:PHB214 PQX213:PQX214 QAT213:QAT214 QKP213:QKP214 QUL213:QUL214 REH213:REH214 ROD213:ROD214 RXZ213:RXZ214 SHV213:SHV214 SRR213:SRR214 TBN213:TBN214 TLJ213:TLJ214 TVF213:TVF214 UFB213:UFB214 UOX213:UOX214 UYT213:UYT214 VIP213:VIP214 VSL213:VSL214 WCH213:WCH214 WMD213:WMD214 WVZ213:WVZ214 R253:R254 JN253:JN254 TJ253:TJ254 ADF253:ADF254 ANB253:ANB254 AWX253:AWX254 BGT253:BGT254 BQP253:BQP254 CAL253:CAL254 CKH253:CKH254 CUD253:CUD254 DDZ253:DDZ254 DNV253:DNV254 DXR253:DXR254 EHN253:EHN254 ERJ253:ERJ254 FBF253:FBF254 FLB253:FLB254 FUX253:FUX254 GET253:GET254 GOP253:GOP254 GYL253:GYL254 HIH253:HIH254 HSD253:HSD254 IBZ253:IBZ254 ILV253:ILV254 IVR253:IVR254 JFN253:JFN254 JPJ253:JPJ254 JZF253:JZF254 KJB253:KJB254 KSX253:KSX254 LCT253:LCT254 LMP253:LMP254 LWL253:LWL254 MGH253:MGH254 MQD253:MQD254 MZZ253:MZZ254 NJV253:NJV254 NTR253:NTR254 ODN253:ODN254 ONJ253:ONJ254 OXF253:OXF254 PHB253:PHB254 PQX253:PQX254 QAT253:QAT254 QKP253:QKP254 QUL253:QUL254 REH253:REH254 ROD253:ROD254 RXZ253:RXZ254 SHV253:SHV254 SRR253:SRR254 TBN253:TBN254 TLJ253:TLJ254 TVF253:TVF254 UFB253:UFB254 UOX253:UOX254 UYT253:UYT254 VIP253:VIP254 VSL253:VSL254 WCH253:WCH254 WMD253:WMD254 WVZ253:WVZ254 R293:R294 JN293:JN294 TJ293:TJ294 ADF293:ADF294 ANB293:ANB294 AWX293:AWX294 BGT293:BGT294 BQP293:BQP294 CAL293:CAL294 CKH293:CKH294 CUD293:CUD294 DDZ293:DDZ294 DNV293:DNV294 DXR293:DXR294 EHN293:EHN294 ERJ293:ERJ294 FBF293:FBF294 FLB293:FLB294 FUX293:FUX294 GET293:GET294 GOP293:GOP294 GYL293:GYL294 HIH293:HIH294 HSD293:HSD294 IBZ293:IBZ294 ILV293:ILV294 IVR293:IVR294 JFN293:JFN294 JPJ293:JPJ294 JZF293:JZF294 KJB293:KJB294 KSX293:KSX294 LCT293:LCT294 LMP293:LMP294 LWL293:LWL294 MGH293:MGH294 MQD293:MQD294 MZZ293:MZZ294 NJV293:NJV294 NTR293:NTR294 ODN293:ODN294 ONJ293:ONJ294 OXF293:OXF294 PHB293:PHB294 PQX293:PQX294 QAT293:QAT294 QKP293:QKP294 QUL293:QUL294 REH293:REH294 ROD293:ROD294 RXZ293:RXZ294 SHV293:SHV294 SRR293:SRR294 TBN293:TBN294 TLJ293:TLJ294 TVF293:TVF294 UFB293:UFB294 UOX293:UOX294 UYT293:UYT294 VIP293:VIP294 VSL293:VSL294 WCH293:WCH294 WMD293:WMD294 WVZ293:WVZ294 R333:R334 JN333:JN334 TJ333:TJ334 ADF333:ADF334 ANB333:ANB334 AWX333:AWX334 BGT333:BGT334 BQP333:BQP334 CAL333:CAL334 CKH333:CKH334 CUD333:CUD334 DDZ333:DDZ334 DNV333:DNV334 DXR333:DXR334 EHN333:EHN334 ERJ333:ERJ334 FBF333:FBF334 FLB333:FLB334 FUX333:FUX334 GET333:GET334 GOP333:GOP334 GYL333:GYL334 HIH333:HIH334 HSD333:HSD334 IBZ333:IBZ334 ILV333:ILV334 IVR333:IVR334 JFN333:JFN334 JPJ333:JPJ334 JZF333:JZF334 KJB333:KJB334 KSX333:KSX334 LCT333:LCT334 LMP333:LMP334 LWL333:LWL334 MGH333:MGH334 MQD333:MQD334 MZZ333:MZZ334 NJV333:NJV334 NTR333:NTR334 ODN333:ODN334 ONJ333:ONJ334 OXF333:OXF334 PHB333:PHB334 PQX333:PQX334 QAT333:QAT334 QKP333:QKP334 QUL333:QUL334 REH333:REH334 ROD333:ROD334 RXZ333:RXZ334 SHV333:SHV334 SRR333:SRR334 TBN333:TBN334 TLJ333:TLJ334 TVF333:TVF334 UFB333:UFB334 UOX333:UOX334 UYT333:UYT334 VIP333:VIP334 VSL333:VSL334 WCH333:WCH334 WMD333:WMD334 WVZ333:WVZ334 R373:R374 JN373:JN374 TJ373:TJ374 ADF373:ADF374 ANB373:ANB374 AWX373:AWX374 BGT373:BGT374 BQP373:BQP374 CAL373:CAL374 CKH373:CKH374 CUD373:CUD374 DDZ373:DDZ374 DNV373:DNV374 DXR373:DXR374 EHN373:EHN374 ERJ373:ERJ374 FBF373:FBF374 FLB373:FLB374 FUX373:FUX374 GET373:GET374 GOP373:GOP374 GYL373:GYL374 HIH373:HIH374 HSD373:HSD374 IBZ373:IBZ374 ILV373:ILV374 IVR373:IVR374 JFN373:JFN374 JPJ373:JPJ374 JZF373:JZF374 KJB373:KJB374 KSX373:KSX374 LCT373:LCT374 LMP373:LMP374 LWL373:LWL374 MGH373:MGH374 MQD373:MQD374 MZZ373:MZZ374 NJV373:NJV374 NTR373:NTR374 ODN373:ODN374 ONJ373:ONJ374 OXF373:OXF374 PHB373:PHB374 PQX373:PQX374 QAT373:QAT374 QKP373:QKP374 QUL373:QUL374 REH373:REH374 ROD373:ROD374 RXZ373:RXZ374 SHV373:SHV374 SRR373:SRR374 TBN373:TBN374 TLJ373:TLJ374 TVF373:TVF374 UFB373:UFB374 UOX373:UOX374 UYT373:UYT374 VIP373:VIP374 VSL373:VSL374 WCH373:WCH374 WMD373:WMD374 WVZ373:WVZ374 R413:R414 JN413:JN414 TJ413:TJ414 ADF413:ADF414 ANB413:ANB414 AWX413:AWX414 BGT413:BGT414 BQP413:BQP414 CAL413:CAL414 CKH413:CKH414 CUD413:CUD414 DDZ413:DDZ414 DNV413:DNV414 DXR413:DXR414 EHN413:EHN414 ERJ413:ERJ414 FBF413:FBF414 FLB413:FLB414 FUX413:FUX414 GET413:GET414 GOP413:GOP414 GYL413:GYL414 HIH413:HIH414 HSD413:HSD414 IBZ413:IBZ414 ILV413:ILV414 IVR413:IVR414 JFN413:JFN414 JPJ413:JPJ414 JZF413:JZF414 KJB413:KJB414 KSX413:KSX414 LCT413:LCT414 LMP413:LMP414 LWL413:LWL414 MGH413:MGH414 MQD413:MQD414 MZZ413:MZZ414 NJV413:NJV414 NTR413:NTR414 ODN413:ODN414 ONJ413:ONJ414 OXF413:OXF414 PHB413:PHB414 PQX413:PQX414 QAT413:QAT414 QKP413:QKP414 QUL413:QUL414 REH413:REH414 ROD413:ROD414 RXZ413:RXZ414 SHV413:SHV414 SRR413:SRR414 TBN413:TBN414 TLJ413:TLJ414 TVF413:TVF414 UFB413:UFB414 UOX413:UOX414 UYT413:UYT414 VIP413:VIP414 VSL413:VSL414 WCH413:WCH414 WMD413:WMD414 WVZ413:WVZ414 R453:R454 JN453:JN454 TJ453:TJ454 ADF453:ADF454 ANB453:ANB454 AWX453:AWX454 BGT453:BGT454 BQP453:BQP454 CAL453:CAL454 CKH453:CKH454 CUD453:CUD454 DDZ453:DDZ454 DNV453:DNV454 DXR453:DXR454 EHN453:EHN454 ERJ453:ERJ454 FBF453:FBF454 FLB453:FLB454 FUX453:FUX454 GET453:GET454 GOP453:GOP454 GYL453:GYL454 HIH453:HIH454 HSD453:HSD454 IBZ453:IBZ454 ILV453:ILV454 IVR453:IVR454 JFN453:JFN454 JPJ453:JPJ454 JZF453:JZF454 KJB453:KJB454 KSX453:KSX454 LCT453:LCT454 LMP453:LMP454 LWL453:LWL454 MGH453:MGH454 MQD453:MQD454 MZZ453:MZZ454 NJV453:NJV454 NTR453:NTR454 ODN453:ODN454 ONJ453:ONJ454 OXF453:OXF454 PHB453:PHB454 PQX453:PQX454 QAT453:QAT454 QKP453:QKP454 QUL453:QUL454 REH453:REH454 ROD453:ROD454 RXZ453:RXZ454 SHV453:SHV454 SRR453:SRR454 TBN453:TBN454 TLJ453:TLJ454 TVF453:TVF454 UFB453:UFB454 UOX453:UOX454 UYT453:UYT454 VIP453:VIP454 VSL453:VSL454 WCH453:WCH454 WMD453:WMD454 WVZ453:WVZ454 R493:R494 JN493:JN494 TJ493:TJ494 ADF493:ADF494 ANB493:ANB494 AWX493:AWX494 BGT493:BGT494 BQP493:BQP494 CAL493:CAL494 CKH493:CKH494 CUD493:CUD494 DDZ493:DDZ494 DNV493:DNV494 DXR493:DXR494 EHN493:EHN494 ERJ493:ERJ494 FBF493:FBF494 FLB493:FLB494 FUX493:FUX494 GET493:GET494 GOP493:GOP494 GYL493:GYL494 HIH493:HIH494 HSD493:HSD494 IBZ493:IBZ494 ILV493:ILV494 IVR493:IVR494 JFN493:JFN494 JPJ493:JPJ494 JZF493:JZF494 KJB493:KJB494 KSX493:KSX494 LCT493:LCT494 LMP493:LMP494 LWL493:LWL494 MGH493:MGH494 MQD493:MQD494 MZZ493:MZZ494 NJV493:NJV494 NTR493:NTR494 ODN493:ODN494 ONJ493:ONJ494 OXF493:OXF494 PHB493:PHB494 PQX493:PQX494 QAT493:QAT494 QKP493:QKP494 QUL493:QUL494 REH493:REH494 ROD493:ROD494 RXZ493:RXZ494 SHV493:SHV494 SRR493:SRR494 TBN493:TBN494 TLJ493:TLJ494 TVF493:TVF494 UFB493:UFB494 UOX493:UOX494 UYT493:UYT494 VIP493:VIP494 VSL493:VSL494 WCH493:WCH494 WMD493:WMD494 WVZ493:WVZ494">
      <formula1>"Reclamaţii administrative (nr)"</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3:S54 JO53:JO54 TK53:TK54 ADG53:ADG54 ANC53:ANC54 AWY53:AWY54 BGU53:BGU54 BQQ53:BQQ54 CAM53:CAM54 CKI53:CKI54 CUE53:CUE54 DEA53:DEA54 DNW53:DNW54 DXS53:DXS54 EHO53:EHO54 ERK53:ERK54 FBG53:FBG54 FLC53:FLC54 FUY53:FUY54 GEU53:GEU54 GOQ53:GOQ54 GYM53:GYM54 HII53:HII54 HSE53:HSE54 ICA53:ICA54 ILW53:ILW54 IVS53:IVS54 JFO53:JFO54 JPK53:JPK54 JZG53:JZG54 KJC53:KJC54 KSY53:KSY54 LCU53:LCU54 LMQ53:LMQ54 LWM53:LWM54 MGI53:MGI54 MQE53:MQE54 NAA53:NAA54 NJW53:NJW54 NTS53:NTS54 ODO53:ODO54 ONK53:ONK54 OXG53:OXG54 PHC53:PHC54 PQY53:PQY54 QAU53:QAU54 QKQ53:QKQ54 QUM53:QUM54 REI53:REI54 ROE53:ROE54 RYA53:RYA54 SHW53:SHW54 SRS53:SRS54 TBO53:TBO54 TLK53:TLK54 TVG53:TVG54 UFC53:UFC54 UOY53:UOY54 UYU53:UYU54 VIQ53:VIQ54 VSM53:VSM54 WCI53:WCI54 WME53:WME54 WWA53:WWA54 S93:S94 JO93:JO94 TK93:TK94 ADG93:ADG94 ANC93:ANC94 AWY93:AWY94 BGU93:BGU94 BQQ93:BQQ94 CAM93:CAM94 CKI93:CKI94 CUE93:CUE94 DEA93:DEA94 DNW93:DNW94 DXS93:DXS94 EHO93:EHO94 ERK93:ERK94 FBG93:FBG94 FLC93:FLC94 FUY93:FUY94 GEU93:GEU94 GOQ93:GOQ94 GYM93:GYM94 HII93:HII94 HSE93:HSE94 ICA93:ICA94 ILW93:ILW94 IVS93:IVS94 JFO93:JFO94 JPK93:JPK94 JZG93:JZG94 KJC93:KJC94 KSY93:KSY94 LCU93:LCU94 LMQ93:LMQ94 LWM93:LWM94 MGI93:MGI94 MQE93:MQE94 NAA93:NAA94 NJW93:NJW94 NTS93:NTS94 ODO93:ODO94 ONK93:ONK94 OXG93:OXG94 PHC93:PHC94 PQY93:PQY94 QAU93:QAU94 QKQ93:QKQ94 QUM93:QUM94 REI93:REI94 ROE93:ROE94 RYA93:RYA94 SHW93:SHW94 SRS93:SRS94 TBO93:TBO94 TLK93:TLK94 TVG93:TVG94 UFC93:UFC94 UOY93:UOY94 UYU93:UYU94 VIQ93:VIQ94 VSM93:VSM94 WCI93:WCI94 WME93:WME94 WWA93:WWA94 S133:S134 JO133:JO134 TK133:TK134 ADG133:ADG134 ANC133:ANC134 AWY133:AWY134 BGU133:BGU134 BQQ133:BQQ134 CAM133:CAM134 CKI133:CKI134 CUE133:CUE134 DEA133:DEA134 DNW133:DNW134 DXS133:DXS134 EHO133:EHO134 ERK133:ERK134 FBG133:FBG134 FLC133:FLC134 FUY133:FUY134 GEU133:GEU134 GOQ133:GOQ134 GYM133:GYM134 HII133:HII134 HSE133:HSE134 ICA133:ICA134 ILW133:ILW134 IVS133:IVS134 JFO133:JFO134 JPK133:JPK134 JZG133:JZG134 KJC133:KJC134 KSY133:KSY134 LCU133:LCU134 LMQ133:LMQ134 LWM133:LWM134 MGI133:MGI134 MQE133:MQE134 NAA133:NAA134 NJW133:NJW134 NTS133:NTS134 ODO133:ODO134 ONK133:ONK134 OXG133:OXG134 PHC133:PHC134 PQY133:PQY134 QAU133:QAU134 QKQ133:QKQ134 QUM133:QUM134 REI133:REI134 ROE133:ROE134 RYA133:RYA134 SHW133:SHW134 SRS133:SRS134 TBO133:TBO134 TLK133:TLK134 TVG133:TVG134 UFC133:UFC134 UOY133:UOY134 UYU133:UYU134 VIQ133:VIQ134 VSM133:VSM134 WCI133:WCI134 WME133:WME134 WWA133:WWA134 S173:S174 JO173:JO174 TK173:TK174 ADG173:ADG174 ANC173:ANC174 AWY173:AWY174 BGU173:BGU174 BQQ173:BQQ174 CAM173:CAM174 CKI173:CKI174 CUE173:CUE174 DEA173:DEA174 DNW173:DNW174 DXS173:DXS174 EHO173:EHO174 ERK173:ERK174 FBG173:FBG174 FLC173:FLC174 FUY173:FUY174 GEU173:GEU174 GOQ173:GOQ174 GYM173:GYM174 HII173:HII174 HSE173:HSE174 ICA173:ICA174 ILW173:ILW174 IVS173:IVS174 JFO173:JFO174 JPK173:JPK174 JZG173:JZG174 KJC173:KJC174 KSY173:KSY174 LCU173:LCU174 LMQ173:LMQ174 LWM173:LWM174 MGI173:MGI174 MQE173:MQE174 NAA173:NAA174 NJW173:NJW174 NTS173:NTS174 ODO173:ODO174 ONK173:ONK174 OXG173:OXG174 PHC173:PHC174 PQY173:PQY174 QAU173:QAU174 QKQ173:QKQ174 QUM173:QUM174 REI173:REI174 ROE173:ROE174 RYA173:RYA174 SHW173:SHW174 SRS173:SRS174 TBO173:TBO174 TLK173:TLK174 TVG173:TVG174 UFC173:UFC174 UOY173:UOY174 UYU173:UYU174 VIQ173:VIQ174 VSM173:VSM174 WCI173:WCI174 WME173:WME174 WWA173:WWA174 S213:S214 JO213:JO214 TK213:TK214 ADG213:ADG214 ANC213:ANC214 AWY213:AWY214 BGU213:BGU214 BQQ213:BQQ214 CAM213:CAM214 CKI213:CKI214 CUE213:CUE214 DEA213:DEA214 DNW213:DNW214 DXS213:DXS214 EHO213:EHO214 ERK213:ERK214 FBG213:FBG214 FLC213:FLC214 FUY213:FUY214 GEU213:GEU214 GOQ213:GOQ214 GYM213:GYM214 HII213:HII214 HSE213:HSE214 ICA213:ICA214 ILW213:ILW214 IVS213:IVS214 JFO213:JFO214 JPK213:JPK214 JZG213:JZG214 KJC213:KJC214 KSY213:KSY214 LCU213:LCU214 LMQ213:LMQ214 LWM213:LWM214 MGI213:MGI214 MQE213:MQE214 NAA213:NAA214 NJW213:NJW214 NTS213:NTS214 ODO213:ODO214 ONK213:ONK214 OXG213:OXG214 PHC213:PHC214 PQY213:PQY214 QAU213:QAU214 QKQ213:QKQ214 QUM213:QUM214 REI213:REI214 ROE213:ROE214 RYA213:RYA214 SHW213:SHW214 SRS213:SRS214 TBO213:TBO214 TLK213:TLK214 TVG213:TVG214 UFC213:UFC214 UOY213:UOY214 UYU213:UYU214 VIQ213:VIQ214 VSM213:VSM214 WCI213:WCI214 WME213:WME214 WWA213:WWA214 S253:S254 JO253:JO254 TK253:TK254 ADG253:ADG254 ANC253:ANC254 AWY253:AWY254 BGU253:BGU254 BQQ253:BQQ254 CAM253:CAM254 CKI253:CKI254 CUE253:CUE254 DEA253:DEA254 DNW253:DNW254 DXS253:DXS254 EHO253:EHO254 ERK253:ERK254 FBG253:FBG254 FLC253:FLC254 FUY253:FUY254 GEU253:GEU254 GOQ253:GOQ254 GYM253:GYM254 HII253:HII254 HSE253:HSE254 ICA253:ICA254 ILW253:ILW254 IVS253:IVS254 JFO253:JFO254 JPK253:JPK254 JZG253:JZG254 KJC253:KJC254 KSY253:KSY254 LCU253:LCU254 LMQ253:LMQ254 LWM253:LWM254 MGI253:MGI254 MQE253:MQE254 NAA253:NAA254 NJW253:NJW254 NTS253:NTS254 ODO253:ODO254 ONK253:ONK254 OXG253:OXG254 PHC253:PHC254 PQY253:PQY254 QAU253:QAU254 QKQ253:QKQ254 QUM253:QUM254 REI253:REI254 ROE253:ROE254 RYA253:RYA254 SHW253:SHW254 SRS253:SRS254 TBO253:TBO254 TLK253:TLK254 TVG253:TVG254 UFC253:UFC254 UOY253:UOY254 UYU253:UYU254 VIQ253:VIQ254 VSM253:VSM254 WCI253:WCI254 WME253:WME254 WWA253:WWA254 S293:S294 JO293:JO294 TK293:TK294 ADG293:ADG294 ANC293:ANC294 AWY293:AWY294 BGU293:BGU294 BQQ293:BQQ294 CAM293:CAM294 CKI293:CKI294 CUE293:CUE294 DEA293:DEA294 DNW293:DNW294 DXS293:DXS294 EHO293:EHO294 ERK293:ERK294 FBG293:FBG294 FLC293:FLC294 FUY293:FUY294 GEU293:GEU294 GOQ293:GOQ294 GYM293:GYM294 HII293:HII294 HSE293:HSE294 ICA293:ICA294 ILW293:ILW294 IVS293:IVS294 JFO293:JFO294 JPK293:JPK294 JZG293:JZG294 KJC293:KJC294 KSY293:KSY294 LCU293:LCU294 LMQ293:LMQ294 LWM293:LWM294 MGI293:MGI294 MQE293:MQE294 NAA293:NAA294 NJW293:NJW294 NTS293:NTS294 ODO293:ODO294 ONK293:ONK294 OXG293:OXG294 PHC293:PHC294 PQY293:PQY294 QAU293:QAU294 QKQ293:QKQ294 QUM293:QUM294 REI293:REI294 ROE293:ROE294 RYA293:RYA294 SHW293:SHW294 SRS293:SRS294 TBO293:TBO294 TLK293:TLK294 TVG293:TVG294 UFC293:UFC294 UOY293:UOY294 UYU293:UYU294 VIQ293:VIQ294 VSM293:VSM294 WCI293:WCI294 WME293:WME294 WWA293:WWA294 S333:S334 JO333:JO334 TK333:TK334 ADG333:ADG334 ANC333:ANC334 AWY333:AWY334 BGU333:BGU334 BQQ333:BQQ334 CAM333:CAM334 CKI333:CKI334 CUE333:CUE334 DEA333:DEA334 DNW333:DNW334 DXS333:DXS334 EHO333:EHO334 ERK333:ERK334 FBG333:FBG334 FLC333:FLC334 FUY333:FUY334 GEU333:GEU334 GOQ333:GOQ334 GYM333:GYM334 HII333:HII334 HSE333:HSE334 ICA333:ICA334 ILW333:ILW334 IVS333:IVS334 JFO333:JFO334 JPK333:JPK334 JZG333:JZG334 KJC333:KJC334 KSY333:KSY334 LCU333:LCU334 LMQ333:LMQ334 LWM333:LWM334 MGI333:MGI334 MQE333:MQE334 NAA333:NAA334 NJW333:NJW334 NTS333:NTS334 ODO333:ODO334 ONK333:ONK334 OXG333:OXG334 PHC333:PHC334 PQY333:PQY334 QAU333:QAU334 QKQ333:QKQ334 QUM333:QUM334 REI333:REI334 ROE333:ROE334 RYA333:RYA334 SHW333:SHW334 SRS333:SRS334 TBO333:TBO334 TLK333:TLK334 TVG333:TVG334 UFC333:UFC334 UOY333:UOY334 UYU333:UYU334 VIQ333:VIQ334 VSM333:VSM334 WCI333:WCI334 WME333:WME334 WWA333:WWA334 S373:S374 JO373:JO374 TK373:TK374 ADG373:ADG374 ANC373:ANC374 AWY373:AWY374 BGU373:BGU374 BQQ373:BQQ374 CAM373:CAM374 CKI373:CKI374 CUE373:CUE374 DEA373:DEA374 DNW373:DNW374 DXS373:DXS374 EHO373:EHO374 ERK373:ERK374 FBG373:FBG374 FLC373:FLC374 FUY373:FUY374 GEU373:GEU374 GOQ373:GOQ374 GYM373:GYM374 HII373:HII374 HSE373:HSE374 ICA373:ICA374 ILW373:ILW374 IVS373:IVS374 JFO373:JFO374 JPK373:JPK374 JZG373:JZG374 KJC373:KJC374 KSY373:KSY374 LCU373:LCU374 LMQ373:LMQ374 LWM373:LWM374 MGI373:MGI374 MQE373:MQE374 NAA373:NAA374 NJW373:NJW374 NTS373:NTS374 ODO373:ODO374 ONK373:ONK374 OXG373:OXG374 PHC373:PHC374 PQY373:PQY374 QAU373:QAU374 QKQ373:QKQ374 QUM373:QUM374 REI373:REI374 ROE373:ROE374 RYA373:RYA374 SHW373:SHW374 SRS373:SRS374 TBO373:TBO374 TLK373:TLK374 TVG373:TVG374 UFC373:UFC374 UOY373:UOY374 UYU373:UYU374 VIQ373:VIQ374 VSM373:VSM374 WCI373:WCI374 WME373:WME374 WWA373:WWA374 S413:S414 JO413:JO414 TK413:TK414 ADG413:ADG414 ANC413:ANC414 AWY413:AWY414 BGU413:BGU414 BQQ413:BQQ414 CAM413:CAM414 CKI413:CKI414 CUE413:CUE414 DEA413:DEA414 DNW413:DNW414 DXS413:DXS414 EHO413:EHO414 ERK413:ERK414 FBG413:FBG414 FLC413:FLC414 FUY413:FUY414 GEU413:GEU414 GOQ413:GOQ414 GYM413:GYM414 HII413:HII414 HSE413:HSE414 ICA413:ICA414 ILW413:ILW414 IVS413:IVS414 JFO413:JFO414 JPK413:JPK414 JZG413:JZG414 KJC413:KJC414 KSY413:KSY414 LCU413:LCU414 LMQ413:LMQ414 LWM413:LWM414 MGI413:MGI414 MQE413:MQE414 NAA413:NAA414 NJW413:NJW414 NTS413:NTS414 ODO413:ODO414 ONK413:ONK414 OXG413:OXG414 PHC413:PHC414 PQY413:PQY414 QAU413:QAU414 QKQ413:QKQ414 QUM413:QUM414 REI413:REI414 ROE413:ROE414 RYA413:RYA414 SHW413:SHW414 SRS413:SRS414 TBO413:TBO414 TLK413:TLK414 TVG413:TVG414 UFC413:UFC414 UOY413:UOY414 UYU413:UYU414 VIQ413:VIQ414 VSM413:VSM414 WCI413:WCI414 WME413:WME414 WWA413:WWA414 S453:S454 JO453:JO454 TK453:TK454 ADG453:ADG454 ANC453:ANC454 AWY453:AWY454 BGU453:BGU454 BQQ453:BQQ454 CAM453:CAM454 CKI453:CKI454 CUE453:CUE454 DEA453:DEA454 DNW453:DNW454 DXS453:DXS454 EHO453:EHO454 ERK453:ERK454 FBG453:FBG454 FLC453:FLC454 FUY453:FUY454 GEU453:GEU454 GOQ453:GOQ454 GYM453:GYM454 HII453:HII454 HSE453:HSE454 ICA453:ICA454 ILW453:ILW454 IVS453:IVS454 JFO453:JFO454 JPK453:JPK454 JZG453:JZG454 KJC453:KJC454 KSY453:KSY454 LCU453:LCU454 LMQ453:LMQ454 LWM453:LWM454 MGI453:MGI454 MQE453:MQE454 NAA453:NAA454 NJW453:NJW454 NTS453:NTS454 ODO453:ODO454 ONK453:ONK454 OXG453:OXG454 PHC453:PHC454 PQY453:PQY454 QAU453:QAU454 QKQ453:QKQ454 QUM453:QUM454 REI453:REI454 ROE453:ROE454 RYA453:RYA454 SHW453:SHW454 SRS453:SRS454 TBO453:TBO454 TLK453:TLK454 TVG453:TVG454 UFC453:UFC454 UOY453:UOY454 UYU453:UYU454 VIQ453:VIQ454 VSM453:VSM454 WCI453:WCI454 WME453:WME454 WWA453:WWA454 S493:S494 JO493:JO494 TK493:TK494 ADG493:ADG494 ANC493:ANC494 AWY493:AWY494 BGU493:BGU494 BQQ493:BQQ494 CAM493:CAM494 CKI493:CKI494 CUE493:CUE494 DEA493:DEA494 DNW493:DNW494 DXS493:DXS494 EHO493:EHO494 ERK493:ERK494 FBG493:FBG494 FLC493:FLC494 FUY493:FUY494 GEU493:GEU494 GOQ493:GOQ494 GYM493:GYM494 HII493:HII494 HSE493:HSE494 ICA493:ICA494 ILW493:ILW494 IVS493:IVS494 JFO493:JFO494 JPK493:JPK494 JZG493:JZG494 KJC493:KJC494 KSY493:KSY494 LCU493:LCU494 LMQ493:LMQ494 LWM493:LWM494 MGI493:MGI494 MQE493:MQE494 NAA493:NAA494 NJW493:NJW494 NTS493:NTS494 ODO493:ODO494 ONK493:ONK494 OXG493:OXG494 PHC493:PHC494 PQY493:PQY494 QAU493:QAU494 QKQ493:QKQ494 QUM493:QUM494 REI493:REI494 ROE493:ROE494 RYA493:RYA494 SHW493:SHW494 SRS493:SRS494 TBO493:TBO494 TLK493:TLK494 TVG493:TVG494 UFC493:UFC494 UOY493:UOY494 UYU493:UYU494 VIQ493:VIQ494 VSM493:VSM494 WCI493:WCI494 WME493:WME494 WWA493:WWA494">
      <formula1>"Plângeri în instanţă (nr)"</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3 JG493 TC493 ACY493 AMU493 AWQ493 BGM493 BQI493 CAE493 CKA493 CTW493 DDS493 DNO493 DXK493 EHG493 ERC493 FAY493 FKU493 FUQ493 GEM493 GOI493 GYE493 HIA493 HRW493 IBS493 ILO493 IVK493 JFG493 JPC493 JYY493 KIU493 KSQ493 LCM493 LMI493 LWE493 MGA493 MPW493 MZS493 NJO493 NTK493 ODG493 ONC493 OWY493 PGU493 PQQ493 QAM493 QKI493 QUE493 REA493 RNW493 RXS493 SHO493 SRK493 TBG493 TLC493 TUY493 UEU493 UOQ493 UYM493 VII493 VSE493 WCA493 WLW493 WVS493">
      <formula1>"Conform art. 11"</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34 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174 K214 JG214 TC214 ACY214 AMU214 AWQ214 BGM214 BQI214 CAE214 CKA214 CTW214 DDS214 DNO214 DXK214 EHG214 ERC214 FAY214 FKU214 FUQ214 GEM214 GOI214 GYE214 HIA214 HRW214 IBS214 ILO214 IVK214 JFG214 JPC214 JYY214 KIU214 KSQ214 LCM214 LMI214 LWE214 MGA214 MPW214 MZS214 NJO214 NTK214 ODG214 ONC214 OWY214 PGU214 PQQ214 QAM214 QKI214 QUE214 REA214 RNW214 RXS214 SHO214 SRK214 TBG214 TLC214 TUY214 UEU214 UOQ214 UYM214 VII214 VSE214 WCA214 WLW214 WVS21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54 K294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REA294 RNW294 RXS294 SHO294 SRK294 TBG294 TLC294 TUY294 UEU294 UOQ294 UYM294 VII294 VSE294 WCA294 WLW294 WVS29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34 K374 JG374 TC374 ACY374 AMU374 AWQ374 BGM374 BQI374 CAE374 CKA374 CTW374 DDS374 DNO374 DXK374 EHG374 ERC374 FAY374 FKU374 FUQ374 GEM374 GOI374 GYE374 HIA374 HRW374 IBS374 ILO374 IVK374 JFG374 JPC374 JYY374 KIU374 KSQ374 LCM374 LMI374 LWE374 MGA374 MPW374 MZS374 NJO374 NTK374 ODG374 ONC374 OWY374 PGU374 PQQ374 QAM374 QKI374 QUE374 REA374 RNW374 RXS374 SHO374 SRK374 TBG374 TLC374 TUY374 UEU374 UOQ374 UYM374 VII374 VSE374 WCA374 WLW374 WVS37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14 K454 JG454 TC454 ACY454 AMU454 AWQ454 BGM454 BQI454 CAE454 CKA454 CTW454 DDS454 DNO454 DXK454 EHG454 ERC454 FAY454 FKU454 FUQ454 GEM454 GOI454 GYE454 HIA454 HRW454 IBS454 ILO454 IVK454 JFG454 JPC454 JYY454 KIU454 KSQ454 LCM454 LMI454 LWE454 MGA454 MPW454 MZS454 NJO454 NTK454 ODG454 ONC454 OWY454 PGU454 PQQ454 QAM454 QKI454 QUE454 REA454 RNW454 RXS454 SHO454 SRK454 TBG454 TLC454 TUY454 UEU454 UOQ454 UYM454 VII454 VSE454 WCA454 WLW454 WVS45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formula1>"litera din art. 11 HG 878/2005"</formula1>
    </dataValidation>
    <dataValidation type="list" allowBlank="1" showInputMessage="1" showErrorMessage="1" sqref="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L94 JH94 TD94 ACZ94 AMV94 AWR94 BGN94 BQJ94 CAF94 CKB94 CTX94 DDT94 DNP94 DXL94 EHH94 ERD94 FAZ94 FKV94 FUR94 GEN94 GOJ94 GYF94 HIB94 HRX94 IBT94 ILP94 IVL94 JFH94 JPD94 JYZ94 KIV94 KSR94 LCN94 LMJ94 LWF94 MGB94 MPX94 MZT94 NJP94 NTL94 ODH94 OND94 OWZ94 PGV94 PQR94 QAN94 QKJ94 QUF94 REB94 RNX94 RXT94 SHP94 SRL94 TBH94 TLD94 TUZ94 UEV94 UOR94 UYN94 VIJ94 VSF94 WCB94 WLX94 WVT94 N134 JJ134 TF134 ADB134 AMX134 AWT134 BGP134 BQL134 CAH134 CKD134 CTZ134 DDV134 DNR134 DXN134 EHJ134 ERF134 FBB134 FKX134 FUT134 GEP134 GOL134 GYH134 HID134 HRZ134 IBV134 ILR134 IVN134 JFJ134 JPF134 JZB134 KIX134 KST134 LCP134 LML134 LWH134 MGD134 MPZ134 MZV134 NJR134 NTN134 ODJ134 ONF134 OXB134 PGX134 PQT134 QAP134 QKL134 QUH134 RED134 RNZ134 RXV134 SHR134 SRN134 TBJ134 TLF134 TVB134 UEX134 UOT134 UYP134 VIL134 VSH134 WCD134 WLZ134 WVV134 L134 JH134 TD134 ACZ134 AMV134 AWR134 BGN134 BQJ134 CAF134 CKB134 CTX134 DDT134 DNP134 DXL134 EHH134 ERD134 FAZ134 FKV134 FUR134 GEN134 GOJ134 GYF134 HIB134 HRX134 IBT134 ILP134 IVL134 JFH134 JPD134 JYZ134 KIV134 KSR134 LCN134 LMJ134 LWF134 MGB134 MPX134 MZT134 NJP134 NTL134 ODH134 OND134 OWZ134 PGV134 PQR134 QAN134 QKJ134 QUF134 REB134 RNX134 RXT134 SHP134 SRL134 TBH134 TLD134 TUZ134 UEV134 UOR134 UYN134 VIJ134 VSF134 WCB134 WLX134 WVT134 N174 JJ174 TF174 ADB174 AMX174 AWT174 BGP174 BQL174 CAH174 CKD174 CTZ174 DDV174 DNR174 DXN174 EHJ174 ERF174 FBB174 FKX174 FUT174 GEP174 GOL174 GYH174 HID174 HRZ174 IBV174 ILR174 IVN174 JFJ174 JPF174 JZB174 KIX174 KST174 LCP174 LML174 LWH174 MGD174 MPZ174 MZV174 NJR174 NTN174 ODJ174 ONF174 OXB174 PGX174 PQT174 QAP174 QKL174 QUH174 RED174 RNZ174 RXV174 SHR174 SRN174 TBJ174 TLF174 TVB174 UEX174 UOT174 UYP174 VIL174 VSH174 WCD174 WLZ174 WVV174 L174 JH174 TD174 ACZ174 AMV174 AWR174 BGN174 BQJ174 CAF174 CKB174 CTX174 DDT174 DNP174 DXL174 EHH174 ERD174 FAZ174 FKV174 FUR174 GEN174 GOJ174 GYF174 HIB174 HRX174 IBT174 ILP174 IVL174 JFH174 JPD174 JYZ174 KIV174 KSR174 LCN174 LMJ174 LWF174 MGB174 MPX174 MZT174 NJP174 NTL174 ODH174 OND174 OWZ174 PGV174 PQR174 QAN174 QKJ174 QUF174 REB174 RNX174 RXT174 SHP174 SRL174 TBH174 TLD174 TUZ174 UEV174 UOR174 UYN174 VIJ174 VSF174 WCB174 WLX174 WVT174 N214 JJ214 TF214 ADB214 AMX214 AWT214 BGP214 BQL214 CAH214 CKD214 CTZ214 DDV214 DNR214 DXN214 EHJ214 ERF214 FBB214 FKX214 FUT214 GEP214 GOL214 GYH214 HID214 HRZ214 IBV214 ILR214 IVN214 JFJ214 JPF214 JZB214 KIX214 KST214 LCP214 LML214 LWH214 MGD214 MPZ214 MZV214 NJR214 NTN214 ODJ214 ONF214 OXB214 PGX214 PQT214 QAP214 QKL214 QUH214 RED214 RNZ214 RXV214 SHR214 SRN214 TBJ214 TLF214 TVB214 UEX214 UOT214 UYP214 VIL214 VSH214 WCD214 WLZ214 WVV214 L214 JH214 TD214 ACZ214 AMV214 AWR214 BGN214 BQJ214 CAF214 CKB214 CTX214 DDT214 DNP214 DXL214 EHH214 ERD214 FAZ214 FKV214 FUR214 GEN214 GOJ214 GYF214 HIB214 HRX214 IBT214 ILP214 IVL214 JFH214 JPD214 JYZ214 KIV214 KSR214 LCN214 LMJ214 LWF214 MGB214 MPX214 MZT214 NJP214 NTL214 ODH214 OND214 OWZ214 PGV214 PQR214 QAN214 QKJ214 QUF214 REB214 RNX214 RXT214 SHP214 SRL214 TBH214 TLD214 TUZ214 UEV214 UOR214 UYN214 VIJ214 VSF214 WCB214 WLX214 WVT214 N254 JJ254 TF254 ADB254 AMX254 AWT254 BGP254 BQL254 CAH254 CKD254 CTZ254 DDV254 DNR254 DXN254 EHJ254 ERF254 FBB254 FKX254 FUT254 GEP254 GOL254 GYH254 HID254 HRZ254 IBV254 ILR254 IVN254 JFJ254 JPF254 JZB254 KIX254 KST254 LCP254 LML254 LWH254 MGD254 MPZ254 MZV254 NJR254 NTN254 ODJ254 ONF254 OXB254 PGX254 PQT254 QAP254 QKL254 QUH254 RED254 RNZ254 RXV254 SHR254 SRN254 TBJ254 TLF254 TVB254 UEX254 UOT254 UYP254 VIL254 VSH254 WCD254 WLZ254 WVV254 L254 JH254 TD254 ACZ254 AMV254 AWR254 BGN254 BQJ254 CAF254 CKB254 CTX254 DDT254 DNP254 DXL254 EHH254 ERD254 FAZ254 FKV254 FUR254 GEN254 GOJ254 GYF254 HIB254 HRX254 IBT254 ILP254 IVL254 JFH254 JPD254 JYZ254 KIV254 KSR254 LCN254 LMJ254 LWF254 MGB254 MPX254 MZT254 NJP254 NTL254 ODH254 OND254 OWZ254 PGV254 PQR254 QAN254 QKJ254 QUF254 REB254 RNX254 RXT254 SHP254 SRL254 TBH254 TLD254 TUZ254 UEV254 UOR254 UYN254 VIJ254 VSF254 WCB254 WLX254 WVT254 N294 JJ294 TF294 ADB294 AMX294 AWT294 BGP294 BQL294 CAH294 CKD294 CTZ294 DDV294 DNR294 DXN294 EHJ294 ERF294 FBB294 FKX294 FUT294 GEP294 GOL294 GYH294 HID294 HRZ294 IBV294 ILR294 IVN294 JFJ294 JPF294 JZB294 KIX294 KST294 LCP294 LML294 LWH294 MGD294 MPZ294 MZV294 NJR294 NTN294 ODJ294 ONF294 OXB294 PGX294 PQT294 QAP294 QKL294 QUH294 RED294 RNZ294 RXV294 SHR294 SRN294 TBJ294 TLF294 TVB294 UEX294 UOT294 UYP294 VIL294 VSH294 WCD294 WLZ294 WVV294 L294 JH294 TD294 ACZ294 AMV294 AWR294 BGN294 BQJ294 CAF294 CKB294 CTX294 DDT294 DNP294 DXL294 EHH294 ERD294 FAZ294 FKV294 FUR294 GEN294 GOJ294 GYF294 HIB294 HRX294 IBT294 ILP294 IVL294 JFH294 JPD294 JYZ294 KIV294 KSR294 LCN294 LMJ294 LWF294 MGB294 MPX294 MZT294 NJP294 NTL294 ODH294 OND294 OWZ294 PGV294 PQR294 QAN294 QKJ294 QUF294 REB294 RNX294 RXT294 SHP294 SRL294 TBH294 TLD294 TUZ294 UEV294 UOR294 UYN294 VIJ294 VSF294 WCB294 WLX294 WVT294 N334 JJ334 TF334 ADB334 AMX334 AWT334 BGP334 BQL334 CAH334 CKD334 CTZ334 DDV334 DNR334 DXN334 EHJ334 ERF334 FBB334 FKX334 FUT334 GEP334 GOL334 GYH334 HID334 HRZ334 IBV334 ILR334 IVN334 JFJ334 JPF334 JZB334 KIX334 KST334 LCP334 LML334 LWH334 MGD334 MPZ334 MZV334 NJR334 NTN334 ODJ334 ONF334 OXB334 PGX334 PQT334 QAP334 QKL334 QUH334 RED334 RNZ334 RXV334 SHR334 SRN334 TBJ334 TLF334 TVB334 UEX334 UOT334 UYP334 VIL334 VSH334 WCD334 WLZ334 WVV334 L334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N374 JJ374 TF374 ADB374 AMX374 AWT374 BGP374 BQL374 CAH374 CKD374 CTZ374 DDV374 DNR374 DXN374 EHJ374 ERF374 FBB374 FKX374 FUT374 GEP374 GOL374 GYH374 HID374 HRZ374 IBV374 ILR374 IVN374 JFJ374 JPF374 JZB374 KIX374 KST374 LCP374 LML374 LWH374 MGD374 MPZ374 MZV374 NJR374 NTN374 ODJ374 ONF374 OXB374 PGX374 PQT374 QAP374 QKL374 QUH374 RED374 RNZ374 RXV374 SHR374 SRN374 TBJ374 TLF374 TVB374 UEX374 UOT374 UYP374 VIL374 VSH374 WCD374 WLZ374 WVV374 L374 JH374 TD374 ACZ374 AMV374 AWR374 BGN374 BQJ374 CAF374 CKB374 CTX374 DDT374 DNP374 DXL374 EHH374 ERD374 FAZ374 FKV374 FUR374 GEN374 GOJ374 GYF374 HIB374 HRX374 IBT374 ILP374 IVL374 JFH374 JPD374 JYZ374 KIV374 KSR374 LCN374 LMJ374 LWF374 MGB374 MPX374 MZT374 NJP374 NTL374 ODH374 OND374 OWZ374 PGV374 PQR374 QAN374 QKJ374 QUF374 REB374 RNX374 RXT374 SHP374 SRL374 TBH374 TLD374 TUZ374 UEV374 UOR374 UYN374 VIJ374 VSF374 WCB374 WLX374 WVT374 N414 JJ414 TF414 ADB414 AMX414 AWT414 BGP414 BQL414 CAH414 CKD414 CTZ414 DDV414 DNR414 DXN414 EHJ414 ERF414 FBB414 FKX414 FUT414 GEP414 GOL414 GYH414 HID414 HRZ414 IBV414 ILR414 IVN414 JFJ414 JPF414 JZB414 KIX414 KST414 LCP414 LML414 LWH414 MGD414 MPZ414 MZV414 NJR414 NTN414 ODJ414 ONF414 OXB414 PGX414 PQT414 QAP414 QKL414 QUH414 RED414 RNZ414 RXV414 SHR414 SRN414 TBJ414 TLF414 TVB414 UEX414 UOT414 UYP414 VIL414 VSH414 WCD414 WLZ414 WVV414 L414 JH414 TD414 ACZ414 AMV414 AWR414 BGN414 BQJ414 CAF414 CKB414 CTX414 DDT414 DNP414 DXL414 EHH414 ERD414 FAZ414 FKV414 FUR414 GEN414 GOJ414 GYF414 HIB414 HRX414 IBT414 ILP414 IVL414 JFH414 JPD414 JYZ414 KIV414 KSR414 LCN414 LMJ414 LWF414 MGB414 MPX414 MZT414 NJP414 NTL414 ODH414 OND414 OWZ414 PGV414 PQR414 QAN414 QKJ414 QUF414 REB414 RNX414 RXT414 SHP414 SRL414 TBH414 TLD414 TUZ414 UEV414 UOR414 UYN414 VIJ414 VSF414 WCB414 WLX414 WVT414 N454 JJ454 TF454 ADB454 AMX454 AWT454 BGP454 BQL454 CAH454 CKD454 CTZ454 DDV454 DNR454 DXN454 EHJ454 ERF454 FBB454 FKX454 FUT454 GEP454 GOL454 GYH454 HID454 HRZ454 IBV454 ILR454 IVN454 JFJ454 JPF454 JZB454 KIX454 KST454 LCP454 LML454 LWH454 MGD454 MPZ454 MZV454 NJR454 NTN454 ODJ454 ONF454 OXB454 PGX454 PQT454 QAP454 QKL454 QUH454 RED454 RNZ454 RXV454 SHR454 SRN454 TBJ454 TLF454 TVB454 UEX454 UOT454 UYP454 VIL454 VSH454 WCD454 WLZ454 WVV454 L454 JH454 TD454 ACZ454 AMV454 AWR454 BGN454 BQJ454 CAF454 CKB454 CTX454 DDT454 DNP454 DXL454 EHH454 ERD454 FAZ454 FKV454 FUR454 GEN454 GOJ454 GYF454 HIB454 HRX454 IBT454 ILP454 IVL454 JFH454 JPD454 JYZ454 KIV454 KSR454 LCN454 LMJ454 LWF454 MGB454 MPX454 MZT454 NJP454 NTL454 ODH454 OND454 OWZ454 PGV454 PQR454 QAN454 QKJ454 QUF454 REB454 RNX454 RXT454 SHP454 SRL454 TBH454 TLD454 TUZ454 UEV454 UOR454 UYN454 VIJ454 VSF454 WCB454 WLX454 WVT454 N494 JJ494 TF494 ADB494 AMX494 AWT494 BGP494 BQL494 CAH494 CKD494 CTZ494 DDV494 DNR494 DXN494 EHJ494 ERF494 FBB494 FKX494 FUT494 GEP494 GOL494 GYH494 HID494 HRZ494 IBV494 ILR494 IVN494 JFJ494 JPF494 JZB494 KIX494 KST494 LCP494 LML494 LWH494 MGD494 MPZ494 MZV494 NJR494 NTN494 ODJ494 ONF494 OXB494 PGX494 PQT494 QAP494 QKL494 QUH494 RED494 RNZ494 RXV494 SHR494 SRN494 TBJ494 TLF494 TVB494 UEX494 UOT494 UYP494 VIL494 VSH494 WCD494 WLZ494 WVV494 L494 JH494 TD494 ACZ494 AMV494 AWR494 BGN494 BQJ494 CAF494 CKB494 CTX494 DDT494 DNP494 DXL494 EHH494 ERD494 FAZ494 FKV494 FUR494 GEN494 GOJ494 GYF494 HIB494 HRX494 IBT494 ILP494 IVL494 JFH494 JPD494 JYZ494 KIV494 KSR494 LCN494 LMJ494 LWF494 MGB494 MPX494 MZT494 NJP494 NTL494 ODH494 OND494 OWZ494 PGV494 PQR494 QAN494 QKJ494 QUF494 REB494 RNX494 RXT494 SHP494 SRL494 TBH494 TLD494 TUZ494 UEV494 UOR494 UYN494 VIJ494 VSF494 WCB494 WLX494 WVT494">
      <formula1>"nr. solicitări"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M374 JI374 TE374 ADA374 AMW374 AWS374 BGO374 BQK374 CAG374 CKC374 CTY374 DDU374 DNQ374 DXM374 EHI374 ERE374 FBA374 FKW374 FUS374 GEO374 GOK374 GYG374 HIC374 HRY374 IBU374 ILQ374 IVM374 JFI374 JPE374 JZA374 KIW374 KSS374 LCO374 LMK374 LWG374 MGC374 MPY374 MZU374 NJQ374 NTM374 ODI374 ONE374 OXA374 PGW374 PQS374 QAO374 QKK374 QUG374 REC374 RNY374 RXU374 SHQ374 SRM374 TBI374 TLE374 TVA374 UEW374 UOS374 UYO374 VIK374 VSG374 WCC374 WLY374 WVU37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454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formula1>"litera din art. 12 HG 878/2005"</formula1>
    </dataValidation>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3:H53 JB53:JD53 SX53:SZ53 ACT53:ACV53 AMP53:AMR53 AWL53:AWN53 BGH53:BGJ53 BQD53:BQF53 BZZ53:CAB53 CJV53:CJX53 CTR53:CTT53 DDN53:DDP53 DNJ53:DNL53 DXF53:DXH53 EHB53:EHD53 EQX53:EQZ53 FAT53:FAV53 FKP53:FKR53 FUL53:FUN53 GEH53:GEJ53 GOD53:GOF53 GXZ53:GYB53 HHV53:HHX53 HRR53:HRT53 IBN53:IBP53 ILJ53:ILL53 IVF53:IVH53 JFB53:JFD53 JOX53:JOZ53 JYT53:JYV53 KIP53:KIR53 KSL53:KSN53 LCH53:LCJ53 LMD53:LMF53 LVZ53:LWB53 MFV53:MFX53 MPR53:MPT53 MZN53:MZP53 NJJ53:NJL53 NTF53:NTH53 ODB53:ODD53 OMX53:OMZ53 OWT53:OWV53 PGP53:PGR53 PQL53:PQN53 QAH53:QAJ53 QKD53:QKF53 QTZ53:QUB53 RDV53:RDX53 RNR53:RNT53 RXN53:RXP53 SHJ53:SHL53 SRF53:SRH53 TBB53:TBD53 TKX53:TKZ53 TUT53:TUV53 UEP53:UER53 UOL53:UON53 UYH53:UYJ53 VID53:VIF53 VRZ53:VSB53 WBV53:WBX53 WLR53:WLT53 WVN53:WVP53 F93:H93 JB93:JD93 SX93:SZ93 ACT93:ACV93 AMP93:AMR93 AWL93:AWN93 BGH93:BGJ93 BQD93:BQF93 BZZ93:CAB93 CJV93:CJX93 CTR93:CTT93 DDN93:DDP93 DNJ93:DNL93 DXF93:DXH93 EHB93:EHD93 EQX93:EQZ93 FAT93:FAV93 FKP93:FKR93 FUL93:FUN93 GEH93:GEJ93 GOD93:GOF93 GXZ93:GYB93 HHV93:HHX93 HRR93:HRT93 IBN93:IBP93 ILJ93:ILL93 IVF93:IVH93 JFB93:JFD93 JOX93:JOZ93 JYT93:JYV93 KIP93:KIR93 KSL93:KSN93 LCH93:LCJ93 LMD93:LMF93 LVZ93:LWB93 MFV93:MFX93 MPR93:MPT93 MZN93:MZP93 NJJ93:NJL93 NTF93:NTH93 ODB93:ODD93 OMX93:OMZ93 OWT93:OWV93 PGP93:PGR93 PQL93:PQN93 QAH93:QAJ93 QKD93:QKF93 QTZ93:QUB93 RDV93:RDX93 RNR93:RNT93 RXN93:RXP93 SHJ93:SHL93 SRF93:SRH93 TBB93:TBD93 TKX93:TKZ93 TUT93:TUV93 UEP93:UER93 UOL93:UON93 UYH93:UYJ93 VID93:VIF93 VRZ93:VSB93 WBV93:WBX93 WLR93:WLT93 WVN93:WVP93 F133:H133 JB133:JD133 SX133:SZ133 ACT133:ACV133 AMP133:AMR133 AWL133:AWN133 BGH133:BGJ133 BQD133:BQF133 BZZ133:CAB133 CJV133:CJX133 CTR133:CTT133 DDN133:DDP133 DNJ133:DNL133 DXF133:DXH133 EHB133:EHD133 EQX133:EQZ133 FAT133:FAV133 FKP133:FKR133 FUL133:FUN133 GEH133:GEJ133 GOD133:GOF133 GXZ133:GYB133 HHV133:HHX133 HRR133:HRT133 IBN133:IBP133 ILJ133:ILL133 IVF133:IVH133 JFB133:JFD133 JOX133:JOZ133 JYT133:JYV133 KIP133:KIR133 KSL133:KSN133 LCH133:LCJ133 LMD133:LMF133 LVZ133:LWB133 MFV133:MFX133 MPR133:MPT133 MZN133:MZP133 NJJ133:NJL133 NTF133:NTH133 ODB133:ODD133 OMX133:OMZ133 OWT133:OWV133 PGP133:PGR133 PQL133:PQN133 QAH133:QAJ133 QKD133:QKF133 QTZ133:QUB133 RDV133:RDX133 RNR133:RNT133 RXN133:RXP133 SHJ133:SHL133 SRF133:SRH133 TBB133:TBD133 TKX133:TKZ133 TUT133:TUV133 UEP133:UER133 UOL133:UON133 UYH133:UYJ133 VID133:VIF133 VRZ133:VSB133 WBV133:WBX133 WLR133:WLT133 WVN133:WVP133 F173:H173 JB173:JD173 SX173:SZ173 ACT173:ACV173 AMP173:AMR173 AWL173:AWN173 BGH173:BGJ173 BQD173:BQF173 BZZ173:CAB173 CJV173:CJX173 CTR173:CTT173 DDN173:DDP173 DNJ173:DNL173 DXF173:DXH173 EHB173:EHD173 EQX173:EQZ173 FAT173:FAV173 FKP173:FKR173 FUL173:FUN173 GEH173:GEJ173 GOD173:GOF173 GXZ173:GYB173 HHV173:HHX173 HRR173:HRT173 IBN173:IBP173 ILJ173:ILL173 IVF173:IVH173 JFB173:JFD173 JOX173:JOZ173 JYT173:JYV173 KIP173:KIR173 KSL173:KSN173 LCH173:LCJ173 LMD173:LMF173 LVZ173:LWB173 MFV173:MFX173 MPR173:MPT173 MZN173:MZP173 NJJ173:NJL173 NTF173:NTH173 ODB173:ODD173 OMX173:OMZ173 OWT173:OWV173 PGP173:PGR173 PQL173:PQN173 QAH173:QAJ173 QKD173:QKF173 QTZ173:QUB173 RDV173:RDX173 RNR173:RNT173 RXN173:RXP173 SHJ173:SHL173 SRF173:SRH173 TBB173:TBD173 TKX173:TKZ173 TUT173:TUV173 UEP173:UER173 UOL173:UON173 UYH173:UYJ173 VID173:VIF173 VRZ173:VSB173 WBV173:WBX173 WLR173:WLT173 WVN173:WVP173 F213:H213 JB213:JD213 SX213:SZ213 ACT213:ACV213 AMP213:AMR213 AWL213:AWN213 BGH213:BGJ213 BQD213:BQF213 BZZ213:CAB213 CJV213:CJX213 CTR213:CTT213 DDN213:DDP213 DNJ213:DNL213 DXF213:DXH213 EHB213:EHD213 EQX213:EQZ213 FAT213:FAV213 FKP213:FKR213 FUL213:FUN213 GEH213:GEJ213 GOD213:GOF213 GXZ213:GYB213 HHV213:HHX213 HRR213:HRT213 IBN213:IBP213 ILJ213:ILL213 IVF213:IVH213 JFB213:JFD213 JOX213:JOZ213 JYT213:JYV213 KIP213:KIR213 KSL213:KSN213 LCH213:LCJ213 LMD213:LMF213 LVZ213:LWB213 MFV213:MFX213 MPR213:MPT213 MZN213:MZP213 NJJ213:NJL213 NTF213:NTH213 ODB213:ODD213 OMX213:OMZ213 OWT213:OWV213 PGP213:PGR213 PQL213:PQN213 QAH213:QAJ213 QKD213:QKF213 QTZ213:QUB213 RDV213:RDX213 RNR213:RNT213 RXN213:RXP213 SHJ213:SHL213 SRF213:SRH213 TBB213:TBD213 TKX213:TKZ213 TUT213:TUV213 UEP213:UER213 UOL213:UON213 UYH213:UYJ213 VID213:VIF213 VRZ213:VSB213 WBV213:WBX213 WLR213:WLT213 WVN213:WVP213 F253:H253 JB253:JD253 SX253:SZ253 ACT253:ACV253 AMP253:AMR253 AWL253:AWN253 BGH253:BGJ253 BQD253:BQF253 BZZ253:CAB253 CJV253:CJX253 CTR253:CTT253 DDN253:DDP253 DNJ253:DNL253 DXF253:DXH253 EHB253:EHD253 EQX253:EQZ253 FAT253:FAV253 FKP253:FKR253 FUL253:FUN253 GEH253:GEJ253 GOD253:GOF253 GXZ253:GYB253 HHV253:HHX253 HRR253:HRT253 IBN253:IBP253 ILJ253:ILL253 IVF253:IVH253 JFB253:JFD253 JOX253:JOZ253 JYT253:JYV253 KIP253:KIR253 KSL253:KSN253 LCH253:LCJ253 LMD253:LMF253 LVZ253:LWB253 MFV253:MFX253 MPR253:MPT253 MZN253:MZP253 NJJ253:NJL253 NTF253:NTH253 ODB253:ODD253 OMX253:OMZ253 OWT253:OWV253 PGP253:PGR253 PQL253:PQN253 QAH253:QAJ253 QKD253:QKF253 QTZ253:QUB253 RDV253:RDX253 RNR253:RNT253 RXN253:RXP253 SHJ253:SHL253 SRF253:SRH253 TBB253:TBD253 TKX253:TKZ253 TUT253:TUV253 UEP253:UER253 UOL253:UON253 UYH253:UYJ253 VID253:VIF253 VRZ253:VSB253 WBV253:WBX253 WLR253:WLT253 WVN253:WVP253 F293:H293 JB293:JD293 SX293:SZ293 ACT293:ACV293 AMP293:AMR293 AWL293:AWN293 BGH293:BGJ293 BQD293:BQF293 BZZ293:CAB293 CJV293:CJX293 CTR293:CTT293 DDN293:DDP293 DNJ293:DNL293 DXF293:DXH293 EHB293:EHD293 EQX293:EQZ293 FAT293:FAV293 FKP293:FKR293 FUL293:FUN293 GEH293:GEJ293 GOD293:GOF293 GXZ293:GYB293 HHV293:HHX293 HRR293:HRT293 IBN293:IBP293 ILJ293:ILL293 IVF293:IVH293 JFB293:JFD293 JOX293:JOZ293 JYT293:JYV293 KIP293:KIR293 KSL293:KSN293 LCH293:LCJ293 LMD293:LMF293 LVZ293:LWB293 MFV293:MFX293 MPR293:MPT293 MZN293:MZP293 NJJ293:NJL293 NTF293:NTH293 ODB293:ODD293 OMX293:OMZ293 OWT293:OWV293 PGP293:PGR293 PQL293:PQN293 QAH293:QAJ293 QKD293:QKF293 QTZ293:QUB293 RDV293:RDX293 RNR293:RNT293 RXN293:RXP293 SHJ293:SHL293 SRF293:SRH293 TBB293:TBD293 TKX293:TKZ293 TUT293:TUV293 UEP293:UER293 UOL293:UON293 UYH293:UYJ293 VID293:VIF293 VRZ293:VSB293 WBV293:WBX293 WLR293:WLT293 WVN293:WVP293 F333:H333 JB333:JD333 SX333:SZ333 ACT333:ACV333 AMP333:AMR333 AWL333:AWN333 BGH333:BGJ333 BQD333:BQF333 BZZ333:CAB333 CJV333:CJX333 CTR333:CTT333 DDN333:DDP333 DNJ333:DNL333 DXF333:DXH333 EHB333:EHD333 EQX333:EQZ333 FAT333:FAV333 FKP333:FKR333 FUL333:FUN333 GEH333:GEJ333 GOD333:GOF333 GXZ333:GYB333 HHV333:HHX333 HRR333:HRT333 IBN333:IBP333 ILJ333:ILL333 IVF333:IVH333 JFB333:JFD333 JOX333:JOZ333 JYT333:JYV333 KIP333:KIR333 KSL333:KSN333 LCH333:LCJ333 LMD333:LMF333 LVZ333:LWB333 MFV333:MFX333 MPR333:MPT333 MZN333:MZP333 NJJ333:NJL333 NTF333:NTH333 ODB333:ODD333 OMX333:OMZ333 OWT333:OWV333 PGP333:PGR333 PQL333:PQN333 QAH333:QAJ333 QKD333:QKF333 QTZ333:QUB333 RDV333:RDX333 RNR333:RNT333 RXN333:RXP333 SHJ333:SHL333 SRF333:SRH333 TBB333:TBD333 TKX333:TKZ333 TUT333:TUV333 UEP333:UER333 UOL333:UON333 UYH333:UYJ333 VID333:VIF333 VRZ333:VSB333 WBV333:WBX333 WLR333:WLT333 WVN333:WVP333 F373:H373 JB373:JD373 SX373:SZ373 ACT373:ACV373 AMP373:AMR373 AWL373:AWN373 BGH373:BGJ373 BQD373:BQF373 BZZ373:CAB373 CJV373:CJX373 CTR373:CTT373 DDN373:DDP373 DNJ373:DNL373 DXF373:DXH373 EHB373:EHD373 EQX373:EQZ373 FAT373:FAV373 FKP373:FKR373 FUL373:FUN373 GEH373:GEJ373 GOD373:GOF373 GXZ373:GYB373 HHV373:HHX373 HRR373:HRT373 IBN373:IBP373 ILJ373:ILL373 IVF373:IVH373 JFB373:JFD373 JOX373:JOZ373 JYT373:JYV373 KIP373:KIR373 KSL373:KSN373 LCH373:LCJ373 LMD373:LMF373 LVZ373:LWB373 MFV373:MFX373 MPR373:MPT373 MZN373:MZP373 NJJ373:NJL373 NTF373:NTH373 ODB373:ODD373 OMX373:OMZ373 OWT373:OWV373 PGP373:PGR373 PQL373:PQN373 QAH373:QAJ373 QKD373:QKF373 QTZ373:QUB373 RDV373:RDX373 RNR373:RNT373 RXN373:RXP373 SHJ373:SHL373 SRF373:SRH373 TBB373:TBD373 TKX373:TKZ373 TUT373:TUV373 UEP373:UER373 UOL373:UON373 UYH373:UYJ373 VID373:VIF373 VRZ373:VSB373 WBV373:WBX373 WLR373:WLT373 WVN373:WVP373 F413:H413 JB413:JD413 SX413:SZ413 ACT413:ACV413 AMP413:AMR413 AWL413:AWN413 BGH413:BGJ413 BQD413:BQF413 BZZ413:CAB413 CJV413:CJX413 CTR413:CTT413 DDN413:DDP413 DNJ413:DNL413 DXF413:DXH413 EHB413:EHD413 EQX413:EQZ413 FAT413:FAV413 FKP413:FKR413 FUL413:FUN413 GEH413:GEJ413 GOD413:GOF413 GXZ413:GYB413 HHV413:HHX413 HRR413:HRT413 IBN413:IBP413 ILJ413:ILL413 IVF413:IVH413 JFB413:JFD413 JOX413:JOZ413 JYT413:JYV413 KIP413:KIR413 KSL413:KSN413 LCH413:LCJ413 LMD413:LMF413 LVZ413:LWB413 MFV413:MFX413 MPR413:MPT413 MZN413:MZP413 NJJ413:NJL413 NTF413:NTH413 ODB413:ODD413 OMX413:OMZ413 OWT413:OWV413 PGP413:PGR413 PQL413:PQN413 QAH413:QAJ413 QKD413:QKF413 QTZ413:QUB413 RDV413:RDX413 RNR413:RNT413 RXN413:RXP413 SHJ413:SHL413 SRF413:SRH413 TBB413:TBD413 TKX413:TKZ413 TUT413:TUV413 UEP413:UER413 UOL413:UON413 UYH413:UYJ413 VID413:VIF413 VRZ413:VSB413 WBV413:WBX413 WLR413:WLT413 WVN413:WVP413 F453:H453 JB453:JD453 SX453:SZ453 ACT453:ACV453 AMP453:AMR453 AWL453:AWN453 BGH453:BGJ453 BQD453:BQF453 BZZ453:CAB453 CJV453:CJX453 CTR453:CTT453 DDN453:DDP453 DNJ453:DNL453 DXF453:DXH453 EHB453:EHD453 EQX453:EQZ453 FAT453:FAV453 FKP453:FKR453 FUL453:FUN453 GEH453:GEJ453 GOD453:GOF453 GXZ453:GYB453 HHV453:HHX453 HRR453:HRT453 IBN453:IBP453 ILJ453:ILL453 IVF453:IVH453 JFB453:JFD453 JOX453:JOZ453 JYT453:JYV453 KIP453:KIR453 KSL453:KSN453 LCH453:LCJ453 LMD453:LMF453 LVZ453:LWB453 MFV453:MFX453 MPR453:MPT453 MZN453:MZP453 NJJ453:NJL453 NTF453:NTH453 ODB453:ODD453 OMX453:OMZ453 OWT453:OWV453 PGP453:PGR453 PQL453:PQN453 QAH453:QAJ453 QKD453:QKF453 QTZ453:QUB453 RDV453:RDX453 RNR453:RNT453 RXN453:RXP453 SHJ453:SHL453 SRF453:SRH453 TBB453:TBD453 TKX453:TKZ453 TUT453:TUV453 UEP453:UER453 UOL453:UON453 UYH453:UYJ453 VID453:VIF453 VRZ453:VSB453 WBV453:WBX453 WLR453:WLT453 WVN453:WVP453 F493:H493 JB493:JD493 SX493:SZ493 ACT493:ACV493 AMP493:AMR493 AWL493:AWN493 BGH493:BGJ493 BQD493:BQF493 BZZ493:CAB493 CJV493:CJX493 CTR493:CTT493 DDN493:DDP493 DNJ493:DNL493 DXF493:DXH493 EHB493:EHD493 EQX493:EQZ493 FAT493:FAV493 FKP493:FKR493 FUL493:FUN493 GEH493:GEJ493 GOD493:GOF493 GXZ493:GYB493 HHV493:HHX493 HRR493:HRT493 IBN493:IBP493 ILJ493:ILL493 IVF493:IVH493 JFB493:JFD493 JOX493:JOZ493 JYT493:JYV493 KIP493:KIR493 KSL493:KSN493 LCH493:LCJ493 LMD493:LMF493 LVZ493:LWB493 MFV493:MFX493 MPR493:MPT493 MZN493:MZP493 NJJ493:NJL493 NTF493:NTH493 ODB493:ODD493 OMX493:OMZ493 OWT493:OWV493 PGP493:PGR493 PQL493:PQN493 QAH493:QAJ493 QKD493:QKF493 QTZ493:QUB493 RDV493:RDX493 RNR493:RNT493 RXN493:RXP493 SHJ493:SHL493 SRF493:SRH493 TBB493:TBD493 TKX493:TKZ493 TUT493:TUV493 UEP493:UER493 UOL493:UON493 UYH493:UYJ493 VID493:VIF493 VRZ493:VSB493 WBV493:WBX493 WLR493:WLT493 WVN493:WVP493">
      <formula1>"Nr. de solicitări pe domenii"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3:A54 IW53:IW54 SS53:SS54 ACO53:ACO54 AMK53:AMK54 AWG53:AWG54 BGC53:BGC54 BPY53:BPY54 BZU53:BZU54 CJQ53:CJQ54 CTM53:CTM54 DDI53:DDI54 DNE53:DNE54 DXA53:DXA54 EGW53:EGW54 EQS53:EQS54 FAO53:FAO54 FKK53:FKK54 FUG53:FUG54 GEC53:GEC54 GNY53:GNY54 GXU53:GXU54 HHQ53:HHQ54 HRM53:HRM54 IBI53:IBI54 ILE53:ILE54 IVA53:IVA54 JEW53:JEW54 JOS53:JOS54 JYO53:JYO54 KIK53:KIK54 KSG53:KSG54 LCC53:LCC54 LLY53:LLY54 LVU53:LVU54 MFQ53:MFQ54 MPM53:MPM54 MZI53:MZI54 NJE53:NJE54 NTA53:NTA54 OCW53:OCW54 OMS53:OMS54 OWO53:OWO54 PGK53:PGK54 PQG53:PQG54 QAC53:QAC54 QJY53:QJY54 QTU53:QTU54 RDQ53:RDQ54 RNM53:RNM54 RXI53:RXI54 SHE53:SHE54 SRA53:SRA54 TAW53:TAW54 TKS53:TKS54 TUO53:TUO54 UEK53:UEK54 UOG53:UOG54 UYC53:UYC54 VHY53:VHY54 VRU53:VRU54 WBQ53:WBQ54 WLM53:WLM54 WVI53:WVI54 A93:A94 IW93:IW94 SS93:SS94 ACO93:ACO94 AMK93:AMK94 AWG93:AWG94 BGC93:BGC94 BPY93:BPY94 BZU93:BZU94 CJQ93:CJQ94 CTM93:CTM94 DDI93:DDI94 DNE93:DNE94 DXA93:DXA94 EGW93:EGW94 EQS93:EQS94 FAO93:FAO94 FKK93:FKK94 FUG93:FUG94 GEC93:GEC94 GNY93:GNY94 GXU93:GXU94 HHQ93:HHQ94 HRM93:HRM94 IBI93:IBI94 ILE93:ILE94 IVA93:IVA94 JEW93:JEW94 JOS93:JOS94 JYO93:JYO94 KIK93:KIK94 KSG93:KSG94 LCC93:LCC94 LLY93:LLY94 LVU93:LVU94 MFQ93:MFQ94 MPM93:MPM94 MZI93:MZI94 NJE93:NJE94 NTA93:NTA94 OCW93:OCW94 OMS93:OMS94 OWO93:OWO94 PGK93:PGK94 PQG93:PQG94 QAC93:QAC94 QJY93:QJY94 QTU93:QTU94 RDQ93:RDQ94 RNM93:RNM94 RXI93:RXI94 SHE93:SHE94 SRA93:SRA94 TAW93:TAW94 TKS93:TKS94 TUO93:TUO94 UEK93:UEK94 UOG93:UOG94 UYC93:UYC94 VHY93:VHY94 VRU93:VRU94 WBQ93:WBQ94 WLM93:WLM94 WVI93:WVI94 A133:A134 IW133:IW134 SS133:SS134 ACO133:ACO134 AMK133:AMK134 AWG133:AWG134 BGC133:BGC134 BPY133:BPY134 BZU133:BZU134 CJQ133:CJQ134 CTM133:CTM134 DDI133:DDI134 DNE133:DNE134 DXA133:DXA134 EGW133:EGW134 EQS133:EQS134 FAO133:FAO134 FKK133:FKK134 FUG133:FUG134 GEC133:GEC134 GNY133:GNY134 GXU133:GXU134 HHQ133:HHQ134 HRM133:HRM134 IBI133:IBI134 ILE133:ILE134 IVA133:IVA134 JEW133:JEW134 JOS133:JOS134 JYO133:JYO134 KIK133:KIK134 KSG133:KSG134 LCC133:LCC134 LLY133:LLY134 LVU133:LVU134 MFQ133:MFQ134 MPM133:MPM134 MZI133:MZI134 NJE133:NJE134 NTA133:NTA134 OCW133:OCW134 OMS133:OMS134 OWO133:OWO134 PGK133:PGK134 PQG133:PQG134 QAC133:QAC134 QJY133:QJY134 QTU133:QTU134 RDQ133:RDQ134 RNM133:RNM134 RXI133:RXI134 SHE133:SHE134 SRA133:SRA134 TAW133:TAW134 TKS133:TKS134 TUO133:TUO134 UEK133:UEK134 UOG133:UOG134 UYC133:UYC134 VHY133:VHY134 VRU133:VRU134 WBQ133:WBQ134 WLM133:WLM134 WVI133:WVI134 A173:A174 IW173:IW174 SS173:SS174 ACO173:ACO174 AMK173:AMK174 AWG173:AWG174 BGC173:BGC174 BPY173:BPY174 BZU173:BZU174 CJQ173:CJQ174 CTM173:CTM174 DDI173:DDI174 DNE173:DNE174 DXA173:DXA174 EGW173:EGW174 EQS173:EQS174 FAO173:FAO174 FKK173:FKK174 FUG173:FUG174 GEC173:GEC174 GNY173:GNY174 GXU173:GXU174 HHQ173:HHQ174 HRM173:HRM174 IBI173:IBI174 ILE173:ILE174 IVA173:IVA174 JEW173:JEW174 JOS173:JOS174 JYO173:JYO174 KIK173:KIK174 KSG173:KSG174 LCC173:LCC174 LLY173:LLY174 LVU173:LVU174 MFQ173:MFQ174 MPM173:MPM174 MZI173:MZI174 NJE173:NJE174 NTA173:NTA174 OCW173:OCW174 OMS173:OMS174 OWO173:OWO174 PGK173:PGK174 PQG173:PQG174 QAC173:QAC174 QJY173:QJY174 QTU173:QTU174 RDQ173:RDQ174 RNM173:RNM174 RXI173:RXI174 SHE173:SHE174 SRA173:SRA174 TAW173:TAW174 TKS173:TKS174 TUO173:TUO174 UEK173:UEK174 UOG173:UOG174 UYC173:UYC174 VHY173:VHY174 VRU173:VRU174 WBQ173:WBQ174 WLM173:WLM174 WVI173:WVI174 A213:A214 IW213:IW214 SS213:SS214 ACO213:ACO214 AMK213:AMK214 AWG213:AWG214 BGC213:BGC214 BPY213:BPY214 BZU213:BZU214 CJQ213:CJQ214 CTM213:CTM214 DDI213:DDI214 DNE213:DNE214 DXA213:DXA214 EGW213:EGW214 EQS213:EQS214 FAO213:FAO214 FKK213:FKK214 FUG213:FUG214 GEC213:GEC214 GNY213:GNY214 GXU213:GXU214 HHQ213:HHQ214 HRM213:HRM214 IBI213:IBI214 ILE213:ILE214 IVA213:IVA214 JEW213:JEW214 JOS213:JOS214 JYO213:JYO214 KIK213:KIK214 KSG213:KSG214 LCC213:LCC214 LLY213:LLY214 LVU213:LVU214 MFQ213:MFQ214 MPM213:MPM214 MZI213:MZI214 NJE213:NJE214 NTA213:NTA214 OCW213:OCW214 OMS213:OMS214 OWO213:OWO214 PGK213:PGK214 PQG213:PQG214 QAC213:QAC214 QJY213:QJY214 QTU213:QTU214 RDQ213:RDQ214 RNM213:RNM214 RXI213:RXI214 SHE213:SHE214 SRA213:SRA214 TAW213:TAW214 TKS213:TKS214 TUO213:TUO214 UEK213:UEK214 UOG213:UOG214 UYC213:UYC214 VHY213:VHY214 VRU213:VRU214 WBQ213:WBQ214 WLM213:WLM214 WVI213:WVI214 A253:A254 IW253:IW254 SS253:SS254 ACO253:ACO254 AMK253:AMK254 AWG253:AWG254 BGC253:BGC254 BPY253:BPY254 BZU253:BZU254 CJQ253:CJQ254 CTM253:CTM254 DDI253:DDI254 DNE253:DNE254 DXA253:DXA254 EGW253:EGW254 EQS253:EQS254 FAO253:FAO254 FKK253:FKK254 FUG253:FUG254 GEC253:GEC254 GNY253:GNY254 GXU253:GXU254 HHQ253:HHQ254 HRM253:HRM254 IBI253:IBI254 ILE253:ILE254 IVA253:IVA254 JEW253:JEW254 JOS253:JOS254 JYO253:JYO254 KIK253:KIK254 KSG253:KSG254 LCC253:LCC254 LLY253:LLY254 LVU253:LVU254 MFQ253:MFQ254 MPM253:MPM254 MZI253:MZI254 NJE253:NJE254 NTA253:NTA254 OCW253:OCW254 OMS253:OMS254 OWO253:OWO254 PGK253:PGK254 PQG253:PQG254 QAC253:QAC254 QJY253:QJY254 QTU253:QTU254 RDQ253:RDQ254 RNM253:RNM254 RXI253:RXI254 SHE253:SHE254 SRA253:SRA254 TAW253:TAW254 TKS253:TKS254 TUO253:TUO254 UEK253:UEK254 UOG253:UOG254 UYC253:UYC254 VHY253:VHY254 VRU253:VRU254 WBQ253:WBQ254 WLM253:WLM254 WVI253:WVI254 A293:A294 IW293:IW294 SS293:SS294 ACO293:ACO294 AMK293:AMK294 AWG293:AWG294 BGC293:BGC294 BPY293:BPY294 BZU293:BZU294 CJQ293:CJQ294 CTM293:CTM294 DDI293:DDI294 DNE293:DNE294 DXA293:DXA294 EGW293:EGW294 EQS293:EQS294 FAO293:FAO294 FKK293:FKK294 FUG293:FUG294 GEC293:GEC294 GNY293:GNY294 GXU293:GXU294 HHQ293:HHQ294 HRM293:HRM294 IBI293:IBI294 ILE293:ILE294 IVA293:IVA294 JEW293:JEW294 JOS293:JOS294 JYO293:JYO294 KIK293:KIK294 KSG293:KSG294 LCC293:LCC294 LLY293:LLY294 LVU293:LVU294 MFQ293:MFQ294 MPM293:MPM294 MZI293:MZI294 NJE293:NJE294 NTA293:NTA294 OCW293:OCW294 OMS293:OMS294 OWO293:OWO294 PGK293:PGK294 PQG293:PQG294 QAC293:QAC294 QJY293:QJY294 QTU293:QTU294 RDQ293:RDQ294 RNM293:RNM294 RXI293:RXI294 SHE293:SHE294 SRA293:SRA294 TAW293:TAW294 TKS293:TKS294 TUO293:TUO294 UEK293:UEK294 UOG293:UOG294 UYC293:UYC294 VHY293:VHY294 VRU293:VRU294 WBQ293:WBQ294 WLM293:WLM294 WVI293:WVI294 A333:A334 IW333:IW334 SS333:SS334 ACO333:ACO334 AMK333:AMK334 AWG333:AWG334 BGC333:BGC334 BPY333:BPY334 BZU333:BZU334 CJQ333:CJQ334 CTM333:CTM334 DDI333:DDI334 DNE333:DNE334 DXA333:DXA334 EGW333:EGW334 EQS333:EQS334 FAO333:FAO334 FKK333:FKK334 FUG333:FUG334 GEC333:GEC334 GNY333:GNY334 GXU333:GXU334 HHQ333:HHQ334 HRM333:HRM334 IBI333:IBI334 ILE333:ILE334 IVA333:IVA334 JEW333:JEW334 JOS333:JOS334 JYO333:JYO334 KIK333:KIK334 KSG333:KSG334 LCC333:LCC334 LLY333:LLY334 LVU333:LVU334 MFQ333:MFQ334 MPM333:MPM334 MZI333:MZI334 NJE333:NJE334 NTA333:NTA334 OCW333:OCW334 OMS333:OMS334 OWO333:OWO334 PGK333:PGK334 PQG333:PQG334 QAC333:QAC334 QJY333:QJY334 QTU333:QTU334 RDQ333:RDQ334 RNM333:RNM334 RXI333:RXI334 SHE333:SHE334 SRA333:SRA334 TAW333:TAW334 TKS333:TKS334 TUO333:TUO334 UEK333:UEK334 UOG333:UOG334 UYC333:UYC334 VHY333:VHY334 VRU333:VRU334 WBQ333:WBQ334 WLM333:WLM334 WVI333:WVI334 A373:A374 IW373:IW374 SS373:SS374 ACO373:ACO374 AMK373:AMK374 AWG373:AWG374 BGC373:BGC374 BPY373:BPY374 BZU373:BZU374 CJQ373:CJQ374 CTM373:CTM374 DDI373:DDI374 DNE373:DNE374 DXA373:DXA374 EGW373:EGW374 EQS373:EQS374 FAO373:FAO374 FKK373:FKK374 FUG373:FUG374 GEC373:GEC374 GNY373:GNY374 GXU373:GXU374 HHQ373:HHQ374 HRM373:HRM374 IBI373:IBI374 ILE373:ILE374 IVA373:IVA374 JEW373:JEW374 JOS373:JOS374 JYO373:JYO374 KIK373:KIK374 KSG373:KSG374 LCC373:LCC374 LLY373:LLY374 LVU373:LVU374 MFQ373:MFQ374 MPM373:MPM374 MZI373:MZI374 NJE373:NJE374 NTA373:NTA374 OCW373:OCW374 OMS373:OMS374 OWO373:OWO374 PGK373:PGK374 PQG373:PQG374 QAC373:QAC374 QJY373:QJY374 QTU373:QTU374 RDQ373:RDQ374 RNM373:RNM374 RXI373:RXI374 SHE373:SHE374 SRA373:SRA374 TAW373:TAW374 TKS373:TKS374 TUO373:TUO374 UEK373:UEK374 UOG373:UOG374 UYC373:UYC374 VHY373:VHY374 VRU373:VRU374 WBQ373:WBQ374 WLM373:WLM374 WVI373:WVI374 A413:A414 IW413:IW414 SS413:SS414 ACO413:ACO414 AMK413:AMK414 AWG413:AWG414 BGC413:BGC414 BPY413:BPY414 BZU413:BZU414 CJQ413:CJQ414 CTM413:CTM414 DDI413:DDI414 DNE413:DNE414 DXA413:DXA414 EGW413:EGW414 EQS413:EQS414 FAO413:FAO414 FKK413:FKK414 FUG413:FUG414 GEC413:GEC414 GNY413:GNY414 GXU413:GXU414 HHQ413:HHQ414 HRM413:HRM414 IBI413:IBI414 ILE413:ILE414 IVA413:IVA414 JEW413:JEW414 JOS413:JOS414 JYO413:JYO414 KIK413:KIK414 KSG413:KSG414 LCC413:LCC414 LLY413:LLY414 LVU413:LVU414 MFQ413:MFQ414 MPM413:MPM414 MZI413:MZI414 NJE413:NJE414 NTA413:NTA414 OCW413:OCW414 OMS413:OMS414 OWO413:OWO414 PGK413:PGK414 PQG413:PQG414 QAC413:QAC414 QJY413:QJY414 QTU413:QTU414 RDQ413:RDQ414 RNM413:RNM414 RXI413:RXI414 SHE413:SHE414 SRA413:SRA414 TAW413:TAW414 TKS413:TKS414 TUO413:TUO414 UEK413:UEK414 UOG413:UOG414 UYC413:UYC414 VHY413:VHY414 VRU413:VRU414 WBQ413:WBQ414 WLM413:WLM414 WVI413:WVI414 A453:A454 IW453:IW454 SS453:SS454 ACO453:ACO454 AMK453:AMK454 AWG453:AWG454 BGC453:BGC454 BPY453:BPY454 BZU453:BZU454 CJQ453:CJQ454 CTM453:CTM454 DDI453:DDI454 DNE453:DNE454 DXA453:DXA454 EGW453:EGW454 EQS453:EQS454 FAO453:FAO454 FKK453:FKK454 FUG453:FUG454 GEC453:GEC454 GNY453:GNY454 GXU453:GXU454 HHQ453:HHQ454 HRM453:HRM454 IBI453:IBI454 ILE453:ILE454 IVA453:IVA454 JEW453:JEW454 JOS453:JOS454 JYO453:JYO454 KIK453:KIK454 KSG453:KSG454 LCC453:LCC454 LLY453:LLY454 LVU453:LVU454 MFQ453:MFQ454 MPM453:MPM454 MZI453:MZI454 NJE453:NJE454 NTA453:NTA454 OCW453:OCW454 OMS453:OMS454 OWO453:OWO454 PGK453:PGK454 PQG453:PQG454 QAC453:QAC454 QJY453:QJY454 QTU453:QTU454 RDQ453:RDQ454 RNM453:RNM454 RXI453:RXI454 SHE453:SHE454 SRA453:SRA454 TAW453:TAW454 TKS453:TKS454 TUO453:TUO454 UEK453:UEK454 UOG453:UOG454 UYC453:UYC454 VHY453:VHY454 VRU453:VRU454 WBQ453:WBQ454 WLM453:WLM454 WVI453:WVI454 A493:A494 IW493:IW494 SS493:SS494 ACO493:ACO494 AMK493:AMK494 AWG493:AWG494 BGC493:BGC494 BPY493:BPY494 BZU493:BZU494 CJQ493:CJQ494 CTM493:CTM494 DDI493:DDI494 DNE493:DNE494 DXA493:DXA494 EGW493:EGW494 EQS493:EQS494 FAO493:FAO494 FKK493:FKK494 FUG493:FUG494 GEC493:GEC494 GNY493:GNY494 GXU493:GXU494 HHQ493:HHQ494 HRM493:HRM494 IBI493:IBI494 ILE493:ILE494 IVA493:IVA494 JEW493:JEW494 JOS493:JOS494 JYO493:JYO494 KIK493:KIK494 KSG493:KSG494 LCC493:LCC494 LLY493:LLY494 LVU493:LVU494 MFQ493:MFQ494 MPM493:MPM494 MZI493:MZI494 NJE493:NJE494 NTA493:NTA494 OCW493:OCW494 OMS493:OMS494 OWO493:OWO494 PGK493:PGK494 PQG493:PQG494 QAC493:QAC494 QJY493:QJY494 QTU493:QTU494 RDQ493:RDQ494 RNM493:RNM494 RXI493:RXI494 SHE493:SHE494 SRA493:SRA494 TAW493:TAW494 TKS493:TKS494 TUO493:TUO494 UEK493:UEK494 UOG493:UOG494 UYC493:UYC494 VHY493:VHY494 VRU493:VRU494 WBQ493:WBQ494 WLM493:WLM494 WVI493:WVI494">
      <formula1>"Nr. solicitări din reşedinţa de judeţ"</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3:B54 IX53:IX54 ST53:ST54 ACP53:ACP54 AML53:AML54 AWH53:AWH54 BGD53:BGD54 BPZ53:BPZ54 BZV53:BZV54 CJR53:CJR54 CTN53:CTN54 DDJ53:DDJ54 DNF53:DNF54 DXB53:DXB54 EGX53:EGX54 EQT53:EQT54 FAP53:FAP54 FKL53:FKL54 FUH53:FUH54 GED53:GED54 GNZ53:GNZ54 GXV53:GXV54 HHR53:HHR54 HRN53:HRN54 IBJ53:IBJ54 ILF53:ILF54 IVB53:IVB54 JEX53:JEX54 JOT53:JOT54 JYP53:JYP54 KIL53:KIL54 KSH53:KSH54 LCD53:LCD54 LLZ53:LLZ54 LVV53:LVV54 MFR53:MFR54 MPN53:MPN54 MZJ53:MZJ54 NJF53:NJF54 NTB53:NTB54 OCX53:OCX54 OMT53:OMT54 OWP53:OWP54 PGL53:PGL54 PQH53:PQH54 QAD53:QAD54 QJZ53:QJZ54 QTV53:QTV54 RDR53:RDR54 RNN53:RNN54 RXJ53:RXJ54 SHF53:SHF54 SRB53:SRB54 TAX53:TAX54 TKT53:TKT54 TUP53:TUP54 UEL53:UEL54 UOH53:UOH54 UYD53:UYD54 VHZ53:VHZ54 VRV53:VRV54 WBR53:WBR54 WLN53:WLN54 WVJ53:WVJ54 B93:B94 IX93:IX94 ST93:ST94 ACP93:ACP94 AML93:AML94 AWH93:AWH94 BGD93:BGD94 BPZ93:BPZ94 BZV93:BZV94 CJR93:CJR94 CTN93:CTN94 DDJ93:DDJ94 DNF93:DNF94 DXB93:DXB94 EGX93:EGX94 EQT93:EQT94 FAP93:FAP94 FKL93:FKL94 FUH93:FUH94 GED93:GED94 GNZ93:GNZ94 GXV93:GXV94 HHR93:HHR94 HRN93:HRN94 IBJ93:IBJ94 ILF93:ILF94 IVB93:IVB94 JEX93:JEX94 JOT93:JOT94 JYP93:JYP94 KIL93:KIL94 KSH93:KSH94 LCD93:LCD94 LLZ93:LLZ94 LVV93:LVV94 MFR93:MFR94 MPN93:MPN94 MZJ93:MZJ94 NJF93:NJF94 NTB93:NTB94 OCX93:OCX94 OMT93:OMT94 OWP93:OWP94 PGL93:PGL94 PQH93:PQH94 QAD93:QAD94 QJZ93:QJZ94 QTV93:QTV94 RDR93:RDR94 RNN93:RNN94 RXJ93:RXJ94 SHF93:SHF94 SRB93:SRB94 TAX93:TAX94 TKT93:TKT94 TUP93:TUP94 UEL93:UEL94 UOH93:UOH94 UYD93:UYD94 VHZ93:VHZ94 VRV93:VRV94 WBR93:WBR94 WLN93:WLN94 WVJ93:WVJ94 B133:B134 IX133:IX134 ST133:ST134 ACP133:ACP134 AML133:AML134 AWH133:AWH134 BGD133:BGD134 BPZ133:BPZ134 BZV133:BZV134 CJR133:CJR134 CTN133:CTN134 DDJ133:DDJ134 DNF133:DNF134 DXB133:DXB134 EGX133:EGX134 EQT133:EQT134 FAP133:FAP134 FKL133:FKL134 FUH133:FUH134 GED133:GED134 GNZ133:GNZ134 GXV133:GXV134 HHR133:HHR134 HRN133:HRN134 IBJ133:IBJ134 ILF133:ILF134 IVB133:IVB134 JEX133:JEX134 JOT133:JOT134 JYP133:JYP134 KIL133:KIL134 KSH133:KSH134 LCD133:LCD134 LLZ133:LLZ134 LVV133:LVV134 MFR133:MFR134 MPN133:MPN134 MZJ133:MZJ134 NJF133:NJF134 NTB133:NTB134 OCX133:OCX134 OMT133:OMT134 OWP133:OWP134 PGL133:PGL134 PQH133:PQH134 QAD133:QAD134 QJZ133:QJZ134 QTV133:QTV134 RDR133:RDR134 RNN133:RNN134 RXJ133:RXJ134 SHF133:SHF134 SRB133:SRB134 TAX133:TAX134 TKT133:TKT134 TUP133:TUP134 UEL133:UEL134 UOH133:UOH134 UYD133:UYD134 VHZ133:VHZ134 VRV133:VRV134 WBR133:WBR134 WLN133:WLN134 WVJ133:WVJ134 B173:B174 IX173:IX174 ST173:ST174 ACP173:ACP174 AML173:AML174 AWH173:AWH174 BGD173:BGD174 BPZ173:BPZ174 BZV173:BZV174 CJR173:CJR174 CTN173:CTN174 DDJ173:DDJ174 DNF173:DNF174 DXB173:DXB174 EGX173:EGX174 EQT173:EQT174 FAP173:FAP174 FKL173:FKL174 FUH173:FUH174 GED173:GED174 GNZ173:GNZ174 GXV173:GXV174 HHR173:HHR174 HRN173:HRN174 IBJ173:IBJ174 ILF173:ILF174 IVB173:IVB174 JEX173:JEX174 JOT173:JOT174 JYP173:JYP174 KIL173:KIL174 KSH173:KSH174 LCD173:LCD174 LLZ173:LLZ174 LVV173:LVV174 MFR173:MFR174 MPN173:MPN174 MZJ173:MZJ174 NJF173:NJF174 NTB173:NTB174 OCX173:OCX174 OMT173:OMT174 OWP173:OWP174 PGL173:PGL174 PQH173:PQH174 QAD173:QAD174 QJZ173:QJZ174 QTV173:QTV174 RDR173:RDR174 RNN173:RNN174 RXJ173:RXJ174 SHF173:SHF174 SRB173:SRB174 TAX173:TAX174 TKT173:TKT174 TUP173:TUP174 UEL173:UEL174 UOH173:UOH174 UYD173:UYD174 VHZ173:VHZ174 VRV173:VRV174 WBR173:WBR174 WLN173:WLN174 WVJ173:WVJ174 B213:B214 IX213:IX214 ST213:ST214 ACP213:ACP214 AML213:AML214 AWH213:AWH214 BGD213:BGD214 BPZ213:BPZ214 BZV213:BZV214 CJR213:CJR214 CTN213:CTN214 DDJ213:DDJ214 DNF213:DNF214 DXB213:DXB214 EGX213:EGX214 EQT213:EQT214 FAP213:FAP214 FKL213:FKL214 FUH213:FUH214 GED213:GED214 GNZ213:GNZ214 GXV213:GXV214 HHR213:HHR214 HRN213:HRN214 IBJ213:IBJ214 ILF213:ILF214 IVB213:IVB214 JEX213:JEX214 JOT213:JOT214 JYP213:JYP214 KIL213:KIL214 KSH213:KSH214 LCD213:LCD214 LLZ213:LLZ214 LVV213:LVV214 MFR213:MFR214 MPN213:MPN214 MZJ213:MZJ214 NJF213:NJF214 NTB213:NTB214 OCX213:OCX214 OMT213:OMT214 OWP213:OWP214 PGL213:PGL214 PQH213:PQH214 QAD213:QAD214 QJZ213:QJZ214 QTV213:QTV214 RDR213:RDR214 RNN213:RNN214 RXJ213:RXJ214 SHF213:SHF214 SRB213:SRB214 TAX213:TAX214 TKT213:TKT214 TUP213:TUP214 UEL213:UEL214 UOH213:UOH214 UYD213:UYD214 VHZ213:VHZ214 VRV213:VRV214 WBR213:WBR214 WLN213:WLN214 WVJ213:WVJ214 B253:B254 IX253:IX254 ST253:ST254 ACP253:ACP254 AML253:AML254 AWH253:AWH254 BGD253:BGD254 BPZ253:BPZ254 BZV253:BZV254 CJR253:CJR254 CTN253:CTN254 DDJ253:DDJ254 DNF253:DNF254 DXB253:DXB254 EGX253:EGX254 EQT253:EQT254 FAP253:FAP254 FKL253:FKL254 FUH253:FUH254 GED253:GED254 GNZ253:GNZ254 GXV253:GXV254 HHR253:HHR254 HRN253:HRN254 IBJ253:IBJ254 ILF253:ILF254 IVB253:IVB254 JEX253:JEX254 JOT253:JOT254 JYP253:JYP254 KIL253:KIL254 KSH253:KSH254 LCD253:LCD254 LLZ253:LLZ254 LVV253:LVV254 MFR253:MFR254 MPN253:MPN254 MZJ253:MZJ254 NJF253:NJF254 NTB253:NTB254 OCX253:OCX254 OMT253:OMT254 OWP253:OWP254 PGL253:PGL254 PQH253:PQH254 QAD253:QAD254 QJZ253:QJZ254 QTV253:QTV254 RDR253:RDR254 RNN253:RNN254 RXJ253:RXJ254 SHF253:SHF254 SRB253:SRB254 TAX253:TAX254 TKT253:TKT254 TUP253:TUP254 UEL253:UEL254 UOH253:UOH254 UYD253:UYD254 VHZ253:VHZ254 VRV253:VRV254 WBR253:WBR254 WLN253:WLN254 WVJ253:WVJ254 B293:B294 IX293:IX294 ST293:ST294 ACP293:ACP294 AML293:AML294 AWH293:AWH294 BGD293:BGD294 BPZ293:BPZ294 BZV293:BZV294 CJR293:CJR294 CTN293:CTN294 DDJ293:DDJ294 DNF293:DNF294 DXB293:DXB294 EGX293:EGX294 EQT293:EQT294 FAP293:FAP294 FKL293:FKL294 FUH293:FUH294 GED293:GED294 GNZ293:GNZ294 GXV293:GXV294 HHR293:HHR294 HRN293:HRN294 IBJ293:IBJ294 ILF293:ILF294 IVB293:IVB294 JEX293:JEX294 JOT293:JOT294 JYP293:JYP294 KIL293:KIL294 KSH293:KSH294 LCD293:LCD294 LLZ293:LLZ294 LVV293:LVV294 MFR293:MFR294 MPN293:MPN294 MZJ293:MZJ294 NJF293:NJF294 NTB293:NTB294 OCX293:OCX294 OMT293:OMT294 OWP293:OWP294 PGL293:PGL294 PQH293:PQH294 QAD293:QAD294 QJZ293:QJZ294 QTV293:QTV294 RDR293:RDR294 RNN293:RNN294 RXJ293:RXJ294 SHF293:SHF294 SRB293:SRB294 TAX293:TAX294 TKT293:TKT294 TUP293:TUP294 UEL293:UEL294 UOH293:UOH294 UYD293:UYD294 VHZ293:VHZ294 VRV293:VRV294 WBR293:WBR294 WLN293:WLN294 WVJ293:WVJ294 B333:B334 IX333:IX334 ST333:ST334 ACP333:ACP334 AML333:AML334 AWH333:AWH334 BGD333:BGD334 BPZ333:BPZ334 BZV333:BZV334 CJR333:CJR334 CTN333:CTN334 DDJ333:DDJ334 DNF333:DNF334 DXB333:DXB334 EGX333:EGX334 EQT333:EQT334 FAP333:FAP334 FKL333:FKL334 FUH333:FUH334 GED333:GED334 GNZ333:GNZ334 GXV333:GXV334 HHR333:HHR334 HRN333:HRN334 IBJ333:IBJ334 ILF333:ILF334 IVB333:IVB334 JEX333:JEX334 JOT333:JOT334 JYP333:JYP334 KIL333:KIL334 KSH333:KSH334 LCD333:LCD334 LLZ333:LLZ334 LVV333:LVV334 MFR333:MFR334 MPN333:MPN334 MZJ333:MZJ334 NJF333:NJF334 NTB333:NTB334 OCX333:OCX334 OMT333:OMT334 OWP333:OWP334 PGL333:PGL334 PQH333:PQH334 QAD333:QAD334 QJZ333:QJZ334 QTV333:QTV334 RDR333:RDR334 RNN333:RNN334 RXJ333:RXJ334 SHF333:SHF334 SRB333:SRB334 TAX333:TAX334 TKT333:TKT334 TUP333:TUP334 UEL333:UEL334 UOH333:UOH334 UYD333:UYD334 VHZ333:VHZ334 VRV333:VRV334 WBR333:WBR334 WLN333:WLN334 WVJ333:WVJ334 B373:B374 IX373:IX374 ST373:ST374 ACP373:ACP374 AML373:AML374 AWH373:AWH374 BGD373:BGD374 BPZ373:BPZ374 BZV373:BZV374 CJR373:CJR374 CTN373:CTN374 DDJ373:DDJ374 DNF373:DNF374 DXB373:DXB374 EGX373:EGX374 EQT373:EQT374 FAP373:FAP374 FKL373:FKL374 FUH373:FUH374 GED373:GED374 GNZ373:GNZ374 GXV373:GXV374 HHR373:HHR374 HRN373:HRN374 IBJ373:IBJ374 ILF373:ILF374 IVB373:IVB374 JEX373:JEX374 JOT373:JOT374 JYP373:JYP374 KIL373:KIL374 KSH373:KSH374 LCD373:LCD374 LLZ373:LLZ374 LVV373:LVV374 MFR373:MFR374 MPN373:MPN374 MZJ373:MZJ374 NJF373:NJF374 NTB373:NTB374 OCX373:OCX374 OMT373:OMT374 OWP373:OWP374 PGL373:PGL374 PQH373:PQH374 QAD373:QAD374 QJZ373:QJZ374 QTV373:QTV374 RDR373:RDR374 RNN373:RNN374 RXJ373:RXJ374 SHF373:SHF374 SRB373:SRB374 TAX373:TAX374 TKT373:TKT374 TUP373:TUP374 UEL373:UEL374 UOH373:UOH374 UYD373:UYD374 VHZ373:VHZ374 VRV373:VRV374 WBR373:WBR374 WLN373:WLN374 WVJ373:WVJ374 B413:B414 IX413:IX414 ST413:ST414 ACP413:ACP414 AML413:AML414 AWH413:AWH414 BGD413:BGD414 BPZ413:BPZ414 BZV413:BZV414 CJR413:CJR414 CTN413:CTN414 DDJ413:DDJ414 DNF413:DNF414 DXB413:DXB414 EGX413:EGX414 EQT413:EQT414 FAP413:FAP414 FKL413:FKL414 FUH413:FUH414 GED413:GED414 GNZ413:GNZ414 GXV413:GXV414 HHR413:HHR414 HRN413:HRN414 IBJ413:IBJ414 ILF413:ILF414 IVB413:IVB414 JEX413:JEX414 JOT413:JOT414 JYP413:JYP414 KIL413:KIL414 KSH413:KSH414 LCD413:LCD414 LLZ413:LLZ414 LVV413:LVV414 MFR413:MFR414 MPN413:MPN414 MZJ413:MZJ414 NJF413:NJF414 NTB413:NTB414 OCX413:OCX414 OMT413:OMT414 OWP413:OWP414 PGL413:PGL414 PQH413:PQH414 QAD413:QAD414 QJZ413:QJZ414 QTV413:QTV414 RDR413:RDR414 RNN413:RNN414 RXJ413:RXJ414 SHF413:SHF414 SRB413:SRB414 TAX413:TAX414 TKT413:TKT414 TUP413:TUP414 UEL413:UEL414 UOH413:UOH414 UYD413:UYD414 VHZ413:VHZ414 VRV413:VRV414 WBR413:WBR414 WLN413:WLN414 WVJ413:WVJ414 B453:B454 IX453:IX454 ST453:ST454 ACP453:ACP454 AML453:AML454 AWH453:AWH454 BGD453:BGD454 BPZ453:BPZ454 BZV453:BZV454 CJR453:CJR454 CTN453:CTN454 DDJ453:DDJ454 DNF453:DNF454 DXB453:DXB454 EGX453:EGX454 EQT453:EQT454 FAP453:FAP454 FKL453:FKL454 FUH453:FUH454 GED453:GED454 GNZ453:GNZ454 GXV453:GXV454 HHR453:HHR454 HRN453:HRN454 IBJ453:IBJ454 ILF453:ILF454 IVB453:IVB454 JEX453:JEX454 JOT453:JOT454 JYP453:JYP454 KIL453:KIL454 KSH453:KSH454 LCD453:LCD454 LLZ453:LLZ454 LVV453:LVV454 MFR453:MFR454 MPN453:MPN454 MZJ453:MZJ454 NJF453:NJF454 NTB453:NTB454 OCX453:OCX454 OMT453:OMT454 OWP453:OWP454 PGL453:PGL454 PQH453:PQH454 QAD453:QAD454 QJZ453:QJZ454 QTV453:QTV454 RDR453:RDR454 RNN453:RNN454 RXJ453:RXJ454 SHF453:SHF454 SRB453:SRB454 TAX453:TAX454 TKT453:TKT454 TUP453:TUP454 UEL453:UEL454 UOH453:UOH454 UYD453:UYD454 VHZ453:VHZ454 VRV453:VRV454 WBR453:WBR454 WLN453:WLN454 WVJ453:WVJ454 B493:B494 IX493:IX494 ST493:ST494 ACP493:ACP494 AML493:AML494 AWH493:AWH494 BGD493:BGD494 BPZ493:BPZ494 BZV493:BZV494 CJR493:CJR494 CTN493:CTN494 DDJ493:DDJ494 DNF493:DNF494 DXB493:DXB494 EGX493:EGX494 EQT493:EQT494 FAP493:FAP494 FKL493:FKL494 FUH493:FUH494 GED493:GED494 GNZ493:GNZ494 GXV493:GXV494 HHR493:HHR494 HRN493:HRN494 IBJ493:IBJ494 ILF493:ILF494 IVB493:IVB494 JEX493:JEX494 JOT493:JOT494 JYP493:JYP494 KIL493:KIL494 KSH493:KSH494 LCD493:LCD494 LLZ493:LLZ494 LVV493:LVV494 MFR493:MFR494 MPN493:MPN494 MZJ493:MZJ494 NJF493:NJF494 NTB493:NTB494 OCX493:OCX494 OMT493:OMT494 OWP493:OWP494 PGL493:PGL494 PQH493:PQH494 QAD493:QAD494 QJZ493:QJZ494 QTV493:QTV494 RDR493:RDR494 RNN493:RNN494 RXJ493:RXJ494 SHF493:SHF494 SRB493:SRB494 TAX493:TAX494 TKT493:TKT494 TUP493:TUP494 UEL493:UEL494 UOH493:UOH494 UYD493:UYD494 VHZ493:VHZ494 VRV493:VRV494 WBR493:WBR494 WLN493:WLN494 WVJ493:WVJ494">
      <formula1>"Nr. solicitări din alte localităţi"</formula1>
    </dataValidation>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3:C54 IY53:IY54 SU53:SU54 ACQ53:ACQ54 AMM53:AMM54 AWI53:AWI54 BGE53:BGE54 BQA53:BQA54 BZW53:BZW54 CJS53:CJS54 CTO53:CTO54 DDK53:DDK54 DNG53:DNG54 DXC53:DXC54 EGY53:EGY54 EQU53:EQU54 FAQ53:FAQ54 FKM53:FKM54 FUI53:FUI54 GEE53:GEE54 GOA53:GOA54 GXW53:GXW54 HHS53:HHS54 HRO53:HRO54 IBK53:IBK54 ILG53:ILG54 IVC53:IVC54 JEY53:JEY54 JOU53:JOU54 JYQ53:JYQ54 KIM53:KIM54 KSI53:KSI54 LCE53:LCE54 LMA53:LMA54 LVW53:LVW54 MFS53:MFS54 MPO53:MPO54 MZK53:MZK54 NJG53:NJG54 NTC53:NTC54 OCY53:OCY54 OMU53:OMU54 OWQ53:OWQ54 PGM53:PGM54 PQI53:PQI54 QAE53:QAE54 QKA53:QKA54 QTW53:QTW54 RDS53:RDS54 RNO53:RNO54 RXK53:RXK54 SHG53:SHG54 SRC53:SRC54 TAY53:TAY54 TKU53:TKU54 TUQ53:TUQ54 UEM53:UEM54 UOI53:UOI54 UYE53:UYE54 VIA53:VIA54 VRW53:VRW54 WBS53:WBS54 WLO53:WLO54 WVK53:WVK54 C93:C94 IY93:IY94 SU93:SU94 ACQ93:ACQ94 AMM93:AMM94 AWI93:AWI94 BGE93:BGE94 BQA93:BQA94 BZW93:BZW94 CJS93:CJS94 CTO93:CTO94 DDK93:DDK94 DNG93:DNG94 DXC93:DXC94 EGY93:EGY94 EQU93:EQU94 FAQ93:FAQ94 FKM93:FKM94 FUI93:FUI94 GEE93:GEE94 GOA93:GOA94 GXW93:GXW94 HHS93:HHS94 HRO93:HRO94 IBK93:IBK94 ILG93:ILG94 IVC93:IVC94 JEY93:JEY94 JOU93:JOU94 JYQ93:JYQ94 KIM93:KIM94 KSI93:KSI94 LCE93:LCE94 LMA93:LMA94 LVW93:LVW94 MFS93:MFS94 MPO93:MPO94 MZK93:MZK94 NJG93:NJG94 NTC93:NTC94 OCY93:OCY94 OMU93:OMU94 OWQ93:OWQ94 PGM93:PGM94 PQI93:PQI94 QAE93:QAE94 QKA93:QKA94 QTW93:QTW94 RDS93:RDS94 RNO93:RNO94 RXK93:RXK94 SHG93:SHG94 SRC93:SRC94 TAY93:TAY94 TKU93:TKU94 TUQ93:TUQ94 UEM93:UEM94 UOI93:UOI94 UYE93:UYE94 VIA93:VIA94 VRW93:VRW94 WBS93:WBS94 WLO93:WLO94 WVK93:WVK94 C133:C134 IY133:IY134 SU133:SU134 ACQ133:ACQ134 AMM133:AMM134 AWI133:AWI134 BGE133:BGE134 BQA133:BQA134 BZW133:BZW134 CJS133:CJS134 CTO133:CTO134 DDK133:DDK134 DNG133:DNG134 DXC133:DXC134 EGY133:EGY134 EQU133:EQU134 FAQ133:FAQ134 FKM133:FKM134 FUI133:FUI134 GEE133:GEE134 GOA133:GOA134 GXW133:GXW134 HHS133:HHS134 HRO133:HRO134 IBK133:IBK134 ILG133:ILG134 IVC133:IVC134 JEY133:JEY134 JOU133:JOU134 JYQ133:JYQ134 KIM133:KIM134 KSI133:KSI134 LCE133:LCE134 LMA133:LMA134 LVW133:LVW134 MFS133:MFS134 MPO133:MPO134 MZK133:MZK134 NJG133:NJG134 NTC133:NTC134 OCY133:OCY134 OMU133:OMU134 OWQ133:OWQ134 PGM133:PGM134 PQI133:PQI134 QAE133:QAE134 QKA133:QKA134 QTW133:QTW134 RDS133:RDS134 RNO133:RNO134 RXK133:RXK134 SHG133:SHG134 SRC133:SRC134 TAY133:TAY134 TKU133:TKU134 TUQ133:TUQ134 UEM133:UEM134 UOI133:UOI134 UYE133:UYE134 VIA133:VIA134 VRW133:VRW134 WBS133:WBS134 WLO133:WLO134 WVK133:WVK134 C173:C174 IY173:IY174 SU173:SU174 ACQ173:ACQ174 AMM173:AMM174 AWI173:AWI174 BGE173:BGE174 BQA173:BQA174 BZW173:BZW174 CJS173:CJS174 CTO173:CTO174 DDK173:DDK174 DNG173:DNG174 DXC173:DXC174 EGY173:EGY174 EQU173:EQU174 FAQ173:FAQ174 FKM173:FKM174 FUI173:FUI174 GEE173:GEE174 GOA173:GOA174 GXW173:GXW174 HHS173:HHS174 HRO173:HRO174 IBK173:IBK174 ILG173:ILG174 IVC173:IVC174 JEY173:JEY174 JOU173:JOU174 JYQ173:JYQ174 KIM173:KIM174 KSI173:KSI174 LCE173:LCE174 LMA173:LMA174 LVW173:LVW174 MFS173:MFS174 MPO173:MPO174 MZK173:MZK174 NJG173:NJG174 NTC173:NTC174 OCY173:OCY174 OMU173:OMU174 OWQ173:OWQ174 PGM173:PGM174 PQI173:PQI174 QAE173:QAE174 QKA173:QKA174 QTW173:QTW174 RDS173:RDS174 RNO173:RNO174 RXK173:RXK174 SHG173:SHG174 SRC173:SRC174 TAY173:TAY174 TKU173:TKU174 TUQ173:TUQ174 UEM173:UEM174 UOI173:UOI174 UYE173:UYE174 VIA173:VIA174 VRW173:VRW174 WBS173:WBS174 WLO173:WLO174 WVK173:WVK174 C213:C214 IY213:IY214 SU213:SU214 ACQ213:ACQ214 AMM213:AMM214 AWI213:AWI214 BGE213:BGE214 BQA213:BQA214 BZW213:BZW214 CJS213:CJS214 CTO213:CTO214 DDK213:DDK214 DNG213:DNG214 DXC213:DXC214 EGY213:EGY214 EQU213:EQU214 FAQ213:FAQ214 FKM213:FKM214 FUI213:FUI214 GEE213:GEE214 GOA213:GOA214 GXW213:GXW214 HHS213:HHS214 HRO213:HRO214 IBK213:IBK214 ILG213:ILG214 IVC213:IVC214 JEY213:JEY214 JOU213:JOU214 JYQ213:JYQ214 KIM213:KIM214 KSI213:KSI214 LCE213:LCE214 LMA213:LMA214 LVW213:LVW214 MFS213:MFS214 MPO213:MPO214 MZK213:MZK214 NJG213:NJG214 NTC213:NTC214 OCY213:OCY214 OMU213:OMU214 OWQ213:OWQ214 PGM213:PGM214 PQI213:PQI214 QAE213:QAE214 QKA213:QKA214 QTW213:QTW214 RDS213:RDS214 RNO213:RNO214 RXK213:RXK214 SHG213:SHG214 SRC213:SRC214 TAY213:TAY214 TKU213:TKU214 TUQ213:TUQ214 UEM213:UEM214 UOI213:UOI214 UYE213:UYE214 VIA213:VIA214 VRW213:VRW214 WBS213:WBS214 WLO213:WLO214 WVK213:WVK214 C253:C254 IY253:IY254 SU253:SU254 ACQ253:ACQ254 AMM253:AMM254 AWI253:AWI254 BGE253:BGE254 BQA253:BQA254 BZW253:BZW254 CJS253:CJS254 CTO253:CTO254 DDK253:DDK254 DNG253:DNG254 DXC253:DXC254 EGY253:EGY254 EQU253:EQU254 FAQ253:FAQ254 FKM253:FKM254 FUI253:FUI254 GEE253:GEE254 GOA253:GOA254 GXW253:GXW254 HHS253:HHS254 HRO253:HRO254 IBK253:IBK254 ILG253:ILG254 IVC253:IVC254 JEY253:JEY254 JOU253:JOU254 JYQ253:JYQ254 KIM253:KIM254 KSI253:KSI254 LCE253:LCE254 LMA253:LMA254 LVW253:LVW254 MFS253:MFS254 MPO253:MPO254 MZK253:MZK254 NJG253:NJG254 NTC253:NTC254 OCY253:OCY254 OMU253:OMU254 OWQ253:OWQ254 PGM253:PGM254 PQI253:PQI254 QAE253:QAE254 QKA253:QKA254 QTW253:QTW254 RDS253:RDS254 RNO253:RNO254 RXK253:RXK254 SHG253:SHG254 SRC253:SRC254 TAY253:TAY254 TKU253:TKU254 TUQ253:TUQ254 UEM253:UEM254 UOI253:UOI254 UYE253:UYE254 VIA253:VIA254 VRW253:VRW254 WBS253:WBS254 WLO253:WLO254 WVK253:WVK254 C293:C294 IY293:IY294 SU293:SU294 ACQ293:ACQ294 AMM293:AMM294 AWI293:AWI294 BGE293:BGE294 BQA293:BQA294 BZW293:BZW294 CJS293:CJS294 CTO293:CTO294 DDK293:DDK294 DNG293:DNG294 DXC293:DXC294 EGY293:EGY294 EQU293:EQU294 FAQ293:FAQ294 FKM293:FKM294 FUI293:FUI294 GEE293:GEE294 GOA293:GOA294 GXW293:GXW294 HHS293:HHS294 HRO293:HRO294 IBK293:IBK294 ILG293:ILG294 IVC293:IVC294 JEY293:JEY294 JOU293:JOU294 JYQ293:JYQ294 KIM293:KIM294 KSI293:KSI294 LCE293:LCE294 LMA293:LMA294 LVW293:LVW294 MFS293:MFS294 MPO293:MPO294 MZK293:MZK294 NJG293:NJG294 NTC293:NTC294 OCY293:OCY294 OMU293:OMU294 OWQ293:OWQ294 PGM293:PGM294 PQI293:PQI294 QAE293:QAE294 QKA293:QKA294 QTW293:QTW294 RDS293:RDS294 RNO293:RNO294 RXK293:RXK294 SHG293:SHG294 SRC293:SRC294 TAY293:TAY294 TKU293:TKU294 TUQ293:TUQ294 UEM293:UEM294 UOI293:UOI294 UYE293:UYE294 VIA293:VIA294 VRW293:VRW294 WBS293:WBS294 WLO293:WLO294 WVK293:WVK294 C333:C334 IY333:IY334 SU333:SU334 ACQ333:ACQ334 AMM333:AMM334 AWI333:AWI334 BGE333:BGE334 BQA333:BQA334 BZW333:BZW334 CJS333:CJS334 CTO333:CTO334 DDK333:DDK334 DNG333:DNG334 DXC333:DXC334 EGY333:EGY334 EQU333:EQU334 FAQ333:FAQ334 FKM333:FKM334 FUI333:FUI334 GEE333:GEE334 GOA333:GOA334 GXW333:GXW334 HHS333:HHS334 HRO333:HRO334 IBK333:IBK334 ILG333:ILG334 IVC333:IVC334 JEY333:JEY334 JOU333:JOU334 JYQ333:JYQ334 KIM333:KIM334 KSI333:KSI334 LCE333:LCE334 LMA333:LMA334 LVW333:LVW334 MFS333:MFS334 MPO333:MPO334 MZK333:MZK334 NJG333:NJG334 NTC333:NTC334 OCY333:OCY334 OMU333:OMU334 OWQ333:OWQ334 PGM333:PGM334 PQI333:PQI334 QAE333:QAE334 QKA333:QKA334 QTW333:QTW334 RDS333:RDS334 RNO333:RNO334 RXK333:RXK334 SHG333:SHG334 SRC333:SRC334 TAY333:TAY334 TKU333:TKU334 TUQ333:TUQ334 UEM333:UEM334 UOI333:UOI334 UYE333:UYE334 VIA333:VIA334 VRW333:VRW334 WBS333:WBS334 WLO333:WLO334 WVK333:WVK334 C373:C374 IY373:IY374 SU373:SU374 ACQ373:ACQ374 AMM373:AMM374 AWI373:AWI374 BGE373:BGE374 BQA373:BQA374 BZW373:BZW374 CJS373:CJS374 CTO373:CTO374 DDK373:DDK374 DNG373:DNG374 DXC373:DXC374 EGY373:EGY374 EQU373:EQU374 FAQ373:FAQ374 FKM373:FKM374 FUI373:FUI374 GEE373:GEE374 GOA373:GOA374 GXW373:GXW374 HHS373:HHS374 HRO373:HRO374 IBK373:IBK374 ILG373:ILG374 IVC373:IVC374 JEY373:JEY374 JOU373:JOU374 JYQ373:JYQ374 KIM373:KIM374 KSI373:KSI374 LCE373:LCE374 LMA373:LMA374 LVW373:LVW374 MFS373:MFS374 MPO373:MPO374 MZK373:MZK374 NJG373:NJG374 NTC373:NTC374 OCY373:OCY374 OMU373:OMU374 OWQ373:OWQ374 PGM373:PGM374 PQI373:PQI374 QAE373:QAE374 QKA373:QKA374 QTW373:QTW374 RDS373:RDS374 RNO373:RNO374 RXK373:RXK374 SHG373:SHG374 SRC373:SRC374 TAY373:TAY374 TKU373:TKU374 TUQ373:TUQ374 UEM373:UEM374 UOI373:UOI374 UYE373:UYE374 VIA373:VIA374 VRW373:VRW374 WBS373:WBS374 WLO373:WLO374 WVK373:WVK374 C413:C414 IY413:IY414 SU413:SU414 ACQ413:ACQ414 AMM413:AMM414 AWI413:AWI414 BGE413:BGE414 BQA413:BQA414 BZW413:BZW414 CJS413:CJS414 CTO413:CTO414 DDK413:DDK414 DNG413:DNG414 DXC413:DXC414 EGY413:EGY414 EQU413:EQU414 FAQ413:FAQ414 FKM413:FKM414 FUI413:FUI414 GEE413:GEE414 GOA413:GOA414 GXW413:GXW414 HHS413:HHS414 HRO413:HRO414 IBK413:IBK414 ILG413:ILG414 IVC413:IVC414 JEY413:JEY414 JOU413:JOU414 JYQ413:JYQ414 KIM413:KIM414 KSI413:KSI414 LCE413:LCE414 LMA413:LMA414 LVW413:LVW414 MFS413:MFS414 MPO413:MPO414 MZK413:MZK414 NJG413:NJG414 NTC413:NTC414 OCY413:OCY414 OMU413:OMU414 OWQ413:OWQ414 PGM413:PGM414 PQI413:PQI414 QAE413:QAE414 QKA413:QKA414 QTW413:QTW414 RDS413:RDS414 RNO413:RNO414 RXK413:RXK414 SHG413:SHG414 SRC413:SRC414 TAY413:TAY414 TKU413:TKU414 TUQ413:TUQ414 UEM413:UEM414 UOI413:UOI414 UYE413:UYE414 VIA413:VIA414 VRW413:VRW414 WBS413:WBS414 WLO413:WLO414 WVK413:WVK414 C453:C454 IY453:IY454 SU453:SU454 ACQ453:ACQ454 AMM453:AMM454 AWI453:AWI454 BGE453:BGE454 BQA453:BQA454 BZW453:BZW454 CJS453:CJS454 CTO453:CTO454 DDK453:DDK454 DNG453:DNG454 DXC453:DXC454 EGY453:EGY454 EQU453:EQU454 FAQ453:FAQ454 FKM453:FKM454 FUI453:FUI454 GEE453:GEE454 GOA453:GOA454 GXW453:GXW454 HHS453:HHS454 HRO453:HRO454 IBK453:IBK454 ILG453:ILG454 IVC453:IVC454 JEY453:JEY454 JOU453:JOU454 JYQ453:JYQ454 KIM453:KIM454 KSI453:KSI454 LCE453:LCE454 LMA453:LMA454 LVW453:LVW454 MFS453:MFS454 MPO453:MPO454 MZK453:MZK454 NJG453:NJG454 NTC453:NTC454 OCY453:OCY454 OMU453:OMU454 OWQ453:OWQ454 PGM453:PGM454 PQI453:PQI454 QAE453:QAE454 QKA453:QKA454 QTW453:QTW454 RDS453:RDS454 RNO453:RNO454 RXK453:RXK454 SHG453:SHG454 SRC453:SRC454 TAY453:TAY454 TKU453:TKU454 TUQ453:TUQ454 UEM453:UEM454 UOI453:UOI454 UYE453:UYE454 VIA453:VIA454 VRW453:VRW454 WBS453:WBS454 WLO453:WLO454 WVK453:WVK454 C493:C494 IY493:IY494 SU493:SU494 ACQ493:ACQ494 AMM493:AMM494 AWI493:AWI494 BGE493:BGE494 BQA493:BQA494 BZW493:BZW494 CJS493:CJS494 CTO493:CTO494 DDK493:DDK494 DNG493:DNG494 DXC493:DXC494 EGY493:EGY494 EQU493:EQU494 FAQ493:FAQ494 FKM493:FKM494 FUI493:FUI494 GEE493:GEE494 GOA493:GOA494 GXW493:GXW494 HHS493:HHS494 HRO493:HRO494 IBK493:IBK494 ILG493:ILG494 IVC493:IVC494 JEY493:JEY494 JOU493:JOU494 JYQ493:JYQ494 KIM493:KIM494 KSI493:KSI494 LCE493:LCE494 LMA493:LMA494 LVW493:LVW494 MFS493:MFS494 MPO493:MPO494 MZK493:MZK494 NJG493:NJG494 NTC493:NTC494 OCY493:OCY494 OMU493:OMU494 OWQ493:OWQ494 PGM493:PGM494 PQI493:PQI494 QAE493:QAE494 QKA493:QKA494 QTW493:QTW494 RDS493:RDS494 RNO493:RNO494 RXK493:RXK494 SHG493:SHG494 SRC493:SRC494 TAY493:TAY494 TKU493:TKU494 TUQ493:TUQ494 UEM493:UEM494 UOI493:UOI494 UYE493:UYE494 VIA493:VIA494 VRW493:VRW494 WBS493:WBS494 WLO493:WLO494 WVK493:WVK494">
      <formula1>"Nr. total de solicitări(reşedinţă de judeţ+alte localităţi)"</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K478 JG478 TC478 ACY478 AMU478 AWQ478 BGM478 BQI478 CAE478 CKA478 CTW478 DDS478 DNO478 DXK478 EHG478 ERC478 FAY478 FKU478 FUQ478 GEM478 GOI478 GYE478 HIA478 HRW478 IBS478 ILO478 IVK478 JFG478 JPC478 JYY478 KIU478 KSQ478 LCM478 LMI478 LWE478 MGA478 MPW478 MZS478 NJO478 NTK478 ODG478 ONC478 OWY478 PGU478 PQQ478 QAM478 QKI478 QUE478 REA478 RNW478 RXS478 SHO478 SRK478 TBG478 TLC478 TUY478 UEU478 UOQ478 UYM478 VII478 VSE478 WCA478 WLW478 WVS478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K394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QAM394 QKI394 QUE394 REA394 RNW394 RXS394 SHO394 SRK394 TBG394 TLC394 TUY394 UEU394 UOQ394 UYM394 VII394 VSE394 WCA394 WLW394 WVS394 K390 JG390 TC390 ACY390 AMU390 AWQ390 BGM390 BQI390 CAE390 CKA390 CTW390 DDS390 DNO390 DXK390 EHG390 ERC390 FAY390 FKU390 FUQ390 GEM390 GOI390 GYE390 HIA390 HRW390 IBS390 ILO390 IVK390 JFG390 JPC390 JYY390 KIU390 KSQ390 LCM390 LMI390 LWE390 MGA390 MPW390 MZS390 NJO390 NTK390 ODG390 ONC390 OWY390 PGU390 PQQ390 QAM390 QKI390 QUE390 REA390 RNW390 RXS390 SHO390 SRK390 TBG390 TLC390 TUY390 UEU390 UOQ390 UYM390 VII390 VSE390 WCA390 WLW390 WVS390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K516 JG516 TC516 ACY516 AMU516 AWQ516 BGM516 BQI516 CAE516 CKA516 CTW516 DDS516 DNO516 DXK516 EHG516 ERC516 FAY516 FKU516 FUQ516 GEM516 GOI516 GYE516 HIA516 HRW516 IBS516 ILO516 IVK516 JFG516 JPC516 JYY516 KIU516 KSQ516 LCM516 LMI516 LWE516 MGA516 MPW516 MZS516 NJO516 NTK516 ODG516 ONC516 OWY516 PGU516 PQQ516 QAM516 QKI516 QUE516 REA516 RNW516 RXS516 SHO516 SRK516 TBG516 TLC516 TUY516 UEU516 UOQ516 UYM516 VII516 VSE516 WCA516 WLW516 WVS516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K386 JG386 TC386 ACY386 AMU386 AWQ386 BGM386 BQI386 CAE386 CKA386 CTW386 DDS386 DNO386 DXK386 EHG386 ERC386 FAY386 FKU386 FUQ386 GEM386 GOI386 GYE386 HIA386 HRW386 IBS386 ILO386 IVK386 JFG386 JPC386 JYY386 KIU386 KSQ386 LCM386 LMI386 LWE386 MGA386 MPW386 MZS386 NJO386 NTK386 ODG386 ONC386 OWY386 PGU386 PQQ386 QAM386 QKI386 QUE386 REA386 RNW386 RXS386 SHO386 SRK386 TBG386 TLC386 TUY386 UEU386 UOQ386 UYM386 VII386 VSE386 WCA386 WLW386 WVS386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WVS418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K392 JG392 TC392 ACY392 AMU392 AWQ392 BGM392 BQI392 CAE392 CKA392 CTW392 DDS392 DNO392 DXK392 EHG392 ERC392 FAY392 FKU392 FUQ392 GEM392 GOI392 GYE392 HIA392 HRW392 IBS392 ILO392 IVK392 JFG392 JPC392 JYY392 KIU392 KSQ392 LCM392 LMI392 LWE392 MGA392 MPW392 MZS392 NJO392 NTK392 ODG392 ONC392 OWY392 PGU392 PQQ392 QAM392 QKI392 QUE392 REA392 RNW392 RXS392 SHO392 SRK392 TBG392 TLC392 TUY392 UEU392 UOQ392 UYM392 VII392 VSE392 WCA392 WLW392 WVS392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WVS136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WVS98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K78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K76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WVS156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WVS138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WVS144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WVS176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WVS142 K158 JG158 TC158 ACY158 AMU158 AWQ158 BGM158 BQI158 CAE158 CKA158 CTW158 DDS158 DNO158 DXK158 EHG158 ERC158 FAY158 FKU158 FUQ158 GEM158 GOI158 GYE158 HIA158 HRW158 IBS158 ILO158 IVK158 JFG158 JPC158 JYY158 KIU158 KSQ158 LCM158 LMI158 LWE158 MGA158 MPW158 MZS158 NJO158 NTK158 ODG158 ONC158 OWY158 PGU158 PQQ158 QAM158 QKI158 QUE158 REA158 RNW158 RXS158 SHO158 SRK158 TBG158 TLC158 TUY158 UEU158 UOQ158 UYM158 VII158 VSE158 WCA158 WLW158 WVS158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WVS140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WVS148 K194 JG194 TC194 ACY194 AMU194 AWQ194 BGM194 BQI194 CAE194 CKA194 CTW194 DDS194 DNO194 DXK194 EHG194 ERC194 FAY194 FKU194 FUQ194 GEM194 GOI194 GYE194 HIA194 HRW194 IBS194 ILO194 IVK194 JFG194 JPC194 JYY194 KIU194 KSQ194 LCM194 LMI194 LWE194 MGA194 MPW194 MZS194 NJO194 NTK194 ODG194 ONC194 OWY194 PGU194 PQQ194 QAM194 QKI194 QUE194 REA194 RNW194 RXS194 SHO194 SRK194 TBG194 TLC194 TUY194 UEU194 UOQ194 UYM194 VII194 VSE194 WCA194 WLW194 WVS194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WVS196 K216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WVS152 K184 JG184 TC184 ACY184 AMU184 AWQ184 BGM184 BQI184 CAE184 CKA184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VII184 VSE184 WCA184 WLW184 WVS184 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WVS178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WVS182 K198 JG198 TC198 ACY198 AMU198 AWQ198 BGM198 BQI198 CAE198 CKA198 CTW198 DDS198 DNO198 DXK198 EHG198 ERC198 FAY198 FKU198 FUQ198 GEM198 GOI198 GYE198 HIA198 HRW198 IBS198 ILO198 IVK198 JFG198 JPC198 JYY198 KIU198 KSQ198 LCM198 LMI198 LWE198 MGA198 MPW198 MZS198 NJO198 NTK198 ODG198 ONC198 OWY198 PGU198 PQQ198 QAM198 QKI198 QUE198 REA198 RNW198 RXS198 SHO198 SRK198 TBG198 TLC198 TUY198 UEU198 UOQ198 UYM198 VII198 VSE198 WCA198 WLW198 WVS198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WVS180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K236 JG236 TC236 ACY236 AMU236 AWQ236 BGM236 BQI236 CAE236 CKA236 CTW236 DDS236 DNO236 DXK236 EHG236 ERC236 FAY236 FKU236 FUQ236 GEM236 GOI236 GYE236 HIA236 HRW236 IBS236 ILO236 IVK236 JFG236 JPC236 JYY236 KIU236 KSQ236 LCM236 LMI236 LWE236 MGA236 MPW236 MZS236 NJO236 NTK236 ODG236 ONC236 OWY236 PGU236 PQQ236 QAM236 QKI236 QUE236 REA236 RNW236 RXS236 SHO236 SRK236 TBG236 TLC236 TUY236 UEU236 UOQ236 UYM236 VII236 VSE236 WCA236 WLW236 WVS236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WVS256 K192 JG192 TC192 ACY192 AMU192 AWQ192 BGM192 BQI192 CAE192 CKA192 CTW192 DDS192 DNO192 DXK192 EHG192 ERC192 FAY192 FKU192 FUQ192 GEM192 GOI192 GYE192 HIA192 HRW192 IBS192 ILO192 IVK192 JFG192 JPC192 JYY192 KIU192 KSQ192 LCM192 LMI192 LWE192 MGA192 MPW192 MZS192 NJO192 NTK192 ODG192 ONC192 OWY192 PGU192 PQQ192 QAM192 QKI192 QUE192 REA192 RNW192 RXS192 SHO192 SRK192 TBG192 TLC192 TUY192 UEU192 UOQ192 UYM192 VII192 VSE192 WCA192 WLW192 WVS192 K224 JG224 TC224 ACY224 AMU224 AWQ224 BGM224 BQI224 CAE224 CKA224 CTW224 DDS224 DNO224 DXK224 EHG224 ERC224 FAY224 FKU224 FUQ224 GEM224 GOI224 GYE224 HIA224 HRW224 IBS224 ILO224 IVK224 JFG224 JPC224 JYY224 KIU224 KSQ224 LCM224 LMI224 LWE224 MGA224 MPW224 MZS224 NJO224 NTK224 ODG224 ONC224 OWY224 PGU224 PQQ224 QAM224 QKI224 QUE224 REA224 RNW224 RXS224 SHO224 SRK224 TBG224 TLC224 TUY224 UEU224 UOQ224 UYM224 VII224 VSE224 WCA224 WLW224 WVS224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K218 JG218 TC218 ACY218 AMU218 AWQ218 BGM218 BQI218 CAE218 CKA218 CTW218 DDS218 DNO218 DXK218 EHG218 ERC218 FAY218 FKU218 FUQ218 GEM218 GOI218 GYE218 HIA218 HRW218 IBS218 ILO218 IVK218 JFG218 JPC218 JYY218 KIU218 KSQ218 LCM218 LMI218 LWE218 MGA218 MPW218 MZS218 NJO218 NTK218 ODG218 ONC218 OWY218 PGU218 PQQ218 QAM218 QKI218 QUE218 REA218 RNW218 RXS218 SHO218 SRK218 TBG218 TLC218 TUY218 UEU218 UOQ218 UYM218 VII218 VSE218 WCA218 WLW218 WVS218 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WLW222 WVS222 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UOQ238 UYM238 VII238 VSE238 WCA238 WLW238 WVS238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K228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WVS154 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WVS276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WVS296 K232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WVS232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K230 JG230 TC230 ACY230 AMU230 AWQ230 BGM230 BQI230 CAE230 CKA230 CTW230 DDS230 DNO230 DXK230 EHG230 ERC230 FAY230 FKU230 FUQ230 GEM230 GOI230 GYE230 HIA230 HRW230 IBS230 ILO230 IVK230 JFG230 JPC230 JYY230 KIU230 KSQ230 LCM230 LMI230 LWE230 MGA230 MPW230 MZS230 NJO230 NTK230 ODG230 ONC230 OWY230 PGU230 PQQ230 QAM230 QKI230 QUE230 REA230 RNW230 RXS230 SHO230 SRK230 TBG230 TLC230 TUY230 UEU230 UOQ230 UYM230 VII230 VSE230 WCA230 WLW230 WVS230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WVS258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K278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WVS260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WVS268 K234 JG234 TC234 ACY234 AMU234 AWQ234 BGM234 BQI234 CAE234 CKA234 CTW234 DDS234 DNO234 DXK234 EHG234 ERC234 FAY234 FKU234 FUQ234 GEM234 GOI234 GYE234 HIA234 HRW234 IBS234 ILO234 IVK234 JFG234 JPC234 JYY234 KIU234 KSQ234 LCM234 LMI234 LWE234 MGA234 MPW234 MZS234 NJO234 NTK234 ODG234 ONC234 OWY234 PGU234 PQQ234 QAM234 QKI234 QUE234 REA234 RNW234 RXS234 SHO234 SRK234 TBG234 TLC234 TUY234 UEU234 UOQ234 UYM234 VII234 VSE234 WCA234 WLW234 WVS234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VII316 VSE316 WCA316 WLW316 WVS316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WVS336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K304 JG304 TC304 ACY304 AMU304 AWQ304 BGM304 BQI304 CAE304 CKA304 CTW304 DDS304 DNO304 DXK304 EHG304 ERC304 FAY304 FKU304 FUQ304 GEM304 GOI304 GYE304 HIA304 HRW304 IBS304 ILO304 IVK304 JFG304 JPC304 JYY304 KIU304 KSQ304 LCM304 LMI304 LWE304 MGA304 MPW304 MZS304 NJO304 NTK304 ODG304 ONC304 OWY304 PGU304 PQQ304 QAM304 QKI304 QUE304 REA304 RNW304 RXS304 SHO304 SRK304 TBG304 TLC304 TUY304 UEU304 UOQ304 UYM304 VII304 VSE304 WCA304 WLW304 WVS304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WVS270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WCA298 WLW298 WVS298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K318 JG318 TC318 ACY318 AMU318 AWQ318 BGM318 BQI318 CAE318 CKA318 CTW318 DDS318 DNO318 DXK318 EHG318 ERC318 FAY318 FKU318 FUQ318 GEM318 GOI318 GYE318 HIA318 HRW318 IBS318 ILO318 IVK318 JFG318 JPC318 JYY318 KIU318 KSQ318 LCM318 LMI318 LWE318 MGA318 MPW318 MZS318 NJO318 NTK318 ODG318 ONC318 OWY318 PGU318 PQQ318 QAM318 QKI318 QUE318 REA318 RNW318 RXS318 SHO318 SRK318 TBG318 TLC318 TUY318 UEU318 UOQ318 UYM318 VII318 VSE318 WCA318 WLW318 WVS318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WLW300 WVS300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WCA308 WLW308 WVS308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WVS274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VII356 VSE356 WCA356 WLW356 WVS356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K312 JG312 TC312 ACY312 AMU312 AWQ312 BGM312 BQI312 CAE312 CKA312 CTW312 DDS312 DNO312 DXK312 EHG312 ERC312 FAY312 FKU312 FUQ312 GEM312 GOI312 GYE312 HIA312 HRW312 IBS312 ILO312 IVK312 JFG312 JPC312 JYY312 KIU312 KSQ312 LCM312 LMI312 LWE312 MGA312 MPW312 MZS312 NJO312 NTK312 ODG312 ONC312 OWY312 PGU312 PQQ312 QAM312 QKI312 QUE312 REA312 RNW312 RXS312 SHO312 SRK312 TBG312 TLC312 TUY312 UEU312 UOQ312 UYM312 VII312 VSE312 WCA312 WLW312 WVS312 K344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WCA344 WLW344 WVS344 K310 JG310 TC310 ACY310 AMU310 AWQ310 BGM310 BQI310 CAE310 CKA310 CTW310 DDS310 DNO310 DXK310 EHG310 ERC310 FAY310 FKU310 FUQ310 GEM310 GOI310 GYE310 HIA310 HRW310 IBS310 ILO310 IVK310 JFG310 JPC310 JYY310 KIU310 KSQ310 LCM310 LMI310 LWE310 MGA310 MPW310 MZS310 NJO310 NTK310 ODG310 ONC310 OWY310 PGU310 PQQ310 QAM310 QKI310 QUE310 REA310 RNW310 RXS310 SHO310 SRK310 TBG310 TLC310 TUY310 UEU310 UOQ310 UYM310 VII310 VSE310 WCA310 WLW310 WVS310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WVS338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WVS342 K358 JG358 TC358 ACY358 AMU358 AWQ358 BGM358 BQI358 CAE358 CKA358 CTW358 DDS358 DNO358 DXK358 EHG358 ERC358 FAY358 FKU358 FUQ358 GEM358 GOI358 GYE358 HIA358 HRW358 IBS358 ILO358 IVK358 JFG358 JPC358 JYY358 KIU358 KSQ358 LCM358 LMI358 LWE358 MGA358 MPW358 MZS358 NJO358 NTK358 ODG358 ONC358 OWY358 PGU358 PQQ358 QAM358 QKI358 QUE358 REA358 RNW358 RXS358 SHO358 SRK358 TBG358 TLC358 TUY358 UEU358 UOQ358 UYM358 VII358 VSE358 WCA358 WLW358 WVS358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K348 JG348 TC348 ACY348 AMU348 AWQ348 BGM348 BQI348 CAE348 CKA348 CTW348 DDS348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WCA348 WLW348 WVS348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VSE314 WCA314 WLW314 WVS314 K396 JG396 TC396 ACY396 AMU396 AWQ396 BGM396 BQI396 CAE396 CKA396 CTW396 DDS396 DNO396 DXK396 EHG396 ERC396 FAY396 FKU396 FUQ396 GEM396 GOI396 GYE396 HIA396 HRW396 IBS396 ILO396 IVK396 JFG396 JPC396 JYY396 KIU396 KSQ396 LCM396 LMI396 LWE396 MGA396 MPW396 MZS396 NJO396 NTK396 ODG396 ONC396 OWY396 PGU396 PQQ396 QAM396 QKI396 QUE396 REA396 RNW396 RXS396 SHO396 SRK396 TBG396 TLC396 TUY396 UEU396 UOQ396 UYM396 VII396 VSE396 WCA396 WLW396 WVS396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WVS416 K352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WCA352 WLW352 WVS352 K384 JG384 TC384 ACY384 AMU384 AWQ384 BGM384 BQI384 CAE384 CKA384 CTW384 DDS384 DNO384 DXK384 EHG384 ERC384 FAY384 FKU384 FUQ384 GEM384 GOI384 GYE384 HIA384 HRW384 IBS384 ILO384 IVK384 JFG384 JPC384 JYY384 KIU384 KSQ384 LCM384 LMI384 LWE384 MGA384 MPW384 MZS384 NJO384 NTK384 ODG384 ONC384 OWY384 PGU384 PQQ384 QAM384 QKI384 QUE384 REA384 RNW384 RXS384 SHO384 SRK384 TBG384 TLC384 TUY384 UEU384 UOQ384 UYM384 VII384 VSE384 WCA384 WLW384 WVS384 K350 JG350 TC350 ACY350 AMU350 AWQ350 BGM350 BQI350 CAE350 CKA350 CTW350 DDS350 DNO350 DXK350 EHG350 ERC350 FAY350 FKU350 FUQ350 GEM350 GOI350 GYE350 HIA350 HRW350 IBS350 ILO350 IVK350 JFG350 JPC350 JYY350 KIU350 KSQ350 LCM350 LMI350 LWE350 MGA350 MPW350 MZS350 NJO350 NTK350 ODG350 ONC350 OWY350 PGU350 PQQ350 QAM350 QKI350 QUE350 REA350 RNW350 RXS350 SHO350 SRK350 TBG350 TLC350 TUY350 UEU350 UOQ350 UYM350 VII350 VSE350 WCA350 WLW350 WVS350 K378 JG378 TC378 ACY378 AMU378 AWQ378 BGM378 BQI378 CAE378 CKA378 CTW378 DDS378 DNO378 DXK378 EHG378 ERC378 FAY378 FKU378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VSE378 WCA378 WLW378 WVS378 K382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K398 JG398 TC398 ACY398 AMU398 AWQ398 BGM398 BQI398 CAE398 CKA398 CTW398 DDS398 DNO398 DXK398 EHG398 ERC398 FAY398 FKU398 FUQ398 GEM398 GOI398 GYE398 HIA398 HRW398 IBS398 ILO398 IVK398 JFG398 JPC398 JYY398 KIU398 KSQ398 LCM398 LMI398 LWE398 MGA398 MPW398 MZS398 NJO398 NTK398 ODG398 ONC398 OWY398 PGU398 PQQ398 QAM398 QKI398 QUE398 REA398 RNW398 RXS398 SHO398 SRK398 TBG398 TLC398 TUY398 UEU398 UOQ398 UYM398 VII398 VSE398 WCA398 WLW398 WVS398 K380 JG380 TC380 ACY380 AMU380 AWQ380 BGM380 BQI380 CAE380 CKA380 CTW380 DDS380 DNO380 DXK380 EHG380 ERC380 FAY380 FKU380 FUQ380 GEM380 GOI380 GYE380 HIA380 HRW380 IBS380 ILO380 IVK380 JFG380 JPC380 JYY380 KIU380 KSQ380 LCM380 LMI380 LWE380 MGA380 MPW380 MZS380 NJO380 NTK380 ODG380 ONC380 OWY380 PGU380 PQQ380 QAM380 QKI380 QUE380 REA380 RNW380 RXS380 SHO380 SRK380 TBG380 TLC380 TUY380 UEU380 UOQ380 UYM380 VII380 VSE380 WCA380 WLW380 WVS380 K388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VII388 VSE388 WCA388 WLW388 WVS388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WCA354 WLW354 WVS354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WLW306 WVS306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K226 JG226 TC226 ACY226 AMU226 AWQ226 BGM226 BQI226 CAE226 CKA226 CTW226 DDS226 DNO226 DXK226 EHG226 ERC226 FAY226 FKU226 FUQ226 GEM226 GOI226 GYE226 HIA226 HRW226 IBS226 ILO226 IVK226 JFG226 JPC226 JYY226 KIU226 KSQ226 LCM226 LMI226 LWE226 MGA226 MPW226 MZS226 NJO226 NTK226 ODG226 ONC226 OWY226 PGU226 PQQ226 QAM226 QKI226 QUE226 REA226 RNW226 RXS226 SHO226 SRK226 TBG226 TLC226 TUY226 UEU226 UOQ226 UYM226 VII226 VSE226 WCA226 WLW226 WVS226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WVS186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WLW346 WVS346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WVS420 K434 JG434 TC434 ACY434 AMU434 AWQ434 BGM434 BQI434 CAE434 CKA434 CTW434 DDS434 DNO434 DXK434 EHG434 ERC434 FAY434 FKU434 FUQ434 GEM434 GOI434 GYE434 HIA434 HRW434 IBS434 ILO434 IVK434 JFG434 JPC434 JYY434 KIU434 KSQ434 LCM434 LMI434 LWE434 MGA434 MPW434 MZS434 NJO434 NTK434 ODG434 ONC434 OWY434 PGU434 PQQ434 QAM434 QKI434 QUE434 REA434 RNW434 RXS434 SHO434 SRK434 TBG434 TLC434 TUY434 UEU434 UOQ434 UYM434 VII434 VSE434 WCA434 WLW434 WVS434 K430 JG430 TC430 ACY430 AMU430 AWQ430 BGM430 BQI430 CAE430 CKA430 CTW430 DDS430 DNO430 DXK430 EHG430 ERC430 FAY430 FKU430 FUQ430 GEM430 GOI430 GYE430 HIA430 HRW430 IBS430 ILO430 IVK430 JFG430 JPC430 JYY430 KIU430 KSQ430 LCM430 LMI430 LWE430 MGA430 MPW430 MZS430 NJO430 NTK430 ODG430 ONC430 OWY430 PGU430 PQQ430 QAM430 QKI430 QUE430 REA430 RNW430 RXS430 SHO430 SRK430 TBG430 TLC430 TUY430 UEU430 UOQ430 UYM430 VII430 VSE430 WCA430 WLW430 WVS430 K426 JG426 TC426 ACY426 AMU426 AWQ426 BGM426 BQI426 CAE426 CKA426 CTW426 DDS426 DNO426 DXK426 EHG426 ERC426 FAY426 FKU426 FUQ426 GEM426 GOI426 GYE426 HIA426 HRW426 IBS426 ILO426 IVK426 JFG426 JPC426 JYY426 KIU426 KSQ426 LCM426 LMI426 LWE426 MGA426 MPW426 MZS426 NJO426 NTK426 ODG426 ONC426 OWY426 PGU426 PQQ426 QAM426 QKI426 QUE426 REA426 RNW426 RXS426 SHO426 SRK426 TBG426 TLC426 TUY426 UEU426 UOQ426 UYM426 VII426 VSE426 WCA426 WLW426 WVS426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WVS432 K458 JG458 TC458 ACY458 AMU458 AWQ458 BGM458 BQI458 CAE458 CKA458 CTW458 DDS458 DNO458 DXK458 EHG458 ERC458 FAY458 FKU458 FUQ458 GEM458 GOI458 GYE458 HIA458 HRW458 IBS458 ILO458 IVK458 JFG458 JPC458 JYY458 KIU458 KSQ458 LCM458 LMI458 LWE458 MGA458 MPW458 MZS458 NJO458 NTK458 ODG458 ONC458 OWY458 PGU458 PQQ458 QAM458 QKI458 QUE458 REA458 RNW458 RXS458 SHO458 SRK458 TBG458 TLC458 TUY458 UEU458 UOQ458 UYM458 VII458 VSE458 WCA458 WLW458 WVS458 K436 JG436 TC436 ACY436 AMU436 AWQ436 BGM436 BQI436 CAE436 CKA436 CTW436 DDS436 DNO436 DXK436 EHG436 ERC436 FAY436 FKU436 FUQ436 GEM436 GOI436 GYE436 HIA436 HRW436 IBS436 ILO436 IVK436 JFG436 JPC436 JYY436 KIU436 KSQ436 LCM436 LMI436 LWE436 MGA436 MPW436 MZS436 NJO436 NTK436 ODG436 ONC436 OWY436 PGU436 PQQ436 QAM436 QKI436 QUE436 REA436 RNW436 RXS436 SHO436 SRK436 TBG436 TLC436 TUY436 UEU436 UOQ436 UYM436 VII436 VSE436 WCA436 WLW436 WVS436 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WLW456 WVS456 K424 JG424 TC424 ACY424 AMU424 AWQ424 BGM424 BQI424 CAE424 CKA424 CTW424 DDS424 DNO424 DXK424 EHG424 ERC424 FAY424 FKU424 FUQ424 GEM424 GOI424 GYE424 HIA424 HRW424 IBS424 ILO424 IVK424 JFG424 JPC424 JYY424 KIU424 KSQ424 LCM424 LMI424 LWE424 MGA424 MPW424 MZS424 NJO424 NTK424 ODG424 ONC424 OWY424 PGU424 PQQ424 QAM424 QKI424 QUE424 REA424 RNW424 RXS424 SHO424 SRK424 TBG424 TLC424 TUY424 UEU424 UOQ424 UYM424 VII424 VSE424 WCA424 WLW424 WVS424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WVS422 K438 JG438 TC438 ACY438 AMU438 AWQ438 BGM438 BQI438 CAE438 CKA438 CTW438 DDS438 DNO438 DXK438 EHG438 ERC438 FAY438 FKU438 FUQ438 GEM438 GOI438 GYE438 HIA438 HRW438 IBS438 ILO438 IVK438 JFG438 JPC438 JYY438 KIU438 KSQ438 LCM438 LMI438 LWE438 MGA438 MPW438 MZS438 NJO438 NTK438 ODG438 ONC438 OWY438 PGU438 PQQ438 QAM438 QKI438 QUE438 REA438 RNW438 RXS438 SHO438 SRK438 TBG438 TLC438 TUY438 UEU438 UOQ438 UYM438 VII438 VSE438 WCA438 WLW438 WVS438 K428 JG428 TC428 ACY428 AMU428 AWQ428 BGM428 BQI428 CAE428 CKA428 CTW428 DDS428 DNO428 DXK428 EHG428 ERC428 FAY428 FKU428 FUQ428 GEM428 GOI428 GYE428 HIA428 HRW428 IBS428 ILO428 IVK428 JFG428 JPC428 JYY428 KIU428 KSQ428 LCM428 LMI428 LWE428 MGA428 MPW428 MZS428 NJO428 NTK428 ODG428 ONC428 OWY428 PGU428 PQQ428 QAM428 QKI428 QUE428 REA428 RNW428 RXS428 SHO428 SRK428 TBG428 TLC428 TUY428 UEU428 UOQ428 UYM428 VII428 VSE428 WCA428 WLW428 WVS428 K460 JG460 TC460 ACY460 AMU460 AWQ460 BGM460 BQI460 CAE460 CKA460 CTW460 DDS460 DNO460 DXK460 EHG460 ERC460 FAY460 FKU460 FUQ460 GEM460 GOI460 GYE460 HIA460 HRW460 IBS460 ILO460 IVK460 JFG460 JPC460 JYY460 KIU460 KSQ460 LCM460 LMI460 LWE460 MGA460 MPW460 MZS460 NJO460 NTK460 ODG460 ONC460 OWY460 PGU460 PQQ460 QAM460 QKI460 QUE460 REA460 RNW460 RXS460 SHO460 SRK460 TBG460 TLC460 TUY460 UEU460 UOQ460 UYM460 VII460 VSE460 WCA460 WLW460 WVS460 K468 JG468 TC468 ACY468 AMU468 AWQ468 BGM468 BQI468 CAE468 CKA468 CTW468 DDS468 DNO468 DXK468 EHG468 ERC468 FAY468 FKU468 FUQ468 GEM468 GOI468 GYE468 HIA468 HRW468 IBS468 ILO468 IVK468 JFG468 JPC468 JYY468 KIU468 KSQ468 LCM468 LMI468 LWE468 MGA468 MPW468 MZS468 NJO468 NTK468 ODG468 ONC468 OWY468 PGU468 PQQ468 QAM468 QKI468 QUE468 REA468 RNW468 RXS468 SHO468 SRK468 TBG468 TLC468 TUY468 UEU468 UOQ468 UYM468 VII468 VSE468 WCA468 WLW468 WVS468 K474 JG474 TC474 ACY474 AMU474 AWQ474 BGM474 BQI474 CAE474 CKA474 CTW474 DDS474 DNO474 DXK474 EHG474 ERC474 FAY474 FKU474 FUQ474 GEM474 GOI474 GYE474 HIA474 HRW474 IBS474 ILO474 IVK474 JFG474 JPC474 JYY474 KIU474 KSQ474 LCM474 LMI474 LWE474 MGA474 MPW474 MZS474 NJO474 NTK474 ODG474 ONC474 OWY474 PGU474 PQQ474 QAM474 QKI474 QUE474 REA474 RNW474 RXS474 SHO474 SRK474 TBG474 TLC474 TUY474 UEU474 UOQ474 UYM474 VII474 VSE474 WCA474 WLW474 WVS474 K470 JG470 TC470 ACY470 AMU470 AWQ470 BGM470 BQI470 CAE470 CKA470 CTW470 DDS470 DNO470 DXK470 EHG470 ERC470 FAY470 FKU470 FUQ470 GEM470 GOI470 GYE470 HIA470 HRW470 IBS470 ILO470 IVK470 JFG470 JPC470 JYY470 KIU470 KSQ470 LCM470 LMI470 LWE470 MGA470 MPW470 MZS470 NJO470 NTK470 ODG470 ONC470 OWY470 PGU470 PQQ470 QAM470 QKI470 QUE470 REA470 RNW470 RXS470 SHO470 SRK470 TBG470 TLC470 TUY470 UEU470 UOQ470 UYM470 VII470 VSE470 WCA470 WLW470 WVS470 K466 JG466 TC466 ACY466 AMU466 AWQ466 BGM466 BQI466 CAE466 CKA466 CTW466 DDS466 DNO466 DXK466 EHG466 ERC466 FAY466 FKU466 FUQ466 GEM466 GOI466 GYE466 HIA466 HRW466 IBS466 ILO466 IVK466 JFG466 JPC466 JYY466 KIU466 KSQ466 LCM466 LMI466 LWE466 MGA466 MPW466 MZS466 NJO466 NTK466 ODG466 ONC466 OWY466 PGU466 PQQ466 QAM466 QKI466 QUE466 REA466 RNW466 RXS466 SHO466 SRK466 TBG466 TLC466 TUY466 UEU466 UOQ466 UYM466 VII466 VSE466 WCA466 WLW466 WVS466 K472 JG472 TC472 ACY472 AMU472 AWQ472 BGM472 BQI472 CAE472 CKA472 CTW472 DDS472 DNO472 DXK472 EHG472 ERC472 FAY472 FKU472 FUQ472 GEM472 GOI472 GYE472 HIA472 HRW472 IBS472 ILO472 IVK472 JFG472 JPC472 JYY472 KIU472 KSQ472 LCM472 LMI472 LWE472 MGA472 MPW472 MZS472 NJO472 NTK472 ODG472 ONC472 OWY472 PGU472 PQQ472 QAM472 QKI472 QUE472 REA472 RNW472 RXS472 SHO472 SRK472 TBG472 TLC472 TUY472 UEU472 UOQ472 UYM472 VII472 VSE472 WCA472 WLW472 WVS472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K476 JG476 TC476 ACY476 AMU476 AWQ476 BGM476 BQI476 CAE476 CKA476 CTW476 DDS476 DNO476 DXK476 EHG476 ERC476 FAY476 FKU476 FUQ476 GEM476 GOI476 GYE476 HIA476 HRW476 IBS476 ILO476 IVK476 JFG476 JPC476 JYY476 KIU476 KSQ476 LCM476 LMI476 LWE476 MGA476 MPW476 MZS476 NJO476 NTK476 ODG476 ONC476 OWY476 PGU476 PQQ476 QAM476 QKI476 QUE476 REA476 RNW476 RXS476 SHO476 SRK476 TBG476 TLC476 TUY476 UEU476 UOQ476 UYM476 VII476 VSE476 WCA476 WLW476 WVS476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K464 JG464 TC464 ACY464 AMU464 AWQ464 BGM464 BQI464 CAE464 CKA464 CTW464 DDS464 DNO464 DXK464 EHG464 ERC464 FAY464 FKU464 FUQ464 GEM464 GOI464 GYE464 HIA464 HRW464 IBS464 ILO464 IVK464 JFG464 JPC464 JYY464 KIU464 KSQ464 LCM464 LMI464 LWE464 MGA464 MPW464 MZS464 NJO464 NTK464 ODG464 ONC464 OWY464 PGU464 PQQ464 QAM464 QKI464 QUE464 REA464 RNW464 RXS464 SHO464 SRK464 TBG464 TLC464 TUY464 UEU464 UOQ464 UYM464 VII464 VSE464 WCA464 WLW464 WVS464 K462 JG462 TC462 ACY462 AMU462 AWQ462 BGM462 BQI462 CAE462 CKA462 CTW462 DDS462 DNO462 DXK462 EHG462 ERC462 FAY462 FKU462 FUQ462 GEM462 GOI462 GYE462 HIA462 HRW462 IBS462 ILO462 IVK462 JFG462 JPC462 JYY462 KIU462 KSQ462 LCM462 LMI462 LWE462 MGA462 MPW462 MZS462 NJO462 NTK462 ODG462 ONC462 OWY462 PGU462 PQQ462 QAM462 QKI462 QUE462 REA462 RNW462 RXS462 SHO462 SRK462 TBG462 TLC462 TUY462 UEU462 UOQ462 UYM462 VII462 VSE462 WCA462 WLW462 WVS462 K518 JG518 TC518 ACY518 AMU518 AWQ518 BGM518 BQI518 CAE518 CKA518 CTW518 DDS518 DNO518 DXK518 EHG518 ERC518 FAY518 FKU518 FUQ518 GEM518 GOI518 GYE518 HIA518 HRW518 IBS518 ILO518 IVK518 JFG518 JPC518 JYY518 KIU518 KSQ518 LCM518 LMI518 LWE518 MGA518 MPW518 MZS518 NJO518 NTK518 ODG518 ONC518 OWY518 PGU518 PQQ518 QAM518 QKI518 QUE518 REA518 RNW518 RXS518 SHO518 SRK518 TBG518 TLC518 TUY518 UEU518 UOQ518 UYM518 VII518 VSE518 WCA518 WLW518 WVS518</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M478 JI478 TE478 ADA478 AMW478 AWS478 BGO478 BQK478 CAG478 CKC478 CTY478 DDU478 DNQ478 DXM478 EHI478 ERE478 FBA478 FKW478 FUS478 GEO478 GOK478 GYG478 HIC478 HRY478 IBU478 ILQ478 IVM478 JFI478 JPE478 JZA478 KIW478 KSS478 LCO478 LMK478 LWG478 MGC478 MPY478 MZU478 NJQ478 NTM478 ODI478 ONE478 OXA478 PGW478 PQS478 QAO478 QKK478 QUG478 REC478 RNY478 RXU478 SHQ478 SRM478 TBI478 TLE478 TVA478 UEW478 UOS478 UYO478 VIK478 VSG478 WCC478 WLY478 WVU478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M394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M516 JI516 TE516 ADA516 AMW516 AWS516 BGO516 BQK516 CAG516 CKC516 CTY516 DDU516 DNQ516 DXM516 EHI516 ERE516 FBA516 FKW516 FUS516 GEO516 GOK516 GYG516 HIC516 HRY516 IBU516 ILQ516 IVM516 JFI516 JPE516 JZA516 KIW516 KSS516 LCO516 LMK516 LWG516 MGC516 MPY516 MZU516 NJQ516 NTM516 ODI516 ONE516 OXA516 PGW516 PQS516 QAO516 QKK516 QUG516 REC516 RNY516 RXU516 SHQ516 SRM516 TBI516 TLE516 TVA516 UEW516 UOS516 UYO516 VIK516 VSG516 WCC516 WLY516 WVU516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M386 JI386 TE386 ADA386 AMW386 AWS386 BGO386 BQK386 CAG386 CKC386 CTY386 DDU386 DNQ386 DXM386 EHI386 ERE386 FBA386 FKW386 FUS386 GEO386 GOK386 GYG386 HIC386 HRY386 IBU386 ILQ386 IVM386 JFI386 JPE386 JZA386 KIW386 KSS386 LCO386 LMK386 LWG386 MGC386 MPY386 MZU386 NJQ386 NTM386 ODI386 ONE386 OXA386 PGW386 PQS386 QAO386 QKK386 QUG386 REC386 RNY386 RXU386 SHQ386 SRM386 TBI386 TLE386 TVA386 UEW386 UOS386 UYO386 VIK386 VSG386 WCC386 WLY386 WVU386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WVU418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TVA392 UEW392 UOS392 UYO392 VIK392 VSG392 WCC392 WLY392 WVU392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M158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WVU224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M278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WVU336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WVU304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M318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VIK356 VSG356 WCC356 WLY356 WVU356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WVU338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WVU342 M358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WLY348 WVU348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M396 JI396 TE396 ADA396 AMW396 AWS396 BGO396 BQK396 CAG396 CKC396 CTY396 DDU396 DNQ396 DXM396 EHI396 ERE396 FBA396 FKW396 FUS396 GEO396 GOK396 GYG396 HIC396 HRY396 IBU396 ILQ396 IVM396 JFI396 JPE396 JZA396 KIW396 KSS396 LCO396 LMK396 LWG396 MGC396 MPY396 MZU396 NJQ396 NTM396 ODI396 ONE396 OXA396 PGW396 PQS396 QAO396 QKK396 QUG396 REC396 RNY396 RXU396 SHQ396 SRM396 TBI396 TLE396 TVA396 UEW396 UOS396 UYO396 VIK396 VSG396 WCC396 WLY396 WVU396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M384 JI384 TE384 ADA384 AMW384 AWS384 BGO384 BQK384 CAG384 CKC384 CTY384 DDU384 DNQ384 DXM384 EHI384 ERE384 FBA384 FKW384 FUS384 GEO384 GOK384 GYG384 HIC384 HRY384 IBU384 ILQ384 IVM384 JFI384 JPE384 JZA384 KIW384 KSS384 LCO384 LMK384 LWG384 MGC384 MPY384 MZU384 NJQ384 NTM384 ODI384 ONE384 OXA384 PGW384 PQS384 QAO384 QKK384 QUG384 REC384 RNY384 RXU384 SHQ384 SRM384 TBI384 TLE384 TVA384 UEW384 UOS384 UYO384 VIK384 VSG384 WCC384 WLY384 WVU384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QKK350 QUG350 REC350 RNY350 RXU350 SHQ350 SRM350 TBI350 TLE350 TVA350 UEW350 UOS350 UYO350 VIK350 VSG350 WCC350 WLY350 WVU350 M378 JI378 TE378 ADA378 AMW378 AWS378 BGO378 BQK378 CAG378 CKC378 CTY378 DDU378 DNQ378 DXM378 EHI378 ERE378 FBA378 FKW378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VSG378 WCC378 WLY378 WVU378 M382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M398 JI398 TE398 ADA398 AMW398 AWS398 BGO398 BQK398 CAG398 CKC398 CTY398 DDU398 DNQ398 DXM398 EHI398 ERE398 FBA398 FKW398 FUS398 GEO398 GOK398 GYG398 HIC398 HRY398 IBU398 ILQ398 IVM398 JFI398 JPE398 JZA398 KIW398 KSS398 LCO398 LMK398 LWG398 MGC398 MPY398 MZU398 NJQ398 NTM398 ODI398 ONE398 OXA398 PGW398 PQS398 QAO398 QKK398 QUG398 REC398 RNY398 RXU398 SHQ398 SRM398 TBI398 TLE398 TVA398 UEW398 UOS398 UYO398 VIK398 VSG398 WCC398 WLY398 WVU398 M380 JI380 TE380 ADA380 AMW380 AWS380 BGO380 BQK380 CAG380 CKC380 CTY380 DDU380 DNQ380 DXM380 EHI380 ERE380 FBA380 FKW380 FUS380 GEO380 GOK380 GYG380 HIC380 HRY380 IBU380 ILQ380 IVM380 JFI380 JPE380 JZA380 KIW380 KSS380 LCO380 LMK380 LWG380 MGC380 MPY380 MZU380 NJQ380 NTM380 ODI380 ONE380 OXA380 PGW380 PQS380 QAO380 QKK380 QUG380 REC380 RNY380 RXU380 SHQ380 SRM380 TBI380 TLE380 TVA380 UEW380 UOS380 UYO380 VIK380 VSG380 WCC380 WLY380 WVU380 M388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WLY388 WVU388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WVU420 M434 JI434 TE434 ADA434 AMW434 AWS434 BGO434 BQK434 CAG434 CKC434 CTY434 DDU434 DNQ434 DXM434 EHI434 ERE434 FBA434 FKW434 FUS434 GEO434 GOK434 GYG434 HIC434 HRY434 IBU434 ILQ434 IVM434 JFI434 JPE434 JZA434 KIW434 KSS434 LCO434 LMK434 LWG434 MGC434 MPY434 MZU434 NJQ434 NTM434 ODI434 ONE434 OXA434 PGW434 PQS434 QAO434 QKK434 QUG434 REC434 RNY434 RXU434 SHQ434 SRM434 TBI434 TLE434 TVA434 UEW434 UOS434 UYO434 VIK434 VSG434 WCC434 WLY434 WVU434 M430 JI430 TE430 ADA430 AMW430 AWS430 BGO430 BQK430 CAG430 CKC430 CTY430 DDU430 DNQ430 DXM430 EHI430 ERE430 FBA430 FKW430 FUS430 GEO430 GOK430 GYG430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WLY430 WVU430 M426 JI426 TE426 ADA426 AMW426 AWS426 BGO426 BQK426 CAG426 CKC426 CTY426 DDU426 DNQ426 DXM426 EHI426 ERE426 FBA426 FKW426 FUS426 GEO426 GOK426 GYG426 HIC426 HRY426 IBU426 ILQ426 IVM426 JFI426 JPE426 JZA426 KIW426 KSS426 LCO426 LMK426 LWG426 MGC426 MPY426 MZU426 NJQ426 NTM426 ODI426 ONE426 OXA426 PGW426 PQS426 QAO426 QKK426 QUG426 REC426 RNY426 RXU426 SHQ426 SRM426 TBI426 TLE426 TVA426 UEW426 UOS426 UYO426 VIK426 VSG426 WCC426 WLY426 WVU426 M432 JI432 TE432 ADA432 AMW432 AWS432 BGO432 BQK432 CAG432 CKC432 CTY432 DDU432 DNQ432 DXM432 EHI432 ERE432 FBA432 FKW432 FUS432 GEO432 GOK432 GYG432 HIC432 HRY432 IBU432 ILQ432 IVM432 JFI432 JPE432 JZA432 KIW432 KSS432 LCO432 LMK432 LWG432 MGC432 MPY432 MZU432 NJQ432 NTM432 ODI432 ONE432 OXA432 PGW432 PQS432 QAO432 QKK432 QUG432 REC432 RNY432 RXU432 SHQ432 SRM432 TBI432 TLE432 TVA432 UEW432 UOS432 UYO432 VIK432 VSG432 WCC432 WLY432 WVU432 M458 JI458 TE458 ADA458 AMW458 AWS458 BGO458 BQK458 CAG458 CKC458 CTY458 DDU458 DNQ458 DXM458 EHI458 ERE458 FBA458 FKW458 FUS458 GEO458 GOK458 GYG458 HIC458 HRY458 IBU458 ILQ458 IVM458 JFI458 JPE458 JZA458 KIW458 KSS458 LCO458 LMK458 LWG458 MGC458 MPY458 MZU458 NJQ458 NTM458 ODI458 ONE458 OXA458 PGW458 PQS458 QAO458 QKK458 QUG458 REC458 RNY458 RXU458 SHQ458 SRM458 TBI458 TLE458 TVA458 UEW458 UOS458 UYO458 VIK458 VSG458 WCC458 WLY458 WVU458 M436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VIK436 VSG436 WCC436 WLY436 WVU436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WVU456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M422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WCC422 WLY422 WVU422 M438 JI438 TE438 ADA438 AMW438 AWS438 BGO438 BQK438 CAG438 CKC438 CTY438 DDU438 DNQ438 DXM438 EHI438 ERE438 FBA438 FKW438 FUS438 GEO438 GOK438 GYG438 HIC438 HRY438 IBU438 ILQ438 IVM438 JFI438 JPE438 JZA438 KIW438 KSS438 LCO438 LMK438 LWG438 MGC438 MPY438 MZU438 NJQ438 NTM438 ODI438 ONE438 OXA438 PGW438 PQS438 QAO438 QKK438 QUG438 REC438 RNY438 RXU438 SHQ438 SRM438 TBI438 TLE438 TVA438 UEW438 UOS438 UYO438 VIK438 VSG438 WCC438 WLY438 WVU438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WVU428 M460 JI460 TE460 ADA460 AMW460 AWS460 BGO460 BQK460 CAG460 CKC460 CTY460 DDU460 DNQ460 DXM460 EHI460 ERE460 FBA460 FKW460 FUS460 GEO460 GOK460 GYG460 HIC460 HRY460 IBU460 ILQ460 IVM460 JFI460 JPE460 JZA460 KIW460 KSS460 LCO460 LMK460 LWG460 MGC460 MPY460 MZU460 NJQ460 NTM460 ODI460 ONE460 OXA460 PGW460 PQS460 QAO460 QKK460 QUG460 REC460 RNY460 RXU460 SHQ460 SRM460 TBI460 TLE460 TVA460 UEW460 UOS460 UYO460 VIK460 VSG460 WCC460 WLY460 WVU460 M468 JI468 TE468 ADA468 AMW468 AWS468 BGO468 BQK468 CAG468 CKC468 CTY468 DDU468 DNQ468 DXM468 EHI468 ERE468 FBA468 FKW468 FUS468 GEO468 GOK468 GYG468 HIC468 HRY468 IBU468 ILQ468 IVM468 JFI468 JPE468 JZA468 KIW468 KSS468 LCO468 LMK468 LWG468 MGC468 MPY468 MZU468 NJQ468 NTM468 ODI468 ONE468 OXA468 PGW468 PQS468 QAO468 QKK468 QUG468 REC468 RNY468 RXU468 SHQ468 SRM468 TBI468 TLE468 TVA468 UEW468 UOS468 UYO468 VIK468 VSG468 WCC468 WLY468 WVU468 M474 JI474 TE474 ADA474 AMW474 AWS474 BGO474 BQK474 CAG474 CKC474 CTY474 DDU474 DNQ474 DXM474 EHI474 ERE474 FBA474 FKW474 FUS474 GEO474 GOK474 GYG474 HIC474 HRY474 IBU474 ILQ474 IVM474 JFI474 JPE474 JZA474 KIW474 KSS474 LCO474 LMK474 LWG474 MGC474 MPY474 MZU474 NJQ474 NTM474 ODI474 ONE474 OXA474 PGW474 PQS474 QAO474 QKK474 QUG474 REC474 RNY474 RXU474 SHQ474 SRM474 TBI474 TLE474 TVA474 UEW474 UOS474 UYO474 VIK474 VSG474 WCC474 WLY474 WVU474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M466 JI466 TE466 ADA466 AMW466 AWS466 BGO466 BQK466 CAG466 CKC466 CTY466 DDU466 DNQ466 DXM466 EHI466 ERE466 FBA466 FKW466 FUS466 GEO466 GOK466 GYG466 HIC466 HRY466 IBU466 ILQ466 IVM466 JFI466 JPE466 JZA466 KIW466 KSS466 LCO466 LMK466 LWG466 MGC466 MPY466 MZU466 NJQ466 NTM466 ODI466 ONE466 OXA466 PGW466 PQS466 QAO466 QKK466 QUG466 REC466 RNY466 RXU466 SHQ466 SRM466 TBI466 TLE466 TVA466 UEW466 UOS466 UYO466 VIK466 VSG466 WCC466 WLY466 WVU466 M472 JI472 TE472 ADA472 AMW472 AWS472 BGO472 BQK472 CAG472 CKC472 CTY472 DDU472 DNQ472 DXM472 EHI472 ERE472 FBA472 FKW472 FUS472 GEO472 GOK472 GYG472 HIC472 HRY472 IBU472 ILQ472 IVM472 JFI472 JPE472 JZA472 KIW472 KSS472 LCO472 LMK472 LWG472 MGC472 MPY472 MZU472 NJQ472 NTM472 ODI472 ONE472 OXA472 PGW472 PQS472 QAO472 QKK472 QUG472 REC472 RNY472 RXU472 SHQ472 SRM472 TBI472 TLE472 TVA472 UEW472 UOS472 UYO472 VIK472 VSG472 WCC472 WLY472 WVU472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M476 JI476 TE476 ADA476 AMW476 AWS476 BGO476 BQK476 CAG476 CKC476 CTY476 DDU476 DNQ476 DXM476 EHI476 ERE476 FBA476 FKW476 FUS476 GEO476 GOK476 GYG476 HIC476 HRY476 IBU476 ILQ476 IVM476 JFI476 JPE476 JZA476 KIW476 KSS476 LCO476 LMK476 LWG476 MGC476 MPY476 MZU476 NJQ476 NTM476 ODI476 ONE476 OXA476 PGW476 PQS476 QAO476 QKK476 QUG476 REC476 RNY476 RXU476 SHQ476 SRM476 TBI476 TLE476 TVA476 UEW476 UOS476 UYO476 VIK476 VSG476 WCC476 WLY476 WVU476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M464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M518 JI518 TE518 ADA518 AMW518 AWS518 BGO518 BQK518 CAG518 CKC518 CTY518 DDU518 DNQ518 DXM518 EHI518 ERE518 FBA518 FKW518 FUS518 GEO518 GOK518 GYG518 HIC518 HRY518 IBU518 ILQ518 IVM518 JFI518 JPE518 JZA518 KIW518 KSS518 LCO518 LMK518 LWG518 MGC518 MPY518 MZU518 NJQ518 NTM518 ODI518 ONE518 OXA518 PGW518 PQS518 QAO518 QKK518 QUG518 REC518 RNY518 RXU518 SHQ518 SRM518 TBI518 TLE518 TVA518 UEW518 UOS518 UYO518 VIK518 VSG518 WCC518 WLY518 WVU518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21"/>
  <sheetViews>
    <sheetView workbookViewId="0">
      <selection activeCell="A116" sqref="A116:XFD116"/>
    </sheetView>
  </sheetViews>
  <sheetFormatPr defaultRowHeight="12.75" x14ac:dyDescent="0.2"/>
  <cols>
    <col min="1" max="16384" width="9.140625" style="5"/>
  </cols>
  <sheetData>
    <row r="1" spans="1:19" ht="20.25" customHeight="1" x14ac:dyDescent="0.2">
      <c r="A1" s="1112" t="s">
        <v>3856</v>
      </c>
      <c r="B1" s="1113"/>
      <c r="C1" s="1113"/>
      <c r="D1" s="1113"/>
      <c r="E1" s="1113"/>
      <c r="F1" s="1113"/>
      <c r="G1" s="1113"/>
      <c r="H1" s="1113"/>
      <c r="I1" s="1113"/>
      <c r="J1" s="1113"/>
      <c r="K1" s="1113"/>
      <c r="L1" s="1113"/>
      <c r="M1" s="1113"/>
      <c r="N1" s="1113"/>
      <c r="O1" s="1113"/>
      <c r="P1" s="1113"/>
      <c r="Q1" s="1113"/>
      <c r="R1" s="1113"/>
      <c r="S1" s="1114"/>
    </row>
    <row r="2" spans="1:19" x14ac:dyDescent="0.2">
      <c r="A2" s="1073" t="s">
        <v>1486</v>
      </c>
      <c r="B2" s="1074"/>
      <c r="C2" s="1074"/>
      <c r="D2" s="1074"/>
      <c r="E2" s="1074"/>
      <c r="F2" s="1074"/>
      <c r="G2" s="1074"/>
      <c r="H2" s="1074"/>
      <c r="I2" s="1074"/>
      <c r="J2" s="1074"/>
      <c r="K2" s="1074"/>
      <c r="L2" s="1074"/>
      <c r="M2" s="1074"/>
      <c r="N2" s="1074"/>
      <c r="O2" s="1074"/>
      <c r="P2" s="1074"/>
      <c r="Q2" s="1074"/>
      <c r="R2" s="1074"/>
      <c r="S2" s="1075"/>
    </row>
    <row r="3" spans="1:19" x14ac:dyDescent="0.2">
      <c r="A3" s="833" t="s">
        <v>1487</v>
      </c>
      <c r="B3" s="834"/>
      <c r="C3" s="834"/>
      <c r="D3" s="834"/>
      <c r="E3" s="834"/>
      <c r="F3" s="834"/>
      <c r="G3" s="834"/>
      <c r="H3" s="834"/>
      <c r="I3" s="834"/>
      <c r="J3" s="834"/>
      <c r="K3" s="834"/>
      <c r="L3" s="834"/>
      <c r="M3" s="834"/>
      <c r="N3" s="834"/>
      <c r="O3" s="834"/>
      <c r="P3" s="834"/>
      <c r="Q3" s="834"/>
      <c r="R3" s="834"/>
      <c r="S3" s="835"/>
    </row>
    <row r="4" spans="1:19" x14ac:dyDescent="0.2">
      <c r="A4" s="833" t="s">
        <v>1488</v>
      </c>
      <c r="B4" s="834"/>
      <c r="C4" s="834"/>
      <c r="D4" s="834"/>
      <c r="E4" s="834"/>
      <c r="F4" s="834"/>
      <c r="G4" s="834"/>
      <c r="H4" s="834"/>
      <c r="I4" s="834"/>
      <c r="J4" s="834"/>
      <c r="K4" s="834"/>
      <c r="L4" s="834"/>
      <c r="M4" s="834"/>
      <c r="N4" s="834"/>
      <c r="O4" s="834"/>
      <c r="P4" s="834"/>
      <c r="Q4" s="834"/>
      <c r="R4" s="834"/>
      <c r="S4" s="835"/>
    </row>
    <row r="5" spans="1:19" x14ac:dyDescent="0.2">
      <c r="A5" s="833" t="s">
        <v>1489</v>
      </c>
      <c r="B5" s="834"/>
      <c r="C5" s="834"/>
      <c r="D5" s="834"/>
      <c r="E5" s="834"/>
      <c r="F5" s="834"/>
      <c r="G5" s="834"/>
      <c r="H5" s="834"/>
      <c r="I5" s="834"/>
      <c r="J5" s="834"/>
      <c r="K5" s="834"/>
      <c r="L5" s="834"/>
      <c r="M5" s="834"/>
      <c r="N5" s="834"/>
      <c r="O5" s="834"/>
      <c r="P5" s="834"/>
      <c r="Q5" s="834"/>
      <c r="R5" s="834"/>
      <c r="S5" s="835"/>
    </row>
    <row r="6" spans="1:19" x14ac:dyDescent="0.2">
      <c r="A6" s="833" t="s">
        <v>1490</v>
      </c>
      <c r="B6" s="834"/>
      <c r="C6" s="834"/>
      <c r="D6" s="834"/>
      <c r="E6" s="834"/>
      <c r="F6" s="834"/>
      <c r="G6" s="834"/>
      <c r="H6" s="834"/>
      <c r="I6" s="834"/>
      <c r="J6" s="834"/>
      <c r="K6" s="834"/>
      <c r="L6" s="834"/>
      <c r="M6" s="834"/>
      <c r="N6" s="834"/>
      <c r="O6" s="834"/>
      <c r="P6" s="834"/>
      <c r="Q6" s="834"/>
      <c r="R6" s="834"/>
      <c r="S6" s="835"/>
    </row>
    <row r="7" spans="1:19" x14ac:dyDescent="0.2">
      <c r="A7" s="833" t="s">
        <v>1491</v>
      </c>
      <c r="B7" s="834"/>
      <c r="C7" s="834"/>
      <c r="D7" s="834"/>
      <c r="E7" s="834"/>
      <c r="F7" s="834"/>
      <c r="G7" s="834"/>
      <c r="H7" s="834"/>
      <c r="I7" s="834"/>
      <c r="J7" s="834"/>
      <c r="K7" s="834"/>
      <c r="L7" s="834"/>
      <c r="M7" s="834"/>
      <c r="N7" s="834"/>
      <c r="O7" s="834"/>
      <c r="P7" s="834"/>
      <c r="Q7" s="834"/>
      <c r="R7" s="834"/>
      <c r="S7" s="835"/>
    </row>
    <row r="8" spans="1:19" x14ac:dyDescent="0.2">
      <c r="A8" s="833" t="s">
        <v>1492</v>
      </c>
      <c r="B8" s="834"/>
      <c r="C8" s="834"/>
      <c r="D8" s="834"/>
      <c r="E8" s="834"/>
      <c r="F8" s="834"/>
      <c r="G8" s="834"/>
      <c r="H8" s="834"/>
      <c r="I8" s="834"/>
      <c r="J8" s="834"/>
      <c r="K8" s="834"/>
      <c r="L8" s="834"/>
      <c r="M8" s="834"/>
      <c r="N8" s="834"/>
      <c r="O8" s="834"/>
      <c r="P8" s="834"/>
      <c r="Q8" s="834"/>
      <c r="R8" s="834"/>
      <c r="S8" s="835"/>
    </row>
    <row r="9" spans="1:19" x14ac:dyDescent="0.2">
      <c r="A9" s="836" t="s">
        <v>1493</v>
      </c>
      <c r="B9" s="837"/>
      <c r="C9" s="837"/>
      <c r="D9" s="837"/>
      <c r="E9" s="837"/>
      <c r="F9" s="837"/>
      <c r="G9" s="837"/>
      <c r="H9" s="837"/>
      <c r="I9" s="837"/>
      <c r="J9" s="837"/>
      <c r="K9" s="837"/>
      <c r="L9" s="837"/>
      <c r="M9" s="837"/>
      <c r="N9" s="837"/>
      <c r="O9" s="837"/>
      <c r="P9" s="837"/>
      <c r="Q9" s="837"/>
      <c r="R9" s="837"/>
      <c r="S9" s="838"/>
    </row>
    <row r="10" spans="1:19" ht="36" customHeight="1" x14ac:dyDescent="0.2">
      <c r="A10" s="831" t="s">
        <v>41</v>
      </c>
      <c r="B10" s="831"/>
      <c r="C10" s="831"/>
      <c r="D10" s="831" t="s">
        <v>42</v>
      </c>
      <c r="E10" s="831"/>
      <c r="F10" s="831" t="s">
        <v>43</v>
      </c>
      <c r="G10" s="831"/>
      <c r="H10" s="831"/>
      <c r="I10" s="831" t="s">
        <v>44</v>
      </c>
      <c r="J10" s="831"/>
      <c r="K10" s="827" t="s">
        <v>45</v>
      </c>
      <c r="L10" s="839"/>
      <c r="M10" s="839"/>
      <c r="N10" s="840"/>
      <c r="O10" s="841" t="s">
        <v>46</v>
      </c>
      <c r="P10" s="841"/>
      <c r="Q10" s="842"/>
      <c r="R10" s="831" t="s">
        <v>47</v>
      </c>
      <c r="S10" s="831"/>
    </row>
    <row r="11" spans="1:19" ht="27" customHeight="1" x14ac:dyDescent="0.2">
      <c r="A11" s="830" t="s">
        <v>48</v>
      </c>
      <c r="B11" s="830" t="s">
        <v>49</v>
      </c>
      <c r="C11" s="852" t="s">
        <v>50</v>
      </c>
      <c r="D11" s="830" t="s">
        <v>51</v>
      </c>
      <c r="E11" s="830" t="s">
        <v>52</v>
      </c>
      <c r="F11" s="827" t="s">
        <v>53</v>
      </c>
      <c r="G11" s="828"/>
      <c r="H11" s="829"/>
      <c r="I11" s="830" t="s">
        <v>54</v>
      </c>
      <c r="J11" s="830" t="s">
        <v>55</v>
      </c>
      <c r="K11" s="827" t="s">
        <v>56</v>
      </c>
      <c r="L11" s="829"/>
      <c r="M11" s="827" t="s">
        <v>57</v>
      </c>
      <c r="N11" s="829"/>
      <c r="O11" s="830" t="s">
        <v>58</v>
      </c>
      <c r="P11" s="830" t="s">
        <v>59</v>
      </c>
      <c r="Q11" s="830" t="s">
        <v>60</v>
      </c>
      <c r="R11" s="830" t="s">
        <v>61</v>
      </c>
      <c r="S11" s="830" t="s">
        <v>62</v>
      </c>
    </row>
    <row r="12" spans="1:19" ht="63" customHeight="1" x14ac:dyDescent="0.2">
      <c r="A12" s="831"/>
      <c r="B12" s="831"/>
      <c r="C12" s="853"/>
      <c r="D12" s="831"/>
      <c r="E12" s="831"/>
      <c r="F12" s="748" t="s">
        <v>63</v>
      </c>
      <c r="G12" s="748" t="s">
        <v>64</v>
      </c>
      <c r="H12" s="748" t="s">
        <v>65</v>
      </c>
      <c r="I12" s="831"/>
      <c r="J12" s="831"/>
      <c r="K12" s="750" t="s">
        <v>66</v>
      </c>
      <c r="L12" s="750" t="s">
        <v>67</v>
      </c>
      <c r="M12" s="750" t="s">
        <v>68</v>
      </c>
      <c r="N12" s="750" t="s">
        <v>67</v>
      </c>
      <c r="O12" s="831"/>
      <c r="P12" s="831"/>
      <c r="Q12" s="831"/>
      <c r="R12" s="831"/>
      <c r="S12" s="831"/>
    </row>
    <row r="13" spans="1:19" x14ac:dyDescent="0.2">
      <c r="A13" s="826" t="s">
        <v>69</v>
      </c>
      <c r="B13" s="826"/>
      <c r="C13" s="826"/>
      <c r="D13" s="826"/>
      <c r="E13" s="826"/>
      <c r="F13" s="826"/>
      <c r="G13" s="826"/>
      <c r="H13" s="826"/>
      <c r="I13" s="826"/>
      <c r="J13" s="826"/>
      <c r="K13" s="826"/>
      <c r="L13" s="826"/>
      <c r="M13" s="826"/>
      <c r="N13" s="826"/>
      <c r="O13" s="826"/>
      <c r="P13" s="826"/>
      <c r="Q13" s="826"/>
      <c r="R13" s="826"/>
      <c r="S13" s="826"/>
    </row>
    <row r="14" spans="1:19" s="111" customFormat="1" x14ac:dyDescent="0.25">
      <c r="A14" s="751">
        <v>0</v>
      </c>
      <c r="B14" s="752">
        <v>1</v>
      </c>
      <c r="C14" s="752">
        <v>1</v>
      </c>
      <c r="D14" s="752">
        <v>1</v>
      </c>
      <c r="E14" s="752">
        <v>0</v>
      </c>
      <c r="F14" s="752">
        <v>1</v>
      </c>
      <c r="G14" s="752">
        <v>0</v>
      </c>
      <c r="H14" s="752">
        <v>0</v>
      </c>
      <c r="I14" s="752">
        <v>1</v>
      </c>
      <c r="J14" s="752">
        <v>0</v>
      </c>
      <c r="K14" s="752">
        <v>0</v>
      </c>
      <c r="L14" s="752">
        <v>0</v>
      </c>
      <c r="M14" s="752">
        <v>0</v>
      </c>
      <c r="N14" s="752">
        <v>0</v>
      </c>
      <c r="O14" s="752">
        <v>0</v>
      </c>
      <c r="P14" s="752">
        <v>1</v>
      </c>
      <c r="Q14" s="752">
        <v>0</v>
      </c>
      <c r="R14" s="752">
        <v>0</v>
      </c>
      <c r="S14" s="752">
        <v>0</v>
      </c>
    </row>
    <row r="15" spans="1:19" x14ac:dyDescent="0.2">
      <c r="A15" s="826" t="s">
        <v>70</v>
      </c>
      <c r="B15" s="826"/>
      <c r="C15" s="826"/>
      <c r="D15" s="826"/>
      <c r="E15" s="826"/>
      <c r="F15" s="826"/>
      <c r="G15" s="826"/>
      <c r="H15" s="826"/>
      <c r="I15" s="826"/>
      <c r="J15" s="826"/>
      <c r="K15" s="826"/>
      <c r="L15" s="826"/>
      <c r="M15" s="826"/>
      <c r="N15" s="826"/>
      <c r="O15" s="826"/>
      <c r="P15" s="826"/>
      <c r="Q15" s="826"/>
      <c r="R15" s="826"/>
      <c r="S15" s="826"/>
    </row>
    <row r="16" spans="1:19" s="111" customFormat="1" x14ac:dyDescent="0.25">
      <c r="A16" s="751">
        <v>0</v>
      </c>
      <c r="B16" s="752">
        <v>2</v>
      </c>
      <c r="C16" s="752">
        <v>2</v>
      </c>
      <c r="D16" s="752">
        <v>1</v>
      </c>
      <c r="E16" s="752">
        <v>1</v>
      </c>
      <c r="F16" s="752">
        <v>1</v>
      </c>
      <c r="G16" s="752">
        <v>1</v>
      </c>
      <c r="H16" s="752">
        <v>0</v>
      </c>
      <c r="I16" s="752">
        <v>2</v>
      </c>
      <c r="J16" s="752">
        <v>0</v>
      </c>
      <c r="K16" s="752">
        <v>0</v>
      </c>
      <c r="L16" s="752">
        <v>0</v>
      </c>
      <c r="M16" s="752">
        <v>0</v>
      </c>
      <c r="N16" s="752">
        <v>0</v>
      </c>
      <c r="O16" s="752">
        <v>1</v>
      </c>
      <c r="P16" s="752">
        <v>1</v>
      </c>
      <c r="Q16" s="752">
        <v>0</v>
      </c>
      <c r="R16" s="752">
        <v>0</v>
      </c>
      <c r="S16" s="752">
        <v>0</v>
      </c>
    </row>
    <row r="17" spans="1:19" x14ac:dyDescent="0.2">
      <c r="A17" s="826" t="s">
        <v>71</v>
      </c>
      <c r="B17" s="826"/>
      <c r="C17" s="826"/>
      <c r="D17" s="826"/>
      <c r="E17" s="826"/>
      <c r="F17" s="826"/>
      <c r="G17" s="826"/>
      <c r="H17" s="826"/>
      <c r="I17" s="826"/>
      <c r="J17" s="826"/>
      <c r="K17" s="826"/>
      <c r="L17" s="826"/>
      <c r="M17" s="826"/>
      <c r="N17" s="826"/>
      <c r="O17" s="826"/>
      <c r="P17" s="826"/>
      <c r="Q17" s="826"/>
      <c r="R17" s="826"/>
      <c r="S17" s="826"/>
    </row>
    <row r="18" spans="1:19" s="111" customFormat="1" x14ac:dyDescent="0.25">
      <c r="A18" s="751">
        <v>1</v>
      </c>
      <c r="B18" s="752">
        <v>4</v>
      </c>
      <c r="C18" s="752">
        <v>5</v>
      </c>
      <c r="D18" s="752">
        <v>2</v>
      </c>
      <c r="E18" s="752">
        <v>3</v>
      </c>
      <c r="F18" s="752">
        <v>1</v>
      </c>
      <c r="G18" s="752">
        <v>4</v>
      </c>
      <c r="H18" s="752">
        <v>0</v>
      </c>
      <c r="I18" s="752">
        <v>5</v>
      </c>
      <c r="J18" s="752">
        <v>0</v>
      </c>
      <c r="K18" s="752">
        <v>0</v>
      </c>
      <c r="L18" s="752">
        <v>0</v>
      </c>
      <c r="M18" s="752">
        <v>0</v>
      </c>
      <c r="N18" s="752">
        <v>0</v>
      </c>
      <c r="O18" s="752">
        <v>1</v>
      </c>
      <c r="P18" s="752">
        <v>4</v>
      </c>
      <c r="Q18" s="752">
        <v>0</v>
      </c>
      <c r="R18" s="752">
        <v>0</v>
      </c>
      <c r="S18" s="752">
        <v>0</v>
      </c>
    </row>
    <row r="19" spans="1:19" x14ac:dyDescent="0.2">
      <c r="A19" s="826" t="s">
        <v>72</v>
      </c>
      <c r="B19" s="1107"/>
      <c r="C19" s="1107"/>
      <c r="D19" s="1107"/>
      <c r="E19" s="1107"/>
      <c r="F19" s="1107"/>
      <c r="G19" s="1107"/>
      <c r="H19" s="1107"/>
      <c r="I19" s="1107"/>
      <c r="J19" s="1107"/>
      <c r="K19" s="1107"/>
      <c r="L19" s="1107"/>
      <c r="M19" s="1107"/>
      <c r="N19" s="1107"/>
      <c r="O19" s="1107"/>
      <c r="P19" s="1107"/>
      <c r="Q19" s="1107"/>
      <c r="R19" s="1107"/>
      <c r="S19" s="1107"/>
    </row>
    <row r="20" spans="1:19" s="111" customFormat="1" x14ac:dyDescent="0.25">
      <c r="A20" s="751">
        <v>2</v>
      </c>
      <c r="B20" s="752">
        <v>2</v>
      </c>
      <c r="C20" s="752">
        <v>4</v>
      </c>
      <c r="D20" s="752">
        <v>2</v>
      </c>
      <c r="E20" s="752">
        <v>2</v>
      </c>
      <c r="F20" s="752">
        <v>1</v>
      </c>
      <c r="G20" s="752">
        <v>3</v>
      </c>
      <c r="H20" s="752">
        <v>0</v>
      </c>
      <c r="I20" s="752">
        <v>4</v>
      </c>
      <c r="J20" s="752">
        <v>0</v>
      </c>
      <c r="K20" s="752">
        <v>0</v>
      </c>
      <c r="L20" s="752">
        <v>0</v>
      </c>
      <c r="M20" s="752">
        <v>0</v>
      </c>
      <c r="N20" s="752">
        <v>0</v>
      </c>
      <c r="O20" s="752">
        <v>2</v>
      </c>
      <c r="P20" s="752">
        <v>2</v>
      </c>
      <c r="Q20" s="752">
        <v>0</v>
      </c>
      <c r="R20" s="752">
        <v>0</v>
      </c>
      <c r="S20" s="752">
        <v>0</v>
      </c>
    </row>
    <row r="21" spans="1:19" x14ac:dyDescent="0.2">
      <c r="A21" s="832" t="s">
        <v>73</v>
      </c>
      <c r="B21" s="832"/>
      <c r="C21" s="832"/>
      <c r="D21" s="832"/>
      <c r="E21" s="832"/>
      <c r="F21" s="832"/>
      <c r="G21" s="832"/>
      <c r="H21" s="832"/>
      <c r="I21" s="832"/>
      <c r="J21" s="832"/>
      <c r="K21" s="832"/>
      <c r="L21" s="832"/>
      <c r="M21" s="832"/>
      <c r="N21" s="832"/>
      <c r="O21" s="832"/>
      <c r="P21" s="832"/>
      <c r="Q21" s="832"/>
      <c r="R21" s="832"/>
      <c r="S21" s="832"/>
    </row>
    <row r="22" spans="1:19" s="111" customFormat="1" x14ac:dyDescent="0.25">
      <c r="A22" s="751">
        <v>3</v>
      </c>
      <c r="B22" s="752">
        <v>3</v>
      </c>
      <c r="C22" s="752">
        <v>6</v>
      </c>
      <c r="D22" s="752">
        <v>5</v>
      </c>
      <c r="E22" s="752">
        <v>1</v>
      </c>
      <c r="F22" s="752">
        <v>2</v>
      </c>
      <c r="G22" s="752">
        <v>3</v>
      </c>
      <c r="H22" s="752">
        <v>1</v>
      </c>
      <c r="I22" s="752">
        <v>6</v>
      </c>
      <c r="J22" s="752">
        <v>0</v>
      </c>
      <c r="K22" s="752">
        <v>0</v>
      </c>
      <c r="L22" s="752">
        <v>0</v>
      </c>
      <c r="M22" s="752">
        <v>0</v>
      </c>
      <c r="N22" s="752">
        <v>0</v>
      </c>
      <c r="O22" s="752">
        <v>3</v>
      </c>
      <c r="P22" s="752">
        <v>3</v>
      </c>
      <c r="Q22" s="752">
        <v>0</v>
      </c>
      <c r="R22" s="752">
        <v>0</v>
      </c>
      <c r="S22" s="752">
        <v>0</v>
      </c>
    </row>
    <row r="23" spans="1:19" x14ac:dyDescent="0.2">
      <c r="A23" s="826" t="s">
        <v>74</v>
      </c>
      <c r="B23" s="826"/>
      <c r="C23" s="826"/>
      <c r="D23" s="826"/>
      <c r="E23" s="826"/>
      <c r="F23" s="826"/>
      <c r="G23" s="826"/>
      <c r="H23" s="826"/>
      <c r="I23" s="826"/>
      <c r="J23" s="826"/>
      <c r="K23" s="826"/>
      <c r="L23" s="826"/>
      <c r="M23" s="826"/>
      <c r="N23" s="826"/>
      <c r="O23" s="826"/>
      <c r="P23" s="826"/>
      <c r="Q23" s="826"/>
      <c r="R23" s="826"/>
      <c r="S23" s="826"/>
    </row>
    <row r="24" spans="1:19" s="111" customFormat="1" x14ac:dyDescent="0.25">
      <c r="A24" s="751">
        <v>1</v>
      </c>
      <c r="B24" s="752">
        <v>0</v>
      </c>
      <c r="C24" s="752">
        <v>1</v>
      </c>
      <c r="D24" s="752">
        <v>0</v>
      </c>
      <c r="E24" s="752">
        <v>1</v>
      </c>
      <c r="F24" s="752">
        <v>1</v>
      </c>
      <c r="G24" s="752">
        <v>0</v>
      </c>
      <c r="H24" s="752">
        <v>0</v>
      </c>
      <c r="I24" s="752">
        <v>1</v>
      </c>
      <c r="J24" s="752">
        <v>0</v>
      </c>
      <c r="K24" s="752">
        <v>0</v>
      </c>
      <c r="L24" s="752">
        <v>0</v>
      </c>
      <c r="M24" s="752">
        <v>0</v>
      </c>
      <c r="N24" s="752">
        <v>0</v>
      </c>
      <c r="O24" s="752">
        <v>1</v>
      </c>
      <c r="P24" s="752">
        <v>0</v>
      </c>
      <c r="Q24" s="752">
        <v>0</v>
      </c>
      <c r="R24" s="752">
        <v>0</v>
      </c>
      <c r="S24" s="752">
        <v>0</v>
      </c>
    </row>
    <row r="25" spans="1:19" x14ac:dyDescent="0.2">
      <c r="A25" s="826" t="s">
        <v>75</v>
      </c>
      <c r="B25" s="826"/>
      <c r="C25" s="826"/>
      <c r="D25" s="826"/>
      <c r="E25" s="826"/>
      <c r="F25" s="826"/>
      <c r="G25" s="826"/>
      <c r="H25" s="826"/>
      <c r="I25" s="826"/>
      <c r="J25" s="826"/>
      <c r="K25" s="826"/>
      <c r="L25" s="826"/>
      <c r="M25" s="826"/>
      <c r="N25" s="826"/>
      <c r="O25" s="826"/>
      <c r="P25" s="826"/>
      <c r="Q25" s="826"/>
      <c r="R25" s="826"/>
      <c r="S25" s="826"/>
    </row>
    <row r="26" spans="1:19" s="111" customFormat="1" x14ac:dyDescent="0.25">
      <c r="A26" s="751">
        <v>1</v>
      </c>
      <c r="B26" s="752">
        <v>3</v>
      </c>
      <c r="C26" s="752">
        <v>4</v>
      </c>
      <c r="D26" s="752">
        <v>1</v>
      </c>
      <c r="E26" s="752">
        <v>3</v>
      </c>
      <c r="F26" s="752">
        <v>2</v>
      </c>
      <c r="G26" s="752">
        <v>2</v>
      </c>
      <c r="H26" s="752">
        <v>0</v>
      </c>
      <c r="I26" s="752">
        <v>4</v>
      </c>
      <c r="J26" s="752">
        <v>0</v>
      </c>
      <c r="K26" s="752">
        <v>0</v>
      </c>
      <c r="L26" s="752">
        <v>0</v>
      </c>
      <c r="M26" s="752">
        <v>0</v>
      </c>
      <c r="N26" s="752">
        <v>0</v>
      </c>
      <c r="O26" s="752">
        <v>2</v>
      </c>
      <c r="P26" s="752">
        <v>2</v>
      </c>
      <c r="Q26" s="752">
        <v>0</v>
      </c>
      <c r="R26" s="752">
        <v>0</v>
      </c>
      <c r="S26" s="752">
        <v>0</v>
      </c>
    </row>
    <row r="27" spans="1:19" x14ac:dyDescent="0.2">
      <c r="A27" s="826" t="s">
        <v>76</v>
      </c>
      <c r="B27" s="826"/>
      <c r="C27" s="826"/>
      <c r="D27" s="826"/>
      <c r="E27" s="826"/>
      <c r="F27" s="826"/>
      <c r="G27" s="826"/>
      <c r="H27" s="826"/>
      <c r="I27" s="826"/>
      <c r="J27" s="826"/>
      <c r="K27" s="826"/>
      <c r="L27" s="826"/>
      <c r="M27" s="826"/>
      <c r="N27" s="826"/>
      <c r="O27" s="826"/>
      <c r="P27" s="826"/>
      <c r="Q27" s="826"/>
      <c r="R27" s="826"/>
      <c r="S27" s="826"/>
    </row>
    <row r="28" spans="1:19" s="111" customFormat="1" x14ac:dyDescent="0.25">
      <c r="A28" s="751">
        <v>1</v>
      </c>
      <c r="B28" s="752">
        <v>3</v>
      </c>
      <c r="C28" s="752">
        <v>4</v>
      </c>
      <c r="D28" s="752">
        <v>3</v>
      </c>
      <c r="E28" s="752">
        <v>1</v>
      </c>
      <c r="F28" s="752">
        <v>0</v>
      </c>
      <c r="G28" s="752">
        <v>4</v>
      </c>
      <c r="H28" s="752">
        <v>0</v>
      </c>
      <c r="I28" s="752">
        <v>4</v>
      </c>
      <c r="J28" s="752">
        <v>0</v>
      </c>
      <c r="K28" s="752">
        <v>0</v>
      </c>
      <c r="L28" s="752">
        <v>0</v>
      </c>
      <c r="M28" s="752">
        <v>0</v>
      </c>
      <c r="N28" s="752">
        <v>0</v>
      </c>
      <c r="O28" s="752">
        <v>3</v>
      </c>
      <c r="P28" s="752">
        <v>1</v>
      </c>
      <c r="Q28" s="752">
        <v>0</v>
      </c>
      <c r="R28" s="752">
        <v>0</v>
      </c>
      <c r="S28" s="752">
        <v>0</v>
      </c>
    </row>
    <row r="29" spans="1:19" x14ac:dyDescent="0.2">
      <c r="A29" s="826" t="s">
        <v>77</v>
      </c>
      <c r="B29" s="826"/>
      <c r="C29" s="826"/>
      <c r="D29" s="826"/>
      <c r="E29" s="826"/>
      <c r="F29" s="826"/>
      <c r="G29" s="826"/>
      <c r="H29" s="826"/>
      <c r="I29" s="826"/>
      <c r="J29" s="826"/>
      <c r="K29" s="826"/>
      <c r="L29" s="826"/>
      <c r="M29" s="826"/>
      <c r="N29" s="826"/>
      <c r="O29" s="826"/>
      <c r="P29" s="826"/>
      <c r="Q29" s="826"/>
      <c r="R29" s="826"/>
      <c r="S29" s="826"/>
    </row>
    <row r="30" spans="1:19" s="111" customFormat="1" x14ac:dyDescent="0.25">
      <c r="A30" s="751">
        <v>1</v>
      </c>
      <c r="B30" s="752">
        <v>5</v>
      </c>
      <c r="C30" s="752">
        <v>6</v>
      </c>
      <c r="D30" s="752">
        <v>3</v>
      </c>
      <c r="E30" s="752">
        <v>3</v>
      </c>
      <c r="F30" s="752">
        <v>2</v>
      </c>
      <c r="G30" s="752">
        <v>4</v>
      </c>
      <c r="H30" s="752">
        <v>0</v>
      </c>
      <c r="I30" s="752">
        <v>6</v>
      </c>
      <c r="J30" s="752">
        <v>0</v>
      </c>
      <c r="K30" s="752">
        <v>0</v>
      </c>
      <c r="L30" s="752">
        <v>0</v>
      </c>
      <c r="M30" s="752">
        <v>0</v>
      </c>
      <c r="N30" s="752">
        <v>0</v>
      </c>
      <c r="O30" s="752">
        <v>4</v>
      </c>
      <c r="P30" s="752">
        <v>2</v>
      </c>
      <c r="Q30" s="752">
        <v>0</v>
      </c>
      <c r="R30" s="752">
        <v>0</v>
      </c>
      <c r="S30" s="752">
        <v>0</v>
      </c>
    </row>
    <row r="31" spans="1:19" x14ac:dyDescent="0.2">
      <c r="A31" s="826" t="s">
        <v>78</v>
      </c>
      <c r="B31" s="826"/>
      <c r="C31" s="826"/>
      <c r="D31" s="826"/>
      <c r="E31" s="826"/>
      <c r="F31" s="826"/>
      <c r="G31" s="826"/>
      <c r="H31" s="826"/>
      <c r="I31" s="826"/>
      <c r="J31" s="826"/>
      <c r="K31" s="826"/>
      <c r="L31" s="826"/>
      <c r="M31" s="826"/>
      <c r="N31" s="826"/>
      <c r="O31" s="826"/>
      <c r="P31" s="826"/>
      <c r="Q31" s="826"/>
      <c r="R31" s="826"/>
      <c r="S31" s="826"/>
    </row>
    <row r="32" spans="1:19" s="111" customFormat="1" x14ac:dyDescent="0.25">
      <c r="A32" s="776">
        <v>0</v>
      </c>
      <c r="B32" s="777">
        <v>0</v>
      </c>
      <c r="C32" s="777">
        <v>0</v>
      </c>
      <c r="D32" s="777">
        <v>0</v>
      </c>
      <c r="E32" s="777">
        <v>0</v>
      </c>
      <c r="F32" s="777">
        <v>0</v>
      </c>
      <c r="G32" s="777">
        <v>0</v>
      </c>
      <c r="H32" s="777">
        <v>0</v>
      </c>
      <c r="I32" s="777">
        <v>0</v>
      </c>
      <c r="J32" s="777">
        <v>0</v>
      </c>
      <c r="K32" s="777">
        <v>0</v>
      </c>
      <c r="L32" s="777">
        <v>0</v>
      </c>
      <c r="M32" s="777">
        <v>0</v>
      </c>
      <c r="N32" s="777">
        <v>0</v>
      </c>
      <c r="O32" s="777">
        <v>0</v>
      </c>
      <c r="P32" s="777">
        <v>0</v>
      </c>
      <c r="Q32" s="777">
        <v>0</v>
      </c>
      <c r="R32" s="777">
        <v>0</v>
      </c>
      <c r="S32" s="777">
        <v>0</v>
      </c>
    </row>
    <row r="33" spans="1:19" x14ac:dyDescent="0.2">
      <c r="A33" s="826" t="s">
        <v>79</v>
      </c>
      <c r="B33" s="826"/>
      <c r="C33" s="826"/>
      <c r="D33" s="826"/>
      <c r="E33" s="826"/>
      <c r="F33" s="826"/>
      <c r="G33" s="826"/>
      <c r="H33" s="826"/>
      <c r="I33" s="826"/>
      <c r="J33" s="826"/>
      <c r="K33" s="826"/>
      <c r="L33" s="826"/>
      <c r="M33" s="826"/>
      <c r="N33" s="826"/>
      <c r="O33" s="826"/>
      <c r="P33" s="826"/>
      <c r="Q33" s="826"/>
      <c r="R33" s="826"/>
      <c r="S33" s="826"/>
    </row>
    <row r="34" spans="1:19" s="812" customFormat="1" x14ac:dyDescent="0.2">
      <c r="A34" s="19">
        <v>2</v>
      </c>
      <c r="B34" s="19">
        <v>1</v>
      </c>
      <c r="C34" s="19">
        <v>3</v>
      </c>
      <c r="D34" s="19">
        <v>1</v>
      </c>
      <c r="E34" s="19">
        <v>2</v>
      </c>
      <c r="F34" s="19">
        <v>0</v>
      </c>
      <c r="G34" s="19">
        <v>3</v>
      </c>
      <c r="H34" s="19">
        <v>0</v>
      </c>
      <c r="I34" s="19">
        <v>3</v>
      </c>
      <c r="J34" s="19">
        <v>0</v>
      </c>
      <c r="K34" s="19">
        <v>0</v>
      </c>
      <c r="L34" s="19">
        <v>0</v>
      </c>
      <c r="M34" s="19">
        <v>0</v>
      </c>
      <c r="N34" s="19">
        <v>0</v>
      </c>
      <c r="O34" s="19">
        <v>3</v>
      </c>
      <c r="P34" s="19">
        <v>0</v>
      </c>
      <c r="Q34" s="19">
        <v>0</v>
      </c>
      <c r="R34" s="19">
        <v>0</v>
      </c>
      <c r="S34" s="19">
        <v>0</v>
      </c>
    </row>
    <row r="35" spans="1:19" x14ac:dyDescent="0.2">
      <c r="A35" s="826" t="s">
        <v>80</v>
      </c>
      <c r="B35" s="826"/>
      <c r="C35" s="826"/>
      <c r="D35" s="826"/>
      <c r="E35" s="826"/>
      <c r="F35" s="826"/>
      <c r="G35" s="826"/>
      <c r="H35" s="826"/>
      <c r="I35" s="826"/>
      <c r="J35" s="826"/>
      <c r="K35" s="826"/>
      <c r="L35" s="826"/>
      <c r="M35" s="826"/>
      <c r="N35" s="826"/>
      <c r="O35" s="826"/>
      <c r="P35" s="826"/>
      <c r="Q35" s="826"/>
      <c r="R35" s="826"/>
      <c r="S35" s="826"/>
    </row>
    <row r="36" spans="1:19" s="822" customFormat="1" x14ac:dyDescent="0.2">
      <c r="A36" s="815">
        <v>0</v>
      </c>
      <c r="B36" s="19">
        <v>1</v>
      </c>
      <c r="C36" s="19">
        <v>1</v>
      </c>
      <c r="D36" s="19">
        <v>0</v>
      </c>
      <c r="E36" s="19">
        <v>1</v>
      </c>
      <c r="F36" s="19">
        <v>0</v>
      </c>
      <c r="G36" s="19">
        <v>1</v>
      </c>
      <c r="H36" s="19">
        <v>0</v>
      </c>
      <c r="I36" s="19">
        <v>1</v>
      </c>
      <c r="J36" s="19">
        <v>0</v>
      </c>
      <c r="K36" s="19">
        <v>0</v>
      </c>
      <c r="L36" s="19">
        <v>0</v>
      </c>
      <c r="M36" s="19">
        <v>0</v>
      </c>
      <c r="N36" s="19">
        <v>0</v>
      </c>
      <c r="O36" s="19">
        <v>0</v>
      </c>
      <c r="P36" s="19">
        <v>1</v>
      </c>
      <c r="Q36" s="19">
        <v>0</v>
      </c>
      <c r="R36" s="19">
        <v>0</v>
      </c>
      <c r="S36" s="19">
        <v>0</v>
      </c>
    </row>
    <row r="37" spans="1:19" x14ac:dyDescent="0.2">
      <c r="A37" s="196"/>
      <c r="B37" s="197"/>
      <c r="C37" s="197"/>
      <c r="D37" s="197"/>
      <c r="E37" s="198"/>
      <c r="F37" s="198" t="s">
        <v>271</v>
      </c>
      <c r="G37" s="198"/>
      <c r="H37" s="198"/>
      <c r="I37" s="198"/>
      <c r="J37" s="198"/>
      <c r="K37" s="198"/>
      <c r="L37" s="198"/>
      <c r="M37" s="198"/>
      <c r="N37" s="197"/>
      <c r="O37" s="197"/>
      <c r="P37" s="197"/>
      <c r="Q37" s="197"/>
      <c r="R37" s="197"/>
      <c r="S37" s="199"/>
    </row>
    <row r="38" spans="1:19" s="757" customFormat="1" x14ac:dyDescent="0.2">
      <c r="A38" s="749">
        <f>SUM(A14, A16, A18, A20, A22, A24, A26, A28, A30, A32, A34, A40, A36)</f>
        <v>12</v>
      </c>
      <c r="B38" s="749">
        <f t="shared" ref="B38:S38" si="0">SUM(B14, B16, B18, B20, B22, B24, B26, B28, B30, B32, B34, B40, B36)</f>
        <v>25</v>
      </c>
      <c r="C38" s="749">
        <f t="shared" si="0"/>
        <v>37</v>
      </c>
      <c r="D38" s="749">
        <f t="shared" si="0"/>
        <v>19</v>
      </c>
      <c r="E38" s="749">
        <f t="shared" si="0"/>
        <v>18</v>
      </c>
      <c r="F38" s="749">
        <f t="shared" si="0"/>
        <v>11</v>
      </c>
      <c r="G38" s="749">
        <f t="shared" si="0"/>
        <v>25</v>
      </c>
      <c r="H38" s="749">
        <f t="shared" si="0"/>
        <v>1</v>
      </c>
      <c r="I38" s="749">
        <f t="shared" si="0"/>
        <v>37</v>
      </c>
      <c r="J38" s="749">
        <f t="shared" si="0"/>
        <v>0</v>
      </c>
      <c r="K38" s="749">
        <f t="shared" si="0"/>
        <v>0</v>
      </c>
      <c r="L38" s="749">
        <f t="shared" si="0"/>
        <v>0</v>
      </c>
      <c r="M38" s="749">
        <f t="shared" si="0"/>
        <v>0</v>
      </c>
      <c r="N38" s="749">
        <f t="shared" si="0"/>
        <v>0</v>
      </c>
      <c r="O38" s="749">
        <f t="shared" si="0"/>
        <v>20</v>
      </c>
      <c r="P38" s="749">
        <f t="shared" si="0"/>
        <v>17</v>
      </c>
      <c r="Q38" s="749">
        <f t="shared" si="0"/>
        <v>0</v>
      </c>
      <c r="R38" s="749">
        <f t="shared" si="0"/>
        <v>0</v>
      </c>
      <c r="S38" s="749">
        <f t="shared" si="0"/>
        <v>0</v>
      </c>
    </row>
    <row r="39" spans="1:19" x14ac:dyDescent="0.2">
      <c r="A39" s="823"/>
      <c r="B39" s="846"/>
      <c r="C39" s="846"/>
      <c r="D39" s="846"/>
      <c r="E39" s="846"/>
      <c r="F39" s="846"/>
      <c r="G39" s="846"/>
      <c r="H39" s="846"/>
      <c r="I39" s="846"/>
      <c r="J39" s="846"/>
      <c r="K39" s="846"/>
      <c r="L39" s="846"/>
      <c r="M39" s="846"/>
      <c r="N39" s="846"/>
      <c r="O39" s="846"/>
      <c r="P39" s="846"/>
      <c r="Q39" s="846"/>
      <c r="R39" s="846"/>
      <c r="S39" s="847"/>
    </row>
    <row r="40" spans="1:19" ht="18" customHeight="1" x14ac:dyDescent="0.2">
      <c r="A40" s="1112" t="s">
        <v>3857</v>
      </c>
      <c r="B40" s="1113"/>
      <c r="C40" s="1113"/>
      <c r="D40" s="1113"/>
      <c r="E40" s="1113"/>
      <c r="F40" s="1113"/>
      <c r="G40" s="1113"/>
      <c r="H40" s="1113"/>
      <c r="I40" s="1113"/>
      <c r="J40" s="1113"/>
      <c r="K40" s="1113"/>
      <c r="L40" s="1113"/>
      <c r="M40" s="1113"/>
      <c r="N40" s="1113"/>
      <c r="O40" s="1113"/>
      <c r="P40" s="1113"/>
      <c r="Q40" s="1113"/>
      <c r="R40" s="1113"/>
      <c r="S40" s="1114"/>
    </row>
    <row r="41" spans="1:19" x14ac:dyDescent="0.2">
      <c r="A41" s="1073" t="s">
        <v>1486</v>
      </c>
      <c r="B41" s="1074"/>
      <c r="C41" s="1074"/>
      <c r="D41" s="1074"/>
      <c r="E41" s="1074"/>
      <c r="F41" s="1074"/>
      <c r="G41" s="1074"/>
      <c r="H41" s="1074"/>
      <c r="I41" s="1074"/>
      <c r="J41" s="1074"/>
      <c r="K41" s="1074"/>
      <c r="L41" s="1074"/>
      <c r="M41" s="1074"/>
      <c r="N41" s="1074"/>
      <c r="O41" s="1074"/>
      <c r="P41" s="1074"/>
      <c r="Q41" s="1074"/>
      <c r="R41" s="1074"/>
      <c r="S41" s="1075"/>
    </row>
    <row r="42" spans="1:19" x14ac:dyDescent="0.2">
      <c r="A42" s="833" t="s">
        <v>1494</v>
      </c>
      <c r="B42" s="834"/>
      <c r="C42" s="834"/>
      <c r="D42" s="834"/>
      <c r="E42" s="834"/>
      <c r="F42" s="834"/>
      <c r="G42" s="834"/>
      <c r="H42" s="834"/>
      <c r="I42" s="834"/>
      <c r="J42" s="834"/>
      <c r="K42" s="834"/>
      <c r="L42" s="834"/>
      <c r="M42" s="834"/>
      <c r="N42" s="834"/>
      <c r="O42" s="834"/>
      <c r="P42" s="834"/>
      <c r="Q42" s="834"/>
      <c r="R42" s="834"/>
      <c r="S42" s="835"/>
    </row>
    <row r="43" spans="1:19" x14ac:dyDescent="0.2">
      <c r="A43" s="833" t="s">
        <v>1495</v>
      </c>
      <c r="B43" s="834"/>
      <c r="C43" s="834"/>
      <c r="D43" s="834"/>
      <c r="E43" s="834"/>
      <c r="F43" s="834"/>
      <c r="G43" s="834"/>
      <c r="H43" s="834"/>
      <c r="I43" s="834"/>
      <c r="J43" s="834"/>
      <c r="K43" s="834"/>
      <c r="L43" s="834"/>
      <c r="M43" s="834"/>
      <c r="N43" s="834"/>
      <c r="O43" s="834"/>
      <c r="P43" s="834"/>
      <c r="Q43" s="834"/>
      <c r="R43" s="834"/>
      <c r="S43" s="835"/>
    </row>
    <row r="44" spans="1:19" x14ac:dyDescent="0.2">
      <c r="A44" s="833" t="s">
        <v>1496</v>
      </c>
      <c r="B44" s="834"/>
      <c r="C44" s="834"/>
      <c r="D44" s="834"/>
      <c r="E44" s="834"/>
      <c r="F44" s="834"/>
      <c r="G44" s="834"/>
      <c r="H44" s="834"/>
      <c r="I44" s="834"/>
      <c r="J44" s="834"/>
      <c r="K44" s="834"/>
      <c r="L44" s="834"/>
      <c r="M44" s="834"/>
      <c r="N44" s="834"/>
      <c r="O44" s="834"/>
      <c r="P44" s="834"/>
      <c r="Q44" s="834"/>
      <c r="R44" s="834"/>
      <c r="S44" s="835"/>
    </row>
    <row r="45" spans="1:19" x14ac:dyDescent="0.2">
      <c r="A45" s="833" t="s">
        <v>1497</v>
      </c>
      <c r="B45" s="834"/>
      <c r="C45" s="834"/>
      <c r="D45" s="834"/>
      <c r="E45" s="834"/>
      <c r="F45" s="834"/>
      <c r="G45" s="834"/>
      <c r="H45" s="834"/>
      <c r="I45" s="834"/>
      <c r="J45" s="834"/>
      <c r="K45" s="834"/>
      <c r="L45" s="834"/>
      <c r="M45" s="834"/>
      <c r="N45" s="834"/>
      <c r="O45" s="834"/>
      <c r="P45" s="834"/>
      <c r="Q45" s="834"/>
      <c r="R45" s="834"/>
      <c r="S45" s="835"/>
    </row>
    <row r="46" spans="1:19" x14ac:dyDescent="0.2">
      <c r="A46" s="833" t="s">
        <v>1498</v>
      </c>
      <c r="B46" s="834"/>
      <c r="C46" s="834"/>
      <c r="D46" s="834"/>
      <c r="E46" s="834"/>
      <c r="F46" s="834"/>
      <c r="G46" s="834"/>
      <c r="H46" s="834"/>
      <c r="I46" s="834"/>
      <c r="J46" s="834"/>
      <c r="K46" s="834"/>
      <c r="L46" s="834"/>
      <c r="M46" s="834"/>
      <c r="N46" s="834"/>
      <c r="O46" s="834"/>
      <c r="P46" s="834"/>
      <c r="Q46" s="834"/>
      <c r="R46" s="834"/>
      <c r="S46" s="835"/>
    </row>
    <row r="47" spans="1:19" x14ac:dyDescent="0.2">
      <c r="A47" s="833" t="s">
        <v>1499</v>
      </c>
      <c r="B47" s="834"/>
      <c r="C47" s="834"/>
      <c r="D47" s="834"/>
      <c r="E47" s="834"/>
      <c r="F47" s="834"/>
      <c r="G47" s="834"/>
      <c r="H47" s="834"/>
      <c r="I47" s="834"/>
      <c r="J47" s="834"/>
      <c r="K47" s="834"/>
      <c r="L47" s="834"/>
      <c r="M47" s="834"/>
      <c r="N47" s="834"/>
      <c r="O47" s="834"/>
      <c r="P47" s="834"/>
      <c r="Q47" s="834"/>
      <c r="R47" s="834"/>
      <c r="S47" s="835"/>
    </row>
    <row r="48" spans="1:19" x14ac:dyDescent="0.2">
      <c r="A48" s="833" t="s">
        <v>1500</v>
      </c>
      <c r="B48" s="834"/>
      <c r="C48" s="834"/>
      <c r="D48" s="834"/>
      <c r="E48" s="834"/>
      <c r="F48" s="834"/>
      <c r="G48" s="834"/>
      <c r="H48" s="834"/>
      <c r="I48" s="834"/>
      <c r="J48" s="834"/>
      <c r="K48" s="834"/>
      <c r="L48" s="834"/>
      <c r="M48" s="834"/>
      <c r="N48" s="834"/>
      <c r="O48" s="834"/>
      <c r="P48" s="834"/>
      <c r="Q48" s="834"/>
      <c r="R48" s="834"/>
      <c r="S48" s="835"/>
    </row>
    <row r="49" spans="1:19" x14ac:dyDescent="0.2">
      <c r="A49" s="836" t="s">
        <v>1501</v>
      </c>
      <c r="B49" s="837"/>
      <c r="C49" s="837"/>
      <c r="D49" s="837"/>
      <c r="E49" s="837"/>
      <c r="F49" s="837"/>
      <c r="G49" s="837"/>
      <c r="H49" s="837"/>
      <c r="I49" s="837"/>
      <c r="J49" s="837"/>
      <c r="K49" s="837"/>
      <c r="L49" s="837"/>
      <c r="M49" s="837"/>
      <c r="N49" s="837"/>
      <c r="O49" s="837"/>
      <c r="P49" s="837"/>
      <c r="Q49" s="837"/>
      <c r="R49" s="837"/>
      <c r="S49" s="838"/>
    </row>
    <row r="50" spans="1:19" ht="30.75" customHeight="1" x14ac:dyDescent="0.2">
      <c r="A50" s="831" t="s">
        <v>41</v>
      </c>
      <c r="B50" s="831"/>
      <c r="C50" s="831"/>
      <c r="D50" s="831" t="s">
        <v>42</v>
      </c>
      <c r="E50" s="831"/>
      <c r="F50" s="831" t="s">
        <v>43</v>
      </c>
      <c r="G50" s="831"/>
      <c r="H50" s="831"/>
      <c r="I50" s="831" t="s">
        <v>44</v>
      </c>
      <c r="J50" s="831"/>
      <c r="K50" s="827" t="s">
        <v>45</v>
      </c>
      <c r="L50" s="839"/>
      <c r="M50" s="839"/>
      <c r="N50" s="840"/>
      <c r="O50" s="841" t="s">
        <v>46</v>
      </c>
      <c r="P50" s="841"/>
      <c r="Q50" s="842"/>
      <c r="R50" s="831" t="s">
        <v>47</v>
      </c>
      <c r="S50" s="831"/>
    </row>
    <row r="51" spans="1:19" ht="28.5" customHeight="1" x14ac:dyDescent="0.2">
      <c r="A51" s="830" t="s">
        <v>48</v>
      </c>
      <c r="B51" s="830" t="s">
        <v>49</v>
      </c>
      <c r="C51" s="852" t="s">
        <v>50</v>
      </c>
      <c r="D51" s="830" t="s">
        <v>51</v>
      </c>
      <c r="E51" s="830" t="s">
        <v>52</v>
      </c>
      <c r="F51" s="827" t="s">
        <v>53</v>
      </c>
      <c r="G51" s="828"/>
      <c r="H51" s="829"/>
      <c r="I51" s="830" t="s">
        <v>54</v>
      </c>
      <c r="J51" s="830" t="s">
        <v>55</v>
      </c>
      <c r="K51" s="827" t="s">
        <v>56</v>
      </c>
      <c r="L51" s="829"/>
      <c r="M51" s="827" t="s">
        <v>57</v>
      </c>
      <c r="N51" s="829"/>
      <c r="O51" s="830" t="s">
        <v>58</v>
      </c>
      <c r="P51" s="830" t="s">
        <v>59</v>
      </c>
      <c r="Q51" s="830" t="s">
        <v>60</v>
      </c>
      <c r="R51" s="830" t="s">
        <v>61</v>
      </c>
      <c r="S51" s="830" t="s">
        <v>62</v>
      </c>
    </row>
    <row r="52" spans="1:19" ht="60.75" customHeight="1" x14ac:dyDescent="0.2">
      <c r="A52" s="831"/>
      <c r="B52" s="831"/>
      <c r="C52" s="853"/>
      <c r="D52" s="831"/>
      <c r="E52" s="831"/>
      <c r="F52" s="748" t="s">
        <v>63</v>
      </c>
      <c r="G52" s="748" t="s">
        <v>64</v>
      </c>
      <c r="H52" s="748" t="s">
        <v>65</v>
      </c>
      <c r="I52" s="831"/>
      <c r="J52" s="831"/>
      <c r="K52" s="750" t="s">
        <v>66</v>
      </c>
      <c r="L52" s="750" t="s">
        <v>67</v>
      </c>
      <c r="M52" s="750" t="s">
        <v>68</v>
      </c>
      <c r="N52" s="750" t="s">
        <v>67</v>
      </c>
      <c r="O52" s="831"/>
      <c r="P52" s="831"/>
      <c r="Q52" s="831"/>
      <c r="R52" s="831"/>
      <c r="S52" s="831"/>
    </row>
    <row r="53" spans="1:19" x14ac:dyDescent="0.2">
      <c r="A53" s="965" t="s">
        <v>69</v>
      </c>
      <c r="B53" s="966"/>
      <c r="C53" s="966"/>
      <c r="D53" s="966"/>
      <c r="E53" s="966"/>
      <c r="F53" s="966"/>
      <c r="G53" s="966"/>
      <c r="H53" s="966"/>
      <c r="I53" s="966"/>
      <c r="J53" s="966"/>
      <c r="K53" s="966"/>
      <c r="L53" s="966"/>
      <c r="M53" s="966"/>
      <c r="N53" s="966"/>
      <c r="O53" s="966"/>
      <c r="P53" s="966"/>
      <c r="Q53" s="966"/>
      <c r="R53" s="966"/>
      <c r="S53" s="967"/>
    </row>
    <row r="54" spans="1:19" s="757" customFormat="1" x14ac:dyDescent="0.2">
      <c r="A54" s="749">
        <v>41</v>
      </c>
      <c r="B54" s="19">
        <v>5</v>
      </c>
      <c r="C54" s="19">
        <v>46</v>
      </c>
      <c r="D54" s="19">
        <v>0</v>
      </c>
      <c r="E54" s="19">
        <v>46</v>
      </c>
      <c r="F54" s="19">
        <v>46</v>
      </c>
      <c r="G54" s="19">
        <v>0</v>
      </c>
      <c r="H54" s="19">
        <v>0</v>
      </c>
      <c r="I54" s="19">
        <v>46</v>
      </c>
      <c r="J54" s="19">
        <v>0</v>
      </c>
      <c r="K54" s="19">
        <v>0</v>
      </c>
      <c r="L54" s="19">
        <v>0</v>
      </c>
      <c r="M54" s="19">
        <v>0</v>
      </c>
      <c r="N54" s="19">
        <v>0</v>
      </c>
      <c r="O54" s="19">
        <v>4</v>
      </c>
      <c r="P54" s="19">
        <v>41</v>
      </c>
      <c r="Q54" s="19">
        <v>1</v>
      </c>
      <c r="R54" s="575">
        <v>0</v>
      </c>
      <c r="S54" s="19">
        <v>0</v>
      </c>
    </row>
    <row r="55" spans="1:19" x14ac:dyDescent="0.2">
      <c r="A55" s="826" t="s">
        <v>70</v>
      </c>
      <c r="B55" s="826"/>
      <c r="C55" s="826"/>
      <c r="D55" s="826"/>
      <c r="E55" s="826"/>
      <c r="F55" s="826"/>
      <c r="G55" s="826"/>
      <c r="H55" s="826"/>
      <c r="I55" s="826"/>
      <c r="J55" s="826"/>
      <c r="K55" s="826"/>
      <c r="L55" s="826"/>
      <c r="M55" s="826"/>
      <c r="N55" s="826"/>
      <c r="O55" s="826"/>
      <c r="P55" s="826"/>
      <c r="Q55" s="826"/>
      <c r="R55" s="826"/>
      <c r="S55" s="826"/>
    </row>
    <row r="56" spans="1:19" s="757" customFormat="1" x14ac:dyDescent="0.2">
      <c r="A56" s="749">
        <v>52</v>
      </c>
      <c r="B56" s="19">
        <v>11</v>
      </c>
      <c r="C56" s="19">
        <v>63</v>
      </c>
      <c r="D56" s="19">
        <v>2</v>
      </c>
      <c r="E56" s="19">
        <v>61</v>
      </c>
      <c r="F56" s="19">
        <v>63</v>
      </c>
      <c r="G56" s="19">
        <v>0</v>
      </c>
      <c r="H56" s="19">
        <v>0</v>
      </c>
      <c r="I56" s="19">
        <v>63</v>
      </c>
      <c r="J56" s="19">
        <v>0</v>
      </c>
      <c r="K56" s="19">
        <v>0</v>
      </c>
      <c r="L56" s="19">
        <v>0</v>
      </c>
      <c r="M56" s="19">
        <v>0</v>
      </c>
      <c r="N56" s="19">
        <v>0</v>
      </c>
      <c r="O56" s="19">
        <v>10</v>
      </c>
      <c r="P56" s="19">
        <v>49</v>
      </c>
      <c r="Q56" s="575">
        <v>4</v>
      </c>
      <c r="R56" s="575">
        <v>0</v>
      </c>
      <c r="S56" s="575">
        <v>0</v>
      </c>
    </row>
    <row r="57" spans="1:19" x14ac:dyDescent="0.2">
      <c r="A57" s="826" t="s">
        <v>71</v>
      </c>
      <c r="B57" s="826"/>
      <c r="C57" s="826"/>
      <c r="D57" s="826"/>
      <c r="E57" s="826"/>
      <c r="F57" s="826"/>
      <c r="G57" s="826"/>
      <c r="H57" s="826"/>
      <c r="I57" s="826"/>
      <c r="J57" s="826"/>
      <c r="K57" s="826"/>
      <c r="L57" s="826"/>
      <c r="M57" s="826"/>
      <c r="N57" s="826"/>
      <c r="O57" s="826"/>
      <c r="P57" s="826"/>
      <c r="Q57" s="826"/>
      <c r="R57" s="826"/>
      <c r="S57" s="826"/>
    </row>
    <row r="58" spans="1:19" s="757" customFormat="1" x14ac:dyDescent="0.2">
      <c r="A58" s="749">
        <v>58</v>
      </c>
      <c r="B58" s="19">
        <v>2</v>
      </c>
      <c r="C58" s="19">
        <v>60</v>
      </c>
      <c r="D58" s="19">
        <v>2</v>
      </c>
      <c r="E58" s="19">
        <v>58</v>
      </c>
      <c r="F58" s="19">
        <v>60</v>
      </c>
      <c r="G58" s="19">
        <v>0</v>
      </c>
      <c r="H58" s="19">
        <v>0</v>
      </c>
      <c r="I58" s="19">
        <v>60</v>
      </c>
      <c r="J58" s="19">
        <v>0</v>
      </c>
      <c r="K58" s="19">
        <v>0</v>
      </c>
      <c r="L58" s="19">
        <v>0</v>
      </c>
      <c r="M58" s="19">
        <v>0</v>
      </c>
      <c r="N58" s="19">
        <v>0</v>
      </c>
      <c r="O58" s="19">
        <v>2</v>
      </c>
      <c r="P58" s="19">
        <v>58</v>
      </c>
      <c r="Q58" s="19">
        <v>0</v>
      </c>
      <c r="R58" s="19">
        <v>0</v>
      </c>
      <c r="S58" s="19">
        <v>0</v>
      </c>
    </row>
    <row r="59" spans="1:19" x14ac:dyDescent="0.2">
      <c r="A59" s="826" t="s">
        <v>72</v>
      </c>
      <c r="B59" s="1107"/>
      <c r="C59" s="1107"/>
      <c r="D59" s="1107"/>
      <c r="E59" s="1107"/>
      <c r="F59" s="1107"/>
      <c r="G59" s="1107"/>
      <c r="H59" s="1107"/>
      <c r="I59" s="1107"/>
      <c r="J59" s="1107"/>
      <c r="K59" s="1107"/>
      <c r="L59" s="1107"/>
      <c r="M59" s="1107"/>
      <c r="N59" s="1107"/>
      <c r="O59" s="1107"/>
      <c r="P59" s="1107"/>
      <c r="Q59" s="1107"/>
      <c r="R59" s="1107"/>
      <c r="S59" s="1107"/>
    </row>
    <row r="60" spans="1:19" s="757" customFormat="1" x14ac:dyDescent="0.2">
      <c r="A60" s="763">
        <v>51</v>
      </c>
      <c r="B60" s="575">
        <v>1</v>
      </c>
      <c r="C60" s="575">
        <v>52</v>
      </c>
      <c r="D60" s="575">
        <v>0</v>
      </c>
      <c r="E60" s="575">
        <v>52</v>
      </c>
      <c r="F60" s="575">
        <v>52</v>
      </c>
      <c r="G60" s="19">
        <v>0</v>
      </c>
      <c r="H60" s="19">
        <v>0</v>
      </c>
      <c r="I60" s="575">
        <v>52</v>
      </c>
      <c r="J60" s="19">
        <v>0</v>
      </c>
      <c r="K60" s="19">
        <v>0</v>
      </c>
      <c r="L60" s="19">
        <v>0</v>
      </c>
      <c r="M60" s="19">
        <v>0</v>
      </c>
      <c r="N60" s="19">
        <v>0</v>
      </c>
      <c r="O60" s="575">
        <v>3</v>
      </c>
      <c r="P60" s="575">
        <v>48</v>
      </c>
      <c r="Q60" s="575">
        <v>1</v>
      </c>
      <c r="R60" s="575">
        <v>0</v>
      </c>
      <c r="S60" s="575">
        <v>0</v>
      </c>
    </row>
    <row r="61" spans="1:19" x14ac:dyDescent="0.2">
      <c r="A61" s="832" t="s">
        <v>73</v>
      </c>
      <c r="B61" s="832"/>
      <c r="C61" s="832"/>
      <c r="D61" s="832"/>
      <c r="E61" s="832"/>
      <c r="F61" s="832"/>
      <c r="G61" s="832"/>
      <c r="H61" s="832"/>
      <c r="I61" s="832"/>
      <c r="J61" s="832"/>
      <c r="K61" s="832"/>
      <c r="L61" s="832"/>
      <c r="M61" s="832"/>
      <c r="N61" s="832"/>
      <c r="O61" s="832"/>
      <c r="P61" s="832"/>
      <c r="Q61" s="832"/>
      <c r="R61" s="832"/>
      <c r="S61" s="832"/>
    </row>
    <row r="62" spans="1:19" s="757" customFormat="1" x14ac:dyDescent="0.2">
      <c r="A62" s="749">
        <v>50</v>
      </c>
      <c r="B62" s="19">
        <v>0</v>
      </c>
      <c r="C62" s="19">
        <v>50</v>
      </c>
      <c r="D62" s="19">
        <v>0</v>
      </c>
      <c r="E62" s="19">
        <v>50</v>
      </c>
      <c r="F62" s="19">
        <v>50</v>
      </c>
      <c r="G62" s="19">
        <v>0</v>
      </c>
      <c r="H62" s="19">
        <v>0</v>
      </c>
      <c r="I62" s="19">
        <v>50</v>
      </c>
      <c r="J62" s="19">
        <v>0</v>
      </c>
      <c r="K62" s="19">
        <v>0</v>
      </c>
      <c r="L62" s="19">
        <v>0</v>
      </c>
      <c r="M62" s="19">
        <v>0</v>
      </c>
      <c r="N62" s="19">
        <v>0</v>
      </c>
      <c r="O62" s="19">
        <v>0</v>
      </c>
      <c r="P62" s="19">
        <v>50</v>
      </c>
      <c r="Q62" s="19">
        <v>0</v>
      </c>
      <c r="R62" s="19">
        <v>0</v>
      </c>
      <c r="S62" s="19">
        <v>0</v>
      </c>
    </row>
    <row r="63" spans="1:19" x14ac:dyDescent="0.2">
      <c r="A63" s="826" t="s">
        <v>74</v>
      </c>
      <c r="B63" s="826"/>
      <c r="C63" s="826"/>
      <c r="D63" s="826"/>
      <c r="E63" s="826"/>
      <c r="F63" s="826"/>
      <c r="G63" s="826"/>
      <c r="H63" s="826"/>
      <c r="I63" s="826"/>
      <c r="J63" s="826"/>
      <c r="K63" s="826"/>
      <c r="L63" s="826"/>
      <c r="M63" s="826"/>
      <c r="N63" s="826"/>
      <c r="O63" s="826"/>
      <c r="P63" s="826"/>
      <c r="Q63" s="826"/>
      <c r="R63" s="826"/>
      <c r="S63" s="826"/>
    </row>
    <row r="64" spans="1:19" s="757" customFormat="1" x14ac:dyDescent="0.2">
      <c r="A64" s="749">
        <v>68</v>
      </c>
      <c r="B64" s="19">
        <v>1</v>
      </c>
      <c r="C64" s="19">
        <v>69</v>
      </c>
      <c r="D64" s="19">
        <v>0</v>
      </c>
      <c r="E64" s="19">
        <v>69</v>
      </c>
      <c r="F64" s="19">
        <v>69</v>
      </c>
      <c r="G64" s="19">
        <v>0</v>
      </c>
      <c r="H64" s="19">
        <v>0</v>
      </c>
      <c r="I64" s="19">
        <v>69</v>
      </c>
      <c r="J64" s="19">
        <v>0</v>
      </c>
      <c r="K64" s="19">
        <v>0</v>
      </c>
      <c r="L64" s="19">
        <v>0</v>
      </c>
      <c r="M64" s="19">
        <v>0</v>
      </c>
      <c r="N64" s="19">
        <v>0</v>
      </c>
      <c r="O64" s="19">
        <v>1</v>
      </c>
      <c r="P64" s="19">
        <v>68</v>
      </c>
      <c r="Q64" s="19">
        <v>0</v>
      </c>
      <c r="R64" s="19">
        <v>0</v>
      </c>
      <c r="S64" s="19">
        <v>0</v>
      </c>
    </row>
    <row r="65" spans="1:19" x14ac:dyDescent="0.2">
      <c r="A65" s="826" t="s">
        <v>75</v>
      </c>
      <c r="B65" s="826"/>
      <c r="C65" s="826"/>
      <c r="D65" s="826"/>
      <c r="E65" s="826"/>
      <c r="F65" s="826"/>
      <c r="G65" s="826"/>
      <c r="H65" s="826"/>
      <c r="I65" s="826"/>
      <c r="J65" s="826"/>
      <c r="K65" s="826"/>
      <c r="L65" s="826"/>
      <c r="M65" s="826"/>
      <c r="N65" s="826"/>
      <c r="O65" s="826"/>
      <c r="P65" s="826"/>
      <c r="Q65" s="826"/>
      <c r="R65" s="826"/>
      <c r="S65" s="826"/>
    </row>
    <row r="66" spans="1:19" s="757" customFormat="1" x14ac:dyDescent="0.2">
      <c r="A66" s="749">
        <v>64</v>
      </c>
      <c r="B66" s="19">
        <v>0</v>
      </c>
      <c r="C66" s="19">
        <v>64</v>
      </c>
      <c r="D66" s="19">
        <v>0</v>
      </c>
      <c r="E66" s="19">
        <v>64</v>
      </c>
      <c r="F66" s="19">
        <v>64</v>
      </c>
      <c r="G66" s="19">
        <v>0</v>
      </c>
      <c r="H66" s="19">
        <v>0</v>
      </c>
      <c r="I66" s="19">
        <v>64</v>
      </c>
      <c r="J66" s="19">
        <v>0</v>
      </c>
      <c r="K66" s="19">
        <v>0</v>
      </c>
      <c r="L66" s="19">
        <v>0</v>
      </c>
      <c r="M66" s="19">
        <v>0</v>
      </c>
      <c r="N66" s="19">
        <v>0</v>
      </c>
      <c r="O66" s="19">
        <v>0</v>
      </c>
      <c r="P66" s="19">
        <v>64</v>
      </c>
      <c r="Q66" s="19">
        <v>0</v>
      </c>
      <c r="R66" s="19">
        <v>0</v>
      </c>
      <c r="S66" s="19">
        <v>0</v>
      </c>
    </row>
    <row r="67" spans="1:19" x14ac:dyDescent="0.2">
      <c r="A67" s="826" t="s">
        <v>76</v>
      </c>
      <c r="B67" s="826"/>
      <c r="C67" s="826"/>
      <c r="D67" s="826"/>
      <c r="E67" s="826"/>
      <c r="F67" s="826"/>
      <c r="G67" s="826"/>
      <c r="H67" s="826"/>
      <c r="I67" s="826"/>
      <c r="J67" s="826"/>
      <c r="K67" s="826"/>
      <c r="L67" s="826"/>
      <c r="M67" s="826"/>
      <c r="N67" s="826"/>
      <c r="O67" s="826"/>
      <c r="P67" s="826"/>
      <c r="Q67" s="826"/>
      <c r="R67" s="826"/>
      <c r="S67" s="826"/>
    </row>
    <row r="68" spans="1:19" s="757" customFormat="1" x14ac:dyDescent="0.2">
      <c r="A68" s="749">
        <v>77</v>
      </c>
      <c r="B68" s="19">
        <v>1</v>
      </c>
      <c r="C68" s="19">
        <v>78</v>
      </c>
      <c r="D68" s="19">
        <v>3</v>
      </c>
      <c r="E68" s="19">
        <v>75</v>
      </c>
      <c r="F68" s="19">
        <v>78</v>
      </c>
      <c r="G68" s="19">
        <v>0</v>
      </c>
      <c r="H68" s="19">
        <v>0</v>
      </c>
      <c r="I68" s="19">
        <v>78</v>
      </c>
      <c r="J68" s="19">
        <v>0</v>
      </c>
      <c r="K68" s="19">
        <v>0</v>
      </c>
      <c r="L68" s="19">
        <v>0</v>
      </c>
      <c r="M68" s="19">
        <v>0</v>
      </c>
      <c r="N68" s="19">
        <v>0</v>
      </c>
      <c r="O68" s="19">
        <v>1</v>
      </c>
      <c r="P68" s="19">
        <v>77</v>
      </c>
      <c r="Q68" s="19">
        <v>0</v>
      </c>
      <c r="R68" s="19">
        <v>0</v>
      </c>
      <c r="S68" s="19">
        <v>0</v>
      </c>
    </row>
    <row r="69" spans="1:19" x14ac:dyDescent="0.2">
      <c r="A69" s="826" t="s">
        <v>77</v>
      </c>
      <c r="B69" s="826"/>
      <c r="C69" s="826"/>
      <c r="D69" s="826"/>
      <c r="E69" s="826"/>
      <c r="F69" s="826"/>
      <c r="G69" s="826"/>
      <c r="H69" s="826"/>
      <c r="I69" s="826"/>
      <c r="J69" s="826"/>
      <c r="K69" s="826"/>
      <c r="L69" s="826"/>
      <c r="M69" s="826"/>
      <c r="N69" s="826"/>
      <c r="O69" s="826"/>
      <c r="P69" s="826"/>
      <c r="Q69" s="826"/>
      <c r="R69" s="826"/>
      <c r="S69" s="826"/>
    </row>
    <row r="70" spans="1:19" s="757" customFormat="1" x14ac:dyDescent="0.2">
      <c r="A70" s="749">
        <v>86</v>
      </c>
      <c r="B70" s="19">
        <v>6</v>
      </c>
      <c r="C70" s="19">
        <v>92</v>
      </c>
      <c r="D70" s="19">
        <v>1</v>
      </c>
      <c r="E70" s="19">
        <v>91</v>
      </c>
      <c r="F70" s="19">
        <v>92</v>
      </c>
      <c r="G70" s="19">
        <v>0</v>
      </c>
      <c r="H70" s="19">
        <v>0</v>
      </c>
      <c r="I70" s="19">
        <v>92</v>
      </c>
      <c r="J70" s="19">
        <v>0</v>
      </c>
      <c r="K70" s="19">
        <v>0</v>
      </c>
      <c r="L70" s="19">
        <v>0</v>
      </c>
      <c r="M70" s="19">
        <v>0</v>
      </c>
      <c r="N70" s="19">
        <v>0</v>
      </c>
      <c r="O70" s="19">
        <v>2</v>
      </c>
      <c r="P70" s="19">
        <v>90</v>
      </c>
      <c r="Q70" s="19">
        <v>0</v>
      </c>
      <c r="R70" s="19">
        <v>0</v>
      </c>
      <c r="S70" s="19">
        <v>0</v>
      </c>
    </row>
    <row r="71" spans="1:19" x14ac:dyDescent="0.2">
      <c r="A71" s="826" t="s">
        <v>78</v>
      </c>
      <c r="B71" s="826"/>
      <c r="C71" s="826"/>
      <c r="D71" s="826"/>
      <c r="E71" s="826"/>
      <c r="F71" s="826"/>
      <c r="G71" s="826"/>
      <c r="H71" s="826"/>
      <c r="I71" s="826"/>
      <c r="J71" s="826"/>
      <c r="K71" s="826"/>
      <c r="L71" s="826"/>
      <c r="M71" s="826"/>
      <c r="N71" s="826"/>
      <c r="O71" s="826"/>
      <c r="P71" s="826"/>
      <c r="Q71" s="826"/>
      <c r="R71" s="826"/>
      <c r="S71" s="826"/>
    </row>
    <row r="72" spans="1:19" s="111" customFormat="1" x14ac:dyDescent="0.25">
      <c r="A72" s="776">
        <v>84</v>
      </c>
      <c r="B72" s="777">
        <v>9</v>
      </c>
      <c r="C72" s="777">
        <v>93</v>
      </c>
      <c r="D72" s="777">
        <v>0</v>
      </c>
      <c r="E72" s="777">
        <v>93</v>
      </c>
      <c r="F72" s="777">
        <v>93</v>
      </c>
      <c r="G72" s="777">
        <v>0</v>
      </c>
      <c r="H72" s="777">
        <v>0</v>
      </c>
      <c r="I72" s="777">
        <v>93</v>
      </c>
      <c r="J72" s="777">
        <v>0</v>
      </c>
      <c r="K72" s="777">
        <v>0</v>
      </c>
      <c r="L72" s="777">
        <v>0</v>
      </c>
      <c r="M72" s="777">
        <v>0</v>
      </c>
      <c r="N72" s="777">
        <v>0</v>
      </c>
      <c r="O72" s="777">
        <v>0</v>
      </c>
      <c r="P72" s="777">
        <v>90</v>
      </c>
      <c r="Q72" s="777">
        <v>3</v>
      </c>
      <c r="R72" s="777">
        <v>0</v>
      </c>
      <c r="S72" s="777">
        <v>0</v>
      </c>
    </row>
    <row r="73" spans="1:19" x14ac:dyDescent="0.2">
      <c r="A73" s="826" t="s">
        <v>79</v>
      </c>
      <c r="B73" s="826"/>
      <c r="C73" s="826"/>
      <c r="D73" s="826"/>
      <c r="E73" s="826"/>
      <c r="F73" s="826"/>
      <c r="G73" s="826"/>
      <c r="H73" s="826"/>
      <c r="I73" s="826"/>
      <c r="J73" s="826"/>
      <c r="K73" s="826"/>
      <c r="L73" s="826"/>
      <c r="M73" s="826"/>
      <c r="N73" s="826"/>
      <c r="O73" s="826"/>
      <c r="P73" s="826"/>
      <c r="Q73" s="826"/>
      <c r="R73" s="826"/>
      <c r="S73" s="826"/>
    </row>
    <row r="74" spans="1:19" s="812" customFormat="1" x14ac:dyDescent="0.2">
      <c r="A74" s="19">
        <v>76</v>
      </c>
      <c r="B74" s="19">
        <v>8</v>
      </c>
      <c r="C74" s="19">
        <v>84</v>
      </c>
      <c r="D74" s="19">
        <v>0</v>
      </c>
      <c r="E74" s="19">
        <v>84</v>
      </c>
      <c r="F74" s="19">
        <v>84</v>
      </c>
      <c r="G74" s="19">
        <v>0</v>
      </c>
      <c r="H74" s="19">
        <v>0</v>
      </c>
      <c r="I74" s="19">
        <v>84</v>
      </c>
      <c r="J74" s="19">
        <v>0</v>
      </c>
      <c r="K74" s="19">
        <v>0</v>
      </c>
      <c r="L74" s="19">
        <v>0</v>
      </c>
      <c r="M74" s="19">
        <v>0</v>
      </c>
      <c r="N74" s="19">
        <v>0</v>
      </c>
      <c r="O74" s="19">
        <v>0</v>
      </c>
      <c r="P74" s="19">
        <v>84</v>
      </c>
      <c r="Q74" s="19">
        <v>0</v>
      </c>
      <c r="R74" s="19">
        <v>0</v>
      </c>
      <c r="S74" s="19">
        <v>0</v>
      </c>
    </row>
    <row r="75" spans="1:19" x14ac:dyDescent="0.2">
      <c r="A75" s="826" t="s">
        <v>80</v>
      </c>
      <c r="B75" s="826"/>
      <c r="C75" s="826"/>
      <c r="D75" s="826"/>
      <c r="E75" s="826"/>
      <c r="F75" s="826"/>
      <c r="G75" s="826"/>
      <c r="H75" s="826"/>
      <c r="I75" s="826"/>
      <c r="J75" s="826"/>
      <c r="K75" s="826"/>
      <c r="L75" s="826"/>
      <c r="M75" s="826"/>
      <c r="N75" s="826"/>
      <c r="O75" s="826"/>
      <c r="P75" s="826"/>
      <c r="Q75" s="826"/>
      <c r="R75" s="826"/>
      <c r="S75" s="826"/>
    </row>
    <row r="76" spans="1:19" s="822" customFormat="1" x14ac:dyDescent="0.2">
      <c r="A76" s="19">
        <v>77</v>
      </c>
      <c r="B76" s="19">
        <v>1</v>
      </c>
      <c r="C76" s="19">
        <v>78</v>
      </c>
      <c r="D76" s="19">
        <v>3</v>
      </c>
      <c r="E76" s="19">
        <v>75</v>
      </c>
      <c r="F76" s="19">
        <v>78</v>
      </c>
      <c r="G76" s="19">
        <v>0</v>
      </c>
      <c r="H76" s="19">
        <v>0</v>
      </c>
      <c r="I76" s="19">
        <v>78</v>
      </c>
      <c r="J76" s="19">
        <v>0</v>
      </c>
      <c r="K76" s="19">
        <v>0</v>
      </c>
      <c r="L76" s="19">
        <v>0</v>
      </c>
      <c r="M76" s="19">
        <v>0</v>
      </c>
      <c r="N76" s="19">
        <v>0</v>
      </c>
      <c r="O76" s="19">
        <v>3</v>
      </c>
      <c r="P76" s="19">
        <v>75</v>
      </c>
      <c r="Q76" s="19">
        <v>0</v>
      </c>
      <c r="R76" s="19">
        <v>0</v>
      </c>
      <c r="S76" s="19">
        <v>0</v>
      </c>
    </row>
    <row r="77" spans="1:19" x14ac:dyDescent="0.2">
      <c r="A77" s="823" t="s">
        <v>3855</v>
      </c>
      <c r="B77" s="846"/>
      <c r="C77" s="846"/>
      <c r="D77" s="846"/>
      <c r="E77" s="846"/>
      <c r="F77" s="846"/>
      <c r="G77" s="846"/>
      <c r="H77" s="846"/>
      <c r="I77" s="846"/>
      <c r="J77" s="846"/>
      <c r="K77" s="846"/>
      <c r="L77" s="846"/>
      <c r="M77" s="846"/>
      <c r="N77" s="846"/>
      <c r="O77" s="846"/>
      <c r="P77" s="846"/>
      <c r="Q77" s="846"/>
      <c r="R77" s="846"/>
      <c r="S77" s="847"/>
    </row>
    <row r="78" spans="1:19" s="757" customFormat="1" x14ac:dyDescent="0.2">
      <c r="A78" s="749">
        <f>SUM(A54, A56, A58, A60,A62, A64, A66, A68, A70, A72, A74, A76)</f>
        <v>784</v>
      </c>
      <c r="B78" s="749">
        <f t="shared" ref="B78:S78" si="1">SUM(B54, B56, B58, B60,B62, B64, B66, B68, B70, B72, B74, B76)</f>
        <v>45</v>
      </c>
      <c r="C78" s="749">
        <f t="shared" si="1"/>
        <v>829</v>
      </c>
      <c r="D78" s="749">
        <f t="shared" si="1"/>
        <v>11</v>
      </c>
      <c r="E78" s="749">
        <f t="shared" si="1"/>
        <v>818</v>
      </c>
      <c r="F78" s="749">
        <f t="shared" si="1"/>
        <v>829</v>
      </c>
      <c r="G78" s="749">
        <f t="shared" si="1"/>
        <v>0</v>
      </c>
      <c r="H78" s="749">
        <f t="shared" si="1"/>
        <v>0</v>
      </c>
      <c r="I78" s="749">
        <f t="shared" si="1"/>
        <v>829</v>
      </c>
      <c r="J78" s="749">
        <f t="shared" si="1"/>
        <v>0</v>
      </c>
      <c r="K78" s="749">
        <f t="shared" si="1"/>
        <v>0</v>
      </c>
      <c r="L78" s="749">
        <f t="shared" si="1"/>
        <v>0</v>
      </c>
      <c r="M78" s="749">
        <f t="shared" si="1"/>
        <v>0</v>
      </c>
      <c r="N78" s="749">
        <f t="shared" si="1"/>
        <v>0</v>
      </c>
      <c r="O78" s="749">
        <f t="shared" si="1"/>
        <v>26</v>
      </c>
      <c r="P78" s="749">
        <f t="shared" si="1"/>
        <v>794</v>
      </c>
      <c r="Q78" s="749">
        <f t="shared" si="1"/>
        <v>9</v>
      </c>
      <c r="R78" s="749">
        <f t="shared" si="1"/>
        <v>0</v>
      </c>
      <c r="S78" s="749">
        <f t="shared" si="1"/>
        <v>0</v>
      </c>
    </row>
    <row r="79" spans="1:19" x14ac:dyDescent="0.2">
      <c r="A79" s="1072"/>
      <c r="B79" s="1072"/>
      <c r="C79" s="1072"/>
      <c r="D79" s="1072"/>
      <c r="E79" s="1072"/>
      <c r="F79" s="1072"/>
      <c r="G79" s="1072"/>
      <c r="H79" s="1072"/>
      <c r="I79" s="1072"/>
      <c r="J79" s="1072"/>
      <c r="K79" s="1072"/>
      <c r="L79" s="1072"/>
      <c r="M79" s="1072"/>
      <c r="N79" s="1072"/>
      <c r="O79" s="1072"/>
      <c r="P79" s="1072"/>
      <c r="Q79" s="1072"/>
      <c r="R79" s="1072"/>
      <c r="S79" s="1072"/>
    </row>
    <row r="80" spans="1:19" ht="19.5" customHeight="1" x14ac:dyDescent="0.2">
      <c r="A80" s="1108" t="s">
        <v>3858</v>
      </c>
      <c r="B80" s="1109"/>
      <c r="C80" s="1109"/>
      <c r="D80" s="1109"/>
      <c r="E80" s="1109"/>
      <c r="F80" s="1109"/>
      <c r="G80" s="1109"/>
      <c r="H80" s="1109"/>
      <c r="I80" s="1109"/>
      <c r="J80" s="1109"/>
      <c r="K80" s="1109"/>
      <c r="L80" s="1109"/>
      <c r="M80" s="1109"/>
      <c r="N80" s="1109"/>
      <c r="O80" s="1109"/>
      <c r="P80" s="1109"/>
      <c r="Q80" s="1109"/>
      <c r="R80" s="1109"/>
      <c r="S80" s="1110"/>
    </row>
    <row r="81" spans="1:19" x14ac:dyDescent="0.2">
      <c r="A81" s="834" t="s">
        <v>1486</v>
      </c>
      <c r="B81" s="834"/>
      <c r="C81" s="834"/>
      <c r="D81" s="834"/>
      <c r="E81" s="834"/>
      <c r="F81" s="834"/>
      <c r="G81" s="834"/>
      <c r="H81" s="834"/>
      <c r="I81" s="834"/>
      <c r="J81" s="834"/>
      <c r="K81" s="834"/>
      <c r="L81" s="834"/>
      <c r="M81" s="834"/>
      <c r="N81" s="834"/>
      <c r="O81" s="834"/>
      <c r="P81" s="834"/>
      <c r="Q81" s="834"/>
      <c r="R81" s="834"/>
      <c r="S81" s="835"/>
    </row>
    <row r="82" spans="1:19" x14ac:dyDescent="0.2">
      <c r="A82" s="833" t="s">
        <v>1502</v>
      </c>
      <c r="B82" s="834"/>
      <c r="C82" s="834"/>
      <c r="D82" s="834"/>
      <c r="E82" s="834"/>
      <c r="F82" s="834"/>
      <c r="G82" s="834"/>
      <c r="H82" s="834"/>
      <c r="I82" s="834"/>
      <c r="J82" s="834"/>
      <c r="K82" s="834"/>
      <c r="L82" s="834"/>
      <c r="M82" s="834"/>
      <c r="N82" s="834"/>
      <c r="O82" s="834"/>
      <c r="P82" s="834"/>
      <c r="Q82" s="834"/>
      <c r="R82" s="834"/>
      <c r="S82" s="835"/>
    </row>
    <row r="83" spans="1:19" x14ac:dyDescent="0.2">
      <c r="A83" s="833" t="s">
        <v>1503</v>
      </c>
      <c r="B83" s="834"/>
      <c r="C83" s="834"/>
      <c r="D83" s="834"/>
      <c r="E83" s="834"/>
      <c r="F83" s="834"/>
      <c r="G83" s="834"/>
      <c r="H83" s="834"/>
      <c r="I83" s="834"/>
      <c r="J83" s="834"/>
      <c r="K83" s="834"/>
      <c r="L83" s="834"/>
      <c r="M83" s="834"/>
      <c r="N83" s="834"/>
      <c r="O83" s="834"/>
      <c r="P83" s="834"/>
      <c r="Q83" s="834"/>
      <c r="R83" s="834"/>
      <c r="S83" s="835"/>
    </row>
    <row r="84" spans="1:19" x14ac:dyDescent="0.2">
      <c r="A84" s="833" t="s">
        <v>1504</v>
      </c>
      <c r="B84" s="834"/>
      <c r="C84" s="834"/>
      <c r="D84" s="834"/>
      <c r="E84" s="834"/>
      <c r="F84" s="834"/>
      <c r="G84" s="834"/>
      <c r="H84" s="834"/>
      <c r="I84" s="834"/>
      <c r="J84" s="834"/>
      <c r="K84" s="834"/>
      <c r="L84" s="834"/>
      <c r="M84" s="834"/>
      <c r="N84" s="834"/>
      <c r="O84" s="834"/>
      <c r="P84" s="834"/>
      <c r="Q84" s="834"/>
      <c r="R84" s="834"/>
      <c r="S84" s="835"/>
    </row>
    <row r="85" spans="1:19" x14ac:dyDescent="0.2">
      <c r="A85" s="833" t="s">
        <v>1505</v>
      </c>
      <c r="B85" s="834"/>
      <c r="C85" s="834"/>
      <c r="D85" s="834"/>
      <c r="E85" s="834"/>
      <c r="F85" s="834"/>
      <c r="G85" s="834"/>
      <c r="H85" s="834"/>
      <c r="I85" s="834"/>
      <c r="J85" s="834"/>
      <c r="K85" s="834"/>
      <c r="L85" s="834"/>
      <c r="M85" s="834"/>
      <c r="N85" s="834"/>
      <c r="O85" s="834"/>
      <c r="P85" s="834"/>
      <c r="Q85" s="834"/>
      <c r="R85" s="834"/>
      <c r="S85" s="835"/>
    </row>
    <row r="86" spans="1:19" x14ac:dyDescent="0.2">
      <c r="A86" s="833" t="s">
        <v>1506</v>
      </c>
      <c r="B86" s="834"/>
      <c r="C86" s="834"/>
      <c r="D86" s="834"/>
      <c r="E86" s="834"/>
      <c r="F86" s="834"/>
      <c r="G86" s="834"/>
      <c r="H86" s="834"/>
      <c r="I86" s="834"/>
      <c r="J86" s="834"/>
      <c r="K86" s="834"/>
      <c r="L86" s="834"/>
      <c r="M86" s="834"/>
      <c r="N86" s="834"/>
      <c r="O86" s="834"/>
      <c r="P86" s="834"/>
      <c r="Q86" s="834"/>
      <c r="R86" s="834"/>
      <c r="S86" s="835"/>
    </row>
    <row r="87" spans="1:19" x14ac:dyDescent="0.2">
      <c r="A87" s="833" t="s">
        <v>1507</v>
      </c>
      <c r="B87" s="834"/>
      <c r="C87" s="834"/>
      <c r="D87" s="834"/>
      <c r="E87" s="834"/>
      <c r="F87" s="834"/>
      <c r="G87" s="834"/>
      <c r="H87" s="834"/>
      <c r="I87" s="834"/>
      <c r="J87" s="834"/>
      <c r="K87" s="834"/>
      <c r="L87" s="834"/>
      <c r="M87" s="834"/>
      <c r="N87" s="834"/>
      <c r="O87" s="834"/>
      <c r="P87" s="834"/>
      <c r="Q87" s="834"/>
      <c r="R87" s="834"/>
      <c r="S87" s="835"/>
    </row>
    <row r="88" spans="1:19" x14ac:dyDescent="0.2">
      <c r="A88" s="833" t="s">
        <v>1228</v>
      </c>
      <c r="B88" s="834"/>
      <c r="C88" s="834"/>
      <c r="D88" s="834"/>
      <c r="E88" s="834"/>
      <c r="F88" s="834"/>
      <c r="G88" s="834"/>
      <c r="H88" s="834"/>
      <c r="I88" s="834"/>
      <c r="J88" s="834"/>
      <c r="K88" s="834"/>
      <c r="L88" s="834"/>
      <c r="M88" s="834"/>
      <c r="N88" s="834"/>
      <c r="O88" s="834"/>
      <c r="P88" s="834"/>
      <c r="Q88" s="834"/>
      <c r="R88" s="834"/>
      <c r="S88" s="835"/>
    </row>
    <row r="89" spans="1:19" x14ac:dyDescent="0.2">
      <c r="A89" s="836" t="s">
        <v>3750</v>
      </c>
      <c r="B89" s="837"/>
      <c r="C89" s="837"/>
      <c r="D89" s="837"/>
      <c r="E89" s="837"/>
      <c r="F89" s="837"/>
      <c r="G89" s="837"/>
      <c r="H89" s="837"/>
      <c r="I89" s="837"/>
      <c r="J89" s="837"/>
      <c r="K89" s="837"/>
      <c r="L89" s="837"/>
      <c r="M89" s="837"/>
      <c r="N89" s="837"/>
      <c r="O89" s="837"/>
      <c r="P89" s="837"/>
      <c r="Q89" s="837"/>
      <c r="R89" s="837"/>
      <c r="S89" s="838"/>
    </row>
    <row r="90" spans="1:19" ht="29.25" customHeight="1" x14ac:dyDescent="0.2">
      <c r="A90" s="831" t="s">
        <v>41</v>
      </c>
      <c r="B90" s="831"/>
      <c r="C90" s="831"/>
      <c r="D90" s="831" t="s">
        <v>42</v>
      </c>
      <c r="E90" s="831"/>
      <c r="F90" s="831" t="s">
        <v>43</v>
      </c>
      <c r="G90" s="831"/>
      <c r="H90" s="831"/>
      <c r="I90" s="831" t="s">
        <v>44</v>
      </c>
      <c r="J90" s="831"/>
      <c r="K90" s="827" t="s">
        <v>45</v>
      </c>
      <c r="L90" s="839"/>
      <c r="M90" s="839"/>
      <c r="N90" s="840"/>
      <c r="O90" s="841" t="s">
        <v>46</v>
      </c>
      <c r="P90" s="841"/>
      <c r="Q90" s="842"/>
      <c r="R90" s="831" t="s">
        <v>47</v>
      </c>
      <c r="S90" s="831"/>
    </row>
    <row r="91" spans="1:19" ht="24" customHeight="1" x14ac:dyDescent="0.2">
      <c r="A91" s="830" t="s">
        <v>48</v>
      </c>
      <c r="B91" s="830" t="s">
        <v>49</v>
      </c>
      <c r="C91" s="852" t="s">
        <v>50</v>
      </c>
      <c r="D91" s="830" t="s">
        <v>51</v>
      </c>
      <c r="E91" s="830" t="s">
        <v>52</v>
      </c>
      <c r="F91" s="827" t="s">
        <v>53</v>
      </c>
      <c r="G91" s="828"/>
      <c r="H91" s="829"/>
      <c r="I91" s="830" t="s">
        <v>54</v>
      </c>
      <c r="J91" s="830" t="s">
        <v>55</v>
      </c>
      <c r="K91" s="827" t="s">
        <v>56</v>
      </c>
      <c r="L91" s="829"/>
      <c r="M91" s="827" t="s">
        <v>57</v>
      </c>
      <c r="N91" s="829"/>
      <c r="O91" s="830" t="s">
        <v>58</v>
      </c>
      <c r="P91" s="830" t="s">
        <v>59</v>
      </c>
      <c r="Q91" s="830" t="s">
        <v>60</v>
      </c>
      <c r="R91" s="830" t="s">
        <v>61</v>
      </c>
      <c r="S91" s="830" t="s">
        <v>62</v>
      </c>
    </row>
    <row r="92" spans="1:19" ht="66" customHeight="1" x14ac:dyDescent="0.2">
      <c r="A92" s="831"/>
      <c r="B92" s="831"/>
      <c r="C92" s="853"/>
      <c r="D92" s="831"/>
      <c r="E92" s="831"/>
      <c r="F92" s="748" t="s">
        <v>63</v>
      </c>
      <c r="G92" s="748" t="s">
        <v>64</v>
      </c>
      <c r="H92" s="748" t="s">
        <v>65</v>
      </c>
      <c r="I92" s="831"/>
      <c r="J92" s="831"/>
      <c r="K92" s="750" t="s">
        <v>66</v>
      </c>
      <c r="L92" s="750" t="s">
        <v>67</v>
      </c>
      <c r="M92" s="750" t="s">
        <v>68</v>
      </c>
      <c r="N92" s="750" t="s">
        <v>67</v>
      </c>
      <c r="O92" s="831"/>
      <c r="P92" s="831"/>
      <c r="Q92" s="831"/>
      <c r="R92" s="831"/>
      <c r="S92" s="831"/>
    </row>
    <row r="93" spans="1:19" x14ac:dyDescent="0.2">
      <c r="A93" s="826" t="s">
        <v>69</v>
      </c>
      <c r="B93" s="826"/>
      <c r="C93" s="826"/>
      <c r="D93" s="826"/>
      <c r="E93" s="826"/>
      <c r="F93" s="826"/>
      <c r="G93" s="826"/>
      <c r="H93" s="826"/>
      <c r="I93" s="826"/>
      <c r="J93" s="826"/>
      <c r="K93" s="826"/>
      <c r="L93" s="826"/>
      <c r="M93" s="826"/>
      <c r="N93" s="826"/>
      <c r="O93" s="826"/>
      <c r="P93" s="826"/>
      <c r="Q93" s="826"/>
      <c r="R93" s="826"/>
      <c r="S93" s="826"/>
    </row>
    <row r="94" spans="1:19" s="111" customFormat="1" x14ac:dyDescent="0.25">
      <c r="A94" s="751">
        <v>1</v>
      </c>
      <c r="B94" s="752">
        <v>0</v>
      </c>
      <c r="C94" s="752">
        <v>1</v>
      </c>
      <c r="D94" s="752">
        <v>0</v>
      </c>
      <c r="E94" s="752">
        <v>1</v>
      </c>
      <c r="F94" s="752">
        <v>0</v>
      </c>
      <c r="G94" s="752">
        <v>1</v>
      </c>
      <c r="H94" s="752">
        <v>0</v>
      </c>
      <c r="I94" s="752">
        <v>1</v>
      </c>
      <c r="J94" s="752">
        <v>0</v>
      </c>
      <c r="K94" s="752">
        <v>0</v>
      </c>
      <c r="L94" s="752">
        <v>0</v>
      </c>
      <c r="M94" s="752">
        <v>0</v>
      </c>
      <c r="N94" s="752">
        <v>0</v>
      </c>
      <c r="O94" s="752">
        <v>1</v>
      </c>
      <c r="P94" s="752">
        <v>0</v>
      </c>
      <c r="Q94" s="752">
        <v>0</v>
      </c>
      <c r="R94" s="752">
        <v>0</v>
      </c>
      <c r="S94" s="752">
        <v>0</v>
      </c>
    </row>
    <row r="95" spans="1:19" x14ac:dyDescent="0.2">
      <c r="A95" s="826" t="s">
        <v>70</v>
      </c>
      <c r="B95" s="826"/>
      <c r="C95" s="826"/>
      <c r="D95" s="826"/>
      <c r="E95" s="826"/>
      <c r="F95" s="826"/>
      <c r="G95" s="826"/>
      <c r="H95" s="826"/>
      <c r="I95" s="826"/>
      <c r="J95" s="826"/>
      <c r="K95" s="826"/>
      <c r="L95" s="826"/>
      <c r="M95" s="826"/>
      <c r="N95" s="826"/>
      <c r="O95" s="826"/>
      <c r="P95" s="826"/>
      <c r="Q95" s="826"/>
      <c r="R95" s="826"/>
      <c r="S95" s="826"/>
    </row>
    <row r="96" spans="1:19" s="111" customFormat="1" x14ac:dyDescent="0.25">
      <c r="A96" s="751">
        <v>0</v>
      </c>
      <c r="B96" s="752">
        <v>1</v>
      </c>
      <c r="C96" s="752">
        <v>1</v>
      </c>
      <c r="D96" s="752">
        <v>0</v>
      </c>
      <c r="E96" s="752">
        <v>1</v>
      </c>
      <c r="F96" s="752">
        <v>0</v>
      </c>
      <c r="G96" s="752">
        <v>1</v>
      </c>
      <c r="H96" s="752">
        <v>0</v>
      </c>
      <c r="I96" s="752">
        <v>1</v>
      </c>
      <c r="J96" s="752">
        <v>0</v>
      </c>
      <c r="K96" s="752">
        <v>0</v>
      </c>
      <c r="L96" s="752">
        <v>0</v>
      </c>
      <c r="M96" s="752">
        <v>0</v>
      </c>
      <c r="N96" s="752">
        <v>0</v>
      </c>
      <c r="O96" s="752">
        <v>1</v>
      </c>
      <c r="P96" s="752">
        <v>0</v>
      </c>
      <c r="Q96" s="752">
        <v>0</v>
      </c>
      <c r="R96" s="752">
        <v>0</v>
      </c>
      <c r="S96" s="752">
        <v>0</v>
      </c>
    </row>
    <row r="97" spans="1:19" x14ac:dyDescent="0.2">
      <c r="A97" s="826" t="s">
        <v>71</v>
      </c>
      <c r="B97" s="826"/>
      <c r="C97" s="826"/>
      <c r="D97" s="826"/>
      <c r="E97" s="826"/>
      <c r="F97" s="826"/>
      <c r="G97" s="826"/>
      <c r="H97" s="826"/>
      <c r="I97" s="826"/>
      <c r="J97" s="826"/>
      <c r="K97" s="826"/>
      <c r="L97" s="826"/>
      <c r="M97" s="826"/>
      <c r="N97" s="826"/>
      <c r="O97" s="826"/>
      <c r="P97" s="826"/>
      <c r="Q97" s="826"/>
      <c r="R97" s="826"/>
      <c r="S97" s="826"/>
    </row>
    <row r="98" spans="1:19" s="111" customFormat="1" x14ac:dyDescent="0.25">
      <c r="A98" s="751">
        <v>0</v>
      </c>
      <c r="B98" s="752">
        <v>0</v>
      </c>
      <c r="C98" s="752">
        <v>0</v>
      </c>
      <c r="D98" s="752">
        <v>0</v>
      </c>
      <c r="E98" s="752">
        <v>0</v>
      </c>
      <c r="F98" s="752">
        <v>0</v>
      </c>
      <c r="G98" s="752">
        <v>0</v>
      </c>
      <c r="H98" s="752">
        <v>0</v>
      </c>
      <c r="I98" s="752">
        <v>0</v>
      </c>
      <c r="J98" s="752">
        <v>0</v>
      </c>
      <c r="K98" s="752">
        <v>0</v>
      </c>
      <c r="L98" s="752">
        <v>0</v>
      </c>
      <c r="M98" s="752">
        <v>0</v>
      </c>
      <c r="N98" s="752">
        <v>0</v>
      </c>
      <c r="O98" s="752">
        <v>0</v>
      </c>
      <c r="P98" s="752">
        <v>0</v>
      </c>
      <c r="Q98" s="752">
        <v>0</v>
      </c>
      <c r="R98" s="752">
        <v>0</v>
      </c>
      <c r="S98" s="752">
        <v>0</v>
      </c>
    </row>
    <row r="99" spans="1:19" x14ac:dyDescent="0.2">
      <c r="A99" s="826" t="s">
        <v>72</v>
      </c>
      <c r="B99" s="1107"/>
      <c r="C99" s="1107"/>
      <c r="D99" s="1107"/>
      <c r="E99" s="1107"/>
      <c r="F99" s="1107"/>
      <c r="G99" s="1107"/>
      <c r="H99" s="1107"/>
      <c r="I99" s="1107"/>
      <c r="J99" s="1107"/>
      <c r="K99" s="1107"/>
      <c r="L99" s="1107"/>
      <c r="M99" s="1107"/>
      <c r="N99" s="1107"/>
      <c r="O99" s="1107"/>
      <c r="P99" s="1107"/>
      <c r="Q99" s="1107"/>
      <c r="R99" s="1107"/>
      <c r="S99" s="1107"/>
    </row>
    <row r="100" spans="1:19" s="111" customFormat="1" x14ac:dyDescent="0.25">
      <c r="A100" s="751">
        <v>0</v>
      </c>
      <c r="B100" s="752">
        <v>0</v>
      </c>
      <c r="C100" s="752">
        <v>0</v>
      </c>
      <c r="D100" s="752">
        <v>0</v>
      </c>
      <c r="E100" s="752">
        <v>0</v>
      </c>
      <c r="F100" s="752">
        <v>0</v>
      </c>
      <c r="G100" s="752">
        <v>0</v>
      </c>
      <c r="H100" s="752">
        <v>0</v>
      </c>
      <c r="I100" s="752">
        <v>0</v>
      </c>
      <c r="J100" s="752">
        <v>0</v>
      </c>
      <c r="K100" s="752">
        <v>0</v>
      </c>
      <c r="L100" s="752">
        <v>0</v>
      </c>
      <c r="M100" s="752">
        <v>0</v>
      </c>
      <c r="N100" s="752">
        <v>0</v>
      </c>
      <c r="O100" s="752">
        <v>0</v>
      </c>
      <c r="P100" s="752">
        <v>0</v>
      </c>
      <c r="Q100" s="752">
        <v>0</v>
      </c>
      <c r="R100" s="752">
        <v>0</v>
      </c>
      <c r="S100" s="752">
        <v>0</v>
      </c>
    </row>
    <row r="101" spans="1:19" x14ac:dyDescent="0.2">
      <c r="A101" s="832" t="s">
        <v>73</v>
      </c>
      <c r="B101" s="832"/>
      <c r="C101" s="832"/>
      <c r="D101" s="832"/>
      <c r="E101" s="832"/>
      <c r="F101" s="832"/>
      <c r="G101" s="832"/>
      <c r="H101" s="832"/>
      <c r="I101" s="832"/>
      <c r="J101" s="832"/>
      <c r="K101" s="832"/>
      <c r="L101" s="832"/>
      <c r="M101" s="832"/>
      <c r="N101" s="832"/>
      <c r="O101" s="832"/>
      <c r="P101" s="832"/>
      <c r="Q101" s="832"/>
      <c r="R101" s="832"/>
      <c r="S101" s="832"/>
    </row>
    <row r="102" spans="1:19" s="757" customFormat="1" x14ac:dyDescent="0.2">
      <c r="A102" s="749">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
      <c r="A103" s="826" t="s">
        <v>74</v>
      </c>
      <c r="B103" s="826"/>
      <c r="C103" s="826"/>
      <c r="D103" s="826"/>
      <c r="E103" s="826"/>
      <c r="F103" s="826"/>
      <c r="G103" s="826"/>
      <c r="H103" s="826"/>
      <c r="I103" s="826"/>
      <c r="J103" s="826"/>
      <c r="K103" s="826"/>
      <c r="L103" s="826"/>
      <c r="M103" s="826"/>
      <c r="N103" s="826"/>
      <c r="O103" s="826"/>
      <c r="P103" s="826"/>
      <c r="Q103" s="826"/>
      <c r="R103" s="826"/>
      <c r="S103" s="826"/>
    </row>
    <row r="104" spans="1:19" s="757" customFormat="1" x14ac:dyDescent="0.2">
      <c r="A104" s="749">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
      <c r="A105" s="826" t="s">
        <v>75</v>
      </c>
      <c r="B105" s="826"/>
      <c r="C105" s="826"/>
      <c r="D105" s="826"/>
      <c r="E105" s="826"/>
      <c r="F105" s="826"/>
      <c r="G105" s="826"/>
      <c r="H105" s="826"/>
      <c r="I105" s="826"/>
      <c r="J105" s="826"/>
      <c r="K105" s="826"/>
      <c r="L105" s="826"/>
      <c r="M105" s="826"/>
      <c r="N105" s="826"/>
      <c r="O105" s="826"/>
      <c r="P105" s="826"/>
      <c r="Q105" s="826"/>
      <c r="R105" s="826"/>
      <c r="S105" s="826"/>
    </row>
    <row r="106" spans="1:19" s="757" customFormat="1" x14ac:dyDescent="0.2">
      <c r="A106" s="749">
        <v>1</v>
      </c>
      <c r="B106" s="19">
        <v>0</v>
      </c>
      <c r="C106" s="19">
        <v>1</v>
      </c>
      <c r="D106" s="19">
        <v>0</v>
      </c>
      <c r="E106" s="19">
        <v>1</v>
      </c>
      <c r="F106" s="19">
        <v>0</v>
      </c>
      <c r="G106" s="19">
        <v>1</v>
      </c>
      <c r="H106" s="19">
        <v>0</v>
      </c>
      <c r="I106" s="19">
        <v>0</v>
      </c>
      <c r="J106" s="19">
        <v>0</v>
      </c>
      <c r="K106" s="19">
        <v>0</v>
      </c>
      <c r="L106" s="19">
        <v>0</v>
      </c>
      <c r="M106" s="19">
        <v>0</v>
      </c>
      <c r="N106" s="19">
        <v>0</v>
      </c>
      <c r="O106" s="19">
        <v>1</v>
      </c>
      <c r="P106" s="19">
        <v>0</v>
      </c>
      <c r="Q106" s="19">
        <v>0</v>
      </c>
      <c r="R106" s="19">
        <v>0</v>
      </c>
      <c r="S106" s="19">
        <v>0</v>
      </c>
    </row>
    <row r="107" spans="1:19" x14ac:dyDescent="0.2">
      <c r="A107" s="826" t="s">
        <v>76</v>
      </c>
      <c r="B107" s="826"/>
      <c r="C107" s="826"/>
      <c r="D107" s="826"/>
      <c r="E107" s="826"/>
      <c r="F107" s="826"/>
      <c r="G107" s="826"/>
      <c r="H107" s="826"/>
      <c r="I107" s="826"/>
      <c r="J107" s="826"/>
      <c r="K107" s="826"/>
      <c r="L107" s="826"/>
      <c r="M107" s="826"/>
      <c r="N107" s="826"/>
      <c r="O107" s="826"/>
      <c r="P107" s="826"/>
      <c r="Q107" s="826"/>
      <c r="R107" s="826"/>
      <c r="S107" s="826"/>
    </row>
    <row r="108" spans="1:19" s="757" customFormat="1" x14ac:dyDescent="0.2">
      <c r="A108" s="749">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
      <c r="A109" s="826" t="s">
        <v>77</v>
      </c>
      <c r="B109" s="826"/>
      <c r="C109" s="826"/>
      <c r="D109" s="826"/>
      <c r="E109" s="826"/>
      <c r="F109" s="826"/>
      <c r="G109" s="826"/>
      <c r="H109" s="826"/>
      <c r="I109" s="826"/>
      <c r="J109" s="826"/>
      <c r="K109" s="826"/>
      <c r="L109" s="826"/>
      <c r="M109" s="826"/>
      <c r="N109" s="826"/>
      <c r="O109" s="826"/>
      <c r="P109" s="826"/>
      <c r="Q109" s="826"/>
      <c r="R109" s="826"/>
      <c r="S109" s="826"/>
    </row>
    <row r="110" spans="1:19" s="757" customFormat="1" x14ac:dyDescent="0.2">
      <c r="A110" s="749">
        <v>1</v>
      </c>
      <c r="B110" s="19">
        <v>0</v>
      </c>
      <c r="C110" s="19">
        <v>1</v>
      </c>
      <c r="D110" s="19">
        <v>0</v>
      </c>
      <c r="E110" s="19">
        <v>1</v>
      </c>
      <c r="F110" s="19">
        <v>0</v>
      </c>
      <c r="G110" s="19">
        <v>1</v>
      </c>
      <c r="H110" s="19">
        <v>0</v>
      </c>
      <c r="I110" s="19">
        <v>1</v>
      </c>
      <c r="J110" s="19">
        <v>0</v>
      </c>
      <c r="K110" s="19">
        <v>0</v>
      </c>
      <c r="L110" s="19">
        <v>0</v>
      </c>
      <c r="M110" s="19">
        <v>0</v>
      </c>
      <c r="N110" s="19">
        <v>0</v>
      </c>
      <c r="O110" s="19">
        <v>1</v>
      </c>
      <c r="P110" s="19">
        <v>0</v>
      </c>
      <c r="Q110" s="19">
        <v>0</v>
      </c>
      <c r="R110" s="19">
        <v>0</v>
      </c>
      <c r="S110" s="19">
        <v>0</v>
      </c>
    </row>
    <row r="111" spans="1:19" x14ac:dyDescent="0.2">
      <c r="A111" s="826" t="s">
        <v>78</v>
      </c>
      <c r="B111" s="826"/>
      <c r="C111" s="826"/>
      <c r="D111" s="826"/>
      <c r="E111" s="826"/>
      <c r="F111" s="826"/>
      <c r="G111" s="826"/>
      <c r="H111" s="826"/>
      <c r="I111" s="826"/>
      <c r="J111" s="826"/>
      <c r="K111" s="826"/>
      <c r="L111" s="826"/>
      <c r="M111" s="826"/>
      <c r="N111" s="826"/>
      <c r="O111" s="826"/>
      <c r="P111" s="826"/>
      <c r="Q111" s="826"/>
      <c r="R111" s="826"/>
      <c r="S111" s="826"/>
    </row>
    <row r="112" spans="1:19" s="111" customFormat="1" x14ac:dyDescent="0.25">
      <c r="A112" s="776">
        <v>1</v>
      </c>
      <c r="B112" s="777">
        <v>0</v>
      </c>
      <c r="C112" s="777">
        <v>1</v>
      </c>
      <c r="D112" s="777">
        <v>0</v>
      </c>
      <c r="E112" s="777">
        <v>1</v>
      </c>
      <c r="F112" s="777">
        <v>0</v>
      </c>
      <c r="G112" s="777">
        <v>1</v>
      </c>
      <c r="H112" s="777">
        <v>0</v>
      </c>
      <c r="I112" s="777">
        <v>1</v>
      </c>
      <c r="J112" s="777">
        <v>0</v>
      </c>
      <c r="K112" s="777">
        <v>0</v>
      </c>
      <c r="L112" s="777">
        <v>0</v>
      </c>
      <c r="M112" s="777">
        <v>0</v>
      </c>
      <c r="N112" s="777">
        <v>0</v>
      </c>
      <c r="O112" s="777">
        <v>1</v>
      </c>
      <c r="P112" s="777">
        <v>0</v>
      </c>
      <c r="Q112" s="777">
        <v>0</v>
      </c>
      <c r="R112" s="777">
        <v>0</v>
      </c>
      <c r="S112" s="777">
        <v>0</v>
      </c>
    </row>
    <row r="113" spans="1:19" x14ac:dyDescent="0.2">
      <c r="A113" s="826" t="s">
        <v>79</v>
      </c>
      <c r="B113" s="826"/>
      <c r="C113" s="826"/>
      <c r="D113" s="826"/>
      <c r="E113" s="826"/>
      <c r="F113" s="826"/>
      <c r="G113" s="826"/>
      <c r="H113" s="826"/>
      <c r="I113" s="826"/>
      <c r="J113" s="826"/>
      <c r="K113" s="826"/>
      <c r="L113" s="826"/>
      <c r="M113" s="826"/>
      <c r="N113" s="826"/>
      <c r="O113" s="826"/>
      <c r="P113" s="826"/>
      <c r="Q113" s="826"/>
      <c r="R113" s="826"/>
      <c r="S113" s="826"/>
    </row>
    <row r="114" spans="1:19" s="812" customFormat="1" x14ac:dyDescent="0.2">
      <c r="A114" s="809">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row>
    <row r="115" spans="1:19" x14ac:dyDescent="0.2">
      <c r="A115" s="826" t="s">
        <v>80</v>
      </c>
      <c r="B115" s="826"/>
      <c r="C115" s="826"/>
      <c r="D115" s="826"/>
      <c r="E115" s="826"/>
      <c r="F115" s="826"/>
      <c r="G115" s="826"/>
      <c r="H115" s="826"/>
      <c r="I115" s="826"/>
      <c r="J115" s="826"/>
      <c r="K115" s="826"/>
      <c r="L115" s="826"/>
      <c r="M115" s="826"/>
      <c r="N115" s="826"/>
      <c r="O115" s="826"/>
      <c r="P115" s="826"/>
      <c r="Q115" s="826"/>
      <c r="R115" s="826"/>
      <c r="S115" s="826"/>
    </row>
    <row r="116" spans="1:19" s="822" customFormat="1" x14ac:dyDescent="0.2">
      <c r="A116" s="815">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row>
    <row r="117" spans="1:19" x14ac:dyDescent="0.2">
      <c r="A117" s="196"/>
      <c r="B117" s="197"/>
      <c r="C117" s="197"/>
      <c r="D117" s="197"/>
      <c r="E117" s="198"/>
      <c r="F117" s="198" t="s">
        <v>271</v>
      </c>
      <c r="G117" s="198"/>
      <c r="H117" s="198"/>
      <c r="I117" s="198"/>
      <c r="J117" s="198"/>
      <c r="K117" s="198"/>
      <c r="L117" s="198"/>
      <c r="M117" s="198"/>
      <c r="N117" s="197"/>
      <c r="O117" s="197"/>
      <c r="P117" s="197"/>
      <c r="Q117" s="197"/>
      <c r="R117" s="197"/>
      <c r="S117" s="199"/>
    </row>
    <row r="118" spans="1:19" s="757" customFormat="1" x14ac:dyDescent="0.2">
      <c r="A118" s="749">
        <f>SUM(A94, A96, A98, A100,A102, A104, A106, A108, A110, A112, A114, A116)</f>
        <v>4</v>
      </c>
      <c r="B118" s="749">
        <f t="shared" ref="B118:S118" si="2">SUM(B94, B96, B98, B100,B102, B104, B106, B108, B110, B112, B114, B116)</f>
        <v>1</v>
      </c>
      <c r="C118" s="749">
        <f t="shared" si="2"/>
        <v>5</v>
      </c>
      <c r="D118" s="749">
        <f t="shared" si="2"/>
        <v>0</v>
      </c>
      <c r="E118" s="749">
        <f t="shared" si="2"/>
        <v>5</v>
      </c>
      <c r="F118" s="749">
        <f t="shared" si="2"/>
        <v>0</v>
      </c>
      <c r="G118" s="749">
        <f t="shared" si="2"/>
        <v>5</v>
      </c>
      <c r="H118" s="749">
        <f t="shared" si="2"/>
        <v>0</v>
      </c>
      <c r="I118" s="749">
        <f t="shared" si="2"/>
        <v>4</v>
      </c>
      <c r="J118" s="749">
        <f t="shared" si="2"/>
        <v>0</v>
      </c>
      <c r="K118" s="749">
        <f t="shared" si="2"/>
        <v>0</v>
      </c>
      <c r="L118" s="749">
        <f t="shared" si="2"/>
        <v>0</v>
      </c>
      <c r="M118" s="749">
        <f t="shared" si="2"/>
        <v>0</v>
      </c>
      <c r="N118" s="749">
        <f t="shared" si="2"/>
        <v>0</v>
      </c>
      <c r="O118" s="749">
        <f t="shared" si="2"/>
        <v>5</v>
      </c>
      <c r="P118" s="749">
        <f t="shared" si="2"/>
        <v>0</v>
      </c>
      <c r="Q118" s="749">
        <f t="shared" si="2"/>
        <v>0</v>
      </c>
      <c r="R118" s="749">
        <f t="shared" si="2"/>
        <v>0</v>
      </c>
      <c r="S118" s="749">
        <f t="shared" si="2"/>
        <v>0</v>
      </c>
    </row>
    <row r="119" spans="1:19" x14ac:dyDescent="0.2">
      <c r="A119" s="1072"/>
      <c r="B119" s="1072"/>
      <c r="C119" s="1072"/>
      <c r="D119" s="1072"/>
      <c r="E119" s="1072"/>
      <c r="F119" s="1072"/>
      <c r="G119" s="1072"/>
      <c r="H119" s="1072"/>
      <c r="I119" s="1072"/>
      <c r="J119" s="1072"/>
      <c r="K119" s="1072"/>
      <c r="L119" s="1072"/>
      <c r="M119" s="1072"/>
      <c r="N119" s="1072"/>
      <c r="O119" s="1072"/>
      <c r="P119" s="1072"/>
      <c r="Q119" s="1072"/>
      <c r="R119" s="1072"/>
      <c r="S119" s="1072"/>
    </row>
    <row r="120" spans="1:19" ht="20.25" customHeight="1" x14ac:dyDescent="0.2">
      <c r="A120" s="1108" t="s">
        <v>3859</v>
      </c>
      <c r="B120" s="1109"/>
      <c r="C120" s="1109"/>
      <c r="D120" s="1109"/>
      <c r="E120" s="1109"/>
      <c r="F120" s="1109"/>
      <c r="G120" s="1109"/>
      <c r="H120" s="1109"/>
      <c r="I120" s="1109"/>
      <c r="J120" s="1109"/>
      <c r="K120" s="1109"/>
      <c r="L120" s="1109"/>
      <c r="M120" s="1109"/>
      <c r="N120" s="1109"/>
      <c r="O120" s="1109"/>
      <c r="P120" s="1109"/>
      <c r="Q120" s="1109"/>
      <c r="R120" s="1109"/>
      <c r="S120" s="1110"/>
    </row>
    <row r="121" spans="1:19" x14ac:dyDescent="0.2">
      <c r="A121" s="834" t="s">
        <v>1486</v>
      </c>
      <c r="B121" s="834"/>
      <c r="C121" s="834"/>
      <c r="D121" s="834"/>
      <c r="E121" s="834"/>
      <c r="F121" s="834"/>
      <c r="G121" s="834"/>
      <c r="H121" s="834"/>
      <c r="I121" s="834"/>
      <c r="J121" s="834"/>
      <c r="K121" s="834"/>
      <c r="L121" s="834"/>
      <c r="M121" s="834"/>
      <c r="N121" s="834"/>
      <c r="O121" s="834"/>
      <c r="P121" s="834"/>
      <c r="Q121" s="834"/>
      <c r="R121" s="834"/>
      <c r="S121" s="835"/>
    </row>
    <row r="122" spans="1:19" x14ac:dyDescent="0.2">
      <c r="A122" s="833" t="s">
        <v>1508</v>
      </c>
      <c r="B122" s="834"/>
      <c r="C122" s="834"/>
      <c r="D122" s="834"/>
      <c r="E122" s="834"/>
      <c r="F122" s="834"/>
      <c r="G122" s="834"/>
      <c r="H122" s="834"/>
      <c r="I122" s="834"/>
      <c r="J122" s="834"/>
      <c r="K122" s="834"/>
      <c r="L122" s="834"/>
      <c r="M122" s="834"/>
      <c r="N122" s="834"/>
      <c r="O122" s="834"/>
      <c r="P122" s="834"/>
      <c r="Q122" s="834"/>
      <c r="R122" s="834"/>
      <c r="S122" s="835"/>
    </row>
    <row r="123" spans="1:19" x14ac:dyDescent="0.2">
      <c r="A123" s="833" t="s">
        <v>857</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1509</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1510</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1511</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1069" t="s">
        <v>1512</v>
      </c>
      <c r="B127" s="1057"/>
      <c r="C127" s="1057"/>
      <c r="D127" s="1057"/>
      <c r="E127" s="1057"/>
      <c r="F127" s="1057"/>
      <c r="G127" s="1057"/>
      <c r="H127" s="1057"/>
      <c r="I127" s="1057"/>
      <c r="J127" s="1057"/>
      <c r="K127" s="1057"/>
      <c r="L127" s="1057"/>
      <c r="M127" s="1057"/>
      <c r="N127" s="1057"/>
      <c r="O127" s="1057"/>
      <c r="P127" s="1057"/>
      <c r="Q127" s="1057"/>
      <c r="R127" s="1057"/>
      <c r="S127" s="1058"/>
    </row>
    <row r="128" spans="1:19" x14ac:dyDescent="0.2">
      <c r="A128" s="833" t="s">
        <v>1513</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6" t="s">
        <v>1514</v>
      </c>
      <c r="B129" s="837"/>
      <c r="C129" s="837"/>
      <c r="D129" s="837"/>
      <c r="E129" s="837"/>
      <c r="F129" s="837"/>
      <c r="G129" s="837"/>
      <c r="H129" s="837"/>
      <c r="I129" s="837"/>
      <c r="J129" s="837"/>
      <c r="K129" s="837"/>
      <c r="L129" s="837"/>
      <c r="M129" s="837"/>
      <c r="N129" s="837"/>
      <c r="O129" s="837"/>
      <c r="P129" s="837"/>
      <c r="Q129" s="837"/>
      <c r="R129" s="837"/>
      <c r="S129" s="838"/>
    </row>
    <row r="130" spans="1:19" ht="29.25" customHeight="1" x14ac:dyDescent="0.2">
      <c r="A130" s="831" t="s">
        <v>41</v>
      </c>
      <c r="B130" s="831"/>
      <c r="C130" s="831"/>
      <c r="D130" s="831" t="s">
        <v>42</v>
      </c>
      <c r="E130" s="831"/>
      <c r="F130" s="831" t="s">
        <v>43</v>
      </c>
      <c r="G130" s="831"/>
      <c r="H130" s="831"/>
      <c r="I130" s="831" t="s">
        <v>44</v>
      </c>
      <c r="J130" s="831"/>
      <c r="K130" s="827" t="s">
        <v>45</v>
      </c>
      <c r="L130" s="839"/>
      <c r="M130" s="839"/>
      <c r="N130" s="840"/>
      <c r="O130" s="841" t="s">
        <v>46</v>
      </c>
      <c r="P130" s="841"/>
      <c r="Q130" s="842"/>
      <c r="R130" s="831" t="s">
        <v>47</v>
      </c>
      <c r="S130" s="831"/>
    </row>
    <row r="131" spans="1:19" ht="20.25" customHeight="1" x14ac:dyDescent="0.2">
      <c r="A131" s="830" t="s">
        <v>48</v>
      </c>
      <c r="B131" s="830" t="s">
        <v>49</v>
      </c>
      <c r="C131" s="852" t="s">
        <v>50</v>
      </c>
      <c r="D131" s="830" t="s">
        <v>51</v>
      </c>
      <c r="E131" s="830" t="s">
        <v>52</v>
      </c>
      <c r="F131" s="827" t="s">
        <v>53</v>
      </c>
      <c r="G131" s="828"/>
      <c r="H131" s="829"/>
      <c r="I131" s="830" t="s">
        <v>54</v>
      </c>
      <c r="J131" s="830" t="s">
        <v>55</v>
      </c>
      <c r="K131" s="827" t="s">
        <v>56</v>
      </c>
      <c r="L131" s="829"/>
      <c r="M131" s="827" t="s">
        <v>57</v>
      </c>
      <c r="N131" s="829"/>
      <c r="O131" s="830" t="s">
        <v>58</v>
      </c>
      <c r="P131" s="830" t="s">
        <v>59</v>
      </c>
      <c r="Q131" s="830" t="s">
        <v>60</v>
      </c>
      <c r="R131" s="830" t="s">
        <v>61</v>
      </c>
      <c r="S131" s="830" t="s">
        <v>62</v>
      </c>
    </row>
    <row r="132" spans="1:19" ht="72" customHeight="1" x14ac:dyDescent="0.2">
      <c r="A132" s="831"/>
      <c r="B132" s="831"/>
      <c r="C132" s="853"/>
      <c r="D132" s="831"/>
      <c r="E132" s="831"/>
      <c r="F132" s="748" t="s">
        <v>63</v>
      </c>
      <c r="G132" s="748" t="s">
        <v>64</v>
      </c>
      <c r="H132" s="748" t="s">
        <v>65</v>
      </c>
      <c r="I132" s="831"/>
      <c r="J132" s="831"/>
      <c r="K132" s="750" t="s">
        <v>66</v>
      </c>
      <c r="L132" s="750" t="s">
        <v>67</v>
      </c>
      <c r="M132" s="750" t="s">
        <v>68</v>
      </c>
      <c r="N132" s="750" t="s">
        <v>67</v>
      </c>
      <c r="O132" s="831"/>
      <c r="P132" s="831"/>
      <c r="Q132" s="831"/>
      <c r="R132" s="831"/>
      <c r="S132" s="831"/>
    </row>
    <row r="133" spans="1:19" x14ac:dyDescent="0.2">
      <c r="A133" s="826" t="s">
        <v>69</v>
      </c>
      <c r="B133" s="826"/>
      <c r="C133" s="826"/>
      <c r="D133" s="826"/>
      <c r="E133" s="826"/>
      <c r="F133" s="826"/>
      <c r="G133" s="826"/>
      <c r="H133" s="826"/>
      <c r="I133" s="826"/>
      <c r="J133" s="826"/>
      <c r="K133" s="826"/>
      <c r="L133" s="826"/>
      <c r="M133" s="826"/>
      <c r="N133" s="826"/>
      <c r="O133" s="826"/>
      <c r="P133" s="826"/>
      <c r="Q133" s="826"/>
      <c r="R133" s="826"/>
      <c r="S133" s="826"/>
    </row>
    <row r="134" spans="1:19" s="757" customFormat="1" x14ac:dyDescent="0.2">
      <c r="A134" s="749">
        <v>0</v>
      </c>
      <c r="B134" s="19">
        <v>0</v>
      </c>
      <c r="C134" s="19">
        <v>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19">
        <v>0</v>
      </c>
    </row>
    <row r="135" spans="1:19" x14ac:dyDescent="0.2">
      <c r="A135" s="826" t="s">
        <v>70</v>
      </c>
      <c r="B135" s="826"/>
      <c r="C135" s="826"/>
      <c r="D135" s="826"/>
      <c r="E135" s="826"/>
      <c r="F135" s="826"/>
      <c r="G135" s="826"/>
      <c r="H135" s="826"/>
      <c r="I135" s="826"/>
      <c r="J135" s="826"/>
      <c r="K135" s="826"/>
      <c r="L135" s="826"/>
      <c r="M135" s="826"/>
      <c r="N135" s="826"/>
      <c r="O135" s="826"/>
      <c r="P135" s="826"/>
      <c r="Q135" s="826"/>
      <c r="R135" s="826"/>
      <c r="S135" s="826"/>
    </row>
    <row r="136" spans="1:19" s="757" customFormat="1" x14ac:dyDescent="0.2">
      <c r="A136" s="749">
        <v>0</v>
      </c>
      <c r="B136" s="19">
        <v>0</v>
      </c>
      <c r="C136" s="19">
        <v>0</v>
      </c>
      <c r="D136" s="19">
        <v>0</v>
      </c>
      <c r="E136" s="19">
        <v>0</v>
      </c>
      <c r="F136" s="19">
        <v>0</v>
      </c>
      <c r="G136" s="19">
        <v>0</v>
      </c>
      <c r="H136" s="19">
        <v>0</v>
      </c>
      <c r="I136" s="19">
        <v>0</v>
      </c>
      <c r="J136" s="19">
        <v>0</v>
      </c>
      <c r="K136" s="19">
        <v>0</v>
      </c>
      <c r="L136" s="19">
        <v>0</v>
      </c>
      <c r="M136" s="19">
        <v>0</v>
      </c>
      <c r="N136" s="19">
        <v>0</v>
      </c>
      <c r="O136" s="19">
        <v>0</v>
      </c>
      <c r="P136" s="19">
        <v>0</v>
      </c>
      <c r="Q136" s="19">
        <v>0</v>
      </c>
      <c r="R136" s="19">
        <v>0</v>
      </c>
      <c r="S136" s="19">
        <v>0</v>
      </c>
    </row>
    <row r="137" spans="1:19" x14ac:dyDescent="0.2">
      <c r="A137" s="826" t="s">
        <v>71</v>
      </c>
      <c r="B137" s="826"/>
      <c r="C137" s="826"/>
      <c r="D137" s="826"/>
      <c r="E137" s="826"/>
      <c r="F137" s="826"/>
      <c r="G137" s="826"/>
      <c r="H137" s="826"/>
      <c r="I137" s="826"/>
      <c r="J137" s="826"/>
      <c r="K137" s="826"/>
      <c r="L137" s="826"/>
      <c r="M137" s="826"/>
      <c r="N137" s="826"/>
      <c r="O137" s="826"/>
      <c r="P137" s="826"/>
      <c r="Q137" s="826"/>
      <c r="R137" s="826"/>
      <c r="S137" s="826"/>
    </row>
    <row r="138" spans="1:19" s="757" customFormat="1" x14ac:dyDescent="0.2">
      <c r="A138" s="749">
        <v>0</v>
      </c>
      <c r="B138" s="19">
        <v>0</v>
      </c>
      <c r="C138" s="19">
        <v>0</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row>
    <row r="139" spans="1:19" x14ac:dyDescent="0.2">
      <c r="A139" s="826" t="s">
        <v>72</v>
      </c>
      <c r="B139" s="1107"/>
      <c r="C139" s="1107"/>
      <c r="D139" s="1107"/>
      <c r="E139" s="1107"/>
      <c r="F139" s="1107"/>
      <c r="G139" s="1107"/>
      <c r="H139" s="1107"/>
      <c r="I139" s="1107"/>
      <c r="J139" s="1107"/>
      <c r="K139" s="1107"/>
      <c r="L139" s="1107"/>
      <c r="M139" s="1107"/>
      <c r="N139" s="1107"/>
      <c r="O139" s="1107"/>
      <c r="P139" s="1107"/>
      <c r="Q139" s="1107"/>
      <c r="R139" s="1107"/>
      <c r="S139" s="1107"/>
    </row>
    <row r="140" spans="1:19" s="757" customFormat="1" x14ac:dyDescent="0.2">
      <c r="A140" s="749">
        <v>0</v>
      </c>
      <c r="B140" s="19">
        <v>0</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row>
    <row r="141" spans="1:19" x14ac:dyDescent="0.2">
      <c r="A141" s="832" t="s">
        <v>73</v>
      </c>
      <c r="B141" s="832"/>
      <c r="C141" s="832"/>
      <c r="D141" s="832"/>
      <c r="E141" s="832"/>
      <c r="F141" s="832"/>
      <c r="G141" s="832"/>
      <c r="H141" s="832"/>
      <c r="I141" s="832"/>
      <c r="J141" s="832"/>
      <c r="K141" s="832"/>
      <c r="L141" s="832"/>
      <c r="M141" s="832"/>
      <c r="N141" s="832"/>
      <c r="O141" s="832"/>
      <c r="P141" s="832"/>
      <c r="Q141" s="832"/>
      <c r="R141" s="832"/>
      <c r="S141" s="832"/>
    </row>
    <row r="142" spans="1:19" s="757" customFormat="1" x14ac:dyDescent="0.2">
      <c r="A142" s="749">
        <v>0</v>
      </c>
      <c r="B142" s="19">
        <v>0</v>
      </c>
      <c r="C142" s="19">
        <v>0</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row>
    <row r="143" spans="1:19" x14ac:dyDescent="0.2">
      <c r="A143" s="826" t="s">
        <v>74</v>
      </c>
      <c r="B143" s="826"/>
      <c r="C143" s="826"/>
      <c r="D143" s="826"/>
      <c r="E143" s="826"/>
      <c r="F143" s="826"/>
      <c r="G143" s="826"/>
      <c r="H143" s="826"/>
      <c r="I143" s="826"/>
      <c r="J143" s="826"/>
      <c r="K143" s="826"/>
      <c r="L143" s="826"/>
      <c r="M143" s="826"/>
      <c r="N143" s="826"/>
      <c r="O143" s="826"/>
      <c r="P143" s="826"/>
      <c r="Q143" s="826"/>
      <c r="R143" s="826"/>
      <c r="S143" s="826"/>
    </row>
    <row r="144" spans="1:19" s="757" customFormat="1" x14ac:dyDescent="0.2">
      <c r="A144" s="749">
        <v>0</v>
      </c>
      <c r="B144" s="19">
        <v>0</v>
      </c>
      <c r="C144" s="19">
        <v>0</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19">
        <v>0</v>
      </c>
    </row>
    <row r="145" spans="1:19" x14ac:dyDescent="0.2">
      <c r="A145" s="826" t="s">
        <v>75</v>
      </c>
      <c r="B145" s="826"/>
      <c r="C145" s="826"/>
      <c r="D145" s="826"/>
      <c r="E145" s="826"/>
      <c r="F145" s="826"/>
      <c r="G145" s="826"/>
      <c r="H145" s="826"/>
      <c r="I145" s="826"/>
      <c r="J145" s="826"/>
      <c r="K145" s="826"/>
      <c r="L145" s="826"/>
      <c r="M145" s="826"/>
      <c r="N145" s="826"/>
      <c r="O145" s="826"/>
      <c r="P145" s="826"/>
      <c r="Q145" s="826"/>
      <c r="R145" s="826"/>
      <c r="S145" s="826"/>
    </row>
    <row r="146" spans="1:19" s="757" customFormat="1" x14ac:dyDescent="0.2">
      <c r="A146" s="749">
        <v>0</v>
      </c>
      <c r="B146" s="19">
        <v>0</v>
      </c>
      <c r="C146" s="19">
        <v>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row>
    <row r="147" spans="1:19" x14ac:dyDescent="0.2">
      <c r="A147" s="826" t="s">
        <v>76</v>
      </c>
      <c r="B147" s="826"/>
      <c r="C147" s="826"/>
      <c r="D147" s="826"/>
      <c r="E147" s="826"/>
      <c r="F147" s="826"/>
      <c r="G147" s="826"/>
      <c r="H147" s="826"/>
      <c r="I147" s="826"/>
      <c r="J147" s="826"/>
      <c r="K147" s="826"/>
      <c r="L147" s="826"/>
      <c r="M147" s="826"/>
      <c r="N147" s="826"/>
      <c r="O147" s="826"/>
      <c r="P147" s="826"/>
      <c r="Q147" s="826"/>
      <c r="R147" s="826"/>
      <c r="S147" s="826"/>
    </row>
    <row r="148" spans="1:19" s="757" customFormat="1" x14ac:dyDescent="0.2">
      <c r="A148" s="749">
        <v>0</v>
      </c>
      <c r="B148" s="19">
        <v>0</v>
      </c>
      <c r="C148" s="19">
        <v>0</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19">
        <v>0</v>
      </c>
    </row>
    <row r="149" spans="1:19" x14ac:dyDescent="0.2">
      <c r="A149" s="826" t="s">
        <v>77</v>
      </c>
      <c r="B149" s="826"/>
      <c r="C149" s="826"/>
      <c r="D149" s="826"/>
      <c r="E149" s="826"/>
      <c r="F149" s="826"/>
      <c r="G149" s="826"/>
      <c r="H149" s="826"/>
      <c r="I149" s="826"/>
      <c r="J149" s="826"/>
      <c r="K149" s="826"/>
      <c r="L149" s="826"/>
      <c r="M149" s="826"/>
      <c r="N149" s="826"/>
      <c r="O149" s="826"/>
      <c r="P149" s="826"/>
      <c r="Q149" s="826"/>
      <c r="R149" s="826"/>
      <c r="S149" s="826"/>
    </row>
    <row r="150" spans="1:19" s="757" customFormat="1" x14ac:dyDescent="0.2">
      <c r="A150" s="749">
        <v>0</v>
      </c>
      <c r="B150" s="19">
        <v>0</v>
      </c>
      <c r="C150" s="19">
        <v>0</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row>
    <row r="151" spans="1:19" x14ac:dyDescent="0.2">
      <c r="A151" s="826" t="s">
        <v>78</v>
      </c>
      <c r="B151" s="826"/>
      <c r="C151" s="826"/>
      <c r="D151" s="826"/>
      <c r="E151" s="826"/>
      <c r="F151" s="826"/>
      <c r="G151" s="826"/>
      <c r="H151" s="826"/>
      <c r="I151" s="826"/>
      <c r="J151" s="826"/>
      <c r="K151" s="826"/>
      <c r="L151" s="826"/>
      <c r="M151" s="826"/>
      <c r="N151" s="826"/>
      <c r="O151" s="826"/>
      <c r="P151" s="826"/>
      <c r="Q151" s="826"/>
      <c r="R151" s="826"/>
      <c r="S151" s="826"/>
    </row>
    <row r="152" spans="1:19" s="781" customFormat="1" x14ac:dyDescent="0.2">
      <c r="A152" s="775">
        <v>0</v>
      </c>
      <c r="B152" s="19">
        <v>0</v>
      </c>
      <c r="C152" s="19">
        <v>0</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row>
    <row r="153" spans="1:19" x14ac:dyDescent="0.2">
      <c r="A153" s="826" t="s">
        <v>79</v>
      </c>
      <c r="B153" s="826"/>
      <c r="C153" s="826"/>
      <c r="D153" s="826"/>
      <c r="E153" s="826"/>
      <c r="F153" s="826"/>
      <c r="G153" s="826"/>
      <c r="H153" s="826"/>
      <c r="I153" s="826"/>
      <c r="J153" s="826"/>
      <c r="K153" s="826"/>
      <c r="L153" s="826"/>
      <c r="M153" s="826"/>
      <c r="N153" s="826"/>
      <c r="O153" s="826"/>
      <c r="P153" s="826"/>
      <c r="Q153" s="826"/>
      <c r="R153" s="826"/>
      <c r="S153" s="826"/>
    </row>
    <row r="154" spans="1:19" s="812" customFormat="1" x14ac:dyDescent="0.2">
      <c r="A154" s="809">
        <v>0</v>
      </c>
      <c r="B154" s="19">
        <v>0</v>
      </c>
      <c r="C154" s="19">
        <v>0</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19">
        <v>0</v>
      </c>
    </row>
    <row r="155" spans="1:19" x14ac:dyDescent="0.2">
      <c r="A155" s="826" t="s">
        <v>80</v>
      </c>
      <c r="B155" s="826"/>
      <c r="C155" s="826"/>
      <c r="D155" s="826"/>
      <c r="E155" s="826"/>
      <c r="F155" s="826"/>
      <c r="G155" s="826"/>
      <c r="H155" s="826"/>
      <c r="I155" s="826"/>
      <c r="J155" s="826"/>
      <c r="K155" s="826"/>
      <c r="L155" s="826"/>
      <c r="M155" s="826"/>
      <c r="N155" s="826"/>
      <c r="O155" s="826"/>
      <c r="P155" s="826"/>
      <c r="Q155" s="826"/>
      <c r="R155" s="826"/>
      <c r="S155" s="826"/>
    </row>
    <row r="156" spans="1:19" s="822" customFormat="1" x14ac:dyDescent="0.2">
      <c r="A156" s="815">
        <v>0</v>
      </c>
      <c r="B156" s="19">
        <v>0</v>
      </c>
      <c r="C156" s="19">
        <v>0</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row>
    <row r="157" spans="1:19" x14ac:dyDescent="0.2">
      <c r="A157" s="196"/>
      <c r="B157" s="197"/>
      <c r="C157" s="197"/>
      <c r="D157" s="197"/>
      <c r="E157" s="198"/>
      <c r="F157" s="198" t="s">
        <v>271</v>
      </c>
      <c r="G157" s="198"/>
      <c r="H157" s="198"/>
      <c r="I157" s="198"/>
      <c r="J157" s="198"/>
      <c r="K157" s="198"/>
      <c r="L157" s="198"/>
      <c r="M157" s="198"/>
      <c r="N157" s="197"/>
      <c r="O157" s="197"/>
      <c r="P157" s="197"/>
      <c r="Q157" s="197"/>
      <c r="R157" s="197"/>
      <c r="S157" s="199"/>
    </row>
    <row r="158" spans="1:19" s="757" customFormat="1" x14ac:dyDescent="0.2">
      <c r="A158" s="749">
        <f>SUM(A134, A136, A138, A140,A142, A144, A146, A148, A150, A152, A154, A156)</f>
        <v>0</v>
      </c>
      <c r="B158" s="749">
        <f t="shared" ref="B158:S158" si="3">SUM(B134, B136, B138, B140,B142, B144, B146, B148, B150, B152, B154, B156)</f>
        <v>0</v>
      </c>
      <c r="C158" s="749">
        <f t="shared" si="3"/>
        <v>0</v>
      </c>
      <c r="D158" s="749">
        <f t="shared" si="3"/>
        <v>0</v>
      </c>
      <c r="E158" s="749">
        <f t="shared" si="3"/>
        <v>0</v>
      </c>
      <c r="F158" s="749">
        <f t="shared" si="3"/>
        <v>0</v>
      </c>
      <c r="G158" s="749">
        <f t="shared" si="3"/>
        <v>0</v>
      </c>
      <c r="H158" s="749">
        <f t="shared" si="3"/>
        <v>0</v>
      </c>
      <c r="I158" s="749">
        <f t="shared" si="3"/>
        <v>0</v>
      </c>
      <c r="J158" s="749">
        <f t="shared" si="3"/>
        <v>0</v>
      </c>
      <c r="K158" s="749">
        <f t="shared" si="3"/>
        <v>0</v>
      </c>
      <c r="L158" s="749">
        <f t="shared" si="3"/>
        <v>0</v>
      </c>
      <c r="M158" s="749">
        <f t="shared" si="3"/>
        <v>0</v>
      </c>
      <c r="N158" s="749">
        <f t="shared" si="3"/>
        <v>0</v>
      </c>
      <c r="O158" s="749">
        <f t="shared" si="3"/>
        <v>0</v>
      </c>
      <c r="P158" s="749">
        <f t="shared" si="3"/>
        <v>0</v>
      </c>
      <c r="Q158" s="749">
        <f t="shared" si="3"/>
        <v>0</v>
      </c>
      <c r="R158" s="749">
        <f t="shared" si="3"/>
        <v>0</v>
      </c>
      <c r="S158" s="749">
        <f t="shared" si="3"/>
        <v>0</v>
      </c>
    </row>
    <row r="159" spans="1:19" x14ac:dyDescent="0.2">
      <c r="A159" s="1072"/>
      <c r="B159" s="1072"/>
      <c r="C159" s="1072"/>
      <c r="D159" s="1072"/>
      <c r="E159" s="1072"/>
      <c r="F159" s="1072"/>
      <c r="G159" s="1072"/>
      <c r="H159" s="1072"/>
      <c r="I159" s="1072"/>
      <c r="J159" s="1072"/>
      <c r="K159" s="1072"/>
      <c r="L159" s="1072"/>
      <c r="M159" s="1072"/>
      <c r="N159" s="1072"/>
      <c r="O159" s="1072"/>
      <c r="P159" s="1072"/>
      <c r="Q159" s="1072"/>
      <c r="R159" s="1072"/>
      <c r="S159" s="1072"/>
    </row>
    <row r="160" spans="1:19" ht="19.5" customHeight="1" x14ac:dyDescent="0.2">
      <c r="A160" s="1108" t="s">
        <v>3860</v>
      </c>
      <c r="B160" s="1109"/>
      <c r="C160" s="1109"/>
      <c r="D160" s="1109"/>
      <c r="E160" s="1109"/>
      <c r="F160" s="1109"/>
      <c r="G160" s="1109"/>
      <c r="H160" s="1109"/>
      <c r="I160" s="1109"/>
      <c r="J160" s="1109"/>
      <c r="K160" s="1109"/>
      <c r="L160" s="1109"/>
      <c r="M160" s="1109"/>
      <c r="N160" s="1109"/>
      <c r="O160" s="1109"/>
      <c r="P160" s="1109"/>
      <c r="Q160" s="1109"/>
      <c r="R160" s="1109"/>
      <c r="S160" s="1110"/>
    </row>
    <row r="161" spans="1:19" x14ac:dyDescent="0.2">
      <c r="A161" s="834" t="s">
        <v>1486</v>
      </c>
      <c r="B161" s="834"/>
      <c r="C161" s="834"/>
      <c r="D161" s="834"/>
      <c r="E161" s="834"/>
      <c r="F161" s="834"/>
      <c r="G161" s="834"/>
      <c r="H161" s="834"/>
      <c r="I161" s="834"/>
      <c r="J161" s="834"/>
      <c r="K161" s="834"/>
      <c r="L161" s="834"/>
      <c r="M161" s="834"/>
      <c r="N161" s="834"/>
      <c r="O161" s="834"/>
      <c r="P161" s="834"/>
      <c r="Q161" s="834"/>
      <c r="R161" s="834"/>
      <c r="S161" s="835"/>
    </row>
    <row r="162" spans="1:19" x14ac:dyDescent="0.2">
      <c r="A162" s="833" t="s">
        <v>1515</v>
      </c>
      <c r="B162" s="834"/>
      <c r="C162" s="834"/>
      <c r="D162" s="834"/>
      <c r="E162" s="834"/>
      <c r="F162" s="834"/>
      <c r="G162" s="834"/>
      <c r="H162" s="834"/>
      <c r="I162" s="834"/>
      <c r="J162" s="834"/>
      <c r="K162" s="834"/>
      <c r="L162" s="834"/>
      <c r="M162" s="834"/>
      <c r="N162" s="834"/>
      <c r="O162" s="834"/>
      <c r="P162" s="834"/>
      <c r="Q162" s="834"/>
      <c r="R162" s="834"/>
      <c r="S162" s="835"/>
    </row>
    <row r="163" spans="1:19" x14ac:dyDescent="0.2">
      <c r="A163" s="833" t="s">
        <v>857</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1516</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1517</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1518</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1069" t="s">
        <v>3751</v>
      </c>
      <c r="B167" s="1057"/>
      <c r="C167" s="1057"/>
      <c r="D167" s="1057"/>
      <c r="E167" s="1057"/>
      <c r="F167" s="1057"/>
      <c r="G167" s="1057"/>
      <c r="H167" s="1057"/>
      <c r="I167" s="1057"/>
      <c r="J167" s="1057"/>
      <c r="K167" s="1057"/>
      <c r="L167" s="1057"/>
      <c r="M167" s="1057"/>
      <c r="N167" s="1057"/>
      <c r="O167" s="1057"/>
      <c r="P167" s="1057"/>
      <c r="Q167" s="1057"/>
      <c r="R167" s="1057"/>
      <c r="S167" s="1058"/>
    </row>
    <row r="168" spans="1:19" x14ac:dyDescent="0.2">
      <c r="A168" s="833" t="s">
        <v>1519</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6" t="s">
        <v>3752</v>
      </c>
      <c r="B169" s="837"/>
      <c r="C169" s="837"/>
      <c r="D169" s="837"/>
      <c r="E169" s="837"/>
      <c r="F169" s="837"/>
      <c r="G169" s="837"/>
      <c r="H169" s="837"/>
      <c r="I169" s="837"/>
      <c r="J169" s="837"/>
      <c r="K169" s="837"/>
      <c r="L169" s="837"/>
      <c r="M169" s="837"/>
      <c r="N169" s="837"/>
      <c r="O169" s="837"/>
      <c r="P169" s="837"/>
      <c r="Q169" s="837"/>
      <c r="R169" s="837"/>
      <c r="S169" s="838"/>
    </row>
    <row r="170" spans="1:19" ht="27.75" customHeight="1" x14ac:dyDescent="0.2">
      <c r="A170" s="831" t="s">
        <v>41</v>
      </c>
      <c r="B170" s="831"/>
      <c r="C170" s="831"/>
      <c r="D170" s="831" t="s">
        <v>42</v>
      </c>
      <c r="E170" s="831"/>
      <c r="F170" s="831" t="s">
        <v>43</v>
      </c>
      <c r="G170" s="831"/>
      <c r="H170" s="831"/>
      <c r="I170" s="831" t="s">
        <v>44</v>
      </c>
      <c r="J170" s="831"/>
      <c r="K170" s="827" t="s">
        <v>45</v>
      </c>
      <c r="L170" s="839"/>
      <c r="M170" s="839"/>
      <c r="N170" s="840"/>
      <c r="O170" s="841" t="s">
        <v>46</v>
      </c>
      <c r="P170" s="841"/>
      <c r="Q170" s="842"/>
      <c r="R170" s="831" t="s">
        <v>47</v>
      </c>
      <c r="S170" s="831"/>
    </row>
    <row r="171" spans="1:19" ht="23.25" customHeight="1" x14ac:dyDescent="0.2">
      <c r="A171" s="830" t="s">
        <v>48</v>
      </c>
      <c r="B171" s="830" t="s">
        <v>49</v>
      </c>
      <c r="C171" s="852" t="s">
        <v>50</v>
      </c>
      <c r="D171" s="830" t="s">
        <v>51</v>
      </c>
      <c r="E171" s="830" t="s">
        <v>52</v>
      </c>
      <c r="F171" s="827" t="s">
        <v>53</v>
      </c>
      <c r="G171" s="828"/>
      <c r="H171" s="829"/>
      <c r="I171" s="830" t="s">
        <v>54</v>
      </c>
      <c r="J171" s="830" t="s">
        <v>55</v>
      </c>
      <c r="K171" s="827" t="s">
        <v>56</v>
      </c>
      <c r="L171" s="829"/>
      <c r="M171" s="827" t="s">
        <v>57</v>
      </c>
      <c r="N171" s="829"/>
      <c r="O171" s="830" t="s">
        <v>58</v>
      </c>
      <c r="P171" s="830" t="s">
        <v>59</v>
      </c>
      <c r="Q171" s="830" t="s">
        <v>60</v>
      </c>
      <c r="R171" s="830" t="s">
        <v>61</v>
      </c>
      <c r="S171" s="830" t="s">
        <v>62</v>
      </c>
    </row>
    <row r="172" spans="1:19" ht="66.75" customHeight="1" x14ac:dyDescent="0.2">
      <c r="A172" s="831"/>
      <c r="B172" s="831"/>
      <c r="C172" s="853"/>
      <c r="D172" s="831"/>
      <c r="E172" s="831"/>
      <c r="F172" s="748" t="s">
        <v>63</v>
      </c>
      <c r="G172" s="748" t="s">
        <v>64</v>
      </c>
      <c r="H172" s="748" t="s">
        <v>65</v>
      </c>
      <c r="I172" s="831"/>
      <c r="J172" s="831"/>
      <c r="K172" s="750" t="s">
        <v>66</v>
      </c>
      <c r="L172" s="750" t="s">
        <v>67</v>
      </c>
      <c r="M172" s="750" t="s">
        <v>68</v>
      </c>
      <c r="N172" s="750" t="s">
        <v>67</v>
      </c>
      <c r="O172" s="831"/>
      <c r="P172" s="831"/>
      <c r="Q172" s="831"/>
      <c r="R172" s="831"/>
      <c r="S172" s="831"/>
    </row>
    <row r="173" spans="1:19" x14ac:dyDescent="0.2">
      <c r="A173" s="826" t="s">
        <v>69</v>
      </c>
      <c r="B173" s="826"/>
      <c r="C173" s="826"/>
      <c r="D173" s="826"/>
      <c r="E173" s="826"/>
      <c r="F173" s="826"/>
      <c r="G173" s="826"/>
      <c r="H173" s="826"/>
      <c r="I173" s="826"/>
      <c r="J173" s="826"/>
      <c r="K173" s="826"/>
      <c r="L173" s="826"/>
      <c r="M173" s="826"/>
      <c r="N173" s="826"/>
      <c r="O173" s="826"/>
      <c r="P173" s="826"/>
      <c r="Q173" s="826"/>
      <c r="R173" s="826"/>
      <c r="S173" s="826"/>
    </row>
    <row r="174" spans="1:19" s="757" customFormat="1" x14ac:dyDescent="0.2">
      <c r="A174" s="749">
        <v>0</v>
      </c>
      <c r="B174" s="19">
        <v>0</v>
      </c>
      <c r="C174" s="19">
        <v>0</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row>
    <row r="175" spans="1:19" x14ac:dyDescent="0.2">
      <c r="A175" s="826" t="s">
        <v>70</v>
      </c>
      <c r="B175" s="826"/>
      <c r="C175" s="826"/>
      <c r="D175" s="826"/>
      <c r="E175" s="826"/>
      <c r="F175" s="826"/>
      <c r="G175" s="826"/>
      <c r="H175" s="826"/>
      <c r="I175" s="826"/>
      <c r="J175" s="826"/>
      <c r="K175" s="826"/>
      <c r="L175" s="826"/>
      <c r="M175" s="826"/>
      <c r="N175" s="826"/>
      <c r="O175" s="826"/>
      <c r="P175" s="826"/>
      <c r="Q175" s="826"/>
      <c r="R175" s="826"/>
      <c r="S175" s="826"/>
    </row>
    <row r="176" spans="1:19" s="757" customFormat="1" x14ac:dyDescent="0.2">
      <c r="A176" s="749">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row>
    <row r="177" spans="1:19" x14ac:dyDescent="0.2">
      <c r="A177" s="826" t="s">
        <v>71</v>
      </c>
      <c r="B177" s="826"/>
      <c r="C177" s="826"/>
      <c r="D177" s="826"/>
      <c r="E177" s="826"/>
      <c r="F177" s="826"/>
      <c r="G177" s="826"/>
      <c r="H177" s="826"/>
      <c r="I177" s="826"/>
      <c r="J177" s="826"/>
      <c r="K177" s="826"/>
      <c r="L177" s="826"/>
      <c r="M177" s="826"/>
      <c r="N177" s="826"/>
      <c r="O177" s="826"/>
      <c r="P177" s="826"/>
      <c r="Q177" s="826"/>
      <c r="R177" s="826"/>
      <c r="S177" s="826"/>
    </row>
    <row r="178" spans="1:19" s="757" customFormat="1" x14ac:dyDescent="0.2">
      <c r="A178" s="749">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row>
    <row r="179" spans="1:19" x14ac:dyDescent="0.2">
      <c r="A179" s="826" t="s">
        <v>72</v>
      </c>
      <c r="B179" s="1107"/>
      <c r="C179" s="1107"/>
      <c r="D179" s="1107"/>
      <c r="E179" s="1107"/>
      <c r="F179" s="1107"/>
      <c r="G179" s="1107"/>
      <c r="H179" s="1107"/>
      <c r="I179" s="1107"/>
      <c r="J179" s="1107"/>
      <c r="K179" s="1107"/>
      <c r="L179" s="1107"/>
      <c r="M179" s="1107"/>
      <c r="N179" s="1107"/>
      <c r="O179" s="1107"/>
      <c r="P179" s="1107"/>
      <c r="Q179" s="1107"/>
      <c r="R179" s="1107"/>
      <c r="S179" s="1107"/>
    </row>
    <row r="180" spans="1:19" s="757" customFormat="1" x14ac:dyDescent="0.2">
      <c r="A180" s="749">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
      <c r="A181" s="832" t="s">
        <v>73</v>
      </c>
      <c r="B181" s="832"/>
      <c r="C181" s="832"/>
      <c r="D181" s="832"/>
      <c r="E181" s="832"/>
      <c r="F181" s="832"/>
      <c r="G181" s="832"/>
      <c r="H181" s="832"/>
      <c r="I181" s="832"/>
      <c r="J181" s="832"/>
      <c r="K181" s="832"/>
      <c r="L181" s="832"/>
      <c r="M181" s="832"/>
      <c r="N181" s="832"/>
      <c r="O181" s="832"/>
      <c r="P181" s="832"/>
      <c r="Q181" s="832"/>
      <c r="R181" s="832"/>
      <c r="S181" s="832"/>
    </row>
    <row r="182" spans="1:19" s="757" customFormat="1" x14ac:dyDescent="0.2">
      <c r="A182" s="749">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row>
    <row r="183" spans="1:19" x14ac:dyDescent="0.2">
      <c r="A183" s="826" t="s">
        <v>74</v>
      </c>
      <c r="B183" s="826"/>
      <c r="C183" s="826"/>
      <c r="D183" s="826"/>
      <c r="E183" s="826"/>
      <c r="F183" s="826"/>
      <c r="G183" s="826"/>
      <c r="H183" s="826"/>
      <c r="I183" s="826"/>
      <c r="J183" s="826"/>
      <c r="K183" s="826"/>
      <c r="L183" s="826"/>
      <c r="M183" s="826"/>
      <c r="N183" s="826"/>
      <c r="O183" s="826"/>
      <c r="P183" s="826"/>
      <c r="Q183" s="826"/>
      <c r="R183" s="826"/>
      <c r="S183" s="826"/>
    </row>
    <row r="184" spans="1:19" s="757" customFormat="1" x14ac:dyDescent="0.2">
      <c r="A184" s="749">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
      <c r="A185" s="826" t="s">
        <v>75</v>
      </c>
      <c r="B185" s="826"/>
      <c r="C185" s="826"/>
      <c r="D185" s="826"/>
      <c r="E185" s="826"/>
      <c r="F185" s="826"/>
      <c r="G185" s="826"/>
      <c r="H185" s="826"/>
      <c r="I185" s="826"/>
      <c r="J185" s="826"/>
      <c r="K185" s="826"/>
      <c r="L185" s="826"/>
      <c r="M185" s="826"/>
      <c r="N185" s="826"/>
      <c r="O185" s="826"/>
      <c r="P185" s="826"/>
      <c r="Q185" s="826"/>
      <c r="R185" s="826"/>
      <c r="S185" s="826"/>
    </row>
    <row r="186" spans="1:19" s="757" customFormat="1" x14ac:dyDescent="0.2">
      <c r="A186" s="749">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row>
    <row r="187" spans="1:19" x14ac:dyDescent="0.2">
      <c r="A187" s="826" t="s">
        <v>76</v>
      </c>
      <c r="B187" s="826"/>
      <c r="C187" s="826"/>
      <c r="D187" s="826"/>
      <c r="E187" s="826"/>
      <c r="F187" s="826"/>
      <c r="G187" s="826"/>
      <c r="H187" s="826"/>
      <c r="I187" s="826"/>
      <c r="J187" s="826"/>
      <c r="K187" s="826"/>
      <c r="L187" s="826"/>
      <c r="M187" s="826"/>
      <c r="N187" s="826"/>
      <c r="O187" s="826"/>
      <c r="P187" s="826"/>
      <c r="Q187" s="826"/>
      <c r="R187" s="826"/>
      <c r="S187" s="826"/>
    </row>
    <row r="188" spans="1:19" s="757" customFormat="1" x14ac:dyDescent="0.2">
      <c r="A188" s="749">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row>
    <row r="189" spans="1:19" x14ac:dyDescent="0.2">
      <c r="A189" s="826" t="s">
        <v>77</v>
      </c>
      <c r="B189" s="826"/>
      <c r="C189" s="826"/>
      <c r="D189" s="826"/>
      <c r="E189" s="826"/>
      <c r="F189" s="826"/>
      <c r="G189" s="826"/>
      <c r="H189" s="826"/>
      <c r="I189" s="826"/>
      <c r="J189" s="826"/>
      <c r="K189" s="826"/>
      <c r="L189" s="826"/>
      <c r="M189" s="826"/>
      <c r="N189" s="826"/>
      <c r="O189" s="826"/>
      <c r="P189" s="826"/>
      <c r="Q189" s="826"/>
      <c r="R189" s="826"/>
      <c r="S189" s="826"/>
    </row>
    <row r="190" spans="1:19" s="757" customFormat="1" x14ac:dyDescent="0.2">
      <c r="A190" s="749">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row>
    <row r="191" spans="1:19" x14ac:dyDescent="0.2">
      <c r="A191" s="826" t="s">
        <v>78</v>
      </c>
      <c r="B191" s="826"/>
      <c r="C191" s="826"/>
      <c r="D191" s="826"/>
      <c r="E191" s="826"/>
      <c r="F191" s="826"/>
      <c r="G191" s="826"/>
      <c r="H191" s="826"/>
      <c r="I191" s="826"/>
      <c r="J191" s="826"/>
      <c r="K191" s="826"/>
      <c r="L191" s="826"/>
      <c r="M191" s="826"/>
      <c r="N191" s="826"/>
      <c r="O191" s="826"/>
      <c r="P191" s="826"/>
      <c r="Q191" s="826"/>
      <c r="R191" s="826"/>
      <c r="S191" s="826"/>
    </row>
    <row r="192" spans="1:19" s="781" customFormat="1" x14ac:dyDescent="0.2">
      <c r="A192" s="775">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row>
    <row r="193" spans="1:19" x14ac:dyDescent="0.2">
      <c r="A193" s="826" t="s">
        <v>79</v>
      </c>
      <c r="B193" s="826"/>
      <c r="C193" s="826"/>
      <c r="D193" s="826"/>
      <c r="E193" s="826"/>
      <c r="F193" s="826"/>
      <c r="G193" s="826"/>
      <c r="H193" s="826"/>
      <c r="I193" s="826"/>
      <c r="J193" s="826"/>
      <c r="K193" s="826"/>
      <c r="L193" s="826"/>
      <c r="M193" s="826"/>
      <c r="N193" s="826"/>
      <c r="O193" s="826"/>
      <c r="P193" s="826"/>
      <c r="Q193" s="826"/>
      <c r="R193" s="826"/>
      <c r="S193" s="826"/>
    </row>
    <row r="194" spans="1:19" s="812" customFormat="1" x14ac:dyDescent="0.2">
      <c r="A194" s="809">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row>
    <row r="195" spans="1:19" x14ac:dyDescent="0.2">
      <c r="A195" s="826" t="s">
        <v>80</v>
      </c>
      <c r="B195" s="826"/>
      <c r="C195" s="826"/>
      <c r="D195" s="826"/>
      <c r="E195" s="826"/>
      <c r="F195" s="826"/>
      <c r="G195" s="826"/>
      <c r="H195" s="826"/>
      <c r="I195" s="826"/>
      <c r="J195" s="826"/>
      <c r="K195" s="826"/>
      <c r="L195" s="826"/>
      <c r="M195" s="826"/>
      <c r="N195" s="826"/>
      <c r="O195" s="826"/>
      <c r="P195" s="826"/>
      <c r="Q195" s="826"/>
      <c r="R195" s="826"/>
      <c r="S195" s="826"/>
    </row>
    <row r="196" spans="1:19" s="822" customFormat="1" x14ac:dyDescent="0.2">
      <c r="A196" s="815">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row>
    <row r="197" spans="1:19" x14ac:dyDescent="0.2">
      <c r="A197" s="196"/>
      <c r="B197" s="197"/>
      <c r="C197" s="197"/>
      <c r="D197" s="197"/>
      <c r="E197" s="198"/>
      <c r="F197" s="198" t="s">
        <v>271</v>
      </c>
      <c r="G197" s="198"/>
      <c r="H197" s="198"/>
      <c r="I197" s="198"/>
      <c r="J197" s="198"/>
      <c r="K197" s="198"/>
      <c r="L197" s="198"/>
      <c r="M197" s="198"/>
      <c r="N197" s="197"/>
      <c r="O197" s="197"/>
      <c r="P197" s="197"/>
      <c r="Q197" s="197"/>
      <c r="R197" s="197"/>
      <c r="S197" s="199"/>
    </row>
    <row r="198" spans="1:19" x14ac:dyDescent="0.2">
      <c r="A198" s="747">
        <f>SUM(A174, A176, A178, A180,A182, A184, A186, A188, A190, A192, A194, A196)</f>
        <v>0</v>
      </c>
      <c r="B198" s="747">
        <f t="shared" ref="B198:S198" si="4">SUM(B174, B176, B178, B180,B182, B184, B186, B188, B190, B192, B194, B196)</f>
        <v>0</v>
      </c>
      <c r="C198" s="747">
        <f t="shared" si="4"/>
        <v>0</v>
      </c>
      <c r="D198" s="747">
        <f t="shared" si="4"/>
        <v>0</v>
      </c>
      <c r="E198" s="747">
        <f t="shared" si="4"/>
        <v>0</v>
      </c>
      <c r="F198" s="747">
        <f t="shared" si="4"/>
        <v>0</v>
      </c>
      <c r="G198" s="747">
        <f t="shared" si="4"/>
        <v>0</v>
      </c>
      <c r="H198" s="747">
        <f t="shared" si="4"/>
        <v>0</v>
      </c>
      <c r="I198" s="747">
        <f t="shared" si="4"/>
        <v>0</v>
      </c>
      <c r="J198" s="747">
        <f t="shared" si="4"/>
        <v>0</v>
      </c>
      <c r="K198" s="747">
        <f t="shared" si="4"/>
        <v>0</v>
      </c>
      <c r="L198" s="747">
        <f t="shared" si="4"/>
        <v>0</v>
      </c>
      <c r="M198" s="747">
        <f t="shared" si="4"/>
        <v>0</v>
      </c>
      <c r="N198" s="747">
        <f t="shared" si="4"/>
        <v>0</v>
      </c>
      <c r="O198" s="747">
        <f t="shared" si="4"/>
        <v>0</v>
      </c>
      <c r="P198" s="747">
        <f t="shared" si="4"/>
        <v>0</v>
      </c>
      <c r="Q198" s="747">
        <f t="shared" si="4"/>
        <v>0</v>
      </c>
      <c r="R198" s="747">
        <f t="shared" si="4"/>
        <v>0</v>
      </c>
      <c r="S198" s="747">
        <f t="shared" si="4"/>
        <v>0</v>
      </c>
    </row>
    <row r="199" spans="1:19" x14ac:dyDescent="0.2">
      <c r="A199" s="823"/>
      <c r="B199" s="846"/>
      <c r="C199" s="846"/>
      <c r="D199" s="846"/>
      <c r="E199" s="846"/>
      <c r="F199" s="846"/>
      <c r="G199" s="846"/>
      <c r="H199" s="846"/>
      <c r="I199" s="846"/>
      <c r="J199" s="846"/>
      <c r="K199" s="846"/>
      <c r="L199" s="846"/>
      <c r="M199" s="846"/>
      <c r="N199" s="846"/>
      <c r="O199" s="846"/>
      <c r="P199" s="846"/>
      <c r="Q199" s="846"/>
      <c r="R199" s="846"/>
      <c r="S199" s="847"/>
    </row>
    <row r="200" spans="1:19" ht="18.75" customHeight="1" x14ac:dyDescent="0.2">
      <c r="A200" s="1108" t="s">
        <v>3861</v>
      </c>
      <c r="B200" s="1109"/>
      <c r="C200" s="1109"/>
      <c r="D200" s="1109"/>
      <c r="E200" s="1109"/>
      <c r="F200" s="1109"/>
      <c r="G200" s="1109"/>
      <c r="H200" s="1109"/>
      <c r="I200" s="1109"/>
      <c r="J200" s="1109"/>
      <c r="K200" s="1109"/>
      <c r="L200" s="1109"/>
      <c r="M200" s="1109"/>
      <c r="N200" s="1109"/>
      <c r="O200" s="1109"/>
      <c r="P200" s="1109"/>
      <c r="Q200" s="1109"/>
      <c r="R200" s="1109"/>
      <c r="S200" s="1110"/>
    </row>
    <row r="201" spans="1:19" x14ac:dyDescent="0.2">
      <c r="A201" s="834" t="s">
        <v>1486</v>
      </c>
      <c r="B201" s="834"/>
      <c r="C201" s="834"/>
      <c r="D201" s="834"/>
      <c r="E201" s="834"/>
      <c r="F201" s="834"/>
      <c r="G201" s="834"/>
      <c r="H201" s="834"/>
      <c r="I201" s="834"/>
      <c r="J201" s="834"/>
      <c r="K201" s="834"/>
      <c r="L201" s="834"/>
      <c r="M201" s="834"/>
      <c r="N201" s="834"/>
      <c r="O201" s="834"/>
      <c r="P201" s="834"/>
      <c r="Q201" s="834"/>
      <c r="R201" s="834"/>
      <c r="S201" s="835"/>
    </row>
    <row r="202" spans="1:19" x14ac:dyDescent="0.2">
      <c r="A202" s="833" t="s">
        <v>1520</v>
      </c>
      <c r="B202" s="834"/>
      <c r="C202" s="834"/>
      <c r="D202" s="834"/>
      <c r="E202" s="834"/>
      <c r="F202" s="834"/>
      <c r="G202" s="834"/>
      <c r="H202" s="834"/>
      <c r="I202" s="834"/>
      <c r="J202" s="834"/>
      <c r="K202" s="834"/>
      <c r="L202" s="834"/>
      <c r="M202" s="834"/>
      <c r="N202" s="834"/>
      <c r="O202" s="834"/>
      <c r="P202" s="834"/>
      <c r="Q202" s="834"/>
      <c r="R202" s="834"/>
      <c r="S202" s="835"/>
    </row>
    <row r="203" spans="1:19" x14ac:dyDescent="0.2">
      <c r="A203" s="833" t="s">
        <v>1521</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1522</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1523</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1524</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1525</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200</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6" t="s">
        <v>1526</v>
      </c>
      <c r="B209" s="837"/>
      <c r="C209" s="837"/>
      <c r="D209" s="837"/>
      <c r="E209" s="837"/>
      <c r="F209" s="837"/>
      <c r="G209" s="837"/>
      <c r="H209" s="837"/>
      <c r="I209" s="837"/>
      <c r="J209" s="837"/>
      <c r="K209" s="837"/>
      <c r="L209" s="837"/>
      <c r="M209" s="837"/>
      <c r="N209" s="837"/>
      <c r="O209" s="837"/>
      <c r="P209" s="837"/>
      <c r="Q209" s="837"/>
      <c r="R209" s="837"/>
      <c r="S209" s="838"/>
    </row>
    <row r="210" spans="1:19" ht="28.5" customHeight="1" x14ac:dyDescent="0.2">
      <c r="A210" s="831" t="s">
        <v>41</v>
      </c>
      <c r="B210" s="831"/>
      <c r="C210" s="831"/>
      <c r="D210" s="831" t="s">
        <v>42</v>
      </c>
      <c r="E210" s="831"/>
      <c r="F210" s="831" t="s">
        <v>43</v>
      </c>
      <c r="G210" s="831"/>
      <c r="H210" s="831"/>
      <c r="I210" s="831" t="s">
        <v>44</v>
      </c>
      <c r="J210" s="831"/>
      <c r="K210" s="827" t="s">
        <v>45</v>
      </c>
      <c r="L210" s="839"/>
      <c r="M210" s="839"/>
      <c r="N210" s="840"/>
      <c r="O210" s="841" t="s">
        <v>46</v>
      </c>
      <c r="P210" s="841"/>
      <c r="Q210" s="842"/>
      <c r="R210" s="831" t="s">
        <v>47</v>
      </c>
      <c r="S210" s="831"/>
    </row>
    <row r="211" spans="1:19" ht="24.75" customHeight="1" x14ac:dyDescent="0.2">
      <c r="A211" s="830" t="s">
        <v>48</v>
      </c>
      <c r="B211" s="830" t="s">
        <v>49</v>
      </c>
      <c r="C211" s="852" t="s">
        <v>50</v>
      </c>
      <c r="D211" s="830" t="s">
        <v>51</v>
      </c>
      <c r="E211" s="830" t="s">
        <v>52</v>
      </c>
      <c r="F211" s="827" t="s">
        <v>53</v>
      </c>
      <c r="G211" s="828"/>
      <c r="H211" s="829"/>
      <c r="I211" s="830" t="s">
        <v>54</v>
      </c>
      <c r="J211" s="830" t="s">
        <v>55</v>
      </c>
      <c r="K211" s="827" t="s">
        <v>56</v>
      </c>
      <c r="L211" s="829"/>
      <c r="M211" s="827" t="s">
        <v>57</v>
      </c>
      <c r="N211" s="829"/>
      <c r="O211" s="830" t="s">
        <v>58</v>
      </c>
      <c r="P211" s="830" t="s">
        <v>59</v>
      </c>
      <c r="Q211" s="830" t="s">
        <v>60</v>
      </c>
      <c r="R211" s="830" t="s">
        <v>61</v>
      </c>
      <c r="S211" s="830" t="s">
        <v>62</v>
      </c>
    </row>
    <row r="212" spans="1:19" ht="66" customHeight="1" x14ac:dyDescent="0.2">
      <c r="A212" s="831"/>
      <c r="B212" s="831"/>
      <c r="C212" s="853"/>
      <c r="D212" s="831"/>
      <c r="E212" s="831"/>
      <c r="F212" s="748" t="s">
        <v>63</v>
      </c>
      <c r="G212" s="748" t="s">
        <v>64</v>
      </c>
      <c r="H212" s="748" t="s">
        <v>65</v>
      </c>
      <c r="I212" s="831"/>
      <c r="J212" s="831"/>
      <c r="K212" s="750" t="s">
        <v>66</v>
      </c>
      <c r="L212" s="750" t="s">
        <v>67</v>
      </c>
      <c r="M212" s="750" t="s">
        <v>68</v>
      </c>
      <c r="N212" s="750" t="s">
        <v>67</v>
      </c>
      <c r="O212" s="831"/>
      <c r="P212" s="831"/>
      <c r="Q212" s="831"/>
      <c r="R212" s="831"/>
      <c r="S212" s="831"/>
    </row>
    <row r="213" spans="1:19" x14ac:dyDescent="0.2">
      <c r="A213" s="826" t="s">
        <v>69</v>
      </c>
      <c r="B213" s="826"/>
      <c r="C213" s="826"/>
      <c r="D213" s="826"/>
      <c r="E213" s="826"/>
      <c r="F213" s="826"/>
      <c r="G213" s="826"/>
      <c r="H213" s="826"/>
      <c r="I213" s="826"/>
      <c r="J213" s="826"/>
      <c r="K213" s="826"/>
      <c r="L213" s="826"/>
      <c r="M213" s="826"/>
      <c r="N213" s="826"/>
      <c r="O213" s="826"/>
      <c r="P213" s="826"/>
      <c r="Q213" s="826"/>
      <c r="R213" s="826"/>
      <c r="S213" s="826"/>
    </row>
    <row r="214" spans="1:19" s="757" customFormat="1" x14ac:dyDescent="0.2">
      <c r="A214" s="749">
        <v>0</v>
      </c>
      <c r="B214" s="19">
        <v>0</v>
      </c>
      <c r="C214" s="19">
        <v>0</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19">
        <v>0</v>
      </c>
    </row>
    <row r="215" spans="1:19" x14ac:dyDescent="0.2">
      <c r="A215" s="826" t="s">
        <v>70</v>
      </c>
      <c r="B215" s="826"/>
      <c r="C215" s="826"/>
      <c r="D215" s="826"/>
      <c r="E215" s="826"/>
      <c r="F215" s="826"/>
      <c r="G215" s="826"/>
      <c r="H215" s="826"/>
      <c r="I215" s="826"/>
      <c r="J215" s="826"/>
      <c r="K215" s="826"/>
      <c r="L215" s="826"/>
      <c r="M215" s="826"/>
      <c r="N215" s="826"/>
      <c r="O215" s="826"/>
      <c r="P215" s="826"/>
      <c r="Q215" s="826"/>
      <c r="R215" s="826"/>
      <c r="S215" s="826"/>
    </row>
    <row r="216" spans="1:19" s="757" customFormat="1" x14ac:dyDescent="0.2">
      <c r="A216" s="749">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row>
    <row r="217" spans="1:19" x14ac:dyDescent="0.2">
      <c r="A217" s="826" t="s">
        <v>71</v>
      </c>
      <c r="B217" s="826"/>
      <c r="C217" s="826"/>
      <c r="D217" s="826"/>
      <c r="E217" s="826"/>
      <c r="F217" s="826"/>
      <c r="G217" s="826"/>
      <c r="H217" s="826"/>
      <c r="I217" s="826"/>
      <c r="J217" s="826"/>
      <c r="K217" s="826"/>
      <c r="L217" s="826"/>
      <c r="M217" s="826"/>
      <c r="N217" s="826"/>
      <c r="O217" s="826"/>
      <c r="P217" s="826"/>
      <c r="Q217" s="826"/>
      <c r="R217" s="826"/>
      <c r="S217" s="826"/>
    </row>
    <row r="218" spans="1:19" s="757" customFormat="1" x14ac:dyDescent="0.2">
      <c r="A218" s="749">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row>
    <row r="219" spans="1:19" x14ac:dyDescent="0.2">
      <c r="A219" s="826" t="s">
        <v>72</v>
      </c>
      <c r="B219" s="1107"/>
      <c r="C219" s="1107"/>
      <c r="D219" s="1107"/>
      <c r="E219" s="1107"/>
      <c r="F219" s="1107"/>
      <c r="G219" s="1107"/>
      <c r="H219" s="1107"/>
      <c r="I219" s="1107"/>
      <c r="J219" s="1107"/>
      <c r="K219" s="1107"/>
      <c r="L219" s="1107"/>
      <c r="M219" s="1107"/>
      <c r="N219" s="1107"/>
      <c r="O219" s="1107"/>
      <c r="P219" s="1107"/>
      <c r="Q219" s="1107"/>
      <c r="R219" s="1107"/>
      <c r="S219" s="1107"/>
    </row>
    <row r="220" spans="1:19" s="757" customFormat="1" x14ac:dyDescent="0.2">
      <c r="A220" s="749">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row>
    <row r="221" spans="1:19" x14ac:dyDescent="0.2">
      <c r="A221" s="832" t="s">
        <v>73</v>
      </c>
      <c r="B221" s="832"/>
      <c r="C221" s="832"/>
      <c r="D221" s="832"/>
      <c r="E221" s="832"/>
      <c r="F221" s="832"/>
      <c r="G221" s="832"/>
      <c r="H221" s="832"/>
      <c r="I221" s="832"/>
      <c r="J221" s="832"/>
      <c r="K221" s="832"/>
      <c r="L221" s="832"/>
      <c r="M221" s="832"/>
      <c r="N221" s="832"/>
      <c r="O221" s="832"/>
      <c r="P221" s="832"/>
      <c r="Q221" s="832"/>
      <c r="R221" s="832"/>
      <c r="S221" s="832"/>
    </row>
    <row r="222" spans="1:19" s="757" customFormat="1" x14ac:dyDescent="0.2">
      <c r="A222" s="749">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row>
    <row r="223" spans="1:19" x14ac:dyDescent="0.2">
      <c r="A223" s="826" t="s">
        <v>74</v>
      </c>
      <c r="B223" s="826"/>
      <c r="C223" s="826"/>
      <c r="D223" s="826"/>
      <c r="E223" s="826"/>
      <c r="F223" s="826"/>
      <c r="G223" s="826"/>
      <c r="H223" s="826"/>
      <c r="I223" s="826"/>
      <c r="J223" s="826"/>
      <c r="K223" s="826"/>
      <c r="L223" s="826"/>
      <c r="M223" s="826"/>
      <c r="N223" s="826"/>
      <c r="O223" s="826"/>
      <c r="P223" s="826"/>
      <c r="Q223" s="826"/>
      <c r="R223" s="826"/>
      <c r="S223" s="826"/>
    </row>
    <row r="224" spans="1:19" s="757" customFormat="1" x14ac:dyDescent="0.2">
      <c r="A224" s="749">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row>
    <row r="225" spans="1:19" x14ac:dyDescent="0.2">
      <c r="A225" s="826" t="s">
        <v>75</v>
      </c>
      <c r="B225" s="826"/>
      <c r="C225" s="826"/>
      <c r="D225" s="826"/>
      <c r="E225" s="826"/>
      <c r="F225" s="826"/>
      <c r="G225" s="826"/>
      <c r="H225" s="826"/>
      <c r="I225" s="826"/>
      <c r="J225" s="826"/>
      <c r="K225" s="826"/>
      <c r="L225" s="826"/>
      <c r="M225" s="826"/>
      <c r="N225" s="826"/>
      <c r="O225" s="826"/>
      <c r="P225" s="826"/>
      <c r="Q225" s="826"/>
      <c r="R225" s="826"/>
      <c r="S225" s="826"/>
    </row>
    <row r="226" spans="1:19" s="757" customFormat="1" x14ac:dyDescent="0.2">
      <c r="A226" s="749">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row>
    <row r="227" spans="1:19" x14ac:dyDescent="0.2">
      <c r="A227" s="826" t="s">
        <v>76</v>
      </c>
      <c r="B227" s="826"/>
      <c r="C227" s="826"/>
      <c r="D227" s="826"/>
      <c r="E227" s="826"/>
      <c r="F227" s="826"/>
      <c r="G227" s="826"/>
      <c r="H227" s="826"/>
      <c r="I227" s="826"/>
      <c r="J227" s="826"/>
      <c r="K227" s="826"/>
      <c r="L227" s="826"/>
      <c r="M227" s="826"/>
      <c r="N227" s="826"/>
      <c r="O227" s="826"/>
      <c r="P227" s="826"/>
      <c r="Q227" s="826"/>
      <c r="R227" s="826"/>
      <c r="S227" s="826"/>
    </row>
    <row r="228" spans="1:19" s="757" customFormat="1" x14ac:dyDescent="0.2">
      <c r="A228" s="749">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19">
        <v>0</v>
      </c>
    </row>
    <row r="229" spans="1:19" x14ac:dyDescent="0.2">
      <c r="A229" s="826" t="s">
        <v>77</v>
      </c>
      <c r="B229" s="826"/>
      <c r="C229" s="826"/>
      <c r="D229" s="826"/>
      <c r="E229" s="826"/>
      <c r="F229" s="826"/>
      <c r="G229" s="826"/>
      <c r="H229" s="826"/>
      <c r="I229" s="826"/>
      <c r="J229" s="826"/>
      <c r="K229" s="826"/>
      <c r="L229" s="826"/>
      <c r="M229" s="826"/>
      <c r="N229" s="826"/>
      <c r="O229" s="826"/>
      <c r="P229" s="826"/>
      <c r="Q229" s="826"/>
      <c r="R229" s="826"/>
      <c r="S229" s="826"/>
    </row>
    <row r="230" spans="1:19" s="757" customFormat="1" x14ac:dyDescent="0.2">
      <c r="A230" s="749">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19">
        <v>0</v>
      </c>
    </row>
    <row r="231" spans="1:19" x14ac:dyDescent="0.2">
      <c r="A231" s="826" t="s">
        <v>78</v>
      </c>
      <c r="B231" s="826"/>
      <c r="C231" s="826"/>
      <c r="D231" s="826"/>
      <c r="E231" s="826"/>
      <c r="F231" s="826"/>
      <c r="G231" s="826"/>
      <c r="H231" s="826"/>
      <c r="I231" s="826"/>
      <c r="J231" s="826"/>
      <c r="K231" s="826"/>
      <c r="L231" s="826"/>
      <c r="M231" s="826"/>
      <c r="N231" s="826"/>
      <c r="O231" s="826"/>
      <c r="P231" s="826"/>
      <c r="Q231" s="826"/>
      <c r="R231" s="826"/>
      <c r="S231" s="826"/>
    </row>
    <row r="232" spans="1:19" s="781" customFormat="1" x14ac:dyDescent="0.2">
      <c r="A232" s="775">
        <v>0</v>
      </c>
      <c r="B232" s="19">
        <v>0</v>
      </c>
      <c r="C232" s="19">
        <v>0</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19">
        <v>0</v>
      </c>
    </row>
    <row r="233" spans="1:19" x14ac:dyDescent="0.2">
      <c r="A233" s="826" t="s">
        <v>79</v>
      </c>
      <c r="B233" s="826"/>
      <c r="C233" s="826"/>
      <c r="D233" s="826"/>
      <c r="E233" s="826"/>
      <c r="F233" s="826"/>
      <c r="G233" s="826"/>
      <c r="H233" s="826"/>
      <c r="I233" s="826"/>
      <c r="J233" s="826"/>
      <c r="K233" s="826"/>
      <c r="L233" s="826"/>
      <c r="M233" s="826"/>
      <c r="N233" s="826"/>
      <c r="O233" s="826"/>
      <c r="P233" s="826"/>
      <c r="Q233" s="826"/>
      <c r="R233" s="826"/>
      <c r="S233" s="826"/>
    </row>
    <row r="234" spans="1:19" s="812" customFormat="1" x14ac:dyDescent="0.2">
      <c r="A234" s="809">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19">
        <v>0</v>
      </c>
    </row>
    <row r="235" spans="1:19" x14ac:dyDescent="0.2">
      <c r="A235" s="826" t="s">
        <v>80</v>
      </c>
      <c r="B235" s="826"/>
      <c r="C235" s="826"/>
      <c r="D235" s="826"/>
      <c r="E235" s="826"/>
      <c r="F235" s="826"/>
      <c r="G235" s="826"/>
      <c r="H235" s="826"/>
      <c r="I235" s="826"/>
      <c r="J235" s="826"/>
      <c r="K235" s="826"/>
      <c r="L235" s="826"/>
      <c r="M235" s="826"/>
      <c r="N235" s="826"/>
      <c r="O235" s="826"/>
      <c r="P235" s="826"/>
      <c r="Q235" s="826"/>
      <c r="R235" s="826"/>
      <c r="S235" s="826"/>
    </row>
    <row r="236" spans="1:19" s="822" customFormat="1" x14ac:dyDescent="0.2">
      <c r="A236" s="815">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19">
        <v>0</v>
      </c>
    </row>
    <row r="237" spans="1:19" x14ac:dyDescent="0.2">
      <c r="A237" s="196"/>
      <c r="B237" s="197"/>
      <c r="C237" s="197"/>
      <c r="D237" s="197"/>
      <c r="E237" s="198"/>
      <c r="F237" s="198" t="s">
        <v>271</v>
      </c>
      <c r="G237" s="198"/>
      <c r="H237" s="198"/>
      <c r="I237" s="198"/>
      <c r="J237" s="198"/>
      <c r="K237" s="198"/>
      <c r="L237" s="198"/>
      <c r="M237" s="198"/>
      <c r="N237" s="197"/>
      <c r="O237" s="197"/>
      <c r="P237" s="197"/>
      <c r="Q237" s="197"/>
      <c r="R237" s="197"/>
      <c r="S237" s="199"/>
    </row>
    <row r="238" spans="1:19" s="757" customFormat="1" x14ac:dyDescent="0.2">
      <c r="A238" s="749">
        <f>SUM(A214, A216, A218, A220,A222, A224, A226, A228, A230, A232, A234, A236)</f>
        <v>0</v>
      </c>
      <c r="B238" s="749">
        <f t="shared" ref="B238:S238" si="5">SUM(B214, B216, B218, B220,B222, B224, B226, B228, B230, B232, B234, B236)</f>
        <v>0</v>
      </c>
      <c r="C238" s="749">
        <f t="shared" si="5"/>
        <v>0</v>
      </c>
      <c r="D238" s="749">
        <f t="shared" si="5"/>
        <v>0</v>
      </c>
      <c r="E238" s="749">
        <f t="shared" si="5"/>
        <v>0</v>
      </c>
      <c r="F238" s="749">
        <f t="shared" si="5"/>
        <v>0</v>
      </c>
      <c r="G238" s="749">
        <f t="shared" si="5"/>
        <v>0</v>
      </c>
      <c r="H238" s="749">
        <f t="shared" si="5"/>
        <v>0</v>
      </c>
      <c r="I238" s="749">
        <f t="shared" si="5"/>
        <v>0</v>
      </c>
      <c r="J238" s="749">
        <f t="shared" si="5"/>
        <v>0</v>
      </c>
      <c r="K238" s="749">
        <f t="shared" si="5"/>
        <v>0</v>
      </c>
      <c r="L238" s="749">
        <f t="shared" si="5"/>
        <v>0</v>
      </c>
      <c r="M238" s="749">
        <f t="shared" si="5"/>
        <v>0</v>
      </c>
      <c r="N238" s="749">
        <f t="shared" si="5"/>
        <v>0</v>
      </c>
      <c r="O238" s="749">
        <f t="shared" si="5"/>
        <v>0</v>
      </c>
      <c r="P238" s="749">
        <f t="shared" si="5"/>
        <v>0</v>
      </c>
      <c r="Q238" s="749">
        <f t="shared" si="5"/>
        <v>0</v>
      </c>
      <c r="R238" s="749">
        <f t="shared" si="5"/>
        <v>0</v>
      </c>
      <c r="S238" s="749">
        <f t="shared" si="5"/>
        <v>0</v>
      </c>
    </row>
    <row r="239" spans="1:19" x14ac:dyDescent="0.2">
      <c r="A239" s="1072"/>
      <c r="B239" s="1072"/>
      <c r="C239" s="1072"/>
      <c r="D239" s="1072"/>
      <c r="E239" s="1072"/>
      <c r="F239" s="1072"/>
      <c r="G239" s="1072"/>
      <c r="H239" s="1072"/>
      <c r="I239" s="1072"/>
      <c r="J239" s="1072"/>
      <c r="K239" s="1072"/>
      <c r="L239" s="1072"/>
      <c r="M239" s="1072"/>
      <c r="N239" s="1072"/>
      <c r="O239" s="1072"/>
      <c r="P239" s="1072"/>
      <c r="Q239" s="1072"/>
      <c r="R239" s="1072"/>
      <c r="S239" s="1072"/>
    </row>
    <row r="240" spans="1:19" ht="20.25" customHeight="1" x14ac:dyDescent="0.2">
      <c r="A240" s="1108" t="s">
        <v>3862</v>
      </c>
      <c r="B240" s="1109"/>
      <c r="C240" s="1109"/>
      <c r="D240" s="1109"/>
      <c r="E240" s="1109"/>
      <c r="F240" s="1109"/>
      <c r="G240" s="1109"/>
      <c r="H240" s="1109"/>
      <c r="I240" s="1109"/>
      <c r="J240" s="1109"/>
      <c r="K240" s="1109"/>
      <c r="L240" s="1109"/>
      <c r="M240" s="1109"/>
      <c r="N240" s="1109"/>
      <c r="O240" s="1109"/>
      <c r="P240" s="1109"/>
      <c r="Q240" s="1109"/>
      <c r="R240" s="1109"/>
      <c r="S240" s="1110"/>
    </row>
    <row r="241" spans="1:19" x14ac:dyDescent="0.2">
      <c r="A241" s="834" t="s">
        <v>1486</v>
      </c>
      <c r="B241" s="834"/>
      <c r="C241" s="834"/>
      <c r="D241" s="834"/>
      <c r="E241" s="834"/>
      <c r="F241" s="834"/>
      <c r="G241" s="834"/>
      <c r="H241" s="834"/>
      <c r="I241" s="834"/>
      <c r="J241" s="834"/>
      <c r="K241" s="834"/>
      <c r="L241" s="834"/>
      <c r="M241" s="834"/>
      <c r="N241" s="834"/>
      <c r="O241" s="834"/>
      <c r="P241" s="834"/>
      <c r="Q241" s="834"/>
      <c r="R241" s="834"/>
      <c r="S241" s="834"/>
    </row>
    <row r="242" spans="1:19" x14ac:dyDescent="0.2">
      <c r="A242" s="833" t="s">
        <v>1528</v>
      </c>
      <c r="B242" s="834"/>
      <c r="C242" s="834"/>
      <c r="D242" s="834"/>
      <c r="E242" s="834"/>
      <c r="F242" s="834"/>
      <c r="G242" s="834"/>
      <c r="H242" s="834"/>
      <c r="I242" s="834"/>
      <c r="J242" s="834"/>
      <c r="K242" s="834"/>
      <c r="L242" s="834"/>
      <c r="M242" s="834"/>
      <c r="N242" s="834"/>
      <c r="O242" s="834"/>
      <c r="P242" s="834"/>
      <c r="Q242" s="834"/>
      <c r="R242" s="834"/>
      <c r="S242" s="835"/>
    </row>
    <row r="243" spans="1:19" x14ac:dyDescent="0.2">
      <c r="A243" s="833" t="s">
        <v>1527</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1529</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1530</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1531</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1532</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200</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6" t="s">
        <v>1533</v>
      </c>
      <c r="B249" s="837"/>
      <c r="C249" s="837"/>
      <c r="D249" s="837"/>
      <c r="E249" s="837"/>
      <c r="F249" s="837"/>
      <c r="G249" s="837"/>
      <c r="H249" s="837"/>
      <c r="I249" s="837"/>
      <c r="J249" s="837"/>
      <c r="K249" s="837"/>
      <c r="L249" s="837"/>
      <c r="M249" s="837"/>
      <c r="N249" s="837"/>
      <c r="O249" s="837"/>
      <c r="P249" s="837"/>
      <c r="Q249" s="837"/>
      <c r="R249" s="837"/>
      <c r="S249" s="838"/>
    </row>
    <row r="250" spans="1:19" ht="27" customHeight="1" x14ac:dyDescent="0.2">
      <c r="A250" s="1086" t="s">
        <v>41</v>
      </c>
      <c r="B250" s="1086"/>
      <c r="C250" s="1086"/>
      <c r="D250" s="1086" t="s">
        <v>42</v>
      </c>
      <c r="E250" s="1086"/>
      <c r="F250" s="1086" t="s">
        <v>43</v>
      </c>
      <c r="G250" s="1086"/>
      <c r="H250" s="1086"/>
      <c r="I250" s="1086" t="s">
        <v>44</v>
      </c>
      <c r="J250" s="1086"/>
      <c r="K250" s="1086" t="s">
        <v>45</v>
      </c>
      <c r="L250" s="1111"/>
      <c r="M250" s="1111"/>
      <c r="N250" s="1111"/>
      <c r="O250" s="1088" t="s">
        <v>46</v>
      </c>
      <c r="P250" s="1088"/>
      <c r="Q250" s="1089"/>
      <c r="R250" s="1086" t="s">
        <v>47</v>
      </c>
      <c r="S250" s="1086"/>
    </row>
    <row r="251" spans="1:19" ht="25.5" customHeight="1" x14ac:dyDescent="0.2">
      <c r="A251" s="1086" t="s">
        <v>48</v>
      </c>
      <c r="B251" s="1086" t="s">
        <v>49</v>
      </c>
      <c r="C251" s="1098" t="s">
        <v>50</v>
      </c>
      <c r="D251" s="1086" t="s">
        <v>51</v>
      </c>
      <c r="E251" s="1086" t="s">
        <v>52</v>
      </c>
      <c r="F251" s="1086" t="s">
        <v>53</v>
      </c>
      <c r="G251" s="1086"/>
      <c r="H251" s="1086"/>
      <c r="I251" s="1086" t="s">
        <v>54</v>
      </c>
      <c r="J251" s="1086" t="s">
        <v>55</v>
      </c>
      <c r="K251" s="1086" t="s">
        <v>56</v>
      </c>
      <c r="L251" s="1086"/>
      <c r="M251" s="1086" t="s">
        <v>57</v>
      </c>
      <c r="N251" s="1086"/>
      <c r="O251" s="1086" t="s">
        <v>58</v>
      </c>
      <c r="P251" s="1086" t="s">
        <v>59</v>
      </c>
      <c r="Q251" s="1086" t="s">
        <v>60</v>
      </c>
      <c r="R251" s="1086" t="s">
        <v>61</v>
      </c>
      <c r="S251" s="1086" t="s">
        <v>62</v>
      </c>
    </row>
    <row r="252" spans="1:19" ht="63.75" customHeight="1" x14ac:dyDescent="0.2">
      <c r="A252" s="1086"/>
      <c r="B252" s="1086"/>
      <c r="C252" s="1098"/>
      <c r="D252" s="1086"/>
      <c r="E252" s="1086"/>
      <c r="F252" s="750" t="s">
        <v>63</v>
      </c>
      <c r="G252" s="750" t="s">
        <v>64</v>
      </c>
      <c r="H252" s="750" t="s">
        <v>65</v>
      </c>
      <c r="I252" s="1086"/>
      <c r="J252" s="1086"/>
      <c r="K252" s="750" t="s">
        <v>66</v>
      </c>
      <c r="L252" s="750" t="s">
        <v>67</v>
      </c>
      <c r="M252" s="750" t="s">
        <v>68</v>
      </c>
      <c r="N252" s="750" t="s">
        <v>67</v>
      </c>
      <c r="O252" s="1086"/>
      <c r="P252" s="1086"/>
      <c r="Q252" s="1086"/>
      <c r="R252" s="1086"/>
      <c r="S252" s="1086"/>
    </row>
    <row r="253" spans="1:19" x14ac:dyDescent="0.2">
      <c r="A253" s="826" t="s">
        <v>69</v>
      </c>
      <c r="B253" s="826"/>
      <c r="C253" s="826"/>
      <c r="D253" s="826"/>
      <c r="E253" s="826"/>
      <c r="F253" s="826"/>
      <c r="G253" s="826"/>
      <c r="H253" s="826"/>
      <c r="I253" s="826"/>
      <c r="J253" s="826"/>
      <c r="K253" s="826"/>
      <c r="L253" s="826"/>
      <c r="M253" s="826"/>
      <c r="N253" s="826"/>
      <c r="O253" s="826"/>
      <c r="P253" s="826"/>
      <c r="Q253" s="826"/>
      <c r="R253" s="826"/>
      <c r="S253" s="826"/>
    </row>
    <row r="254" spans="1:19" s="757" customFormat="1" x14ac:dyDescent="0.2">
      <c r="A254" s="749">
        <v>0</v>
      </c>
      <c r="B254" s="19">
        <v>0</v>
      </c>
      <c r="C254" s="19">
        <v>0</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19">
        <v>0</v>
      </c>
    </row>
    <row r="255" spans="1:19" x14ac:dyDescent="0.2">
      <c r="A255" s="826" t="s">
        <v>70</v>
      </c>
      <c r="B255" s="826"/>
      <c r="C255" s="826"/>
      <c r="D255" s="826"/>
      <c r="E255" s="826"/>
      <c r="F255" s="826"/>
      <c r="G255" s="826"/>
      <c r="H255" s="826"/>
      <c r="I255" s="826"/>
      <c r="J255" s="826"/>
      <c r="K255" s="826"/>
      <c r="L255" s="826"/>
      <c r="M255" s="826"/>
      <c r="N255" s="826"/>
      <c r="O255" s="826"/>
      <c r="P255" s="826"/>
      <c r="Q255" s="826"/>
      <c r="R255" s="826"/>
      <c r="S255" s="826"/>
    </row>
    <row r="256" spans="1:19" s="757" customFormat="1" x14ac:dyDescent="0.2">
      <c r="A256" s="749">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row>
    <row r="257" spans="1:19" x14ac:dyDescent="0.2">
      <c r="A257" s="826" t="s">
        <v>71</v>
      </c>
      <c r="B257" s="826"/>
      <c r="C257" s="826"/>
      <c r="D257" s="826"/>
      <c r="E257" s="826"/>
      <c r="F257" s="826"/>
      <c r="G257" s="826"/>
      <c r="H257" s="826"/>
      <c r="I257" s="826"/>
      <c r="J257" s="826"/>
      <c r="K257" s="826"/>
      <c r="L257" s="826"/>
      <c r="M257" s="826"/>
      <c r="N257" s="826"/>
      <c r="O257" s="826"/>
      <c r="P257" s="826"/>
      <c r="Q257" s="826"/>
      <c r="R257" s="826"/>
      <c r="S257" s="826"/>
    </row>
    <row r="258" spans="1:19" s="757" customFormat="1" x14ac:dyDescent="0.2">
      <c r="A258" s="749">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row>
    <row r="259" spans="1:19" x14ac:dyDescent="0.2">
      <c r="A259" s="826" t="s">
        <v>72</v>
      </c>
      <c r="B259" s="1107"/>
      <c r="C259" s="1107"/>
      <c r="D259" s="1107"/>
      <c r="E259" s="1107"/>
      <c r="F259" s="1107"/>
      <c r="G259" s="1107"/>
      <c r="H259" s="1107"/>
      <c r="I259" s="1107"/>
      <c r="J259" s="1107"/>
      <c r="K259" s="1107"/>
      <c r="L259" s="1107"/>
      <c r="M259" s="1107"/>
      <c r="N259" s="1107"/>
      <c r="O259" s="1107"/>
      <c r="P259" s="1107"/>
      <c r="Q259" s="1107"/>
      <c r="R259" s="1107"/>
      <c r="S259" s="1107"/>
    </row>
    <row r="260" spans="1:19" s="757" customFormat="1" x14ac:dyDescent="0.2">
      <c r="A260" s="749">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row>
    <row r="261" spans="1:19" x14ac:dyDescent="0.2">
      <c r="A261" s="832" t="s">
        <v>73</v>
      </c>
      <c r="B261" s="832"/>
      <c r="C261" s="832"/>
      <c r="D261" s="832"/>
      <c r="E261" s="832"/>
      <c r="F261" s="832"/>
      <c r="G261" s="832"/>
      <c r="H261" s="832"/>
      <c r="I261" s="832"/>
      <c r="J261" s="832"/>
      <c r="K261" s="832"/>
      <c r="L261" s="832"/>
      <c r="M261" s="832"/>
      <c r="N261" s="832"/>
      <c r="O261" s="832"/>
      <c r="P261" s="832"/>
      <c r="Q261" s="832"/>
      <c r="R261" s="832"/>
      <c r="S261" s="832"/>
    </row>
    <row r="262" spans="1:19" s="757" customFormat="1" x14ac:dyDescent="0.2">
      <c r="A262" s="749">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row>
    <row r="263" spans="1:19" x14ac:dyDescent="0.2">
      <c r="A263" s="826" t="s">
        <v>74</v>
      </c>
      <c r="B263" s="826"/>
      <c r="C263" s="826"/>
      <c r="D263" s="826"/>
      <c r="E263" s="826"/>
      <c r="F263" s="826"/>
      <c r="G263" s="826"/>
      <c r="H263" s="826"/>
      <c r="I263" s="826"/>
      <c r="J263" s="826"/>
      <c r="K263" s="826"/>
      <c r="L263" s="826"/>
      <c r="M263" s="826"/>
      <c r="N263" s="826"/>
      <c r="O263" s="826"/>
      <c r="P263" s="826"/>
      <c r="Q263" s="826"/>
      <c r="R263" s="826"/>
      <c r="S263" s="826"/>
    </row>
    <row r="264" spans="1:19" s="757" customFormat="1" x14ac:dyDescent="0.2">
      <c r="A264" s="749">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row>
    <row r="265" spans="1:19" x14ac:dyDescent="0.2">
      <c r="A265" s="826" t="s">
        <v>75</v>
      </c>
      <c r="B265" s="826"/>
      <c r="C265" s="826"/>
      <c r="D265" s="826"/>
      <c r="E265" s="826"/>
      <c r="F265" s="826"/>
      <c r="G265" s="826"/>
      <c r="H265" s="826"/>
      <c r="I265" s="826"/>
      <c r="J265" s="826"/>
      <c r="K265" s="826"/>
      <c r="L265" s="826"/>
      <c r="M265" s="826"/>
      <c r="N265" s="826"/>
      <c r="O265" s="826"/>
      <c r="P265" s="826"/>
      <c r="Q265" s="826"/>
      <c r="R265" s="826"/>
      <c r="S265" s="826"/>
    </row>
    <row r="266" spans="1:19" s="757" customFormat="1" x14ac:dyDescent="0.2">
      <c r="A266" s="749">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row>
    <row r="267" spans="1:19" x14ac:dyDescent="0.2">
      <c r="A267" s="826" t="s">
        <v>76</v>
      </c>
      <c r="B267" s="826"/>
      <c r="C267" s="826"/>
      <c r="D267" s="826"/>
      <c r="E267" s="826"/>
      <c r="F267" s="826"/>
      <c r="G267" s="826"/>
      <c r="H267" s="826"/>
      <c r="I267" s="826"/>
      <c r="J267" s="826"/>
      <c r="K267" s="826"/>
      <c r="L267" s="826"/>
      <c r="M267" s="826"/>
      <c r="N267" s="826"/>
      <c r="O267" s="826"/>
      <c r="P267" s="826"/>
      <c r="Q267" s="826"/>
      <c r="R267" s="826"/>
      <c r="S267" s="826"/>
    </row>
    <row r="268" spans="1:19" s="757" customFormat="1" x14ac:dyDescent="0.2">
      <c r="A268" s="749">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row>
    <row r="269" spans="1:19" x14ac:dyDescent="0.2">
      <c r="A269" s="826" t="s">
        <v>77</v>
      </c>
      <c r="B269" s="826"/>
      <c r="C269" s="826"/>
      <c r="D269" s="826"/>
      <c r="E269" s="826"/>
      <c r="F269" s="826"/>
      <c r="G269" s="826"/>
      <c r="H269" s="826"/>
      <c r="I269" s="826"/>
      <c r="J269" s="826"/>
      <c r="K269" s="826"/>
      <c r="L269" s="826"/>
      <c r="M269" s="826"/>
      <c r="N269" s="826"/>
      <c r="O269" s="826"/>
      <c r="P269" s="826"/>
      <c r="Q269" s="826"/>
      <c r="R269" s="826"/>
      <c r="S269" s="826"/>
    </row>
    <row r="270" spans="1:19" s="757" customFormat="1" x14ac:dyDescent="0.2">
      <c r="A270" s="749">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row>
    <row r="271" spans="1:19" x14ac:dyDescent="0.2">
      <c r="A271" s="826" t="s">
        <v>78</v>
      </c>
      <c r="B271" s="826"/>
      <c r="C271" s="826"/>
      <c r="D271" s="826"/>
      <c r="E271" s="826"/>
      <c r="F271" s="826"/>
      <c r="G271" s="826"/>
      <c r="H271" s="826"/>
      <c r="I271" s="826"/>
      <c r="J271" s="826"/>
      <c r="K271" s="826"/>
      <c r="L271" s="826"/>
      <c r="M271" s="826"/>
      <c r="N271" s="826"/>
      <c r="O271" s="826"/>
      <c r="P271" s="826"/>
      <c r="Q271" s="826"/>
      <c r="R271" s="826"/>
      <c r="S271" s="826"/>
    </row>
    <row r="272" spans="1:19" s="781" customFormat="1" x14ac:dyDescent="0.2">
      <c r="A272" s="775">
        <v>0</v>
      </c>
      <c r="B272" s="19">
        <v>0</v>
      </c>
      <c r="C272" s="19">
        <v>0</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row>
    <row r="273" spans="1:19" x14ac:dyDescent="0.2">
      <c r="A273" s="826" t="s">
        <v>79</v>
      </c>
      <c r="B273" s="826"/>
      <c r="C273" s="826"/>
      <c r="D273" s="826"/>
      <c r="E273" s="826"/>
      <c r="F273" s="826"/>
      <c r="G273" s="826"/>
      <c r="H273" s="826"/>
      <c r="I273" s="826"/>
      <c r="J273" s="826"/>
      <c r="K273" s="826"/>
      <c r="L273" s="826"/>
      <c r="M273" s="826"/>
      <c r="N273" s="826"/>
      <c r="O273" s="826"/>
      <c r="P273" s="826"/>
      <c r="Q273" s="826"/>
      <c r="R273" s="826"/>
      <c r="S273" s="826"/>
    </row>
    <row r="274" spans="1:19" s="812" customFormat="1" x14ac:dyDescent="0.2">
      <c r="A274" s="809">
        <v>0</v>
      </c>
      <c r="B274" s="19">
        <v>0</v>
      </c>
      <c r="C274" s="19">
        <v>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row>
    <row r="275" spans="1:19" x14ac:dyDescent="0.2">
      <c r="A275" s="826" t="s">
        <v>80</v>
      </c>
      <c r="B275" s="826"/>
      <c r="C275" s="826"/>
      <c r="D275" s="826"/>
      <c r="E275" s="826"/>
      <c r="F275" s="826"/>
      <c r="G275" s="826"/>
      <c r="H275" s="826"/>
      <c r="I275" s="826"/>
      <c r="J275" s="826"/>
      <c r="K275" s="826"/>
      <c r="L275" s="826"/>
      <c r="M275" s="826"/>
      <c r="N275" s="826"/>
      <c r="O275" s="826"/>
      <c r="P275" s="826"/>
      <c r="Q275" s="826"/>
      <c r="R275" s="826"/>
      <c r="S275" s="826"/>
    </row>
    <row r="276" spans="1:19" s="822" customFormat="1" x14ac:dyDescent="0.2">
      <c r="A276" s="815">
        <v>0</v>
      </c>
      <c r="B276" s="19">
        <v>0</v>
      </c>
      <c r="C276" s="19">
        <v>0</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19">
        <v>0</v>
      </c>
    </row>
    <row r="277" spans="1:19" x14ac:dyDescent="0.2">
      <c r="A277" s="196"/>
      <c r="B277" s="197"/>
      <c r="C277" s="197"/>
      <c r="D277" s="197"/>
      <c r="E277" s="198"/>
      <c r="F277" s="198" t="s">
        <v>271</v>
      </c>
      <c r="G277" s="198"/>
      <c r="H277" s="198"/>
      <c r="I277" s="198"/>
      <c r="J277" s="198"/>
      <c r="K277" s="198"/>
      <c r="L277" s="198"/>
      <c r="M277" s="198"/>
      <c r="N277" s="197"/>
      <c r="O277" s="197"/>
      <c r="P277" s="197"/>
      <c r="Q277" s="197"/>
      <c r="R277" s="197"/>
      <c r="S277" s="199"/>
    </row>
    <row r="278" spans="1:19" s="757" customFormat="1" x14ac:dyDescent="0.2">
      <c r="A278" s="749">
        <f>SUM(A254, A256, A258, A260,A262, A264, A266, A268, A270, A272, A274, A276)</f>
        <v>0</v>
      </c>
      <c r="B278" s="749">
        <f t="shared" ref="B278:S278" si="6">SUM(B254, B256, B258, B260,B262, B264, B266, B268, B270, B272, B274, B276)</f>
        <v>0</v>
      </c>
      <c r="C278" s="749">
        <f t="shared" si="6"/>
        <v>0</v>
      </c>
      <c r="D278" s="749">
        <f t="shared" si="6"/>
        <v>0</v>
      </c>
      <c r="E278" s="749">
        <f t="shared" si="6"/>
        <v>0</v>
      </c>
      <c r="F278" s="749">
        <f t="shared" si="6"/>
        <v>0</v>
      </c>
      <c r="G278" s="749">
        <f t="shared" si="6"/>
        <v>0</v>
      </c>
      <c r="H278" s="749">
        <f t="shared" si="6"/>
        <v>0</v>
      </c>
      <c r="I278" s="749">
        <f t="shared" si="6"/>
        <v>0</v>
      </c>
      <c r="J278" s="749">
        <f t="shared" si="6"/>
        <v>0</v>
      </c>
      <c r="K278" s="749">
        <f t="shared" si="6"/>
        <v>0</v>
      </c>
      <c r="L278" s="749">
        <f t="shared" si="6"/>
        <v>0</v>
      </c>
      <c r="M278" s="749">
        <f t="shared" si="6"/>
        <v>0</v>
      </c>
      <c r="N278" s="749">
        <f t="shared" si="6"/>
        <v>0</v>
      </c>
      <c r="O278" s="749">
        <f t="shared" si="6"/>
        <v>0</v>
      </c>
      <c r="P278" s="749">
        <f t="shared" si="6"/>
        <v>0</v>
      </c>
      <c r="Q278" s="749">
        <f t="shared" si="6"/>
        <v>0</v>
      </c>
      <c r="R278" s="749">
        <f t="shared" si="6"/>
        <v>0</v>
      </c>
      <c r="S278" s="749">
        <f t="shared" si="6"/>
        <v>0</v>
      </c>
    </row>
    <row r="279" spans="1:19" x14ac:dyDescent="0.2">
      <c r="A279" s="1072"/>
      <c r="B279" s="1072"/>
      <c r="C279" s="1072"/>
      <c r="D279" s="1072"/>
      <c r="E279" s="1072"/>
      <c r="F279" s="1072"/>
      <c r="G279" s="1072"/>
      <c r="H279" s="1072"/>
      <c r="I279" s="1072"/>
      <c r="J279" s="1072"/>
      <c r="K279" s="1072"/>
      <c r="L279" s="1072"/>
      <c r="M279" s="1072"/>
      <c r="N279" s="1072"/>
      <c r="O279" s="1072"/>
      <c r="P279" s="1072"/>
      <c r="Q279" s="1072"/>
      <c r="R279" s="1072"/>
      <c r="S279" s="1072"/>
    </row>
    <row r="280" spans="1:19" ht="18.75" customHeight="1" x14ac:dyDescent="0.2">
      <c r="A280" s="1108" t="s">
        <v>3863</v>
      </c>
      <c r="B280" s="1109"/>
      <c r="C280" s="1109"/>
      <c r="D280" s="1109"/>
      <c r="E280" s="1109"/>
      <c r="F280" s="1109"/>
      <c r="G280" s="1109"/>
      <c r="H280" s="1109"/>
      <c r="I280" s="1109"/>
      <c r="J280" s="1109"/>
      <c r="K280" s="1109"/>
      <c r="L280" s="1109"/>
      <c r="M280" s="1109"/>
      <c r="N280" s="1109"/>
      <c r="O280" s="1109"/>
      <c r="P280" s="1109"/>
      <c r="Q280" s="1109"/>
      <c r="R280" s="1109"/>
      <c r="S280" s="1110"/>
    </row>
    <row r="281" spans="1:19" x14ac:dyDescent="0.2">
      <c r="A281" s="834" t="s">
        <v>1486</v>
      </c>
      <c r="B281" s="834"/>
      <c r="C281" s="834"/>
      <c r="D281" s="834"/>
      <c r="E281" s="834"/>
      <c r="F281" s="834"/>
      <c r="G281" s="834"/>
      <c r="H281" s="834"/>
      <c r="I281" s="834"/>
      <c r="J281" s="834"/>
      <c r="K281" s="834"/>
      <c r="L281" s="834"/>
      <c r="M281" s="834"/>
      <c r="N281" s="834"/>
      <c r="O281" s="834"/>
      <c r="P281" s="834"/>
      <c r="Q281" s="834"/>
      <c r="R281" s="834"/>
      <c r="S281" s="834"/>
    </row>
    <row r="282" spans="1:19" x14ac:dyDescent="0.2">
      <c r="A282" s="833" t="s">
        <v>83</v>
      </c>
      <c r="B282" s="834"/>
      <c r="C282" s="834"/>
      <c r="D282" s="834"/>
      <c r="E282" s="834"/>
      <c r="F282" s="834"/>
      <c r="G282" s="834"/>
      <c r="H282" s="834"/>
      <c r="I282" s="834"/>
      <c r="J282" s="834"/>
      <c r="K282" s="834"/>
      <c r="L282" s="834"/>
      <c r="M282" s="834"/>
      <c r="N282" s="834"/>
      <c r="O282" s="834"/>
      <c r="P282" s="834"/>
      <c r="Q282" s="834"/>
      <c r="R282" s="834"/>
      <c r="S282" s="835"/>
    </row>
    <row r="283" spans="1:19" x14ac:dyDescent="0.2">
      <c r="A283" s="833" t="s">
        <v>1534</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1535</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1536</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1537</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1538</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1539</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6" t="s">
        <v>3753</v>
      </c>
      <c r="B289" s="837"/>
      <c r="C289" s="837"/>
      <c r="D289" s="837"/>
      <c r="E289" s="837"/>
      <c r="F289" s="837"/>
      <c r="G289" s="837"/>
      <c r="H289" s="837"/>
      <c r="I289" s="837"/>
      <c r="J289" s="837"/>
      <c r="K289" s="837"/>
      <c r="L289" s="837"/>
      <c r="M289" s="837"/>
      <c r="N289" s="837"/>
      <c r="O289" s="837"/>
      <c r="P289" s="837"/>
      <c r="Q289" s="837"/>
      <c r="R289" s="837"/>
      <c r="S289" s="838"/>
    </row>
    <row r="290" spans="1:19" ht="30" customHeight="1" x14ac:dyDescent="0.2">
      <c r="A290" s="1086" t="s">
        <v>41</v>
      </c>
      <c r="B290" s="1086"/>
      <c r="C290" s="1086"/>
      <c r="D290" s="1086" t="s">
        <v>42</v>
      </c>
      <c r="E290" s="1086"/>
      <c r="F290" s="1086" t="s">
        <v>43</v>
      </c>
      <c r="G290" s="1086"/>
      <c r="H290" s="1086"/>
      <c r="I290" s="1086" t="s">
        <v>44</v>
      </c>
      <c r="J290" s="1086"/>
      <c r="K290" s="1086" t="s">
        <v>45</v>
      </c>
      <c r="L290" s="1111"/>
      <c r="M290" s="1111"/>
      <c r="N290" s="1111"/>
      <c r="O290" s="1088" t="s">
        <v>46</v>
      </c>
      <c r="P290" s="1088"/>
      <c r="Q290" s="1089"/>
      <c r="R290" s="1086" t="s">
        <v>47</v>
      </c>
      <c r="S290" s="1086"/>
    </row>
    <row r="291" spans="1:19" ht="22.5" customHeight="1" x14ac:dyDescent="0.2">
      <c r="A291" s="1086" t="s">
        <v>48</v>
      </c>
      <c r="B291" s="1086" t="s">
        <v>49</v>
      </c>
      <c r="C291" s="1098" t="s">
        <v>50</v>
      </c>
      <c r="D291" s="1086" t="s">
        <v>51</v>
      </c>
      <c r="E291" s="1086" t="s">
        <v>52</v>
      </c>
      <c r="F291" s="1086" t="s">
        <v>53</v>
      </c>
      <c r="G291" s="1086"/>
      <c r="H291" s="1086"/>
      <c r="I291" s="1086" t="s">
        <v>54</v>
      </c>
      <c r="J291" s="1086" t="s">
        <v>55</v>
      </c>
      <c r="K291" s="1086" t="s">
        <v>56</v>
      </c>
      <c r="L291" s="1086"/>
      <c r="M291" s="1086" t="s">
        <v>57</v>
      </c>
      <c r="N291" s="1086"/>
      <c r="O291" s="1086" t="s">
        <v>58</v>
      </c>
      <c r="P291" s="1086" t="s">
        <v>59</v>
      </c>
      <c r="Q291" s="1086" t="s">
        <v>60</v>
      </c>
      <c r="R291" s="1086" t="s">
        <v>61</v>
      </c>
      <c r="S291" s="1086" t="s">
        <v>62</v>
      </c>
    </row>
    <row r="292" spans="1:19" ht="66" customHeight="1" x14ac:dyDescent="0.2">
      <c r="A292" s="1086"/>
      <c r="B292" s="1086"/>
      <c r="C292" s="1098"/>
      <c r="D292" s="1086"/>
      <c r="E292" s="1086"/>
      <c r="F292" s="750" t="s">
        <v>63</v>
      </c>
      <c r="G292" s="750" t="s">
        <v>64</v>
      </c>
      <c r="H292" s="750" t="s">
        <v>65</v>
      </c>
      <c r="I292" s="1086"/>
      <c r="J292" s="1086"/>
      <c r="K292" s="750" t="s">
        <v>66</v>
      </c>
      <c r="L292" s="750" t="s">
        <v>67</v>
      </c>
      <c r="M292" s="750" t="s">
        <v>68</v>
      </c>
      <c r="N292" s="750" t="s">
        <v>67</v>
      </c>
      <c r="O292" s="1086"/>
      <c r="P292" s="1086"/>
      <c r="Q292" s="1086"/>
      <c r="R292" s="1086"/>
      <c r="S292" s="1086"/>
    </row>
    <row r="293" spans="1:19" x14ac:dyDescent="0.2">
      <c r="A293" s="826" t="s">
        <v>69</v>
      </c>
      <c r="B293" s="826"/>
      <c r="C293" s="826"/>
      <c r="D293" s="826"/>
      <c r="E293" s="826"/>
      <c r="F293" s="826"/>
      <c r="G293" s="826"/>
      <c r="H293" s="826"/>
      <c r="I293" s="826"/>
      <c r="J293" s="826"/>
      <c r="K293" s="826"/>
      <c r="L293" s="826"/>
      <c r="M293" s="826"/>
      <c r="N293" s="826"/>
      <c r="O293" s="826"/>
      <c r="P293" s="826"/>
      <c r="Q293" s="826"/>
      <c r="R293" s="826"/>
      <c r="S293" s="826"/>
    </row>
    <row r="294" spans="1:19" s="757" customFormat="1" x14ac:dyDescent="0.2">
      <c r="A294" s="749">
        <v>0</v>
      </c>
      <c r="B294" s="19">
        <v>0</v>
      </c>
      <c r="C294" s="19">
        <v>0</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19">
        <v>0</v>
      </c>
    </row>
    <row r="295" spans="1:19" x14ac:dyDescent="0.2">
      <c r="A295" s="826" t="s">
        <v>70</v>
      </c>
      <c r="B295" s="826"/>
      <c r="C295" s="826"/>
      <c r="D295" s="826"/>
      <c r="E295" s="826"/>
      <c r="F295" s="826"/>
      <c r="G295" s="826"/>
      <c r="H295" s="826"/>
      <c r="I295" s="826"/>
      <c r="J295" s="826"/>
      <c r="K295" s="826"/>
      <c r="L295" s="826"/>
      <c r="M295" s="826"/>
      <c r="N295" s="826"/>
      <c r="O295" s="826"/>
      <c r="P295" s="826"/>
      <c r="Q295" s="826"/>
      <c r="R295" s="826"/>
      <c r="S295" s="826"/>
    </row>
    <row r="296" spans="1:19" s="757" customFormat="1" x14ac:dyDescent="0.2">
      <c r="A296" s="749">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row>
    <row r="297" spans="1:19" x14ac:dyDescent="0.2">
      <c r="A297" s="826" t="s">
        <v>71</v>
      </c>
      <c r="B297" s="826"/>
      <c r="C297" s="826"/>
      <c r="D297" s="826"/>
      <c r="E297" s="826"/>
      <c r="F297" s="826"/>
      <c r="G297" s="826"/>
      <c r="H297" s="826"/>
      <c r="I297" s="826"/>
      <c r="J297" s="826"/>
      <c r="K297" s="826"/>
      <c r="L297" s="826"/>
      <c r="M297" s="826"/>
      <c r="N297" s="826"/>
      <c r="O297" s="826"/>
      <c r="P297" s="826"/>
      <c r="Q297" s="826"/>
      <c r="R297" s="826"/>
      <c r="S297" s="826"/>
    </row>
    <row r="298" spans="1:19" s="757" customFormat="1" x14ac:dyDescent="0.2">
      <c r="A298" s="749">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row>
    <row r="299" spans="1:19" x14ac:dyDescent="0.2">
      <c r="A299" s="826" t="s">
        <v>72</v>
      </c>
      <c r="B299" s="1107"/>
      <c r="C299" s="1107"/>
      <c r="D299" s="1107"/>
      <c r="E299" s="1107"/>
      <c r="F299" s="1107"/>
      <c r="G299" s="1107"/>
      <c r="H299" s="1107"/>
      <c r="I299" s="1107"/>
      <c r="J299" s="1107"/>
      <c r="K299" s="1107"/>
      <c r="L299" s="1107"/>
      <c r="M299" s="1107"/>
      <c r="N299" s="1107"/>
      <c r="O299" s="1107"/>
      <c r="P299" s="1107"/>
      <c r="Q299" s="1107"/>
      <c r="R299" s="1107"/>
      <c r="S299" s="1107"/>
    </row>
    <row r="300" spans="1:19" s="757" customFormat="1" x14ac:dyDescent="0.2">
      <c r="A300" s="749">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row>
    <row r="301" spans="1:19" x14ac:dyDescent="0.2">
      <c r="A301" s="832" t="s">
        <v>73</v>
      </c>
      <c r="B301" s="832"/>
      <c r="C301" s="832"/>
      <c r="D301" s="832"/>
      <c r="E301" s="832"/>
      <c r="F301" s="832"/>
      <c r="G301" s="832"/>
      <c r="H301" s="832"/>
      <c r="I301" s="832"/>
      <c r="J301" s="832"/>
      <c r="K301" s="832"/>
      <c r="L301" s="832"/>
      <c r="M301" s="832"/>
      <c r="N301" s="832"/>
      <c r="O301" s="832"/>
      <c r="P301" s="832"/>
      <c r="Q301" s="832"/>
      <c r="R301" s="832"/>
      <c r="S301" s="832"/>
    </row>
    <row r="302" spans="1:19" s="757" customFormat="1" x14ac:dyDescent="0.2">
      <c r="A302" s="749">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19">
        <v>0</v>
      </c>
    </row>
    <row r="303" spans="1:19" x14ac:dyDescent="0.2">
      <c r="A303" s="826" t="s">
        <v>74</v>
      </c>
      <c r="B303" s="826"/>
      <c r="C303" s="826"/>
      <c r="D303" s="826"/>
      <c r="E303" s="826"/>
      <c r="F303" s="826"/>
      <c r="G303" s="826"/>
      <c r="H303" s="826"/>
      <c r="I303" s="826"/>
      <c r="J303" s="826"/>
      <c r="K303" s="826"/>
      <c r="L303" s="826"/>
      <c r="M303" s="826"/>
      <c r="N303" s="826"/>
      <c r="O303" s="826"/>
      <c r="P303" s="826"/>
      <c r="Q303" s="826"/>
      <c r="R303" s="826"/>
      <c r="S303" s="826"/>
    </row>
    <row r="304" spans="1:19" s="757" customFormat="1" x14ac:dyDescent="0.2">
      <c r="A304" s="749">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row>
    <row r="305" spans="1:19" x14ac:dyDescent="0.2">
      <c r="A305" s="826" t="s">
        <v>75</v>
      </c>
      <c r="B305" s="826"/>
      <c r="C305" s="826"/>
      <c r="D305" s="826"/>
      <c r="E305" s="826"/>
      <c r="F305" s="826"/>
      <c r="G305" s="826"/>
      <c r="H305" s="826"/>
      <c r="I305" s="826"/>
      <c r="J305" s="826"/>
      <c r="K305" s="826"/>
      <c r="L305" s="826"/>
      <c r="M305" s="826"/>
      <c r="N305" s="826"/>
      <c r="O305" s="826"/>
      <c r="P305" s="826"/>
      <c r="Q305" s="826"/>
      <c r="R305" s="826"/>
      <c r="S305" s="826"/>
    </row>
    <row r="306" spans="1:19" s="757" customFormat="1" x14ac:dyDescent="0.2">
      <c r="A306" s="749">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row>
    <row r="307" spans="1:19" x14ac:dyDescent="0.2">
      <c r="A307" s="826" t="s">
        <v>76</v>
      </c>
      <c r="B307" s="826"/>
      <c r="C307" s="826"/>
      <c r="D307" s="826"/>
      <c r="E307" s="826"/>
      <c r="F307" s="826"/>
      <c r="G307" s="826"/>
      <c r="H307" s="826"/>
      <c r="I307" s="826"/>
      <c r="J307" s="826"/>
      <c r="K307" s="826"/>
      <c r="L307" s="826"/>
      <c r="M307" s="826"/>
      <c r="N307" s="826"/>
      <c r="O307" s="826"/>
      <c r="P307" s="826"/>
      <c r="Q307" s="826"/>
      <c r="R307" s="826"/>
      <c r="S307" s="826"/>
    </row>
    <row r="308" spans="1:19" s="757" customFormat="1" x14ac:dyDescent="0.2">
      <c r="A308" s="749">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row>
    <row r="309" spans="1:19" x14ac:dyDescent="0.2">
      <c r="A309" s="826" t="s">
        <v>77</v>
      </c>
      <c r="B309" s="826"/>
      <c r="C309" s="826"/>
      <c r="D309" s="826"/>
      <c r="E309" s="826"/>
      <c r="F309" s="826"/>
      <c r="G309" s="826"/>
      <c r="H309" s="826"/>
      <c r="I309" s="826"/>
      <c r="J309" s="826"/>
      <c r="K309" s="826"/>
      <c r="L309" s="826"/>
      <c r="M309" s="826"/>
      <c r="N309" s="826"/>
      <c r="O309" s="826"/>
      <c r="P309" s="826"/>
      <c r="Q309" s="826"/>
      <c r="R309" s="826"/>
      <c r="S309" s="826"/>
    </row>
    <row r="310" spans="1:19" s="757" customFormat="1" x14ac:dyDescent="0.2">
      <c r="A310" s="749">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row>
    <row r="311" spans="1:19" x14ac:dyDescent="0.2">
      <c r="A311" s="826" t="s">
        <v>78</v>
      </c>
      <c r="B311" s="826"/>
      <c r="C311" s="826"/>
      <c r="D311" s="826"/>
      <c r="E311" s="826"/>
      <c r="F311" s="826"/>
      <c r="G311" s="826"/>
      <c r="H311" s="826"/>
      <c r="I311" s="826"/>
      <c r="J311" s="826"/>
      <c r="K311" s="826"/>
      <c r="L311" s="826"/>
      <c r="M311" s="826"/>
      <c r="N311" s="826"/>
      <c r="O311" s="826"/>
      <c r="P311" s="826"/>
      <c r="Q311" s="826"/>
      <c r="R311" s="826"/>
      <c r="S311" s="826"/>
    </row>
    <row r="312" spans="1:19" s="781" customFormat="1" x14ac:dyDescent="0.2">
      <c r="A312" s="775">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row>
    <row r="313" spans="1:19" x14ac:dyDescent="0.2">
      <c r="A313" s="826" t="s">
        <v>79</v>
      </c>
      <c r="B313" s="826"/>
      <c r="C313" s="826"/>
      <c r="D313" s="826"/>
      <c r="E313" s="826"/>
      <c r="F313" s="826"/>
      <c r="G313" s="826"/>
      <c r="H313" s="826"/>
      <c r="I313" s="826"/>
      <c r="J313" s="826"/>
      <c r="K313" s="826"/>
      <c r="L313" s="826"/>
      <c r="M313" s="826"/>
      <c r="N313" s="826"/>
      <c r="O313" s="826"/>
      <c r="P313" s="826"/>
      <c r="Q313" s="826"/>
      <c r="R313" s="826"/>
      <c r="S313" s="826"/>
    </row>
    <row r="314" spans="1:19" s="812" customFormat="1" x14ac:dyDescent="0.2">
      <c r="A314" s="809">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19">
        <v>0</v>
      </c>
    </row>
    <row r="315" spans="1:19" x14ac:dyDescent="0.2">
      <c r="A315" s="826" t="s">
        <v>80</v>
      </c>
      <c r="B315" s="826"/>
      <c r="C315" s="826"/>
      <c r="D315" s="826"/>
      <c r="E315" s="826"/>
      <c r="F315" s="826"/>
      <c r="G315" s="826"/>
      <c r="H315" s="826"/>
      <c r="I315" s="826"/>
      <c r="J315" s="826"/>
      <c r="K315" s="826"/>
      <c r="L315" s="826"/>
      <c r="M315" s="826"/>
      <c r="N315" s="826"/>
      <c r="O315" s="826"/>
      <c r="P315" s="826"/>
      <c r="Q315" s="826"/>
      <c r="R315" s="826"/>
      <c r="S315" s="826"/>
    </row>
    <row r="316" spans="1:19" s="822" customFormat="1" x14ac:dyDescent="0.2">
      <c r="A316" s="815">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row>
    <row r="317" spans="1:19" x14ac:dyDescent="0.2">
      <c r="A317" s="196"/>
      <c r="B317" s="197"/>
      <c r="C317" s="197"/>
      <c r="D317" s="197"/>
      <c r="E317" s="198"/>
      <c r="F317" s="198" t="s">
        <v>271</v>
      </c>
      <c r="G317" s="198"/>
      <c r="H317" s="198"/>
      <c r="I317" s="198"/>
      <c r="J317" s="198"/>
      <c r="K317" s="198"/>
      <c r="L317" s="198"/>
      <c r="M317" s="198"/>
      <c r="N317" s="197"/>
      <c r="O317" s="197"/>
      <c r="P317" s="197"/>
      <c r="Q317" s="197"/>
      <c r="R317" s="197"/>
      <c r="S317" s="199"/>
    </row>
    <row r="318" spans="1:19" s="757" customFormat="1" x14ac:dyDescent="0.2">
      <c r="A318" s="749">
        <f>SUM(A294, A296, A298, A300,A302, A304, A306, A308, A310, A312, A314, A316)</f>
        <v>0</v>
      </c>
      <c r="B318" s="749">
        <f t="shared" ref="B318:S318" si="7">SUM(B294, B296, B298, B300,B302, B304, B306, B308, B310, B312, B314, B316)</f>
        <v>0</v>
      </c>
      <c r="C318" s="749">
        <f t="shared" si="7"/>
        <v>0</v>
      </c>
      <c r="D318" s="749">
        <f t="shared" si="7"/>
        <v>0</v>
      </c>
      <c r="E318" s="749">
        <f t="shared" si="7"/>
        <v>0</v>
      </c>
      <c r="F318" s="749">
        <f t="shared" si="7"/>
        <v>0</v>
      </c>
      <c r="G318" s="749">
        <f t="shared" si="7"/>
        <v>0</v>
      </c>
      <c r="H318" s="749">
        <f t="shared" si="7"/>
        <v>0</v>
      </c>
      <c r="I318" s="749">
        <f t="shared" si="7"/>
        <v>0</v>
      </c>
      <c r="J318" s="749">
        <f t="shared" si="7"/>
        <v>0</v>
      </c>
      <c r="K318" s="749">
        <f t="shared" si="7"/>
        <v>0</v>
      </c>
      <c r="L318" s="749">
        <f t="shared" si="7"/>
        <v>0</v>
      </c>
      <c r="M318" s="749">
        <f t="shared" si="7"/>
        <v>0</v>
      </c>
      <c r="N318" s="749">
        <f t="shared" si="7"/>
        <v>0</v>
      </c>
      <c r="O318" s="749">
        <f t="shared" si="7"/>
        <v>0</v>
      </c>
      <c r="P318" s="749">
        <f t="shared" si="7"/>
        <v>0</v>
      </c>
      <c r="Q318" s="749">
        <f t="shared" si="7"/>
        <v>0</v>
      </c>
      <c r="R318" s="749">
        <f t="shared" si="7"/>
        <v>0</v>
      </c>
      <c r="S318" s="749">
        <f t="shared" si="7"/>
        <v>0</v>
      </c>
    </row>
    <row r="319" spans="1:19" x14ac:dyDescent="0.2">
      <c r="A319" s="1072"/>
      <c r="B319" s="1072"/>
      <c r="C319" s="1072"/>
      <c r="D319" s="1072"/>
      <c r="E319" s="1072"/>
      <c r="F319" s="1072"/>
      <c r="G319" s="1072"/>
      <c r="H319" s="1072"/>
      <c r="I319" s="1072"/>
      <c r="J319" s="1072"/>
      <c r="K319" s="1072"/>
      <c r="L319" s="1072"/>
      <c r="M319" s="1072"/>
      <c r="N319" s="1072"/>
      <c r="O319" s="1072"/>
      <c r="P319" s="1072"/>
      <c r="Q319" s="1072"/>
      <c r="R319" s="1072"/>
      <c r="S319" s="1072"/>
    </row>
    <row r="320" spans="1:19" ht="20.25" customHeight="1" x14ac:dyDescent="0.2">
      <c r="A320" s="1108" t="s">
        <v>3864</v>
      </c>
      <c r="B320" s="1109"/>
      <c r="C320" s="1109"/>
      <c r="D320" s="1109"/>
      <c r="E320" s="1109"/>
      <c r="F320" s="1109"/>
      <c r="G320" s="1109"/>
      <c r="H320" s="1109"/>
      <c r="I320" s="1109"/>
      <c r="J320" s="1109"/>
      <c r="K320" s="1109"/>
      <c r="L320" s="1109"/>
      <c r="M320" s="1109"/>
      <c r="N320" s="1109"/>
      <c r="O320" s="1109"/>
      <c r="P320" s="1109"/>
      <c r="Q320" s="1109"/>
      <c r="R320" s="1109"/>
      <c r="S320" s="1110"/>
    </row>
    <row r="321" spans="1:19" x14ac:dyDescent="0.2">
      <c r="A321" s="834" t="s">
        <v>1486</v>
      </c>
      <c r="B321" s="834"/>
      <c r="C321" s="834"/>
      <c r="D321" s="834"/>
      <c r="E321" s="834"/>
      <c r="F321" s="834"/>
      <c r="G321" s="834"/>
      <c r="H321" s="834"/>
      <c r="I321" s="834"/>
      <c r="J321" s="834"/>
      <c r="K321" s="834"/>
      <c r="L321" s="834"/>
      <c r="M321" s="834"/>
      <c r="N321" s="834"/>
      <c r="O321" s="834"/>
      <c r="P321" s="834"/>
      <c r="Q321" s="834"/>
      <c r="R321" s="834"/>
      <c r="S321" s="835"/>
    </row>
    <row r="322" spans="1:19" x14ac:dyDescent="0.2">
      <c r="A322" s="833" t="s">
        <v>1540</v>
      </c>
      <c r="B322" s="834"/>
      <c r="C322" s="834"/>
      <c r="D322" s="834"/>
      <c r="E322" s="834"/>
      <c r="F322" s="834"/>
      <c r="G322" s="834"/>
      <c r="H322" s="834"/>
      <c r="I322" s="834"/>
      <c r="J322" s="834"/>
      <c r="K322" s="834"/>
      <c r="L322" s="834"/>
      <c r="M322" s="834"/>
      <c r="N322" s="834"/>
      <c r="O322" s="834"/>
      <c r="P322" s="834"/>
      <c r="Q322" s="834"/>
      <c r="R322" s="834"/>
      <c r="S322" s="835"/>
    </row>
    <row r="323" spans="1:19" x14ac:dyDescent="0.2">
      <c r="A323" s="833" t="s">
        <v>1541</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1542</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1543</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1544</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1545</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1546</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6" t="s">
        <v>1547</v>
      </c>
      <c r="B329" s="837"/>
      <c r="C329" s="837"/>
      <c r="D329" s="837"/>
      <c r="E329" s="837"/>
      <c r="F329" s="837"/>
      <c r="G329" s="837"/>
      <c r="H329" s="837"/>
      <c r="I329" s="837"/>
      <c r="J329" s="837"/>
      <c r="K329" s="837"/>
      <c r="L329" s="837"/>
      <c r="M329" s="837"/>
      <c r="N329" s="837"/>
      <c r="O329" s="837"/>
      <c r="P329" s="837"/>
      <c r="Q329" s="837"/>
      <c r="R329" s="837"/>
      <c r="S329" s="838"/>
    </row>
    <row r="330" spans="1:19" ht="29.25" customHeight="1" x14ac:dyDescent="0.2">
      <c r="A330" s="827" t="s">
        <v>41</v>
      </c>
      <c r="B330" s="828"/>
      <c r="C330" s="829"/>
      <c r="D330" s="827" t="s">
        <v>42</v>
      </c>
      <c r="E330" s="829"/>
      <c r="F330" s="827" t="s">
        <v>43</v>
      </c>
      <c r="G330" s="828"/>
      <c r="H330" s="829"/>
      <c r="I330" s="827" t="s">
        <v>44</v>
      </c>
      <c r="J330" s="829"/>
      <c r="K330" s="827" t="s">
        <v>45</v>
      </c>
      <c r="L330" s="828"/>
      <c r="M330" s="828"/>
      <c r="N330" s="829"/>
      <c r="O330" s="962" t="s">
        <v>46</v>
      </c>
      <c r="P330" s="963"/>
      <c r="Q330" s="964"/>
      <c r="R330" s="827" t="s">
        <v>47</v>
      </c>
      <c r="S330" s="829"/>
    </row>
    <row r="331" spans="1:19" ht="28.5" customHeight="1" x14ac:dyDescent="0.2">
      <c r="A331" s="830" t="s">
        <v>48</v>
      </c>
      <c r="B331" s="830" t="s">
        <v>49</v>
      </c>
      <c r="C331" s="852" t="s">
        <v>50</v>
      </c>
      <c r="D331" s="830" t="s">
        <v>51</v>
      </c>
      <c r="E331" s="830" t="s">
        <v>52</v>
      </c>
      <c r="F331" s="827" t="s">
        <v>53</v>
      </c>
      <c r="G331" s="828"/>
      <c r="H331" s="829"/>
      <c r="I331" s="830" t="s">
        <v>54</v>
      </c>
      <c r="J331" s="830" t="s">
        <v>55</v>
      </c>
      <c r="K331" s="827" t="s">
        <v>56</v>
      </c>
      <c r="L331" s="829"/>
      <c r="M331" s="827" t="s">
        <v>57</v>
      </c>
      <c r="N331" s="829"/>
      <c r="O331" s="830" t="s">
        <v>58</v>
      </c>
      <c r="P331" s="830" t="s">
        <v>59</v>
      </c>
      <c r="Q331" s="830" t="s">
        <v>60</v>
      </c>
      <c r="R331" s="830" t="s">
        <v>61</v>
      </c>
      <c r="S331" s="830" t="s">
        <v>62</v>
      </c>
    </row>
    <row r="332" spans="1:19" ht="60.75" customHeight="1" x14ac:dyDescent="0.2">
      <c r="A332" s="831"/>
      <c r="B332" s="831"/>
      <c r="C332" s="853"/>
      <c r="D332" s="831"/>
      <c r="E332" s="831"/>
      <c r="F332" s="748" t="s">
        <v>63</v>
      </c>
      <c r="G332" s="748" t="s">
        <v>64</v>
      </c>
      <c r="H332" s="748" t="s">
        <v>65</v>
      </c>
      <c r="I332" s="831"/>
      <c r="J332" s="831"/>
      <c r="K332" s="750" t="s">
        <v>66</v>
      </c>
      <c r="L332" s="750" t="s">
        <v>67</v>
      </c>
      <c r="M332" s="750" t="s">
        <v>68</v>
      </c>
      <c r="N332" s="750" t="s">
        <v>67</v>
      </c>
      <c r="O332" s="831"/>
      <c r="P332" s="831"/>
      <c r="Q332" s="831"/>
      <c r="R332" s="831"/>
      <c r="S332" s="831"/>
    </row>
    <row r="333" spans="1:19" x14ac:dyDescent="0.2">
      <c r="A333" s="965" t="s">
        <v>69</v>
      </c>
      <c r="B333" s="966"/>
      <c r="C333" s="966"/>
      <c r="D333" s="966"/>
      <c r="E333" s="966"/>
      <c r="F333" s="966"/>
      <c r="G333" s="966"/>
      <c r="H333" s="966"/>
      <c r="I333" s="966"/>
      <c r="J333" s="966"/>
      <c r="K333" s="966"/>
      <c r="L333" s="966"/>
      <c r="M333" s="966"/>
      <c r="N333" s="966"/>
      <c r="O333" s="966"/>
      <c r="P333" s="966"/>
      <c r="Q333" s="966"/>
      <c r="R333" s="966"/>
      <c r="S333" s="967"/>
    </row>
    <row r="334" spans="1:19" s="757" customFormat="1" x14ac:dyDescent="0.2">
      <c r="A334" s="749">
        <v>0</v>
      </c>
      <c r="B334" s="19">
        <v>0</v>
      </c>
      <c r="C334" s="19">
        <v>0</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row>
    <row r="335" spans="1:19" x14ac:dyDescent="0.2">
      <c r="A335" s="965" t="s">
        <v>70</v>
      </c>
      <c r="B335" s="966"/>
      <c r="C335" s="966"/>
      <c r="D335" s="966"/>
      <c r="E335" s="966"/>
      <c r="F335" s="966"/>
      <c r="G335" s="966"/>
      <c r="H335" s="966"/>
      <c r="I335" s="966"/>
      <c r="J335" s="966"/>
      <c r="K335" s="966"/>
      <c r="L335" s="966"/>
      <c r="M335" s="966"/>
      <c r="N335" s="966"/>
      <c r="O335" s="966"/>
      <c r="P335" s="966"/>
      <c r="Q335" s="966"/>
      <c r="R335" s="966"/>
      <c r="S335" s="967"/>
    </row>
    <row r="336" spans="1:19" s="757" customFormat="1" x14ac:dyDescent="0.2">
      <c r="A336" s="749">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row>
    <row r="337" spans="1:19" x14ac:dyDescent="0.2">
      <c r="A337" s="965" t="s">
        <v>71</v>
      </c>
      <c r="B337" s="966"/>
      <c r="C337" s="966"/>
      <c r="D337" s="966"/>
      <c r="E337" s="966"/>
      <c r="F337" s="966"/>
      <c r="G337" s="966"/>
      <c r="H337" s="966"/>
      <c r="I337" s="966"/>
      <c r="J337" s="966"/>
      <c r="K337" s="966"/>
      <c r="L337" s="966"/>
      <c r="M337" s="966"/>
      <c r="N337" s="966"/>
      <c r="O337" s="966"/>
      <c r="P337" s="966"/>
      <c r="Q337" s="966"/>
      <c r="R337" s="966"/>
      <c r="S337" s="967"/>
    </row>
    <row r="338" spans="1:19" s="757" customFormat="1" x14ac:dyDescent="0.2">
      <c r="A338" s="749">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row>
    <row r="339" spans="1:19" x14ac:dyDescent="0.2">
      <c r="A339" s="965" t="s">
        <v>72</v>
      </c>
      <c r="B339" s="966"/>
      <c r="C339" s="966"/>
      <c r="D339" s="966"/>
      <c r="E339" s="966"/>
      <c r="F339" s="966"/>
      <c r="G339" s="966"/>
      <c r="H339" s="966"/>
      <c r="I339" s="966"/>
      <c r="J339" s="966"/>
      <c r="K339" s="966"/>
      <c r="L339" s="966"/>
      <c r="M339" s="966"/>
      <c r="N339" s="966"/>
      <c r="O339" s="966"/>
      <c r="P339" s="966"/>
      <c r="Q339" s="966"/>
      <c r="R339" s="966"/>
      <c r="S339" s="967"/>
    </row>
    <row r="340" spans="1:19" s="757" customFormat="1" x14ac:dyDescent="0.2">
      <c r="A340" s="749">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row>
    <row r="341" spans="1:19" x14ac:dyDescent="0.2">
      <c r="A341" s="965" t="s">
        <v>73</v>
      </c>
      <c r="B341" s="966"/>
      <c r="C341" s="966"/>
      <c r="D341" s="966"/>
      <c r="E341" s="966"/>
      <c r="F341" s="966"/>
      <c r="G341" s="966"/>
      <c r="H341" s="966"/>
      <c r="I341" s="966"/>
      <c r="J341" s="966"/>
      <c r="K341" s="966"/>
      <c r="L341" s="966"/>
      <c r="M341" s="966"/>
      <c r="N341" s="966"/>
      <c r="O341" s="966"/>
      <c r="P341" s="966"/>
      <c r="Q341" s="966"/>
      <c r="R341" s="966"/>
      <c r="S341" s="967"/>
    </row>
    <row r="342" spans="1:19" s="757" customFormat="1" x14ac:dyDescent="0.2">
      <c r="A342" s="749">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row>
    <row r="343" spans="1:19" x14ac:dyDescent="0.2">
      <c r="A343" s="965" t="s">
        <v>74</v>
      </c>
      <c r="B343" s="966"/>
      <c r="C343" s="966"/>
      <c r="D343" s="966"/>
      <c r="E343" s="966"/>
      <c r="F343" s="966"/>
      <c r="G343" s="966"/>
      <c r="H343" s="966"/>
      <c r="I343" s="966"/>
      <c r="J343" s="966"/>
      <c r="K343" s="966"/>
      <c r="L343" s="966"/>
      <c r="M343" s="966"/>
      <c r="N343" s="966"/>
      <c r="O343" s="966"/>
      <c r="P343" s="966"/>
      <c r="Q343" s="966"/>
      <c r="R343" s="966"/>
      <c r="S343" s="967"/>
    </row>
    <row r="344" spans="1:19" s="757" customFormat="1" x14ac:dyDescent="0.2">
      <c r="A344" s="749">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row>
    <row r="345" spans="1:19" x14ac:dyDescent="0.2">
      <c r="A345" s="965" t="s">
        <v>75</v>
      </c>
      <c r="B345" s="966"/>
      <c r="C345" s="966"/>
      <c r="D345" s="966"/>
      <c r="E345" s="966"/>
      <c r="F345" s="966"/>
      <c r="G345" s="966"/>
      <c r="H345" s="966"/>
      <c r="I345" s="966"/>
      <c r="J345" s="966"/>
      <c r="K345" s="966"/>
      <c r="L345" s="966"/>
      <c r="M345" s="966"/>
      <c r="N345" s="966"/>
      <c r="O345" s="966"/>
      <c r="P345" s="966"/>
      <c r="Q345" s="966"/>
      <c r="R345" s="966"/>
      <c r="S345" s="967"/>
    </row>
    <row r="346" spans="1:19" s="757" customFormat="1" x14ac:dyDescent="0.2">
      <c r="A346" s="749">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row>
    <row r="347" spans="1:19" x14ac:dyDescent="0.2">
      <c r="A347" s="965" t="s">
        <v>76</v>
      </c>
      <c r="B347" s="966"/>
      <c r="C347" s="966"/>
      <c r="D347" s="966"/>
      <c r="E347" s="966"/>
      <c r="F347" s="966"/>
      <c r="G347" s="966"/>
      <c r="H347" s="966"/>
      <c r="I347" s="966"/>
      <c r="J347" s="966"/>
      <c r="K347" s="966"/>
      <c r="L347" s="966"/>
      <c r="M347" s="966"/>
      <c r="N347" s="966"/>
      <c r="O347" s="966"/>
      <c r="P347" s="966"/>
      <c r="Q347" s="966"/>
      <c r="R347" s="966"/>
      <c r="S347" s="967"/>
    </row>
    <row r="348" spans="1:19" s="757" customFormat="1" x14ac:dyDescent="0.2">
      <c r="A348" s="749">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row>
    <row r="349" spans="1:19" x14ac:dyDescent="0.2">
      <c r="A349" s="965" t="s">
        <v>77</v>
      </c>
      <c r="B349" s="966"/>
      <c r="C349" s="966"/>
      <c r="D349" s="966"/>
      <c r="E349" s="966"/>
      <c r="F349" s="966"/>
      <c r="G349" s="966"/>
      <c r="H349" s="966"/>
      <c r="I349" s="966"/>
      <c r="J349" s="966"/>
      <c r="K349" s="966"/>
      <c r="L349" s="966"/>
      <c r="M349" s="966"/>
      <c r="N349" s="966"/>
      <c r="O349" s="966"/>
      <c r="P349" s="966"/>
      <c r="Q349" s="966"/>
      <c r="R349" s="966"/>
      <c r="S349" s="967"/>
    </row>
    <row r="350" spans="1:19" s="757" customFormat="1" x14ac:dyDescent="0.2">
      <c r="A350" s="749">
        <v>0</v>
      </c>
      <c r="B350" s="19">
        <v>0</v>
      </c>
      <c r="C350" s="19">
        <v>0</v>
      </c>
      <c r="D350" s="19">
        <v>0</v>
      </c>
      <c r="E350" s="19">
        <v>0</v>
      </c>
      <c r="F350" s="19">
        <v>0</v>
      </c>
      <c r="G350" s="19">
        <v>0</v>
      </c>
      <c r="H350" s="19">
        <v>0</v>
      </c>
      <c r="I350" s="19">
        <v>0</v>
      </c>
      <c r="J350" s="19">
        <v>0</v>
      </c>
      <c r="K350" s="19">
        <v>0</v>
      </c>
      <c r="L350" s="19">
        <v>0</v>
      </c>
      <c r="M350" s="19">
        <v>0</v>
      </c>
      <c r="N350" s="19">
        <v>0</v>
      </c>
      <c r="O350" s="19">
        <v>0</v>
      </c>
      <c r="P350" s="19">
        <v>0</v>
      </c>
      <c r="Q350" s="19">
        <v>0</v>
      </c>
      <c r="R350" s="19">
        <v>0</v>
      </c>
      <c r="S350" s="19">
        <v>0</v>
      </c>
    </row>
    <row r="351" spans="1:19" x14ac:dyDescent="0.2">
      <c r="A351" s="965" t="s">
        <v>78</v>
      </c>
      <c r="B351" s="966"/>
      <c r="C351" s="966"/>
      <c r="D351" s="966"/>
      <c r="E351" s="966"/>
      <c r="F351" s="966"/>
      <c r="G351" s="966"/>
      <c r="H351" s="966"/>
      <c r="I351" s="966"/>
      <c r="J351" s="966"/>
      <c r="K351" s="966"/>
      <c r="L351" s="966"/>
      <c r="M351" s="966"/>
      <c r="N351" s="966"/>
      <c r="O351" s="966"/>
      <c r="P351" s="966"/>
      <c r="Q351" s="966"/>
      <c r="R351" s="966"/>
      <c r="S351" s="967"/>
    </row>
    <row r="352" spans="1:19" s="781" customFormat="1" x14ac:dyDescent="0.2">
      <c r="A352" s="775">
        <v>0</v>
      </c>
      <c r="B352" s="19">
        <v>0</v>
      </c>
      <c r="C352" s="19">
        <v>0</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row>
    <row r="353" spans="1:19" x14ac:dyDescent="0.2">
      <c r="A353" s="965" t="s">
        <v>79</v>
      </c>
      <c r="B353" s="966"/>
      <c r="C353" s="966"/>
      <c r="D353" s="966"/>
      <c r="E353" s="966"/>
      <c r="F353" s="966"/>
      <c r="G353" s="966"/>
      <c r="H353" s="966"/>
      <c r="I353" s="966"/>
      <c r="J353" s="966"/>
      <c r="K353" s="966"/>
      <c r="L353" s="966"/>
      <c r="M353" s="966"/>
      <c r="N353" s="966"/>
      <c r="O353" s="966"/>
      <c r="P353" s="966"/>
      <c r="Q353" s="966"/>
      <c r="R353" s="966"/>
      <c r="S353" s="967"/>
    </row>
    <row r="354" spans="1:19" s="812" customFormat="1" x14ac:dyDescent="0.2">
      <c r="A354" s="809">
        <v>0</v>
      </c>
      <c r="B354" s="19">
        <v>0</v>
      </c>
      <c r="C354" s="19">
        <v>0</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row>
    <row r="355" spans="1:19" x14ac:dyDescent="0.2">
      <c r="A355" s="965" t="s">
        <v>80</v>
      </c>
      <c r="B355" s="966"/>
      <c r="C355" s="966"/>
      <c r="D355" s="966"/>
      <c r="E355" s="966"/>
      <c r="F355" s="966"/>
      <c r="G355" s="966"/>
      <c r="H355" s="966"/>
      <c r="I355" s="966"/>
      <c r="J355" s="966"/>
      <c r="K355" s="966"/>
      <c r="L355" s="966"/>
      <c r="M355" s="966"/>
      <c r="N355" s="966"/>
      <c r="O355" s="966"/>
      <c r="P355" s="966"/>
      <c r="Q355" s="966"/>
      <c r="R355" s="966"/>
      <c r="S355" s="967"/>
    </row>
    <row r="356" spans="1:19" s="822" customFormat="1" x14ac:dyDescent="0.2">
      <c r="A356" s="815">
        <v>0</v>
      </c>
      <c r="B356" s="19">
        <v>0</v>
      </c>
      <c r="C356" s="19">
        <v>0</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row>
    <row r="357" spans="1:19" x14ac:dyDescent="0.2">
      <c r="A357" s="196"/>
      <c r="B357" s="197"/>
      <c r="C357" s="197"/>
      <c r="D357" s="197"/>
      <c r="E357" s="198"/>
      <c r="F357" s="198" t="s">
        <v>271</v>
      </c>
      <c r="G357" s="198"/>
      <c r="H357" s="198"/>
      <c r="I357" s="198"/>
      <c r="J357" s="198"/>
      <c r="K357" s="198"/>
      <c r="L357" s="198"/>
      <c r="M357" s="198"/>
      <c r="N357" s="197"/>
      <c r="O357" s="197"/>
      <c r="P357" s="197"/>
      <c r="Q357" s="197"/>
      <c r="R357" s="197"/>
      <c r="S357" s="199"/>
    </row>
    <row r="358" spans="1:19" s="757" customFormat="1" x14ac:dyDescent="0.2">
      <c r="A358" s="749">
        <f>SUM(A334, A336, A338, A340,A342, A344, A346, A348, A350, A352, A354, A356)</f>
        <v>0</v>
      </c>
      <c r="B358" s="749">
        <f t="shared" ref="B358:S358" si="8">SUM(B334, B336, B338, B340,B342, B344, B346, B348, B350, B352, B354, B356)</f>
        <v>0</v>
      </c>
      <c r="C358" s="749">
        <f t="shared" si="8"/>
        <v>0</v>
      </c>
      <c r="D358" s="749">
        <f t="shared" si="8"/>
        <v>0</v>
      </c>
      <c r="E358" s="749">
        <f t="shared" si="8"/>
        <v>0</v>
      </c>
      <c r="F358" s="749">
        <f t="shared" si="8"/>
        <v>0</v>
      </c>
      <c r="G358" s="749">
        <f t="shared" si="8"/>
        <v>0</v>
      </c>
      <c r="H358" s="749">
        <f t="shared" si="8"/>
        <v>0</v>
      </c>
      <c r="I358" s="749">
        <f t="shared" si="8"/>
        <v>0</v>
      </c>
      <c r="J358" s="749">
        <f t="shared" si="8"/>
        <v>0</v>
      </c>
      <c r="K358" s="749">
        <f t="shared" si="8"/>
        <v>0</v>
      </c>
      <c r="L358" s="749">
        <f t="shared" si="8"/>
        <v>0</v>
      </c>
      <c r="M358" s="749">
        <f t="shared" si="8"/>
        <v>0</v>
      </c>
      <c r="N358" s="749">
        <f t="shared" si="8"/>
        <v>0</v>
      </c>
      <c r="O358" s="749">
        <f t="shared" si="8"/>
        <v>0</v>
      </c>
      <c r="P358" s="749">
        <f t="shared" si="8"/>
        <v>0</v>
      </c>
      <c r="Q358" s="749">
        <f t="shared" si="8"/>
        <v>0</v>
      </c>
      <c r="R358" s="749">
        <f t="shared" si="8"/>
        <v>0</v>
      </c>
      <c r="S358" s="749">
        <f t="shared" si="8"/>
        <v>0</v>
      </c>
    </row>
    <row r="359" spans="1:19" x14ac:dyDescent="0.2">
      <c r="A359" s="823"/>
      <c r="B359" s="846"/>
      <c r="C359" s="846"/>
      <c r="D359" s="846"/>
      <c r="E359" s="846"/>
      <c r="F359" s="846"/>
      <c r="G359" s="846"/>
      <c r="H359" s="846"/>
      <c r="I359" s="846"/>
      <c r="J359" s="846"/>
      <c r="K359" s="846"/>
      <c r="L359" s="846"/>
      <c r="M359" s="846"/>
      <c r="N359" s="846"/>
      <c r="O359" s="846"/>
      <c r="P359" s="846"/>
      <c r="Q359" s="846"/>
      <c r="R359" s="846"/>
      <c r="S359" s="847"/>
    </row>
    <row r="360" spans="1:19" ht="21" customHeight="1" x14ac:dyDescent="0.2">
      <c r="A360" s="1108" t="s">
        <v>3865</v>
      </c>
      <c r="B360" s="1109"/>
      <c r="C360" s="1109"/>
      <c r="D360" s="1109"/>
      <c r="E360" s="1109"/>
      <c r="F360" s="1109"/>
      <c r="G360" s="1109"/>
      <c r="H360" s="1109"/>
      <c r="I360" s="1109"/>
      <c r="J360" s="1109"/>
      <c r="K360" s="1109"/>
      <c r="L360" s="1109"/>
      <c r="M360" s="1109"/>
      <c r="N360" s="1109"/>
      <c r="O360" s="1109"/>
      <c r="P360" s="1109"/>
      <c r="Q360" s="1109"/>
      <c r="R360" s="1109"/>
      <c r="S360" s="1110"/>
    </row>
    <row r="361" spans="1:19" x14ac:dyDescent="0.2">
      <c r="A361" s="834" t="s">
        <v>1486</v>
      </c>
      <c r="B361" s="834"/>
      <c r="C361" s="834"/>
      <c r="D361" s="834"/>
      <c r="E361" s="834"/>
      <c r="F361" s="834"/>
      <c r="G361" s="834"/>
      <c r="H361" s="834"/>
      <c r="I361" s="834"/>
      <c r="J361" s="834"/>
      <c r="K361" s="834"/>
      <c r="L361" s="834"/>
      <c r="M361" s="834"/>
      <c r="N361" s="834"/>
      <c r="O361" s="834"/>
      <c r="P361" s="834"/>
      <c r="Q361" s="834"/>
      <c r="R361" s="834"/>
      <c r="S361" s="835"/>
    </row>
    <row r="362" spans="1:19" x14ac:dyDescent="0.2">
      <c r="A362" s="833" t="s">
        <v>1548</v>
      </c>
      <c r="B362" s="834"/>
      <c r="C362" s="834"/>
      <c r="D362" s="834"/>
      <c r="E362" s="834"/>
      <c r="F362" s="834"/>
      <c r="G362" s="834"/>
      <c r="H362" s="834"/>
      <c r="I362" s="834"/>
      <c r="J362" s="834"/>
      <c r="K362" s="834"/>
      <c r="L362" s="834"/>
      <c r="M362" s="834"/>
      <c r="N362" s="834"/>
      <c r="O362" s="834"/>
      <c r="P362" s="834"/>
      <c r="Q362" s="834"/>
      <c r="R362" s="834"/>
      <c r="S362" s="835"/>
    </row>
    <row r="363" spans="1:19" x14ac:dyDescent="0.2">
      <c r="A363" s="833" t="s">
        <v>1549</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1550</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1551</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1552</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1553</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1554</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6" t="s">
        <v>1555</v>
      </c>
      <c r="B369" s="837"/>
      <c r="C369" s="837"/>
      <c r="D369" s="837"/>
      <c r="E369" s="837"/>
      <c r="F369" s="837"/>
      <c r="G369" s="837"/>
      <c r="H369" s="837"/>
      <c r="I369" s="837"/>
      <c r="J369" s="837"/>
      <c r="K369" s="837"/>
      <c r="L369" s="837"/>
      <c r="M369" s="837"/>
      <c r="N369" s="837"/>
      <c r="O369" s="837"/>
      <c r="P369" s="837"/>
      <c r="Q369" s="837"/>
      <c r="R369" s="837"/>
      <c r="S369" s="838"/>
    </row>
    <row r="370" spans="1:19" ht="30" customHeight="1" x14ac:dyDescent="0.2">
      <c r="A370" s="831" t="s">
        <v>41</v>
      </c>
      <c r="B370" s="831"/>
      <c r="C370" s="831"/>
      <c r="D370" s="831" t="s">
        <v>42</v>
      </c>
      <c r="E370" s="831"/>
      <c r="F370" s="831" t="s">
        <v>43</v>
      </c>
      <c r="G370" s="831"/>
      <c r="H370" s="831"/>
      <c r="I370" s="831" t="s">
        <v>44</v>
      </c>
      <c r="J370" s="831"/>
      <c r="K370" s="827" t="s">
        <v>45</v>
      </c>
      <c r="L370" s="839"/>
      <c r="M370" s="839"/>
      <c r="N370" s="840"/>
      <c r="O370" s="841" t="s">
        <v>46</v>
      </c>
      <c r="P370" s="841"/>
      <c r="Q370" s="842"/>
      <c r="R370" s="831" t="s">
        <v>47</v>
      </c>
      <c r="S370" s="831"/>
    </row>
    <row r="371" spans="1:19" ht="27.75" customHeight="1" x14ac:dyDescent="0.2">
      <c r="A371" s="830" t="s">
        <v>48</v>
      </c>
      <c r="B371" s="830" t="s">
        <v>49</v>
      </c>
      <c r="C371" s="852" t="s">
        <v>50</v>
      </c>
      <c r="D371" s="830" t="s">
        <v>51</v>
      </c>
      <c r="E371" s="830" t="s">
        <v>52</v>
      </c>
      <c r="F371" s="827" t="s">
        <v>53</v>
      </c>
      <c r="G371" s="828"/>
      <c r="H371" s="829"/>
      <c r="I371" s="830" t="s">
        <v>54</v>
      </c>
      <c r="J371" s="830" t="s">
        <v>55</v>
      </c>
      <c r="K371" s="827" t="s">
        <v>56</v>
      </c>
      <c r="L371" s="829"/>
      <c r="M371" s="827" t="s">
        <v>57</v>
      </c>
      <c r="N371" s="829"/>
      <c r="O371" s="830" t="s">
        <v>58</v>
      </c>
      <c r="P371" s="830" t="s">
        <v>59</v>
      </c>
      <c r="Q371" s="830" t="s">
        <v>60</v>
      </c>
      <c r="R371" s="830" t="s">
        <v>61</v>
      </c>
      <c r="S371" s="830" t="s">
        <v>62</v>
      </c>
    </row>
    <row r="372" spans="1:19" ht="66" customHeight="1" x14ac:dyDescent="0.2">
      <c r="A372" s="831"/>
      <c r="B372" s="831"/>
      <c r="C372" s="853"/>
      <c r="D372" s="831"/>
      <c r="E372" s="831"/>
      <c r="F372" s="748" t="s">
        <v>63</v>
      </c>
      <c r="G372" s="748" t="s">
        <v>64</v>
      </c>
      <c r="H372" s="748" t="s">
        <v>65</v>
      </c>
      <c r="I372" s="831"/>
      <c r="J372" s="831"/>
      <c r="K372" s="750" t="s">
        <v>66</v>
      </c>
      <c r="L372" s="750" t="s">
        <v>67</v>
      </c>
      <c r="M372" s="750" t="s">
        <v>68</v>
      </c>
      <c r="N372" s="750" t="s">
        <v>67</v>
      </c>
      <c r="O372" s="831"/>
      <c r="P372" s="831"/>
      <c r="Q372" s="831"/>
      <c r="R372" s="831"/>
      <c r="S372" s="831"/>
    </row>
    <row r="373" spans="1:19" x14ac:dyDescent="0.2">
      <c r="A373" s="826" t="s">
        <v>69</v>
      </c>
      <c r="B373" s="826"/>
      <c r="C373" s="826"/>
      <c r="D373" s="826"/>
      <c r="E373" s="826"/>
      <c r="F373" s="826"/>
      <c r="G373" s="826"/>
      <c r="H373" s="826"/>
      <c r="I373" s="826"/>
      <c r="J373" s="826"/>
      <c r="K373" s="826"/>
      <c r="L373" s="826"/>
      <c r="M373" s="826"/>
      <c r="N373" s="826"/>
      <c r="O373" s="826"/>
      <c r="P373" s="826"/>
      <c r="Q373" s="826"/>
      <c r="R373" s="826"/>
      <c r="S373" s="826"/>
    </row>
    <row r="374" spans="1:19" s="757" customFormat="1" x14ac:dyDescent="0.2">
      <c r="A374" s="749">
        <v>0</v>
      </c>
      <c r="B374" s="19">
        <v>0</v>
      </c>
      <c r="C374" s="19">
        <v>0</v>
      </c>
      <c r="D374" s="19">
        <v>0</v>
      </c>
      <c r="E374" s="19">
        <v>0</v>
      </c>
      <c r="F374" s="19">
        <v>0</v>
      </c>
      <c r="G374" s="19">
        <v>0</v>
      </c>
      <c r="H374" s="19">
        <v>0</v>
      </c>
      <c r="I374" s="19">
        <v>0</v>
      </c>
      <c r="J374" s="19">
        <v>0</v>
      </c>
      <c r="K374" s="19">
        <v>0</v>
      </c>
      <c r="L374" s="19">
        <v>0</v>
      </c>
      <c r="M374" s="19">
        <v>0</v>
      </c>
      <c r="N374" s="19">
        <v>0</v>
      </c>
      <c r="O374" s="19">
        <v>0</v>
      </c>
      <c r="P374" s="19">
        <v>0</v>
      </c>
      <c r="Q374" s="19">
        <v>0</v>
      </c>
      <c r="R374" s="19">
        <v>0</v>
      </c>
      <c r="S374" s="19">
        <v>0</v>
      </c>
    </row>
    <row r="375" spans="1:19" x14ac:dyDescent="0.2">
      <c r="A375" s="826" t="s">
        <v>70</v>
      </c>
      <c r="B375" s="826"/>
      <c r="C375" s="826"/>
      <c r="D375" s="826"/>
      <c r="E375" s="826"/>
      <c r="F375" s="826"/>
      <c r="G375" s="826"/>
      <c r="H375" s="826"/>
      <c r="I375" s="826"/>
      <c r="J375" s="826"/>
      <c r="K375" s="826"/>
      <c r="L375" s="826"/>
      <c r="M375" s="826"/>
      <c r="N375" s="826"/>
      <c r="O375" s="826"/>
      <c r="P375" s="826"/>
      <c r="Q375" s="826"/>
      <c r="R375" s="826"/>
      <c r="S375" s="826"/>
    </row>
    <row r="376" spans="1:19" s="757" customFormat="1" x14ac:dyDescent="0.2">
      <c r="A376" s="749">
        <v>0</v>
      </c>
      <c r="B376" s="19">
        <v>0</v>
      </c>
      <c r="C376" s="19">
        <v>0</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row>
    <row r="377" spans="1:19" x14ac:dyDescent="0.2">
      <c r="A377" s="826" t="s">
        <v>71</v>
      </c>
      <c r="B377" s="826"/>
      <c r="C377" s="826"/>
      <c r="D377" s="826"/>
      <c r="E377" s="826"/>
      <c r="F377" s="826"/>
      <c r="G377" s="826"/>
      <c r="H377" s="826"/>
      <c r="I377" s="826"/>
      <c r="J377" s="826"/>
      <c r="K377" s="826"/>
      <c r="L377" s="826"/>
      <c r="M377" s="826"/>
      <c r="N377" s="826"/>
      <c r="O377" s="826"/>
      <c r="P377" s="826"/>
      <c r="Q377" s="826"/>
      <c r="R377" s="826"/>
      <c r="S377" s="826"/>
    </row>
    <row r="378" spans="1:19" s="757" customFormat="1" x14ac:dyDescent="0.2">
      <c r="A378" s="749">
        <v>0</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row>
    <row r="379" spans="1:19" x14ac:dyDescent="0.2">
      <c r="A379" s="826" t="s">
        <v>72</v>
      </c>
      <c r="B379" s="1107"/>
      <c r="C379" s="1107"/>
      <c r="D379" s="1107"/>
      <c r="E379" s="1107"/>
      <c r="F379" s="1107"/>
      <c r="G379" s="1107"/>
      <c r="H379" s="1107"/>
      <c r="I379" s="1107"/>
      <c r="J379" s="1107"/>
      <c r="K379" s="1107"/>
      <c r="L379" s="1107"/>
      <c r="M379" s="1107"/>
      <c r="N379" s="1107"/>
      <c r="O379" s="1107"/>
      <c r="P379" s="1107"/>
      <c r="Q379" s="1107"/>
      <c r="R379" s="1107"/>
      <c r="S379" s="1107"/>
    </row>
    <row r="380" spans="1:19" s="757" customFormat="1" x14ac:dyDescent="0.2">
      <c r="A380" s="749">
        <v>0</v>
      </c>
      <c r="B380" s="19">
        <v>0</v>
      </c>
      <c r="C380" s="19">
        <v>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row>
    <row r="381" spans="1:19" x14ac:dyDescent="0.2">
      <c r="A381" s="832" t="s">
        <v>73</v>
      </c>
      <c r="B381" s="832"/>
      <c r="C381" s="832"/>
      <c r="D381" s="832"/>
      <c r="E381" s="832"/>
      <c r="F381" s="832"/>
      <c r="G381" s="832"/>
      <c r="H381" s="832"/>
      <c r="I381" s="832"/>
      <c r="J381" s="832"/>
      <c r="K381" s="832"/>
      <c r="L381" s="832"/>
      <c r="M381" s="832"/>
      <c r="N381" s="832"/>
      <c r="O381" s="832"/>
      <c r="P381" s="832"/>
      <c r="Q381" s="832"/>
      <c r="R381" s="832"/>
      <c r="S381" s="832"/>
    </row>
    <row r="382" spans="1:19" s="757" customFormat="1" x14ac:dyDescent="0.2">
      <c r="A382" s="749">
        <v>0</v>
      </c>
      <c r="B382" s="19">
        <v>0</v>
      </c>
      <c r="C382" s="19">
        <v>0</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row>
    <row r="383" spans="1:19" x14ac:dyDescent="0.2">
      <c r="A383" s="826" t="s">
        <v>74</v>
      </c>
      <c r="B383" s="826"/>
      <c r="C383" s="826"/>
      <c r="D383" s="826"/>
      <c r="E383" s="826"/>
      <c r="F383" s="826"/>
      <c r="G383" s="826"/>
      <c r="H383" s="826"/>
      <c r="I383" s="826"/>
      <c r="J383" s="826"/>
      <c r="K383" s="826"/>
      <c r="L383" s="826"/>
      <c r="M383" s="826"/>
      <c r="N383" s="826"/>
      <c r="O383" s="826"/>
      <c r="P383" s="826"/>
      <c r="Q383" s="826"/>
      <c r="R383" s="826"/>
      <c r="S383" s="826"/>
    </row>
    <row r="384" spans="1:19" s="757" customFormat="1" x14ac:dyDescent="0.2">
      <c r="A384" s="749">
        <v>0</v>
      </c>
      <c r="B384" s="19">
        <v>0</v>
      </c>
      <c r="C384" s="19">
        <v>0</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row>
    <row r="385" spans="1:19" x14ac:dyDescent="0.2">
      <c r="A385" s="826" t="s">
        <v>75</v>
      </c>
      <c r="B385" s="826"/>
      <c r="C385" s="826"/>
      <c r="D385" s="826"/>
      <c r="E385" s="826"/>
      <c r="F385" s="826"/>
      <c r="G385" s="826"/>
      <c r="H385" s="826"/>
      <c r="I385" s="826"/>
      <c r="J385" s="826"/>
      <c r="K385" s="826"/>
      <c r="L385" s="826"/>
      <c r="M385" s="826"/>
      <c r="N385" s="826"/>
      <c r="O385" s="826"/>
      <c r="P385" s="826"/>
      <c r="Q385" s="826"/>
      <c r="R385" s="826"/>
      <c r="S385" s="826"/>
    </row>
    <row r="386" spans="1:19" s="757" customFormat="1" x14ac:dyDescent="0.2">
      <c r="A386" s="749">
        <v>0</v>
      </c>
      <c r="B386" s="19">
        <v>0</v>
      </c>
      <c r="C386" s="19">
        <v>0</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19">
        <v>0</v>
      </c>
    </row>
    <row r="387" spans="1:19" x14ac:dyDescent="0.2">
      <c r="A387" s="826" t="s">
        <v>76</v>
      </c>
      <c r="B387" s="826"/>
      <c r="C387" s="826"/>
      <c r="D387" s="826"/>
      <c r="E387" s="826"/>
      <c r="F387" s="826"/>
      <c r="G387" s="826"/>
      <c r="H387" s="826"/>
      <c r="I387" s="826"/>
      <c r="J387" s="826"/>
      <c r="K387" s="826"/>
      <c r="L387" s="826"/>
      <c r="M387" s="826"/>
      <c r="N387" s="826"/>
      <c r="O387" s="826"/>
      <c r="P387" s="826"/>
      <c r="Q387" s="826"/>
      <c r="R387" s="826"/>
      <c r="S387" s="826"/>
    </row>
    <row r="388" spans="1:19" s="757" customFormat="1" x14ac:dyDescent="0.2">
      <c r="A388" s="749">
        <v>0</v>
      </c>
      <c r="B388" s="19">
        <v>0</v>
      </c>
      <c r="C388" s="19">
        <v>0</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19">
        <v>0</v>
      </c>
    </row>
    <row r="389" spans="1:19" x14ac:dyDescent="0.2">
      <c r="A389" s="826" t="s">
        <v>77</v>
      </c>
      <c r="B389" s="826"/>
      <c r="C389" s="826"/>
      <c r="D389" s="826"/>
      <c r="E389" s="826"/>
      <c r="F389" s="826"/>
      <c r="G389" s="826"/>
      <c r="H389" s="826"/>
      <c r="I389" s="826"/>
      <c r="J389" s="826"/>
      <c r="K389" s="826"/>
      <c r="L389" s="826"/>
      <c r="M389" s="826"/>
      <c r="N389" s="826"/>
      <c r="O389" s="826"/>
      <c r="P389" s="826"/>
      <c r="Q389" s="826"/>
      <c r="R389" s="826"/>
      <c r="S389" s="826"/>
    </row>
    <row r="390" spans="1:19" s="757" customFormat="1" x14ac:dyDescent="0.2">
      <c r="A390" s="749">
        <v>0</v>
      </c>
      <c r="B390" s="19">
        <v>0</v>
      </c>
      <c r="C390" s="19">
        <v>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19">
        <v>0</v>
      </c>
    </row>
    <row r="391" spans="1:19" x14ac:dyDescent="0.2">
      <c r="A391" s="826" t="s">
        <v>78</v>
      </c>
      <c r="B391" s="826"/>
      <c r="C391" s="826"/>
      <c r="D391" s="826"/>
      <c r="E391" s="826"/>
      <c r="F391" s="826"/>
      <c r="G391" s="826"/>
      <c r="H391" s="826"/>
      <c r="I391" s="826"/>
      <c r="J391" s="826"/>
      <c r="K391" s="826"/>
      <c r="L391" s="826"/>
      <c r="M391" s="826"/>
      <c r="N391" s="826"/>
      <c r="O391" s="826"/>
      <c r="P391" s="826"/>
      <c r="Q391" s="826"/>
      <c r="R391" s="826"/>
      <c r="S391" s="826"/>
    </row>
    <row r="392" spans="1:19" s="781" customFormat="1" x14ac:dyDescent="0.2">
      <c r="A392" s="775">
        <v>0</v>
      </c>
      <c r="B392" s="19">
        <v>0</v>
      </c>
      <c r="C392" s="19">
        <v>0</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19">
        <v>0</v>
      </c>
    </row>
    <row r="393" spans="1:19" x14ac:dyDescent="0.2">
      <c r="A393" s="826" t="s">
        <v>79</v>
      </c>
      <c r="B393" s="826"/>
      <c r="C393" s="826"/>
      <c r="D393" s="826"/>
      <c r="E393" s="826"/>
      <c r="F393" s="826"/>
      <c r="G393" s="826"/>
      <c r="H393" s="826"/>
      <c r="I393" s="826"/>
      <c r="J393" s="826"/>
      <c r="K393" s="826"/>
      <c r="L393" s="826"/>
      <c r="M393" s="826"/>
      <c r="N393" s="826"/>
      <c r="O393" s="826"/>
      <c r="P393" s="826"/>
      <c r="Q393" s="826"/>
      <c r="R393" s="826"/>
      <c r="S393" s="826"/>
    </row>
    <row r="394" spans="1:19" s="812" customFormat="1" x14ac:dyDescent="0.2">
      <c r="A394" s="809">
        <v>0</v>
      </c>
      <c r="B394" s="19">
        <v>0</v>
      </c>
      <c r="C394" s="19">
        <v>0</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19">
        <v>0</v>
      </c>
    </row>
    <row r="395" spans="1:19" x14ac:dyDescent="0.2">
      <c r="A395" s="826" t="s">
        <v>80</v>
      </c>
      <c r="B395" s="826"/>
      <c r="C395" s="826"/>
      <c r="D395" s="826"/>
      <c r="E395" s="826"/>
      <c r="F395" s="826"/>
      <c r="G395" s="826"/>
      <c r="H395" s="826"/>
      <c r="I395" s="826"/>
      <c r="J395" s="826"/>
      <c r="K395" s="826"/>
      <c r="L395" s="826"/>
      <c r="M395" s="826"/>
      <c r="N395" s="826"/>
      <c r="O395" s="826"/>
      <c r="P395" s="826"/>
      <c r="Q395" s="826"/>
      <c r="R395" s="826"/>
      <c r="S395" s="826"/>
    </row>
    <row r="396" spans="1:19" s="822" customFormat="1" x14ac:dyDescent="0.2">
      <c r="A396" s="815">
        <v>0</v>
      </c>
      <c r="B396" s="19">
        <v>0</v>
      </c>
      <c r="C396" s="19">
        <v>0</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19">
        <v>0</v>
      </c>
    </row>
    <row r="397" spans="1:19" x14ac:dyDescent="0.2">
      <c r="A397" s="196"/>
      <c r="B397" s="197"/>
      <c r="C397" s="197"/>
      <c r="D397" s="197"/>
      <c r="E397" s="198"/>
      <c r="F397" s="198" t="s">
        <v>271</v>
      </c>
      <c r="G397" s="198"/>
      <c r="H397" s="198"/>
      <c r="I397" s="198"/>
      <c r="J397" s="198"/>
      <c r="K397" s="198"/>
      <c r="L397" s="198"/>
      <c r="M397" s="198"/>
      <c r="N397" s="197"/>
      <c r="O397" s="197"/>
      <c r="P397" s="197"/>
      <c r="Q397" s="197"/>
      <c r="R397" s="197"/>
      <c r="S397" s="199"/>
    </row>
    <row r="398" spans="1:19" s="757" customFormat="1" x14ac:dyDescent="0.2">
      <c r="A398" s="749">
        <f>SUM(A374, A376, A378, A380,A382, A384, A386, A388, A390, A392, A394, A396)</f>
        <v>0</v>
      </c>
      <c r="B398" s="749">
        <f t="shared" ref="B398:S398" si="9">SUM(B374, B376, B378, B380,B382, B384, B386, B388, B390, B392, B394, B396)</f>
        <v>0</v>
      </c>
      <c r="C398" s="749">
        <f t="shared" si="9"/>
        <v>0</v>
      </c>
      <c r="D398" s="749">
        <f t="shared" si="9"/>
        <v>0</v>
      </c>
      <c r="E398" s="749">
        <f t="shared" si="9"/>
        <v>0</v>
      </c>
      <c r="F398" s="749">
        <f t="shared" si="9"/>
        <v>0</v>
      </c>
      <c r="G398" s="749">
        <f t="shared" si="9"/>
        <v>0</v>
      </c>
      <c r="H398" s="749">
        <f t="shared" si="9"/>
        <v>0</v>
      </c>
      <c r="I398" s="749">
        <f t="shared" si="9"/>
        <v>0</v>
      </c>
      <c r="J398" s="749">
        <f t="shared" si="9"/>
        <v>0</v>
      </c>
      <c r="K398" s="749">
        <f t="shared" si="9"/>
        <v>0</v>
      </c>
      <c r="L398" s="749">
        <f t="shared" si="9"/>
        <v>0</v>
      </c>
      <c r="M398" s="749">
        <f t="shared" si="9"/>
        <v>0</v>
      </c>
      <c r="N398" s="749">
        <f t="shared" si="9"/>
        <v>0</v>
      </c>
      <c r="O398" s="749">
        <f t="shared" si="9"/>
        <v>0</v>
      </c>
      <c r="P398" s="749">
        <f t="shared" si="9"/>
        <v>0</v>
      </c>
      <c r="Q398" s="749">
        <f t="shared" si="9"/>
        <v>0</v>
      </c>
      <c r="R398" s="749">
        <f t="shared" si="9"/>
        <v>0</v>
      </c>
      <c r="S398" s="749">
        <f t="shared" si="9"/>
        <v>0</v>
      </c>
    </row>
    <row r="399" spans="1:19" x14ac:dyDescent="0.2">
      <c r="A399" s="1072"/>
      <c r="B399" s="1072"/>
      <c r="C399" s="1072"/>
      <c r="D399" s="1072"/>
      <c r="E399" s="1072"/>
      <c r="F399" s="1072"/>
      <c r="G399" s="1072"/>
      <c r="H399" s="1072"/>
      <c r="I399" s="1072"/>
      <c r="J399" s="1072"/>
      <c r="K399" s="1072"/>
      <c r="L399" s="1072"/>
      <c r="M399" s="1072"/>
      <c r="N399" s="1072"/>
      <c r="O399" s="1072"/>
      <c r="P399" s="1072"/>
      <c r="Q399" s="1072"/>
      <c r="R399" s="1072"/>
      <c r="S399" s="1072"/>
    </row>
    <row r="400" spans="1:19" ht="20.25" customHeight="1" x14ac:dyDescent="0.2">
      <c r="A400" s="1108" t="s">
        <v>3866</v>
      </c>
      <c r="B400" s="1109"/>
      <c r="C400" s="1109"/>
      <c r="D400" s="1109"/>
      <c r="E400" s="1109"/>
      <c r="F400" s="1109"/>
      <c r="G400" s="1109"/>
      <c r="H400" s="1109"/>
      <c r="I400" s="1109"/>
      <c r="J400" s="1109"/>
      <c r="K400" s="1109"/>
      <c r="L400" s="1109"/>
      <c r="M400" s="1109"/>
      <c r="N400" s="1109"/>
      <c r="O400" s="1109"/>
      <c r="P400" s="1109"/>
      <c r="Q400" s="1109"/>
      <c r="R400" s="1109"/>
      <c r="S400" s="1110"/>
    </row>
    <row r="401" spans="1:19" x14ac:dyDescent="0.2">
      <c r="A401" s="834" t="s">
        <v>1486</v>
      </c>
      <c r="B401" s="834"/>
      <c r="C401" s="834"/>
      <c r="D401" s="834"/>
      <c r="E401" s="834"/>
      <c r="F401" s="834"/>
      <c r="G401" s="834"/>
      <c r="H401" s="834"/>
      <c r="I401" s="834"/>
      <c r="J401" s="834"/>
      <c r="K401" s="834"/>
      <c r="L401" s="834"/>
      <c r="M401" s="834"/>
      <c r="N401" s="834"/>
      <c r="O401" s="834"/>
      <c r="P401" s="834"/>
      <c r="Q401" s="834"/>
      <c r="R401" s="834"/>
      <c r="S401" s="835"/>
    </row>
    <row r="402" spans="1:19" x14ac:dyDescent="0.2">
      <c r="A402" s="833" t="s">
        <v>1556</v>
      </c>
      <c r="B402" s="834"/>
      <c r="C402" s="834"/>
      <c r="D402" s="834"/>
      <c r="E402" s="834"/>
      <c r="F402" s="834"/>
      <c r="G402" s="834"/>
      <c r="H402" s="834"/>
      <c r="I402" s="834"/>
      <c r="J402" s="834"/>
      <c r="K402" s="834"/>
      <c r="L402" s="834"/>
      <c r="M402" s="834"/>
      <c r="N402" s="834"/>
      <c r="O402" s="834"/>
      <c r="P402" s="834"/>
      <c r="Q402" s="834"/>
      <c r="R402" s="834"/>
      <c r="S402" s="835"/>
    </row>
    <row r="403" spans="1:19" x14ac:dyDescent="0.2">
      <c r="A403" s="833" t="s">
        <v>1557</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1558</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1559</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1560</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1124</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1561</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6" t="s">
        <v>1562</v>
      </c>
      <c r="B409" s="837"/>
      <c r="C409" s="837"/>
      <c r="D409" s="837"/>
      <c r="E409" s="837"/>
      <c r="F409" s="837"/>
      <c r="G409" s="837"/>
      <c r="H409" s="837"/>
      <c r="I409" s="837"/>
      <c r="J409" s="837"/>
      <c r="K409" s="837"/>
      <c r="L409" s="837"/>
      <c r="M409" s="837"/>
      <c r="N409" s="837"/>
      <c r="O409" s="837"/>
      <c r="P409" s="837"/>
      <c r="Q409" s="837"/>
      <c r="R409" s="837"/>
      <c r="S409" s="838"/>
    </row>
    <row r="410" spans="1:19" ht="31.5" customHeight="1" x14ac:dyDescent="0.2">
      <c r="A410" s="831" t="s">
        <v>41</v>
      </c>
      <c r="B410" s="831"/>
      <c r="C410" s="831"/>
      <c r="D410" s="831" t="s">
        <v>42</v>
      </c>
      <c r="E410" s="831"/>
      <c r="F410" s="831" t="s">
        <v>43</v>
      </c>
      <c r="G410" s="831"/>
      <c r="H410" s="831"/>
      <c r="I410" s="831" t="s">
        <v>44</v>
      </c>
      <c r="J410" s="831"/>
      <c r="K410" s="827" t="s">
        <v>45</v>
      </c>
      <c r="L410" s="839"/>
      <c r="M410" s="839"/>
      <c r="N410" s="840"/>
      <c r="O410" s="841" t="s">
        <v>46</v>
      </c>
      <c r="P410" s="841"/>
      <c r="Q410" s="842"/>
      <c r="R410" s="831" t="s">
        <v>47</v>
      </c>
      <c r="S410" s="831"/>
    </row>
    <row r="411" spans="1:19" ht="19.5" customHeight="1" x14ac:dyDescent="0.2">
      <c r="A411" s="830" t="s">
        <v>48</v>
      </c>
      <c r="B411" s="830" t="s">
        <v>49</v>
      </c>
      <c r="C411" s="852" t="s">
        <v>50</v>
      </c>
      <c r="D411" s="830" t="s">
        <v>51</v>
      </c>
      <c r="E411" s="830" t="s">
        <v>52</v>
      </c>
      <c r="F411" s="827" t="s">
        <v>53</v>
      </c>
      <c r="G411" s="828"/>
      <c r="H411" s="829"/>
      <c r="I411" s="830" t="s">
        <v>54</v>
      </c>
      <c r="J411" s="830" t="s">
        <v>55</v>
      </c>
      <c r="K411" s="827" t="s">
        <v>56</v>
      </c>
      <c r="L411" s="829"/>
      <c r="M411" s="827" t="s">
        <v>57</v>
      </c>
      <c r="N411" s="829"/>
      <c r="O411" s="830" t="s">
        <v>58</v>
      </c>
      <c r="P411" s="830" t="s">
        <v>59</v>
      </c>
      <c r="Q411" s="830" t="s">
        <v>60</v>
      </c>
      <c r="R411" s="830" t="s">
        <v>61</v>
      </c>
      <c r="S411" s="830" t="s">
        <v>62</v>
      </c>
    </row>
    <row r="412" spans="1:19" ht="68.25" customHeight="1" x14ac:dyDescent="0.2">
      <c r="A412" s="831"/>
      <c r="B412" s="831"/>
      <c r="C412" s="853"/>
      <c r="D412" s="831"/>
      <c r="E412" s="831"/>
      <c r="F412" s="748" t="s">
        <v>63</v>
      </c>
      <c r="G412" s="748" t="s">
        <v>64</v>
      </c>
      <c r="H412" s="748" t="s">
        <v>65</v>
      </c>
      <c r="I412" s="831"/>
      <c r="J412" s="831"/>
      <c r="K412" s="750" t="s">
        <v>66</v>
      </c>
      <c r="L412" s="750" t="s">
        <v>67</v>
      </c>
      <c r="M412" s="750" t="s">
        <v>68</v>
      </c>
      <c r="N412" s="750" t="s">
        <v>67</v>
      </c>
      <c r="O412" s="831"/>
      <c r="P412" s="831"/>
      <c r="Q412" s="831"/>
      <c r="R412" s="831"/>
      <c r="S412" s="831"/>
    </row>
    <row r="413" spans="1:19" x14ac:dyDescent="0.2">
      <c r="A413" s="826" t="s">
        <v>69</v>
      </c>
      <c r="B413" s="826"/>
      <c r="C413" s="826"/>
      <c r="D413" s="826"/>
      <c r="E413" s="826"/>
      <c r="F413" s="826"/>
      <c r="G413" s="826"/>
      <c r="H413" s="826"/>
      <c r="I413" s="826"/>
      <c r="J413" s="826"/>
      <c r="K413" s="826"/>
      <c r="L413" s="826"/>
      <c r="M413" s="826"/>
      <c r="N413" s="826"/>
      <c r="O413" s="826"/>
      <c r="P413" s="826"/>
      <c r="Q413" s="826"/>
      <c r="R413" s="826"/>
      <c r="S413" s="826"/>
    </row>
    <row r="414" spans="1:19" s="757" customFormat="1" x14ac:dyDescent="0.2">
      <c r="A414" s="749">
        <v>0</v>
      </c>
      <c r="B414" s="19">
        <v>0</v>
      </c>
      <c r="C414" s="19">
        <v>0</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19">
        <v>0</v>
      </c>
    </row>
    <row r="415" spans="1:19" x14ac:dyDescent="0.2">
      <c r="A415" s="826" t="s">
        <v>70</v>
      </c>
      <c r="B415" s="826"/>
      <c r="C415" s="826"/>
      <c r="D415" s="826"/>
      <c r="E415" s="826"/>
      <c r="F415" s="826"/>
      <c r="G415" s="826"/>
      <c r="H415" s="826"/>
      <c r="I415" s="826"/>
      <c r="J415" s="826"/>
      <c r="K415" s="826"/>
      <c r="L415" s="826"/>
      <c r="M415" s="826"/>
      <c r="N415" s="826"/>
      <c r="O415" s="826"/>
      <c r="P415" s="826"/>
      <c r="Q415" s="826"/>
      <c r="R415" s="826"/>
      <c r="S415" s="826"/>
    </row>
    <row r="416" spans="1:19" s="757" customFormat="1" x14ac:dyDescent="0.2">
      <c r="A416" s="749">
        <v>0</v>
      </c>
      <c r="B416" s="19">
        <v>0</v>
      </c>
      <c r="C416" s="19">
        <v>0</v>
      </c>
      <c r="D416" s="19">
        <v>0</v>
      </c>
      <c r="E416" s="19">
        <v>0</v>
      </c>
      <c r="F416" s="19">
        <v>0</v>
      </c>
      <c r="G416" s="19">
        <v>0</v>
      </c>
      <c r="H416" s="19">
        <v>0</v>
      </c>
      <c r="I416" s="19">
        <v>0</v>
      </c>
      <c r="J416" s="19">
        <v>0</v>
      </c>
      <c r="K416" s="19">
        <v>0</v>
      </c>
      <c r="L416" s="19">
        <v>0</v>
      </c>
      <c r="M416" s="19">
        <v>0</v>
      </c>
      <c r="N416" s="19">
        <v>0</v>
      </c>
      <c r="O416" s="19">
        <v>0</v>
      </c>
      <c r="P416" s="19">
        <v>0</v>
      </c>
      <c r="Q416" s="19">
        <v>0</v>
      </c>
      <c r="R416" s="19">
        <v>0</v>
      </c>
      <c r="S416" s="19">
        <v>0</v>
      </c>
    </row>
    <row r="417" spans="1:19" x14ac:dyDescent="0.2">
      <c r="A417" s="826" t="s">
        <v>71</v>
      </c>
      <c r="B417" s="826"/>
      <c r="C417" s="826"/>
      <c r="D417" s="826"/>
      <c r="E417" s="826"/>
      <c r="F417" s="826"/>
      <c r="G417" s="826"/>
      <c r="H417" s="826"/>
      <c r="I417" s="826"/>
      <c r="J417" s="826"/>
      <c r="K417" s="826"/>
      <c r="L417" s="826"/>
      <c r="M417" s="826"/>
      <c r="N417" s="826"/>
      <c r="O417" s="826"/>
      <c r="P417" s="826"/>
      <c r="Q417" s="826"/>
      <c r="R417" s="826"/>
      <c r="S417" s="826"/>
    </row>
    <row r="418" spans="1:19" s="757" customFormat="1" x14ac:dyDescent="0.2">
      <c r="A418" s="749">
        <v>0</v>
      </c>
      <c r="B418" s="19">
        <v>0</v>
      </c>
      <c r="C418" s="19">
        <v>0</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row>
    <row r="419" spans="1:19" x14ac:dyDescent="0.2">
      <c r="A419" s="826" t="s">
        <v>72</v>
      </c>
      <c r="B419" s="1107"/>
      <c r="C419" s="1107"/>
      <c r="D419" s="1107"/>
      <c r="E419" s="1107"/>
      <c r="F419" s="1107"/>
      <c r="G419" s="1107"/>
      <c r="H419" s="1107"/>
      <c r="I419" s="1107"/>
      <c r="J419" s="1107"/>
      <c r="K419" s="1107"/>
      <c r="L419" s="1107"/>
      <c r="M419" s="1107"/>
      <c r="N419" s="1107"/>
      <c r="O419" s="1107"/>
      <c r="P419" s="1107"/>
      <c r="Q419" s="1107"/>
      <c r="R419" s="1107"/>
      <c r="S419" s="1107"/>
    </row>
    <row r="420" spans="1:19" s="757" customFormat="1" x14ac:dyDescent="0.2">
      <c r="A420" s="749">
        <v>0</v>
      </c>
      <c r="B420" s="19">
        <v>0</v>
      </c>
      <c r="C420" s="19">
        <v>0</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row>
    <row r="421" spans="1:19" x14ac:dyDescent="0.2">
      <c r="A421" s="832" t="s">
        <v>73</v>
      </c>
      <c r="B421" s="832"/>
      <c r="C421" s="832"/>
      <c r="D421" s="832"/>
      <c r="E421" s="832"/>
      <c r="F421" s="832"/>
      <c r="G421" s="832"/>
      <c r="H421" s="832"/>
      <c r="I421" s="832"/>
      <c r="J421" s="832"/>
      <c r="K421" s="832"/>
      <c r="L421" s="832"/>
      <c r="M421" s="832"/>
      <c r="N421" s="832"/>
      <c r="O421" s="832"/>
      <c r="P421" s="832"/>
      <c r="Q421" s="832"/>
      <c r="R421" s="832"/>
      <c r="S421" s="832"/>
    </row>
    <row r="422" spans="1:19" s="757" customFormat="1" x14ac:dyDescent="0.2">
      <c r="A422" s="749">
        <v>0</v>
      </c>
      <c r="B422" s="19">
        <v>0</v>
      </c>
      <c r="C422" s="19">
        <v>0</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row>
    <row r="423" spans="1:19" x14ac:dyDescent="0.2">
      <c r="A423" s="826" t="s">
        <v>74</v>
      </c>
      <c r="B423" s="826"/>
      <c r="C423" s="826"/>
      <c r="D423" s="826"/>
      <c r="E423" s="826"/>
      <c r="F423" s="826"/>
      <c r="G423" s="826"/>
      <c r="H423" s="826"/>
      <c r="I423" s="826"/>
      <c r="J423" s="826"/>
      <c r="K423" s="826"/>
      <c r="L423" s="826"/>
      <c r="M423" s="826"/>
      <c r="N423" s="826"/>
      <c r="O423" s="826"/>
      <c r="P423" s="826"/>
      <c r="Q423" s="826"/>
      <c r="R423" s="826"/>
      <c r="S423" s="826"/>
    </row>
    <row r="424" spans="1:19" s="757" customFormat="1" x14ac:dyDescent="0.2">
      <c r="A424" s="749">
        <v>0</v>
      </c>
      <c r="B424" s="19">
        <v>0</v>
      </c>
      <c r="C424" s="19">
        <v>0</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row>
    <row r="425" spans="1:19" x14ac:dyDescent="0.2">
      <c r="A425" s="826" t="s">
        <v>75</v>
      </c>
      <c r="B425" s="826"/>
      <c r="C425" s="826"/>
      <c r="D425" s="826"/>
      <c r="E425" s="826"/>
      <c r="F425" s="826"/>
      <c r="G425" s="826"/>
      <c r="H425" s="826"/>
      <c r="I425" s="826"/>
      <c r="J425" s="826"/>
      <c r="K425" s="826"/>
      <c r="L425" s="826"/>
      <c r="M425" s="826"/>
      <c r="N425" s="826"/>
      <c r="O425" s="826"/>
      <c r="P425" s="826"/>
      <c r="Q425" s="826"/>
      <c r="R425" s="826"/>
      <c r="S425" s="826"/>
    </row>
    <row r="426" spans="1:19" s="757" customFormat="1" x14ac:dyDescent="0.2">
      <c r="A426" s="749">
        <v>0</v>
      </c>
      <c r="B426" s="19">
        <v>0</v>
      </c>
      <c r="C426" s="19">
        <v>0</v>
      </c>
      <c r="D426" s="19">
        <v>0</v>
      </c>
      <c r="E426" s="19">
        <v>0</v>
      </c>
      <c r="F426" s="19">
        <v>0</v>
      </c>
      <c r="G426" s="19">
        <v>0</v>
      </c>
      <c r="H426" s="19">
        <v>0</v>
      </c>
      <c r="I426" s="19">
        <v>0</v>
      </c>
      <c r="J426" s="19">
        <v>0</v>
      </c>
      <c r="K426" s="19">
        <v>0</v>
      </c>
      <c r="L426" s="19">
        <v>0</v>
      </c>
      <c r="M426" s="19">
        <v>0</v>
      </c>
      <c r="N426" s="19">
        <v>0</v>
      </c>
      <c r="O426" s="19">
        <v>0</v>
      </c>
      <c r="P426" s="19">
        <v>0</v>
      </c>
      <c r="Q426" s="19">
        <v>0</v>
      </c>
      <c r="R426" s="19">
        <v>0</v>
      </c>
      <c r="S426" s="19">
        <v>0</v>
      </c>
    </row>
    <row r="427" spans="1:19" x14ac:dyDescent="0.2">
      <c r="A427" s="826" t="s">
        <v>76</v>
      </c>
      <c r="B427" s="826"/>
      <c r="C427" s="826"/>
      <c r="D427" s="826"/>
      <c r="E427" s="826"/>
      <c r="F427" s="826"/>
      <c r="G427" s="826"/>
      <c r="H427" s="826"/>
      <c r="I427" s="826"/>
      <c r="J427" s="826"/>
      <c r="K427" s="826"/>
      <c r="L427" s="826"/>
      <c r="M427" s="826"/>
      <c r="N427" s="826"/>
      <c r="O427" s="826"/>
      <c r="P427" s="826"/>
      <c r="Q427" s="826"/>
      <c r="R427" s="826"/>
      <c r="S427" s="826"/>
    </row>
    <row r="428" spans="1:19" s="757" customFormat="1" x14ac:dyDescent="0.2">
      <c r="A428" s="749">
        <v>0</v>
      </c>
      <c r="B428" s="19">
        <v>0</v>
      </c>
      <c r="C428" s="19">
        <v>0</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19">
        <v>0</v>
      </c>
    </row>
    <row r="429" spans="1:19" x14ac:dyDescent="0.2">
      <c r="A429" s="826" t="s">
        <v>77</v>
      </c>
      <c r="B429" s="826"/>
      <c r="C429" s="826"/>
      <c r="D429" s="826"/>
      <c r="E429" s="826"/>
      <c r="F429" s="826"/>
      <c r="G429" s="826"/>
      <c r="H429" s="826"/>
      <c r="I429" s="826"/>
      <c r="J429" s="826"/>
      <c r="K429" s="826"/>
      <c r="L429" s="826"/>
      <c r="M429" s="826"/>
      <c r="N429" s="826"/>
      <c r="O429" s="826"/>
      <c r="P429" s="826"/>
      <c r="Q429" s="826"/>
      <c r="R429" s="826"/>
      <c r="S429" s="826"/>
    </row>
    <row r="430" spans="1:19" s="757" customFormat="1" x14ac:dyDescent="0.2">
      <c r="A430" s="749">
        <v>0</v>
      </c>
      <c r="B430" s="19">
        <v>0</v>
      </c>
      <c r="C430" s="19">
        <v>0</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19">
        <v>0</v>
      </c>
    </row>
    <row r="431" spans="1:19" x14ac:dyDescent="0.2">
      <c r="A431" s="826" t="s">
        <v>78</v>
      </c>
      <c r="B431" s="826"/>
      <c r="C431" s="826"/>
      <c r="D431" s="826"/>
      <c r="E431" s="826"/>
      <c r="F431" s="826"/>
      <c r="G431" s="826"/>
      <c r="H431" s="826"/>
      <c r="I431" s="826"/>
      <c r="J431" s="826"/>
      <c r="K431" s="826"/>
      <c r="L431" s="826"/>
      <c r="M431" s="826"/>
      <c r="N431" s="826"/>
      <c r="O431" s="826"/>
      <c r="P431" s="826"/>
      <c r="Q431" s="826"/>
      <c r="R431" s="826"/>
      <c r="S431" s="826"/>
    </row>
    <row r="432" spans="1:19" s="781" customFormat="1" x14ac:dyDescent="0.2">
      <c r="A432" s="775">
        <v>0</v>
      </c>
      <c r="B432" s="19">
        <v>0</v>
      </c>
      <c r="C432" s="19">
        <v>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19">
        <v>0</v>
      </c>
    </row>
    <row r="433" spans="1:19" x14ac:dyDescent="0.2">
      <c r="A433" s="826" t="s">
        <v>79</v>
      </c>
      <c r="B433" s="826"/>
      <c r="C433" s="826"/>
      <c r="D433" s="826"/>
      <c r="E433" s="826"/>
      <c r="F433" s="826"/>
      <c r="G433" s="826"/>
      <c r="H433" s="826"/>
      <c r="I433" s="826"/>
      <c r="J433" s="826"/>
      <c r="K433" s="826"/>
      <c r="L433" s="826"/>
      <c r="M433" s="826"/>
      <c r="N433" s="826"/>
      <c r="O433" s="826"/>
      <c r="P433" s="826"/>
      <c r="Q433" s="826"/>
      <c r="R433" s="826"/>
      <c r="S433" s="826"/>
    </row>
    <row r="434" spans="1:19" s="812" customFormat="1" x14ac:dyDescent="0.2">
      <c r="A434" s="809">
        <v>0</v>
      </c>
      <c r="B434" s="19">
        <v>0</v>
      </c>
      <c r="C434" s="19">
        <v>0</v>
      </c>
      <c r="D434" s="19">
        <v>0</v>
      </c>
      <c r="E434" s="19">
        <v>0</v>
      </c>
      <c r="F434" s="19">
        <v>0</v>
      </c>
      <c r="G434" s="19">
        <v>0</v>
      </c>
      <c r="H434" s="19">
        <v>0</v>
      </c>
      <c r="I434" s="19">
        <v>0</v>
      </c>
      <c r="J434" s="19">
        <v>0</v>
      </c>
      <c r="K434" s="19">
        <v>0</v>
      </c>
      <c r="L434" s="19">
        <v>0</v>
      </c>
      <c r="M434" s="19">
        <v>0</v>
      </c>
      <c r="N434" s="19">
        <v>0</v>
      </c>
      <c r="O434" s="19">
        <v>0</v>
      </c>
      <c r="P434" s="19">
        <v>0</v>
      </c>
      <c r="Q434" s="19">
        <v>0</v>
      </c>
      <c r="R434" s="19">
        <v>0</v>
      </c>
      <c r="S434" s="19">
        <v>0</v>
      </c>
    </row>
    <row r="435" spans="1:19" x14ac:dyDescent="0.2">
      <c r="A435" s="826" t="s">
        <v>80</v>
      </c>
      <c r="B435" s="826"/>
      <c r="C435" s="826"/>
      <c r="D435" s="826"/>
      <c r="E435" s="826"/>
      <c r="F435" s="826"/>
      <c r="G435" s="826"/>
      <c r="H435" s="826"/>
      <c r="I435" s="826"/>
      <c r="J435" s="826"/>
      <c r="K435" s="826"/>
      <c r="L435" s="826"/>
      <c r="M435" s="826"/>
      <c r="N435" s="826"/>
      <c r="O435" s="826"/>
      <c r="P435" s="826"/>
      <c r="Q435" s="826"/>
      <c r="R435" s="826"/>
      <c r="S435" s="826"/>
    </row>
    <row r="436" spans="1:19" s="822" customFormat="1" x14ac:dyDescent="0.2">
      <c r="A436" s="815">
        <v>0</v>
      </c>
      <c r="B436" s="19">
        <v>0</v>
      </c>
      <c r="C436" s="19">
        <v>0</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19">
        <v>0</v>
      </c>
    </row>
    <row r="437" spans="1:19" x14ac:dyDescent="0.2">
      <c r="A437" s="196"/>
      <c r="B437" s="197"/>
      <c r="C437" s="197"/>
      <c r="D437" s="197"/>
      <c r="E437" s="198"/>
      <c r="F437" s="198" t="s">
        <v>271</v>
      </c>
      <c r="G437" s="198"/>
      <c r="H437" s="198"/>
      <c r="I437" s="198"/>
      <c r="J437" s="198"/>
      <c r="K437" s="198"/>
      <c r="L437" s="198"/>
      <c r="M437" s="198"/>
      <c r="N437" s="197"/>
      <c r="O437" s="197"/>
      <c r="P437" s="197"/>
      <c r="Q437" s="197"/>
      <c r="R437" s="197"/>
      <c r="S437" s="199"/>
    </row>
    <row r="438" spans="1:19" x14ac:dyDescent="0.2">
      <c r="A438" s="747">
        <f>SUM(A414, A416, A418, A420,A422, A424, A426, A428, A430, A432, A434, A436)</f>
        <v>0</v>
      </c>
      <c r="B438" s="747">
        <f t="shared" ref="B438:S438" si="10">SUM(B414, B416, B418, B420,B422, B424, B426, B428, B430, B432, B434, B436)</f>
        <v>0</v>
      </c>
      <c r="C438" s="747">
        <f t="shared" si="10"/>
        <v>0</v>
      </c>
      <c r="D438" s="747">
        <f t="shared" si="10"/>
        <v>0</v>
      </c>
      <c r="E438" s="747">
        <f t="shared" si="10"/>
        <v>0</v>
      </c>
      <c r="F438" s="747">
        <f t="shared" si="10"/>
        <v>0</v>
      </c>
      <c r="G438" s="747">
        <f t="shared" si="10"/>
        <v>0</v>
      </c>
      <c r="H438" s="747">
        <f t="shared" si="10"/>
        <v>0</v>
      </c>
      <c r="I438" s="747">
        <f t="shared" si="10"/>
        <v>0</v>
      </c>
      <c r="J438" s="747">
        <f t="shared" si="10"/>
        <v>0</v>
      </c>
      <c r="K438" s="747">
        <f t="shared" si="10"/>
        <v>0</v>
      </c>
      <c r="L438" s="747">
        <f t="shared" si="10"/>
        <v>0</v>
      </c>
      <c r="M438" s="747">
        <f t="shared" si="10"/>
        <v>0</v>
      </c>
      <c r="N438" s="747">
        <f t="shared" si="10"/>
        <v>0</v>
      </c>
      <c r="O438" s="747">
        <f t="shared" si="10"/>
        <v>0</v>
      </c>
      <c r="P438" s="747">
        <f t="shared" si="10"/>
        <v>0</v>
      </c>
      <c r="Q438" s="747">
        <f t="shared" si="10"/>
        <v>0</v>
      </c>
      <c r="R438" s="747">
        <f t="shared" si="10"/>
        <v>0</v>
      </c>
      <c r="S438" s="747">
        <f t="shared" si="10"/>
        <v>0</v>
      </c>
    </row>
    <row r="439" spans="1:19" x14ac:dyDescent="0.2">
      <c r="A439" s="1072"/>
      <c r="B439" s="1072"/>
      <c r="C439" s="1072"/>
      <c r="D439" s="1072"/>
      <c r="E439" s="1072"/>
      <c r="F439" s="1072"/>
      <c r="G439" s="1072"/>
      <c r="H439" s="1072"/>
      <c r="I439" s="1072"/>
      <c r="J439" s="1072"/>
      <c r="K439" s="1072"/>
      <c r="L439" s="1072"/>
      <c r="M439" s="1072"/>
      <c r="N439" s="1072"/>
      <c r="O439" s="1072"/>
      <c r="P439" s="1072"/>
      <c r="Q439" s="1072"/>
      <c r="R439" s="1072"/>
      <c r="S439" s="1072"/>
    </row>
    <row r="440" spans="1:19" ht="18.75" customHeight="1" x14ac:dyDescent="0.2">
      <c r="A440" s="1108" t="s">
        <v>3867</v>
      </c>
      <c r="B440" s="1109"/>
      <c r="C440" s="1109"/>
      <c r="D440" s="1109"/>
      <c r="E440" s="1109"/>
      <c r="F440" s="1109"/>
      <c r="G440" s="1109"/>
      <c r="H440" s="1109"/>
      <c r="I440" s="1109"/>
      <c r="J440" s="1109"/>
      <c r="K440" s="1109"/>
      <c r="L440" s="1109"/>
      <c r="M440" s="1109"/>
      <c r="N440" s="1109"/>
      <c r="O440" s="1109"/>
      <c r="P440" s="1109"/>
      <c r="Q440" s="1109"/>
      <c r="R440" s="1109"/>
      <c r="S440" s="1110"/>
    </row>
    <row r="441" spans="1:19" x14ac:dyDescent="0.2">
      <c r="A441" s="834" t="s">
        <v>1486</v>
      </c>
      <c r="B441" s="834"/>
      <c r="C441" s="834"/>
      <c r="D441" s="834"/>
      <c r="E441" s="834"/>
      <c r="F441" s="834"/>
      <c r="G441" s="834"/>
      <c r="H441" s="834"/>
      <c r="I441" s="834"/>
      <c r="J441" s="834"/>
      <c r="K441" s="834"/>
      <c r="L441" s="834"/>
      <c r="M441" s="834"/>
      <c r="N441" s="834"/>
      <c r="O441" s="834"/>
      <c r="P441" s="834"/>
      <c r="Q441" s="834"/>
      <c r="R441" s="834"/>
      <c r="S441" s="835"/>
    </row>
    <row r="442" spans="1:19" x14ac:dyDescent="0.2">
      <c r="A442" s="833" t="s">
        <v>1563</v>
      </c>
      <c r="B442" s="834"/>
      <c r="C442" s="834"/>
      <c r="D442" s="834"/>
      <c r="E442" s="834"/>
      <c r="F442" s="834"/>
      <c r="G442" s="834"/>
      <c r="H442" s="834"/>
      <c r="I442" s="834"/>
      <c r="J442" s="834"/>
      <c r="K442" s="834"/>
      <c r="L442" s="834"/>
      <c r="M442" s="834"/>
      <c r="N442" s="834"/>
      <c r="O442" s="834"/>
      <c r="P442" s="834"/>
      <c r="Q442" s="834"/>
      <c r="R442" s="834"/>
      <c r="S442" s="835"/>
    </row>
    <row r="443" spans="1:19" x14ac:dyDescent="0.2">
      <c r="A443" s="833" t="s">
        <v>1564</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1565</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1566</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1567</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1568</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200</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6" t="s">
        <v>1569</v>
      </c>
      <c r="B449" s="837"/>
      <c r="C449" s="837"/>
      <c r="D449" s="837"/>
      <c r="E449" s="837"/>
      <c r="F449" s="837"/>
      <c r="G449" s="837"/>
      <c r="H449" s="837"/>
      <c r="I449" s="837"/>
      <c r="J449" s="837"/>
      <c r="K449" s="837"/>
      <c r="L449" s="837"/>
      <c r="M449" s="837"/>
      <c r="N449" s="837"/>
      <c r="O449" s="837"/>
      <c r="P449" s="837"/>
      <c r="Q449" s="837"/>
      <c r="R449" s="837"/>
      <c r="S449" s="838"/>
    </row>
    <row r="450" spans="1:19" ht="27.75" customHeight="1" x14ac:dyDescent="0.2">
      <c r="A450" s="831" t="s">
        <v>41</v>
      </c>
      <c r="B450" s="831"/>
      <c r="C450" s="831"/>
      <c r="D450" s="831" t="s">
        <v>42</v>
      </c>
      <c r="E450" s="831"/>
      <c r="F450" s="831" t="s">
        <v>43</v>
      </c>
      <c r="G450" s="831"/>
      <c r="H450" s="831"/>
      <c r="I450" s="831" t="s">
        <v>44</v>
      </c>
      <c r="J450" s="831"/>
      <c r="K450" s="827" t="s">
        <v>45</v>
      </c>
      <c r="L450" s="839"/>
      <c r="M450" s="839"/>
      <c r="N450" s="840"/>
      <c r="O450" s="841" t="s">
        <v>46</v>
      </c>
      <c r="P450" s="841"/>
      <c r="Q450" s="842"/>
      <c r="R450" s="831" t="s">
        <v>47</v>
      </c>
      <c r="S450" s="831"/>
    </row>
    <row r="451" spans="1:19" ht="22.5" customHeight="1" x14ac:dyDescent="0.2">
      <c r="A451" s="830" t="s">
        <v>48</v>
      </c>
      <c r="B451" s="830" t="s">
        <v>49</v>
      </c>
      <c r="C451" s="852" t="s">
        <v>50</v>
      </c>
      <c r="D451" s="830" t="s">
        <v>51</v>
      </c>
      <c r="E451" s="830" t="s">
        <v>52</v>
      </c>
      <c r="F451" s="827" t="s">
        <v>53</v>
      </c>
      <c r="G451" s="828"/>
      <c r="H451" s="829"/>
      <c r="I451" s="830" t="s">
        <v>54</v>
      </c>
      <c r="J451" s="830" t="s">
        <v>55</v>
      </c>
      <c r="K451" s="827" t="s">
        <v>56</v>
      </c>
      <c r="L451" s="829"/>
      <c r="M451" s="827" t="s">
        <v>57</v>
      </c>
      <c r="N451" s="829"/>
      <c r="O451" s="830" t="s">
        <v>58</v>
      </c>
      <c r="P451" s="830" t="s">
        <v>59</v>
      </c>
      <c r="Q451" s="830" t="s">
        <v>60</v>
      </c>
      <c r="R451" s="830" t="s">
        <v>61</v>
      </c>
      <c r="S451" s="830" t="s">
        <v>62</v>
      </c>
    </row>
    <row r="452" spans="1:19" ht="67.5" customHeight="1" x14ac:dyDescent="0.2">
      <c r="A452" s="831"/>
      <c r="B452" s="831"/>
      <c r="C452" s="853"/>
      <c r="D452" s="831"/>
      <c r="E452" s="831"/>
      <c r="F452" s="748" t="s">
        <v>63</v>
      </c>
      <c r="G452" s="748" t="s">
        <v>64</v>
      </c>
      <c r="H452" s="748" t="s">
        <v>65</v>
      </c>
      <c r="I452" s="831"/>
      <c r="J452" s="831"/>
      <c r="K452" s="750" t="s">
        <v>66</v>
      </c>
      <c r="L452" s="750" t="s">
        <v>67</v>
      </c>
      <c r="M452" s="750" t="s">
        <v>68</v>
      </c>
      <c r="N452" s="750" t="s">
        <v>67</v>
      </c>
      <c r="O452" s="831"/>
      <c r="P452" s="831"/>
      <c r="Q452" s="831"/>
      <c r="R452" s="831"/>
      <c r="S452" s="831"/>
    </row>
    <row r="453" spans="1:19" x14ac:dyDescent="0.2">
      <c r="A453" s="826" t="s">
        <v>69</v>
      </c>
      <c r="B453" s="826"/>
      <c r="C453" s="826"/>
      <c r="D453" s="826"/>
      <c r="E453" s="826"/>
      <c r="F453" s="826"/>
      <c r="G453" s="826"/>
      <c r="H453" s="826"/>
      <c r="I453" s="826"/>
      <c r="J453" s="826"/>
      <c r="K453" s="826"/>
      <c r="L453" s="826"/>
      <c r="M453" s="826"/>
      <c r="N453" s="826"/>
      <c r="O453" s="826"/>
      <c r="P453" s="826"/>
      <c r="Q453" s="826"/>
      <c r="R453" s="826"/>
      <c r="S453" s="826"/>
    </row>
    <row r="454" spans="1:19" s="757" customFormat="1" x14ac:dyDescent="0.2">
      <c r="A454" s="749">
        <v>0</v>
      </c>
      <c r="B454" s="19">
        <v>0</v>
      </c>
      <c r="C454" s="19">
        <v>0</v>
      </c>
      <c r="D454" s="19">
        <v>0</v>
      </c>
      <c r="E454" s="19">
        <v>0</v>
      </c>
      <c r="F454" s="19">
        <v>0</v>
      </c>
      <c r="G454" s="19">
        <v>0</v>
      </c>
      <c r="H454" s="19">
        <v>0</v>
      </c>
      <c r="I454" s="19">
        <v>0</v>
      </c>
      <c r="J454" s="19">
        <v>0</v>
      </c>
      <c r="K454" s="19">
        <v>0</v>
      </c>
      <c r="L454" s="19">
        <v>0</v>
      </c>
      <c r="M454" s="19">
        <v>0</v>
      </c>
      <c r="N454" s="19">
        <v>0</v>
      </c>
      <c r="O454" s="19">
        <v>0</v>
      </c>
      <c r="P454" s="19">
        <v>0</v>
      </c>
      <c r="Q454" s="19">
        <v>0</v>
      </c>
      <c r="R454" s="19">
        <v>0</v>
      </c>
      <c r="S454" s="19">
        <v>0</v>
      </c>
    </row>
    <row r="455" spans="1:19" x14ac:dyDescent="0.2">
      <c r="A455" s="826" t="s">
        <v>70</v>
      </c>
      <c r="B455" s="826"/>
      <c r="C455" s="826"/>
      <c r="D455" s="826"/>
      <c r="E455" s="826"/>
      <c r="F455" s="826"/>
      <c r="G455" s="826"/>
      <c r="H455" s="826"/>
      <c r="I455" s="826"/>
      <c r="J455" s="826"/>
      <c r="K455" s="826"/>
      <c r="L455" s="826"/>
      <c r="M455" s="826"/>
      <c r="N455" s="826"/>
      <c r="O455" s="826"/>
      <c r="P455" s="826"/>
      <c r="Q455" s="826"/>
      <c r="R455" s="826"/>
      <c r="S455" s="826"/>
    </row>
    <row r="456" spans="1:19" s="757" customFormat="1" x14ac:dyDescent="0.2">
      <c r="A456" s="749">
        <v>0</v>
      </c>
      <c r="B456" s="19">
        <v>0</v>
      </c>
      <c r="C456" s="19">
        <v>0</v>
      </c>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row>
    <row r="457" spans="1:19" x14ac:dyDescent="0.2">
      <c r="A457" s="826" t="s">
        <v>71</v>
      </c>
      <c r="B457" s="826"/>
      <c r="C457" s="826"/>
      <c r="D457" s="826"/>
      <c r="E457" s="826"/>
      <c r="F457" s="826"/>
      <c r="G457" s="826"/>
      <c r="H457" s="826"/>
      <c r="I457" s="826"/>
      <c r="J457" s="826"/>
      <c r="K457" s="826"/>
      <c r="L457" s="826"/>
      <c r="M457" s="826"/>
      <c r="N457" s="826"/>
      <c r="O457" s="826"/>
      <c r="P457" s="826"/>
      <c r="Q457" s="826"/>
      <c r="R457" s="826"/>
      <c r="S457" s="826"/>
    </row>
    <row r="458" spans="1:19" s="757" customFormat="1" x14ac:dyDescent="0.2">
      <c r="A458" s="749">
        <v>0</v>
      </c>
      <c r="B458" s="19">
        <v>0</v>
      </c>
      <c r="C458" s="19">
        <v>0</v>
      </c>
      <c r="D458" s="19">
        <v>0</v>
      </c>
      <c r="E458" s="19">
        <v>0</v>
      </c>
      <c r="F458" s="19">
        <v>0</v>
      </c>
      <c r="G458" s="19">
        <v>0</v>
      </c>
      <c r="H458" s="19">
        <v>0</v>
      </c>
      <c r="I458" s="19">
        <v>0</v>
      </c>
      <c r="J458" s="19">
        <v>0</v>
      </c>
      <c r="K458" s="19">
        <v>0</v>
      </c>
      <c r="L458" s="19">
        <v>0</v>
      </c>
      <c r="M458" s="19">
        <v>0</v>
      </c>
      <c r="N458" s="19">
        <v>0</v>
      </c>
      <c r="O458" s="19">
        <v>0</v>
      </c>
      <c r="P458" s="19">
        <v>0</v>
      </c>
      <c r="Q458" s="19">
        <v>0</v>
      </c>
      <c r="R458" s="19">
        <v>0</v>
      </c>
      <c r="S458" s="19">
        <v>0</v>
      </c>
    </row>
    <row r="459" spans="1:19" x14ac:dyDescent="0.2">
      <c r="A459" s="826" t="s">
        <v>72</v>
      </c>
      <c r="B459" s="1107"/>
      <c r="C459" s="1107"/>
      <c r="D459" s="1107"/>
      <c r="E459" s="1107"/>
      <c r="F459" s="1107"/>
      <c r="G459" s="1107"/>
      <c r="H459" s="1107"/>
      <c r="I459" s="1107"/>
      <c r="J459" s="1107"/>
      <c r="K459" s="1107"/>
      <c r="L459" s="1107"/>
      <c r="M459" s="1107"/>
      <c r="N459" s="1107"/>
      <c r="O459" s="1107"/>
      <c r="P459" s="1107"/>
      <c r="Q459" s="1107"/>
      <c r="R459" s="1107"/>
      <c r="S459" s="1107"/>
    </row>
    <row r="460" spans="1:19" s="757" customFormat="1" x14ac:dyDescent="0.2">
      <c r="A460" s="749">
        <v>0</v>
      </c>
      <c r="B460" s="19">
        <v>0</v>
      </c>
      <c r="C460" s="19">
        <v>0</v>
      </c>
      <c r="D460" s="19">
        <v>0</v>
      </c>
      <c r="E460" s="19">
        <v>0</v>
      </c>
      <c r="F460" s="19">
        <v>0</v>
      </c>
      <c r="G460" s="19">
        <v>0</v>
      </c>
      <c r="H460" s="19">
        <v>0</v>
      </c>
      <c r="I460" s="19">
        <v>0</v>
      </c>
      <c r="J460" s="19">
        <v>0</v>
      </c>
      <c r="K460" s="19">
        <v>0</v>
      </c>
      <c r="L460" s="19">
        <v>0</v>
      </c>
      <c r="M460" s="19">
        <v>0</v>
      </c>
      <c r="N460" s="19">
        <v>0</v>
      </c>
      <c r="O460" s="19">
        <v>0</v>
      </c>
      <c r="P460" s="19">
        <v>0</v>
      </c>
      <c r="Q460" s="19">
        <v>0</v>
      </c>
      <c r="R460" s="19">
        <v>0</v>
      </c>
      <c r="S460" s="19">
        <v>0</v>
      </c>
    </row>
    <row r="461" spans="1:19" x14ac:dyDescent="0.2">
      <c r="A461" s="832" t="s">
        <v>73</v>
      </c>
      <c r="B461" s="832"/>
      <c r="C461" s="832"/>
      <c r="D461" s="832"/>
      <c r="E461" s="832"/>
      <c r="F461" s="832"/>
      <c r="G461" s="832"/>
      <c r="H461" s="832"/>
      <c r="I461" s="832"/>
      <c r="J461" s="832"/>
      <c r="K461" s="832"/>
      <c r="L461" s="832"/>
      <c r="M461" s="832"/>
      <c r="N461" s="832"/>
      <c r="O461" s="832"/>
      <c r="P461" s="832"/>
      <c r="Q461" s="832"/>
      <c r="R461" s="832"/>
      <c r="S461" s="832"/>
    </row>
    <row r="462" spans="1:19" s="757" customFormat="1" x14ac:dyDescent="0.2">
      <c r="A462" s="749">
        <v>0</v>
      </c>
      <c r="B462" s="19">
        <v>0</v>
      </c>
      <c r="C462" s="19">
        <v>0</v>
      </c>
      <c r="D462" s="19">
        <v>0</v>
      </c>
      <c r="E462" s="19">
        <v>0</v>
      </c>
      <c r="F462" s="19">
        <v>0</v>
      </c>
      <c r="G462" s="19">
        <v>0</v>
      </c>
      <c r="H462" s="19">
        <v>0</v>
      </c>
      <c r="I462" s="19">
        <v>0</v>
      </c>
      <c r="J462" s="19">
        <v>0</v>
      </c>
      <c r="K462" s="19">
        <v>0</v>
      </c>
      <c r="L462" s="19">
        <v>0</v>
      </c>
      <c r="M462" s="19">
        <v>0</v>
      </c>
      <c r="N462" s="19">
        <v>0</v>
      </c>
      <c r="O462" s="19">
        <v>0</v>
      </c>
      <c r="P462" s="19">
        <v>0</v>
      </c>
      <c r="Q462" s="19">
        <v>0</v>
      </c>
      <c r="R462" s="19">
        <v>0</v>
      </c>
      <c r="S462" s="19">
        <v>0</v>
      </c>
    </row>
    <row r="463" spans="1:19" x14ac:dyDescent="0.2">
      <c r="A463" s="826" t="s">
        <v>74</v>
      </c>
      <c r="B463" s="826"/>
      <c r="C463" s="826"/>
      <c r="D463" s="826"/>
      <c r="E463" s="826"/>
      <c r="F463" s="826"/>
      <c r="G463" s="826"/>
      <c r="H463" s="826"/>
      <c r="I463" s="826"/>
      <c r="J463" s="826"/>
      <c r="K463" s="826"/>
      <c r="L463" s="826"/>
      <c r="M463" s="826"/>
      <c r="N463" s="826"/>
      <c r="O463" s="826"/>
      <c r="P463" s="826"/>
      <c r="Q463" s="826"/>
      <c r="R463" s="826"/>
      <c r="S463" s="826"/>
    </row>
    <row r="464" spans="1:19" s="757" customFormat="1" x14ac:dyDescent="0.2">
      <c r="A464" s="749">
        <v>0</v>
      </c>
      <c r="B464" s="19">
        <v>0</v>
      </c>
      <c r="C464" s="19">
        <v>0</v>
      </c>
      <c r="D464" s="19">
        <v>0</v>
      </c>
      <c r="E464" s="19">
        <v>0</v>
      </c>
      <c r="F464" s="19">
        <v>0</v>
      </c>
      <c r="G464" s="19">
        <v>0</v>
      </c>
      <c r="H464" s="19">
        <v>0</v>
      </c>
      <c r="I464" s="19">
        <v>0</v>
      </c>
      <c r="J464" s="19">
        <v>0</v>
      </c>
      <c r="K464" s="19">
        <v>0</v>
      </c>
      <c r="L464" s="19">
        <v>0</v>
      </c>
      <c r="M464" s="19">
        <v>0</v>
      </c>
      <c r="N464" s="19">
        <v>0</v>
      </c>
      <c r="O464" s="19">
        <v>0</v>
      </c>
      <c r="P464" s="19">
        <v>0</v>
      </c>
      <c r="Q464" s="19">
        <v>0</v>
      </c>
      <c r="R464" s="19">
        <v>0</v>
      </c>
      <c r="S464" s="19">
        <v>0</v>
      </c>
    </row>
    <row r="465" spans="1:19" x14ac:dyDescent="0.2">
      <c r="A465" s="826" t="s">
        <v>75</v>
      </c>
      <c r="B465" s="826"/>
      <c r="C465" s="826"/>
      <c r="D465" s="826"/>
      <c r="E465" s="826"/>
      <c r="F465" s="826"/>
      <c r="G465" s="826"/>
      <c r="H465" s="826"/>
      <c r="I465" s="826"/>
      <c r="J465" s="826"/>
      <c r="K465" s="826"/>
      <c r="L465" s="826"/>
      <c r="M465" s="826"/>
      <c r="N465" s="826"/>
      <c r="O465" s="826"/>
      <c r="P465" s="826"/>
      <c r="Q465" s="826"/>
      <c r="R465" s="826"/>
      <c r="S465" s="826"/>
    </row>
    <row r="466" spans="1:19" s="757" customFormat="1" x14ac:dyDescent="0.2">
      <c r="A466" s="749">
        <v>0</v>
      </c>
      <c r="B466" s="19">
        <v>0</v>
      </c>
      <c r="C466" s="19">
        <v>0</v>
      </c>
      <c r="D466" s="19">
        <v>0</v>
      </c>
      <c r="E466" s="19">
        <v>0</v>
      </c>
      <c r="F466" s="19">
        <v>0</v>
      </c>
      <c r="G466" s="19">
        <v>0</v>
      </c>
      <c r="H466" s="19">
        <v>0</v>
      </c>
      <c r="I466" s="19">
        <v>0</v>
      </c>
      <c r="J466" s="19">
        <v>0</v>
      </c>
      <c r="K466" s="19">
        <v>0</v>
      </c>
      <c r="L466" s="19">
        <v>0</v>
      </c>
      <c r="M466" s="19">
        <v>0</v>
      </c>
      <c r="N466" s="19">
        <v>0</v>
      </c>
      <c r="O466" s="19">
        <v>0</v>
      </c>
      <c r="P466" s="19">
        <v>0</v>
      </c>
      <c r="Q466" s="19">
        <v>0</v>
      </c>
      <c r="R466" s="19">
        <v>0</v>
      </c>
      <c r="S466" s="19">
        <v>0</v>
      </c>
    </row>
    <row r="467" spans="1:19" x14ac:dyDescent="0.2">
      <c r="A467" s="826" t="s">
        <v>76</v>
      </c>
      <c r="B467" s="826"/>
      <c r="C467" s="826"/>
      <c r="D467" s="826"/>
      <c r="E467" s="826"/>
      <c r="F467" s="826"/>
      <c r="G467" s="826"/>
      <c r="H467" s="826"/>
      <c r="I467" s="826"/>
      <c r="J467" s="826"/>
      <c r="K467" s="826"/>
      <c r="L467" s="826"/>
      <c r="M467" s="826"/>
      <c r="N467" s="826"/>
      <c r="O467" s="826"/>
      <c r="P467" s="826"/>
      <c r="Q467" s="826"/>
      <c r="R467" s="826"/>
      <c r="S467" s="826"/>
    </row>
    <row r="468" spans="1:19" s="757" customFormat="1" x14ac:dyDescent="0.2">
      <c r="A468" s="749">
        <v>0</v>
      </c>
      <c r="B468" s="19">
        <v>0</v>
      </c>
      <c r="C468" s="19">
        <v>0</v>
      </c>
      <c r="D468" s="19">
        <v>0</v>
      </c>
      <c r="E468" s="19">
        <v>0</v>
      </c>
      <c r="F468" s="19">
        <v>0</v>
      </c>
      <c r="G468" s="19">
        <v>0</v>
      </c>
      <c r="H468" s="19">
        <v>0</v>
      </c>
      <c r="I468" s="19">
        <v>0</v>
      </c>
      <c r="J468" s="19">
        <v>0</v>
      </c>
      <c r="K468" s="19">
        <v>0</v>
      </c>
      <c r="L468" s="19">
        <v>0</v>
      </c>
      <c r="M468" s="19">
        <v>0</v>
      </c>
      <c r="N468" s="19">
        <v>0</v>
      </c>
      <c r="O468" s="19">
        <v>0</v>
      </c>
      <c r="P468" s="19">
        <v>0</v>
      </c>
      <c r="Q468" s="19">
        <v>0</v>
      </c>
      <c r="R468" s="19">
        <v>0</v>
      </c>
      <c r="S468" s="19">
        <v>0</v>
      </c>
    </row>
    <row r="469" spans="1:19" x14ac:dyDescent="0.2">
      <c r="A469" s="826" t="s">
        <v>77</v>
      </c>
      <c r="B469" s="826"/>
      <c r="C469" s="826"/>
      <c r="D469" s="826"/>
      <c r="E469" s="826"/>
      <c r="F469" s="826"/>
      <c r="G469" s="826"/>
      <c r="H469" s="826"/>
      <c r="I469" s="826"/>
      <c r="J469" s="826"/>
      <c r="K469" s="826"/>
      <c r="L469" s="826"/>
      <c r="M469" s="826"/>
      <c r="N469" s="826"/>
      <c r="O469" s="826"/>
      <c r="P469" s="826"/>
      <c r="Q469" s="826"/>
      <c r="R469" s="826"/>
      <c r="S469" s="826"/>
    </row>
    <row r="470" spans="1:19" s="757" customFormat="1" x14ac:dyDescent="0.2">
      <c r="A470" s="749">
        <v>0</v>
      </c>
      <c r="B470" s="19">
        <v>0</v>
      </c>
      <c r="C470" s="19">
        <v>0</v>
      </c>
      <c r="D470" s="19">
        <v>0</v>
      </c>
      <c r="E470" s="19">
        <v>0</v>
      </c>
      <c r="F470" s="19">
        <v>0</v>
      </c>
      <c r="G470" s="19">
        <v>0</v>
      </c>
      <c r="H470" s="19">
        <v>0</v>
      </c>
      <c r="I470" s="19">
        <v>0</v>
      </c>
      <c r="J470" s="19">
        <v>0</v>
      </c>
      <c r="K470" s="19">
        <v>0</v>
      </c>
      <c r="L470" s="19">
        <v>0</v>
      </c>
      <c r="M470" s="19">
        <v>0</v>
      </c>
      <c r="N470" s="19">
        <v>0</v>
      </c>
      <c r="O470" s="19">
        <v>0</v>
      </c>
      <c r="P470" s="19">
        <v>0</v>
      </c>
      <c r="Q470" s="19">
        <v>0</v>
      </c>
      <c r="R470" s="19">
        <v>0</v>
      </c>
      <c r="S470" s="19">
        <v>0</v>
      </c>
    </row>
    <row r="471" spans="1:19" x14ac:dyDescent="0.2">
      <c r="A471" s="826" t="s">
        <v>78</v>
      </c>
      <c r="B471" s="826"/>
      <c r="C471" s="826"/>
      <c r="D471" s="826"/>
      <c r="E471" s="826"/>
      <c r="F471" s="826"/>
      <c r="G471" s="826"/>
      <c r="H471" s="826"/>
      <c r="I471" s="826"/>
      <c r="J471" s="826"/>
      <c r="K471" s="826"/>
      <c r="L471" s="826"/>
      <c r="M471" s="826"/>
      <c r="N471" s="826"/>
      <c r="O471" s="826"/>
      <c r="P471" s="826"/>
      <c r="Q471" s="826"/>
      <c r="R471" s="826"/>
      <c r="S471" s="826"/>
    </row>
    <row r="472" spans="1:19" s="781" customFormat="1" x14ac:dyDescent="0.2">
      <c r="A472" s="775">
        <v>0</v>
      </c>
      <c r="B472" s="19">
        <v>0</v>
      </c>
      <c r="C472" s="19">
        <v>0</v>
      </c>
      <c r="D472" s="19">
        <v>0</v>
      </c>
      <c r="E472" s="19">
        <v>0</v>
      </c>
      <c r="F472" s="19">
        <v>0</v>
      </c>
      <c r="G472" s="19">
        <v>0</v>
      </c>
      <c r="H472" s="19">
        <v>0</v>
      </c>
      <c r="I472" s="19">
        <v>0</v>
      </c>
      <c r="J472" s="19">
        <v>0</v>
      </c>
      <c r="K472" s="19">
        <v>0</v>
      </c>
      <c r="L472" s="19">
        <v>0</v>
      </c>
      <c r="M472" s="19">
        <v>0</v>
      </c>
      <c r="N472" s="19">
        <v>0</v>
      </c>
      <c r="O472" s="19">
        <v>0</v>
      </c>
      <c r="P472" s="19">
        <v>0</v>
      </c>
      <c r="Q472" s="19">
        <v>0</v>
      </c>
      <c r="R472" s="19">
        <v>0</v>
      </c>
      <c r="S472" s="19">
        <v>0</v>
      </c>
    </row>
    <row r="473" spans="1:19" x14ac:dyDescent="0.2">
      <c r="A473" s="826" t="s">
        <v>79</v>
      </c>
      <c r="B473" s="826"/>
      <c r="C473" s="826"/>
      <c r="D473" s="826"/>
      <c r="E473" s="826"/>
      <c r="F473" s="826"/>
      <c r="G473" s="826"/>
      <c r="H473" s="826"/>
      <c r="I473" s="826"/>
      <c r="J473" s="826"/>
      <c r="K473" s="826"/>
      <c r="L473" s="826"/>
      <c r="M473" s="826"/>
      <c r="N473" s="826"/>
      <c r="O473" s="826"/>
      <c r="P473" s="826"/>
      <c r="Q473" s="826"/>
      <c r="R473" s="826"/>
      <c r="S473" s="826"/>
    </row>
    <row r="474" spans="1:19" s="812" customFormat="1" x14ac:dyDescent="0.2">
      <c r="A474" s="809">
        <v>0</v>
      </c>
      <c r="B474" s="19">
        <v>0</v>
      </c>
      <c r="C474" s="19">
        <v>0</v>
      </c>
      <c r="D474" s="19">
        <v>0</v>
      </c>
      <c r="E474" s="19">
        <v>0</v>
      </c>
      <c r="F474" s="19">
        <v>0</v>
      </c>
      <c r="G474" s="19">
        <v>0</v>
      </c>
      <c r="H474" s="19">
        <v>0</v>
      </c>
      <c r="I474" s="19">
        <v>0</v>
      </c>
      <c r="J474" s="19">
        <v>0</v>
      </c>
      <c r="K474" s="19">
        <v>0</v>
      </c>
      <c r="L474" s="19">
        <v>0</v>
      </c>
      <c r="M474" s="19">
        <v>0</v>
      </c>
      <c r="N474" s="19">
        <v>0</v>
      </c>
      <c r="O474" s="19">
        <v>0</v>
      </c>
      <c r="P474" s="19">
        <v>0</v>
      </c>
      <c r="Q474" s="19">
        <v>0</v>
      </c>
      <c r="R474" s="19">
        <v>0</v>
      </c>
      <c r="S474" s="19">
        <v>0</v>
      </c>
    </row>
    <row r="475" spans="1:19" x14ac:dyDescent="0.2">
      <c r="A475" s="826" t="s">
        <v>80</v>
      </c>
      <c r="B475" s="826"/>
      <c r="C475" s="826"/>
      <c r="D475" s="826"/>
      <c r="E475" s="826"/>
      <c r="F475" s="826"/>
      <c r="G475" s="826"/>
      <c r="H475" s="826"/>
      <c r="I475" s="826"/>
      <c r="J475" s="826"/>
      <c r="K475" s="826"/>
      <c r="L475" s="826"/>
      <c r="M475" s="826"/>
      <c r="N475" s="826"/>
      <c r="O475" s="826"/>
      <c r="P475" s="826"/>
      <c r="Q475" s="826"/>
      <c r="R475" s="826"/>
      <c r="S475" s="826"/>
    </row>
    <row r="476" spans="1:19" s="822" customFormat="1" x14ac:dyDescent="0.2">
      <c r="A476" s="815">
        <v>0</v>
      </c>
      <c r="B476" s="19">
        <v>0</v>
      </c>
      <c r="C476" s="19">
        <v>0</v>
      </c>
      <c r="D476" s="19">
        <v>0</v>
      </c>
      <c r="E476" s="19">
        <v>0</v>
      </c>
      <c r="F476" s="19">
        <v>0</v>
      </c>
      <c r="G476" s="19">
        <v>0</v>
      </c>
      <c r="H476" s="19">
        <v>0</v>
      </c>
      <c r="I476" s="19">
        <v>0</v>
      </c>
      <c r="J476" s="19">
        <v>0</v>
      </c>
      <c r="K476" s="19">
        <v>0</v>
      </c>
      <c r="L476" s="19">
        <v>0</v>
      </c>
      <c r="M476" s="19">
        <v>0</v>
      </c>
      <c r="N476" s="19">
        <v>0</v>
      </c>
      <c r="O476" s="19">
        <v>0</v>
      </c>
      <c r="P476" s="19">
        <v>0</v>
      </c>
      <c r="Q476" s="19">
        <v>0</v>
      </c>
      <c r="R476" s="19">
        <v>0</v>
      </c>
      <c r="S476" s="19">
        <v>0</v>
      </c>
    </row>
    <row r="477" spans="1:19" x14ac:dyDescent="0.2">
      <c r="A477" s="196"/>
      <c r="B477" s="197"/>
      <c r="C477" s="197"/>
      <c r="D477" s="197"/>
      <c r="E477" s="198"/>
      <c r="F477" s="198" t="s">
        <v>271</v>
      </c>
      <c r="G477" s="198"/>
      <c r="H477" s="198"/>
      <c r="I477" s="198"/>
      <c r="J477" s="198"/>
      <c r="K477" s="198"/>
      <c r="L477" s="198"/>
      <c r="M477" s="198"/>
      <c r="N477" s="197"/>
      <c r="O477" s="197"/>
      <c r="P477" s="197"/>
      <c r="Q477" s="197"/>
      <c r="R477" s="197"/>
      <c r="S477" s="199"/>
    </row>
    <row r="478" spans="1:19" s="757" customFormat="1" x14ac:dyDescent="0.2">
      <c r="A478" s="749">
        <f>SUM(A454, A456, A458, A460,A462, A464, A466, A468, A470, A472, A474, A476)</f>
        <v>0</v>
      </c>
      <c r="B478" s="749">
        <f t="shared" ref="B478:S478" si="11">SUM(B454, B456, B458, B460,B462, B464, B466, B468, B470, B472, B474, B476)</f>
        <v>0</v>
      </c>
      <c r="C478" s="749">
        <f t="shared" si="11"/>
        <v>0</v>
      </c>
      <c r="D478" s="749">
        <f t="shared" si="11"/>
        <v>0</v>
      </c>
      <c r="E478" s="749">
        <f t="shared" si="11"/>
        <v>0</v>
      </c>
      <c r="F478" s="749">
        <f t="shared" si="11"/>
        <v>0</v>
      </c>
      <c r="G478" s="749">
        <f t="shared" si="11"/>
        <v>0</v>
      </c>
      <c r="H478" s="749">
        <f t="shared" si="11"/>
        <v>0</v>
      </c>
      <c r="I478" s="749">
        <f t="shared" si="11"/>
        <v>0</v>
      </c>
      <c r="J478" s="749">
        <f t="shared" si="11"/>
        <v>0</v>
      </c>
      <c r="K478" s="749">
        <f t="shared" si="11"/>
        <v>0</v>
      </c>
      <c r="L478" s="749">
        <f t="shared" si="11"/>
        <v>0</v>
      </c>
      <c r="M478" s="749">
        <f t="shared" si="11"/>
        <v>0</v>
      </c>
      <c r="N478" s="749">
        <f t="shared" si="11"/>
        <v>0</v>
      </c>
      <c r="O478" s="749">
        <f t="shared" si="11"/>
        <v>0</v>
      </c>
      <c r="P478" s="749">
        <f t="shared" si="11"/>
        <v>0</v>
      </c>
      <c r="Q478" s="749">
        <f t="shared" si="11"/>
        <v>0</v>
      </c>
      <c r="R478" s="749">
        <f t="shared" si="11"/>
        <v>0</v>
      </c>
      <c r="S478" s="749">
        <f t="shared" si="11"/>
        <v>0</v>
      </c>
    </row>
    <row r="479" spans="1:19" x14ac:dyDescent="0.2">
      <c r="A479" s="1072"/>
      <c r="B479" s="1072"/>
      <c r="C479" s="1072"/>
      <c r="D479" s="1072"/>
      <c r="E479" s="1072"/>
      <c r="F479" s="1072"/>
      <c r="G479" s="1072"/>
      <c r="H479" s="1072"/>
      <c r="I479" s="1072"/>
      <c r="J479" s="1072"/>
      <c r="K479" s="1072"/>
      <c r="L479" s="1072"/>
      <c r="M479" s="1072"/>
      <c r="N479" s="1072"/>
      <c r="O479" s="1072"/>
      <c r="P479" s="1072"/>
      <c r="Q479" s="1072"/>
      <c r="R479" s="1072"/>
      <c r="S479" s="1072"/>
    </row>
    <row r="480" spans="1:19" ht="21.75" customHeight="1" x14ac:dyDescent="0.2">
      <c r="A480" s="1108" t="s">
        <v>3868</v>
      </c>
      <c r="B480" s="1109"/>
      <c r="C480" s="1109"/>
      <c r="D480" s="1109"/>
      <c r="E480" s="1109"/>
      <c r="F480" s="1109"/>
      <c r="G480" s="1109"/>
      <c r="H480" s="1109"/>
      <c r="I480" s="1109"/>
      <c r="J480" s="1109"/>
      <c r="K480" s="1109"/>
      <c r="L480" s="1109"/>
      <c r="M480" s="1109"/>
      <c r="N480" s="1109"/>
      <c r="O480" s="1109"/>
      <c r="P480" s="1109"/>
      <c r="Q480" s="1109"/>
      <c r="R480" s="1109"/>
      <c r="S480" s="1110"/>
    </row>
    <row r="481" spans="1:19" x14ac:dyDescent="0.2">
      <c r="A481" s="834" t="s">
        <v>1486</v>
      </c>
      <c r="B481" s="834"/>
      <c r="C481" s="834"/>
      <c r="D481" s="834"/>
      <c r="E481" s="834"/>
      <c r="F481" s="834"/>
      <c r="G481" s="834"/>
      <c r="H481" s="834"/>
      <c r="I481" s="834"/>
      <c r="J481" s="834"/>
      <c r="K481" s="834"/>
      <c r="L481" s="834"/>
      <c r="M481" s="834"/>
      <c r="N481" s="834"/>
      <c r="O481" s="834"/>
      <c r="P481" s="834"/>
      <c r="Q481" s="834"/>
      <c r="R481" s="834"/>
      <c r="S481" s="835"/>
    </row>
    <row r="482" spans="1:19" x14ac:dyDescent="0.2">
      <c r="A482" s="833" t="s">
        <v>1570</v>
      </c>
      <c r="B482" s="834"/>
      <c r="C482" s="834"/>
      <c r="D482" s="834"/>
      <c r="E482" s="834"/>
      <c r="F482" s="834"/>
      <c r="G482" s="834"/>
      <c r="H482" s="834"/>
      <c r="I482" s="834"/>
      <c r="J482" s="834"/>
      <c r="K482" s="834"/>
      <c r="L482" s="834"/>
      <c r="M482" s="834"/>
      <c r="N482" s="834"/>
      <c r="O482" s="834"/>
      <c r="P482" s="834"/>
      <c r="Q482" s="834"/>
      <c r="R482" s="834"/>
      <c r="S482" s="835"/>
    </row>
    <row r="483" spans="1:19" x14ac:dyDescent="0.2">
      <c r="A483" s="833" t="s">
        <v>1571</v>
      </c>
      <c r="B483" s="834"/>
      <c r="C483" s="834"/>
      <c r="D483" s="834"/>
      <c r="E483" s="834"/>
      <c r="F483" s="834"/>
      <c r="G483" s="834"/>
      <c r="H483" s="834"/>
      <c r="I483" s="834"/>
      <c r="J483" s="834"/>
      <c r="K483" s="834"/>
      <c r="L483" s="834"/>
      <c r="M483" s="834"/>
      <c r="N483" s="834"/>
      <c r="O483" s="834"/>
      <c r="P483" s="834"/>
      <c r="Q483" s="834"/>
      <c r="R483" s="834"/>
      <c r="S483" s="835"/>
    </row>
    <row r="484" spans="1:19" x14ac:dyDescent="0.2">
      <c r="A484" s="833" t="s">
        <v>1572</v>
      </c>
      <c r="B484" s="834"/>
      <c r="C484" s="834"/>
      <c r="D484" s="834"/>
      <c r="E484" s="834"/>
      <c r="F484" s="834"/>
      <c r="G484" s="834"/>
      <c r="H484" s="834"/>
      <c r="I484" s="834"/>
      <c r="J484" s="834"/>
      <c r="K484" s="834"/>
      <c r="L484" s="834"/>
      <c r="M484" s="834"/>
      <c r="N484" s="834"/>
      <c r="O484" s="834"/>
      <c r="P484" s="834"/>
      <c r="Q484" s="834"/>
      <c r="R484" s="834"/>
      <c r="S484" s="835"/>
    </row>
    <row r="485" spans="1:19" x14ac:dyDescent="0.2">
      <c r="A485" s="833" t="s">
        <v>1573</v>
      </c>
      <c r="B485" s="834"/>
      <c r="C485" s="834"/>
      <c r="D485" s="834"/>
      <c r="E485" s="834"/>
      <c r="F485" s="834"/>
      <c r="G485" s="834"/>
      <c r="H485" s="834"/>
      <c r="I485" s="834"/>
      <c r="J485" s="834"/>
      <c r="K485" s="834"/>
      <c r="L485" s="834"/>
      <c r="M485" s="834"/>
      <c r="N485" s="834"/>
      <c r="O485" s="834"/>
      <c r="P485" s="834"/>
      <c r="Q485" s="834"/>
      <c r="R485" s="834"/>
      <c r="S485" s="835"/>
    </row>
    <row r="486" spans="1:19" x14ac:dyDescent="0.2">
      <c r="A486" s="833" t="s">
        <v>1574</v>
      </c>
      <c r="B486" s="834"/>
      <c r="C486" s="834"/>
      <c r="D486" s="834"/>
      <c r="E486" s="834"/>
      <c r="F486" s="834"/>
      <c r="G486" s="834"/>
      <c r="H486" s="834"/>
      <c r="I486" s="834"/>
      <c r="J486" s="834"/>
      <c r="K486" s="834"/>
      <c r="L486" s="834"/>
      <c r="M486" s="834"/>
      <c r="N486" s="834"/>
      <c r="O486" s="834"/>
      <c r="P486" s="834"/>
      <c r="Q486" s="834"/>
      <c r="R486" s="834"/>
      <c r="S486" s="835"/>
    </row>
    <row r="487" spans="1:19" x14ac:dyDescent="0.2">
      <c r="A487" s="833" t="s">
        <v>1575</v>
      </c>
      <c r="B487" s="834"/>
      <c r="C487" s="834"/>
      <c r="D487" s="834"/>
      <c r="E487" s="834"/>
      <c r="F487" s="834"/>
      <c r="G487" s="834"/>
      <c r="H487" s="834"/>
      <c r="I487" s="834"/>
      <c r="J487" s="834"/>
      <c r="K487" s="834"/>
      <c r="L487" s="834"/>
      <c r="M487" s="834"/>
      <c r="N487" s="834"/>
      <c r="O487" s="834"/>
      <c r="P487" s="834"/>
      <c r="Q487" s="834"/>
      <c r="R487" s="834"/>
      <c r="S487" s="835"/>
    </row>
    <row r="488" spans="1:19" x14ac:dyDescent="0.2">
      <c r="A488" s="833" t="s">
        <v>200</v>
      </c>
      <c r="B488" s="834"/>
      <c r="C488" s="834"/>
      <c r="D488" s="834"/>
      <c r="E488" s="834"/>
      <c r="F488" s="834"/>
      <c r="G488" s="834"/>
      <c r="H488" s="834"/>
      <c r="I488" s="834"/>
      <c r="J488" s="834"/>
      <c r="K488" s="834"/>
      <c r="L488" s="834"/>
      <c r="M488" s="834"/>
      <c r="N488" s="834"/>
      <c r="O488" s="834"/>
      <c r="P488" s="834"/>
      <c r="Q488" s="834"/>
      <c r="R488" s="834"/>
      <c r="S488" s="835"/>
    </row>
    <row r="489" spans="1:19" x14ac:dyDescent="0.2">
      <c r="A489" s="836" t="s">
        <v>1576</v>
      </c>
      <c r="B489" s="837"/>
      <c r="C489" s="837"/>
      <c r="D489" s="837"/>
      <c r="E489" s="837"/>
      <c r="F489" s="837"/>
      <c r="G489" s="837"/>
      <c r="H489" s="837"/>
      <c r="I489" s="837"/>
      <c r="J489" s="837"/>
      <c r="K489" s="837"/>
      <c r="L489" s="837"/>
      <c r="M489" s="837"/>
      <c r="N489" s="837"/>
      <c r="O489" s="837"/>
      <c r="P489" s="837"/>
      <c r="Q489" s="837"/>
      <c r="R489" s="837"/>
      <c r="S489" s="838"/>
    </row>
    <row r="490" spans="1:19" ht="32.25" customHeight="1" x14ac:dyDescent="0.2">
      <c r="A490" s="831" t="s">
        <v>41</v>
      </c>
      <c r="B490" s="831"/>
      <c r="C490" s="831"/>
      <c r="D490" s="831" t="s">
        <v>42</v>
      </c>
      <c r="E490" s="831"/>
      <c r="F490" s="831" t="s">
        <v>43</v>
      </c>
      <c r="G490" s="831"/>
      <c r="H490" s="831"/>
      <c r="I490" s="831" t="s">
        <v>44</v>
      </c>
      <c r="J490" s="831"/>
      <c r="K490" s="827" t="s">
        <v>45</v>
      </c>
      <c r="L490" s="839"/>
      <c r="M490" s="839"/>
      <c r="N490" s="840"/>
      <c r="O490" s="841" t="s">
        <v>46</v>
      </c>
      <c r="P490" s="841"/>
      <c r="Q490" s="842"/>
      <c r="R490" s="831" t="s">
        <v>47</v>
      </c>
      <c r="S490" s="831"/>
    </row>
    <row r="491" spans="1:19" ht="21.75" customHeight="1" x14ac:dyDescent="0.2">
      <c r="A491" s="830" t="s">
        <v>48</v>
      </c>
      <c r="B491" s="830" t="s">
        <v>49</v>
      </c>
      <c r="C491" s="852" t="s">
        <v>50</v>
      </c>
      <c r="D491" s="830" t="s">
        <v>51</v>
      </c>
      <c r="E491" s="830" t="s">
        <v>52</v>
      </c>
      <c r="F491" s="827" t="s">
        <v>53</v>
      </c>
      <c r="G491" s="828"/>
      <c r="H491" s="829"/>
      <c r="I491" s="830" t="s">
        <v>54</v>
      </c>
      <c r="J491" s="830" t="s">
        <v>55</v>
      </c>
      <c r="K491" s="827" t="s">
        <v>56</v>
      </c>
      <c r="L491" s="829"/>
      <c r="M491" s="827" t="s">
        <v>57</v>
      </c>
      <c r="N491" s="829"/>
      <c r="O491" s="830" t="s">
        <v>58</v>
      </c>
      <c r="P491" s="830" t="s">
        <v>59</v>
      </c>
      <c r="Q491" s="830" t="s">
        <v>60</v>
      </c>
      <c r="R491" s="830" t="s">
        <v>61</v>
      </c>
      <c r="S491" s="830" t="s">
        <v>62</v>
      </c>
    </row>
    <row r="492" spans="1:19" ht="66" customHeight="1" x14ac:dyDescent="0.2">
      <c r="A492" s="831"/>
      <c r="B492" s="831"/>
      <c r="C492" s="853"/>
      <c r="D492" s="831"/>
      <c r="E492" s="831"/>
      <c r="F492" s="748" t="s">
        <v>63</v>
      </c>
      <c r="G492" s="748" t="s">
        <v>64</v>
      </c>
      <c r="H492" s="748" t="s">
        <v>65</v>
      </c>
      <c r="I492" s="831"/>
      <c r="J492" s="831"/>
      <c r="K492" s="750" t="s">
        <v>66</v>
      </c>
      <c r="L492" s="750" t="s">
        <v>67</v>
      </c>
      <c r="M492" s="750" t="s">
        <v>68</v>
      </c>
      <c r="N492" s="750" t="s">
        <v>67</v>
      </c>
      <c r="O492" s="831"/>
      <c r="P492" s="831"/>
      <c r="Q492" s="831"/>
      <c r="R492" s="831"/>
      <c r="S492" s="831"/>
    </row>
    <row r="493" spans="1:19" x14ac:dyDescent="0.2">
      <c r="A493" s="826" t="s">
        <v>69</v>
      </c>
      <c r="B493" s="826"/>
      <c r="C493" s="826"/>
      <c r="D493" s="826"/>
      <c r="E493" s="826"/>
      <c r="F493" s="826"/>
      <c r="G493" s="826"/>
      <c r="H493" s="826"/>
      <c r="I493" s="826"/>
      <c r="J493" s="826"/>
      <c r="K493" s="826"/>
      <c r="L493" s="826"/>
      <c r="M493" s="826"/>
      <c r="N493" s="826"/>
      <c r="O493" s="826"/>
      <c r="P493" s="826"/>
      <c r="Q493" s="826"/>
      <c r="R493" s="826"/>
      <c r="S493" s="826"/>
    </row>
    <row r="494" spans="1:19" s="757" customFormat="1" x14ac:dyDescent="0.2">
      <c r="A494" s="749">
        <v>0</v>
      </c>
      <c r="B494" s="19">
        <v>0</v>
      </c>
      <c r="C494" s="19">
        <v>0</v>
      </c>
      <c r="D494" s="19">
        <v>0</v>
      </c>
      <c r="E494" s="19">
        <v>0</v>
      </c>
      <c r="F494" s="19">
        <v>0</v>
      </c>
      <c r="G494" s="19">
        <v>0</v>
      </c>
      <c r="H494" s="19">
        <v>0</v>
      </c>
      <c r="I494" s="19">
        <v>0</v>
      </c>
      <c r="J494" s="19">
        <v>0</v>
      </c>
      <c r="K494" s="19">
        <v>0</v>
      </c>
      <c r="L494" s="19">
        <v>0</v>
      </c>
      <c r="M494" s="19">
        <v>0</v>
      </c>
      <c r="N494" s="19">
        <v>0</v>
      </c>
      <c r="O494" s="19">
        <v>0</v>
      </c>
      <c r="P494" s="19">
        <v>0</v>
      </c>
      <c r="Q494" s="19">
        <v>0</v>
      </c>
      <c r="R494" s="19">
        <v>0</v>
      </c>
      <c r="S494" s="19">
        <v>0</v>
      </c>
    </row>
    <row r="495" spans="1:19" x14ac:dyDescent="0.2">
      <c r="A495" s="826" t="s">
        <v>70</v>
      </c>
      <c r="B495" s="826"/>
      <c r="C495" s="826"/>
      <c r="D495" s="826"/>
      <c r="E495" s="826"/>
      <c r="F495" s="826"/>
      <c r="G495" s="826"/>
      <c r="H495" s="826"/>
      <c r="I495" s="826"/>
      <c r="J495" s="826"/>
      <c r="K495" s="826"/>
      <c r="L495" s="826"/>
      <c r="M495" s="826"/>
      <c r="N495" s="826"/>
      <c r="O495" s="826"/>
      <c r="P495" s="826"/>
      <c r="Q495" s="826"/>
      <c r="R495" s="826"/>
      <c r="S495" s="826"/>
    </row>
    <row r="496" spans="1:19" s="757" customFormat="1" x14ac:dyDescent="0.2">
      <c r="A496" s="749">
        <v>0</v>
      </c>
      <c r="B496" s="19">
        <v>0</v>
      </c>
      <c r="C496" s="19">
        <v>0</v>
      </c>
      <c r="D496" s="19">
        <v>0</v>
      </c>
      <c r="E496" s="19">
        <v>0</v>
      </c>
      <c r="F496" s="19">
        <v>0</v>
      </c>
      <c r="G496" s="19">
        <v>0</v>
      </c>
      <c r="H496" s="19">
        <v>0</v>
      </c>
      <c r="I496" s="19">
        <v>0</v>
      </c>
      <c r="J496" s="19">
        <v>0</v>
      </c>
      <c r="K496" s="19">
        <v>0</v>
      </c>
      <c r="L496" s="19">
        <v>0</v>
      </c>
      <c r="M496" s="19">
        <v>0</v>
      </c>
      <c r="N496" s="19">
        <v>0</v>
      </c>
      <c r="O496" s="19">
        <v>0</v>
      </c>
      <c r="P496" s="19">
        <v>0</v>
      </c>
      <c r="Q496" s="19">
        <v>0</v>
      </c>
      <c r="R496" s="19">
        <v>0</v>
      </c>
      <c r="S496" s="19">
        <v>0</v>
      </c>
    </row>
    <row r="497" spans="1:19" x14ac:dyDescent="0.2">
      <c r="A497" s="826" t="s">
        <v>71</v>
      </c>
      <c r="B497" s="826"/>
      <c r="C497" s="826"/>
      <c r="D497" s="826"/>
      <c r="E497" s="826"/>
      <c r="F497" s="826"/>
      <c r="G497" s="826"/>
      <c r="H497" s="826"/>
      <c r="I497" s="826"/>
      <c r="J497" s="826"/>
      <c r="K497" s="826"/>
      <c r="L497" s="826"/>
      <c r="M497" s="826"/>
      <c r="N497" s="826"/>
      <c r="O497" s="826"/>
      <c r="P497" s="826"/>
      <c r="Q497" s="826"/>
      <c r="R497" s="826"/>
      <c r="S497" s="826"/>
    </row>
    <row r="498" spans="1:19" s="757" customFormat="1" x14ac:dyDescent="0.2">
      <c r="A498" s="749">
        <v>0</v>
      </c>
      <c r="B498" s="19">
        <v>0</v>
      </c>
      <c r="C498" s="19">
        <v>0</v>
      </c>
      <c r="D498" s="19">
        <v>0</v>
      </c>
      <c r="E498" s="19">
        <v>0</v>
      </c>
      <c r="F498" s="19">
        <v>0</v>
      </c>
      <c r="G498" s="19">
        <v>0</v>
      </c>
      <c r="H498" s="19">
        <v>0</v>
      </c>
      <c r="I498" s="19">
        <v>0</v>
      </c>
      <c r="J498" s="19">
        <v>0</v>
      </c>
      <c r="K498" s="19">
        <v>0</v>
      </c>
      <c r="L498" s="19">
        <v>0</v>
      </c>
      <c r="M498" s="19">
        <v>0</v>
      </c>
      <c r="N498" s="19">
        <v>0</v>
      </c>
      <c r="O498" s="19">
        <v>0</v>
      </c>
      <c r="P498" s="19">
        <v>0</v>
      </c>
      <c r="Q498" s="19">
        <v>0</v>
      </c>
      <c r="R498" s="19">
        <v>0</v>
      </c>
      <c r="S498" s="19">
        <v>0</v>
      </c>
    </row>
    <row r="499" spans="1:19" x14ac:dyDescent="0.2">
      <c r="A499" s="826" t="s">
        <v>72</v>
      </c>
      <c r="B499" s="1107"/>
      <c r="C499" s="1107"/>
      <c r="D499" s="1107"/>
      <c r="E499" s="1107"/>
      <c r="F499" s="1107"/>
      <c r="G499" s="1107"/>
      <c r="H499" s="1107"/>
      <c r="I499" s="1107"/>
      <c r="J499" s="1107"/>
      <c r="K499" s="1107"/>
      <c r="L499" s="1107"/>
      <c r="M499" s="1107"/>
      <c r="N499" s="1107"/>
      <c r="O499" s="1107"/>
      <c r="P499" s="1107"/>
      <c r="Q499" s="1107"/>
      <c r="R499" s="1107"/>
      <c r="S499" s="1107"/>
    </row>
    <row r="500" spans="1:19" s="757" customFormat="1" x14ac:dyDescent="0.2">
      <c r="A500" s="749">
        <v>0</v>
      </c>
      <c r="B500" s="19">
        <v>0</v>
      </c>
      <c r="C500" s="19">
        <v>0</v>
      </c>
      <c r="D500" s="19">
        <v>0</v>
      </c>
      <c r="E500" s="19">
        <v>0</v>
      </c>
      <c r="F500" s="19">
        <v>0</v>
      </c>
      <c r="G500" s="19">
        <v>0</v>
      </c>
      <c r="H500" s="19">
        <v>0</v>
      </c>
      <c r="I500" s="19">
        <v>0</v>
      </c>
      <c r="J500" s="19">
        <v>0</v>
      </c>
      <c r="K500" s="19">
        <v>0</v>
      </c>
      <c r="L500" s="19">
        <v>0</v>
      </c>
      <c r="M500" s="19">
        <v>0</v>
      </c>
      <c r="N500" s="19">
        <v>0</v>
      </c>
      <c r="O500" s="19">
        <v>0</v>
      </c>
      <c r="P500" s="19">
        <v>0</v>
      </c>
      <c r="Q500" s="19">
        <v>0</v>
      </c>
      <c r="R500" s="19">
        <v>0</v>
      </c>
      <c r="S500" s="19">
        <v>0</v>
      </c>
    </row>
    <row r="501" spans="1:19" x14ac:dyDescent="0.2">
      <c r="A501" s="832" t="s">
        <v>73</v>
      </c>
      <c r="B501" s="832"/>
      <c r="C501" s="832"/>
      <c r="D501" s="832"/>
      <c r="E501" s="832"/>
      <c r="F501" s="832"/>
      <c r="G501" s="832"/>
      <c r="H501" s="832"/>
      <c r="I501" s="832"/>
      <c r="J501" s="832"/>
      <c r="K501" s="832"/>
      <c r="L501" s="832"/>
      <c r="M501" s="832"/>
      <c r="N501" s="832"/>
      <c r="O501" s="832"/>
      <c r="P501" s="832"/>
      <c r="Q501" s="832"/>
      <c r="R501" s="832"/>
      <c r="S501" s="832"/>
    </row>
    <row r="502" spans="1:19" s="757" customFormat="1" x14ac:dyDescent="0.2">
      <c r="A502" s="749">
        <v>0</v>
      </c>
      <c r="B502" s="19">
        <v>0</v>
      </c>
      <c r="C502" s="19">
        <v>0</v>
      </c>
      <c r="D502" s="19">
        <v>0</v>
      </c>
      <c r="E502" s="19">
        <v>0</v>
      </c>
      <c r="F502" s="19">
        <v>0</v>
      </c>
      <c r="G502" s="19">
        <v>0</v>
      </c>
      <c r="H502" s="19">
        <v>0</v>
      </c>
      <c r="I502" s="19">
        <v>0</v>
      </c>
      <c r="J502" s="19">
        <v>0</v>
      </c>
      <c r="K502" s="19">
        <v>0</v>
      </c>
      <c r="L502" s="19">
        <v>0</v>
      </c>
      <c r="M502" s="19">
        <v>0</v>
      </c>
      <c r="N502" s="19">
        <v>0</v>
      </c>
      <c r="O502" s="19">
        <v>0</v>
      </c>
      <c r="P502" s="19">
        <v>0</v>
      </c>
      <c r="Q502" s="19">
        <v>0</v>
      </c>
      <c r="R502" s="19">
        <v>0</v>
      </c>
      <c r="S502" s="19">
        <v>0</v>
      </c>
    </row>
    <row r="503" spans="1:19" x14ac:dyDescent="0.2">
      <c r="A503" s="826" t="s">
        <v>74</v>
      </c>
      <c r="B503" s="826"/>
      <c r="C503" s="826"/>
      <c r="D503" s="826"/>
      <c r="E503" s="826"/>
      <c r="F503" s="826"/>
      <c r="G503" s="826"/>
      <c r="H503" s="826"/>
      <c r="I503" s="826"/>
      <c r="J503" s="826"/>
      <c r="K503" s="826"/>
      <c r="L503" s="826"/>
      <c r="M503" s="826"/>
      <c r="N503" s="826"/>
      <c r="O503" s="826"/>
      <c r="P503" s="826"/>
      <c r="Q503" s="826"/>
      <c r="R503" s="826"/>
      <c r="S503" s="826"/>
    </row>
    <row r="504" spans="1:19" s="757" customFormat="1" x14ac:dyDescent="0.2">
      <c r="A504" s="749">
        <v>0</v>
      </c>
      <c r="B504" s="19">
        <v>0</v>
      </c>
      <c r="C504" s="19">
        <v>0</v>
      </c>
      <c r="D504" s="19">
        <v>0</v>
      </c>
      <c r="E504" s="19">
        <v>0</v>
      </c>
      <c r="F504" s="19">
        <v>0</v>
      </c>
      <c r="G504" s="19">
        <v>0</v>
      </c>
      <c r="H504" s="19">
        <v>0</v>
      </c>
      <c r="I504" s="19">
        <v>0</v>
      </c>
      <c r="J504" s="19">
        <v>0</v>
      </c>
      <c r="K504" s="19">
        <v>0</v>
      </c>
      <c r="L504" s="19">
        <v>0</v>
      </c>
      <c r="M504" s="19">
        <v>0</v>
      </c>
      <c r="N504" s="19">
        <v>0</v>
      </c>
      <c r="O504" s="19">
        <v>0</v>
      </c>
      <c r="P504" s="19">
        <v>0</v>
      </c>
      <c r="Q504" s="19">
        <v>0</v>
      </c>
      <c r="R504" s="19">
        <v>0</v>
      </c>
      <c r="S504" s="19">
        <v>0</v>
      </c>
    </row>
    <row r="505" spans="1:19" x14ac:dyDescent="0.2">
      <c r="A505" s="826" t="s">
        <v>75</v>
      </c>
      <c r="B505" s="826"/>
      <c r="C505" s="826"/>
      <c r="D505" s="826"/>
      <c r="E505" s="826"/>
      <c r="F505" s="826"/>
      <c r="G505" s="826"/>
      <c r="H505" s="826"/>
      <c r="I505" s="826"/>
      <c r="J505" s="826"/>
      <c r="K505" s="826"/>
      <c r="L505" s="826"/>
      <c r="M505" s="826"/>
      <c r="N505" s="826"/>
      <c r="O505" s="826"/>
      <c r="P505" s="826"/>
      <c r="Q505" s="826"/>
      <c r="R505" s="826"/>
      <c r="S505" s="826"/>
    </row>
    <row r="506" spans="1:19" s="757" customFormat="1" x14ac:dyDescent="0.2">
      <c r="A506" s="749">
        <v>0</v>
      </c>
      <c r="B506" s="19">
        <v>0</v>
      </c>
      <c r="C506" s="19">
        <v>0</v>
      </c>
      <c r="D506" s="19">
        <v>0</v>
      </c>
      <c r="E506" s="19">
        <v>0</v>
      </c>
      <c r="F506" s="19">
        <v>0</v>
      </c>
      <c r="G506" s="19">
        <v>0</v>
      </c>
      <c r="H506" s="19">
        <v>0</v>
      </c>
      <c r="I506" s="19">
        <v>0</v>
      </c>
      <c r="J506" s="19">
        <v>0</v>
      </c>
      <c r="K506" s="19">
        <v>0</v>
      </c>
      <c r="L506" s="19">
        <v>0</v>
      </c>
      <c r="M506" s="19">
        <v>0</v>
      </c>
      <c r="N506" s="19">
        <v>0</v>
      </c>
      <c r="O506" s="19">
        <v>0</v>
      </c>
      <c r="P506" s="19">
        <v>0</v>
      </c>
      <c r="Q506" s="19">
        <v>0</v>
      </c>
      <c r="R506" s="19">
        <v>0</v>
      </c>
      <c r="S506" s="19">
        <v>0</v>
      </c>
    </row>
    <row r="507" spans="1:19" x14ac:dyDescent="0.2">
      <c r="A507" s="826" t="s">
        <v>76</v>
      </c>
      <c r="B507" s="826"/>
      <c r="C507" s="826"/>
      <c r="D507" s="826"/>
      <c r="E507" s="826"/>
      <c r="F507" s="826"/>
      <c r="G507" s="826"/>
      <c r="H507" s="826"/>
      <c r="I507" s="826"/>
      <c r="J507" s="826"/>
      <c r="K507" s="826"/>
      <c r="L507" s="826"/>
      <c r="M507" s="826"/>
      <c r="N507" s="826"/>
      <c r="O507" s="826"/>
      <c r="P507" s="826"/>
      <c r="Q507" s="826"/>
      <c r="R507" s="826"/>
      <c r="S507" s="826"/>
    </row>
    <row r="508" spans="1:19" s="757" customFormat="1" x14ac:dyDescent="0.2">
      <c r="A508" s="749">
        <v>0</v>
      </c>
      <c r="B508" s="19">
        <v>0</v>
      </c>
      <c r="C508" s="19">
        <v>0</v>
      </c>
      <c r="D508" s="19">
        <v>0</v>
      </c>
      <c r="E508" s="19">
        <v>0</v>
      </c>
      <c r="F508" s="19">
        <v>0</v>
      </c>
      <c r="G508" s="19">
        <v>0</v>
      </c>
      <c r="H508" s="19">
        <v>0</v>
      </c>
      <c r="I508" s="19">
        <v>0</v>
      </c>
      <c r="J508" s="19">
        <v>0</v>
      </c>
      <c r="K508" s="19">
        <v>0</v>
      </c>
      <c r="L508" s="19">
        <v>0</v>
      </c>
      <c r="M508" s="19">
        <v>0</v>
      </c>
      <c r="N508" s="19">
        <v>0</v>
      </c>
      <c r="O508" s="19">
        <v>0</v>
      </c>
      <c r="P508" s="19">
        <v>0</v>
      </c>
      <c r="Q508" s="19">
        <v>0</v>
      </c>
      <c r="R508" s="19">
        <v>0</v>
      </c>
      <c r="S508" s="19">
        <v>0</v>
      </c>
    </row>
    <row r="509" spans="1:19" x14ac:dyDescent="0.2">
      <c r="A509" s="826" t="s">
        <v>77</v>
      </c>
      <c r="B509" s="826"/>
      <c r="C509" s="826"/>
      <c r="D509" s="826"/>
      <c r="E509" s="826"/>
      <c r="F509" s="826"/>
      <c r="G509" s="826"/>
      <c r="H509" s="826"/>
      <c r="I509" s="826"/>
      <c r="J509" s="826"/>
      <c r="K509" s="826"/>
      <c r="L509" s="826"/>
      <c r="M509" s="826"/>
      <c r="N509" s="826"/>
      <c r="O509" s="826"/>
      <c r="P509" s="826"/>
      <c r="Q509" s="826"/>
      <c r="R509" s="826"/>
      <c r="S509" s="826"/>
    </row>
    <row r="510" spans="1:19" s="757" customFormat="1" x14ac:dyDescent="0.2">
      <c r="A510" s="749">
        <v>0</v>
      </c>
      <c r="B510" s="19">
        <v>0</v>
      </c>
      <c r="C510" s="19">
        <v>0</v>
      </c>
      <c r="D510" s="19">
        <v>0</v>
      </c>
      <c r="E510" s="19">
        <v>0</v>
      </c>
      <c r="F510" s="19">
        <v>0</v>
      </c>
      <c r="G510" s="19">
        <v>0</v>
      </c>
      <c r="H510" s="19">
        <v>0</v>
      </c>
      <c r="I510" s="19">
        <v>0</v>
      </c>
      <c r="J510" s="19">
        <v>0</v>
      </c>
      <c r="K510" s="19">
        <v>0</v>
      </c>
      <c r="L510" s="19">
        <v>0</v>
      </c>
      <c r="M510" s="19">
        <v>0</v>
      </c>
      <c r="N510" s="19">
        <v>0</v>
      </c>
      <c r="O510" s="19">
        <v>0</v>
      </c>
      <c r="P510" s="19">
        <v>0</v>
      </c>
      <c r="Q510" s="19">
        <v>0</v>
      </c>
      <c r="R510" s="19">
        <v>0</v>
      </c>
      <c r="S510" s="19">
        <v>0</v>
      </c>
    </row>
    <row r="511" spans="1:19" x14ac:dyDescent="0.2">
      <c r="A511" s="826" t="s">
        <v>78</v>
      </c>
      <c r="B511" s="826"/>
      <c r="C511" s="826"/>
      <c r="D511" s="826"/>
      <c r="E511" s="826"/>
      <c r="F511" s="826"/>
      <c r="G511" s="826"/>
      <c r="H511" s="826"/>
      <c r="I511" s="826"/>
      <c r="J511" s="826"/>
      <c r="K511" s="826"/>
      <c r="L511" s="826"/>
      <c r="M511" s="826"/>
      <c r="N511" s="826"/>
      <c r="O511" s="826"/>
      <c r="P511" s="826"/>
      <c r="Q511" s="826"/>
      <c r="R511" s="826"/>
      <c r="S511" s="826"/>
    </row>
    <row r="512" spans="1:19" s="781" customFormat="1" x14ac:dyDescent="0.2">
      <c r="A512" s="775">
        <v>0</v>
      </c>
      <c r="B512" s="19">
        <v>0</v>
      </c>
      <c r="C512" s="19">
        <v>0</v>
      </c>
      <c r="D512" s="19">
        <v>0</v>
      </c>
      <c r="E512" s="19">
        <v>0</v>
      </c>
      <c r="F512" s="19">
        <v>0</v>
      </c>
      <c r="G512" s="19">
        <v>0</v>
      </c>
      <c r="H512" s="19">
        <v>0</v>
      </c>
      <c r="I512" s="19">
        <v>0</v>
      </c>
      <c r="J512" s="19">
        <v>0</v>
      </c>
      <c r="K512" s="19">
        <v>0</v>
      </c>
      <c r="L512" s="19">
        <v>0</v>
      </c>
      <c r="M512" s="19">
        <v>0</v>
      </c>
      <c r="N512" s="19">
        <v>0</v>
      </c>
      <c r="O512" s="19">
        <v>0</v>
      </c>
      <c r="P512" s="19">
        <v>0</v>
      </c>
      <c r="Q512" s="19">
        <v>0</v>
      </c>
      <c r="R512" s="19">
        <v>0</v>
      </c>
      <c r="S512" s="19">
        <v>0</v>
      </c>
    </row>
    <row r="513" spans="1:19" x14ac:dyDescent="0.2">
      <c r="A513" s="826" t="s">
        <v>79</v>
      </c>
      <c r="B513" s="826"/>
      <c r="C513" s="826"/>
      <c r="D513" s="826"/>
      <c r="E513" s="826"/>
      <c r="F513" s="826"/>
      <c r="G513" s="826"/>
      <c r="H513" s="826"/>
      <c r="I513" s="826"/>
      <c r="J513" s="826"/>
      <c r="K513" s="826"/>
      <c r="L513" s="826"/>
      <c r="M513" s="826"/>
      <c r="N513" s="826"/>
      <c r="O513" s="826"/>
      <c r="P513" s="826"/>
      <c r="Q513" s="826"/>
      <c r="R513" s="826"/>
      <c r="S513" s="826"/>
    </row>
    <row r="514" spans="1:19" s="812" customFormat="1" x14ac:dyDescent="0.2">
      <c r="A514" s="809">
        <v>0</v>
      </c>
      <c r="B514" s="19">
        <v>0</v>
      </c>
      <c r="C514" s="19">
        <v>0</v>
      </c>
      <c r="D514" s="19">
        <v>0</v>
      </c>
      <c r="E514" s="19">
        <v>0</v>
      </c>
      <c r="F514" s="19">
        <v>0</v>
      </c>
      <c r="G514" s="19">
        <v>0</v>
      </c>
      <c r="H514" s="19">
        <v>0</v>
      </c>
      <c r="I514" s="19">
        <v>0</v>
      </c>
      <c r="J514" s="19">
        <v>0</v>
      </c>
      <c r="K514" s="19">
        <v>0</v>
      </c>
      <c r="L514" s="19">
        <v>0</v>
      </c>
      <c r="M514" s="19">
        <v>0</v>
      </c>
      <c r="N514" s="19">
        <v>0</v>
      </c>
      <c r="O514" s="19">
        <v>0</v>
      </c>
      <c r="P514" s="19">
        <v>0</v>
      </c>
      <c r="Q514" s="19">
        <v>0</v>
      </c>
      <c r="R514" s="19">
        <v>0</v>
      </c>
      <c r="S514" s="19">
        <v>0</v>
      </c>
    </row>
    <row r="515" spans="1:19" x14ac:dyDescent="0.2">
      <c r="A515" s="826" t="s">
        <v>80</v>
      </c>
      <c r="B515" s="826"/>
      <c r="C515" s="826"/>
      <c r="D515" s="826"/>
      <c r="E515" s="826"/>
      <c r="F515" s="826"/>
      <c r="G515" s="826"/>
      <c r="H515" s="826"/>
      <c r="I515" s="826"/>
      <c r="J515" s="826"/>
      <c r="K515" s="826"/>
      <c r="L515" s="826"/>
      <c r="M515" s="826"/>
      <c r="N515" s="826"/>
      <c r="O515" s="826"/>
      <c r="P515" s="826"/>
      <c r="Q515" s="826"/>
      <c r="R515" s="826"/>
      <c r="S515" s="826"/>
    </row>
    <row r="516" spans="1:19" s="822" customFormat="1" x14ac:dyDescent="0.2">
      <c r="A516" s="815">
        <v>0</v>
      </c>
      <c r="B516" s="19">
        <v>0</v>
      </c>
      <c r="C516" s="19">
        <v>0</v>
      </c>
      <c r="D516" s="19">
        <v>0</v>
      </c>
      <c r="E516" s="19">
        <v>0</v>
      </c>
      <c r="F516" s="19">
        <v>0</v>
      </c>
      <c r="G516" s="19">
        <v>0</v>
      </c>
      <c r="H516" s="19">
        <v>0</v>
      </c>
      <c r="I516" s="19">
        <v>0</v>
      </c>
      <c r="J516" s="19">
        <v>0</v>
      </c>
      <c r="K516" s="19">
        <v>0</v>
      </c>
      <c r="L516" s="19">
        <v>0</v>
      </c>
      <c r="M516" s="19">
        <v>0</v>
      </c>
      <c r="N516" s="19">
        <v>0</v>
      </c>
      <c r="O516" s="19">
        <v>0</v>
      </c>
      <c r="P516" s="19">
        <v>0</v>
      </c>
      <c r="Q516" s="19">
        <v>0</v>
      </c>
      <c r="R516" s="19">
        <v>0</v>
      </c>
      <c r="S516" s="19">
        <v>0</v>
      </c>
    </row>
    <row r="517" spans="1:19" x14ac:dyDescent="0.2">
      <c r="A517" s="196"/>
      <c r="B517" s="197"/>
      <c r="C517" s="197"/>
      <c r="D517" s="197"/>
      <c r="E517" s="198"/>
      <c r="F517" s="198" t="s">
        <v>271</v>
      </c>
      <c r="G517" s="198"/>
      <c r="H517" s="198"/>
      <c r="I517" s="198"/>
      <c r="J517" s="198"/>
      <c r="K517" s="198"/>
      <c r="L517" s="198"/>
      <c r="M517" s="198"/>
      <c r="N517" s="197"/>
      <c r="O517" s="197"/>
      <c r="P517" s="197"/>
      <c r="Q517" s="197"/>
      <c r="R517" s="197"/>
      <c r="S517" s="199"/>
    </row>
    <row r="518" spans="1:19" x14ac:dyDescent="0.2">
      <c r="A518" s="747">
        <f>SUM(A494, A496, A498, A500,A502, A504, A506, A508, A510, A512, A514, A516)</f>
        <v>0</v>
      </c>
      <c r="B518" s="747">
        <f t="shared" ref="B518:S518" si="12">SUM(B494, B496, B498, B500,B502, B504, B506, B508, B510, B512, B514, B516)</f>
        <v>0</v>
      </c>
      <c r="C518" s="747">
        <f t="shared" si="12"/>
        <v>0</v>
      </c>
      <c r="D518" s="747">
        <f t="shared" si="12"/>
        <v>0</v>
      </c>
      <c r="E518" s="747">
        <f t="shared" si="12"/>
        <v>0</v>
      </c>
      <c r="F518" s="747">
        <f t="shared" si="12"/>
        <v>0</v>
      </c>
      <c r="G518" s="747">
        <f t="shared" si="12"/>
        <v>0</v>
      </c>
      <c r="H518" s="747">
        <f t="shared" si="12"/>
        <v>0</v>
      </c>
      <c r="I518" s="747">
        <f t="shared" si="12"/>
        <v>0</v>
      </c>
      <c r="J518" s="747">
        <f t="shared" si="12"/>
        <v>0</v>
      </c>
      <c r="K518" s="747">
        <f t="shared" si="12"/>
        <v>0</v>
      </c>
      <c r="L518" s="747">
        <f t="shared" si="12"/>
        <v>0</v>
      </c>
      <c r="M518" s="747">
        <f t="shared" si="12"/>
        <v>0</v>
      </c>
      <c r="N518" s="747">
        <f t="shared" si="12"/>
        <v>0</v>
      </c>
      <c r="O518" s="747">
        <f t="shared" si="12"/>
        <v>0</v>
      </c>
      <c r="P518" s="747">
        <f t="shared" si="12"/>
        <v>0</v>
      </c>
      <c r="Q518" s="747">
        <f t="shared" si="12"/>
        <v>0</v>
      </c>
      <c r="R518" s="747">
        <f t="shared" si="12"/>
        <v>0</v>
      </c>
      <c r="S518" s="747">
        <f t="shared" si="12"/>
        <v>0</v>
      </c>
    </row>
    <row r="519" spans="1:19" x14ac:dyDescent="0.2">
      <c r="A519" s="1072"/>
      <c r="B519" s="1072"/>
      <c r="C519" s="1072"/>
      <c r="D519" s="1072"/>
      <c r="E519" s="1072"/>
      <c r="F519" s="1072"/>
      <c r="G519" s="1072"/>
      <c r="H519" s="1072"/>
      <c r="I519" s="1072"/>
      <c r="J519" s="1072"/>
      <c r="K519" s="1072"/>
      <c r="L519" s="1072"/>
      <c r="M519" s="1072"/>
      <c r="N519" s="1072"/>
      <c r="O519" s="1072"/>
      <c r="P519" s="1072"/>
      <c r="Q519" s="1072"/>
      <c r="R519" s="1072"/>
      <c r="S519" s="1072"/>
    </row>
    <row r="520" spans="1:19" ht="20.25" customHeight="1" x14ac:dyDescent="0.2">
      <c r="A520" s="1108" t="s">
        <v>3771</v>
      </c>
      <c r="B520" s="1109"/>
      <c r="C520" s="1109"/>
      <c r="D520" s="1109"/>
      <c r="E520" s="1109"/>
      <c r="F520" s="1109"/>
      <c r="G520" s="1109"/>
      <c r="H520" s="1109"/>
      <c r="I520" s="1109"/>
      <c r="J520" s="1109"/>
      <c r="K520" s="1109"/>
      <c r="L520" s="1109"/>
      <c r="M520" s="1109"/>
      <c r="N520" s="1109"/>
      <c r="O520" s="1109"/>
      <c r="P520" s="1109"/>
      <c r="Q520" s="1109"/>
      <c r="R520" s="1109"/>
      <c r="S520" s="1110"/>
    </row>
    <row r="521" spans="1:19" x14ac:dyDescent="0.2">
      <c r="A521" s="834" t="s">
        <v>1486</v>
      </c>
      <c r="B521" s="834"/>
      <c r="C521" s="834"/>
      <c r="D521" s="834"/>
      <c r="E521" s="834"/>
      <c r="F521" s="834"/>
      <c r="G521" s="834"/>
      <c r="H521" s="834"/>
      <c r="I521" s="834"/>
      <c r="J521" s="834"/>
      <c r="K521" s="834"/>
      <c r="L521" s="834"/>
      <c r="M521" s="834"/>
      <c r="N521" s="834"/>
      <c r="O521" s="834"/>
      <c r="P521" s="834"/>
      <c r="Q521" s="834"/>
      <c r="R521" s="834"/>
      <c r="S521" s="835"/>
    </row>
    <row r="522" spans="1:19" x14ac:dyDescent="0.2">
      <c r="A522" s="833" t="s">
        <v>1577</v>
      </c>
      <c r="B522" s="834"/>
      <c r="C522" s="834"/>
      <c r="D522" s="834"/>
      <c r="E522" s="834"/>
      <c r="F522" s="834"/>
      <c r="G522" s="834"/>
      <c r="H522" s="834"/>
      <c r="I522" s="834"/>
      <c r="J522" s="834"/>
      <c r="K522" s="834"/>
      <c r="L522" s="834"/>
      <c r="M522" s="834"/>
      <c r="N522" s="834"/>
      <c r="O522" s="834"/>
      <c r="P522" s="834"/>
      <c r="Q522" s="834"/>
      <c r="R522" s="834"/>
      <c r="S522" s="835"/>
    </row>
    <row r="523" spans="1:19" x14ac:dyDescent="0.2">
      <c r="A523" s="833" t="s">
        <v>1578</v>
      </c>
      <c r="B523" s="834"/>
      <c r="C523" s="834"/>
      <c r="D523" s="834"/>
      <c r="E523" s="834"/>
      <c r="F523" s="834"/>
      <c r="G523" s="834"/>
      <c r="H523" s="834"/>
      <c r="I523" s="834"/>
      <c r="J523" s="834"/>
      <c r="K523" s="834"/>
      <c r="L523" s="834"/>
      <c r="M523" s="834"/>
      <c r="N523" s="834"/>
      <c r="O523" s="834"/>
      <c r="P523" s="834"/>
      <c r="Q523" s="834"/>
      <c r="R523" s="834"/>
      <c r="S523" s="835"/>
    </row>
    <row r="524" spans="1:19" x14ac:dyDescent="0.2">
      <c r="A524" s="833" t="s">
        <v>1579</v>
      </c>
      <c r="B524" s="834"/>
      <c r="C524" s="834"/>
      <c r="D524" s="834"/>
      <c r="E524" s="834"/>
      <c r="F524" s="834"/>
      <c r="G524" s="834"/>
      <c r="H524" s="834"/>
      <c r="I524" s="834"/>
      <c r="J524" s="834"/>
      <c r="K524" s="834"/>
      <c r="L524" s="834"/>
      <c r="M524" s="834"/>
      <c r="N524" s="834"/>
      <c r="O524" s="834"/>
      <c r="P524" s="834"/>
      <c r="Q524" s="834"/>
      <c r="R524" s="834"/>
      <c r="S524" s="835"/>
    </row>
    <row r="525" spans="1:19" x14ac:dyDescent="0.2">
      <c r="A525" s="833" t="s">
        <v>1580</v>
      </c>
      <c r="B525" s="834"/>
      <c r="C525" s="834"/>
      <c r="D525" s="834"/>
      <c r="E525" s="834"/>
      <c r="F525" s="834"/>
      <c r="G525" s="834"/>
      <c r="H525" s="834"/>
      <c r="I525" s="834"/>
      <c r="J525" s="834"/>
      <c r="K525" s="834"/>
      <c r="L525" s="834"/>
      <c r="M525" s="834"/>
      <c r="N525" s="834"/>
      <c r="O525" s="834"/>
      <c r="P525" s="834"/>
      <c r="Q525" s="834"/>
      <c r="R525" s="834"/>
      <c r="S525" s="835"/>
    </row>
    <row r="526" spans="1:19" x14ac:dyDescent="0.2">
      <c r="A526" s="833" t="s">
        <v>1581</v>
      </c>
      <c r="B526" s="834"/>
      <c r="C526" s="834"/>
      <c r="D526" s="834"/>
      <c r="E526" s="834"/>
      <c r="F526" s="834"/>
      <c r="G526" s="834"/>
      <c r="H526" s="834"/>
      <c r="I526" s="834"/>
      <c r="J526" s="834"/>
      <c r="K526" s="834"/>
      <c r="L526" s="834"/>
      <c r="M526" s="834"/>
      <c r="N526" s="834"/>
      <c r="O526" s="834"/>
      <c r="P526" s="834"/>
      <c r="Q526" s="834"/>
      <c r="R526" s="834"/>
      <c r="S526" s="835"/>
    </row>
    <row r="527" spans="1:19" x14ac:dyDescent="0.2">
      <c r="A527" s="833" t="s">
        <v>1582</v>
      </c>
      <c r="B527" s="834"/>
      <c r="C527" s="834"/>
      <c r="D527" s="834"/>
      <c r="E527" s="834"/>
      <c r="F527" s="834"/>
      <c r="G527" s="834"/>
      <c r="H527" s="834"/>
      <c r="I527" s="834"/>
      <c r="J527" s="834"/>
      <c r="K527" s="834"/>
      <c r="L527" s="834"/>
      <c r="M527" s="834"/>
      <c r="N527" s="834"/>
      <c r="O527" s="834"/>
      <c r="P527" s="834"/>
      <c r="Q527" s="834"/>
      <c r="R527" s="834"/>
      <c r="S527" s="835"/>
    </row>
    <row r="528" spans="1:19" x14ac:dyDescent="0.2">
      <c r="A528" s="833" t="s">
        <v>1583</v>
      </c>
      <c r="B528" s="834"/>
      <c r="C528" s="834"/>
      <c r="D528" s="834"/>
      <c r="E528" s="834"/>
      <c r="F528" s="834"/>
      <c r="G528" s="834"/>
      <c r="H528" s="834"/>
      <c r="I528" s="834"/>
      <c r="J528" s="834"/>
      <c r="K528" s="834"/>
      <c r="L528" s="834"/>
      <c r="M528" s="834"/>
      <c r="N528" s="834"/>
      <c r="O528" s="834"/>
      <c r="P528" s="834"/>
      <c r="Q528" s="834"/>
      <c r="R528" s="834"/>
      <c r="S528" s="835"/>
    </row>
    <row r="529" spans="1:19" x14ac:dyDescent="0.2">
      <c r="A529" s="836" t="s">
        <v>1584</v>
      </c>
      <c r="B529" s="837"/>
      <c r="C529" s="837"/>
      <c r="D529" s="837"/>
      <c r="E529" s="837"/>
      <c r="F529" s="837"/>
      <c r="G529" s="837"/>
      <c r="H529" s="837"/>
      <c r="I529" s="837"/>
      <c r="J529" s="837"/>
      <c r="K529" s="837"/>
      <c r="L529" s="837"/>
      <c r="M529" s="837"/>
      <c r="N529" s="837"/>
      <c r="O529" s="837"/>
      <c r="P529" s="837"/>
      <c r="Q529" s="837"/>
      <c r="R529" s="837"/>
      <c r="S529" s="838"/>
    </row>
    <row r="530" spans="1:19" ht="26.25" customHeight="1" x14ac:dyDescent="0.2">
      <c r="A530" s="827" t="s">
        <v>41</v>
      </c>
      <c r="B530" s="828"/>
      <c r="C530" s="829"/>
      <c r="D530" s="827" t="s">
        <v>42</v>
      </c>
      <c r="E530" s="829"/>
      <c r="F530" s="827" t="s">
        <v>43</v>
      </c>
      <c r="G530" s="828"/>
      <c r="H530" s="829"/>
      <c r="I530" s="827" t="s">
        <v>44</v>
      </c>
      <c r="J530" s="829"/>
      <c r="K530" s="827" t="s">
        <v>45</v>
      </c>
      <c r="L530" s="828"/>
      <c r="M530" s="828"/>
      <c r="N530" s="829"/>
      <c r="O530" s="962" t="s">
        <v>46</v>
      </c>
      <c r="P530" s="963"/>
      <c r="Q530" s="964"/>
      <c r="R530" s="827" t="s">
        <v>47</v>
      </c>
      <c r="S530" s="829"/>
    </row>
    <row r="531" spans="1:19" ht="23.25" customHeight="1" x14ac:dyDescent="0.2">
      <c r="A531" s="830" t="s">
        <v>48</v>
      </c>
      <c r="B531" s="830" t="s">
        <v>49</v>
      </c>
      <c r="C531" s="852" t="s">
        <v>50</v>
      </c>
      <c r="D531" s="830" t="s">
        <v>51</v>
      </c>
      <c r="E531" s="830" t="s">
        <v>52</v>
      </c>
      <c r="F531" s="827" t="s">
        <v>53</v>
      </c>
      <c r="G531" s="828"/>
      <c r="H531" s="829"/>
      <c r="I531" s="830" t="s">
        <v>54</v>
      </c>
      <c r="J531" s="830" t="s">
        <v>55</v>
      </c>
      <c r="K531" s="827" t="s">
        <v>56</v>
      </c>
      <c r="L531" s="829"/>
      <c r="M531" s="827" t="s">
        <v>57</v>
      </c>
      <c r="N531" s="829"/>
      <c r="O531" s="830" t="s">
        <v>58</v>
      </c>
      <c r="P531" s="830" t="s">
        <v>59</v>
      </c>
      <c r="Q531" s="830" t="s">
        <v>60</v>
      </c>
      <c r="R531" s="830" t="s">
        <v>61</v>
      </c>
      <c r="S531" s="830" t="s">
        <v>62</v>
      </c>
    </row>
    <row r="532" spans="1:19" ht="66" customHeight="1" x14ac:dyDescent="0.2">
      <c r="A532" s="831"/>
      <c r="B532" s="831"/>
      <c r="C532" s="853"/>
      <c r="D532" s="831"/>
      <c r="E532" s="831"/>
      <c r="F532" s="748" t="s">
        <v>63</v>
      </c>
      <c r="G532" s="748" t="s">
        <v>64</v>
      </c>
      <c r="H532" s="748" t="s">
        <v>65</v>
      </c>
      <c r="I532" s="831"/>
      <c r="J532" s="831"/>
      <c r="K532" s="750" t="s">
        <v>66</v>
      </c>
      <c r="L532" s="750" t="s">
        <v>67</v>
      </c>
      <c r="M532" s="750" t="s">
        <v>68</v>
      </c>
      <c r="N532" s="750" t="s">
        <v>67</v>
      </c>
      <c r="O532" s="831"/>
      <c r="P532" s="831"/>
      <c r="Q532" s="831"/>
      <c r="R532" s="831"/>
      <c r="S532" s="831"/>
    </row>
    <row r="533" spans="1:19" x14ac:dyDescent="0.2">
      <c r="A533" s="826" t="s">
        <v>69</v>
      </c>
      <c r="B533" s="826"/>
      <c r="C533" s="826"/>
      <c r="D533" s="826"/>
      <c r="E533" s="826"/>
      <c r="F533" s="826"/>
      <c r="G533" s="826"/>
      <c r="H533" s="826"/>
      <c r="I533" s="826"/>
      <c r="J533" s="826"/>
      <c r="K533" s="826"/>
      <c r="L533" s="826"/>
      <c r="M533" s="826"/>
      <c r="N533" s="826"/>
      <c r="O533" s="826"/>
      <c r="P533" s="826"/>
      <c r="Q533" s="826"/>
      <c r="R533" s="826"/>
      <c r="S533" s="826"/>
    </row>
    <row r="534" spans="1:19" s="757" customFormat="1" x14ac:dyDescent="0.2">
      <c r="A534" s="749">
        <v>2</v>
      </c>
      <c r="B534" s="19">
        <v>0</v>
      </c>
      <c r="C534" s="19">
        <v>2</v>
      </c>
      <c r="D534" s="19">
        <v>0</v>
      </c>
      <c r="E534" s="19">
        <v>2</v>
      </c>
      <c r="F534" s="19">
        <v>0</v>
      </c>
      <c r="G534" s="19">
        <v>0</v>
      </c>
      <c r="H534" s="19">
        <v>2</v>
      </c>
      <c r="I534" s="19">
        <v>2</v>
      </c>
      <c r="J534" s="19">
        <v>0</v>
      </c>
      <c r="K534" s="19">
        <v>0</v>
      </c>
      <c r="L534" s="19">
        <v>0</v>
      </c>
      <c r="M534" s="19">
        <v>0</v>
      </c>
      <c r="N534" s="19">
        <v>0</v>
      </c>
      <c r="O534" s="19">
        <v>2</v>
      </c>
      <c r="P534" s="19">
        <v>0</v>
      </c>
      <c r="Q534" s="19">
        <v>0</v>
      </c>
      <c r="R534" s="19">
        <v>0</v>
      </c>
      <c r="S534" s="19">
        <v>0</v>
      </c>
    </row>
    <row r="535" spans="1:19" x14ac:dyDescent="0.2">
      <c r="A535" s="826" t="s">
        <v>70</v>
      </c>
      <c r="B535" s="826"/>
      <c r="C535" s="826"/>
      <c r="D535" s="826"/>
      <c r="E535" s="826"/>
      <c r="F535" s="826"/>
      <c r="G535" s="826"/>
      <c r="H535" s="826"/>
      <c r="I535" s="826"/>
      <c r="J535" s="826"/>
      <c r="K535" s="826"/>
      <c r="L535" s="826"/>
      <c r="M535" s="826"/>
      <c r="N535" s="826"/>
      <c r="O535" s="826"/>
      <c r="P535" s="826"/>
      <c r="Q535" s="826"/>
      <c r="R535" s="826"/>
      <c r="S535" s="826"/>
    </row>
    <row r="536" spans="1:19" s="757" customFormat="1" x14ac:dyDescent="0.2">
      <c r="A536" s="749">
        <v>1</v>
      </c>
      <c r="B536" s="19">
        <v>0</v>
      </c>
      <c r="C536" s="19">
        <v>1</v>
      </c>
      <c r="D536" s="19">
        <v>0</v>
      </c>
      <c r="E536" s="19">
        <v>1</v>
      </c>
      <c r="F536" s="19">
        <v>0</v>
      </c>
      <c r="G536" s="19">
        <v>0</v>
      </c>
      <c r="H536" s="19">
        <v>1</v>
      </c>
      <c r="I536" s="19">
        <v>1</v>
      </c>
      <c r="J536" s="19">
        <v>0</v>
      </c>
      <c r="K536" s="19">
        <v>0</v>
      </c>
      <c r="L536" s="19">
        <v>0</v>
      </c>
      <c r="M536" s="19">
        <v>0</v>
      </c>
      <c r="N536" s="19">
        <v>0</v>
      </c>
      <c r="O536" s="19">
        <v>1</v>
      </c>
      <c r="P536" s="19">
        <v>0</v>
      </c>
      <c r="Q536" s="19">
        <v>0</v>
      </c>
      <c r="R536" s="19">
        <v>0</v>
      </c>
      <c r="S536" s="19">
        <v>0</v>
      </c>
    </row>
    <row r="537" spans="1:19" x14ac:dyDescent="0.2">
      <c r="A537" s="826" t="s">
        <v>71</v>
      </c>
      <c r="B537" s="826"/>
      <c r="C537" s="826"/>
      <c r="D537" s="826"/>
      <c r="E537" s="826"/>
      <c r="F537" s="826"/>
      <c r="G537" s="826"/>
      <c r="H537" s="826"/>
      <c r="I537" s="826"/>
      <c r="J537" s="826"/>
      <c r="K537" s="826"/>
      <c r="L537" s="826"/>
      <c r="M537" s="826"/>
      <c r="N537" s="826"/>
      <c r="O537" s="826"/>
      <c r="P537" s="826"/>
      <c r="Q537" s="826"/>
      <c r="R537" s="826"/>
      <c r="S537" s="826"/>
    </row>
    <row r="538" spans="1:19" s="757" customFormat="1" x14ac:dyDescent="0.2">
      <c r="A538" s="749">
        <v>2</v>
      </c>
      <c r="B538" s="19">
        <v>0</v>
      </c>
      <c r="C538" s="19">
        <v>2</v>
      </c>
      <c r="D538" s="19">
        <v>0</v>
      </c>
      <c r="E538" s="19">
        <v>2</v>
      </c>
      <c r="F538" s="19">
        <v>0</v>
      </c>
      <c r="G538" s="19">
        <v>0</v>
      </c>
      <c r="H538" s="19">
        <v>2</v>
      </c>
      <c r="I538" s="19">
        <v>2</v>
      </c>
      <c r="J538" s="19">
        <v>0</v>
      </c>
      <c r="K538" s="19">
        <v>0</v>
      </c>
      <c r="L538" s="19">
        <v>0</v>
      </c>
      <c r="M538" s="19">
        <v>0</v>
      </c>
      <c r="N538" s="19">
        <v>0</v>
      </c>
      <c r="O538" s="19">
        <v>2</v>
      </c>
      <c r="P538" s="19">
        <v>0</v>
      </c>
      <c r="Q538" s="19">
        <v>0</v>
      </c>
      <c r="R538" s="19">
        <v>0</v>
      </c>
      <c r="S538" s="19">
        <v>0</v>
      </c>
    </row>
    <row r="539" spans="1:19" x14ac:dyDescent="0.2">
      <c r="A539" s="826" t="s">
        <v>72</v>
      </c>
      <c r="B539" s="1107"/>
      <c r="C539" s="1107"/>
      <c r="D539" s="1107"/>
      <c r="E539" s="1107"/>
      <c r="F539" s="1107"/>
      <c r="G539" s="1107"/>
      <c r="H539" s="1107"/>
      <c r="I539" s="1107"/>
      <c r="J539" s="1107"/>
      <c r="K539" s="1107"/>
      <c r="L539" s="1107"/>
      <c r="M539" s="1107"/>
      <c r="N539" s="1107"/>
      <c r="O539" s="1107"/>
      <c r="P539" s="1107"/>
      <c r="Q539" s="1107"/>
      <c r="R539" s="1107"/>
      <c r="S539" s="1107"/>
    </row>
    <row r="540" spans="1:19" s="757" customFormat="1" x14ac:dyDescent="0.2">
      <c r="A540" s="749">
        <v>2</v>
      </c>
      <c r="B540" s="19">
        <v>0</v>
      </c>
      <c r="C540" s="19">
        <v>2</v>
      </c>
      <c r="D540" s="19">
        <v>0</v>
      </c>
      <c r="E540" s="19">
        <v>2</v>
      </c>
      <c r="F540" s="19">
        <v>0</v>
      </c>
      <c r="G540" s="19">
        <v>0</v>
      </c>
      <c r="H540" s="19">
        <v>2</v>
      </c>
      <c r="I540" s="19">
        <v>2</v>
      </c>
      <c r="J540" s="19">
        <v>0</v>
      </c>
      <c r="K540" s="19">
        <v>0</v>
      </c>
      <c r="L540" s="19">
        <v>0</v>
      </c>
      <c r="M540" s="19">
        <v>0</v>
      </c>
      <c r="N540" s="19">
        <v>0</v>
      </c>
      <c r="O540" s="19">
        <v>2</v>
      </c>
      <c r="P540" s="19">
        <v>0</v>
      </c>
      <c r="Q540" s="19">
        <v>0</v>
      </c>
      <c r="R540" s="19">
        <v>0</v>
      </c>
      <c r="S540" s="19">
        <v>0</v>
      </c>
    </row>
    <row r="541" spans="1:19" x14ac:dyDescent="0.2">
      <c r="A541" s="832" t="s">
        <v>73</v>
      </c>
      <c r="B541" s="832"/>
      <c r="C541" s="832"/>
      <c r="D541" s="832"/>
      <c r="E541" s="832"/>
      <c r="F541" s="832"/>
      <c r="G541" s="832"/>
      <c r="H541" s="832"/>
      <c r="I541" s="832"/>
      <c r="J541" s="832"/>
      <c r="K541" s="832"/>
      <c r="L541" s="832"/>
      <c r="M541" s="832"/>
      <c r="N541" s="832"/>
      <c r="O541" s="832"/>
      <c r="P541" s="832"/>
      <c r="Q541" s="832"/>
      <c r="R541" s="832"/>
      <c r="S541" s="832"/>
    </row>
    <row r="542" spans="1:19" s="757" customFormat="1" x14ac:dyDescent="0.2">
      <c r="A542" s="749">
        <v>3</v>
      </c>
      <c r="B542" s="19">
        <v>0</v>
      </c>
      <c r="C542" s="19">
        <v>3</v>
      </c>
      <c r="D542" s="19">
        <v>0</v>
      </c>
      <c r="E542" s="19">
        <v>3</v>
      </c>
      <c r="F542" s="19">
        <v>0</v>
      </c>
      <c r="G542" s="19">
        <v>0</v>
      </c>
      <c r="H542" s="19">
        <v>3</v>
      </c>
      <c r="I542" s="19">
        <v>0</v>
      </c>
      <c r="J542" s="19">
        <v>0</v>
      </c>
      <c r="K542" s="19">
        <v>0</v>
      </c>
      <c r="L542" s="19">
        <v>0</v>
      </c>
      <c r="M542" s="19">
        <v>0</v>
      </c>
      <c r="N542" s="19">
        <v>0</v>
      </c>
      <c r="O542" s="19">
        <v>3</v>
      </c>
      <c r="P542" s="19">
        <v>0</v>
      </c>
      <c r="Q542" s="19">
        <v>0</v>
      </c>
      <c r="R542" s="19">
        <v>0</v>
      </c>
      <c r="S542" s="19">
        <v>0</v>
      </c>
    </row>
    <row r="543" spans="1:19" x14ac:dyDescent="0.2">
      <c r="A543" s="826" t="s">
        <v>74</v>
      </c>
      <c r="B543" s="826"/>
      <c r="C543" s="826"/>
      <c r="D543" s="826"/>
      <c r="E543" s="826"/>
      <c r="F543" s="826"/>
      <c r="G543" s="826"/>
      <c r="H543" s="826"/>
      <c r="I543" s="826"/>
      <c r="J543" s="826"/>
      <c r="K543" s="826"/>
      <c r="L543" s="826"/>
      <c r="M543" s="826"/>
      <c r="N543" s="826"/>
      <c r="O543" s="826"/>
      <c r="P543" s="826"/>
      <c r="Q543" s="826"/>
      <c r="R543" s="826"/>
      <c r="S543" s="826"/>
    </row>
    <row r="544" spans="1:19" s="757" customFormat="1" x14ac:dyDescent="0.2">
      <c r="A544" s="749">
        <v>2</v>
      </c>
      <c r="B544" s="19">
        <v>0</v>
      </c>
      <c r="C544" s="19">
        <v>2</v>
      </c>
      <c r="D544" s="19">
        <v>0</v>
      </c>
      <c r="E544" s="19">
        <v>2</v>
      </c>
      <c r="F544" s="19">
        <v>0</v>
      </c>
      <c r="G544" s="19">
        <v>0</v>
      </c>
      <c r="H544" s="19">
        <v>2</v>
      </c>
      <c r="I544" s="19">
        <v>2</v>
      </c>
      <c r="J544" s="19">
        <v>0</v>
      </c>
      <c r="K544" s="19">
        <v>0</v>
      </c>
      <c r="L544" s="19">
        <v>0</v>
      </c>
      <c r="M544" s="19">
        <v>0</v>
      </c>
      <c r="N544" s="19">
        <v>0</v>
      </c>
      <c r="O544" s="19">
        <v>2</v>
      </c>
      <c r="P544" s="19">
        <v>0</v>
      </c>
      <c r="Q544" s="19">
        <v>0</v>
      </c>
      <c r="R544" s="19">
        <v>0</v>
      </c>
      <c r="S544" s="19">
        <v>0</v>
      </c>
    </row>
    <row r="545" spans="1:19" x14ac:dyDescent="0.2">
      <c r="A545" s="826" t="s">
        <v>75</v>
      </c>
      <c r="B545" s="826"/>
      <c r="C545" s="826"/>
      <c r="D545" s="826"/>
      <c r="E545" s="826"/>
      <c r="F545" s="826"/>
      <c r="G545" s="826"/>
      <c r="H545" s="826"/>
      <c r="I545" s="826"/>
      <c r="J545" s="826"/>
      <c r="K545" s="826"/>
      <c r="L545" s="826"/>
      <c r="M545" s="826"/>
      <c r="N545" s="826"/>
      <c r="O545" s="826"/>
      <c r="P545" s="826"/>
      <c r="Q545" s="826"/>
      <c r="R545" s="826"/>
      <c r="S545" s="826"/>
    </row>
    <row r="546" spans="1:19" s="757" customFormat="1" x14ac:dyDescent="0.2">
      <c r="A546" s="749">
        <v>1</v>
      </c>
      <c r="B546" s="19">
        <v>0</v>
      </c>
      <c r="C546" s="19">
        <v>1</v>
      </c>
      <c r="D546" s="19">
        <v>0</v>
      </c>
      <c r="E546" s="19">
        <v>1</v>
      </c>
      <c r="F546" s="19">
        <v>0</v>
      </c>
      <c r="G546" s="19">
        <v>0</v>
      </c>
      <c r="H546" s="19">
        <v>1</v>
      </c>
      <c r="I546" s="19">
        <v>1</v>
      </c>
      <c r="J546" s="19">
        <v>0</v>
      </c>
      <c r="K546" s="19">
        <v>0</v>
      </c>
      <c r="L546" s="19">
        <v>0</v>
      </c>
      <c r="M546" s="19">
        <v>0</v>
      </c>
      <c r="N546" s="19">
        <v>0</v>
      </c>
      <c r="O546" s="19">
        <v>1</v>
      </c>
      <c r="P546" s="19">
        <v>0</v>
      </c>
      <c r="Q546" s="19">
        <v>0</v>
      </c>
      <c r="R546" s="19">
        <v>0</v>
      </c>
      <c r="S546" s="19">
        <v>0</v>
      </c>
    </row>
    <row r="547" spans="1:19" x14ac:dyDescent="0.2">
      <c r="A547" s="826" t="s">
        <v>76</v>
      </c>
      <c r="B547" s="826"/>
      <c r="C547" s="826"/>
      <c r="D547" s="826"/>
      <c r="E547" s="826"/>
      <c r="F547" s="826"/>
      <c r="G547" s="826"/>
      <c r="H547" s="826"/>
      <c r="I547" s="826"/>
      <c r="J547" s="826"/>
      <c r="K547" s="826"/>
      <c r="L547" s="826"/>
      <c r="M547" s="826"/>
      <c r="N547" s="826"/>
      <c r="O547" s="826"/>
      <c r="P547" s="826"/>
      <c r="Q547" s="826"/>
      <c r="R547" s="826"/>
      <c r="S547" s="826"/>
    </row>
    <row r="548" spans="1:19" s="757" customFormat="1" x14ac:dyDescent="0.2">
      <c r="A548" s="749">
        <v>2</v>
      </c>
      <c r="B548" s="19">
        <v>0</v>
      </c>
      <c r="C548" s="19">
        <v>2</v>
      </c>
      <c r="D548" s="19">
        <v>0</v>
      </c>
      <c r="E548" s="19">
        <v>2</v>
      </c>
      <c r="F548" s="19">
        <v>0</v>
      </c>
      <c r="G548" s="19">
        <v>0</v>
      </c>
      <c r="H548" s="19">
        <v>2</v>
      </c>
      <c r="I548" s="19">
        <v>2</v>
      </c>
      <c r="J548" s="19">
        <v>0</v>
      </c>
      <c r="K548" s="19">
        <v>0</v>
      </c>
      <c r="L548" s="19">
        <v>0</v>
      </c>
      <c r="M548" s="19">
        <v>0</v>
      </c>
      <c r="N548" s="19">
        <v>0</v>
      </c>
      <c r="O548" s="19">
        <v>2</v>
      </c>
      <c r="P548" s="19">
        <v>0</v>
      </c>
      <c r="Q548" s="19">
        <v>0</v>
      </c>
      <c r="R548" s="19">
        <v>0</v>
      </c>
      <c r="S548" s="19">
        <v>0</v>
      </c>
    </row>
    <row r="549" spans="1:19" x14ac:dyDescent="0.2">
      <c r="A549" s="826" t="s">
        <v>77</v>
      </c>
      <c r="B549" s="826"/>
      <c r="C549" s="826"/>
      <c r="D549" s="826"/>
      <c r="E549" s="826"/>
      <c r="F549" s="826"/>
      <c r="G549" s="826"/>
      <c r="H549" s="826"/>
      <c r="I549" s="826"/>
      <c r="J549" s="826"/>
      <c r="K549" s="826"/>
      <c r="L549" s="826"/>
      <c r="M549" s="826"/>
      <c r="N549" s="826"/>
      <c r="O549" s="826"/>
      <c r="P549" s="826"/>
      <c r="Q549" s="826"/>
      <c r="R549" s="826"/>
      <c r="S549" s="826"/>
    </row>
    <row r="550" spans="1:19" s="757" customFormat="1" x14ac:dyDescent="0.2">
      <c r="A550" s="749">
        <v>2</v>
      </c>
      <c r="B550" s="19">
        <v>0</v>
      </c>
      <c r="C550" s="19">
        <v>2</v>
      </c>
      <c r="D550" s="19">
        <v>0</v>
      </c>
      <c r="E550" s="19">
        <v>2</v>
      </c>
      <c r="F550" s="19">
        <v>0</v>
      </c>
      <c r="G550" s="19">
        <v>0</v>
      </c>
      <c r="H550" s="19">
        <v>2</v>
      </c>
      <c r="I550" s="19">
        <v>2</v>
      </c>
      <c r="J550" s="19">
        <v>0</v>
      </c>
      <c r="K550" s="19">
        <v>0</v>
      </c>
      <c r="L550" s="19">
        <v>0</v>
      </c>
      <c r="M550" s="19">
        <v>0</v>
      </c>
      <c r="N550" s="19">
        <v>0</v>
      </c>
      <c r="O550" s="19">
        <v>2</v>
      </c>
      <c r="P550" s="19">
        <v>0</v>
      </c>
      <c r="Q550" s="19">
        <v>0</v>
      </c>
      <c r="R550" s="19">
        <v>0</v>
      </c>
      <c r="S550" s="19">
        <v>0</v>
      </c>
    </row>
    <row r="551" spans="1:19" x14ac:dyDescent="0.2">
      <c r="A551" s="826" t="s">
        <v>78</v>
      </c>
      <c r="B551" s="826"/>
      <c r="C551" s="826"/>
      <c r="D551" s="826"/>
      <c r="E551" s="826"/>
      <c r="F551" s="826"/>
      <c r="G551" s="826"/>
      <c r="H551" s="826"/>
      <c r="I551" s="826"/>
      <c r="J551" s="826"/>
      <c r="K551" s="826"/>
      <c r="L551" s="826"/>
      <c r="M551" s="826"/>
      <c r="N551" s="826"/>
      <c r="O551" s="826"/>
      <c r="P551" s="826"/>
      <c r="Q551" s="826"/>
      <c r="R551" s="826"/>
      <c r="S551" s="826"/>
    </row>
    <row r="552" spans="1:19" s="111" customFormat="1" x14ac:dyDescent="0.25">
      <c r="A552" s="776">
        <v>1</v>
      </c>
      <c r="B552" s="777">
        <v>0</v>
      </c>
      <c r="C552" s="777">
        <v>1</v>
      </c>
      <c r="D552" s="777">
        <v>0</v>
      </c>
      <c r="E552" s="777">
        <v>1</v>
      </c>
      <c r="F552" s="777">
        <v>0</v>
      </c>
      <c r="G552" s="777">
        <v>0</v>
      </c>
      <c r="H552" s="777">
        <v>1</v>
      </c>
      <c r="I552" s="777">
        <v>1</v>
      </c>
      <c r="J552" s="777">
        <v>0</v>
      </c>
      <c r="K552" s="777">
        <v>0</v>
      </c>
      <c r="L552" s="777">
        <v>0</v>
      </c>
      <c r="M552" s="777">
        <v>0</v>
      </c>
      <c r="N552" s="777">
        <v>0</v>
      </c>
      <c r="O552" s="777">
        <v>1</v>
      </c>
      <c r="P552" s="777">
        <v>0</v>
      </c>
      <c r="Q552" s="777">
        <v>0</v>
      </c>
      <c r="R552" s="777">
        <v>0</v>
      </c>
      <c r="S552" s="777">
        <v>0</v>
      </c>
    </row>
    <row r="553" spans="1:19" x14ac:dyDescent="0.2">
      <c r="A553" s="826" t="s">
        <v>79</v>
      </c>
      <c r="B553" s="826"/>
      <c r="C553" s="826"/>
      <c r="D553" s="826"/>
      <c r="E553" s="826"/>
      <c r="F553" s="826"/>
      <c r="G553" s="826"/>
      <c r="H553" s="826"/>
      <c r="I553" s="826"/>
      <c r="J553" s="826"/>
      <c r="K553" s="826"/>
      <c r="L553" s="826"/>
      <c r="M553" s="826"/>
      <c r="N553" s="826"/>
      <c r="O553" s="826"/>
      <c r="P553" s="826"/>
      <c r="Q553" s="826"/>
      <c r="R553" s="826"/>
      <c r="S553" s="826"/>
    </row>
    <row r="554" spans="1:19" s="812" customFormat="1" x14ac:dyDescent="0.2">
      <c r="A554" s="19">
        <v>2</v>
      </c>
      <c r="B554" s="19">
        <v>0</v>
      </c>
      <c r="C554" s="19">
        <v>2</v>
      </c>
      <c r="D554" s="19">
        <v>0</v>
      </c>
      <c r="E554" s="19">
        <v>2</v>
      </c>
      <c r="F554" s="19">
        <v>0</v>
      </c>
      <c r="G554" s="19">
        <v>0</v>
      </c>
      <c r="H554" s="19">
        <v>2</v>
      </c>
      <c r="I554" s="19">
        <v>2</v>
      </c>
      <c r="J554" s="19">
        <v>0</v>
      </c>
      <c r="K554" s="19">
        <v>0</v>
      </c>
      <c r="L554" s="19">
        <v>0</v>
      </c>
      <c r="M554" s="19">
        <v>0</v>
      </c>
      <c r="N554" s="19">
        <v>0</v>
      </c>
      <c r="O554" s="19">
        <v>2</v>
      </c>
      <c r="P554" s="19">
        <v>0</v>
      </c>
      <c r="Q554" s="19">
        <v>0</v>
      </c>
      <c r="R554" s="19">
        <v>0</v>
      </c>
      <c r="S554" s="19">
        <v>0</v>
      </c>
    </row>
    <row r="555" spans="1:19" x14ac:dyDescent="0.2">
      <c r="A555" s="826" t="s">
        <v>80</v>
      </c>
      <c r="B555" s="826"/>
      <c r="C555" s="826"/>
      <c r="D555" s="826"/>
      <c r="E555" s="826"/>
      <c r="F555" s="826"/>
      <c r="G555" s="826"/>
      <c r="H555" s="826"/>
      <c r="I555" s="826"/>
      <c r="J555" s="826"/>
      <c r="K555" s="826"/>
      <c r="L555" s="826"/>
      <c r="M555" s="826"/>
      <c r="N555" s="826"/>
      <c r="O555" s="826"/>
      <c r="P555" s="826"/>
      <c r="Q555" s="826"/>
      <c r="R555" s="826"/>
      <c r="S555" s="826"/>
    </row>
    <row r="556" spans="1:19" s="822" customFormat="1" x14ac:dyDescent="0.2">
      <c r="A556" s="815">
        <v>2</v>
      </c>
      <c r="B556" s="19">
        <v>0</v>
      </c>
      <c r="C556" s="19">
        <v>2</v>
      </c>
      <c r="D556" s="19">
        <v>0</v>
      </c>
      <c r="E556" s="19">
        <v>2</v>
      </c>
      <c r="F556" s="19">
        <v>0</v>
      </c>
      <c r="G556" s="19">
        <v>0</v>
      </c>
      <c r="H556" s="19">
        <v>2</v>
      </c>
      <c r="I556" s="19">
        <v>2</v>
      </c>
      <c r="J556" s="19">
        <v>0</v>
      </c>
      <c r="K556" s="19">
        <v>0</v>
      </c>
      <c r="L556" s="19">
        <v>0</v>
      </c>
      <c r="M556" s="19">
        <v>0</v>
      </c>
      <c r="N556" s="19">
        <v>0</v>
      </c>
      <c r="O556" s="19">
        <v>2</v>
      </c>
      <c r="P556" s="19">
        <v>0</v>
      </c>
      <c r="Q556" s="19">
        <v>0</v>
      </c>
      <c r="R556" s="19">
        <v>0</v>
      </c>
      <c r="S556" s="19">
        <v>0</v>
      </c>
    </row>
    <row r="557" spans="1:19" x14ac:dyDescent="0.2">
      <c r="A557" s="196"/>
      <c r="B557" s="197"/>
      <c r="C557" s="197"/>
      <c r="D557" s="197"/>
      <c r="E557" s="198"/>
      <c r="F557" s="198" t="s">
        <v>271</v>
      </c>
      <c r="G557" s="198"/>
      <c r="H557" s="198"/>
      <c r="I557" s="198"/>
      <c r="J557" s="198"/>
      <c r="K557" s="198"/>
      <c r="L557" s="198"/>
      <c r="M557" s="198"/>
      <c r="N557" s="197"/>
      <c r="O557" s="197"/>
      <c r="P557" s="197"/>
      <c r="Q557" s="197"/>
      <c r="R557" s="197"/>
      <c r="S557" s="199"/>
    </row>
    <row r="558" spans="1:19" s="757" customFormat="1" x14ac:dyDescent="0.2">
      <c r="A558" s="749">
        <f>SUM(A534, A536, A538, A540,A542, A544, A546, A548, A550, A552, A554, A556)</f>
        <v>22</v>
      </c>
      <c r="B558" s="749">
        <f t="shared" ref="B558:S558" si="13">SUM(B534, B536, B538, B540,B542, B544, B546, B548, B550, B552, B554, B556)</f>
        <v>0</v>
      </c>
      <c r="C558" s="749">
        <f t="shared" si="13"/>
        <v>22</v>
      </c>
      <c r="D558" s="749">
        <f t="shared" si="13"/>
        <v>0</v>
      </c>
      <c r="E558" s="749">
        <f t="shared" si="13"/>
        <v>22</v>
      </c>
      <c r="F558" s="749">
        <f t="shared" si="13"/>
        <v>0</v>
      </c>
      <c r="G558" s="749">
        <f t="shared" si="13"/>
        <v>0</v>
      </c>
      <c r="H558" s="749">
        <f t="shared" si="13"/>
        <v>22</v>
      </c>
      <c r="I558" s="749">
        <f t="shared" si="13"/>
        <v>19</v>
      </c>
      <c r="J558" s="749">
        <f t="shared" si="13"/>
        <v>0</v>
      </c>
      <c r="K558" s="749">
        <f t="shared" si="13"/>
        <v>0</v>
      </c>
      <c r="L558" s="749">
        <f t="shared" si="13"/>
        <v>0</v>
      </c>
      <c r="M558" s="749">
        <f t="shared" si="13"/>
        <v>0</v>
      </c>
      <c r="N558" s="749">
        <f t="shared" si="13"/>
        <v>0</v>
      </c>
      <c r="O558" s="749">
        <f t="shared" si="13"/>
        <v>22</v>
      </c>
      <c r="P558" s="749">
        <f t="shared" si="13"/>
        <v>0</v>
      </c>
      <c r="Q558" s="749">
        <f t="shared" si="13"/>
        <v>0</v>
      </c>
      <c r="R558" s="749">
        <f t="shared" si="13"/>
        <v>0</v>
      </c>
      <c r="S558" s="749">
        <f t="shared" si="13"/>
        <v>0</v>
      </c>
    </row>
    <row r="559" spans="1:19" x14ac:dyDescent="0.2">
      <c r="A559" s="823"/>
      <c r="B559" s="846"/>
      <c r="C559" s="846"/>
      <c r="D559" s="846"/>
      <c r="E559" s="846"/>
      <c r="F559" s="846"/>
      <c r="G559" s="846"/>
      <c r="H559" s="846"/>
      <c r="I559" s="846"/>
      <c r="J559" s="846"/>
      <c r="K559" s="846"/>
      <c r="L559" s="846"/>
      <c r="M559" s="846"/>
      <c r="N559" s="846"/>
      <c r="O559" s="846"/>
      <c r="P559" s="846"/>
      <c r="Q559" s="846"/>
      <c r="R559" s="846"/>
      <c r="S559" s="847"/>
    </row>
    <row r="560" spans="1:19" ht="21" customHeight="1" x14ac:dyDescent="0.2">
      <c r="A560" s="1108" t="s">
        <v>3869</v>
      </c>
      <c r="B560" s="1109"/>
      <c r="C560" s="1109"/>
      <c r="D560" s="1109"/>
      <c r="E560" s="1109"/>
      <c r="F560" s="1109"/>
      <c r="G560" s="1109"/>
      <c r="H560" s="1109"/>
      <c r="I560" s="1109"/>
      <c r="J560" s="1109"/>
      <c r="K560" s="1109"/>
      <c r="L560" s="1109"/>
      <c r="M560" s="1109"/>
      <c r="N560" s="1109"/>
      <c r="O560" s="1109"/>
      <c r="P560" s="1109"/>
      <c r="Q560" s="1109"/>
      <c r="R560" s="1109"/>
      <c r="S560" s="1110"/>
    </row>
    <row r="561" spans="1:19" x14ac:dyDescent="0.2">
      <c r="A561" s="834" t="s">
        <v>1486</v>
      </c>
      <c r="B561" s="834"/>
      <c r="C561" s="834"/>
      <c r="D561" s="834"/>
      <c r="E561" s="834"/>
      <c r="F561" s="834"/>
      <c r="G561" s="834"/>
      <c r="H561" s="834"/>
      <c r="I561" s="834"/>
      <c r="J561" s="834"/>
      <c r="K561" s="834"/>
      <c r="L561" s="834"/>
      <c r="M561" s="834"/>
      <c r="N561" s="834"/>
      <c r="O561" s="834"/>
      <c r="P561" s="834"/>
      <c r="Q561" s="834"/>
      <c r="R561" s="834"/>
      <c r="S561" s="835"/>
    </row>
    <row r="562" spans="1:19" x14ac:dyDescent="0.2">
      <c r="A562" s="833" t="s">
        <v>1585</v>
      </c>
      <c r="B562" s="834"/>
      <c r="C562" s="834"/>
      <c r="D562" s="834"/>
      <c r="E562" s="834"/>
      <c r="F562" s="834"/>
      <c r="G562" s="834"/>
      <c r="H562" s="834"/>
      <c r="I562" s="834"/>
      <c r="J562" s="834"/>
      <c r="K562" s="834"/>
      <c r="L562" s="834"/>
      <c r="M562" s="834"/>
      <c r="N562" s="834"/>
      <c r="O562" s="834"/>
      <c r="P562" s="834"/>
      <c r="Q562" s="834"/>
      <c r="R562" s="834"/>
      <c r="S562" s="835"/>
    </row>
    <row r="563" spans="1:19" x14ac:dyDescent="0.2">
      <c r="A563" s="833" t="s">
        <v>1586</v>
      </c>
      <c r="B563" s="834"/>
      <c r="C563" s="834"/>
      <c r="D563" s="834"/>
      <c r="E563" s="834"/>
      <c r="F563" s="834"/>
      <c r="G563" s="834"/>
      <c r="H563" s="834"/>
      <c r="I563" s="834"/>
      <c r="J563" s="834"/>
      <c r="K563" s="834"/>
      <c r="L563" s="834"/>
      <c r="M563" s="834"/>
      <c r="N563" s="834"/>
      <c r="O563" s="834"/>
      <c r="P563" s="834"/>
      <c r="Q563" s="834"/>
      <c r="R563" s="834"/>
      <c r="S563" s="835"/>
    </row>
    <row r="564" spans="1:19" x14ac:dyDescent="0.2">
      <c r="A564" s="833" t="s">
        <v>1587</v>
      </c>
      <c r="B564" s="834"/>
      <c r="C564" s="834"/>
      <c r="D564" s="834"/>
      <c r="E564" s="834"/>
      <c r="F564" s="834"/>
      <c r="G564" s="834"/>
      <c r="H564" s="834"/>
      <c r="I564" s="834"/>
      <c r="J564" s="834"/>
      <c r="K564" s="834"/>
      <c r="L564" s="834"/>
      <c r="M564" s="834"/>
      <c r="N564" s="834"/>
      <c r="O564" s="834"/>
      <c r="P564" s="834"/>
      <c r="Q564" s="834"/>
      <c r="R564" s="834"/>
      <c r="S564" s="835"/>
    </row>
    <row r="565" spans="1:19" x14ac:dyDescent="0.2">
      <c r="A565" s="833" t="s">
        <v>1588</v>
      </c>
      <c r="B565" s="834"/>
      <c r="C565" s="834"/>
      <c r="D565" s="834"/>
      <c r="E565" s="834"/>
      <c r="F565" s="834"/>
      <c r="G565" s="834"/>
      <c r="H565" s="834"/>
      <c r="I565" s="834"/>
      <c r="J565" s="834"/>
      <c r="K565" s="834"/>
      <c r="L565" s="834"/>
      <c r="M565" s="834"/>
      <c r="N565" s="834"/>
      <c r="O565" s="834"/>
      <c r="P565" s="834"/>
      <c r="Q565" s="834"/>
      <c r="R565" s="834"/>
      <c r="S565" s="835"/>
    </row>
    <row r="566" spans="1:19" x14ac:dyDescent="0.2">
      <c r="A566" s="833" t="s">
        <v>1589</v>
      </c>
      <c r="B566" s="834"/>
      <c r="C566" s="834"/>
      <c r="D566" s="834"/>
      <c r="E566" s="834"/>
      <c r="F566" s="834"/>
      <c r="G566" s="834"/>
      <c r="H566" s="834"/>
      <c r="I566" s="834"/>
      <c r="J566" s="834"/>
      <c r="K566" s="834"/>
      <c r="L566" s="834"/>
      <c r="M566" s="834"/>
      <c r="N566" s="834"/>
      <c r="O566" s="834"/>
      <c r="P566" s="834"/>
      <c r="Q566" s="834"/>
      <c r="R566" s="834"/>
      <c r="S566" s="835"/>
    </row>
    <row r="567" spans="1:19" x14ac:dyDescent="0.2">
      <c r="A567" s="833" t="s">
        <v>1590</v>
      </c>
      <c r="B567" s="834"/>
      <c r="C567" s="834"/>
      <c r="D567" s="834"/>
      <c r="E567" s="834"/>
      <c r="F567" s="834"/>
      <c r="G567" s="834"/>
      <c r="H567" s="834"/>
      <c r="I567" s="834"/>
      <c r="J567" s="834"/>
      <c r="K567" s="834"/>
      <c r="L567" s="834"/>
      <c r="M567" s="834"/>
      <c r="N567" s="834"/>
      <c r="O567" s="834"/>
      <c r="P567" s="834"/>
      <c r="Q567" s="834"/>
      <c r="R567" s="834"/>
      <c r="S567" s="835"/>
    </row>
    <row r="568" spans="1:19" x14ac:dyDescent="0.2">
      <c r="A568" s="833" t="s">
        <v>1591</v>
      </c>
      <c r="B568" s="834"/>
      <c r="C568" s="834"/>
      <c r="D568" s="834"/>
      <c r="E568" s="834"/>
      <c r="F568" s="834"/>
      <c r="G568" s="834"/>
      <c r="H568" s="834"/>
      <c r="I568" s="834"/>
      <c r="J568" s="834"/>
      <c r="K568" s="834"/>
      <c r="L568" s="834"/>
      <c r="M568" s="834"/>
      <c r="N568" s="834"/>
      <c r="O568" s="834"/>
      <c r="P568" s="834"/>
      <c r="Q568" s="834"/>
      <c r="R568" s="834"/>
      <c r="S568" s="835"/>
    </row>
    <row r="569" spans="1:19" x14ac:dyDescent="0.2">
      <c r="A569" s="836" t="s">
        <v>1592</v>
      </c>
      <c r="B569" s="837"/>
      <c r="C569" s="837"/>
      <c r="D569" s="837"/>
      <c r="E569" s="837"/>
      <c r="F569" s="837"/>
      <c r="G569" s="837"/>
      <c r="H569" s="837"/>
      <c r="I569" s="837"/>
      <c r="J569" s="837"/>
      <c r="K569" s="837"/>
      <c r="L569" s="837"/>
      <c r="M569" s="837"/>
      <c r="N569" s="837"/>
      <c r="O569" s="837"/>
      <c r="P569" s="837"/>
      <c r="Q569" s="837"/>
      <c r="R569" s="837"/>
      <c r="S569" s="838"/>
    </row>
    <row r="570" spans="1:19" ht="25.5" customHeight="1" x14ac:dyDescent="0.2">
      <c r="A570" s="831" t="s">
        <v>41</v>
      </c>
      <c r="B570" s="831"/>
      <c r="C570" s="831"/>
      <c r="D570" s="831" t="s">
        <v>42</v>
      </c>
      <c r="E570" s="831"/>
      <c r="F570" s="831" t="s">
        <v>43</v>
      </c>
      <c r="G570" s="831"/>
      <c r="H570" s="831"/>
      <c r="I570" s="831" t="s">
        <v>44</v>
      </c>
      <c r="J570" s="831"/>
      <c r="K570" s="827" t="s">
        <v>45</v>
      </c>
      <c r="L570" s="839"/>
      <c r="M570" s="839"/>
      <c r="N570" s="840"/>
      <c r="O570" s="841" t="s">
        <v>46</v>
      </c>
      <c r="P570" s="841"/>
      <c r="Q570" s="842"/>
      <c r="R570" s="831" t="s">
        <v>47</v>
      </c>
      <c r="S570" s="831"/>
    </row>
    <row r="571" spans="1:19" ht="23.25" customHeight="1" x14ac:dyDescent="0.2">
      <c r="A571" s="830" t="s">
        <v>48</v>
      </c>
      <c r="B571" s="830" t="s">
        <v>49</v>
      </c>
      <c r="C571" s="852" t="s">
        <v>50</v>
      </c>
      <c r="D571" s="830" t="s">
        <v>51</v>
      </c>
      <c r="E571" s="830" t="s">
        <v>52</v>
      </c>
      <c r="F571" s="827" t="s">
        <v>53</v>
      </c>
      <c r="G571" s="828"/>
      <c r="H571" s="829"/>
      <c r="I571" s="830" t="s">
        <v>54</v>
      </c>
      <c r="J571" s="830" t="s">
        <v>55</v>
      </c>
      <c r="K571" s="827" t="s">
        <v>56</v>
      </c>
      <c r="L571" s="829"/>
      <c r="M571" s="827" t="s">
        <v>57</v>
      </c>
      <c r="N571" s="829"/>
      <c r="O571" s="830" t="s">
        <v>58</v>
      </c>
      <c r="P571" s="830" t="s">
        <v>59</v>
      </c>
      <c r="Q571" s="830" t="s">
        <v>60</v>
      </c>
      <c r="R571" s="830" t="s">
        <v>61</v>
      </c>
      <c r="S571" s="830" t="s">
        <v>62</v>
      </c>
    </row>
    <row r="572" spans="1:19" ht="66.75" customHeight="1" x14ac:dyDescent="0.2">
      <c r="A572" s="831"/>
      <c r="B572" s="831"/>
      <c r="C572" s="853"/>
      <c r="D572" s="831"/>
      <c r="E572" s="831"/>
      <c r="F572" s="748" t="s">
        <v>63</v>
      </c>
      <c r="G572" s="748" t="s">
        <v>64</v>
      </c>
      <c r="H572" s="748" t="s">
        <v>65</v>
      </c>
      <c r="I572" s="831"/>
      <c r="J572" s="831"/>
      <c r="K572" s="750" t="s">
        <v>66</v>
      </c>
      <c r="L572" s="750" t="s">
        <v>67</v>
      </c>
      <c r="M572" s="750" t="s">
        <v>68</v>
      </c>
      <c r="N572" s="750" t="s">
        <v>67</v>
      </c>
      <c r="O572" s="831"/>
      <c r="P572" s="831"/>
      <c r="Q572" s="831"/>
      <c r="R572" s="831"/>
      <c r="S572" s="831"/>
    </row>
    <row r="573" spans="1:19" x14ac:dyDescent="0.2">
      <c r="A573" s="826" t="s">
        <v>69</v>
      </c>
      <c r="B573" s="826"/>
      <c r="C573" s="826"/>
      <c r="D573" s="826"/>
      <c r="E573" s="826"/>
      <c r="F573" s="826"/>
      <c r="G573" s="826"/>
      <c r="H573" s="826"/>
      <c r="I573" s="826"/>
      <c r="J573" s="826"/>
      <c r="K573" s="826"/>
      <c r="L573" s="826"/>
      <c r="M573" s="826"/>
      <c r="N573" s="826"/>
      <c r="O573" s="826"/>
      <c r="P573" s="826"/>
      <c r="Q573" s="826"/>
      <c r="R573" s="826"/>
      <c r="S573" s="826"/>
    </row>
    <row r="574" spans="1:19" s="757" customFormat="1" x14ac:dyDescent="0.2">
      <c r="A574" s="749">
        <v>0</v>
      </c>
      <c r="B574" s="19">
        <v>0</v>
      </c>
      <c r="C574" s="19">
        <v>0</v>
      </c>
      <c r="D574" s="19">
        <v>0</v>
      </c>
      <c r="E574" s="19">
        <v>0</v>
      </c>
      <c r="F574" s="19">
        <v>0</v>
      </c>
      <c r="G574" s="19">
        <v>0</v>
      </c>
      <c r="H574" s="19">
        <v>0</v>
      </c>
      <c r="I574" s="19">
        <v>0</v>
      </c>
      <c r="J574" s="19">
        <v>0</v>
      </c>
      <c r="K574" s="19">
        <v>0</v>
      </c>
      <c r="L574" s="19">
        <v>0</v>
      </c>
      <c r="M574" s="19">
        <v>0</v>
      </c>
      <c r="N574" s="19">
        <v>0</v>
      </c>
      <c r="O574" s="19">
        <v>0</v>
      </c>
      <c r="P574" s="19">
        <v>0</v>
      </c>
      <c r="Q574" s="19">
        <v>0</v>
      </c>
      <c r="R574" s="19">
        <v>0</v>
      </c>
      <c r="S574" s="19">
        <v>0</v>
      </c>
    </row>
    <row r="575" spans="1:19" x14ac:dyDescent="0.2">
      <c r="A575" s="826" t="s">
        <v>70</v>
      </c>
      <c r="B575" s="826"/>
      <c r="C575" s="826"/>
      <c r="D575" s="826"/>
      <c r="E575" s="826"/>
      <c r="F575" s="826"/>
      <c r="G575" s="826"/>
      <c r="H575" s="826"/>
      <c r="I575" s="826"/>
      <c r="J575" s="826"/>
      <c r="K575" s="826"/>
      <c r="L575" s="826"/>
      <c r="M575" s="826"/>
      <c r="N575" s="826"/>
      <c r="O575" s="826"/>
      <c r="P575" s="826"/>
      <c r="Q575" s="826"/>
      <c r="R575" s="826"/>
      <c r="S575" s="826"/>
    </row>
    <row r="576" spans="1:19" s="757" customFormat="1" x14ac:dyDescent="0.2">
      <c r="A576" s="749">
        <v>0</v>
      </c>
      <c r="B576" s="19">
        <v>0</v>
      </c>
      <c r="C576" s="19">
        <v>0</v>
      </c>
      <c r="D576" s="19">
        <v>0</v>
      </c>
      <c r="E576" s="19">
        <v>0</v>
      </c>
      <c r="F576" s="19">
        <v>0</v>
      </c>
      <c r="G576" s="19">
        <v>0</v>
      </c>
      <c r="H576" s="19">
        <v>0</v>
      </c>
      <c r="I576" s="19">
        <v>0</v>
      </c>
      <c r="J576" s="19">
        <v>0</v>
      </c>
      <c r="K576" s="19">
        <v>0</v>
      </c>
      <c r="L576" s="19">
        <v>0</v>
      </c>
      <c r="M576" s="19">
        <v>0</v>
      </c>
      <c r="N576" s="19">
        <v>0</v>
      </c>
      <c r="O576" s="19">
        <v>0</v>
      </c>
      <c r="P576" s="19">
        <v>0</v>
      </c>
      <c r="Q576" s="19">
        <v>0</v>
      </c>
      <c r="R576" s="19">
        <v>0</v>
      </c>
      <c r="S576" s="19">
        <v>0</v>
      </c>
    </row>
    <row r="577" spans="1:19" x14ac:dyDescent="0.2">
      <c r="A577" s="826" t="s">
        <v>71</v>
      </c>
      <c r="B577" s="826"/>
      <c r="C577" s="826"/>
      <c r="D577" s="826"/>
      <c r="E577" s="826"/>
      <c r="F577" s="826"/>
      <c r="G577" s="826"/>
      <c r="H577" s="826"/>
      <c r="I577" s="826"/>
      <c r="J577" s="826"/>
      <c r="K577" s="826"/>
      <c r="L577" s="826"/>
      <c r="M577" s="826"/>
      <c r="N577" s="826"/>
      <c r="O577" s="826"/>
      <c r="P577" s="826"/>
      <c r="Q577" s="826"/>
      <c r="R577" s="826"/>
      <c r="S577" s="826"/>
    </row>
    <row r="578" spans="1:19" s="757" customFormat="1" x14ac:dyDescent="0.2">
      <c r="A578" s="749">
        <v>0</v>
      </c>
      <c r="B578" s="19">
        <v>0</v>
      </c>
      <c r="C578" s="19">
        <v>0</v>
      </c>
      <c r="D578" s="19">
        <v>0</v>
      </c>
      <c r="E578" s="19">
        <v>0</v>
      </c>
      <c r="F578" s="19">
        <v>0</v>
      </c>
      <c r="G578" s="19">
        <v>0</v>
      </c>
      <c r="H578" s="19">
        <v>0</v>
      </c>
      <c r="I578" s="19">
        <v>0</v>
      </c>
      <c r="J578" s="19">
        <v>0</v>
      </c>
      <c r="K578" s="19">
        <v>0</v>
      </c>
      <c r="L578" s="19">
        <v>0</v>
      </c>
      <c r="M578" s="19">
        <v>0</v>
      </c>
      <c r="N578" s="19">
        <v>0</v>
      </c>
      <c r="O578" s="19">
        <v>0</v>
      </c>
      <c r="P578" s="19">
        <v>0</v>
      </c>
      <c r="Q578" s="19">
        <v>0</v>
      </c>
      <c r="R578" s="19">
        <v>0</v>
      </c>
      <c r="S578" s="19">
        <v>0</v>
      </c>
    </row>
    <row r="579" spans="1:19" x14ac:dyDescent="0.2">
      <c r="A579" s="826" t="s">
        <v>72</v>
      </c>
      <c r="B579" s="1107"/>
      <c r="C579" s="1107"/>
      <c r="D579" s="1107"/>
      <c r="E579" s="1107"/>
      <c r="F579" s="1107"/>
      <c r="G579" s="1107"/>
      <c r="H579" s="1107"/>
      <c r="I579" s="1107"/>
      <c r="J579" s="1107"/>
      <c r="K579" s="1107"/>
      <c r="L579" s="1107"/>
      <c r="M579" s="1107"/>
      <c r="N579" s="1107"/>
      <c r="O579" s="1107"/>
      <c r="P579" s="1107"/>
      <c r="Q579" s="1107"/>
      <c r="R579" s="1107"/>
      <c r="S579" s="1107"/>
    </row>
    <row r="580" spans="1:19" s="757" customFormat="1" x14ac:dyDescent="0.2">
      <c r="A580" s="749">
        <v>0</v>
      </c>
      <c r="B580" s="19">
        <v>0</v>
      </c>
      <c r="C580" s="19">
        <v>0</v>
      </c>
      <c r="D580" s="19">
        <v>0</v>
      </c>
      <c r="E580" s="19">
        <v>0</v>
      </c>
      <c r="F580" s="19">
        <v>0</v>
      </c>
      <c r="G580" s="19">
        <v>0</v>
      </c>
      <c r="H580" s="19">
        <v>0</v>
      </c>
      <c r="I580" s="19">
        <v>0</v>
      </c>
      <c r="J580" s="19">
        <v>0</v>
      </c>
      <c r="K580" s="19">
        <v>0</v>
      </c>
      <c r="L580" s="19">
        <v>0</v>
      </c>
      <c r="M580" s="19">
        <v>0</v>
      </c>
      <c r="N580" s="19">
        <v>0</v>
      </c>
      <c r="O580" s="19">
        <v>0</v>
      </c>
      <c r="P580" s="19">
        <v>0</v>
      </c>
      <c r="Q580" s="19">
        <v>0</v>
      </c>
      <c r="R580" s="19">
        <v>0</v>
      </c>
      <c r="S580" s="19">
        <v>0</v>
      </c>
    </row>
    <row r="581" spans="1:19" x14ac:dyDescent="0.2">
      <c r="A581" s="832" t="s">
        <v>73</v>
      </c>
      <c r="B581" s="832"/>
      <c r="C581" s="832"/>
      <c r="D581" s="832"/>
      <c r="E581" s="832"/>
      <c r="F581" s="832"/>
      <c r="G581" s="832"/>
      <c r="H581" s="832"/>
      <c r="I581" s="832"/>
      <c r="J581" s="832"/>
      <c r="K581" s="832"/>
      <c r="L581" s="832"/>
      <c r="M581" s="832"/>
      <c r="N581" s="832"/>
      <c r="O581" s="832"/>
      <c r="P581" s="832"/>
      <c r="Q581" s="832"/>
      <c r="R581" s="832"/>
      <c r="S581" s="832"/>
    </row>
    <row r="582" spans="1:19" s="757" customFormat="1" x14ac:dyDescent="0.2">
      <c r="A582" s="749">
        <v>0</v>
      </c>
      <c r="B582" s="19">
        <v>0</v>
      </c>
      <c r="C582" s="19">
        <v>0</v>
      </c>
      <c r="D582" s="19">
        <v>0</v>
      </c>
      <c r="E582" s="19">
        <v>0</v>
      </c>
      <c r="F582" s="19">
        <v>0</v>
      </c>
      <c r="G582" s="19">
        <v>0</v>
      </c>
      <c r="H582" s="19">
        <v>0</v>
      </c>
      <c r="I582" s="19">
        <v>0</v>
      </c>
      <c r="J582" s="19">
        <v>0</v>
      </c>
      <c r="K582" s="19">
        <v>0</v>
      </c>
      <c r="L582" s="19">
        <v>0</v>
      </c>
      <c r="M582" s="19">
        <v>0</v>
      </c>
      <c r="N582" s="19">
        <v>0</v>
      </c>
      <c r="O582" s="19">
        <v>0</v>
      </c>
      <c r="P582" s="19">
        <v>0</v>
      </c>
      <c r="Q582" s="19">
        <v>0</v>
      </c>
      <c r="R582" s="19">
        <v>0</v>
      </c>
      <c r="S582" s="19">
        <v>0</v>
      </c>
    </row>
    <row r="583" spans="1:19" x14ac:dyDescent="0.2">
      <c r="A583" s="826" t="s">
        <v>74</v>
      </c>
      <c r="B583" s="826"/>
      <c r="C583" s="826"/>
      <c r="D583" s="826"/>
      <c r="E583" s="826"/>
      <c r="F583" s="826"/>
      <c r="G583" s="826"/>
      <c r="H583" s="826"/>
      <c r="I583" s="826"/>
      <c r="J583" s="826"/>
      <c r="K583" s="826"/>
      <c r="L583" s="826"/>
      <c r="M583" s="826"/>
      <c r="N583" s="826"/>
      <c r="O583" s="826"/>
      <c r="P583" s="826"/>
      <c r="Q583" s="826"/>
      <c r="R583" s="826"/>
      <c r="S583" s="826"/>
    </row>
    <row r="584" spans="1:19" s="757" customFormat="1" x14ac:dyDescent="0.2">
      <c r="A584" s="749">
        <v>0</v>
      </c>
      <c r="B584" s="19">
        <v>0</v>
      </c>
      <c r="C584" s="19">
        <v>0</v>
      </c>
      <c r="D584" s="19">
        <v>0</v>
      </c>
      <c r="E584" s="19">
        <v>0</v>
      </c>
      <c r="F584" s="19">
        <v>0</v>
      </c>
      <c r="G584" s="19">
        <v>0</v>
      </c>
      <c r="H584" s="19">
        <v>0</v>
      </c>
      <c r="I584" s="19">
        <v>0</v>
      </c>
      <c r="J584" s="19">
        <v>0</v>
      </c>
      <c r="K584" s="19">
        <v>0</v>
      </c>
      <c r="L584" s="19">
        <v>0</v>
      </c>
      <c r="M584" s="19">
        <v>0</v>
      </c>
      <c r="N584" s="19">
        <v>0</v>
      </c>
      <c r="O584" s="19">
        <v>0</v>
      </c>
      <c r="P584" s="19">
        <v>0</v>
      </c>
      <c r="Q584" s="19">
        <v>0</v>
      </c>
      <c r="R584" s="19">
        <v>0</v>
      </c>
      <c r="S584" s="19">
        <v>0</v>
      </c>
    </row>
    <row r="585" spans="1:19" x14ac:dyDescent="0.2">
      <c r="A585" s="826" t="s">
        <v>75</v>
      </c>
      <c r="B585" s="826"/>
      <c r="C585" s="826"/>
      <c r="D585" s="826"/>
      <c r="E585" s="826"/>
      <c r="F585" s="826"/>
      <c r="G585" s="826"/>
      <c r="H585" s="826"/>
      <c r="I585" s="826"/>
      <c r="J585" s="826"/>
      <c r="K585" s="826"/>
      <c r="L585" s="826"/>
      <c r="M585" s="826"/>
      <c r="N585" s="826"/>
      <c r="O585" s="826"/>
      <c r="P585" s="826"/>
      <c r="Q585" s="826"/>
      <c r="R585" s="826"/>
      <c r="S585" s="826"/>
    </row>
    <row r="586" spans="1:19" s="757" customFormat="1" x14ac:dyDescent="0.2">
      <c r="A586" s="749">
        <v>0</v>
      </c>
      <c r="B586" s="19">
        <v>0</v>
      </c>
      <c r="C586" s="19">
        <v>0</v>
      </c>
      <c r="D586" s="19">
        <v>0</v>
      </c>
      <c r="E586" s="19">
        <v>0</v>
      </c>
      <c r="F586" s="19">
        <v>0</v>
      </c>
      <c r="G586" s="19">
        <v>0</v>
      </c>
      <c r="H586" s="19">
        <v>0</v>
      </c>
      <c r="I586" s="19">
        <v>0</v>
      </c>
      <c r="J586" s="19">
        <v>0</v>
      </c>
      <c r="K586" s="19">
        <v>0</v>
      </c>
      <c r="L586" s="19">
        <v>0</v>
      </c>
      <c r="M586" s="19">
        <v>0</v>
      </c>
      <c r="N586" s="19">
        <v>0</v>
      </c>
      <c r="O586" s="19">
        <v>0</v>
      </c>
      <c r="P586" s="19">
        <v>0</v>
      </c>
      <c r="Q586" s="19">
        <v>0</v>
      </c>
      <c r="R586" s="19">
        <v>0</v>
      </c>
      <c r="S586" s="19">
        <v>0</v>
      </c>
    </row>
    <row r="587" spans="1:19" x14ac:dyDescent="0.2">
      <c r="A587" s="826" t="s">
        <v>76</v>
      </c>
      <c r="B587" s="826"/>
      <c r="C587" s="826"/>
      <c r="D587" s="826"/>
      <c r="E587" s="826"/>
      <c r="F587" s="826"/>
      <c r="G587" s="826"/>
      <c r="H587" s="826"/>
      <c r="I587" s="826"/>
      <c r="J587" s="826"/>
      <c r="K587" s="826"/>
      <c r="L587" s="826"/>
      <c r="M587" s="826"/>
      <c r="N587" s="826"/>
      <c r="O587" s="826"/>
      <c r="P587" s="826"/>
      <c r="Q587" s="826"/>
      <c r="R587" s="826"/>
      <c r="S587" s="826"/>
    </row>
    <row r="588" spans="1:19" s="757" customFormat="1" x14ac:dyDescent="0.2">
      <c r="A588" s="749">
        <v>0</v>
      </c>
      <c r="B588" s="19">
        <v>0</v>
      </c>
      <c r="C588" s="19">
        <v>0</v>
      </c>
      <c r="D588" s="19">
        <v>0</v>
      </c>
      <c r="E588" s="19">
        <v>0</v>
      </c>
      <c r="F588" s="19">
        <v>0</v>
      </c>
      <c r="G588" s="19">
        <v>0</v>
      </c>
      <c r="H588" s="19">
        <v>0</v>
      </c>
      <c r="I588" s="19">
        <v>0</v>
      </c>
      <c r="J588" s="19">
        <v>0</v>
      </c>
      <c r="K588" s="19">
        <v>0</v>
      </c>
      <c r="L588" s="19">
        <v>0</v>
      </c>
      <c r="M588" s="19">
        <v>0</v>
      </c>
      <c r="N588" s="19">
        <v>0</v>
      </c>
      <c r="O588" s="19">
        <v>0</v>
      </c>
      <c r="P588" s="19">
        <v>0</v>
      </c>
      <c r="Q588" s="19">
        <v>0</v>
      </c>
      <c r="R588" s="19">
        <v>0</v>
      </c>
      <c r="S588" s="19">
        <v>0</v>
      </c>
    </row>
    <row r="589" spans="1:19" x14ac:dyDescent="0.2">
      <c r="A589" s="826" t="s">
        <v>77</v>
      </c>
      <c r="B589" s="826"/>
      <c r="C589" s="826"/>
      <c r="D589" s="826"/>
      <c r="E589" s="826"/>
      <c r="F589" s="826"/>
      <c r="G589" s="826"/>
      <c r="H589" s="826"/>
      <c r="I589" s="826"/>
      <c r="J589" s="826"/>
      <c r="K589" s="826"/>
      <c r="L589" s="826"/>
      <c r="M589" s="826"/>
      <c r="N589" s="826"/>
      <c r="O589" s="826"/>
      <c r="P589" s="826"/>
      <c r="Q589" s="826"/>
      <c r="R589" s="826"/>
      <c r="S589" s="826"/>
    </row>
    <row r="590" spans="1:19" s="757" customFormat="1" x14ac:dyDescent="0.2">
      <c r="A590" s="749">
        <v>0</v>
      </c>
      <c r="B590" s="19">
        <v>0</v>
      </c>
      <c r="C590" s="19">
        <v>0</v>
      </c>
      <c r="D590" s="19">
        <v>0</v>
      </c>
      <c r="E590" s="19">
        <v>0</v>
      </c>
      <c r="F590" s="19">
        <v>0</v>
      </c>
      <c r="G590" s="19">
        <v>0</v>
      </c>
      <c r="H590" s="19">
        <v>0</v>
      </c>
      <c r="I590" s="19">
        <v>0</v>
      </c>
      <c r="J590" s="19">
        <v>0</v>
      </c>
      <c r="K590" s="19">
        <v>0</v>
      </c>
      <c r="L590" s="19">
        <v>0</v>
      </c>
      <c r="M590" s="19">
        <v>0</v>
      </c>
      <c r="N590" s="19">
        <v>0</v>
      </c>
      <c r="O590" s="19">
        <v>0</v>
      </c>
      <c r="P590" s="19">
        <v>0</v>
      </c>
      <c r="Q590" s="19">
        <v>0</v>
      </c>
      <c r="R590" s="19">
        <v>0</v>
      </c>
      <c r="S590" s="19">
        <v>0</v>
      </c>
    </row>
    <row r="591" spans="1:19" x14ac:dyDescent="0.2">
      <c r="A591" s="826" t="s">
        <v>78</v>
      </c>
      <c r="B591" s="826"/>
      <c r="C591" s="826"/>
      <c r="D591" s="826"/>
      <c r="E591" s="826"/>
      <c r="F591" s="826"/>
      <c r="G591" s="826"/>
      <c r="H591" s="826"/>
      <c r="I591" s="826"/>
      <c r="J591" s="826"/>
      <c r="K591" s="826"/>
      <c r="L591" s="826"/>
      <c r="M591" s="826"/>
      <c r="N591" s="826"/>
      <c r="O591" s="826"/>
      <c r="P591" s="826"/>
      <c r="Q591" s="826"/>
      <c r="R591" s="826"/>
      <c r="S591" s="826"/>
    </row>
    <row r="592" spans="1:19" s="781" customFormat="1" x14ac:dyDescent="0.2">
      <c r="A592" s="775">
        <v>0</v>
      </c>
      <c r="B592" s="19">
        <v>0</v>
      </c>
      <c r="C592" s="19">
        <v>0</v>
      </c>
      <c r="D592" s="19">
        <v>0</v>
      </c>
      <c r="E592" s="19">
        <v>0</v>
      </c>
      <c r="F592" s="19">
        <v>0</v>
      </c>
      <c r="G592" s="19">
        <v>0</v>
      </c>
      <c r="H592" s="19">
        <v>0</v>
      </c>
      <c r="I592" s="19">
        <v>0</v>
      </c>
      <c r="J592" s="19">
        <v>0</v>
      </c>
      <c r="K592" s="19">
        <v>0</v>
      </c>
      <c r="L592" s="19">
        <v>0</v>
      </c>
      <c r="M592" s="19">
        <v>0</v>
      </c>
      <c r="N592" s="19">
        <v>0</v>
      </c>
      <c r="O592" s="19">
        <v>0</v>
      </c>
      <c r="P592" s="19">
        <v>0</v>
      </c>
      <c r="Q592" s="19">
        <v>0</v>
      </c>
      <c r="R592" s="19">
        <v>0</v>
      </c>
      <c r="S592" s="19">
        <v>0</v>
      </c>
    </row>
    <row r="593" spans="1:19" x14ac:dyDescent="0.2">
      <c r="A593" s="826" t="s">
        <v>79</v>
      </c>
      <c r="B593" s="826"/>
      <c r="C593" s="826"/>
      <c r="D593" s="826"/>
      <c r="E593" s="826"/>
      <c r="F593" s="826"/>
      <c r="G593" s="826"/>
      <c r="H593" s="826"/>
      <c r="I593" s="826"/>
      <c r="J593" s="826"/>
      <c r="K593" s="826"/>
      <c r="L593" s="826"/>
      <c r="M593" s="826"/>
      <c r="N593" s="826"/>
      <c r="O593" s="826"/>
      <c r="P593" s="826"/>
      <c r="Q593" s="826"/>
      <c r="R593" s="826"/>
      <c r="S593" s="826"/>
    </row>
    <row r="594" spans="1:19" s="812" customFormat="1" x14ac:dyDescent="0.2">
      <c r="A594" s="809">
        <v>0</v>
      </c>
      <c r="B594" s="19">
        <v>0</v>
      </c>
      <c r="C594" s="19">
        <v>0</v>
      </c>
      <c r="D594" s="19">
        <v>0</v>
      </c>
      <c r="E594" s="19">
        <v>0</v>
      </c>
      <c r="F594" s="19">
        <v>0</v>
      </c>
      <c r="G594" s="19">
        <v>0</v>
      </c>
      <c r="H594" s="19">
        <v>0</v>
      </c>
      <c r="I594" s="19">
        <v>0</v>
      </c>
      <c r="J594" s="19">
        <v>0</v>
      </c>
      <c r="K594" s="19">
        <v>0</v>
      </c>
      <c r="L594" s="19">
        <v>0</v>
      </c>
      <c r="M594" s="19">
        <v>0</v>
      </c>
      <c r="N594" s="19">
        <v>0</v>
      </c>
      <c r="O594" s="19">
        <v>0</v>
      </c>
      <c r="P594" s="19">
        <v>0</v>
      </c>
      <c r="Q594" s="19">
        <v>0</v>
      </c>
      <c r="R594" s="19">
        <v>0</v>
      </c>
      <c r="S594" s="19">
        <v>0</v>
      </c>
    </row>
    <row r="595" spans="1:19" x14ac:dyDescent="0.2">
      <c r="A595" s="826" t="s">
        <v>80</v>
      </c>
      <c r="B595" s="826"/>
      <c r="C595" s="826"/>
      <c r="D595" s="826"/>
      <c r="E595" s="826"/>
      <c r="F595" s="826"/>
      <c r="G595" s="826"/>
      <c r="H595" s="826"/>
      <c r="I595" s="826"/>
      <c r="J595" s="826"/>
      <c r="K595" s="826"/>
      <c r="L595" s="826"/>
      <c r="M595" s="826"/>
      <c r="N595" s="826"/>
      <c r="O595" s="826"/>
      <c r="P595" s="826"/>
      <c r="Q595" s="826"/>
      <c r="R595" s="826"/>
      <c r="S595" s="826"/>
    </row>
    <row r="596" spans="1:19" s="822" customFormat="1" x14ac:dyDescent="0.2">
      <c r="A596" s="815">
        <v>0</v>
      </c>
      <c r="B596" s="19">
        <v>0</v>
      </c>
      <c r="C596" s="19">
        <v>0</v>
      </c>
      <c r="D596" s="19">
        <v>0</v>
      </c>
      <c r="E596" s="19">
        <v>0</v>
      </c>
      <c r="F596" s="19">
        <v>0</v>
      </c>
      <c r="G596" s="19">
        <v>0</v>
      </c>
      <c r="H596" s="19">
        <v>0</v>
      </c>
      <c r="I596" s="19">
        <v>0</v>
      </c>
      <c r="J596" s="19">
        <v>0</v>
      </c>
      <c r="K596" s="19">
        <v>0</v>
      </c>
      <c r="L596" s="19">
        <v>0</v>
      </c>
      <c r="M596" s="19">
        <v>0</v>
      </c>
      <c r="N596" s="19">
        <v>0</v>
      </c>
      <c r="O596" s="19">
        <v>0</v>
      </c>
      <c r="P596" s="19">
        <v>0</v>
      </c>
      <c r="Q596" s="19">
        <v>0</v>
      </c>
      <c r="R596" s="19">
        <v>0</v>
      </c>
      <c r="S596" s="19">
        <v>0</v>
      </c>
    </row>
    <row r="597" spans="1:19" x14ac:dyDescent="0.2">
      <c r="A597" s="196"/>
      <c r="B597" s="197"/>
      <c r="C597" s="197"/>
      <c r="D597" s="197"/>
      <c r="E597" s="198"/>
      <c r="F597" s="198" t="s">
        <v>271</v>
      </c>
      <c r="G597" s="198"/>
      <c r="H597" s="198"/>
      <c r="I597" s="198"/>
      <c r="J597" s="198"/>
      <c r="K597" s="198"/>
      <c r="L597" s="198"/>
      <c r="M597" s="198"/>
      <c r="N597" s="197"/>
      <c r="O597" s="197"/>
      <c r="P597" s="197"/>
      <c r="Q597" s="197"/>
      <c r="R597" s="197"/>
      <c r="S597" s="199"/>
    </row>
    <row r="598" spans="1:19" s="757" customFormat="1" x14ac:dyDescent="0.2">
      <c r="A598" s="749">
        <f>SUM(A574, A576, A578, A580,A582, A584, A586, A588, A590, A592, A594)</f>
        <v>0</v>
      </c>
      <c r="B598" s="749">
        <f t="shared" ref="B598:S598" si="14">SUM(B574, B576, B578, B580,B582, B584, B586, B588, B590, B592, B594)</f>
        <v>0</v>
      </c>
      <c r="C598" s="749">
        <f t="shared" si="14"/>
        <v>0</v>
      </c>
      <c r="D598" s="749">
        <f t="shared" si="14"/>
        <v>0</v>
      </c>
      <c r="E598" s="749">
        <f t="shared" si="14"/>
        <v>0</v>
      </c>
      <c r="F598" s="749">
        <f t="shared" si="14"/>
        <v>0</v>
      </c>
      <c r="G598" s="749">
        <f t="shared" si="14"/>
        <v>0</v>
      </c>
      <c r="H598" s="749">
        <f t="shared" si="14"/>
        <v>0</v>
      </c>
      <c r="I598" s="749">
        <f t="shared" si="14"/>
        <v>0</v>
      </c>
      <c r="J598" s="749">
        <f t="shared" si="14"/>
        <v>0</v>
      </c>
      <c r="K598" s="749">
        <f t="shared" si="14"/>
        <v>0</v>
      </c>
      <c r="L598" s="749">
        <f t="shared" si="14"/>
        <v>0</v>
      </c>
      <c r="M598" s="749">
        <f t="shared" si="14"/>
        <v>0</v>
      </c>
      <c r="N598" s="749">
        <f t="shared" si="14"/>
        <v>0</v>
      </c>
      <c r="O598" s="749">
        <f t="shared" si="14"/>
        <v>0</v>
      </c>
      <c r="P598" s="749">
        <f t="shared" si="14"/>
        <v>0</v>
      </c>
      <c r="Q598" s="749">
        <f t="shared" si="14"/>
        <v>0</v>
      </c>
      <c r="R598" s="749">
        <f t="shared" si="14"/>
        <v>0</v>
      </c>
      <c r="S598" s="749">
        <f t="shared" si="14"/>
        <v>0</v>
      </c>
    </row>
    <row r="599" spans="1:19" x14ac:dyDescent="0.2">
      <c r="A599" s="1072"/>
      <c r="B599" s="1072"/>
      <c r="C599" s="1072"/>
      <c r="D599" s="1072"/>
      <c r="E599" s="1072"/>
      <c r="F599" s="1072"/>
      <c r="G599" s="1072"/>
      <c r="H599" s="1072"/>
      <c r="I599" s="1072"/>
      <c r="J599" s="1072"/>
      <c r="K599" s="1072"/>
      <c r="L599" s="1072"/>
      <c r="M599" s="1072"/>
      <c r="N599" s="1072"/>
      <c r="O599" s="1072"/>
      <c r="P599" s="1072"/>
      <c r="Q599" s="1072"/>
      <c r="R599" s="1072"/>
      <c r="S599" s="1072"/>
    </row>
    <row r="600" spans="1:19" ht="20.25" customHeight="1" x14ac:dyDescent="0.2">
      <c r="A600" s="1108" t="s">
        <v>3870</v>
      </c>
      <c r="B600" s="1109"/>
      <c r="C600" s="1109"/>
      <c r="D600" s="1109"/>
      <c r="E600" s="1109"/>
      <c r="F600" s="1109"/>
      <c r="G600" s="1109"/>
      <c r="H600" s="1109"/>
      <c r="I600" s="1109"/>
      <c r="J600" s="1109"/>
      <c r="K600" s="1109"/>
      <c r="L600" s="1109"/>
      <c r="M600" s="1109"/>
      <c r="N600" s="1109"/>
      <c r="O600" s="1109"/>
      <c r="P600" s="1109"/>
      <c r="Q600" s="1109"/>
      <c r="R600" s="1109"/>
      <c r="S600" s="1110"/>
    </row>
    <row r="601" spans="1:19" x14ac:dyDescent="0.2">
      <c r="A601" s="834" t="s">
        <v>1486</v>
      </c>
      <c r="B601" s="834"/>
      <c r="C601" s="834"/>
      <c r="D601" s="834"/>
      <c r="E601" s="834"/>
      <c r="F601" s="834"/>
      <c r="G601" s="834"/>
      <c r="H601" s="834"/>
      <c r="I601" s="834"/>
      <c r="J601" s="834"/>
      <c r="K601" s="834"/>
      <c r="L601" s="834"/>
      <c r="M601" s="834"/>
      <c r="N601" s="834"/>
      <c r="O601" s="834"/>
      <c r="P601" s="834"/>
      <c r="Q601" s="834"/>
      <c r="R601" s="834"/>
      <c r="S601" s="835"/>
    </row>
    <row r="602" spans="1:19" x14ac:dyDescent="0.2">
      <c r="A602" s="833" t="s">
        <v>1601</v>
      </c>
      <c r="B602" s="834"/>
      <c r="C602" s="834"/>
      <c r="D602" s="834"/>
      <c r="E602" s="834"/>
      <c r="F602" s="834"/>
      <c r="G602" s="834"/>
      <c r="H602" s="834"/>
      <c r="I602" s="834"/>
      <c r="J602" s="834"/>
      <c r="K602" s="834"/>
      <c r="L602" s="834"/>
      <c r="M602" s="834"/>
      <c r="N602" s="834"/>
      <c r="O602" s="834"/>
      <c r="P602" s="834"/>
      <c r="Q602" s="834"/>
      <c r="R602" s="834"/>
      <c r="S602" s="835"/>
    </row>
    <row r="603" spans="1:19" x14ac:dyDescent="0.2">
      <c r="A603" s="833" t="s">
        <v>1602</v>
      </c>
      <c r="B603" s="834"/>
      <c r="C603" s="834"/>
      <c r="D603" s="834"/>
      <c r="E603" s="834"/>
      <c r="F603" s="834"/>
      <c r="G603" s="834"/>
      <c r="H603" s="834"/>
      <c r="I603" s="834"/>
      <c r="J603" s="834"/>
      <c r="K603" s="834"/>
      <c r="L603" s="834"/>
      <c r="M603" s="834"/>
      <c r="N603" s="834"/>
      <c r="O603" s="834"/>
      <c r="P603" s="834"/>
      <c r="Q603" s="834"/>
      <c r="R603" s="834"/>
      <c r="S603" s="835"/>
    </row>
    <row r="604" spans="1:19" x14ac:dyDescent="0.2">
      <c r="A604" s="833" t="s">
        <v>1603</v>
      </c>
      <c r="B604" s="834"/>
      <c r="C604" s="834"/>
      <c r="D604" s="834"/>
      <c r="E604" s="834"/>
      <c r="F604" s="834"/>
      <c r="G604" s="834"/>
      <c r="H604" s="834"/>
      <c r="I604" s="834"/>
      <c r="J604" s="834"/>
      <c r="K604" s="834"/>
      <c r="L604" s="834"/>
      <c r="M604" s="834"/>
      <c r="N604" s="834"/>
      <c r="O604" s="834"/>
      <c r="P604" s="834"/>
      <c r="Q604" s="834"/>
      <c r="R604" s="834"/>
      <c r="S604" s="835"/>
    </row>
    <row r="605" spans="1:19" x14ac:dyDescent="0.2">
      <c r="A605" s="833" t="s">
        <v>1604</v>
      </c>
      <c r="B605" s="834"/>
      <c r="C605" s="834"/>
      <c r="D605" s="834"/>
      <c r="E605" s="834"/>
      <c r="F605" s="834"/>
      <c r="G605" s="834"/>
      <c r="H605" s="834"/>
      <c r="I605" s="834"/>
      <c r="J605" s="834"/>
      <c r="K605" s="834"/>
      <c r="L605" s="834"/>
      <c r="M605" s="834"/>
      <c r="N605" s="834"/>
      <c r="O605" s="834"/>
      <c r="P605" s="834"/>
      <c r="Q605" s="834"/>
      <c r="R605" s="834"/>
      <c r="S605" s="835"/>
    </row>
    <row r="606" spans="1:19" x14ac:dyDescent="0.2">
      <c r="A606" s="833" t="s">
        <v>1605</v>
      </c>
      <c r="B606" s="834"/>
      <c r="C606" s="834"/>
      <c r="D606" s="834"/>
      <c r="E606" s="834"/>
      <c r="F606" s="834"/>
      <c r="G606" s="834"/>
      <c r="H606" s="834"/>
      <c r="I606" s="834"/>
      <c r="J606" s="834"/>
      <c r="K606" s="834"/>
      <c r="L606" s="834"/>
      <c r="M606" s="834"/>
      <c r="N606" s="834"/>
      <c r="O606" s="834"/>
      <c r="P606" s="834"/>
      <c r="Q606" s="834"/>
      <c r="R606" s="834"/>
      <c r="S606" s="835"/>
    </row>
    <row r="607" spans="1:19" x14ac:dyDescent="0.2">
      <c r="A607" s="833" t="s">
        <v>1606</v>
      </c>
      <c r="B607" s="834"/>
      <c r="C607" s="834"/>
      <c r="D607" s="834"/>
      <c r="E607" s="834"/>
      <c r="F607" s="834"/>
      <c r="G607" s="834"/>
      <c r="H607" s="834"/>
      <c r="I607" s="834"/>
      <c r="J607" s="834"/>
      <c r="K607" s="834"/>
      <c r="L607" s="834"/>
      <c r="M607" s="834"/>
      <c r="N607" s="834"/>
      <c r="O607" s="834"/>
      <c r="P607" s="834"/>
      <c r="Q607" s="834"/>
      <c r="R607" s="834"/>
      <c r="S607" s="835"/>
    </row>
    <row r="608" spans="1:19" x14ac:dyDescent="0.2">
      <c r="A608" s="833" t="s">
        <v>1607</v>
      </c>
      <c r="B608" s="834"/>
      <c r="C608" s="834"/>
      <c r="D608" s="834"/>
      <c r="E608" s="834"/>
      <c r="F608" s="834"/>
      <c r="G608" s="834"/>
      <c r="H608" s="834"/>
      <c r="I608" s="834"/>
      <c r="J608" s="834"/>
      <c r="K608" s="834"/>
      <c r="L608" s="834"/>
      <c r="M608" s="834"/>
      <c r="N608" s="834"/>
      <c r="O608" s="834"/>
      <c r="P608" s="834"/>
      <c r="Q608" s="834"/>
      <c r="R608" s="834"/>
      <c r="S608" s="835"/>
    </row>
    <row r="609" spans="1:19" x14ac:dyDescent="0.2">
      <c r="A609" s="836" t="s">
        <v>1608</v>
      </c>
      <c r="B609" s="837"/>
      <c r="C609" s="837"/>
      <c r="D609" s="837"/>
      <c r="E609" s="837"/>
      <c r="F609" s="837"/>
      <c r="G609" s="837"/>
      <c r="H609" s="837"/>
      <c r="I609" s="837"/>
      <c r="J609" s="837"/>
      <c r="K609" s="837"/>
      <c r="L609" s="837"/>
      <c r="M609" s="837"/>
      <c r="N609" s="837"/>
      <c r="O609" s="837"/>
      <c r="P609" s="837"/>
      <c r="Q609" s="837"/>
      <c r="R609" s="837"/>
      <c r="S609" s="838"/>
    </row>
    <row r="610" spans="1:19" ht="29.25" customHeight="1" x14ac:dyDescent="0.2">
      <c r="A610" s="831" t="s">
        <v>41</v>
      </c>
      <c r="B610" s="831"/>
      <c r="C610" s="831"/>
      <c r="D610" s="831" t="s">
        <v>42</v>
      </c>
      <c r="E610" s="831"/>
      <c r="F610" s="831" t="s">
        <v>43</v>
      </c>
      <c r="G610" s="831"/>
      <c r="H610" s="831"/>
      <c r="I610" s="831" t="s">
        <v>44</v>
      </c>
      <c r="J610" s="831"/>
      <c r="K610" s="827" t="s">
        <v>45</v>
      </c>
      <c r="L610" s="839"/>
      <c r="M610" s="839"/>
      <c r="N610" s="840"/>
      <c r="O610" s="841" t="s">
        <v>46</v>
      </c>
      <c r="P610" s="841"/>
      <c r="Q610" s="842"/>
      <c r="R610" s="831" t="s">
        <v>47</v>
      </c>
      <c r="S610" s="831"/>
    </row>
    <row r="611" spans="1:19" ht="23.25" customHeight="1" x14ac:dyDescent="0.2">
      <c r="A611" s="830" t="s">
        <v>48</v>
      </c>
      <c r="B611" s="830" t="s">
        <v>49</v>
      </c>
      <c r="C611" s="852" t="s">
        <v>50</v>
      </c>
      <c r="D611" s="830" t="s">
        <v>51</v>
      </c>
      <c r="E611" s="830" t="s">
        <v>52</v>
      </c>
      <c r="F611" s="827" t="s">
        <v>53</v>
      </c>
      <c r="G611" s="828"/>
      <c r="H611" s="829"/>
      <c r="I611" s="830" t="s">
        <v>54</v>
      </c>
      <c r="J611" s="830" t="s">
        <v>55</v>
      </c>
      <c r="K611" s="827" t="s">
        <v>56</v>
      </c>
      <c r="L611" s="829"/>
      <c r="M611" s="827" t="s">
        <v>57</v>
      </c>
      <c r="N611" s="829"/>
      <c r="O611" s="830" t="s">
        <v>58</v>
      </c>
      <c r="P611" s="830" t="s">
        <v>59</v>
      </c>
      <c r="Q611" s="830" t="s">
        <v>60</v>
      </c>
      <c r="R611" s="830" t="s">
        <v>61</v>
      </c>
      <c r="S611" s="830" t="s">
        <v>62</v>
      </c>
    </row>
    <row r="612" spans="1:19" ht="68.25" customHeight="1" x14ac:dyDescent="0.2">
      <c r="A612" s="831"/>
      <c r="B612" s="831"/>
      <c r="C612" s="853"/>
      <c r="D612" s="831"/>
      <c r="E612" s="831"/>
      <c r="F612" s="748" t="s">
        <v>63</v>
      </c>
      <c r="G612" s="748" t="s">
        <v>64</v>
      </c>
      <c r="H612" s="748" t="s">
        <v>65</v>
      </c>
      <c r="I612" s="831"/>
      <c r="J612" s="831"/>
      <c r="K612" s="750" t="s">
        <v>66</v>
      </c>
      <c r="L612" s="750" t="s">
        <v>67</v>
      </c>
      <c r="M612" s="750" t="s">
        <v>68</v>
      </c>
      <c r="N612" s="750" t="s">
        <v>67</v>
      </c>
      <c r="O612" s="831"/>
      <c r="P612" s="831"/>
      <c r="Q612" s="831"/>
      <c r="R612" s="831"/>
      <c r="S612" s="831"/>
    </row>
    <row r="613" spans="1:19" x14ac:dyDescent="0.2">
      <c r="A613" s="826" t="s">
        <v>69</v>
      </c>
      <c r="B613" s="826"/>
      <c r="C613" s="826"/>
      <c r="D613" s="826"/>
      <c r="E613" s="826"/>
      <c r="F613" s="826"/>
      <c r="G613" s="826"/>
      <c r="H613" s="826"/>
      <c r="I613" s="826"/>
      <c r="J613" s="826"/>
      <c r="K613" s="826"/>
      <c r="L613" s="826"/>
      <c r="M613" s="826"/>
      <c r="N613" s="826"/>
      <c r="O613" s="826"/>
      <c r="P613" s="826"/>
      <c r="Q613" s="826"/>
      <c r="R613" s="826"/>
      <c r="S613" s="826"/>
    </row>
    <row r="614" spans="1:19" s="757" customFormat="1" x14ac:dyDescent="0.2">
      <c r="A614" s="749">
        <v>0</v>
      </c>
      <c r="B614" s="19">
        <v>0</v>
      </c>
      <c r="C614" s="19">
        <v>0</v>
      </c>
      <c r="D614" s="19">
        <v>0</v>
      </c>
      <c r="E614" s="19">
        <v>0</v>
      </c>
      <c r="F614" s="19">
        <v>0</v>
      </c>
      <c r="G614" s="19">
        <v>0</v>
      </c>
      <c r="H614" s="19">
        <v>0</v>
      </c>
      <c r="I614" s="19">
        <v>0</v>
      </c>
      <c r="J614" s="19">
        <v>0</v>
      </c>
      <c r="K614" s="19">
        <v>0</v>
      </c>
      <c r="L614" s="19">
        <v>0</v>
      </c>
      <c r="M614" s="19">
        <v>0</v>
      </c>
      <c r="N614" s="19">
        <v>0</v>
      </c>
      <c r="O614" s="19">
        <v>0</v>
      </c>
      <c r="P614" s="19">
        <v>0</v>
      </c>
      <c r="Q614" s="19">
        <v>0</v>
      </c>
      <c r="R614" s="19">
        <v>0</v>
      </c>
      <c r="S614" s="19">
        <v>0</v>
      </c>
    </row>
    <row r="615" spans="1:19" x14ac:dyDescent="0.2">
      <c r="A615" s="826" t="s">
        <v>70</v>
      </c>
      <c r="B615" s="826"/>
      <c r="C615" s="826"/>
      <c r="D615" s="826"/>
      <c r="E615" s="826"/>
      <c r="F615" s="826"/>
      <c r="G615" s="826"/>
      <c r="H615" s="826"/>
      <c r="I615" s="826"/>
      <c r="J615" s="826"/>
      <c r="K615" s="826"/>
      <c r="L615" s="826"/>
      <c r="M615" s="826"/>
      <c r="N615" s="826"/>
      <c r="O615" s="826"/>
      <c r="P615" s="826"/>
      <c r="Q615" s="826"/>
      <c r="R615" s="826"/>
      <c r="S615" s="826"/>
    </row>
    <row r="616" spans="1:19" s="757" customFormat="1" x14ac:dyDescent="0.2">
      <c r="A616" s="749">
        <v>0</v>
      </c>
      <c r="B616" s="19">
        <v>0</v>
      </c>
      <c r="C616" s="19">
        <v>0</v>
      </c>
      <c r="D616" s="19">
        <v>0</v>
      </c>
      <c r="E616" s="19">
        <v>0</v>
      </c>
      <c r="F616" s="19">
        <v>0</v>
      </c>
      <c r="G616" s="19">
        <v>0</v>
      </c>
      <c r="H616" s="19">
        <v>0</v>
      </c>
      <c r="I616" s="19">
        <v>0</v>
      </c>
      <c r="J616" s="19">
        <v>0</v>
      </c>
      <c r="K616" s="19">
        <v>0</v>
      </c>
      <c r="L616" s="19">
        <v>0</v>
      </c>
      <c r="M616" s="19">
        <v>0</v>
      </c>
      <c r="N616" s="19">
        <v>0</v>
      </c>
      <c r="O616" s="19">
        <v>0</v>
      </c>
      <c r="P616" s="19">
        <v>0</v>
      </c>
      <c r="Q616" s="19">
        <v>0</v>
      </c>
      <c r="R616" s="19">
        <v>0</v>
      </c>
      <c r="S616" s="19">
        <v>0</v>
      </c>
    </row>
    <row r="617" spans="1:19" x14ac:dyDescent="0.2">
      <c r="A617" s="826" t="s">
        <v>71</v>
      </c>
      <c r="B617" s="826"/>
      <c r="C617" s="826"/>
      <c r="D617" s="826"/>
      <c r="E617" s="826"/>
      <c r="F617" s="826"/>
      <c r="G617" s="826"/>
      <c r="H617" s="826"/>
      <c r="I617" s="826"/>
      <c r="J617" s="826"/>
      <c r="K617" s="826"/>
      <c r="L617" s="826"/>
      <c r="M617" s="826"/>
      <c r="N617" s="826"/>
      <c r="O617" s="826"/>
      <c r="P617" s="826"/>
      <c r="Q617" s="826"/>
      <c r="R617" s="826"/>
      <c r="S617" s="826"/>
    </row>
    <row r="618" spans="1:19" s="757" customFormat="1" x14ac:dyDescent="0.2">
      <c r="A618" s="749">
        <v>0</v>
      </c>
      <c r="B618" s="19">
        <v>0</v>
      </c>
      <c r="C618" s="19">
        <v>0</v>
      </c>
      <c r="D618" s="19">
        <v>0</v>
      </c>
      <c r="E618" s="19">
        <v>0</v>
      </c>
      <c r="F618" s="19">
        <v>0</v>
      </c>
      <c r="G618" s="19">
        <v>0</v>
      </c>
      <c r="H618" s="19">
        <v>0</v>
      </c>
      <c r="I618" s="19">
        <v>0</v>
      </c>
      <c r="J618" s="19">
        <v>0</v>
      </c>
      <c r="K618" s="19">
        <v>0</v>
      </c>
      <c r="L618" s="19">
        <v>0</v>
      </c>
      <c r="M618" s="19">
        <v>0</v>
      </c>
      <c r="N618" s="19">
        <v>0</v>
      </c>
      <c r="O618" s="19">
        <v>0</v>
      </c>
      <c r="P618" s="19">
        <v>0</v>
      </c>
      <c r="Q618" s="19">
        <v>0</v>
      </c>
      <c r="R618" s="19">
        <v>0</v>
      </c>
      <c r="S618" s="19">
        <v>0</v>
      </c>
    </row>
    <row r="619" spans="1:19" x14ac:dyDescent="0.2">
      <c r="A619" s="826" t="s">
        <v>72</v>
      </c>
      <c r="B619" s="1107"/>
      <c r="C619" s="1107"/>
      <c r="D619" s="1107"/>
      <c r="E619" s="1107"/>
      <c r="F619" s="1107"/>
      <c r="G619" s="1107"/>
      <c r="H619" s="1107"/>
      <c r="I619" s="1107"/>
      <c r="J619" s="1107"/>
      <c r="K619" s="1107"/>
      <c r="L619" s="1107"/>
      <c r="M619" s="1107"/>
      <c r="N619" s="1107"/>
      <c r="O619" s="1107"/>
      <c r="P619" s="1107"/>
      <c r="Q619" s="1107"/>
      <c r="R619" s="1107"/>
      <c r="S619" s="1107"/>
    </row>
    <row r="620" spans="1:19" s="757" customFormat="1" x14ac:dyDescent="0.2">
      <c r="A620" s="749">
        <v>0</v>
      </c>
      <c r="B620" s="19">
        <v>0</v>
      </c>
      <c r="C620" s="19">
        <v>0</v>
      </c>
      <c r="D620" s="19">
        <v>0</v>
      </c>
      <c r="E620" s="19">
        <v>0</v>
      </c>
      <c r="F620" s="19">
        <v>0</v>
      </c>
      <c r="G620" s="19">
        <v>0</v>
      </c>
      <c r="H620" s="19">
        <v>0</v>
      </c>
      <c r="I620" s="19">
        <v>0</v>
      </c>
      <c r="J620" s="19">
        <v>0</v>
      </c>
      <c r="K620" s="19">
        <v>0</v>
      </c>
      <c r="L620" s="19">
        <v>0</v>
      </c>
      <c r="M620" s="19">
        <v>0</v>
      </c>
      <c r="N620" s="19">
        <v>0</v>
      </c>
      <c r="O620" s="19">
        <v>0</v>
      </c>
      <c r="P620" s="19">
        <v>0</v>
      </c>
      <c r="Q620" s="19">
        <v>0</v>
      </c>
      <c r="R620" s="19">
        <v>0</v>
      </c>
      <c r="S620" s="19">
        <v>0</v>
      </c>
    </row>
    <row r="621" spans="1:19" x14ac:dyDescent="0.2">
      <c r="A621" s="832" t="s">
        <v>73</v>
      </c>
      <c r="B621" s="832"/>
      <c r="C621" s="832"/>
      <c r="D621" s="832"/>
      <c r="E621" s="832"/>
      <c r="F621" s="832"/>
      <c r="G621" s="832"/>
      <c r="H621" s="832"/>
      <c r="I621" s="832"/>
      <c r="J621" s="832"/>
      <c r="K621" s="832"/>
      <c r="L621" s="832"/>
      <c r="M621" s="832"/>
      <c r="N621" s="832"/>
      <c r="O621" s="832"/>
      <c r="P621" s="832"/>
      <c r="Q621" s="832"/>
      <c r="R621" s="832"/>
      <c r="S621" s="832"/>
    </row>
    <row r="622" spans="1:19" s="757" customFormat="1" x14ac:dyDescent="0.2">
      <c r="A622" s="749">
        <v>0</v>
      </c>
      <c r="B622" s="19">
        <v>0</v>
      </c>
      <c r="C622" s="19">
        <v>0</v>
      </c>
      <c r="D622" s="19">
        <v>0</v>
      </c>
      <c r="E622" s="19">
        <v>0</v>
      </c>
      <c r="F622" s="19">
        <v>0</v>
      </c>
      <c r="G622" s="19">
        <v>0</v>
      </c>
      <c r="H622" s="19">
        <v>0</v>
      </c>
      <c r="I622" s="19">
        <v>0</v>
      </c>
      <c r="J622" s="19">
        <v>0</v>
      </c>
      <c r="K622" s="19">
        <v>0</v>
      </c>
      <c r="L622" s="19">
        <v>0</v>
      </c>
      <c r="M622" s="19">
        <v>0</v>
      </c>
      <c r="N622" s="19">
        <v>0</v>
      </c>
      <c r="O622" s="19">
        <v>0</v>
      </c>
      <c r="P622" s="19">
        <v>0</v>
      </c>
      <c r="Q622" s="19">
        <v>0</v>
      </c>
      <c r="R622" s="19">
        <v>0</v>
      </c>
      <c r="S622" s="19">
        <v>0</v>
      </c>
    </row>
    <row r="623" spans="1:19" x14ac:dyDescent="0.2">
      <c r="A623" s="826" t="s">
        <v>74</v>
      </c>
      <c r="B623" s="826"/>
      <c r="C623" s="826"/>
      <c r="D623" s="826"/>
      <c r="E623" s="826"/>
      <c r="F623" s="826"/>
      <c r="G623" s="826"/>
      <c r="H623" s="826"/>
      <c r="I623" s="826"/>
      <c r="J623" s="826"/>
      <c r="K623" s="826"/>
      <c r="L623" s="826"/>
      <c r="M623" s="826"/>
      <c r="N623" s="826"/>
      <c r="O623" s="826"/>
      <c r="P623" s="826"/>
      <c r="Q623" s="826"/>
      <c r="R623" s="826"/>
      <c r="S623" s="826"/>
    </row>
    <row r="624" spans="1:19" s="757" customFormat="1" x14ac:dyDescent="0.2">
      <c r="A624" s="749">
        <v>0</v>
      </c>
      <c r="B624" s="19">
        <v>0</v>
      </c>
      <c r="C624" s="19">
        <v>0</v>
      </c>
      <c r="D624" s="19">
        <v>0</v>
      </c>
      <c r="E624" s="19">
        <v>0</v>
      </c>
      <c r="F624" s="19">
        <v>0</v>
      </c>
      <c r="G624" s="19">
        <v>0</v>
      </c>
      <c r="H624" s="19">
        <v>0</v>
      </c>
      <c r="I624" s="19">
        <v>0</v>
      </c>
      <c r="J624" s="19">
        <v>0</v>
      </c>
      <c r="K624" s="19">
        <v>0</v>
      </c>
      <c r="L624" s="19">
        <v>0</v>
      </c>
      <c r="M624" s="19">
        <v>0</v>
      </c>
      <c r="N624" s="19">
        <v>0</v>
      </c>
      <c r="O624" s="19">
        <v>0</v>
      </c>
      <c r="P624" s="19">
        <v>0</v>
      </c>
      <c r="Q624" s="19">
        <v>0</v>
      </c>
      <c r="R624" s="19">
        <v>0</v>
      </c>
      <c r="S624" s="19">
        <v>0</v>
      </c>
    </row>
    <row r="625" spans="1:19" x14ac:dyDescent="0.2">
      <c r="A625" s="826" t="s">
        <v>75</v>
      </c>
      <c r="B625" s="826"/>
      <c r="C625" s="826"/>
      <c r="D625" s="826"/>
      <c r="E625" s="826"/>
      <c r="F625" s="826"/>
      <c r="G625" s="826"/>
      <c r="H625" s="826"/>
      <c r="I625" s="826"/>
      <c r="J625" s="826"/>
      <c r="K625" s="826"/>
      <c r="L625" s="826"/>
      <c r="M625" s="826"/>
      <c r="N625" s="826"/>
      <c r="O625" s="826"/>
      <c r="P625" s="826"/>
      <c r="Q625" s="826"/>
      <c r="R625" s="826"/>
      <c r="S625" s="826"/>
    </row>
    <row r="626" spans="1:19" s="757" customFormat="1" x14ac:dyDescent="0.2">
      <c r="A626" s="749">
        <v>0</v>
      </c>
      <c r="B626" s="19">
        <v>0</v>
      </c>
      <c r="C626" s="19">
        <v>0</v>
      </c>
      <c r="D626" s="19">
        <v>0</v>
      </c>
      <c r="E626" s="19">
        <v>0</v>
      </c>
      <c r="F626" s="19">
        <v>0</v>
      </c>
      <c r="G626" s="19">
        <v>0</v>
      </c>
      <c r="H626" s="19">
        <v>0</v>
      </c>
      <c r="I626" s="19">
        <v>0</v>
      </c>
      <c r="J626" s="19">
        <v>0</v>
      </c>
      <c r="K626" s="19">
        <v>0</v>
      </c>
      <c r="L626" s="19">
        <v>0</v>
      </c>
      <c r="M626" s="19">
        <v>0</v>
      </c>
      <c r="N626" s="19">
        <v>0</v>
      </c>
      <c r="O626" s="19">
        <v>0</v>
      </c>
      <c r="P626" s="19">
        <v>0</v>
      </c>
      <c r="Q626" s="19">
        <v>0</v>
      </c>
      <c r="R626" s="19">
        <v>0</v>
      </c>
      <c r="S626" s="19">
        <v>0</v>
      </c>
    </row>
    <row r="627" spans="1:19" x14ac:dyDescent="0.2">
      <c r="A627" s="826" t="s">
        <v>76</v>
      </c>
      <c r="B627" s="826"/>
      <c r="C627" s="826"/>
      <c r="D627" s="826"/>
      <c r="E627" s="826"/>
      <c r="F627" s="826"/>
      <c r="G627" s="826"/>
      <c r="H627" s="826"/>
      <c r="I627" s="826"/>
      <c r="J627" s="826"/>
      <c r="K627" s="826"/>
      <c r="L627" s="826"/>
      <c r="M627" s="826"/>
      <c r="N627" s="826"/>
      <c r="O627" s="826"/>
      <c r="P627" s="826"/>
      <c r="Q627" s="826"/>
      <c r="R627" s="826"/>
      <c r="S627" s="826"/>
    </row>
    <row r="628" spans="1:19" s="757" customFormat="1" x14ac:dyDescent="0.2">
      <c r="A628" s="749">
        <v>0</v>
      </c>
      <c r="B628" s="19">
        <v>0</v>
      </c>
      <c r="C628" s="19">
        <v>0</v>
      </c>
      <c r="D628" s="19">
        <v>0</v>
      </c>
      <c r="E628" s="19">
        <v>0</v>
      </c>
      <c r="F628" s="19">
        <v>0</v>
      </c>
      <c r="G628" s="19">
        <v>0</v>
      </c>
      <c r="H628" s="19">
        <v>0</v>
      </c>
      <c r="I628" s="19">
        <v>0</v>
      </c>
      <c r="J628" s="19">
        <v>0</v>
      </c>
      <c r="K628" s="19">
        <v>0</v>
      </c>
      <c r="L628" s="19">
        <v>0</v>
      </c>
      <c r="M628" s="19">
        <v>0</v>
      </c>
      <c r="N628" s="19">
        <v>0</v>
      </c>
      <c r="O628" s="19">
        <v>0</v>
      </c>
      <c r="P628" s="19">
        <v>0</v>
      </c>
      <c r="Q628" s="19">
        <v>0</v>
      </c>
      <c r="R628" s="19">
        <v>0</v>
      </c>
      <c r="S628" s="19">
        <v>0</v>
      </c>
    </row>
    <row r="629" spans="1:19" x14ac:dyDescent="0.2">
      <c r="A629" s="826" t="s">
        <v>77</v>
      </c>
      <c r="B629" s="826"/>
      <c r="C629" s="826"/>
      <c r="D629" s="826"/>
      <c r="E629" s="826"/>
      <c r="F629" s="826"/>
      <c r="G629" s="826"/>
      <c r="H629" s="826"/>
      <c r="I629" s="826"/>
      <c r="J629" s="826"/>
      <c r="K629" s="826"/>
      <c r="L629" s="826"/>
      <c r="M629" s="826"/>
      <c r="N629" s="826"/>
      <c r="O629" s="826"/>
      <c r="P629" s="826"/>
      <c r="Q629" s="826"/>
      <c r="R629" s="826"/>
      <c r="S629" s="826"/>
    </row>
    <row r="630" spans="1:19" s="757" customFormat="1" x14ac:dyDescent="0.2">
      <c r="A630" s="749">
        <v>0</v>
      </c>
      <c r="B630" s="19">
        <v>0</v>
      </c>
      <c r="C630" s="19">
        <v>0</v>
      </c>
      <c r="D630" s="19">
        <v>0</v>
      </c>
      <c r="E630" s="19">
        <v>0</v>
      </c>
      <c r="F630" s="19">
        <v>0</v>
      </c>
      <c r="G630" s="19">
        <v>0</v>
      </c>
      <c r="H630" s="19">
        <v>0</v>
      </c>
      <c r="I630" s="19">
        <v>0</v>
      </c>
      <c r="J630" s="19">
        <v>0</v>
      </c>
      <c r="K630" s="19">
        <v>0</v>
      </c>
      <c r="L630" s="19">
        <v>0</v>
      </c>
      <c r="M630" s="19">
        <v>0</v>
      </c>
      <c r="N630" s="19">
        <v>0</v>
      </c>
      <c r="O630" s="19">
        <v>0</v>
      </c>
      <c r="P630" s="19">
        <v>0</v>
      </c>
      <c r="Q630" s="19">
        <v>0</v>
      </c>
      <c r="R630" s="19">
        <v>0</v>
      </c>
      <c r="S630" s="19">
        <v>0</v>
      </c>
    </row>
    <row r="631" spans="1:19" x14ac:dyDescent="0.2">
      <c r="A631" s="826" t="s">
        <v>78</v>
      </c>
      <c r="B631" s="826"/>
      <c r="C631" s="826"/>
      <c r="D631" s="826"/>
      <c r="E631" s="826"/>
      <c r="F631" s="826"/>
      <c r="G631" s="826"/>
      <c r="H631" s="826"/>
      <c r="I631" s="826"/>
      <c r="J631" s="826"/>
      <c r="K631" s="826"/>
      <c r="L631" s="826"/>
      <c r="M631" s="826"/>
      <c r="N631" s="826"/>
      <c r="O631" s="826"/>
      <c r="P631" s="826"/>
      <c r="Q631" s="826"/>
      <c r="R631" s="826"/>
      <c r="S631" s="826"/>
    </row>
    <row r="632" spans="1:19" s="781" customFormat="1" x14ac:dyDescent="0.2">
      <c r="A632" s="775">
        <v>0</v>
      </c>
      <c r="B632" s="19">
        <v>0</v>
      </c>
      <c r="C632" s="19">
        <v>0</v>
      </c>
      <c r="D632" s="19">
        <v>0</v>
      </c>
      <c r="E632" s="19">
        <v>0</v>
      </c>
      <c r="F632" s="19">
        <v>0</v>
      </c>
      <c r="G632" s="19">
        <v>0</v>
      </c>
      <c r="H632" s="19">
        <v>0</v>
      </c>
      <c r="I632" s="19">
        <v>0</v>
      </c>
      <c r="J632" s="19">
        <v>0</v>
      </c>
      <c r="K632" s="19">
        <v>0</v>
      </c>
      <c r="L632" s="19">
        <v>0</v>
      </c>
      <c r="M632" s="19">
        <v>0</v>
      </c>
      <c r="N632" s="19">
        <v>0</v>
      </c>
      <c r="O632" s="19">
        <v>0</v>
      </c>
      <c r="P632" s="19">
        <v>0</v>
      </c>
      <c r="Q632" s="19">
        <v>0</v>
      </c>
      <c r="R632" s="19">
        <v>0</v>
      </c>
      <c r="S632" s="19">
        <v>0</v>
      </c>
    </row>
    <row r="633" spans="1:19" x14ac:dyDescent="0.2">
      <c r="A633" s="826" t="s">
        <v>79</v>
      </c>
      <c r="B633" s="826"/>
      <c r="C633" s="826"/>
      <c r="D633" s="826"/>
      <c r="E633" s="826"/>
      <c r="F633" s="826"/>
      <c r="G633" s="826"/>
      <c r="H633" s="826"/>
      <c r="I633" s="826"/>
      <c r="J633" s="826"/>
      <c r="K633" s="826"/>
      <c r="L633" s="826"/>
      <c r="M633" s="826"/>
      <c r="N633" s="826"/>
      <c r="O633" s="826"/>
      <c r="P633" s="826"/>
      <c r="Q633" s="826"/>
      <c r="R633" s="826"/>
      <c r="S633" s="826"/>
    </row>
    <row r="634" spans="1:19" s="812" customFormat="1" x14ac:dyDescent="0.2">
      <c r="A634" s="809">
        <v>0</v>
      </c>
      <c r="B634" s="19">
        <v>0</v>
      </c>
      <c r="C634" s="19">
        <v>0</v>
      </c>
      <c r="D634" s="19">
        <v>0</v>
      </c>
      <c r="E634" s="19">
        <v>0</v>
      </c>
      <c r="F634" s="19">
        <v>0</v>
      </c>
      <c r="G634" s="19">
        <v>0</v>
      </c>
      <c r="H634" s="19">
        <v>0</v>
      </c>
      <c r="I634" s="19">
        <v>0</v>
      </c>
      <c r="J634" s="19">
        <v>0</v>
      </c>
      <c r="K634" s="19">
        <v>0</v>
      </c>
      <c r="L634" s="19">
        <v>0</v>
      </c>
      <c r="M634" s="19">
        <v>0</v>
      </c>
      <c r="N634" s="19">
        <v>0</v>
      </c>
      <c r="O634" s="19">
        <v>0</v>
      </c>
      <c r="P634" s="19">
        <v>0</v>
      </c>
      <c r="Q634" s="19">
        <v>0</v>
      </c>
      <c r="R634" s="19">
        <v>0</v>
      </c>
      <c r="S634" s="19">
        <v>0</v>
      </c>
    </row>
    <row r="635" spans="1:19" x14ac:dyDescent="0.2">
      <c r="A635" s="826" t="s">
        <v>80</v>
      </c>
      <c r="B635" s="826"/>
      <c r="C635" s="826"/>
      <c r="D635" s="826"/>
      <c r="E635" s="826"/>
      <c r="F635" s="826"/>
      <c r="G635" s="826"/>
      <c r="H635" s="826"/>
      <c r="I635" s="826"/>
      <c r="J635" s="826"/>
      <c r="K635" s="826"/>
      <c r="L635" s="826"/>
      <c r="M635" s="826"/>
      <c r="N635" s="826"/>
      <c r="O635" s="826"/>
      <c r="P635" s="826"/>
      <c r="Q635" s="826"/>
      <c r="R635" s="826"/>
      <c r="S635" s="826"/>
    </row>
    <row r="636" spans="1:19" s="822" customFormat="1" x14ac:dyDescent="0.2">
      <c r="A636" s="815">
        <v>0</v>
      </c>
      <c r="B636" s="19">
        <v>0</v>
      </c>
      <c r="C636" s="19">
        <v>0</v>
      </c>
      <c r="D636" s="19">
        <v>0</v>
      </c>
      <c r="E636" s="19">
        <v>0</v>
      </c>
      <c r="F636" s="19">
        <v>0</v>
      </c>
      <c r="G636" s="19">
        <v>0</v>
      </c>
      <c r="H636" s="19">
        <v>0</v>
      </c>
      <c r="I636" s="19">
        <v>0</v>
      </c>
      <c r="J636" s="19">
        <v>0</v>
      </c>
      <c r="K636" s="19">
        <v>0</v>
      </c>
      <c r="L636" s="19">
        <v>0</v>
      </c>
      <c r="M636" s="19">
        <v>0</v>
      </c>
      <c r="N636" s="19">
        <v>0</v>
      </c>
      <c r="O636" s="19">
        <v>0</v>
      </c>
      <c r="P636" s="19">
        <v>0</v>
      </c>
      <c r="Q636" s="19">
        <v>0</v>
      </c>
      <c r="R636" s="19">
        <v>0</v>
      </c>
      <c r="S636" s="19">
        <v>0</v>
      </c>
    </row>
    <row r="637" spans="1:19" x14ac:dyDescent="0.2">
      <c r="A637" s="196"/>
      <c r="B637" s="197"/>
      <c r="C637" s="197"/>
      <c r="D637" s="197"/>
      <c r="E637" s="198"/>
      <c r="F637" s="198" t="s">
        <v>271</v>
      </c>
      <c r="G637" s="198"/>
      <c r="H637" s="198"/>
      <c r="I637" s="198"/>
      <c r="J637" s="198"/>
      <c r="K637" s="198"/>
      <c r="L637" s="198"/>
      <c r="M637" s="198"/>
      <c r="N637" s="197"/>
      <c r="O637" s="197"/>
      <c r="P637" s="197"/>
      <c r="Q637" s="197"/>
      <c r="R637" s="197"/>
      <c r="S637" s="199"/>
    </row>
    <row r="638" spans="1:19" s="757" customFormat="1" x14ac:dyDescent="0.2">
      <c r="A638" s="749">
        <f>SUM(A614, A616, A618, A620,A622, A624, A626, A628, A630, A632, A634, A636)</f>
        <v>0</v>
      </c>
      <c r="B638" s="749">
        <f t="shared" ref="B638:S638" si="15">SUM(B614, B616, B618, B620,B622, B624, B626, B628, B630, B632, B634, B636)</f>
        <v>0</v>
      </c>
      <c r="C638" s="749">
        <f t="shared" si="15"/>
        <v>0</v>
      </c>
      <c r="D638" s="749">
        <f t="shared" si="15"/>
        <v>0</v>
      </c>
      <c r="E638" s="749">
        <f t="shared" si="15"/>
        <v>0</v>
      </c>
      <c r="F638" s="749">
        <f t="shared" si="15"/>
        <v>0</v>
      </c>
      <c r="G638" s="749">
        <f t="shared" si="15"/>
        <v>0</v>
      </c>
      <c r="H638" s="749">
        <f t="shared" si="15"/>
        <v>0</v>
      </c>
      <c r="I638" s="749">
        <f t="shared" si="15"/>
        <v>0</v>
      </c>
      <c r="J638" s="749">
        <f t="shared" si="15"/>
        <v>0</v>
      </c>
      <c r="K638" s="749">
        <f t="shared" si="15"/>
        <v>0</v>
      </c>
      <c r="L638" s="749">
        <f t="shared" si="15"/>
        <v>0</v>
      </c>
      <c r="M638" s="749">
        <f t="shared" si="15"/>
        <v>0</v>
      </c>
      <c r="N638" s="749">
        <f t="shared" si="15"/>
        <v>0</v>
      </c>
      <c r="O638" s="749">
        <f t="shared" si="15"/>
        <v>0</v>
      </c>
      <c r="P638" s="749">
        <f t="shared" si="15"/>
        <v>0</v>
      </c>
      <c r="Q638" s="749">
        <f t="shared" si="15"/>
        <v>0</v>
      </c>
      <c r="R638" s="749">
        <f t="shared" si="15"/>
        <v>0</v>
      </c>
      <c r="S638" s="749">
        <f t="shared" si="15"/>
        <v>0</v>
      </c>
    </row>
    <row r="639" spans="1:19" x14ac:dyDescent="0.2">
      <c r="A639" s="1072"/>
      <c r="B639" s="1072"/>
      <c r="C639" s="1072"/>
      <c r="D639" s="1072"/>
      <c r="E639" s="1072"/>
      <c r="F639" s="1072"/>
      <c r="G639" s="1072"/>
      <c r="H639" s="1072"/>
      <c r="I639" s="1072"/>
      <c r="J639" s="1072"/>
      <c r="K639" s="1072"/>
      <c r="L639" s="1072"/>
      <c r="M639" s="1072"/>
      <c r="N639" s="1072"/>
      <c r="O639" s="1072"/>
      <c r="P639" s="1072"/>
      <c r="Q639" s="1072"/>
      <c r="R639" s="1072"/>
      <c r="S639" s="1072"/>
    </row>
    <row r="640" spans="1:19" ht="20.25" customHeight="1" x14ac:dyDescent="0.2">
      <c r="A640" s="1108" t="s">
        <v>3871</v>
      </c>
      <c r="B640" s="1109"/>
      <c r="C640" s="1109"/>
      <c r="D640" s="1109"/>
      <c r="E640" s="1109"/>
      <c r="F640" s="1109"/>
      <c r="G640" s="1109"/>
      <c r="H640" s="1109"/>
      <c r="I640" s="1109"/>
      <c r="J640" s="1109"/>
      <c r="K640" s="1109"/>
      <c r="L640" s="1109"/>
      <c r="M640" s="1109"/>
      <c r="N640" s="1109"/>
      <c r="O640" s="1109"/>
      <c r="P640" s="1109"/>
      <c r="Q640" s="1109"/>
      <c r="R640" s="1109"/>
      <c r="S640" s="1110"/>
    </row>
    <row r="641" spans="1:19" x14ac:dyDescent="0.2">
      <c r="A641" s="834" t="s">
        <v>1486</v>
      </c>
      <c r="B641" s="834"/>
      <c r="C641" s="834"/>
      <c r="D641" s="834"/>
      <c r="E641" s="834"/>
      <c r="F641" s="834"/>
      <c r="G641" s="834"/>
      <c r="H641" s="834"/>
      <c r="I641" s="834"/>
      <c r="J641" s="834"/>
      <c r="K641" s="834"/>
      <c r="L641" s="834"/>
      <c r="M641" s="834"/>
      <c r="N641" s="834"/>
      <c r="O641" s="834"/>
      <c r="P641" s="834"/>
      <c r="Q641" s="834"/>
      <c r="R641" s="834"/>
      <c r="S641" s="835"/>
    </row>
    <row r="642" spans="1:19" x14ac:dyDescent="0.2">
      <c r="A642" s="833" t="s">
        <v>1615</v>
      </c>
      <c r="B642" s="834"/>
      <c r="C642" s="834"/>
      <c r="D642" s="834"/>
      <c r="E642" s="834"/>
      <c r="F642" s="834"/>
      <c r="G642" s="834"/>
      <c r="H642" s="834"/>
      <c r="I642" s="834"/>
      <c r="J642" s="834"/>
      <c r="K642" s="834"/>
      <c r="L642" s="834"/>
      <c r="M642" s="834"/>
      <c r="N642" s="834"/>
      <c r="O642" s="834"/>
      <c r="P642" s="834"/>
      <c r="Q642" s="834"/>
      <c r="R642" s="834"/>
      <c r="S642" s="835"/>
    </row>
    <row r="643" spans="1:19" x14ac:dyDescent="0.2">
      <c r="A643" s="833" t="s">
        <v>315</v>
      </c>
      <c r="B643" s="834"/>
      <c r="C643" s="834"/>
      <c r="D643" s="834"/>
      <c r="E643" s="834"/>
      <c r="F643" s="834"/>
      <c r="G643" s="834"/>
      <c r="H643" s="834"/>
      <c r="I643" s="834"/>
      <c r="J643" s="834"/>
      <c r="K643" s="834"/>
      <c r="L643" s="834"/>
      <c r="M643" s="834"/>
      <c r="N643" s="834"/>
      <c r="O643" s="834"/>
      <c r="P643" s="834"/>
      <c r="Q643" s="834"/>
      <c r="R643" s="834"/>
      <c r="S643" s="835"/>
    </row>
    <row r="644" spans="1:19" x14ac:dyDescent="0.2">
      <c r="A644" s="833" t="s">
        <v>1616</v>
      </c>
      <c r="B644" s="834"/>
      <c r="C644" s="834"/>
      <c r="D644" s="834"/>
      <c r="E644" s="834"/>
      <c r="F644" s="834"/>
      <c r="G644" s="834"/>
      <c r="H644" s="834"/>
      <c r="I644" s="834"/>
      <c r="J644" s="834"/>
      <c r="K644" s="834"/>
      <c r="L644" s="834"/>
      <c r="M644" s="834"/>
      <c r="N644" s="834"/>
      <c r="O644" s="834"/>
      <c r="P644" s="834"/>
      <c r="Q644" s="834"/>
      <c r="R644" s="834"/>
      <c r="S644" s="835"/>
    </row>
    <row r="645" spans="1:19" x14ac:dyDescent="0.2">
      <c r="A645" s="833" t="s">
        <v>1617</v>
      </c>
      <c r="B645" s="834"/>
      <c r="C645" s="834"/>
      <c r="D645" s="834"/>
      <c r="E645" s="834"/>
      <c r="F645" s="834"/>
      <c r="G645" s="834"/>
      <c r="H645" s="834"/>
      <c r="I645" s="834"/>
      <c r="J645" s="834"/>
      <c r="K645" s="834"/>
      <c r="L645" s="834"/>
      <c r="M645" s="834"/>
      <c r="N645" s="834"/>
      <c r="O645" s="834"/>
      <c r="P645" s="834"/>
      <c r="Q645" s="834"/>
      <c r="R645" s="834"/>
      <c r="S645" s="835"/>
    </row>
    <row r="646" spans="1:19" x14ac:dyDescent="0.2">
      <c r="A646" s="833" t="s">
        <v>1618</v>
      </c>
      <c r="B646" s="834"/>
      <c r="C646" s="834"/>
      <c r="D646" s="834"/>
      <c r="E646" s="834"/>
      <c r="F646" s="834"/>
      <c r="G646" s="834"/>
      <c r="H646" s="834"/>
      <c r="I646" s="834"/>
      <c r="J646" s="834"/>
      <c r="K646" s="834"/>
      <c r="L646" s="834"/>
      <c r="M646" s="834"/>
      <c r="N646" s="834"/>
      <c r="O646" s="834"/>
      <c r="P646" s="834"/>
      <c r="Q646" s="834"/>
      <c r="R646" s="834"/>
      <c r="S646" s="835"/>
    </row>
    <row r="647" spans="1:19" x14ac:dyDescent="0.2">
      <c r="A647" s="833" t="s">
        <v>1619</v>
      </c>
      <c r="B647" s="834"/>
      <c r="C647" s="834"/>
      <c r="D647" s="834"/>
      <c r="E647" s="834"/>
      <c r="F647" s="834"/>
      <c r="G647" s="834"/>
      <c r="H647" s="834"/>
      <c r="I647" s="834"/>
      <c r="J647" s="834"/>
      <c r="K647" s="834"/>
      <c r="L647" s="834"/>
      <c r="M647" s="834"/>
      <c r="N647" s="834"/>
      <c r="O647" s="834"/>
      <c r="P647" s="834"/>
      <c r="Q647" s="834"/>
      <c r="R647" s="834"/>
      <c r="S647" s="835"/>
    </row>
    <row r="648" spans="1:19" x14ac:dyDescent="0.2">
      <c r="A648" s="833" t="s">
        <v>1620</v>
      </c>
      <c r="B648" s="834"/>
      <c r="C648" s="834"/>
      <c r="D648" s="834"/>
      <c r="E648" s="834"/>
      <c r="F648" s="834"/>
      <c r="G648" s="834"/>
      <c r="H648" s="834"/>
      <c r="I648" s="834"/>
      <c r="J648" s="834"/>
      <c r="K648" s="834"/>
      <c r="L648" s="834"/>
      <c r="M648" s="834"/>
      <c r="N648" s="834"/>
      <c r="O648" s="834"/>
      <c r="P648" s="834"/>
      <c r="Q648" s="834"/>
      <c r="R648" s="834"/>
      <c r="S648" s="835"/>
    </row>
    <row r="649" spans="1:19" x14ac:dyDescent="0.2">
      <c r="A649" s="836" t="s">
        <v>1621</v>
      </c>
      <c r="B649" s="837"/>
      <c r="C649" s="837"/>
      <c r="D649" s="837"/>
      <c r="E649" s="837"/>
      <c r="F649" s="837"/>
      <c r="G649" s="837"/>
      <c r="H649" s="837"/>
      <c r="I649" s="837"/>
      <c r="J649" s="837"/>
      <c r="K649" s="837"/>
      <c r="L649" s="837"/>
      <c r="M649" s="837"/>
      <c r="N649" s="837"/>
      <c r="O649" s="837"/>
      <c r="P649" s="837"/>
      <c r="Q649" s="837"/>
      <c r="R649" s="837"/>
      <c r="S649" s="838"/>
    </row>
    <row r="650" spans="1:19" ht="27.75" customHeight="1" x14ac:dyDescent="0.2">
      <c r="A650" s="831" t="s">
        <v>41</v>
      </c>
      <c r="B650" s="831"/>
      <c r="C650" s="831"/>
      <c r="D650" s="831" t="s">
        <v>42</v>
      </c>
      <c r="E650" s="831"/>
      <c r="F650" s="831" t="s">
        <v>43</v>
      </c>
      <c r="G650" s="831"/>
      <c r="H650" s="831"/>
      <c r="I650" s="831" t="s">
        <v>44</v>
      </c>
      <c r="J650" s="831"/>
      <c r="K650" s="827" t="s">
        <v>45</v>
      </c>
      <c r="L650" s="839"/>
      <c r="M650" s="839"/>
      <c r="N650" s="840"/>
      <c r="O650" s="841" t="s">
        <v>46</v>
      </c>
      <c r="P650" s="841"/>
      <c r="Q650" s="842"/>
      <c r="R650" s="831" t="s">
        <v>47</v>
      </c>
      <c r="S650" s="831"/>
    </row>
    <row r="651" spans="1:19" ht="22.5" customHeight="1" x14ac:dyDescent="0.2">
      <c r="A651" s="830" t="s">
        <v>48</v>
      </c>
      <c r="B651" s="830" t="s">
        <v>49</v>
      </c>
      <c r="C651" s="852" t="s">
        <v>50</v>
      </c>
      <c r="D651" s="830" t="s">
        <v>51</v>
      </c>
      <c r="E651" s="830" t="s">
        <v>52</v>
      </c>
      <c r="F651" s="827" t="s">
        <v>53</v>
      </c>
      <c r="G651" s="828"/>
      <c r="H651" s="829"/>
      <c r="I651" s="830" t="s">
        <v>54</v>
      </c>
      <c r="J651" s="830" t="s">
        <v>55</v>
      </c>
      <c r="K651" s="827" t="s">
        <v>56</v>
      </c>
      <c r="L651" s="829"/>
      <c r="M651" s="827" t="s">
        <v>57</v>
      </c>
      <c r="N651" s="829"/>
      <c r="O651" s="830" t="s">
        <v>58</v>
      </c>
      <c r="P651" s="830" t="s">
        <v>59</v>
      </c>
      <c r="Q651" s="830" t="s">
        <v>60</v>
      </c>
      <c r="R651" s="830" t="s">
        <v>61</v>
      </c>
      <c r="S651" s="830" t="s">
        <v>62</v>
      </c>
    </row>
    <row r="652" spans="1:19" ht="66" customHeight="1" x14ac:dyDescent="0.2">
      <c r="A652" s="831"/>
      <c r="B652" s="831"/>
      <c r="C652" s="853"/>
      <c r="D652" s="831"/>
      <c r="E652" s="831"/>
      <c r="F652" s="748" t="s">
        <v>63</v>
      </c>
      <c r="G652" s="748" t="s">
        <v>64</v>
      </c>
      <c r="H652" s="748" t="s">
        <v>65</v>
      </c>
      <c r="I652" s="831"/>
      <c r="J652" s="831"/>
      <c r="K652" s="750" t="s">
        <v>66</v>
      </c>
      <c r="L652" s="750" t="s">
        <v>67</v>
      </c>
      <c r="M652" s="750" t="s">
        <v>68</v>
      </c>
      <c r="N652" s="750" t="s">
        <v>67</v>
      </c>
      <c r="O652" s="831"/>
      <c r="P652" s="831"/>
      <c r="Q652" s="831"/>
      <c r="R652" s="831"/>
      <c r="S652" s="831"/>
    </row>
    <row r="653" spans="1:19" x14ac:dyDescent="0.2">
      <c r="A653" s="826" t="s">
        <v>69</v>
      </c>
      <c r="B653" s="826"/>
      <c r="C653" s="826"/>
      <c r="D653" s="826"/>
      <c r="E653" s="826"/>
      <c r="F653" s="826"/>
      <c r="G653" s="826"/>
      <c r="H653" s="826"/>
      <c r="I653" s="826"/>
      <c r="J653" s="826"/>
      <c r="K653" s="826"/>
      <c r="L653" s="826"/>
      <c r="M653" s="826"/>
      <c r="N653" s="826"/>
      <c r="O653" s="826"/>
      <c r="P653" s="826"/>
      <c r="Q653" s="826"/>
      <c r="R653" s="826"/>
      <c r="S653" s="826"/>
    </row>
    <row r="654" spans="1:19" s="757" customFormat="1" x14ac:dyDescent="0.2">
      <c r="A654" s="749">
        <v>0</v>
      </c>
      <c r="B654" s="19">
        <v>0</v>
      </c>
      <c r="C654" s="19">
        <v>0</v>
      </c>
      <c r="D654" s="19">
        <v>0</v>
      </c>
      <c r="E654" s="19">
        <v>0</v>
      </c>
      <c r="F654" s="19">
        <v>0</v>
      </c>
      <c r="G654" s="19">
        <v>0</v>
      </c>
      <c r="H654" s="19">
        <v>0</v>
      </c>
      <c r="I654" s="19">
        <v>0</v>
      </c>
      <c r="J654" s="19">
        <v>0</v>
      </c>
      <c r="K654" s="19">
        <v>0</v>
      </c>
      <c r="L654" s="19">
        <v>0</v>
      </c>
      <c r="M654" s="19">
        <v>0</v>
      </c>
      <c r="N654" s="19">
        <v>0</v>
      </c>
      <c r="O654" s="19">
        <v>0</v>
      </c>
      <c r="P654" s="19">
        <v>0</v>
      </c>
      <c r="Q654" s="19">
        <v>0</v>
      </c>
      <c r="R654" s="19">
        <v>0</v>
      </c>
      <c r="S654" s="19">
        <v>0</v>
      </c>
    </row>
    <row r="655" spans="1:19" x14ac:dyDescent="0.2">
      <c r="A655" s="826" t="s">
        <v>70</v>
      </c>
      <c r="B655" s="826"/>
      <c r="C655" s="826"/>
      <c r="D655" s="826"/>
      <c r="E655" s="826"/>
      <c r="F655" s="826"/>
      <c r="G655" s="826"/>
      <c r="H655" s="826"/>
      <c r="I655" s="826"/>
      <c r="J655" s="826"/>
      <c r="K655" s="826"/>
      <c r="L655" s="826"/>
      <c r="M655" s="826"/>
      <c r="N655" s="826"/>
      <c r="O655" s="826"/>
      <c r="P655" s="826"/>
      <c r="Q655" s="826"/>
      <c r="R655" s="826"/>
      <c r="S655" s="826"/>
    </row>
    <row r="656" spans="1:19" s="757" customFormat="1" x14ac:dyDescent="0.2">
      <c r="A656" s="749">
        <v>0</v>
      </c>
      <c r="B656" s="19">
        <v>0</v>
      </c>
      <c r="C656" s="19">
        <v>0</v>
      </c>
      <c r="D656" s="19">
        <v>0</v>
      </c>
      <c r="E656" s="19">
        <v>0</v>
      </c>
      <c r="F656" s="19">
        <v>0</v>
      </c>
      <c r="G656" s="19">
        <v>0</v>
      </c>
      <c r="H656" s="19">
        <v>0</v>
      </c>
      <c r="I656" s="19">
        <v>0</v>
      </c>
      <c r="J656" s="19">
        <v>0</v>
      </c>
      <c r="K656" s="19">
        <v>0</v>
      </c>
      <c r="L656" s="19">
        <v>0</v>
      </c>
      <c r="M656" s="19">
        <v>0</v>
      </c>
      <c r="N656" s="19">
        <v>0</v>
      </c>
      <c r="O656" s="19">
        <v>0</v>
      </c>
      <c r="P656" s="19">
        <v>0</v>
      </c>
      <c r="Q656" s="19">
        <v>0</v>
      </c>
      <c r="R656" s="19">
        <v>0</v>
      </c>
      <c r="S656" s="19">
        <v>0</v>
      </c>
    </row>
    <row r="657" spans="1:19" x14ac:dyDescent="0.2">
      <c r="A657" s="826" t="s">
        <v>71</v>
      </c>
      <c r="B657" s="826"/>
      <c r="C657" s="826"/>
      <c r="D657" s="826"/>
      <c r="E657" s="826"/>
      <c r="F657" s="826"/>
      <c r="G657" s="826"/>
      <c r="H657" s="826"/>
      <c r="I657" s="826"/>
      <c r="J657" s="826"/>
      <c r="K657" s="826"/>
      <c r="L657" s="826"/>
      <c r="M657" s="826"/>
      <c r="N657" s="826"/>
      <c r="O657" s="826"/>
      <c r="P657" s="826"/>
      <c r="Q657" s="826"/>
      <c r="R657" s="826"/>
      <c r="S657" s="826"/>
    </row>
    <row r="658" spans="1:19" s="757" customFormat="1" x14ac:dyDescent="0.2">
      <c r="A658" s="749">
        <v>0</v>
      </c>
      <c r="B658" s="19">
        <v>0</v>
      </c>
      <c r="C658" s="19">
        <v>0</v>
      </c>
      <c r="D658" s="19">
        <v>0</v>
      </c>
      <c r="E658" s="19">
        <v>0</v>
      </c>
      <c r="F658" s="19">
        <v>0</v>
      </c>
      <c r="G658" s="19">
        <v>0</v>
      </c>
      <c r="H658" s="19">
        <v>0</v>
      </c>
      <c r="I658" s="19">
        <v>0</v>
      </c>
      <c r="J658" s="19">
        <v>0</v>
      </c>
      <c r="K658" s="19">
        <v>0</v>
      </c>
      <c r="L658" s="19">
        <v>0</v>
      </c>
      <c r="M658" s="19">
        <v>0</v>
      </c>
      <c r="N658" s="19">
        <v>0</v>
      </c>
      <c r="O658" s="19">
        <v>0</v>
      </c>
      <c r="P658" s="19">
        <v>0</v>
      </c>
      <c r="Q658" s="19">
        <v>0</v>
      </c>
      <c r="R658" s="19">
        <v>0</v>
      </c>
      <c r="S658" s="19">
        <v>0</v>
      </c>
    </row>
    <row r="659" spans="1:19" x14ac:dyDescent="0.2">
      <c r="A659" s="826" t="s">
        <v>72</v>
      </c>
      <c r="B659" s="1107"/>
      <c r="C659" s="1107"/>
      <c r="D659" s="1107"/>
      <c r="E659" s="1107"/>
      <c r="F659" s="1107"/>
      <c r="G659" s="1107"/>
      <c r="H659" s="1107"/>
      <c r="I659" s="1107"/>
      <c r="J659" s="1107"/>
      <c r="K659" s="1107"/>
      <c r="L659" s="1107"/>
      <c r="M659" s="1107"/>
      <c r="N659" s="1107"/>
      <c r="O659" s="1107"/>
      <c r="P659" s="1107"/>
      <c r="Q659" s="1107"/>
      <c r="R659" s="1107"/>
      <c r="S659" s="1107"/>
    </row>
    <row r="660" spans="1:19" s="757" customFormat="1" x14ac:dyDescent="0.2">
      <c r="A660" s="749">
        <v>0</v>
      </c>
      <c r="B660" s="19">
        <v>0</v>
      </c>
      <c r="C660" s="19">
        <v>0</v>
      </c>
      <c r="D660" s="19">
        <v>0</v>
      </c>
      <c r="E660" s="19">
        <v>0</v>
      </c>
      <c r="F660" s="19">
        <v>0</v>
      </c>
      <c r="G660" s="19">
        <v>0</v>
      </c>
      <c r="H660" s="19">
        <v>0</v>
      </c>
      <c r="I660" s="19">
        <v>0</v>
      </c>
      <c r="J660" s="19">
        <v>0</v>
      </c>
      <c r="K660" s="19">
        <v>0</v>
      </c>
      <c r="L660" s="19">
        <v>0</v>
      </c>
      <c r="M660" s="19">
        <v>0</v>
      </c>
      <c r="N660" s="19">
        <v>0</v>
      </c>
      <c r="O660" s="19">
        <v>0</v>
      </c>
      <c r="P660" s="19">
        <v>0</v>
      </c>
      <c r="Q660" s="19">
        <v>0</v>
      </c>
      <c r="R660" s="19">
        <v>0</v>
      </c>
      <c r="S660" s="19">
        <v>0</v>
      </c>
    </row>
    <row r="661" spans="1:19" x14ac:dyDescent="0.2">
      <c r="A661" s="832" t="s">
        <v>73</v>
      </c>
      <c r="B661" s="832"/>
      <c r="C661" s="832"/>
      <c r="D661" s="832"/>
      <c r="E661" s="832"/>
      <c r="F661" s="832"/>
      <c r="G661" s="832"/>
      <c r="H661" s="832"/>
      <c r="I661" s="832"/>
      <c r="J661" s="832"/>
      <c r="K661" s="832"/>
      <c r="L661" s="832"/>
      <c r="M661" s="832"/>
      <c r="N661" s="832"/>
      <c r="O661" s="832"/>
      <c r="P661" s="832"/>
      <c r="Q661" s="832"/>
      <c r="R661" s="832"/>
      <c r="S661" s="832"/>
    </row>
    <row r="662" spans="1:19" s="757" customFormat="1" x14ac:dyDescent="0.2">
      <c r="A662" s="749">
        <v>0</v>
      </c>
      <c r="B662" s="19">
        <v>0</v>
      </c>
      <c r="C662" s="19">
        <v>0</v>
      </c>
      <c r="D662" s="19">
        <v>0</v>
      </c>
      <c r="E662" s="19">
        <v>0</v>
      </c>
      <c r="F662" s="19">
        <v>0</v>
      </c>
      <c r="G662" s="19">
        <v>0</v>
      </c>
      <c r="H662" s="19">
        <v>0</v>
      </c>
      <c r="I662" s="19">
        <v>0</v>
      </c>
      <c r="J662" s="19">
        <v>0</v>
      </c>
      <c r="K662" s="19">
        <v>0</v>
      </c>
      <c r="L662" s="19">
        <v>0</v>
      </c>
      <c r="M662" s="19">
        <v>0</v>
      </c>
      <c r="N662" s="19">
        <v>0</v>
      </c>
      <c r="O662" s="19">
        <v>0</v>
      </c>
      <c r="P662" s="19">
        <v>0</v>
      </c>
      <c r="Q662" s="19">
        <v>0</v>
      </c>
      <c r="R662" s="19">
        <v>0</v>
      </c>
      <c r="S662" s="19">
        <v>0</v>
      </c>
    </row>
    <row r="663" spans="1:19" x14ac:dyDescent="0.2">
      <c r="A663" s="826" t="s">
        <v>74</v>
      </c>
      <c r="B663" s="826"/>
      <c r="C663" s="826"/>
      <c r="D663" s="826"/>
      <c r="E663" s="826"/>
      <c r="F663" s="826"/>
      <c r="G663" s="826"/>
      <c r="H663" s="826"/>
      <c r="I663" s="826"/>
      <c r="J663" s="826"/>
      <c r="K663" s="826"/>
      <c r="L663" s="826"/>
      <c r="M663" s="826"/>
      <c r="N663" s="826"/>
      <c r="O663" s="826"/>
      <c r="P663" s="826"/>
      <c r="Q663" s="826"/>
      <c r="R663" s="826"/>
      <c r="S663" s="826"/>
    </row>
    <row r="664" spans="1:19" s="757" customFormat="1" x14ac:dyDescent="0.2">
      <c r="A664" s="749">
        <v>0</v>
      </c>
      <c r="B664" s="19">
        <v>0</v>
      </c>
      <c r="C664" s="19">
        <v>0</v>
      </c>
      <c r="D664" s="19">
        <v>0</v>
      </c>
      <c r="E664" s="19">
        <v>0</v>
      </c>
      <c r="F664" s="19">
        <v>0</v>
      </c>
      <c r="G664" s="19">
        <v>0</v>
      </c>
      <c r="H664" s="19">
        <v>0</v>
      </c>
      <c r="I664" s="19">
        <v>0</v>
      </c>
      <c r="J664" s="19">
        <v>0</v>
      </c>
      <c r="K664" s="19">
        <v>0</v>
      </c>
      <c r="L664" s="19">
        <v>0</v>
      </c>
      <c r="M664" s="19">
        <v>0</v>
      </c>
      <c r="N664" s="19">
        <v>0</v>
      </c>
      <c r="O664" s="19">
        <v>0</v>
      </c>
      <c r="P664" s="19">
        <v>0</v>
      </c>
      <c r="Q664" s="19">
        <v>0</v>
      </c>
      <c r="R664" s="19">
        <v>0</v>
      </c>
      <c r="S664" s="19">
        <v>0</v>
      </c>
    </row>
    <row r="665" spans="1:19" x14ac:dyDescent="0.2">
      <c r="A665" s="826" t="s">
        <v>75</v>
      </c>
      <c r="B665" s="826"/>
      <c r="C665" s="826"/>
      <c r="D665" s="826"/>
      <c r="E665" s="826"/>
      <c r="F665" s="826"/>
      <c r="G665" s="826"/>
      <c r="H665" s="826"/>
      <c r="I665" s="826"/>
      <c r="J665" s="826"/>
      <c r="K665" s="826"/>
      <c r="L665" s="826"/>
      <c r="M665" s="826"/>
      <c r="N665" s="826"/>
      <c r="O665" s="826"/>
      <c r="P665" s="826"/>
      <c r="Q665" s="826"/>
      <c r="R665" s="826"/>
      <c r="S665" s="826"/>
    </row>
    <row r="666" spans="1:19" s="757" customFormat="1" x14ac:dyDescent="0.2">
      <c r="A666" s="749">
        <v>0</v>
      </c>
      <c r="B666" s="19">
        <v>0</v>
      </c>
      <c r="C666" s="19">
        <v>0</v>
      </c>
      <c r="D666" s="19">
        <v>0</v>
      </c>
      <c r="E666" s="19">
        <v>0</v>
      </c>
      <c r="F666" s="19">
        <v>0</v>
      </c>
      <c r="G666" s="19">
        <v>0</v>
      </c>
      <c r="H666" s="19">
        <v>0</v>
      </c>
      <c r="I666" s="19">
        <v>0</v>
      </c>
      <c r="J666" s="19">
        <v>0</v>
      </c>
      <c r="K666" s="19">
        <v>0</v>
      </c>
      <c r="L666" s="19">
        <v>0</v>
      </c>
      <c r="M666" s="19">
        <v>0</v>
      </c>
      <c r="N666" s="19">
        <v>0</v>
      </c>
      <c r="O666" s="19">
        <v>0</v>
      </c>
      <c r="P666" s="19">
        <v>0</v>
      </c>
      <c r="Q666" s="19">
        <v>0</v>
      </c>
      <c r="R666" s="19">
        <v>0</v>
      </c>
      <c r="S666" s="19">
        <v>0</v>
      </c>
    </row>
    <row r="667" spans="1:19" x14ac:dyDescent="0.2">
      <c r="A667" s="826" t="s">
        <v>76</v>
      </c>
      <c r="B667" s="826"/>
      <c r="C667" s="826"/>
      <c r="D667" s="826"/>
      <c r="E667" s="826"/>
      <c r="F667" s="826"/>
      <c r="G667" s="826"/>
      <c r="H667" s="826"/>
      <c r="I667" s="826"/>
      <c r="J667" s="826"/>
      <c r="K667" s="826"/>
      <c r="L667" s="826"/>
      <c r="M667" s="826"/>
      <c r="N667" s="826"/>
      <c r="O667" s="826"/>
      <c r="P667" s="826"/>
      <c r="Q667" s="826"/>
      <c r="R667" s="826"/>
      <c r="S667" s="826"/>
    </row>
    <row r="668" spans="1:19" s="757" customFormat="1" x14ac:dyDescent="0.2">
      <c r="A668" s="749">
        <v>0</v>
      </c>
      <c r="B668" s="19">
        <v>0</v>
      </c>
      <c r="C668" s="19">
        <v>0</v>
      </c>
      <c r="D668" s="19">
        <v>0</v>
      </c>
      <c r="E668" s="19">
        <v>0</v>
      </c>
      <c r="F668" s="19">
        <v>0</v>
      </c>
      <c r="G668" s="19">
        <v>0</v>
      </c>
      <c r="H668" s="19">
        <v>0</v>
      </c>
      <c r="I668" s="19">
        <v>0</v>
      </c>
      <c r="J668" s="19">
        <v>0</v>
      </c>
      <c r="K668" s="19">
        <v>0</v>
      </c>
      <c r="L668" s="19">
        <v>0</v>
      </c>
      <c r="M668" s="19">
        <v>0</v>
      </c>
      <c r="N668" s="19">
        <v>0</v>
      </c>
      <c r="O668" s="19">
        <v>0</v>
      </c>
      <c r="P668" s="19">
        <v>0</v>
      </c>
      <c r="Q668" s="19">
        <v>0</v>
      </c>
      <c r="R668" s="19">
        <v>0</v>
      </c>
      <c r="S668" s="19">
        <v>0</v>
      </c>
    </row>
    <row r="669" spans="1:19" x14ac:dyDescent="0.2">
      <c r="A669" s="826" t="s">
        <v>77</v>
      </c>
      <c r="B669" s="826"/>
      <c r="C669" s="826"/>
      <c r="D669" s="826"/>
      <c r="E669" s="826"/>
      <c r="F669" s="826"/>
      <c r="G669" s="826"/>
      <c r="H669" s="826"/>
      <c r="I669" s="826"/>
      <c r="J669" s="826"/>
      <c r="K669" s="826"/>
      <c r="L669" s="826"/>
      <c r="M669" s="826"/>
      <c r="N669" s="826"/>
      <c r="O669" s="826"/>
      <c r="P669" s="826"/>
      <c r="Q669" s="826"/>
      <c r="R669" s="826"/>
      <c r="S669" s="826"/>
    </row>
    <row r="670" spans="1:19" s="757" customFormat="1" x14ac:dyDescent="0.2">
      <c r="A670" s="749">
        <v>0</v>
      </c>
      <c r="B670" s="19">
        <v>0</v>
      </c>
      <c r="C670" s="19">
        <v>0</v>
      </c>
      <c r="D670" s="19">
        <v>0</v>
      </c>
      <c r="E670" s="19">
        <v>0</v>
      </c>
      <c r="F670" s="19">
        <v>0</v>
      </c>
      <c r="G670" s="19">
        <v>0</v>
      </c>
      <c r="H670" s="19">
        <v>0</v>
      </c>
      <c r="I670" s="19">
        <v>0</v>
      </c>
      <c r="J670" s="19">
        <v>0</v>
      </c>
      <c r="K670" s="19">
        <v>0</v>
      </c>
      <c r="L670" s="19">
        <v>0</v>
      </c>
      <c r="M670" s="19">
        <v>0</v>
      </c>
      <c r="N670" s="19">
        <v>0</v>
      </c>
      <c r="O670" s="19">
        <v>0</v>
      </c>
      <c r="P670" s="19">
        <v>0</v>
      </c>
      <c r="Q670" s="19">
        <v>0</v>
      </c>
      <c r="R670" s="19">
        <v>0</v>
      </c>
      <c r="S670" s="19">
        <v>0</v>
      </c>
    </row>
    <row r="671" spans="1:19" x14ac:dyDescent="0.2">
      <c r="A671" s="826" t="s">
        <v>78</v>
      </c>
      <c r="B671" s="826"/>
      <c r="C671" s="826"/>
      <c r="D671" s="826"/>
      <c r="E671" s="826"/>
      <c r="F671" s="826"/>
      <c r="G671" s="826"/>
      <c r="H671" s="826"/>
      <c r="I671" s="826"/>
      <c r="J671" s="826"/>
      <c r="K671" s="826"/>
      <c r="L671" s="826"/>
      <c r="M671" s="826"/>
      <c r="N671" s="826"/>
      <c r="O671" s="826"/>
      <c r="P671" s="826"/>
      <c r="Q671" s="826"/>
      <c r="R671" s="826"/>
      <c r="S671" s="826"/>
    </row>
    <row r="672" spans="1:19" s="781" customFormat="1" x14ac:dyDescent="0.2">
      <c r="A672" s="775">
        <v>0</v>
      </c>
      <c r="B672" s="19">
        <v>0</v>
      </c>
      <c r="C672" s="19">
        <v>0</v>
      </c>
      <c r="D672" s="19">
        <v>0</v>
      </c>
      <c r="E672" s="19">
        <v>0</v>
      </c>
      <c r="F672" s="19">
        <v>0</v>
      </c>
      <c r="G672" s="19">
        <v>0</v>
      </c>
      <c r="H672" s="19">
        <v>0</v>
      </c>
      <c r="I672" s="19">
        <v>0</v>
      </c>
      <c r="J672" s="19">
        <v>0</v>
      </c>
      <c r="K672" s="19">
        <v>0</v>
      </c>
      <c r="L672" s="19">
        <v>0</v>
      </c>
      <c r="M672" s="19">
        <v>0</v>
      </c>
      <c r="N672" s="19">
        <v>0</v>
      </c>
      <c r="O672" s="19">
        <v>0</v>
      </c>
      <c r="P672" s="19">
        <v>0</v>
      </c>
      <c r="Q672" s="19">
        <v>0</v>
      </c>
      <c r="R672" s="19">
        <v>0</v>
      </c>
      <c r="S672" s="19">
        <v>0</v>
      </c>
    </row>
    <row r="673" spans="1:19" x14ac:dyDescent="0.2">
      <c r="A673" s="826" t="s">
        <v>79</v>
      </c>
      <c r="B673" s="826"/>
      <c r="C673" s="826"/>
      <c r="D673" s="826"/>
      <c r="E673" s="826"/>
      <c r="F673" s="826"/>
      <c r="G673" s="826"/>
      <c r="H673" s="826"/>
      <c r="I673" s="826"/>
      <c r="J673" s="826"/>
      <c r="K673" s="826"/>
      <c r="L673" s="826"/>
      <c r="M673" s="826"/>
      <c r="N673" s="826"/>
      <c r="O673" s="826"/>
      <c r="P673" s="826"/>
      <c r="Q673" s="826"/>
      <c r="R673" s="826"/>
      <c r="S673" s="826"/>
    </row>
    <row r="674" spans="1:19" s="812" customFormat="1" x14ac:dyDescent="0.2">
      <c r="A674" s="809">
        <v>0</v>
      </c>
      <c r="B674" s="19">
        <v>0</v>
      </c>
      <c r="C674" s="19">
        <v>0</v>
      </c>
      <c r="D674" s="19">
        <v>0</v>
      </c>
      <c r="E674" s="19">
        <v>0</v>
      </c>
      <c r="F674" s="19">
        <v>0</v>
      </c>
      <c r="G674" s="19">
        <v>0</v>
      </c>
      <c r="H674" s="19">
        <v>0</v>
      </c>
      <c r="I674" s="19">
        <v>0</v>
      </c>
      <c r="J674" s="19">
        <v>0</v>
      </c>
      <c r="K674" s="19">
        <v>0</v>
      </c>
      <c r="L674" s="19">
        <v>0</v>
      </c>
      <c r="M674" s="19">
        <v>0</v>
      </c>
      <c r="N674" s="19">
        <v>0</v>
      </c>
      <c r="O674" s="19">
        <v>0</v>
      </c>
      <c r="P674" s="19">
        <v>0</v>
      </c>
      <c r="Q674" s="19">
        <v>0</v>
      </c>
      <c r="R674" s="19">
        <v>0</v>
      </c>
      <c r="S674" s="19">
        <v>0</v>
      </c>
    </row>
    <row r="675" spans="1:19" x14ac:dyDescent="0.2">
      <c r="A675" s="826" t="s">
        <v>80</v>
      </c>
      <c r="B675" s="826"/>
      <c r="C675" s="826"/>
      <c r="D675" s="826"/>
      <c r="E675" s="826"/>
      <c r="F675" s="826"/>
      <c r="G675" s="826"/>
      <c r="H675" s="826"/>
      <c r="I675" s="826"/>
      <c r="J675" s="826"/>
      <c r="K675" s="826"/>
      <c r="L675" s="826"/>
      <c r="M675" s="826"/>
      <c r="N675" s="826"/>
      <c r="O675" s="826"/>
      <c r="P675" s="826"/>
      <c r="Q675" s="826"/>
      <c r="R675" s="826"/>
      <c r="S675" s="826"/>
    </row>
    <row r="676" spans="1:19" s="822" customFormat="1" x14ac:dyDescent="0.2">
      <c r="A676" s="815">
        <v>0</v>
      </c>
      <c r="B676" s="19">
        <v>0</v>
      </c>
      <c r="C676" s="19">
        <v>0</v>
      </c>
      <c r="D676" s="19">
        <v>0</v>
      </c>
      <c r="E676" s="19">
        <v>0</v>
      </c>
      <c r="F676" s="19">
        <v>0</v>
      </c>
      <c r="G676" s="19">
        <v>0</v>
      </c>
      <c r="H676" s="19">
        <v>0</v>
      </c>
      <c r="I676" s="19">
        <v>0</v>
      </c>
      <c r="J676" s="19">
        <v>0</v>
      </c>
      <c r="K676" s="19">
        <v>0</v>
      </c>
      <c r="L676" s="19">
        <v>0</v>
      </c>
      <c r="M676" s="19">
        <v>0</v>
      </c>
      <c r="N676" s="19">
        <v>0</v>
      </c>
      <c r="O676" s="19">
        <v>0</v>
      </c>
      <c r="P676" s="19">
        <v>0</v>
      </c>
      <c r="Q676" s="19">
        <v>0</v>
      </c>
      <c r="R676" s="19">
        <v>0</v>
      </c>
      <c r="S676" s="19">
        <v>0</v>
      </c>
    </row>
    <row r="677" spans="1:19" x14ac:dyDescent="0.2">
      <c r="A677" s="196"/>
      <c r="B677" s="197"/>
      <c r="C677" s="197"/>
      <c r="D677" s="197"/>
      <c r="E677" s="198"/>
      <c r="F677" s="198" t="s">
        <v>271</v>
      </c>
      <c r="G677" s="198"/>
      <c r="H677" s="198"/>
      <c r="I677" s="198"/>
      <c r="J677" s="198"/>
      <c r="K677" s="198"/>
      <c r="L677" s="198"/>
      <c r="M677" s="198"/>
      <c r="N677" s="197"/>
      <c r="O677" s="197"/>
      <c r="P677" s="197"/>
      <c r="Q677" s="197"/>
      <c r="R677" s="197"/>
      <c r="S677" s="199"/>
    </row>
    <row r="678" spans="1:19" s="757" customFormat="1" x14ac:dyDescent="0.2">
      <c r="A678" s="749">
        <f>SUM(A654, A656, A658, A660,A662, A664, A666, A668, A670, A672, A674, A676)</f>
        <v>0</v>
      </c>
      <c r="B678" s="749">
        <f t="shared" ref="B678:S678" si="16">SUM(B654, B656, B658, B660,B662, B664, B666, B668, B670, B672, B674, B676)</f>
        <v>0</v>
      </c>
      <c r="C678" s="749">
        <f t="shared" si="16"/>
        <v>0</v>
      </c>
      <c r="D678" s="749">
        <f t="shared" si="16"/>
        <v>0</v>
      </c>
      <c r="E678" s="749">
        <f t="shared" si="16"/>
        <v>0</v>
      </c>
      <c r="F678" s="749">
        <f t="shared" si="16"/>
        <v>0</v>
      </c>
      <c r="G678" s="749">
        <f t="shared" si="16"/>
        <v>0</v>
      </c>
      <c r="H678" s="749">
        <f t="shared" si="16"/>
        <v>0</v>
      </c>
      <c r="I678" s="749">
        <f t="shared" si="16"/>
        <v>0</v>
      </c>
      <c r="J678" s="749">
        <f t="shared" si="16"/>
        <v>0</v>
      </c>
      <c r="K678" s="749">
        <f t="shared" si="16"/>
        <v>0</v>
      </c>
      <c r="L678" s="749">
        <f t="shared" si="16"/>
        <v>0</v>
      </c>
      <c r="M678" s="749">
        <f t="shared" si="16"/>
        <v>0</v>
      </c>
      <c r="N678" s="749">
        <f t="shared" si="16"/>
        <v>0</v>
      </c>
      <c r="O678" s="749">
        <f t="shared" si="16"/>
        <v>0</v>
      </c>
      <c r="P678" s="749">
        <f t="shared" si="16"/>
        <v>0</v>
      </c>
      <c r="Q678" s="749">
        <f t="shared" si="16"/>
        <v>0</v>
      </c>
      <c r="R678" s="749">
        <f t="shared" si="16"/>
        <v>0</v>
      </c>
      <c r="S678" s="749">
        <f t="shared" si="16"/>
        <v>0</v>
      </c>
    </row>
    <row r="679" spans="1:19" x14ac:dyDescent="0.2">
      <c r="A679" s="756"/>
      <c r="B679" s="212"/>
      <c r="C679" s="212"/>
      <c r="D679" s="212"/>
      <c r="E679" s="212"/>
      <c r="F679" s="212"/>
      <c r="G679" s="212"/>
      <c r="H679" s="212"/>
      <c r="I679" s="212"/>
      <c r="J679" s="212"/>
      <c r="K679" s="212"/>
      <c r="L679" s="212"/>
      <c r="M679" s="212"/>
      <c r="N679" s="212"/>
      <c r="O679" s="212"/>
      <c r="P679" s="212"/>
      <c r="Q679" s="212"/>
      <c r="R679" s="212"/>
      <c r="S679" s="213"/>
    </row>
    <row r="680" spans="1:19" ht="18" customHeight="1" x14ac:dyDescent="0.2">
      <c r="A680" s="1108" t="s">
        <v>3872</v>
      </c>
      <c r="B680" s="1109"/>
      <c r="C680" s="1109"/>
      <c r="D680" s="1109"/>
      <c r="E680" s="1109"/>
      <c r="F680" s="1109"/>
      <c r="G680" s="1109"/>
      <c r="H680" s="1109"/>
      <c r="I680" s="1109"/>
      <c r="J680" s="1109"/>
      <c r="K680" s="1109"/>
      <c r="L680" s="1109"/>
      <c r="M680" s="1109"/>
      <c r="N680" s="1109"/>
      <c r="O680" s="1109"/>
      <c r="P680" s="1109"/>
      <c r="Q680" s="1109"/>
      <c r="R680" s="1109"/>
      <c r="S680" s="1110"/>
    </row>
    <row r="681" spans="1:19" x14ac:dyDescent="0.2">
      <c r="A681" s="834" t="s">
        <v>1486</v>
      </c>
      <c r="B681" s="834"/>
      <c r="C681" s="834"/>
      <c r="D681" s="834"/>
      <c r="E681" s="834"/>
      <c r="F681" s="834"/>
      <c r="G681" s="834"/>
      <c r="H681" s="834"/>
      <c r="I681" s="834"/>
      <c r="J681" s="834"/>
      <c r="K681" s="834"/>
      <c r="L681" s="834"/>
      <c r="M681" s="834"/>
      <c r="N681" s="834"/>
      <c r="O681" s="834"/>
      <c r="P681" s="834"/>
      <c r="Q681" s="834"/>
      <c r="R681" s="834"/>
      <c r="S681" s="835"/>
    </row>
    <row r="682" spans="1:19" x14ac:dyDescent="0.2">
      <c r="A682" s="833" t="s">
        <v>1609</v>
      </c>
      <c r="B682" s="834"/>
      <c r="C682" s="834"/>
      <c r="D682" s="834"/>
      <c r="E682" s="834"/>
      <c r="F682" s="834"/>
      <c r="G682" s="834"/>
      <c r="H682" s="834"/>
      <c r="I682" s="834"/>
      <c r="J682" s="834"/>
      <c r="K682" s="834"/>
      <c r="L682" s="834"/>
      <c r="M682" s="834"/>
      <c r="N682" s="834"/>
      <c r="O682" s="834"/>
      <c r="P682" s="834"/>
      <c r="Q682" s="834"/>
      <c r="R682" s="834"/>
      <c r="S682" s="835"/>
    </row>
    <row r="683" spans="1:19" x14ac:dyDescent="0.2">
      <c r="A683" s="833" t="s">
        <v>1527</v>
      </c>
      <c r="B683" s="834"/>
      <c r="C683" s="834"/>
      <c r="D683" s="834"/>
      <c r="E683" s="834"/>
      <c r="F683" s="834"/>
      <c r="G683" s="834"/>
      <c r="H683" s="834"/>
      <c r="I683" s="834"/>
      <c r="J683" s="834"/>
      <c r="K683" s="834"/>
      <c r="L683" s="834"/>
      <c r="M683" s="834"/>
      <c r="N683" s="834"/>
      <c r="O683" s="834"/>
      <c r="P683" s="834"/>
      <c r="Q683" s="834"/>
      <c r="R683" s="834"/>
      <c r="S683" s="835"/>
    </row>
    <row r="684" spans="1:19" x14ac:dyDescent="0.2">
      <c r="A684" s="833" t="s">
        <v>1610</v>
      </c>
      <c r="B684" s="834"/>
      <c r="C684" s="834"/>
      <c r="D684" s="834"/>
      <c r="E684" s="834"/>
      <c r="F684" s="834"/>
      <c r="G684" s="834"/>
      <c r="H684" s="834"/>
      <c r="I684" s="834"/>
      <c r="J684" s="834"/>
      <c r="K684" s="834"/>
      <c r="L684" s="834"/>
      <c r="M684" s="834"/>
      <c r="N684" s="834"/>
      <c r="O684" s="834"/>
      <c r="P684" s="834"/>
      <c r="Q684" s="834"/>
      <c r="R684" s="834"/>
      <c r="S684" s="835"/>
    </row>
    <row r="685" spans="1:19" x14ac:dyDescent="0.2">
      <c r="A685" s="833" t="s">
        <v>1611</v>
      </c>
      <c r="B685" s="834"/>
      <c r="C685" s="834"/>
      <c r="D685" s="834"/>
      <c r="E685" s="834"/>
      <c r="F685" s="834"/>
      <c r="G685" s="834"/>
      <c r="H685" s="834"/>
      <c r="I685" s="834"/>
      <c r="J685" s="834"/>
      <c r="K685" s="834"/>
      <c r="L685" s="834"/>
      <c r="M685" s="834"/>
      <c r="N685" s="834"/>
      <c r="O685" s="834"/>
      <c r="P685" s="834"/>
      <c r="Q685" s="834"/>
      <c r="R685" s="834"/>
      <c r="S685" s="835"/>
    </row>
    <row r="686" spans="1:19" x14ac:dyDescent="0.2">
      <c r="A686" s="833" t="s">
        <v>1612</v>
      </c>
      <c r="B686" s="834"/>
      <c r="C686" s="834"/>
      <c r="D686" s="834"/>
      <c r="E686" s="834"/>
      <c r="F686" s="834"/>
      <c r="G686" s="834"/>
      <c r="H686" s="834"/>
      <c r="I686" s="834"/>
      <c r="J686" s="834"/>
      <c r="K686" s="834"/>
      <c r="L686" s="834"/>
      <c r="M686" s="834"/>
      <c r="N686" s="834"/>
      <c r="O686" s="834"/>
      <c r="P686" s="834"/>
      <c r="Q686" s="834"/>
      <c r="R686" s="834"/>
      <c r="S686" s="835"/>
    </row>
    <row r="687" spans="1:19" x14ac:dyDescent="0.2">
      <c r="A687" s="833" t="s">
        <v>1613</v>
      </c>
      <c r="B687" s="834"/>
      <c r="C687" s="834"/>
      <c r="D687" s="834"/>
      <c r="E687" s="834"/>
      <c r="F687" s="834"/>
      <c r="G687" s="834"/>
      <c r="H687" s="834"/>
      <c r="I687" s="834"/>
      <c r="J687" s="834"/>
      <c r="K687" s="834"/>
      <c r="L687" s="834"/>
      <c r="M687" s="834"/>
      <c r="N687" s="834"/>
      <c r="O687" s="834"/>
      <c r="P687" s="834"/>
      <c r="Q687" s="834"/>
      <c r="R687" s="834"/>
      <c r="S687" s="835"/>
    </row>
    <row r="688" spans="1:19" x14ac:dyDescent="0.2">
      <c r="A688" s="833" t="s">
        <v>1614</v>
      </c>
      <c r="B688" s="834"/>
      <c r="C688" s="834"/>
      <c r="D688" s="834"/>
      <c r="E688" s="834"/>
      <c r="F688" s="834"/>
      <c r="G688" s="834"/>
      <c r="H688" s="834"/>
      <c r="I688" s="834"/>
      <c r="J688" s="834"/>
      <c r="K688" s="834"/>
      <c r="L688" s="834"/>
      <c r="M688" s="834"/>
      <c r="N688" s="834"/>
      <c r="O688" s="834"/>
      <c r="P688" s="834"/>
      <c r="Q688" s="834"/>
      <c r="R688" s="834"/>
      <c r="S688" s="835"/>
    </row>
    <row r="689" spans="1:19" x14ac:dyDescent="0.2">
      <c r="A689" s="836" t="s">
        <v>1125</v>
      </c>
      <c r="B689" s="837"/>
      <c r="C689" s="837"/>
      <c r="D689" s="837"/>
      <c r="E689" s="837"/>
      <c r="F689" s="837"/>
      <c r="G689" s="837"/>
      <c r="H689" s="837"/>
      <c r="I689" s="837"/>
      <c r="J689" s="837"/>
      <c r="K689" s="837"/>
      <c r="L689" s="837"/>
      <c r="M689" s="837"/>
      <c r="N689" s="837"/>
      <c r="O689" s="837"/>
      <c r="P689" s="837"/>
      <c r="Q689" s="837"/>
      <c r="R689" s="837"/>
      <c r="S689" s="838"/>
    </row>
    <row r="690" spans="1:19" ht="30" customHeight="1" x14ac:dyDescent="0.2">
      <c r="A690" s="831" t="s">
        <v>41</v>
      </c>
      <c r="B690" s="831"/>
      <c r="C690" s="831"/>
      <c r="D690" s="831" t="s">
        <v>42</v>
      </c>
      <c r="E690" s="831"/>
      <c r="F690" s="831" t="s">
        <v>43</v>
      </c>
      <c r="G690" s="831"/>
      <c r="H690" s="831"/>
      <c r="I690" s="831" t="s">
        <v>44</v>
      </c>
      <c r="J690" s="831"/>
      <c r="K690" s="827" t="s">
        <v>45</v>
      </c>
      <c r="L690" s="839"/>
      <c r="M690" s="839"/>
      <c r="N690" s="840"/>
      <c r="O690" s="841" t="s">
        <v>46</v>
      </c>
      <c r="P690" s="841"/>
      <c r="Q690" s="842"/>
      <c r="R690" s="831" t="s">
        <v>47</v>
      </c>
      <c r="S690" s="831"/>
    </row>
    <row r="691" spans="1:19" ht="24.75" customHeight="1" x14ac:dyDescent="0.2">
      <c r="A691" s="830" t="s">
        <v>48</v>
      </c>
      <c r="B691" s="830" t="s">
        <v>49</v>
      </c>
      <c r="C691" s="852" t="s">
        <v>50</v>
      </c>
      <c r="D691" s="830" t="s">
        <v>51</v>
      </c>
      <c r="E691" s="830" t="s">
        <v>52</v>
      </c>
      <c r="F691" s="827" t="s">
        <v>53</v>
      </c>
      <c r="G691" s="828"/>
      <c r="H691" s="829"/>
      <c r="I691" s="830" t="s">
        <v>54</v>
      </c>
      <c r="J691" s="830" t="s">
        <v>55</v>
      </c>
      <c r="K691" s="827" t="s">
        <v>56</v>
      </c>
      <c r="L691" s="829"/>
      <c r="M691" s="827" t="s">
        <v>57</v>
      </c>
      <c r="N691" s="829"/>
      <c r="O691" s="830" t="s">
        <v>58</v>
      </c>
      <c r="P691" s="830" t="s">
        <v>59</v>
      </c>
      <c r="Q691" s="830" t="s">
        <v>60</v>
      </c>
      <c r="R691" s="830" t="s">
        <v>61</v>
      </c>
      <c r="S691" s="830" t="s">
        <v>62</v>
      </c>
    </row>
    <row r="692" spans="1:19" ht="66" customHeight="1" x14ac:dyDescent="0.2">
      <c r="A692" s="831"/>
      <c r="B692" s="831"/>
      <c r="C692" s="853"/>
      <c r="D692" s="831"/>
      <c r="E692" s="831"/>
      <c r="F692" s="748" t="s">
        <v>63</v>
      </c>
      <c r="G692" s="748" t="s">
        <v>64</v>
      </c>
      <c r="H692" s="748" t="s">
        <v>65</v>
      </c>
      <c r="I692" s="831"/>
      <c r="J692" s="831"/>
      <c r="K692" s="750" t="s">
        <v>66</v>
      </c>
      <c r="L692" s="750" t="s">
        <v>67</v>
      </c>
      <c r="M692" s="750" t="s">
        <v>68</v>
      </c>
      <c r="N692" s="750" t="s">
        <v>67</v>
      </c>
      <c r="O692" s="831"/>
      <c r="P692" s="831"/>
      <c r="Q692" s="831"/>
      <c r="R692" s="831"/>
      <c r="S692" s="831"/>
    </row>
    <row r="693" spans="1:19" x14ac:dyDescent="0.2">
      <c r="A693" s="826" t="s">
        <v>69</v>
      </c>
      <c r="B693" s="826"/>
      <c r="C693" s="826"/>
      <c r="D693" s="826"/>
      <c r="E693" s="826"/>
      <c r="F693" s="826"/>
      <c r="G693" s="826"/>
      <c r="H693" s="826"/>
      <c r="I693" s="826"/>
      <c r="J693" s="826"/>
      <c r="K693" s="826"/>
      <c r="L693" s="826"/>
      <c r="M693" s="826"/>
      <c r="N693" s="826"/>
      <c r="O693" s="826"/>
      <c r="P693" s="826"/>
      <c r="Q693" s="826"/>
      <c r="R693" s="826"/>
      <c r="S693" s="826"/>
    </row>
    <row r="694" spans="1:19" s="757" customFormat="1" x14ac:dyDescent="0.2">
      <c r="A694" s="749">
        <v>0</v>
      </c>
      <c r="B694" s="19">
        <v>0</v>
      </c>
      <c r="C694" s="19">
        <v>0</v>
      </c>
      <c r="D694" s="19">
        <v>0</v>
      </c>
      <c r="E694" s="19">
        <v>0</v>
      </c>
      <c r="F694" s="19">
        <v>0</v>
      </c>
      <c r="G694" s="19">
        <v>0</v>
      </c>
      <c r="H694" s="19">
        <v>0</v>
      </c>
      <c r="I694" s="19">
        <v>0</v>
      </c>
      <c r="J694" s="19">
        <v>0</v>
      </c>
      <c r="K694" s="19">
        <v>0</v>
      </c>
      <c r="L694" s="19">
        <v>0</v>
      </c>
      <c r="M694" s="19">
        <v>0</v>
      </c>
      <c r="N694" s="19">
        <v>0</v>
      </c>
      <c r="O694" s="19">
        <v>0</v>
      </c>
      <c r="P694" s="19">
        <v>0</v>
      </c>
      <c r="Q694" s="19">
        <v>0</v>
      </c>
      <c r="R694" s="19">
        <v>0</v>
      </c>
      <c r="S694" s="19">
        <v>0</v>
      </c>
    </row>
    <row r="695" spans="1:19" x14ac:dyDescent="0.2">
      <c r="A695" s="826" t="s">
        <v>70</v>
      </c>
      <c r="B695" s="826"/>
      <c r="C695" s="826"/>
      <c r="D695" s="826"/>
      <c r="E695" s="826"/>
      <c r="F695" s="826"/>
      <c r="G695" s="826"/>
      <c r="H695" s="826"/>
      <c r="I695" s="826"/>
      <c r="J695" s="826"/>
      <c r="K695" s="826"/>
      <c r="L695" s="826"/>
      <c r="M695" s="826"/>
      <c r="N695" s="826"/>
      <c r="O695" s="826"/>
      <c r="P695" s="826"/>
      <c r="Q695" s="826"/>
      <c r="R695" s="826"/>
      <c r="S695" s="826"/>
    </row>
    <row r="696" spans="1:19" s="757" customFormat="1" x14ac:dyDescent="0.2">
      <c r="A696" s="749">
        <v>0</v>
      </c>
      <c r="B696" s="19">
        <v>0</v>
      </c>
      <c r="C696" s="19">
        <v>0</v>
      </c>
      <c r="D696" s="19">
        <v>0</v>
      </c>
      <c r="E696" s="19">
        <v>0</v>
      </c>
      <c r="F696" s="19">
        <v>0</v>
      </c>
      <c r="G696" s="19">
        <v>0</v>
      </c>
      <c r="H696" s="19">
        <v>0</v>
      </c>
      <c r="I696" s="19">
        <v>0</v>
      </c>
      <c r="J696" s="19">
        <v>0</v>
      </c>
      <c r="K696" s="19">
        <v>0</v>
      </c>
      <c r="L696" s="19">
        <v>0</v>
      </c>
      <c r="M696" s="19">
        <v>0</v>
      </c>
      <c r="N696" s="19">
        <v>0</v>
      </c>
      <c r="O696" s="19">
        <v>0</v>
      </c>
      <c r="P696" s="19">
        <v>0</v>
      </c>
      <c r="Q696" s="19">
        <v>0</v>
      </c>
      <c r="R696" s="19">
        <v>0</v>
      </c>
      <c r="S696" s="19">
        <v>0</v>
      </c>
    </row>
    <row r="697" spans="1:19" x14ac:dyDescent="0.2">
      <c r="A697" s="826" t="s">
        <v>71</v>
      </c>
      <c r="B697" s="826"/>
      <c r="C697" s="826"/>
      <c r="D697" s="826"/>
      <c r="E697" s="826"/>
      <c r="F697" s="826"/>
      <c r="G697" s="826"/>
      <c r="H697" s="826"/>
      <c r="I697" s="826"/>
      <c r="J697" s="826"/>
      <c r="K697" s="826"/>
      <c r="L697" s="826"/>
      <c r="M697" s="826"/>
      <c r="N697" s="826"/>
      <c r="O697" s="826"/>
      <c r="P697" s="826"/>
      <c r="Q697" s="826"/>
      <c r="R697" s="826"/>
      <c r="S697" s="826"/>
    </row>
    <row r="698" spans="1:19" s="757" customFormat="1" x14ac:dyDescent="0.2">
      <c r="A698" s="749">
        <v>0</v>
      </c>
      <c r="B698" s="19">
        <v>0</v>
      </c>
      <c r="C698" s="19">
        <v>0</v>
      </c>
      <c r="D698" s="19">
        <v>0</v>
      </c>
      <c r="E698" s="19">
        <v>0</v>
      </c>
      <c r="F698" s="19">
        <v>0</v>
      </c>
      <c r="G698" s="19">
        <v>0</v>
      </c>
      <c r="H698" s="19">
        <v>0</v>
      </c>
      <c r="I698" s="19">
        <v>0</v>
      </c>
      <c r="J698" s="19">
        <v>0</v>
      </c>
      <c r="K698" s="19">
        <v>0</v>
      </c>
      <c r="L698" s="19">
        <v>0</v>
      </c>
      <c r="M698" s="19">
        <v>0</v>
      </c>
      <c r="N698" s="19">
        <v>0</v>
      </c>
      <c r="O698" s="19">
        <v>0</v>
      </c>
      <c r="P698" s="19">
        <v>0</v>
      </c>
      <c r="Q698" s="19">
        <v>0</v>
      </c>
      <c r="R698" s="19">
        <v>0</v>
      </c>
      <c r="S698" s="19">
        <v>0</v>
      </c>
    </row>
    <row r="699" spans="1:19" x14ac:dyDescent="0.2">
      <c r="A699" s="826" t="s">
        <v>72</v>
      </c>
      <c r="B699" s="1107"/>
      <c r="C699" s="1107"/>
      <c r="D699" s="1107"/>
      <c r="E699" s="1107"/>
      <c r="F699" s="1107"/>
      <c r="G699" s="1107"/>
      <c r="H699" s="1107"/>
      <c r="I699" s="1107"/>
      <c r="J699" s="1107"/>
      <c r="K699" s="1107"/>
      <c r="L699" s="1107"/>
      <c r="M699" s="1107"/>
      <c r="N699" s="1107"/>
      <c r="O699" s="1107"/>
      <c r="P699" s="1107"/>
      <c r="Q699" s="1107"/>
      <c r="R699" s="1107"/>
      <c r="S699" s="1107"/>
    </row>
    <row r="700" spans="1:19" s="757" customFormat="1" x14ac:dyDescent="0.2">
      <c r="A700" s="749">
        <v>0</v>
      </c>
      <c r="B700" s="19">
        <v>0</v>
      </c>
      <c r="C700" s="19">
        <v>0</v>
      </c>
      <c r="D700" s="19">
        <v>0</v>
      </c>
      <c r="E700" s="19">
        <v>0</v>
      </c>
      <c r="F700" s="19">
        <v>0</v>
      </c>
      <c r="G700" s="19">
        <v>0</v>
      </c>
      <c r="H700" s="19">
        <v>0</v>
      </c>
      <c r="I700" s="19">
        <v>0</v>
      </c>
      <c r="J700" s="19">
        <v>0</v>
      </c>
      <c r="K700" s="19">
        <v>0</v>
      </c>
      <c r="L700" s="19">
        <v>0</v>
      </c>
      <c r="M700" s="19">
        <v>0</v>
      </c>
      <c r="N700" s="19">
        <v>0</v>
      </c>
      <c r="O700" s="19">
        <v>0</v>
      </c>
      <c r="P700" s="19">
        <v>0</v>
      </c>
      <c r="Q700" s="19">
        <v>0</v>
      </c>
      <c r="R700" s="19">
        <v>0</v>
      </c>
      <c r="S700" s="19">
        <v>0</v>
      </c>
    </row>
    <row r="701" spans="1:19" x14ac:dyDescent="0.2">
      <c r="A701" s="832" t="s">
        <v>73</v>
      </c>
      <c r="B701" s="832"/>
      <c r="C701" s="832"/>
      <c r="D701" s="832"/>
      <c r="E701" s="832"/>
      <c r="F701" s="832"/>
      <c r="G701" s="832"/>
      <c r="H701" s="832"/>
      <c r="I701" s="832"/>
      <c r="J701" s="832"/>
      <c r="K701" s="832"/>
      <c r="L701" s="832"/>
      <c r="M701" s="832"/>
      <c r="N701" s="832"/>
      <c r="O701" s="832"/>
      <c r="P701" s="832"/>
      <c r="Q701" s="832"/>
      <c r="R701" s="832"/>
      <c r="S701" s="832"/>
    </row>
    <row r="702" spans="1:19" s="757" customFormat="1" x14ac:dyDescent="0.2">
      <c r="A702" s="749">
        <v>0</v>
      </c>
      <c r="B702" s="19">
        <v>0</v>
      </c>
      <c r="C702" s="19">
        <v>0</v>
      </c>
      <c r="D702" s="19">
        <v>0</v>
      </c>
      <c r="E702" s="19">
        <v>0</v>
      </c>
      <c r="F702" s="19">
        <v>0</v>
      </c>
      <c r="G702" s="19">
        <v>0</v>
      </c>
      <c r="H702" s="19">
        <v>0</v>
      </c>
      <c r="I702" s="19">
        <v>0</v>
      </c>
      <c r="J702" s="19">
        <v>0</v>
      </c>
      <c r="K702" s="19">
        <v>0</v>
      </c>
      <c r="L702" s="19">
        <v>0</v>
      </c>
      <c r="M702" s="19">
        <v>0</v>
      </c>
      <c r="N702" s="19">
        <v>0</v>
      </c>
      <c r="O702" s="19">
        <v>0</v>
      </c>
      <c r="P702" s="19">
        <v>0</v>
      </c>
      <c r="Q702" s="19">
        <v>0</v>
      </c>
      <c r="R702" s="19">
        <v>0</v>
      </c>
      <c r="S702" s="19">
        <v>0</v>
      </c>
    </row>
    <row r="703" spans="1:19" x14ac:dyDescent="0.2">
      <c r="A703" s="826" t="s">
        <v>74</v>
      </c>
      <c r="B703" s="826"/>
      <c r="C703" s="826"/>
      <c r="D703" s="826"/>
      <c r="E703" s="826"/>
      <c r="F703" s="826"/>
      <c r="G703" s="826"/>
      <c r="H703" s="826"/>
      <c r="I703" s="826"/>
      <c r="J703" s="826"/>
      <c r="K703" s="826"/>
      <c r="L703" s="826"/>
      <c r="M703" s="826"/>
      <c r="N703" s="826"/>
      <c r="O703" s="826"/>
      <c r="P703" s="826"/>
      <c r="Q703" s="826"/>
      <c r="R703" s="826"/>
      <c r="S703" s="826"/>
    </row>
    <row r="704" spans="1:19" s="757" customFormat="1" x14ac:dyDescent="0.2">
      <c r="A704" s="749">
        <v>0</v>
      </c>
      <c r="B704" s="19">
        <v>0</v>
      </c>
      <c r="C704" s="19">
        <v>0</v>
      </c>
      <c r="D704" s="19">
        <v>0</v>
      </c>
      <c r="E704" s="19">
        <v>0</v>
      </c>
      <c r="F704" s="19">
        <v>0</v>
      </c>
      <c r="G704" s="19">
        <v>0</v>
      </c>
      <c r="H704" s="19">
        <v>0</v>
      </c>
      <c r="I704" s="19">
        <v>0</v>
      </c>
      <c r="J704" s="19">
        <v>0</v>
      </c>
      <c r="K704" s="19">
        <v>0</v>
      </c>
      <c r="L704" s="19">
        <v>0</v>
      </c>
      <c r="M704" s="19">
        <v>0</v>
      </c>
      <c r="N704" s="19">
        <v>0</v>
      </c>
      <c r="O704" s="19">
        <v>0</v>
      </c>
      <c r="P704" s="19">
        <v>0</v>
      </c>
      <c r="Q704" s="19">
        <v>0</v>
      </c>
      <c r="R704" s="19">
        <v>0</v>
      </c>
      <c r="S704" s="19">
        <v>0</v>
      </c>
    </row>
    <row r="705" spans="1:19" x14ac:dyDescent="0.2">
      <c r="A705" s="826" t="s">
        <v>75</v>
      </c>
      <c r="B705" s="826"/>
      <c r="C705" s="826"/>
      <c r="D705" s="826"/>
      <c r="E705" s="826"/>
      <c r="F705" s="826"/>
      <c r="G705" s="826"/>
      <c r="H705" s="826"/>
      <c r="I705" s="826"/>
      <c r="J705" s="826"/>
      <c r="K705" s="826"/>
      <c r="L705" s="826"/>
      <c r="M705" s="826"/>
      <c r="N705" s="826"/>
      <c r="O705" s="826"/>
      <c r="P705" s="826"/>
      <c r="Q705" s="826"/>
      <c r="R705" s="826"/>
      <c r="S705" s="826"/>
    </row>
    <row r="706" spans="1:19" s="757" customFormat="1" x14ac:dyDescent="0.2">
      <c r="A706" s="749">
        <v>0</v>
      </c>
      <c r="B706" s="19">
        <v>0</v>
      </c>
      <c r="C706" s="19">
        <v>0</v>
      </c>
      <c r="D706" s="19">
        <v>0</v>
      </c>
      <c r="E706" s="19">
        <v>0</v>
      </c>
      <c r="F706" s="19">
        <v>0</v>
      </c>
      <c r="G706" s="19">
        <v>0</v>
      </c>
      <c r="H706" s="19">
        <v>0</v>
      </c>
      <c r="I706" s="19">
        <v>0</v>
      </c>
      <c r="J706" s="19">
        <v>0</v>
      </c>
      <c r="K706" s="19">
        <v>0</v>
      </c>
      <c r="L706" s="19">
        <v>0</v>
      </c>
      <c r="M706" s="19">
        <v>0</v>
      </c>
      <c r="N706" s="19">
        <v>0</v>
      </c>
      <c r="O706" s="19">
        <v>0</v>
      </c>
      <c r="P706" s="19">
        <v>0</v>
      </c>
      <c r="Q706" s="19">
        <v>0</v>
      </c>
      <c r="R706" s="19">
        <v>0</v>
      </c>
      <c r="S706" s="19">
        <v>0</v>
      </c>
    </row>
    <row r="707" spans="1:19" x14ac:dyDescent="0.2">
      <c r="A707" s="826" t="s">
        <v>76</v>
      </c>
      <c r="B707" s="826"/>
      <c r="C707" s="826"/>
      <c r="D707" s="826"/>
      <c r="E707" s="826"/>
      <c r="F707" s="826"/>
      <c r="G707" s="826"/>
      <c r="H707" s="826"/>
      <c r="I707" s="826"/>
      <c r="J707" s="826"/>
      <c r="K707" s="826"/>
      <c r="L707" s="826"/>
      <c r="M707" s="826"/>
      <c r="N707" s="826"/>
      <c r="O707" s="826"/>
      <c r="P707" s="826"/>
      <c r="Q707" s="826"/>
      <c r="R707" s="826"/>
      <c r="S707" s="826"/>
    </row>
    <row r="708" spans="1:19" s="757" customFormat="1" x14ac:dyDescent="0.2">
      <c r="A708" s="749">
        <v>0</v>
      </c>
      <c r="B708" s="19">
        <v>0</v>
      </c>
      <c r="C708" s="19">
        <v>0</v>
      </c>
      <c r="D708" s="19">
        <v>0</v>
      </c>
      <c r="E708" s="19">
        <v>0</v>
      </c>
      <c r="F708" s="19">
        <v>0</v>
      </c>
      <c r="G708" s="19">
        <v>0</v>
      </c>
      <c r="H708" s="19">
        <v>0</v>
      </c>
      <c r="I708" s="19">
        <v>0</v>
      </c>
      <c r="J708" s="19">
        <v>0</v>
      </c>
      <c r="K708" s="19">
        <v>0</v>
      </c>
      <c r="L708" s="19">
        <v>0</v>
      </c>
      <c r="M708" s="19">
        <v>0</v>
      </c>
      <c r="N708" s="19">
        <v>0</v>
      </c>
      <c r="O708" s="19">
        <v>0</v>
      </c>
      <c r="P708" s="19">
        <v>0</v>
      </c>
      <c r="Q708" s="19">
        <v>0</v>
      </c>
      <c r="R708" s="19">
        <v>0</v>
      </c>
      <c r="S708" s="19">
        <v>0</v>
      </c>
    </row>
    <row r="709" spans="1:19" x14ac:dyDescent="0.2">
      <c r="A709" s="826" t="s">
        <v>77</v>
      </c>
      <c r="B709" s="826"/>
      <c r="C709" s="826"/>
      <c r="D709" s="826"/>
      <c r="E709" s="826"/>
      <c r="F709" s="826"/>
      <c r="G709" s="826"/>
      <c r="H709" s="826"/>
      <c r="I709" s="826"/>
      <c r="J709" s="826"/>
      <c r="K709" s="826"/>
      <c r="L709" s="826"/>
      <c r="M709" s="826"/>
      <c r="N709" s="826"/>
      <c r="O709" s="826"/>
      <c r="P709" s="826"/>
      <c r="Q709" s="826"/>
      <c r="R709" s="826"/>
      <c r="S709" s="826"/>
    </row>
    <row r="710" spans="1:19" s="757" customFormat="1" x14ac:dyDescent="0.2">
      <c r="A710" s="749">
        <v>0</v>
      </c>
      <c r="B710" s="19">
        <v>0</v>
      </c>
      <c r="C710" s="19">
        <v>0</v>
      </c>
      <c r="D710" s="19">
        <v>0</v>
      </c>
      <c r="E710" s="19">
        <v>0</v>
      </c>
      <c r="F710" s="19">
        <v>0</v>
      </c>
      <c r="G710" s="19">
        <v>0</v>
      </c>
      <c r="H710" s="19">
        <v>0</v>
      </c>
      <c r="I710" s="19">
        <v>0</v>
      </c>
      <c r="J710" s="19">
        <v>0</v>
      </c>
      <c r="K710" s="19">
        <v>0</v>
      </c>
      <c r="L710" s="19">
        <v>0</v>
      </c>
      <c r="M710" s="19">
        <v>0</v>
      </c>
      <c r="N710" s="19">
        <v>0</v>
      </c>
      <c r="O710" s="19">
        <v>0</v>
      </c>
      <c r="P710" s="19">
        <v>0</v>
      </c>
      <c r="Q710" s="19">
        <v>0</v>
      </c>
      <c r="R710" s="19">
        <v>0</v>
      </c>
      <c r="S710" s="19">
        <v>0</v>
      </c>
    </row>
    <row r="711" spans="1:19" x14ac:dyDescent="0.2">
      <c r="A711" s="826" t="s">
        <v>78</v>
      </c>
      <c r="B711" s="826"/>
      <c r="C711" s="826"/>
      <c r="D711" s="826"/>
      <c r="E711" s="826"/>
      <c r="F711" s="826"/>
      <c r="G711" s="826"/>
      <c r="H711" s="826"/>
      <c r="I711" s="826"/>
      <c r="J711" s="826"/>
      <c r="K711" s="826"/>
      <c r="L711" s="826"/>
      <c r="M711" s="826"/>
      <c r="N711" s="826"/>
      <c r="O711" s="826"/>
      <c r="P711" s="826"/>
      <c r="Q711" s="826"/>
      <c r="R711" s="826"/>
      <c r="S711" s="826"/>
    </row>
    <row r="712" spans="1:19" s="781" customFormat="1" x14ac:dyDescent="0.2">
      <c r="A712" s="775">
        <v>0</v>
      </c>
      <c r="B712" s="19">
        <v>0</v>
      </c>
      <c r="C712" s="19">
        <v>0</v>
      </c>
      <c r="D712" s="19">
        <v>0</v>
      </c>
      <c r="E712" s="19">
        <v>0</v>
      </c>
      <c r="F712" s="19">
        <v>0</v>
      </c>
      <c r="G712" s="19">
        <v>0</v>
      </c>
      <c r="H712" s="19">
        <v>0</v>
      </c>
      <c r="I712" s="19">
        <v>0</v>
      </c>
      <c r="J712" s="19">
        <v>0</v>
      </c>
      <c r="K712" s="19">
        <v>0</v>
      </c>
      <c r="L712" s="19">
        <v>0</v>
      </c>
      <c r="M712" s="19">
        <v>0</v>
      </c>
      <c r="N712" s="19">
        <v>0</v>
      </c>
      <c r="O712" s="19">
        <v>0</v>
      </c>
      <c r="P712" s="19">
        <v>0</v>
      </c>
      <c r="Q712" s="19">
        <v>0</v>
      </c>
      <c r="R712" s="19">
        <v>0</v>
      </c>
      <c r="S712" s="19">
        <v>0</v>
      </c>
    </row>
    <row r="713" spans="1:19" x14ac:dyDescent="0.2">
      <c r="A713" s="826" t="s">
        <v>79</v>
      </c>
      <c r="B713" s="826"/>
      <c r="C713" s="826"/>
      <c r="D713" s="826"/>
      <c r="E713" s="826"/>
      <c r="F713" s="826"/>
      <c r="G713" s="826"/>
      <c r="H713" s="826"/>
      <c r="I713" s="826"/>
      <c r="J713" s="826"/>
      <c r="K713" s="826"/>
      <c r="L713" s="826"/>
      <c r="M713" s="826"/>
      <c r="N713" s="826"/>
      <c r="O713" s="826"/>
      <c r="P713" s="826"/>
      <c r="Q713" s="826"/>
      <c r="R713" s="826"/>
      <c r="S713" s="826"/>
    </row>
    <row r="714" spans="1:19" s="812" customFormat="1" x14ac:dyDescent="0.2">
      <c r="A714" s="809">
        <v>0</v>
      </c>
      <c r="B714" s="19">
        <v>0</v>
      </c>
      <c r="C714" s="19">
        <v>0</v>
      </c>
      <c r="D714" s="19">
        <v>0</v>
      </c>
      <c r="E714" s="19">
        <v>0</v>
      </c>
      <c r="F714" s="19">
        <v>0</v>
      </c>
      <c r="G714" s="19">
        <v>0</v>
      </c>
      <c r="H714" s="19">
        <v>0</v>
      </c>
      <c r="I714" s="19">
        <v>0</v>
      </c>
      <c r="J714" s="19">
        <v>0</v>
      </c>
      <c r="K714" s="19">
        <v>0</v>
      </c>
      <c r="L714" s="19">
        <v>0</v>
      </c>
      <c r="M714" s="19">
        <v>0</v>
      </c>
      <c r="N714" s="19">
        <v>0</v>
      </c>
      <c r="O714" s="19">
        <v>0</v>
      </c>
      <c r="P714" s="19">
        <v>0</v>
      </c>
      <c r="Q714" s="19">
        <v>0</v>
      </c>
      <c r="R714" s="19">
        <v>0</v>
      </c>
      <c r="S714" s="19">
        <v>0</v>
      </c>
    </row>
    <row r="715" spans="1:19" x14ac:dyDescent="0.2">
      <c r="A715" s="826" t="s">
        <v>80</v>
      </c>
      <c r="B715" s="826"/>
      <c r="C715" s="826"/>
      <c r="D715" s="826"/>
      <c r="E715" s="826"/>
      <c r="F715" s="826"/>
      <c r="G715" s="826"/>
      <c r="H715" s="826"/>
      <c r="I715" s="826"/>
      <c r="J715" s="826"/>
      <c r="K715" s="826"/>
      <c r="L715" s="826"/>
      <c r="M715" s="826"/>
      <c r="N715" s="826"/>
      <c r="O715" s="826"/>
      <c r="P715" s="826"/>
      <c r="Q715" s="826"/>
      <c r="R715" s="826"/>
      <c r="S715" s="826"/>
    </row>
    <row r="716" spans="1:19" s="822" customFormat="1" x14ac:dyDescent="0.2">
      <c r="A716" s="815">
        <v>0</v>
      </c>
      <c r="B716" s="19">
        <v>0</v>
      </c>
      <c r="C716" s="19">
        <v>0</v>
      </c>
      <c r="D716" s="19">
        <v>0</v>
      </c>
      <c r="E716" s="19">
        <v>0</v>
      </c>
      <c r="F716" s="19">
        <v>0</v>
      </c>
      <c r="G716" s="19">
        <v>0</v>
      </c>
      <c r="H716" s="19">
        <v>0</v>
      </c>
      <c r="I716" s="19">
        <v>0</v>
      </c>
      <c r="J716" s="19">
        <v>0</v>
      </c>
      <c r="K716" s="19">
        <v>0</v>
      </c>
      <c r="L716" s="19">
        <v>0</v>
      </c>
      <c r="M716" s="19">
        <v>0</v>
      </c>
      <c r="N716" s="19">
        <v>0</v>
      </c>
      <c r="O716" s="19">
        <v>0</v>
      </c>
      <c r="P716" s="19">
        <v>0</v>
      </c>
      <c r="Q716" s="19">
        <v>0</v>
      </c>
      <c r="R716" s="19">
        <v>0</v>
      </c>
      <c r="S716" s="19">
        <v>0</v>
      </c>
    </row>
    <row r="717" spans="1:19" x14ac:dyDescent="0.2">
      <c r="A717" s="196"/>
      <c r="B717" s="197"/>
      <c r="C717" s="197"/>
      <c r="D717" s="197"/>
      <c r="E717" s="198"/>
      <c r="F717" s="198" t="s">
        <v>271</v>
      </c>
      <c r="G717" s="198"/>
      <c r="H717" s="198"/>
      <c r="I717" s="198"/>
      <c r="J717" s="198"/>
      <c r="K717" s="198"/>
      <c r="L717" s="198"/>
      <c r="M717" s="198"/>
      <c r="N717" s="197"/>
      <c r="O717" s="197"/>
      <c r="P717" s="197"/>
      <c r="Q717" s="197"/>
      <c r="R717" s="197"/>
      <c r="S717" s="199"/>
    </row>
    <row r="718" spans="1:19" x14ac:dyDescent="0.2">
      <c r="A718" s="747">
        <f>SUM(A694, A696, A698, A700,A702, A704, A706, A708, A710, A712, A714, A716)</f>
        <v>0</v>
      </c>
      <c r="B718" s="747">
        <f t="shared" ref="B718:S718" si="17">SUM(B694, B696, B698, B700,B702, B704, B706, B708, B710, B712, B714, B716)</f>
        <v>0</v>
      </c>
      <c r="C718" s="747">
        <f t="shared" si="17"/>
        <v>0</v>
      </c>
      <c r="D718" s="747">
        <f t="shared" si="17"/>
        <v>0</v>
      </c>
      <c r="E718" s="747">
        <f t="shared" si="17"/>
        <v>0</v>
      </c>
      <c r="F718" s="747">
        <f t="shared" si="17"/>
        <v>0</v>
      </c>
      <c r="G718" s="747">
        <f t="shared" si="17"/>
        <v>0</v>
      </c>
      <c r="H718" s="747">
        <f t="shared" si="17"/>
        <v>0</v>
      </c>
      <c r="I718" s="747">
        <f t="shared" si="17"/>
        <v>0</v>
      </c>
      <c r="J718" s="747">
        <f t="shared" si="17"/>
        <v>0</v>
      </c>
      <c r="K718" s="747">
        <f t="shared" si="17"/>
        <v>0</v>
      </c>
      <c r="L718" s="747">
        <f t="shared" si="17"/>
        <v>0</v>
      </c>
      <c r="M718" s="747">
        <f t="shared" si="17"/>
        <v>0</v>
      </c>
      <c r="N718" s="747">
        <f t="shared" si="17"/>
        <v>0</v>
      </c>
      <c r="O718" s="747">
        <f t="shared" si="17"/>
        <v>0</v>
      </c>
      <c r="P718" s="747">
        <f t="shared" si="17"/>
        <v>0</v>
      </c>
      <c r="Q718" s="747">
        <f t="shared" si="17"/>
        <v>0</v>
      </c>
      <c r="R718" s="747">
        <f t="shared" si="17"/>
        <v>0</v>
      </c>
      <c r="S718" s="747">
        <f t="shared" si="17"/>
        <v>0</v>
      </c>
    </row>
    <row r="719" spans="1:19" x14ac:dyDescent="0.2">
      <c r="A719" s="1072"/>
      <c r="B719" s="1072"/>
      <c r="C719" s="1072"/>
      <c r="D719" s="1072"/>
      <c r="E719" s="1072"/>
      <c r="F719" s="1072"/>
      <c r="G719" s="1072"/>
      <c r="H719" s="1072"/>
      <c r="I719" s="1072"/>
      <c r="J719" s="1072"/>
      <c r="K719" s="1072"/>
      <c r="L719" s="1072"/>
      <c r="M719" s="1072"/>
      <c r="N719" s="1072"/>
      <c r="O719" s="1072"/>
      <c r="P719" s="1072"/>
      <c r="Q719" s="1072"/>
      <c r="R719" s="1072"/>
      <c r="S719" s="1072"/>
    </row>
    <row r="720" spans="1:19" ht="19.5" customHeight="1" x14ac:dyDescent="0.2">
      <c r="A720" s="1108" t="s">
        <v>3873</v>
      </c>
      <c r="B720" s="1109"/>
      <c r="C720" s="1109"/>
      <c r="D720" s="1109"/>
      <c r="E720" s="1109"/>
      <c r="F720" s="1109"/>
      <c r="G720" s="1109"/>
      <c r="H720" s="1109"/>
      <c r="I720" s="1109"/>
      <c r="J720" s="1109"/>
      <c r="K720" s="1109"/>
      <c r="L720" s="1109"/>
      <c r="M720" s="1109"/>
      <c r="N720" s="1109"/>
      <c r="O720" s="1109"/>
      <c r="P720" s="1109"/>
      <c r="Q720" s="1109"/>
      <c r="R720" s="1109"/>
      <c r="S720" s="1110"/>
    </row>
    <row r="721" spans="1:19" x14ac:dyDescent="0.2">
      <c r="A721" s="834" t="s">
        <v>1486</v>
      </c>
      <c r="B721" s="834"/>
      <c r="C721" s="834"/>
      <c r="D721" s="834"/>
      <c r="E721" s="834"/>
      <c r="F721" s="834"/>
      <c r="G721" s="834"/>
      <c r="H721" s="834"/>
      <c r="I721" s="834"/>
      <c r="J721" s="834"/>
      <c r="K721" s="834"/>
      <c r="L721" s="834"/>
      <c r="M721" s="834"/>
      <c r="N721" s="834"/>
      <c r="O721" s="834"/>
      <c r="P721" s="834"/>
      <c r="Q721" s="834"/>
      <c r="R721" s="834"/>
      <c r="S721" s="835"/>
    </row>
    <row r="722" spans="1:19" x14ac:dyDescent="0.2">
      <c r="A722" s="833" t="s">
        <v>1623</v>
      </c>
      <c r="B722" s="834"/>
      <c r="C722" s="834"/>
      <c r="D722" s="834"/>
      <c r="E722" s="834"/>
      <c r="F722" s="834"/>
      <c r="G722" s="834"/>
      <c r="H722" s="834"/>
      <c r="I722" s="834"/>
      <c r="J722" s="834"/>
      <c r="K722" s="834"/>
      <c r="L722" s="834"/>
      <c r="M722" s="834"/>
      <c r="N722" s="834"/>
      <c r="O722" s="834"/>
      <c r="P722" s="834"/>
      <c r="Q722" s="834"/>
      <c r="R722" s="834"/>
      <c r="S722" s="835"/>
    </row>
    <row r="723" spans="1:19" x14ac:dyDescent="0.2">
      <c r="A723" s="833" t="s">
        <v>1527</v>
      </c>
      <c r="B723" s="834"/>
      <c r="C723" s="834"/>
      <c r="D723" s="834"/>
      <c r="E723" s="834"/>
      <c r="F723" s="834"/>
      <c r="G723" s="834"/>
      <c r="H723" s="834"/>
      <c r="I723" s="834"/>
      <c r="J723" s="834"/>
      <c r="K723" s="834"/>
      <c r="L723" s="834"/>
      <c r="M723" s="834"/>
      <c r="N723" s="834"/>
      <c r="O723" s="834"/>
      <c r="P723" s="834"/>
      <c r="Q723" s="834"/>
      <c r="R723" s="834"/>
      <c r="S723" s="835"/>
    </row>
    <row r="724" spans="1:19" x14ac:dyDescent="0.2">
      <c r="A724" s="833" t="s">
        <v>1624</v>
      </c>
      <c r="B724" s="834"/>
      <c r="C724" s="834"/>
      <c r="D724" s="834"/>
      <c r="E724" s="834"/>
      <c r="F724" s="834"/>
      <c r="G724" s="834"/>
      <c r="H724" s="834"/>
      <c r="I724" s="834"/>
      <c r="J724" s="834"/>
      <c r="K724" s="834"/>
      <c r="L724" s="834"/>
      <c r="M724" s="834"/>
      <c r="N724" s="834"/>
      <c r="O724" s="834"/>
      <c r="P724" s="834"/>
      <c r="Q724" s="834"/>
      <c r="R724" s="834"/>
      <c r="S724" s="835"/>
    </row>
    <row r="725" spans="1:19" x14ac:dyDescent="0.2">
      <c r="A725" s="833" t="s">
        <v>1625</v>
      </c>
      <c r="B725" s="834"/>
      <c r="C725" s="834"/>
      <c r="D725" s="834"/>
      <c r="E725" s="834"/>
      <c r="F725" s="834"/>
      <c r="G725" s="834"/>
      <c r="H725" s="834"/>
      <c r="I725" s="834"/>
      <c r="J725" s="834"/>
      <c r="K725" s="834"/>
      <c r="L725" s="834"/>
      <c r="M725" s="834"/>
      <c r="N725" s="834"/>
      <c r="O725" s="834"/>
      <c r="P725" s="834"/>
      <c r="Q725" s="834"/>
      <c r="R725" s="834"/>
      <c r="S725" s="835"/>
    </row>
    <row r="726" spans="1:19" x14ac:dyDescent="0.2">
      <c r="A726" s="833" t="s">
        <v>1626</v>
      </c>
      <c r="B726" s="834"/>
      <c r="C726" s="834"/>
      <c r="D726" s="834"/>
      <c r="E726" s="834"/>
      <c r="F726" s="834"/>
      <c r="G726" s="834"/>
      <c r="H726" s="834"/>
      <c r="I726" s="834"/>
      <c r="J726" s="834"/>
      <c r="K726" s="834"/>
      <c r="L726" s="834"/>
      <c r="M726" s="834"/>
      <c r="N726" s="834"/>
      <c r="O726" s="834"/>
      <c r="P726" s="834"/>
      <c r="Q726" s="834"/>
      <c r="R726" s="834"/>
      <c r="S726" s="835"/>
    </row>
    <row r="727" spans="1:19" x14ac:dyDescent="0.2">
      <c r="A727" s="833" t="s">
        <v>1627</v>
      </c>
      <c r="B727" s="834"/>
      <c r="C727" s="834"/>
      <c r="D727" s="834"/>
      <c r="E727" s="834"/>
      <c r="F727" s="834"/>
      <c r="G727" s="834"/>
      <c r="H727" s="834"/>
      <c r="I727" s="834"/>
      <c r="J727" s="834"/>
      <c r="K727" s="834"/>
      <c r="L727" s="834"/>
      <c r="M727" s="834"/>
      <c r="N727" s="834"/>
      <c r="O727" s="834"/>
      <c r="P727" s="834"/>
      <c r="Q727" s="834"/>
      <c r="R727" s="834"/>
      <c r="S727" s="835"/>
    </row>
    <row r="728" spans="1:19" x14ac:dyDescent="0.2">
      <c r="A728" s="833" t="s">
        <v>1628</v>
      </c>
      <c r="B728" s="834"/>
      <c r="C728" s="834"/>
      <c r="D728" s="834"/>
      <c r="E728" s="834"/>
      <c r="F728" s="834"/>
      <c r="G728" s="834"/>
      <c r="H728" s="834"/>
      <c r="I728" s="834"/>
      <c r="J728" s="834"/>
      <c r="K728" s="834"/>
      <c r="L728" s="834"/>
      <c r="M728" s="834"/>
      <c r="N728" s="834"/>
      <c r="O728" s="834"/>
      <c r="P728" s="834"/>
      <c r="Q728" s="834"/>
      <c r="R728" s="834"/>
      <c r="S728" s="835"/>
    </row>
    <row r="729" spans="1:19" x14ac:dyDescent="0.2">
      <c r="A729" s="836" t="s">
        <v>1629</v>
      </c>
      <c r="B729" s="837"/>
      <c r="C729" s="837"/>
      <c r="D729" s="837"/>
      <c r="E729" s="837"/>
      <c r="F729" s="837"/>
      <c r="G729" s="837"/>
      <c r="H729" s="837"/>
      <c r="I729" s="837"/>
      <c r="J729" s="837"/>
      <c r="K729" s="837"/>
      <c r="L729" s="837"/>
      <c r="M729" s="837"/>
      <c r="N729" s="837"/>
      <c r="O729" s="837"/>
      <c r="P729" s="837"/>
      <c r="Q729" s="837"/>
      <c r="R729" s="837"/>
      <c r="S729" s="838"/>
    </row>
    <row r="730" spans="1:19" ht="30.75" customHeight="1" x14ac:dyDescent="0.2">
      <c r="A730" s="831" t="s">
        <v>41</v>
      </c>
      <c r="B730" s="831"/>
      <c r="C730" s="831"/>
      <c r="D730" s="831" t="s">
        <v>42</v>
      </c>
      <c r="E730" s="831"/>
      <c r="F730" s="831" t="s">
        <v>43</v>
      </c>
      <c r="G730" s="831"/>
      <c r="H730" s="831"/>
      <c r="I730" s="831" t="s">
        <v>44</v>
      </c>
      <c r="J730" s="831"/>
      <c r="K730" s="827" t="s">
        <v>45</v>
      </c>
      <c r="L730" s="839"/>
      <c r="M730" s="839"/>
      <c r="N730" s="840"/>
      <c r="O730" s="841" t="s">
        <v>46</v>
      </c>
      <c r="P730" s="841"/>
      <c r="Q730" s="842"/>
      <c r="R730" s="831" t="s">
        <v>47</v>
      </c>
      <c r="S730" s="831"/>
    </row>
    <row r="731" spans="1:19" ht="26.25" customHeight="1" x14ac:dyDescent="0.2">
      <c r="A731" s="830" t="s">
        <v>48</v>
      </c>
      <c r="B731" s="830" t="s">
        <v>49</v>
      </c>
      <c r="C731" s="852" t="s">
        <v>50</v>
      </c>
      <c r="D731" s="830" t="s">
        <v>51</v>
      </c>
      <c r="E731" s="830" t="s">
        <v>52</v>
      </c>
      <c r="F731" s="827" t="s">
        <v>53</v>
      </c>
      <c r="G731" s="828"/>
      <c r="H731" s="829"/>
      <c r="I731" s="830" t="s">
        <v>54</v>
      </c>
      <c r="J731" s="830" t="s">
        <v>55</v>
      </c>
      <c r="K731" s="827" t="s">
        <v>56</v>
      </c>
      <c r="L731" s="829"/>
      <c r="M731" s="827" t="s">
        <v>57</v>
      </c>
      <c r="N731" s="829"/>
      <c r="O731" s="830" t="s">
        <v>58</v>
      </c>
      <c r="P731" s="830" t="s">
        <v>59</v>
      </c>
      <c r="Q731" s="830" t="s">
        <v>60</v>
      </c>
      <c r="R731" s="830" t="s">
        <v>61</v>
      </c>
      <c r="S731" s="830" t="s">
        <v>62</v>
      </c>
    </row>
    <row r="732" spans="1:19" ht="66" customHeight="1" x14ac:dyDescent="0.2">
      <c r="A732" s="831"/>
      <c r="B732" s="831"/>
      <c r="C732" s="853"/>
      <c r="D732" s="831"/>
      <c r="E732" s="831"/>
      <c r="F732" s="748" t="s">
        <v>63</v>
      </c>
      <c r="G732" s="748" t="s">
        <v>64</v>
      </c>
      <c r="H732" s="748" t="s">
        <v>65</v>
      </c>
      <c r="I732" s="831"/>
      <c r="J732" s="831"/>
      <c r="K732" s="750" t="s">
        <v>66</v>
      </c>
      <c r="L732" s="750" t="s">
        <v>67</v>
      </c>
      <c r="M732" s="750" t="s">
        <v>68</v>
      </c>
      <c r="N732" s="750" t="s">
        <v>67</v>
      </c>
      <c r="O732" s="831"/>
      <c r="P732" s="831"/>
      <c r="Q732" s="831"/>
      <c r="R732" s="831"/>
      <c r="S732" s="831"/>
    </row>
    <row r="733" spans="1:19" x14ac:dyDescent="0.2">
      <c r="A733" s="826" t="s">
        <v>69</v>
      </c>
      <c r="B733" s="826"/>
      <c r="C733" s="826"/>
      <c r="D733" s="826"/>
      <c r="E733" s="826"/>
      <c r="F733" s="826"/>
      <c r="G733" s="826"/>
      <c r="H733" s="826"/>
      <c r="I733" s="826"/>
      <c r="J733" s="826"/>
      <c r="K733" s="826"/>
      <c r="L733" s="826"/>
      <c r="M733" s="826"/>
      <c r="N733" s="826"/>
      <c r="O733" s="826"/>
      <c r="P733" s="826"/>
      <c r="Q733" s="826"/>
      <c r="R733" s="826"/>
      <c r="S733" s="826"/>
    </row>
    <row r="734" spans="1:19" s="757" customFormat="1" x14ac:dyDescent="0.2">
      <c r="A734" s="749">
        <v>0</v>
      </c>
      <c r="B734" s="19">
        <v>0</v>
      </c>
      <c r="C734" s="19">
        <v>0</v>
      </c>
      <c r="D734" s="19">
        <v>0</v>
      </c>
      <c r="E734" s="19">
        <v>0</v>
      </c>
      <c r="F734" s="19">
        <v>0</v>
      </c>
      <c r="G734" s="19">
        <v>0</v>
      </c>
      <c r="H734" s="19">
        <v>0</v>
      </c>
      <c r="I734" s="19">
        <v>0</v>
      </c>
      <c r="J734" s="19">
        <v>0</v>
      </c>
      <c r="K734" s="19">
        <v>0</v>
      </c>
      <c r="L734" s="19">
        <v>0</v>
      </c>
      <c r="M734" s="19">
        <v>0</v>
      </c>
      <c r="N734" s="19">
        <v>0</v>
      </c>
      <c r="O734" s="19">
        <v>0</v>
      </c>
      <c r="P734" s="19">
        <v>0</v>
      </c>
      <c r="Q734" s="19">
        <v>0</v>
      </c>
      <c r="R734" s="19">
        <v>0</v>
      </c>
      <c r="S734" s="19">
        <v>0</v>
      </c>
    </row>
    <row r="735" spans="1:19" x14ac:dyDescent="0.2">
      <c r="A735" s="826" t="s">
        <v>70</v>
      </c>
      <c r="B735" s="826"/>
      <c r="C735" s="826"/>
      <c r="D735" s="826"/>
      <c r="E735" s="826"/>
      <c r="F735" s="826"/>
      <c r="G735" s="826"/>
      <c r="H735" s="826"/>
      <c r="I735" s="826"/>
      <c r="J735" s="826"/>
      <c r="K735" s="826"/>
      <c r="L735" s="826"/>
      <c r="M735" s="826"/>
      <c r="N735" s="826"/>
      <c r="O735" s="826"/>
      <c r="P735" s="826"/>
      <c r="Q735" s="826"/>
      <c r="R735" s="826"/>
      <c r="S735" s="826"/>
    </row>
    <row r="736" spans="1:19" s="757" customFormat="1" x14ac:dyDescent="0.2">
      <c r="A736" s="749">
        <v>0</v>
      </c>
      <c r="B736" s="19">
        <v>0</v>
      </c>
      <c r="C736" s="19">
        <v>0</v>
      </c>
      <c r="D736" s="19">
        <v>0</v>
      </c>
      <c r="E736" s="19">
        <v>0</v>
      </c>
      <c r="F736" s="19">
        <v>0</v>
      </c>
      <c r="G736" s="19">
        <v>0</v>
      </c>
      <c r="H736" s="19">
        <v>0</v>
      </c>
      <c r="I736" s="19">
        <v>0</v>
      </c>
      <c r="J736" s="19">
        <v>0</v>
      </c>
      <c r="K736" s="19">
        <v>0</v>
      </c>
      <c r="L736" s="19">
        <v>0</v>
      </c>
      <c r="M736" s="19">
        <v>0</v>
      </c>
      <c r="N736" s="19">
        <v>0</v>
      </c>
      <c r="O736" s="19">
        <v>0</v>
      </c>
      <c r="P736" s="19">
        <v>0</v>
      </c>
      <c r="Q736" s="19">
        <v>0</v>
      </c>
      <c r="R736" s="19">
        <v>0</v>
      </c>
      <c r="S736" s="19">
        <v>0</v>
      </c>
    </row>
    <row r="737" spans="1:19" x14ac:dyDescent="0.2">
      <c r="A737" s="826" t="s">
        <v>71</v>
      </c>
      <c r="B737" s="826"/>
      <c r="C737" s="826"/>
      <c r="D737" s="826"/>
      <c r="E737" s="826"/>
      <c r="F737" s="826"/>
      <c r="G737" s="826"/>
      <c r="H737" s="826"/>
      <c r="I737" s="826"/>
      <c r="J737" s="826"/>
      <c r="K737" s="826"/>
      <c r="L737" s="826"/>
      <c r="M737" s="826"/>
      <c r="N737" s="826"/>
      <c r="O737" s="826"/>
      <c r="P737" s="826"/>
      <c r="Q737" s="826"/>
      <c r="R737" s="826"/>
      <c r="S737" s="826"/>
    </row>
    <row r="738" spans="1:19" s="757" customFormat="1" x14ac:dyDescent="0.2">
      <c r="A738" s="749">
        <v>0</v>
      </c>
      <c r="B738" s="19">
        <v>0</v>
      </c>
      <c r="C738" s="19">
        <v>0</v>
      </c>
      <c r="D738" s="19">
        <v>0</v>
      </c>
      <c r="E738" s="19">
        <v>0</v>
      </c>
      <c r="F738" s="19">
        <v>0</v>
      </c>
      <c r="G738" s="19">
        <v>0</v>
      </c>
      <c r="H738" s="19">
        <v>0</v>
      </c>
      <c r="I738" s="19">
        <v>0</v>
      </c>
      <c r="J738" s="19">
        <v>0</v>
      </c>
      <c r="K738" s="19">
        <v>0</v>
      </c>
      <c r="L738" s="19">
        <v>0</v>
      </c>
      <c r="M738" s="19">
        <v>0</v>
      </c>
      <c r="N738" s="19">
        <v>0</v>
      </c>
      <c r="O738" s="19">
        <v>0</v>
      </c>
      <c r="P738" s="19">
        <v>0</v>
      </c>
      <c r="Q738" s="19">
        <v>0</v>
      </c>
      <c r="R738" s="19">
        <v>0</v>
      </c>
      <c r="S738" s="19">
        <v>0</v>
      </c>
    </row>
    <row r="739" spans="1:19" x14ac:dyDescent="0.2">
      <c r="A739" s="826" t="s">
        <v>72</v>
      </c>
      <c r="B739" s="1107"/>
      <c r="C739" s="1107"/>
      <c r="D739" s="1107"/>
      <c r="E739" s="1107"/>
      <c r="F739" s="1107"/>
      <c r="G739" s="1107"/>
      <c r="H739" s="1107"/>
      <c r="I739" s="1107"/>
      <c r="J739" s="1107"/>
      <c r="K739" s="1107"/>
      <c r="L739" s="1107"/>
      <c r="M739" s="1107"/>
      <c r="N739" s="1107"/>
      <c r="O739" s="1107"/>
      <c r="P739" s="1107"/>
      <c r="Q739" s="1107"/>
      <c r="R739" s="1107"/>
      <c r="S739" s="1107"/>
    </row>
    <row r="740" spans="1:19" s="757" customFormat="1" x14ac:dyDescent="0.2">
      <c r="A740" s="749">
        <v>0</v>
      </c>
      <c r="B740" s="19">
        <v>0</v>
      </c>
      <c r="C740" s="19">
        <v>0</v>
      </c>
      <c r="D740" s="19">
        <v>0</v>
      </c>
      <c r="E740" s="19">
        <v>0</v>
      </c>
      <c r="F740" s="19">
        <v>0</v>
      </c>
      <c r="G740" s="19">
        <v>0</v>
      </c>
      <c r="H740" s="19">
        <v>0</v>
      </c>
      <c r="I740" s="19">
        <v>0</v>
      </c>
      <c r="J740" s="19">
        <v>0</v>
      </c>
      <c r="K740" s="19">
        <v>0</v>
      </c>
      <c r="L740" s="19">
        <v>0</v>
      </c>
      <c r="M740" s="19">
        <v>0</v>
      </c>
      <c r="N740" s="19">
        <v>0</v>
      </c>
      <c r="O740" s="19">
        <v>0</v>
      </c>
      <c r="P740" s="19">
        <v>0</v>
      </c>
      <c r="Q740" s="19">
        <v>0</v>
      </c>
      <c r="R740" s="19">
        <v>0</v>
      </c>
      <c r="S740" s="19">
        <v>0</v>
      </c>
    </row>
    <row r="741" spans="1:19" x14ac:dyDescent="0.2">
      <c r="A741" s="832" t="s">
        <v>73</v>
      </c>
      <c r="B741" s="832"/>
      <c r="C741" s="832"/>
      <c r="D741" s="832"/>
      <c r="E741" s="832"/>
      <c r="F741" s="832"/>
      <c r="G741" s="832"/>
      <c r="H741" s="832"/>
      <c r="I741" s="832"/>
      <c r="J741" s="832"/>
      <c r="K741" s="832"/>
      <c r="L741" s="832"/>
      <c r="M741" s="832"/>
      <c r="N741" s="832"/>
      <c r="O741" s="832"/>
      <c r="P741" s="832"/>
      <c r="Q741" s="832"/>
      <c r="R741" s="832"/>
      <c r="S741" s="832"/>
    </row>
    <row r="742" spans="1:19" s="757" customFormat="1" x14ac:dyDescent="0.2">
      <c r="A742" s="749">
        <v>0</v>
      </c>
      <c r="B742" s="19">
        <v>0</v>
      </c>
      <c r="C742" s="19">
        <v>0</v>
      </c>
      <c r="D742" s="19">
        <v>0</v>
      </c>
      <c r="E742" s="19">
        <v>0</v>
      </c>
      <c r="F742" s="19">
        <v>0</v>
      </c>
      <c r="G742" s="19">
        <v>0</v>
      </c>
      <c r="H742" s="19">
        <v>0</v>
      </c>
      <c r="I742" s="19">
        <v>0</v>
      </c>
      <c r="J742" s="19">
        <v>0</v>
      </c>
      <c r="K742" s="19">
        <v>0</v>
      </c>
      <c r="L742" s="19">
        <v>0</v>
      </c>
      <c r="M742" s="19">
        <v>0</v>
      </c>
      <c r="N742" s="19">
        <v>0</v>
      </c>
      <c r="O742" s="19">
        <v>0</v>
      </c>
      <c r="P742" s="19">
        <v>0</v>
      </c>
      <c r="Q742" s="19">
        <v>0</v>
      </c>
      <c r="R742" s="19">
        <v>0</v>
      </c>
      <c r="S742" s="19">
        <v>0</v>
      </c>
    </row>
    <row r="743" spans="1:19" x14ac:dyDescent="0.2">
      <c r="A743" s="826" t="s">
        <v>74</v>
      </c>
      <c r="B743" s="826"/>
      <c r="C743" s="826"/>
      <c r="D743" s="826"/>
      <c r="E743" s="826"/>
      <c r="F743" s="826"/>
      <c r="G743" s="826"/>
      <c r="H743" s="826"/>
      <c r="I743" s="826"/>
      <c r="J743" s="826"/>
      <c r="K743" s="826"/>
      <c r="L743" s="826"/>
      <c r="M743" s="826"/>
      <c r="N743" s="826"/>
      <c r="O743" s="826"/>
      <c r="P743" s="826"/>
      <c r="Q743" s="826"/>
      <c r="R743" s="826"/>
      <c r="S743" s="826"/>
    </row>
    <row r="744" spans="1:19" s="757" customFormat="1" ht="12" customHeight="1" x14ac:dyDescent="0.2">
      <c r="A744" s="749">
        <v>0</v>
      </c>
      <c r="B744" s="19">
        <v>0</v>
      </c>
      <c r="C744" s="19">
        <v>0</v>
      </c>
      <c r="D744" s="19">
        <v>0</v>
      </c>
      <c r="E744" s="19">
        <v>0</v>
      </c>
      <c r="F744" s="19">
        <v>0</v>
      </c>
      <c r="G744" s="19">
        <v>0</v>
      </c>
      <c r="H744" s="19">
        <v>0</v>
      </c>
      <c r="I744" s="19">
        <v>0</v>
      </c>
      <c r="J744" s="19">
        <v>0</v>
      </c>
      <c r="K744" s="19">
        <v>0</v>
      </c>
      <c r="L744" s="19">
        <v>0</v>
      </c>
      <c r="M744" s="19">
        <v>0</v>
      </c>
      <c r="N744" s="19">
        <v>0</v>
      </c>
      <c r="O744" s="19">
        <v>0</v>
      </c>
      <c r="P744" s="19">
        <v>0</v>
      </c>
      <c r="Q744" s="19">
        <v>0</v>
      </c>
      <c r="R744" s="19">
        <v>0</v>
      </c>
      <c r="S744" s="19">
        <v>0</v>
      </c>
    </row>
    <row r="745" spans="1:19" x14ac:dyDescent="0.2">
      <c r="A745" s="826" t="s">
        <v>75</v>
      </c>
      <c r="B745" s="826"/>
      <c r="C745" s="826"/>
      <c r="D745" s="826"/>
      <c r="E745" s="826"/>
      <c r="F745" s="826"/>
      <c r="G745" s="826"/>
      <c r="H745" s="826"/>
      <c r="I745" s="826"/>
      <c r="J745" s="826"/>
      <c r="K745" s="826"/>
      <c r="L745" s="826"/>
      <c r="M745" s="826"/>
      <c r="N745" s="826"/>
      <c r="O745" s="826"/>
      <c r="P745" s="826"/>
      <c r="Q745" s="826"/>
      <c r="R745" s="826"/>
      <c r="S745" s="826"/>
    </row>
    <row r="746" spans="1:19" s="757" customFormat="1" x14ac:dyDescent="0.2">
      <c r="A746" s="749">
        <v>0</v>
      </c>
      <c r="B746" s="19">
        <v>0</v>
      </c>
      <c r="C746" s="19">
        <v>0</v>
      </c>
      <c r="D746" s="19">
        <v>0</v>
      </c>
      <c r="E746" s="19">
        <v>0</v>
      </c>
      <c r="F746" s="19">
        <v>0</v>
      </c>
      <c r="G746" s="19">
        <v>0</v>
      </c>
      <c r="H746" s="19">
        <v>0</v>
      </c>
      <c r="I746" s="19">
        <v>0</v>
      </c>
      <c r="J746" s="19">
        <v>0</v>
      </c>
      <c r="K746" s="19">
        <v>0</v>
      </c>
      <c r="L746" s="19">
        <v>0</v>
      </c>
      <c r="M746" s="19">
        <v>0</v>
      </c>
      <c r="N746" s="19">
        <v>0</v>
      </c>
      <c r="O746" s="19">
        <v>0</v>
      </c>
      <c r="P746" s="19">
        <v>0</v>
      </c>
      <c r="Q746" s="19">
        <v>0</v>
      </c>
      <c r="R746" s="19">
        <v>0</v>
      </c>
      <c r="S746" s="19">
        <v>0</v>
      </c>
    </row>
    <row r="747" spans="1:19" x14ac:dyDescent="0.2">
      <c r="A747" s="826" t="s">
        <v>76</v>
      </c>
      <c r="B747" s="826"/>
      <c r="C747" s="826"/>
      <c r="D747" s="826"/>
      <c r="E747" s="826"/>
      <c r="F747" s="826"/>
      <c r="G747" s="826"/>
      <c r="H747" s="826"/>
      <c r="I747" s="826"/>
      <c r="J747" s="826"/>
      <c r="K747" s="826"/>
      <c r="L747" s="826"/>
      <c r="M747" s="826"/>
      <c r="N747" s="826"/>
      <c r="O747" s="826"/>
      <c r="P747" s="826"/>
      <c r="Q747" s="826"/>
      <c r="R747" s="826"/>
      <c r="S747" s="826"/>
    </row>
    <row r="748" spans="1:19" s="757" customFormat="1" x14ac:dyDescent="0.2">
      <c r="A748" s="749">
        <v>0</v>
      </c>
      <c r="B748" s="19">
        <v>0</v>
      </c>
      <c r="C748" s="19">
        <v>0</v>
      </c>
      <c r="D748" s="19">
        <v>0</v>
      </c>
      <c r="E748" s="19">
        <v>0</v>
      </c>
      <c r="F748" s="19">
        <v>0</v>
      </c>
      <c r="G748" s="19">
        <v>0</v>
      </c>
      <c r="H748" s="19">
        <v>0</v>
      </c>
      <c r="I748" s="19">
        <v>0</v>
      </c>
      <c r="J748" s="19">
        <v>0</v>
      </c>
      <c r="K748" s="19">
        <v>0</v>
      </c>
      <c r="L748" s="19">
        <v>0</v>
      </c>
      <c r="M748" s="19">
        <v>0</v>
      </c>
      <c r="N748" s="19">
        <v>0</v>
      </c>
      <c r="O748" s="19">
        <v>0</v>
      </c>
      <c r="P748" s="19">
        <v>0</v>
      </c>
      <c r="Q748" s="19">
        <v>0</v>
      </c>
      <c r="R748" s="19">
        <v>0</v>
      </c>
      <c r="S748" s="19">
        <v>0</v>
      </c>
    </row>
    <row r="749" spans="1:19" x14ac:dyDescent="0.2">
      <c r="A749" s="826" t="s">
        <v>77</v>
      </c>
      <c r="B749" s="826"/>
      <c r="C749" s="826"/>
      <c r="D749" s="826"/>
      <c r="E749" s="826"/>
      <c r="F749" s="826"/>
      <c r="G749" s="826"/>
      <c r="H749" s="826"/>
      <c r="I749" s="826"/>
      <c r="J749" s="826"/>
      <c r="K749" s="826"/>
      <c r="L749" s="826"/>
      <c r="M749" s="826"/>
      <c r="N749" s="826"/>
      <c r="O749" s="826"/>
      <c r="P749" s="826"/>
      <c r="Q749" s="826"/>
      <c r="R749" s="826"/>
      <c r="S749" s="826"/>
    </row>
    <row r="750" spans="1:19" s="757" customFormat="1" x14ac:dyDescent="0.2">
      <c r="A750" s="749">
        <v>0</v>
      </c>
      <c r="B750" s="19">
        <v>0</v>
      </c>
      <c r="C750" s="19">
        <v>0</v>
      </c>
      <c r="D750" s="19">
        <v>0</v>
      </c>
      <c r="E750" s="19">
        <v>0</v>
      </c>
      <c r="F750" s="19">
        <v>0</v>
      </c>
      <c r="G750" s="19">
        <v>0</v>
      </c>
      <c r="H750" s="19">
        <v>0</v>
      </c>
      <c r="I750" s="19">
        <v>0</v>
      </c>
      <c r="J750" s="19">
        <v>0</v>
      </c>
      <c r="K750" s="19">
        <v>0</v>
      </c>
      <c r="L750" s="19">
        <v>0</v>
      </c>
      <c r="M750" s="19">
        <v>0</v>
      </c>
      <c r="N750" s="19">
        <v>0</v>
      </c>
      <c r="O750" s="19">
        <v>0</v>
      </c>
      <c r="P750" s="19">
        <v>0</v>
      </c>
      <c r="Q750" s="19">
        <v>0</v>
      </c>
      <c r="R750" s="19">
        <v>0</v>
      </c>
      <c r="S750" s="19">
        <v>0</v>
      </c>
    </row>
    <row r="751" spans="1:19" x14ac:dyDescent="0.2">
      <c r="A751" s="826" t="s">
        <v>78</v>
      </c>
      <c r="B751" s="826"/>
      <c r="C751" s="826"/>
      <c r="D751" s="826"/>
      <c r="E751" s="826"/>
      <c r="F751" s="826"/>
      <c r="G751" s="826"/>
      <c r="H751" s="826"/>
      <c r="I751" s="826"/>
      <c r="J751" s="826"/>
      <c r="K751" s="826"/>
      <c r="L751" s="826"/>
      <c r="M751" s="826"/>
      <c r="N751" s="826"/>
      <c r="O751" s="826"/>
      <c r="P751" s="826"/>
      <c r="Q751" s="826"/>
      <c r="R751" s="826"/>
      <c r="S751" s="826"/>
    </row>
    <row r="752" spans="1:19" s="781" customFormat="1" x14ac:dyDescent="0.2">
      <c r="A752" s="775">
        <v>0</v>
      </c>
      <c r="B752" s="19">
        <v>0</v>
      </c>
      <c r="C752" s="19">
        <v>0</v>
      </c>
      <c r="D752" s="19">
        <v>0</v>
      </c>
      <c r="E752" s="19">
        <v>0</v>
      </c>
      <c r="F752" s="19">
        <v>0</v>
      </c>
      <c r="G752" s="19">
        <v>0</v>
      </c>
      <c r="H752" s="19">
        <v>0</v>
      </c>
      <c r="I752" s="19">
        <v>0</v>
      </c>
      <c r="J752" s="19">
        <v>0</v>
      </c>
      <c r="K752" s="19">
        <v>0</v>
      </c>
      <c r="L752" s="19">
        <v>0</v>
      </c>
      <c r="M752" s="19">
        <v>0</v>
      </c>
      <c r="N752" s="19">
        <v>0</v>
      </c>
      <c r="O752" s="19">
        <v>0</v>
      </c>
      <c r="P752" s="19">
        <v>0</v>
      </c>
      <c r="Q752" s="19">
        <v>0</v>
      </c>
      <c r="R752" s="19">
        <v>0</v>
      </c>
      <c r="S752" s="19">
        <v>0</v>
      </c>
    </row>
    <row r="753" spans="1:19" x14ac:dyDescent="0.2">
      <c r="A753" s="826" t="s">
        <v>79</v>
      </c>
      <c r="B753" s="826"/>
      <c r="C753" s="826"/>
      <c r="D753" s="826"/>
      <c r="E753" s="826"/>
      <c r="F753" s="826"/>
      <c r="G753" s="826"/>
      <c r="H753" s="826"/>
      <c r="I753" s="826"/>
      <c r="J753" s="826"/>
      <c r="K753" s="826"/>
      <c r="L753" s="826"/>
      <c r="M753" s="826"/>
      <c r="N753" s="826"/>
      <c r="O753" s="826"/>
      <c r="P753" s="826"/>
      <c r="Q753" s="826"/>
      <c r="R753" s="826"/>
      <c r="S753" s="826"/>
    </row>
    <row r="754" spans="1:19" s="812" customFormat="1" x14ac:dyDescent="0.2">
      <c r="A754" s="809">
        <v>0</v>
      </c>
      <c r="B754" s="19">
        <v>0</v>
      </c>
      <c r="C754" s="19">
        <v>0</v>
      </c>
      <c r="D754" s="19">
        <v>0</v>
      </c>
      <c r="E754" s="19">
        <v>0</v>
      </c>
      <c r="F754" s="19">
        <v>0</v>
      </c>
      <c r="G754" s="19">
        <v>0</v>
      </c>
      <c r="H754" s="19">
        <v>0</v>
      </c>
      <c r="I754" s="19">
        <v>0</v>
      </c>
      <c r="J754" s="19">
        <v>0</v>
      </c>
      <c r="K754" s="19">
        <v>0</v>
      </c>
      <c r="L754" s="19">
        <v>0</v>
      </c>
      <c r="M754" s="19">
        <v>0</v>
      </c>
      <c r="N754" s="19">
        <v>0</v>
      </c>
      <c r="O754" s="19">
        <v>0</v>
      </c>
      <c r="P754" s="19">
        <v>0</v>
      </c>
      <c r="Q754" s="19">
        <v>0</v>
      </c>
      <c r="R754" s="19">
        <v>0</v>
      </c>
      <c r="S754" s="19">
        <v>0</v>
      </c>
    </row>
    <row r="755" spans="1:19" x14ac:dyDescent="0.2">
      <c r="A755" s="826" t="s">
        <v>80</v>
      </c>
      <c r="B755" s="826"/>
      <c r="C755" s="826"/>
      <c r="D755" s="826"/>
      <c r="E755" s="826"/>
      <c r="F755" s="826"/>
      <c r="G755" s="826"/>
      <c r="H755" s="826"/>
      <c r="I755" s="826"/>
      <c r="J755" s="826"/>
      <c r="K755" s="826"/>
      <c r="L755" s="826"/>
      <c r="M755" s="826"/>
      <c r="N755" s="826"/>
      <c r="O755" s="826"/>
      <c r="P755" s="826"/>
      <c r="Q755" s="826"/>
      <c r="R755" s="826"/>
      <c r="S755" s="826"/>
    </row>
    <row r="756" spans="1:19" s="822" customFormat="1" x14ac:dyDescent="0.2">
      <c r="A756" s="815">
        <v>0</v>
      </c>
      <c r="B756" s="19">
        <v>0</v>
      </c>
      <c r="C756" s="19">
        <v>0</v>
      </c>
      <c r="D756" s="19">
        <v>0</v>
      </c>
      <c r="E756" s="19">
        <v>0</v>
      </c>
      <c r="F756" s="19">
        <v>0</v>
      </c>
      <c r="G756" s="19">
        <v>0</v>
      </c>
      <c r="H756" s="19">
        <v>0</v>
      </c>
      <c r="I756" s="19">
        <v>0</v>
      </c>
      <c r="J756" s="19">
        <v>0</v>
      </c>
      <c r="K756" s="19">
        <v>0</v>
      </c>
      <c r="L756" s="19">
        <v>0</v>
      </c>
      <c r="M756" s="19">
        <v>0</v>
      </c>
      <c r="N756" s="19">
        <v>0</v>
      </c>
      <c r="O756" s="19">
        <v>0</v>
      </c>
      <c r="P756" s="19">
        <v>0</v>
      </c>
      <c r="Q756" s="19">
        <v>0</v>
      </c>
      <c r="R756" s="19">
        <v>0</v>
      </c>
      <c r="S756" s="19">
        <v>0</v>
      </c>
    </row>
    <row r="757" spans="1:19" x14ac:dyDescent="0.2">
      <c r="A757" s="196"/>
      <c r="B757" s="197"/>
      <c r="C757" s="197"/>
      <c r="D757" s="197"/>
      <c r="E757" s="198"/>
      <c r="F757" s="198" t="s">
        <v>271</v>
      </c>
      <c r="G757" s="198"/>
      <c r="H757" s="198"/>
      <c r="I757" s="198"/>
      <c r="J757" s="198"/>
      <c r="K757" s="198"/>
      <c r="L757" s="198"/>
      <c r="M757" s="198"/>
      <c r="N757" s="197"/>
      <c r="O757" s="197"/>
      <c r="P757" s="197"/>
      <c r="Q757" s="197"/>
      <c r="R757" s="197"/>
      <c r="S757" s="199"/>
    </row>
    <row r="758" spans="1:19" s="757" customFormat="1" x14ac:dyDescent="0.2">
      <c r="A758" s="749">
        <f>SUM(A734, A736, A738, A740,A742, A744, A746, A748, A750, A752, A754, A756)</f>
        <v>0</v>
      </c>
      <c r="B758" s="749">
        <f t="shared" ref="B758:S758" si="18">SUM(B734, B736, B738, B740,B742, B744, B746, B748, B750, B752, B754, B756)</f>
        <v>0</v>
      </c>
      <c r="C758" s="749">
        <f t="shared" si="18"/>
        <v>0</v>
      </c>
      <c r="D758" s="749">
        <f t="shared" si="18"/>
        <v>0</v>
      </c>
      <c r="E758" s="749">
        <f t="shared" si="18"/>
        <v>0</v>
      </c>
      <c r="F758" s="749">
        <f t="shared" si="18"/>
        <v>0</v>
      </c>
      <c r="G758" s="749">
        <f t="shared" si="18"/>
        <v>0</v>
      </c>
      <c r="H758" s="749">
        <f t="shared" si="18"/>
        <v>0</v>
      </c>
      <c r="I758" s="749">
        <f t="shared" si="18"/>
        <v>0</v>
      </c>
      <c r="J758" s="749">
        <f t="shared" si="18"/>
        <v>0</v>
      </c>
      <c r="K758" s="749">
        <f t="shared" si="18"/>
        <v>0</v>
      </c>
      <c r="L758" s="749">
        <f t="shared" si="18"/>
        <v>0</v>
      </c>
      <c r="M758" s="749">
        <f t="shared" si="18"/>
        <v>0</v>
      </c>
      <c r="N758" s="749">
        <f t="shared" si="18"/>
        <v>0</v>
      </c>
      <c r="O758" s="749">
        <f t="shared" si="18"/>
        <v>0</v>
      </c>
      <c r="P758" s="749">
        <f t="shared" si="18"/>
        <v>0</v>
      </c>
      <c r="Q758" s="749">
        <f t="shared" si="18"/>
        <v>0</v>
      </c>
      <c r="R758" s="749">
        <f t="shared" si="18"/>
        <v>0</v>
      </c>
      <c r="S758" s="749">
        <f t="shared" si="18"/>
        <v>0</v>
      </c>
    </row>
    <row r="759" spans="1:19" x14ac:dyDescent="0.2">
      <c r="A759" s="1072"/>
      <c r="B759" s="1072"/>
      <c r="C759" s="1072"/>
      <c r="D759" s="1072"/>
      <c r="E759" s="1072"/>
      <c r="F759" s="1072"/>
      <c r="G759" s="1072"/>
      <c r="H759" s="1072"/>
      <c r="I759" s="1072"/>
      <c r="J759" s="1072"/>
      <c r="K759" s="1072"/>
      <c r="L759" s="1072"/>
      <c r="M759" s="1072"/>
      <c r="N759" s="1072"/>
      <c r="O759" s="1072"/>
      <c r="P759" s="1072"/>
      <c r="Q759" s="1072"/>
      <c r="R759" s="1072"/>
      <c r="S759" s="1072"/>
    </row>
    <row r="760" spans="1:19" ht="18" customHeight="1" x14ac:dyDescent="0.2">
      <c r="A760" s="1108" t="s">
        <v>3874</v>
      </c>
      <c r="B760" s="1109"/>
      <c r="C760" s="1109"/>
      <c r="D760" s="1109"/>
      <c r="E760" s="1109"/>
      <c r="F760" s="1109"/>
      <c r="G760" s="1109"/>
      <c r="H760" s="1109"/>
      <c r="I760" s="1109"/>
      <c r="J760" s="1109"/>
      <c r="K760" s="1109"/>
      <c r="L760" s="1109"/>
      <c r="M760" s="1109"/>
      <c r="N760" s="1109"/>
      <c r="O760" s="1109"/>
      <c r="P760" s="1109"/>
      <c r="Q760" s="1109"/>
      <c r="R760" s="1109"/>
      <c r="S760" s="1110"/>
    </row>
    <row r="761" spans="1:19" x14ac:dyDescent="0.2">
      <c r="A761" s="834" t="s">
        <v>1486</v>
      </c>
      <c r="B761" s="834"/>
      <c r="C761" s="834"/>
      <c r="D761" s="834"/>
      <c r="E761" s="834"/>
      <c r="F761" s="834"/>
      <c r="G761" s="834"/>
      <c r="H761" s="834"/>
      <c r="I761" s="834"/>
      <c r="J761" s="834"/>
      <c r="K761" s="834"/>
      <c r="L761" s="834"/>
      <c r="M761" s="834"/>
      <c r="N761" s="834"/>
      <c r="O761" s="834"/>
      <c r="P761" s="834"/>
      <c r="Q761" s="834"/>
      <c r="R761" s="834"/>
      <c r="S761" s="835"/>
    </row>
    <row r="762" spans="1:19" x14ac:dyDescent="0.2">
      <c r="A762" s="833" t="s">
        <v>1630</v>
      </c>
      <c r="B762" s="834"/>
      <c r="C762" s="834"/>
      <c r="D762" s="834"/>
      <c r="E762" s="834"/>
      <c r="F762" s="834"/>
      <c r="G762" s="834"/>
      <c r="H762" s="834"/>
      <c r="I762" s="834"/>
      <c r="J762" s="834"/>
      <c r="K762" s="834"/>
      <c r="L762" s="834"/>
      <c r="M762" s="834"/>
      <c r="N762" s="834"/>
      <c r="O762" s="834"/>
      <c r="P762" s="834"/>
      <c r="Q762" s="834"/>
      <c r="R762" s="834"/>
      <c r="S762" s="835"/>
    </row>
    <row r="763" spans="1:19" x14ac:dyDescent="0.2">
      <c r="A763" s="833" t="s">
        <v>1631</v>
      </c>
      <c r="B763" s="834"/>
      <c r="C763" s="834"/>
      <c r="D763" s="834"/>
      <c r="E763" s="834"/>
      <c r="F763" s="834"/>
      <c r="G763" s="834"/>
      <c r="H763" s="834"/>
      <c r="I763" s="834"/>
      <c r="J763" s="834"/>
      <c r="K763" s="834"/>
      <c r="L763" s="834"/>
      <c r="M763" s="834"/>
      <c r="N763" s="834"/>
      <c r="O763" s="834"/>
      <c r="P763" s="834"/>
      <c r="Q763" s="834"/>
      <c r="R763" s="834"/>
      <c r="S763" s="835"/>
    </row>
    <row r="764" spans="1:19" x14ac:dyDescent="0.2">
      <c r="A764" s="833" t="s">
        <v>1632</v>
      </c>
      <c r="B764" s="834"/>
      <c r="C764" s="834"/>
      <c r="D764" s="834"/>
      <c r="E764" s="834"/>
      <c r="F764" s="834"/>
      <c r="G764" s="834"/>
      <c r="H764" s="834"/>
      <c r="I764" s="834"/>
      <c r="J764" s="834"/>
      <c r="K764" s="834"/>
      <c r="L764" s="834"/>
      <c r="M764" s="834"/>
      <c r="N764" s="834"/>
      <c r="O764" s="834"/>
      <c r="P764" s="834"/>
      <c r="Q764" s="834"/>
      <c r="R764" s="834"/>
      <c r="S764" s="835"/>
    </row>
    <row r="765" spans="1:19" x14ac:dyDescent="0.2">
      <c r="A765" s="833" t="s">
        <v>1633</v>
      </c>
      <c r="B765" s="834"/>
      <c r="C765" s="834"/>
      <c r="D765" s="834"/>
      <c r="E765" s="834"/>
      <c r="F765" s="834"/>
      <c r="G765" s="834"/>
      <c r="H765" s="834"/>
      <c r="I765" s="834"/>
      <c r="J765" s="834"/>
      <c r="K765" s="834"/>
      <c r="L765" s="834"/>
      <c r="M765" s="834"/>
      <c r="N765" s="834"/>
      <c r="O765" s="834"/>
      <c r="P765" s="834"/>
      <c r="Q765" s="834"/>
      <c r="R765" s="834"/>
      <c r="S765" s="835"/>
    </row>
    <row r="766" spans="1:19" x14ac:dyDescent="0.2">
      <c r="A766" s="833" t="s">
        <v>1634</v>
      </c>
      <c r="B766" s="834"/>
      <c r="C766" s="834"/>
      <c r="D766" s="834"/>
      <c r="E766" s="834"/>
      <c r="F766" s="834"/>
      <c r="G766" s="834"/>
      <c r="H766" s="834"/>
      <c r="I766" s="834"/>
      <c r="J766" s="834"/>
      <c r="K766" s="834"/>
      <c r="L766" s="834"/>
      <c r="M766" s="834"/>
      <c r="N766" s="834"/>
      <c r="O766" s="834"/>
      <c r="P766" s="834"/>
      <c r="Q766" s="834"/>
      <c r="R766" s="834"/>
      <c r="S766" s="835"/>
    </row>
    <row r="767" spans="1:19" x14ac:dyDescent="0.2">
      <c r="A767" s="833" t="s">
        <v>1635</v>
      </c>
      <c r="B767" s="834"/>
      <c r="C767" s="834"/>
      <c r="D767" s="834"/>
      <c r="E767" s="834"/>
      <c r="F767" s="834"/>
      <c r="G767" s="834"/>
      <c r="H767" s="834"/>
      <c r="I767" s="834"/>
      <c r="J767" s="834"/>
      <c r="K767" s="834"/>
      <c r="L767" s="834"/>
      <c r="M767" s="834"/>
      <c r="N767" s="834"/>
      <c r="O767" s="834"/>
      <c r="P767" s="834"/>
      <c r="Q767" s="834"/>
      <c r="R767" s="834"/>
      <c r="S767" s="835"/>
    </row>
    <row r="768" spans="1:19" x14ac:dyDescent="0.2">
      <c r="A768" s="833" t="s">
        <v>1636</v>
      </c>
      <c r="B768" s="834"/>
      <c r="C768" s="834"/>
      <c r="D768" s="834"/>
      <c r="E768" s="834"/>
      <c r="F768" s="834"/>
      <c r="G768" s="834"/>
      <c r="H768" s="834"/>
      <c r="I768" s="834"/>
      <c r="J768" s="834"/>
      <c r="K768" s="834"/>
      <c r="L768" s="834"/>
      <c r="M768" s="834"/>
      <c r="N768" s="834"/>
      <c r="O768" s="834"/>
      <c r="P768" s="834"/>
      <c r="Q768" s="834"/>
      <c r="R768" s="834"/>
      <c r="S768" s="835"/>
    </row>
    <row r="769" spans="1:19" x14ac:dyDescent="0.2">
      <c r="A769" s="836" t="s">
        <v>3754</v>
      </c>
      <c r="B769" s="837"/>
      <c r="C769" s="837"/>
      <c r="D769" s="837"/>
      <c r="E769" s="837"/>
      <c r="F769" s="837"/>
      <c r="G769" s="837"/>
      <c r="H769" s="837"/>
      <c r="I769" s="837"/>
      <c r="J769" s="837"/>
      <c r="K769" s="837"/>
      <c r="L769" s="837"/>
      <c r="M769" s="837"/>
      <c r="N769" s="837"/>
      <c r="O769" s="837"/>
      <c r="P769" s="837"/>
      <c r="Q769" s="837"/>
      <c r="R769" s="837"/>
      <c r="S769" s="838"/>
    </row>
    <row r="770" spans="1:19" ht="31.5" customHeight="1" x14ac:dyDescent="0.2">
      <c r="A770" s="831" t="s">
        <v>41</v>
      </c>
      <c r="B770" s="831"/>
      <c r="C770" s="831"/>
      <c r="D770" s="831" t="s">
        <v>42</v>
      </c>
      <c r="E770" s="831"/>
      <c r="F770" s="831" t="s">
        <v>43</v>
      </c>
      <c r="G770" s="831"/>
      <c r="H770" s="831"/>
      <c r="I770" s="831" t="s">
        <v>44</v>
      </c>
      <c r="J770" s="831"/>
      <c r="K770" s="827" t="s">
        <v>45</v>
      </c>
      <c r="L770" s="839"/>
      <c r="M770" s="839"/>
      <c r="N770" s="840"/>
      <c r="O770" s="841" t="s">
        <v>46</v>
      </c>
      <c r="P770" s="841"/>
      <c r="Q770" s="842"/>
      <c r="R770" s="831" t="s">
        <v>47</v>
      </c>
      <c r="S770" s="831"/>
    </row>
    <row r="771" spans="1:19" ht="29.25" customHeight="1" x14ac:dyDescent="0.2">
      <c r="A771" s="830" t="s">
        <v>48</v>
      </c>
      <c r="B771" s="830" t="s">
        <v>49</v>
      </c>
      <c r="C771" s="852" t="s">
        <v>50</v>
      </c>
      <c r="D771" s="830" t="s">
        <v>51</v>
      </c>
      <c r="E771" s="830" t="s">
        <v>52</v>
      </c>
      <c r="F771" s="827" t="s">
        <v>53</v>
      </c>
      <c r="G771" s="828"/>
      <c r="H771" s="829"/>
      <c r="I771" s="830" t="s">
        <v>54</v>
      </c>
      <c r="J771" s="830" t="s">
        <v>55</v>
      </c>
      <c r="K771" s="827" t="s">
        <v>56</v>
      </c>
      <c r="L771" s="829"/>
      <c r="M771" s="827" t="s">
        <v>57</v>
      </c>
      <c r="N771" s="829"/>
      <c r="O771" s="830" t="s">
        <v>58</v>
      </c>
      <c r="P771" s="830" t="s">
        <v>59</v>
      </c>
      <c r="Q771" s="830" t="s">
        <v>60</v>
      </c>
      <c r="R771" s="830" t="s">
        <v>61</v>
      </c>
      <c r="S771" s="830" t="s">
        <v>62</v>
      </c>
    </row>
    <row r="772" spans="1:19" ht="66" customHeight="1" x14ac:dyDescent="0.2">
      <c r="A772" s="831"/>
      <c r="B772" s="831"/>
      <c r="C772" s="853"/>
      <c r="D772" s="831"/>
      <c r="E772" s="831"/>
      <c r="F772" s="748" t="s">
        <v>63</v>
      </c>
      <c r="G772" s="748" t="s">
        <v>64</v>
      </c>
      <c r="H772" s="748" t="s">
        <v>65</v>
      </c>
      <c r="I772" s="831"/>
      <c r="J772" s="831"/>
      <c r="K772" s="750" t="s">
        <v>66</v>
      </c>
      <c r="L772" s="750" t="s">
        <v>67</v>
      </c>
      <c r="M772" s="750" t="s">
        <v>68</v>
      </c>
      <c r="N772" s="750" t="s">
        <v>67</v>
      </c>
      <c r="O772" s="831"/>
      <c r="P772" s="831"/>
      <c r="Q772" s="831"/>
      <c r="R772" s="831"/>
      <c r="S772" s="831"/>
    </row>
    <row r="773" spans="1:19" x14ac:dyDescent="0.2">
      <c r="A773" s="826" t="s">
        <v>69</v>
      </c>
      <c r="B773" s="826"/>
      <c r="C773" s="826"/>
      <c r="D773" s="826"/>
      <c r="E773" s="826"/>
      <c r="F773" s="826"/>
      <c r="G773" s="826"/>
      <c r="H773" s="826"/>
      <c r="I773" s="826"/>
      <c r="J773" s="826"/>
      <c r="K773" s="826"/>
      <c r="L773" s="826"/>
      <c r="M773" s="826"/>
      <c r="N773" s="826"/>
      <c r="O773" s="826"/>
      <c r="P773" s="826"/>
      <c r="Q773" s="826"/>
      <c r="R773" s="826"/>
      <c r="S773" s="826"/>
    </row>
    <row r="774" spans="1:19" s="757" customFormat="1" x14ac:dyDescent="0.2">
      <c r="A774" s="749">
        <v>0</v>
      </c>
      <c r="B774" s="19">
        <v>0</v>
      </c>
      <c r="C774" s="19">
        <v>0</v>
      </c>
      <c r="D774" s="19">
        <v>0</v>
      </c>
      <c r="E774" s="19">
        <v>0</v>
      </c>
      <c r="F774" s="19">
        <v>0</v>
      </c>
      <c r="G774" s="19">
        <v>0</v>
      </c>
      <c r="H774" s="19">
        <v>0</v>
      </c>
      <c r="I774" s="19">
        <v>0</v>
      </c>
      <c r="J774" s="19">
        <v>0</v>
      </c>
      <c r="K774" s="19">
        <v>0</v>
      </c>
      <c r="L774" s="19">
        <v>0</v>
      </c>
      <c r="M774" s="19">
        <v>0</v>
      </c>
      <c r="N774" s="19">
        <v>0</v>
      </c>
      <c r="O774" s="19">
        <v>0</v>
      </c>
      <c r="P774" s="19">
        <v>0</v>
      </c>
      <c r="Q774" s="19">
        <v>0</v>
      </c>
      <c r="R774" s="19">
        <v>0</v>
      </c>
      <c r="S774" s="19">
        <v>0</v>
      </c>
    </row>
    <row r="775" spans="1:19" x14ac:dyDescent="0.2">
      <c r="A775" s="826" t="s">
        <v>70</v>
      </c>
      <c r="B775" s="826"/>
      <c r="C775" s="826"/>
      <c r="D775" s="826"/>
      <c r="E775" s="826"/>
      <c r="F775" s="826"/>
      <c r="G775" s="826"/>
      <c r="H775" s="826"/>
      <c r="I775" s="826"/>
      <c r="J775" s="826"/>
      <c r="K775" s="826"/>
      <c r="L775" s="826"/>
      <c r="M775" s="826"/>
      <c r="N775" s="826"/>
      <c r="O775" s="826"/>
      <c r="P775" s="826"/>
      <c r="Q775" s="826"/>
      <c r="R775" s="826"/>
      <c r="S775" s="826"/>
    </row>
    <row r="776" spans="1:19" s="757" customFormat="1" x14ac:dyDescent="0.2">
      <c r="A776" s="749">
        <v>0</v>
      </c>
      <c r="B776" s="19">
        <v>0</v>
      </c>
      <c r="C776" s="19">
        <v>0</v>
      </c>
      <c r="D776" s="19">
        <v>0</v>
      </c>
      <c r="E776" s="19">
        <v>0</v>
      </c>
      <c r="F776" s="19">
        <v>0</v>
      </c>
      <c r="G776" s="19">
        <v>0</v>
      </c>
      <c r="H776" s="19">
        <v>0</v>
      </c>
      <c r="I776" s="19">
        <v>0</v>
      </c>
      <c r="J776" s="19">
        <v>0</v>
      </c>
      <c r="K776" s="19">
        <v>0</v>
      </c>
      <c r="L776" s="19">
        <v>0</v>
      </c>
      <c r="M776" s="19">
        <v>0</v>
      </c>
      <c r="N776" s="19">
        <v>0</v>
      </c>
      <c r="O776" s="19">
        <v>0</v>
      </c>
      <c r="P776" s="19">
        <v>0</v>
      </c>
      <c r="Q776" s="19">
        <v>0</v>
      </c>
      <c r="R776" s="19">
        <v>0</v>
      </c>
      <c r="S776" s="19">
        <v>0</v>
      </c>
    </row>
    <row r="777" spans="1:19" x14ac:dyDescent="0.2">
      <c r="A777" s="826" t="s">
        <v>71</v>
      </c>
      <c r="B777" s="826"/>
      <c r="C777" s="826"/>
      <c r="D777" s="826"/>
      <c r="E777" s="826"/>
      <c r="F777" s="826"/>
      <c r="G777" s="826"/>
      <c r="H777" s="826"/>
      <c r="I777" s="826"/>
      <c r="J777" s="826"/>
      <c r="K777" s="826"/>
      <c r="L777" s="826"/>
      <c r="M777" s="826"/>
      <c r="N777" s="826"/>
      <c r="O777" s="826"/>
      <c r="P777" s="826"/>
      <c r="Q777" s="826"/>
      <c r="R777" s="826"/>
      <c r="S777" s="826"/>
    </row>
    <row r="778" spans="1:19" s="757" customFormat="1" x14ac:dyDescent="0.2">
      <c r="A778" s="749">
        <v>0</v>
      </c>
      <c r="B778" s="19">
        <v>0</v>
      </c>
      <c r="C778" s="19">
        <v>0</v>
      </c>
      <c r="D778" s="19">
        <v>0</v>
      </c>
      <c r="E778" s="19">
        <v>0</v>
      </c>
      <c r="F778" s="19">
        <v>0</v>
      </c>
      <c r="G778" s="19">
        <v>0</v>
      </c>
      <c r="H778" s="19">
        <v>0</v>
      </c>
      <c r="I778" s="19">
        <v>0</v>
      </c>
      <c r="J778" s="19">
        <v>0</v>
      </c>
      <c r="K778" s="19">
        <v>0</v>
      </c>
      <c r="L778" s="19">
        <v>0</v>
      </c>
      <c r="M778" s="19">
        <v>0</v>
      </c>
      <c r="N778" s="19">
        <v>0</v>
      </c>
      <c r="O778" s="19">
        <v>0</v>
      </c>
      <c r="P778" s="19">
        <v>0</v>
      </c>
      <c r="Q778" s="19">
        <v>0</v>
      </c>
      <c r="R778" s="19">
        <v>0</v>
      </c>
      <c r="S778" s="19">
        <v>0</v>
      </c>
    </row>
    <row r="779" spans="1:19" x14ac:dyDescent="0.2">
      <c r="A779" s="826" t="s">
        <v>72</v>
      </c>
      <c r="B779" s="1107"/>
      <c r="C779" s="1107"/>
      <c r="D779" s="1107"/>
      <c r="E779" s="1107"/>
      <c r="F779" s="1107"/>
      <c r="G779" s="1107"/>
      <c r="H779" s="1107"/>
      <c r="I779" s="1107"/>
      <c r="J779" s="1107"/>
      <c r="K779" s="1107"/>
      <c r="L779" s="1107"/>
      <c r="M779" s="1107"/>
      <c r="N779" s="1107"/>
      <c r="O779" s="1107"/>
      <c r="P779" s="1107"/>
      <c r="Q779" s="1107"/>
      <c r="R779" s="1107"/>
      <c r="S779" s="1107"/>
    </row>
    <row r="780" spans="1:19" s="757" customFormat="1" x14ac:dyDescent="0.2">
      <c r="A780" s="749">
        <v>0</v>
      </c>
      <c r="B780" s="19">
        <v>0</v>
      </c>
      <c r="C780" s="19">
        <v>0</v>
      </c>
      <c r="D780" s="19">
        <v>0</v>
      </c>
      <c r="E780" s="19">
        <v>0</v>
      </c>
      <c r="F780" s="19">
        <v>0</v>
      </c>
      <c r="G780" s="19">
        <v>0</v>
      </c>
      <c r="H780" s="19">
        <v>0</v>
      </c>
      <c r="I780" s="19">
        <v>0</v>
      </c>
      <c r="J780" s="19">
        <v>0</v>
      </c>
      <c r="K780" s="19">
        <v>0</v>
      </c>
      <c r="L780" s="19">
        <v>0</v>
      </c>
      <c r="M780" s="19">
        <v>0</v>
      </c>
      <c r="N780" s="19">
        <v>0</v>
      </c>
      <c r="O780" s="19">
        <v>0</v>
      </c>
      <c r="P780" s="19">
        <v>0</v>
      </c>
      <c r="Q780" s="19">
        <v>0</v>
      </c>
      <c r="R780" s="19">
        <v>0</v>
      </c>
      <c r="S780" s="19">
        <v>0</v>
      </c>
    </row>
    <row r="781" spans="1:19" x14ac:dyDescent="0.2">
      <c r="A781" s="832" t="s">
        <v>73</v>
      </c>
      <c r="B781" s="832"/>
      <c r="C781" s="832"/>
      <c r="D781" s="832"/>
      <c r="E781" s="832"/>
      <c r="F781" s="832"/>
      <c r="G781" s="832"/>
      <c r="H781" s="832"/>
      <c r="I781" s="832"/>
      <c r="J781" s="832"/>
      <c r="K781" s="832"/>
      <c r="L781" s="832"/>
      <c r="M781" s="832"/>
      <c r="N781" s="832"/>
      <c r="O781" s="832"/>
      <c r="P781" s="832"/>
      <c r="Q781" s="832"/>
      <c r="R781" s="832"/>
      <c r="S781" s="832"/>
    </row>
    <row r="782" spans="1:19" s="757" customFormat="1" x14ac:dyDescent="0.2">
      <c r="A782" s="749">
        <v>0</v>
      </c>
      <c r="B782" s="19">
        <v>0</v>
      </c>
      <c r="C782" s="19">
        <v>0</v>
      </c>
      <c r="D782" s="19">
        <v>0</v>
      </c>
      <c r="E782" s="19">
        <v>0</v>
      </c>
      <c r="F782" s="19">
        <v>0</v>
      </c>
      <c r="G782" s="19">
        <v>0</v>
      </c>
      <c r="H782" s="19">
        <v>0</v>
      </c>
      <c r="I782" s="19">
        <v>0</v>
      </c>
      <c r="J782" s="19">
        <v>0</v>
      </c>
      <c r="K782" s="19">
        <v>0</v>
      </c>
      <c r="L782" s="19">
        <v>0</v>
      </c>
      <c r="M782" s="19">
        <v>0</v>
      </c>
      <c r="N782" s="19">
        <v>0</v>
      </c>
      <c r="O782" s="19">
        <v>0</v>
      </c>
      <c r="P782" s="19">
        <v>0</v>
      </c>
      <c r="Q782" s="19">
        <v>0</v>
      </c>
      <c r="R782" s="19">
        <v>0</v>
      </c>
      <c r="S782" s="19">
        <v>0</v>
      </c>
    </row>
    <row r="783" spans="1:19" x14ac:dyDescent="0.2">
      <c r="A783" s="826" t="s">
        <v>74</v>
      </c>
      <c r="B783" s="826"/>
      <c r="C783" s="826"/>
      <c r="D783" s="826"/>
      <c r="E783" s="826"/>
      <c r="F783" s="826"/>
      <c r="G783" s="826"/>
      <c r="H783" s="826"/>
      <c r="I783" s="826"/>
      <c r="J783" s="826"/>
      <c r="K783" s="826"/>
      <c r="L783" s="826"/>
      <c r="M783" s="826"/>
      <c r="N783" s="826"/>
      <c r="O783" s="826"/>
      <c r="P783" s="826"/>
      <c r="Q783" s="826"/>
      <c r="R783" s="826"/>
      <c r="S783" s="826"/>
    </row>
    <row r="784" spans="1:19" s="757" customFormat="1" x14ac:dyDescent="0.2">
      <c r="A784" s="749">
        <v>0</v>
      </c>
      <c r="B784" s="19">
        <v>0</v>
      </c>
      <c r="C784" s="19">
        <v>0</v>
      </c>
      <c r="D784" s="19">
        <v>0</v>
      </c>
      <c r="E784" s="19">
        <v>0</v>
      </c>
      <c r="F784" s="19">
        <v>0</v>
      </c>
      <c r="G784" s="19">
        <v>0</v>
      </c>
      <c r="H784" s="19">
        <v>0</v>
      </c>
      <c r="I784" s="19">
        <v>0</v>
      </c>
      <c r="J784" s="19">
        <v>0</v>
      </c>
      <c r="K784" s="19">
        <v>0</v>
      </c>
      <c r="L784" s="19">
        <v>0</v>
      </c>
      <c r="M784" s="19">
        <v>0</v>
      </c>
      <c r="N784" s="19">
        <v>0</v>
      </c>
      <c r="O784" s="19">
        <v>0</v>
      </c>
      <c r="P784" s="19">
        <v>0</v>
      </c>
      <c r="Q784" s="19">
        <v>0</v>
      </c>
      <c r="R784" s="19">
        <v>0</v>
      </c>
      <c r="S784" s="19">
        <v>0</v>
      </c>
    </row>
    <row r="785" spans="1:19" x14ac:dyDescent="0.2">
      <c r="A785" s="826" t="s">
        <v>75</v>
      </c>
      <c r="B785" s="826"/>
      <c r="C785" s="826"/>
      <c r="D785" s="826"/>
      <c r="E785" s="826"/>
      <c r="F785" s="826"/>
      <c r="G785" s="826"/>
      <c r="H785" s="826"/>
      <c r="I785" s="826"/>
      <c r="J785" s="826"/>
      <c r="K785" s="826"/>
      <c r="L785" s="826"/>
      <c r="M785" s="826"/>
      <c r="N785" s="826"/>
      <c r="O785" s="826"/>
      <c r="P785" s="826"/>
      <c r="Q785" s="826"/>
      <c r="R785" s="826"/>
      <c r="S785" s="826"/>
    </row>
    <row r="786" spans="1:19" s="757" customFormat="1" x14ac:dyDescent="0.2">
      <c r="A786" s="749">
        <v>0</v>
      </c>
      <c r="B786" s="19">
        <v>0</v>
      </c>
      <c r="C786" s="19">
        <v>0</v>
      </c>
      <c r="D786" s="19">
        <v>0</v>
      </c>
      <c r="E786" s="19">
        <v>0</v>
      </c>
      <c r="F786" s="19">
        <v>0</v>
      </c>
      <c r="G786" s="19">
        <v>0</v>
      </c>
      <c r="H786" s="19">
        <v>0</v>
      </c>
      <c r="I786" s="19">
        <v>0</v>
      </c>
      <c r="J786" s="19">
        <v>0</v>
      </c>
      <c r="K786" s="19">
        <v>0</v>
      </c>
      <c r="L786" s="19">
        <v>0</v>
      </c>
      <c r="M786" s="19">
        <v>0</v>
      </c>
      <c r="N786" s="19">
        <v>0</v>
      </c>
      <c r="O786" s="19">
        <v>0</v>
      </c>
      <c r="P786" s="19">
        <v>0</v>
      </c>
      <c r="Q786" s="19">
        <v>0</v>
      </c>
      <c r="R786" s="19">
        <v>0</v>
      </c>
      <c r="S786" s="19">
        <v>0</v>
      </c>
    </row>
    <row r="787" spans="1:19" x14ac:dyDescent="0.2">
      <c r="A787" s="826" t="s">
        <v>76</v>
      </c>
      <c r="B787" s="826"/>
      <c r="C787" s="826"/>
      <c r="D787" s="826"/>
      <c r="E787" s="826"/>
      <c r="F787" s="826"/>
      <c r="G787" s="826"/>
      <c r="H787" s="826"/>
      <c r="I787" s="826"/>
      <c r="J787" s="826"/>
      <c r="K787" s="826"/>
      <c r="L787" s="826"/>
      <c r="M787" s="826"/>
      <c r="N787" s="826"/>
      <c r="O787" s="826"/>
      <c r="P787" s="826"/>
      <c r="Q787" s="826"/>
      <c r="R787" s="826"/>
      <c r="S787" s="826"/>
    </row>
    <row r="788" spans="1:19" s="757" customFormat="1" x14ac:dyDescent="0.2">
      <c r="A788" s="749">
        <v>0</v>
      </c>
      <c r="B788" s="19">
        <v>0</v>
      </c>
      <c r="C788" s="19">
        <v>0</v>
      </c>
      <c r="D788" s="19">
        <v>0</v>
      </c>
      <c r="E788" s="19">
        <v>0</v>
      </c>
      <c r="F788" s="19">
        <v>0</v>
      </c>
      <c r="G788" s="19">
        <v>0</v>
      </c>
      <c r="H788" s="19">
        <v>0</v>
      </c>
      <c r="I788" s="19">
        <v>0</v>
      </c>
      <c r="J788" s="19">
        <v>0</v>
      </c>
      <c r="K788" s="19">
        <v>0</v>
      </c>
      <c r="L788" s="19">
        <v>0</v>
      </c>
      <c r="M788" s="19">
        <v>0</v>
      </c>
      <c r="N788" s="19">
        <v>0</v>
      </c>
      <c r="O788" s="19">
        <v>0</v>
      </c>
      <c r="P788" s="19">
        <v>0</v>
      </c>
      <c r="Q788" s="19">
        <v>0</v>
      </c>
      <c r="R788" s="19">
        <v>0</v>
      </c>
      <c r="S788" s="19">
        <v>0</v>
      </c>
    </row>
    <row r="789" spans="1:19" x14ac:dyDescent="0.2">
      <c r="A789" s="826" t="s">
        <v>77</v>
      </c>
      <c r="B789" s="826"/>
      <c r="C789" s="826"/>
      <c r="D789" s="826"/>
      <c r="E789" s="826"/>
      <c r="F789" s="826"/>
      <c r="G789" s="826"/>
      <c r="H789" s="826"/>
      <c r="I789" s="826"/>
      <c r="J789" s="826"/>
      <c r="K789" s="826"/>
      <c r="L789" s="826"/>
      <c r="M789" s="826"/>
      <c r="N789" s="826"/>
      <c r="O789" s="826"/>
      <c r="P789" s="826"/>
      <c r="Q789" s="826"/>
      <c r="R789" s="826"/>
      <c r="S789" s="826"/>
    </row>
    <row r="790" spans="1:19" s="757" customFormat="1" x14ac:dyDescent="0.2">
      <c r="A790" s="749">
        <v>0</v>
      </c>
      <c r="B790" s="19">
        <v>0</v>
      </c>
      <c r="C790" s="19">
        <v>0</v>
      </c>
      <c r="D790" s="19">
        <v>0</v>
      </c>
      <c r="E790" s="19">
        <v>0</v>
      </c>
      <c r="F790" s="19">
        <v>0</v>
      </c>
      <c r="G790" s="19">
        <v>0</v>
      </c>
      <c r="H790" s="19">
        <v>0</v>
      </c>
      <c r="I790" s="19">
        <v>0</v>
      </c>
      <c r="J790" s="19">
        <v>0</v>
      </c>
      <c r="K790" s="19">
        <v>0</v>
      </c>
      <c r="L790" s="19">
        <v>0</v>
      </c>
      <c r="M790" s="19">
        <v>0</v>
      </c>
      <c r="N790" s="19">
        <v>0</v>
      </c>
      <c r="O790" s="19">
        <v>0</v>
      </c>
      <c r="P790" s="19">
        <v>0</v>
      </c>
      <c r="Q790" s="19">
        <v>0</v>
      </c>
      <c r="R790" s="19">
        <v>0</v>
      </c>
      <c r="S790" s="19">
        <v>0</v>
      </c>
    </row>
    <row r="791" spans="1:19" x14ac:dyDescent="0.2">
      <c r="A791" s="826" t="s">
        <v>78</v>
      </c>
      <c r="B791" s="826"/>
      <c r="C791" s="826"/>
      <c r="D791" s="826"/>
      <c r="E791" s="826"/>
      <c r="F791" s="826"/>
      <c r="G791" s="826"/>
      <c r="H791" s="826"/>
      <c r="I791" s="826"/>
      <c r="J791" s="826"/>
      <c r="K791" s="826"/>
      <c r="L791" s="826"/>
      <c r="M791" s="826"/>
      <c r="N791" s="826"/>
      <c r="O791" s="826"/>
      <c r="P791" s="826"/>
      <c r="Q791" s="826"/>
      <c r="R791" s="826"/>
      <c r="S791" s="826"/>
    </row>
    <row r="792" spans="1:19" s="781" customFormat="1" x14ac:dyDescent="0.2">
      <c r="A792" s="775">
        <v>0</v>
      </c>
      <c r="B792" s="19">
        <v>0</v>
      </c>
      <c r="C792" s="19">
        <v>0</v>
      </c>
      <c r="D792" s="19">
        <v>0</v>
      </c>
      <c r="E792" s="19">
        <v>0</v>
      </c>
      <c r="F792" s="19">
        <v>0</v>
      </c>
      <c r="G792" s="19">
        <v>0</v>
      </c>
      <c r="H792" s="19">
        <v>0</v>
      </c>
      <c r="I792" s="19">
        <v>0</v>
      </c>
      <c r="J792" s="19">
        <v>0</v>
      </c>
      <c r="K792" s="19">
        <v>0</v>
      </c>
      <c r="L792" s="19">
        <v>0</v>
      </c>
      <c r="M792" s="19">
        <v>0</v>
      </c>
      <c r="N792" s="19">
        <v>0</v>
      </c>
      <c r="O792" s="19">
        <v>0</v>
      </c>
      <c r="P792" s="19">
        <v>0</v>
      </c>
      <c r="Q792" s="19">
        <v>0</v>
      </c>
      <c r="R792" s="19">
        <v>0</v>
      </c>
      <c r="S792" s="19">
        <v>0</v>
      </c>
    </row>
    <row r="793" spans="1:19" x14ac:dyDescent="0.2">
      <c r="A793" s="826" t="s">
        <v>79</v>
      </c>
      <c r="B793" s="826"/>
      <c r="C793" s="826"/>
      <c r="D793" s="826"/>
      <c r="E793" s="826"/>
      <c r="F793" s="826"/>
      <c r="G793" s="826"/>
      <c r="H793" s="826"/>
      <c r="I793" s="826"/>
      <c r="J793" s="826"/>
      <c r="K793" s="826"/>
      <c r="L793" s="826"/>
      <c r="M793" s="826"/>
      <c r="N793" s="826"/>
      <c r="O793" s="826"/>
      <c r="P793" s="826"/>
      <c r="Q793" s="826"/>
      <c r="R793" s="826"/>
      <c r="S793" s="826"/>
    </row>
    <row r="794" spans="1:19" s="812" customFormat="1" x14ac:dyDescent="0.2">
      <c r="A794" s="809">
        <v>0</v>
      </c>
      <c r="B794" s="19">
        <v>0</v>
      </c>
      <c r="C794" s="19">
        <v>0</v>
      </c>
      <c r="D794" s="19">
        <v>0</v>
      </c>
      <c r="E794" s="19">
        <v>0</v>
      </c>
      <c r="F794" s="19">
        <v>0</v>
      </c>
      <c r="G794" s="19">
        <v>0</v>
      </c>
      <c r="H794" s="19">
        <v>0</v>
      </c>
      <c r="I794" s="19">
        <v>0</v>
      </c>
      <c r="J794" s="19">
        <v>0</v>
      </c>
      <c r="K794" s="19">
        <v>0</v>
      </c>
      <c r="L794" s="19">
        <v>0</v>
      </c>
      <c r="M794" s="19">
        <v>0</v>
      </c>
      <c r="N794" s="19">
        <v>0</v>
      </c>
      <c r="O794" s="19">
        <v>0</v>
      </c>
      <c r="P794" s="19">
        <v>0</v>
      </c>
      <c r="Q794" s="19">
        <v>0</v>
      </c>
      <c r="R794" s="19">
        <v>0</v>
      </c>
      <c r="S794" s="19">
        <v>0</v>
      </c>
    </row>
    <row r="795" spans="1:19" x14ac:dyDescent="0.2">
      <c r="A795" s="826" t="s">
        <v>80</v>
      </c>
      <c r="B795" s="826"/>
      <c r="C795" s="826"/>
      <c r="D795" s="826"/>
      <c r="E795" s="826"/>
      <c r="F795" s="826"/>
      <c r="G795" s="826"/>
      <c r="H795" s="826"/>
      <c r="I795" s="826"/>
      <c r="J795" s="826"/>
      <c r="K795" s="826"/>
      <c r="L795" s="826"/>
      <c r="M795" s="826"/>
      <c r="N795" s="826"/>
      <c r="O795" s="826"/>
      <c r="P795" s="826"/>
      <c r="Q795" s="826"/>
      <c r="R795" s="826"/>
      <c r="S795" s="826"/>
    </row>
    <row r="796" spans="1:19" s="822" customFormat="1" x14ac:dyDescent="0.2">
      <c r="A796" s="815">
        <v>0</v>
      </c>
      <c r="B796" s="19">
        <v>0</v>
      </c>
      <c r="C796" s="19">
        <v>0</v>
      </c>
      <c r="D796" s="19">
        <v>0</v>
      </c>
      <c r="E796" s="19">
        <v>0</v>
      </c>
      <c r="F796" s="19">
        <v>0</v>
      </c>
      <c r="G796" s="19">
        <v>0</v>
      </c>
      <c r="H796" s="19">
        <v>0</v>
      </c>
      <c r="I796" s="19">
        <v>0</v>
      </c>
      <c r="J796" s="19">
        <v>0</v>
      </c>
      <c r="K796" s="19">
        <v>0</v>
      </c>
      <c r="L796" s="19">
        <v>0</v>
      </c>
      <c r="M796" s="19">
        <v>0</v>
      </c>
      <c r="N796" s="19">
        <v>0</v>
      </c>
      <c r="O796" s="19">
        <v>0</v>
      </c>
      <c r="P796" s="19">
        <v>0</v>
      </c>
      <c r="Q796" s="19">
        <v>0</v>
      </c>
      <c r="R796" s="19">
        <v>0</v>
      </c>
      <c r="S796" s="19">
        <v>0</v>
      </c>
    </row>
    <row r="797" spans="1:19" x14ac:dyDescent="0.2">
      <c r="A797" s="196"/>
      <c r="B797" s="197"/>
      <c r="C797" s="197"/>
      <c r="D797" s="197"/>
      <c r="E797" s="198"/>
      <c r="F797" s="198" t="s">
        <v>271</v>
      </c>
      <c r="G797" s="198"/>
      <c r="H797" s="198"/>
      <c r="I797" s="198"/>
      <c r="J797" s="198"/>
      <c r="K797" s="198"/>
      <c r="L797" s="198"/>
      <c r="M797" s="198"/>
      <c r="N797" s="197"/>
      <c r="O797" s="197"/>
      <c r="P797" s="197"/>
      <c r="Q797" s="197"/>
      <c r="R797" s="197"/>
      <c r="S797" s="199"/>
    </row>
    <row r="798" spans="1:19" s="757" customFormat="1" x14ac:dyDescent="0.2">
      <c r="A798" s="749">
        <f>SUM(A774, A776, A778, A780,A782, A784, A786, A788, A790, A792, A794, A796)</f>
        <v>0</v>
      </c>
      <c r="B798" s="749">
        <f t="shared" ref="B798:S798" si="19">SUM(B774, B776, B778, B780,B782, B784, B786, B788, B790, B792, B794, B796)</f>
        <v>0</v>
      </c>
      <c r="C798" s="749">
        <f t="shared" si="19"/>
        <v>0</v>
      </c>
      <c r="D798" s="749">
        <f t="shared" si="19"/>
        <v>0</v>
      </c>
      <c r="E798" s="749">
        <f t="shared" si="19"/>
        <v>0</v>
      </c>
      <c r="F798" s="749">
        <f t="shared" si="19"/>
        <v>0</v>
      </c>
      <c r="G798" s="749">
        <f t="shared" si="19"/>
        <v>0</v>
      </c>
      <c r="H798" s="749">
        <f t="shared" si="19"/>
        <v>0</v>
      </c>
      <c r="I798" s="749">
        <f t="shared" si="19"/>
        <v>0</v>
      </c>
      <c r="J798" s="749">
        <f t="shared" si="19"/>
        <v>0</v>
      </c>
      <c r="K798" s="749">
        <f t="shared" si="19"/>
        <v>0</v>
      </c>
      <c r="L798" s="749">
        <f t="shared" si="19"/>
        <v>0</v>
      </c>
      <c r="M798" s="749">
        <f t="shared" si="19"/>
        <v>0</v>
      </c>
      <c r="N798" s="749">
        <f t="shared" si="19"/>
        <v>0</v>
      </c>
      <c r="O798" s="749">
        <f t="shared" si="19"/>
        <v>0</v>
      </c>
      <c r="P798" s="749">
        <f t="shared" si="19"/>
        <v>0</v>
      </c>
      <c r="Q798" s="749">
        <f t="shared" si="19"/>
        <v>0</v>
      </c>
      <c r="R798" s="749">
        <f t="shared" si="19"/>
        <v>0</v>
      </c>
      <c r="S798" s="749">
        <f t="shared" si="19"/>
        <v>0</v>
      </c>
    </row>
    <row r="799" spans="1:19" x14ac:dyDescent="0.2">
      <c r="A799" s="846"/>
      <c r="B799" s="846"/>
      <c r="C799" s="846"/>
      <c r="D799" s="846"/>
      <c r="E799" s="846"/>
      <c r="F799" s="846"/>
      <c r="G799" s="846"/>
      <c r="H799" s="846"/>
      <c r="I799" s="846"/>
      <c r="J799" s="846"/>
      <c r="K799" s="846"/>
      <c r="L799" s="846"/>
      <c r="M799" s="846"/>
      <c r="N799" s="846"/>
      <c r="O799" s="846"/>
      <c r="P799" s="846"/>
      <c r="Q799" s="846"/>
      <c r="R799" s="846"/>
      <c r="S799" s="847"/>
    </row>
    <row r="800" spans="1:19" ht="19.5" customHeight="1" x14ac:dyDescent="0.2">
      <c r="A800" s="1108" t="s">
        <v>3875</v>
      </c>
      <c r="B800" s="1109"/>
      <c r="C800" s="1109"/>
      <c r="D800" s="1109"/>
      <c r="E800" s="1109"/>
      <c r="F800" s="1109"/>
      <c r="G800" s="1109"/>
      <c r="H800" s="1109"/>
      <c r="I800" s="1109"/>
      <c r="J800" s="1109"/>
      <c r="K800" s="1109"/>
      <c r="L800" s="1109"/>
      <c r="M800" s="1109"/>
      <c r="N800" s="1109"/>
      <c r="O800" s="1109"/>
      <c r="P800" s="1109"/>
      <c r="Q800" s="1109"/>
      <c r="R800" s="1109"/>
      <c r="S800" s="1110"/>
    </row>
    <row r="801" spans="1:19" x14ac:dyDescent="0.2">
      <c r="A801" s="834" t="s">
        <v>1486</v>
      </c>
      <c r="B801" s="834"/>
      <c r="C801" s="834"/>
      <c r="D801" s="834"/>
      <c r="E801" s="834"/>
      <c r="F801" s="834"/>
      <c r="G801" s="834"/>
      <c r="H801" s="834"/>
      <c r="I801" s="834"/>
      <c r="J801" s="834"/>
      <c r="K801" s="834"/>
      <c r="L801" s="834"/>
      <c r="M801" s="834"/>
      <c r="N801" s="834"/>
      <c r="O801" s="834"/>
      <c r="P801" s="834"/>
      <c r="Q801" s="834"/>
      <c r="R801" s="834"/>
      <c r="S801" s="835"/>
    </row>
    <row r="802" spans="1:19" x14ac:dyDescent="0.2">
      <c r="A802" s="833" t="s">
        <v>3755</v>
      </c>
      <c r="B802" s="834"/>
      <c r="C802" s="834"/>
      <c r="D802" s="834"/>
      <c r="E802" s="834"/>
      <c r="F802" s="834"/>
      <c r="G802" s="834"/>
      <c r="H802" s="834"/>
      <c r="I802" s="834"/>
      <c r="J802" s="834"/>
      <c r="K802" s="834"/>
      <c r="L802" s="834"/>
      <c r="M802" s="834"/>
      <c r="N802" s="834"/>
      <c r="O802" s="834"/>
      <c r="P802" s="834"/>
      <c r="Q802" s="834"/>
      <c r="R802" s="834"/>
      <c r="S802" s="835"/>
    </row>
    <row r="803" spans="1:19" x14ac:dyDescent="0.2">
      <c r="A803" s="833" t="s">
        <v>3756</v>
      </c>
      <c r="B803" s="834"/>
      <c r="C803" s="834"/>
      <c r="D803" s="834"/>
      <c r="E803" s="834"/>
      <c r="F803" s="834"/>
      <c r="G803" s="834"/>
      <c r="H803" s="834"/>
      <c r="I803" s="834"/>
      <c r="J803" s="834"/>
      <c r="K803" s="834"/>
      <c r="L803" s="834"/>
      <c r="M803" s="834"/>
      <c r="N803" s="834"/>
      <c r="O803" s="834"/>
      <c r="P803" s="834"/>
      <c r="Q803" s="834"/>
      <c r="R803" s="834"/>
      <c r="S803" s="835"/>
    </row>
    <row r="804" spans="1:19" x14ac:dyDescent="0.2">
      <c r="A804" s="833" t="s">
        <v>3757</v>
      </c>
      <c r="B804" s="834"/>
      <c r="C804" s="834"/>
      <c r="D804" s="834"/>
      <c r="E804" s="834"/>
      <c r="F804" s="834"/>
      <c r="G804" s="834"/>
      <c r="H804" s="834"/>
      <c r="I804" s="834"/>
      <c r="J804" s="834"/>
      <c r="K804" s="834"/>
      <c r="L804" s="834"/>
      <c r="M804" s="834"/>
      <c r="N804" s="834"/>
      <c r="O804" s="834"/>
      <c r="P804" s="834"/>
      <c r="Q804" s="834"/>
      <c r="R804" s="834"/>
      <c r="S804" s="835"/>
    </row>
    <row r="805" spans="1:19" x14ac:dyDescent="0.2">
      <c r="A805" s="833" t="s">
        <v>3758</v>
      </c>
      <c r="B805" s="834"/>
      <c r="C805" s="834"/>
      <c r="D805" s="834"/>
      <c r="E805" s="834"/>
      <c r="F805" s="834"/>
      <c r="G805" s="834"/>
      <c r="H805" s="834"/>
      <c r="I805" s="834"/>
      <c r="J805" s="834"/>
      <c r="K805" s="834"/>
      <c r="L805" s="834"/>
      <c r="M805" s="834"/>
      <c r="N805" s="834"/>
      <c r="O805" s="834"/>
      <c r="P805" s="834"/>
      <c r="Q805" s="834"/>
      <c r="R805" s="834"/>
      <c r="S805" s="835"/>
    </row>
    <row r="806" spans="1:19" x14ac:dyDescent="0.2">
      <c r="A806" s="833" t="s">
        <v>3759</v>
      </c>
      <c r="B806" s="834"/>
      <c r="C806" s="834"/>
      <c r="D806" s="834"/>
      <c r="E806" s="834"/>
      <c r="F806" s="834"/>
      <c r="G806" s="834"/>
      <c r="H806" s="834"/>
      <c r="I806" s="834"/>
      <c r="J806" s="834"/>
      <c r="K806" s="834"/>
      <c r="L806" s="834"/>
      <c r="M806" s="834"/>
      <c r="N806" s="834"/>
      <c r="O806" s="834"/>
      <c r="P806" s="834"/>
      <c r="Q806" s="834"/>
      <c r="R806" s="834"/>
      <c r="S806" s="835"/>
    </row>
    <row r="807" spans="1:19" x14ac:dyDescent="0.2">
      <c r="A807" s="833" t="s">
        <v>3760</v>
      </c>
      <c r="B807" s="834"/>
      <c r="C807" s="834"/>
      <c r="D807" s="834"/>
      <c r="E807" s="834"/>
      <c r="F807" s="834"/>
      <c r="G807" s="834"/>
      <c r="H807" s="834"/>
      <c r="I807" s="834"/>
      <c r="J807" s="834"/>
      <c r="K807" s="834"/>
      <c r="L807" s="834"/>
      <c r="M807" s="834"/>
      <c r="N807" s="834"/>
      <c r="O807" s="834"/>
      <c r="P807" s="834"/>
      <c r="Q807" s="834"/>
      <c r="R807" s="834"/>
      <c r="S807" s="835"/>
    </row>
    <row r="808" spans="1:19" x14ac:dyDescent="0.2">
      <c r="A808" s="833" t="s">
        <v>3761</v>
      </c>
      <c r="B808" s="834"/>
      <c r="C808" s="834"/>
      <c r="D808" s="834"/>
      <c r="E808" s="834"/>
      <c r="F808" s="834"/>
      <c r="G808" s="834"/>
      <c r="H808" s="834"/>
      <c r="I808" s="834"/>
      <c r="J808" s="834"/>
      <c r="K808" s="834"/>
      <c r="L808" s="834"/>
      <c r="M808" s="834"/>
      <c r="N808" s="834"/>
      <c r="O808" s="834"/>
      <c r="P808" s="834"/>
      <c r="Q808" s="834"/>
      <c r="R808" s="834"/>
      <c r="S808" s="835"/>
    </row>
    <row r="809" spans="1:19" x14ac:dyDescent="0.2">
      <c r="A809" s="836" t="s">
        <v>3762</v>
      </c>
      <c r="B809" s="837"/>
      <c r="C809" s="837"/>
      <c r="D809" s="837"/>
      <c r="E809" s="837"/>
      <c r="F809" s="837"/>
      <c r="G809" s="837"/>
      <c r="H809" s="837"/>
      <c r="I809" s="837"/>
      <c r="J809" s="837"/>
      <c r="K809" s="837"/>
      <c r="L809" s="837"/>
      <c r="M809" s="837"/>
      <c r="N809" s="837"/>
      <c r="O809" s="837"/>
      <c r="P809" s="837"/>
      <c r="Q809" s="837"/>
      <c r="R809" s="837"/>
      <c r="S809" s="838"/>
    </row>
    <row r="810" spans="1:19" ht="30" customHeight="1" x14ac:dyDescent="0.2">
      <c r="A810" s="831" t="s">
        <v>41</v>
      </c>
      <c r="B810" s="831"/>
      <c r="C810" s="831"/>
      <c r="D810" s="831" t="s">
        <v>42</v>
      </c>
      <c r="E810" s="831"/>
      <c r="F810" s="831" t="s">
        <v>43</v>
      </c>
      <c r="G810" s="831"/>
      <c r="H810" s="831"/>
      <c r="I810" s="831" t="s">
        <v>44</v>
      </c>
      <c r="J810" s="831"/>
      <c r="K810" s="827" t="s">
        <v>45</v>
      </c>
      <c r="L810" s="839"/>
      <c r="M810" s="839"/>
      <c r="N810" s="840"/>
      <c r="O810" s="841" t="s">
        <v>46</v>
      </c>
      <c r="P810" s="841"/>
      <c r="Q810" s="842"/>
      <c r="R810" s="831" t="s">
        <v>47</v>
      </c>
      <c r="S810" s="831"/>
    </row>
    <row r="811" spans="1:19" ht="25.5" customHeight="1" x14ac:dyDescent="0.2">
      <c r="A811" s="830" t="s">
        <v>48</v>
      </c>
      <c r="B811" s="830" t="s">
        <v>49</v>
      </c>
      <c r="C811" s="852" t="s">
        <v>50</v>
      </c>
      <c r="D811" s="830" t="s">
        <v>51</v>
      </c>
      <c r="E811" s="830" t="s">
        <v>52</v>
      </c>
      <c r="F811" s="827" t="s">
        <v>53</v>
      </c>
      <c r="G811" s="828"/>
      <c r="H811" s="829"/>
      <c r="I811" s="830" t="s">
        <v>54</v>
      </c>
      <c r="J811" s="830" t="s">
        <v>55</v>
      </c>
      <c r="K811" s="827" t="s">
        <v>56</v>
      </c>
      <c r="L811" s="829"/>
      <c r="M811" s="827" t="s">
        <v>57</v>
      </c>
      <c r="N811" s="829"/>
      <c r="O811" s="830" t="s">
        <v>58</v>
      </c>
      <c r="P811" s="830" t="s">
        <v>59</v>
      </c>
      <c r="Q811" s="830" t="s">
        <v>60</v>
      </c>
      <c r="R811" s="830" t="s">
        <v>61</v>
      </c>
      <c r="S811" s="830" t="s">
        <v>62</v>
      </c>
    </row>
    <row r="812" spans="1:19" ht="67.5" customHeight="1" x14ac:dyDescent="0.2">
      <c r="A812" s="831"/>
      <c r="B812" s="831"/>
      <c r="C812" s="853"/>
      <c r="D812" s="831"/>
      <c r="E812" s="831"/>
      <c r="F812" s="748" t="s">
        <v>63</v>
      </c>
      <c r="G812" s="748" t="s">
        <v>64</v>
      </c>
      <c r="H812" s="748" t="s">
        <v>65</v>
      </c>
      <c r="I812" s="831"/>
      <c r="J812" s="831"/>
      <c r="K812" s="750" t="s">
        <v>66</v>
      </c>
      <c r="L812" s="750" t="s">
        <v>67</v>
      </c>
      <c r="M812" s="750" t="s">
        <v>68</v>
      </c>
      <c r="N812" s="750" t="s">
        <v>67</v>
      </c>
      <c r="O812" s="831"/>
      <c r="P812" s="831"/>
      <c r="Q812" s="831"/>
      <c r="R812" s="831"/>
      <c r="S812" s="831"/>
    </row>
    <row r="813" spans="1:19" x14ac:dyDescent="0.2">
      <c r="A813" s="826" t="s">
        <v>69</v>
      </c>
      <c r="B813" s="826"/>
      <c r="C813" s="826"/>
      <c r="D813" s="826"/>
      <c r="E813" s="826"/>
      <c r="F813" s="826"/>
      <c r="G813" s="826"/>
      <c r="H813" s="826"/>
      <c r="I813" s="826"/>
      <c r="J813" s="826"/>
      <c r="K813" s="826"/>
      <c r="L813" s="826"/>
      <c r="M813" s="826"/>
      <c r="N813" s="826"/>
      <c r="O813" s="826"/>
      <c r="P813" s="826"/>
      <c r="Q813" s="826"/>
      <c r="R813" s="826"/>
      <c r="S813" s="826"/>
    </row>
    <row r="814" spans="1:19" x14ac:dyDescent="0.2">
      <c r="A814" s="747"/>
      <c r="B814" s="754"/>
      <c r="C814" s="754"/>
      <c r="D814" s="754"/>
      <c r="E814" s="754"/>
      <c r="F814" s="754"/>
      <c r="G814" s="754"/>
      <c r="H814" s="754"/>
      <c r="I814" s="754"/>
      <c r="J814" s="754"/>
      <c r="K814" s="754"/>
      <c r="L814" s="754"/>
      <c r="M814" s="754"/>
      <c r="N814" s="754"/>
      <c r="O814" s="754"/>
      <c r="P814" s="754"/>
      <c r="Q814" s="754"/>
      <c r="R814" s="754"/>
      <c r="S814" s="754"/>
    </row>
    <row r="815" spans="1:19" x14ac:dyDescent="0.2">
      <c r="A815" s="826" t="s">
        <v>70</v>
      </c>
      <c r="B815" s="826"/>
      <c r="C815" s="826"/>
      <c r="D815" s="826"/>
      <c r="E815" s="826"/>
      <c r="F815" s="826"/>
      <c r="G815" s="826"/>
      <c r="H815" s="826"/>
      <c r="I815" s="826"/>
      <c r="J815" s="826"/>
      <c r="K815" s="826"/>
      <c r="L815" s="826"/>
      <c r="M815" s="826"/>
      <c r="N815" s="826"/>
      <c r="O815" s="826"/>
      <c r="P815" s="826"/>
      <c r="Q815" s="826"/>
      <c r="R815" s="826"/>
      <c r="S815" s="826"/>
    </row>
    <row r="816" spans="1:19" x14ac:dyDescent="0.2">
      <c r="A816" s="82"/>
      <c r="B816" s="82"/>
      <c r="C816" s="82"/>
      <c r="D816" s="82"/>
      <c r="E816" s="82"/>
      <c r="F816" s="82"/>
      <c r="G816" s="82"/>
      <c r="H816" s="82"/>
      <c r="I816" s="82"/>
      <c r="J816" s="82"/>
      <c r="K816" s="82"/>
      <c r="L816" s="82"/>
      <c r="M816" s="82"/>
      <c r="N816" s="82"/>
      <c r="O816" s="82"/>
      <c r="P816" s="82"/>
      <c r="Q816" s="82"/>
      <c r="R816" s="82"/>
      <c r="S816" s="82"/>
    </row>
    <row r="817" spans="1:19" x14ac:dyDescent="0.2">
      <c r="A817" s="826" t="s">
        <v>71</v>
      </c>
      <c r="B817" s="826"/>
      <c r="C817" s="826"/>
      <c r="D817" s="826"/>
      <c r="E817" s="826"/>
      <c r="F817" s="826"/>
      <c r="G817" s="826"/>
      <c r="H817" s="826"/>
      <c r="I817" s="826"/>
      <c r="J817" s="826"/>
      <c r="K817" s="826"/>
      <c r="L817" s="826"/>
      <c r="M817" s="826"/>
      <c r="N817" s="826"/>
      <c r="O817" s="826"/>
      <c r="P817" s="826"/>
      <c r="Q817" s="826"/>
      <c r="R817" s="826"/>
      <c r="S817" s="826"/>
    </row>
    <row r="818" spans="1:19" s="757" customFormat="1" x14ac:dyDescent="0.2">
      <c r="A818" s="749">
        <v>0</v>
      </c>
      <c r="B818" s="19">
        <v>0</v>
      </c>
      <c r="C818" s="19">
        <v>0</v>
      </c>
      <c r="D818" s="19">
        <v>0</v>
      </c>
      <c r="E818" s="19">
        <v>0</v>
      </c>
      <c r="F818" s="19">
        <v>0</v>
      </c>
      <c r="G818" s="19">
        <v>0</v>
      </c>
      <c r="H818" s="19">
        <v>0</v>
      </c>
      <c r="I818" s="19">
        <v>0</v>
      </c>
      <c r="J818" s="19">
        <v>0</v>
      </c>
      <c r="K818" s="19">
        <v>0</v>
      </c>
      <c r="L818" s="19">
        <v>0</v>
      </c>
      <c r="M818" s="19">
        <v>0</v>
      </c>
      <c r="N818" s="19">
        <v>0</v>
      </c>
      <c r="O818" s="19">
        <v>0</v>
      </c>
      <c r="P818" s="19">
        <v>0</v>
      </c>
      <c r="Q818" s="19">
        <v>0</v>
      </c>
      <c r="R818" s="19">
        <v>0</v>
      </c>
      <c r="S818" s="19">
        <v>0</v>
      </c>
    </row>
    <row r="819" spans="1:19" x14ac:dyDescent="0.2">
      <c r="A819" s="826" t="s">
        <v>72</v>
      </c>
      <c r="B819" s="1107"/>
      <c r="C819" s="1107"/>
      <c r="D819" s="1107"/>
      <c r="E819" s="1107"/>
      <c r="F819" s="1107"/>
      <c r="G819" s="1107"/>
      <c r="H819" s="1107"/>
      <c r="I819" s="1107"/>
      <c r="J819" s="1107"/>
      <c r="K819" s="1107"/>
      <c r="L819" s="1107"/>
      <c r="M819" s="1107"/>
      <c r="N819" s="1107"/>
      <c r="O819" s="1107"/>
      <c r="P819" s="1107"/>
      <c r="Q819" s="1107"/>
      <c r="R819" s="1107"/>
      <c r="S819" s="1107"/>
    </row>
    <row r="820" spans="1:19" s="757" customFormat="1" x14ac:dyDescent="0.2">
      <c r="A820" s="749">
        <v>0</v>
      </c>
      <c r="B820" s="19">
        <v>0</v>
      </c>
      <c r="C820" s="19">
        <v>0</v>
      </c>
      <c r="D820" s="19">
        <v>0</v>
      </c>
      <c r="E820" s="19">
        <v>0</v>
      </c>
      <c r="F820" s="19">
        <v>0</v>
      </c>
      <c r="G820" s="19">
        <v>0</v>
      </c>
      <c r="H820" s="19">
        <v>0</v>
      </c>
      <c r="I820" s="19">
        <v>0</v>
      </c>
      <c r="J820" s="19">
        <v>0</v>
      </c>
      <c r="K820" s="19">
        <v>0</v>
      </c>
      <c r="L820" s="19">
        <v>0</v>
      </c>
      <c r="M820" s="19">
        <v>0</v>
      </c>
      <c r="N820" s="19">
        <v>0</v>
      </c>
      <c r="O820" s="19">
        <v>0</v>
      </c>
      <c r="P820" s="19">
        <v>0</v>
      </c>
      <c r="Q820" s="19">
        <v>0</v>
      </c>
      <c r="R820" s="19">
        <v>0</v>
      </c>
      <c r="S820" s="19">
        <v>0</v>
      </c>
    </row>
    <row r="821" spans="1:19" x14ac:dyDescent="0.2">
      <c r="A821" s="832" t="s">
        <v>73</v>
      </c>
      <c r="B821" s="832"/>
      <c r="C821" s="832"/>
      <c r="D821" s="832"/>
      <c r="E821" s="832"/>
      <c r="F821" s="832"/>
      <c r="G821" s="832"/>
      <c r="H821" s="832"/>
      <c r="I821" s="832"/>
      <c r="J821" s="832"/>
      <c r="K821" s="832"/>
      <c r="L821" s="832"/>
      <c r="M821" s="832"/>
      <c r="N821" s="832"/>
      <c r="O821" s="832"/>
      <c r="P821" s="832"/>
      <c r="Q821" s="832"/>
      <c r="R821" s="832"/>
      <c r="S821" s="832"/>
    </row>
    <row r="822" spans="1:19" s="757" customFormat="1" x14ac:dyDescent="0.2">
      <c r="A822" s="749">
        <v>0</v>
      </c>
      <c r="B822" s="19">
        <v>0</v>
      </c>
      <c r="C822" s="19">
        <v>0</v>
      </c>
      <c r="D822" s="19">
        <v>0</v>
      </c>
      <c r="E822" s="19">
        <v>0</v>
      </c>
      <c r="F822" s="19">
        <v>0</v>
      </c>
      <c r="G822" s="19">
        <v>0</v>
      </c>
      <c r="H822" s="19">
        <v>0</v>
      </c>
      <c r="I822" s="19">
        <v>0</v>
      </c>
      <c r="J822" s="19">
        <v>0</v>
      </c>
      <c r="K822" s="19">
        <v>0</v>
      </c>
      <c r="L822" s="19">
        <v>0</v>
      </c>
      <c r="M822" s="19">
        <v>0</v>
      </c>
      <c r="N822" s="19">
        <v>0</v>
      </c>
      <c r="O822" s="19">
        <v>0</v>
      </c>
      <c r="P822" s="19">
        <v>0</v>
      </c>
      <c r="Q822" s="19">
        <v>0</v>
      </c>
      <c r="R822" s="19">
        <v>0</v>
      </c>
      <c r="S822" s="19">
        <v>0</v>
      </c>
    </row>
    <row r="823" spans="1:19" x14ac:dyDescent="0.2">
      <c r="A823" s="826" t="s">
        <v>74</v>
      </c>
      <c r="B823" s="826"/>
      <c r="C823" s="826"/>
      <c r="D823" s="826"/>
      <c r="E823" s="826"/>
      <c r="F823" s="826"/>
      <c r="G823" s="826"/>
      <c r="H823" s="826"/>
      <c r="I823" s="826"/>
      <c r="J823" s="826"/>
      <c r="K823" s="826"/>
      <c r="L823" s="826"/>
      <c r="M823" s="826"/>
      <c r="N823" s="826"/>
      <c r="O823" s="826"/>
      <c r="P823" s="826"/>
      <c r="Q823" s="826"/>
      <c r="R823" s="826"/>
      <c r="S823" s="826"/>
    </row>
    <row r="824" spans="1:19" s="757" customFormat="1" x14ac:dyDescent="0.2">
      <c r="A824" s="749">
        <v>0</v>
      </c>
      <c r="B824" s="19">
        <v>0</v>
      </c>
      <c r="C824" s="19">
        <v>0</v>
      </c>
      <c r="D824" s="19">
        <v>0</v>
      </c>
      <c r="E824" s="19">
        <v>0</v>
      </c>
      <c r="F824" s="19">
        <v>0</v>
      </c>
      <c r="G824" s="19">
        <v>0</v>
      </c>
      <c r="H824" s="19">
        <v>0</v>
      </c>
      <c r="I824" s="19">
        <v>0</v>
      </c>
      <c r="J824" s="19">
        <v>0</v>
      </c>
      <c r="K824" s="19">
        <v>0</v>
      </c>
      <c r="L824" s="19">
        <v>0</v>
      </c>
      <c r="M824" s="19">
        <v>0</v>
      </c>
      <c r="N824" s="19">
        <v>0</v>
      </c>
      <c r="O824" s="19">
        <v>0</v>
      </c>
      <c r="P824" s="19">
        <v>0</v>
      </c>
      <c r="Q824" s="19">
        <v>0</v>
      </c>
      <c r="R824" s="19">
        <v>0</v>
      </c>
      <c r="S824" s="19">
        <v>0</v>
      </c>
    </row>
    <row r="825" spans="1:19" x14ac:dyDescent="0.2">
      <c r="A825" s="826" t="s">
        <v>75</v>
      </c>
      <c r="B825" s="826"/>
      <c r="C825" s="826"/>
      <c r="D825" s="826"/>
      <c r="E825" s="826"/>
      <c r="F825" s="826"/>
      <c r="G825" s="826"/>
      <c r="H825" s="826"/>
      <c r="I825" s="826"/>
      <c r="J825" s="826"/>
      <c r="K825" s="826"/>
      <c r="L825" s="826"/>
      <c r="M825" s="826"/>
      <c r="N825" s="826"/>
      <c r="O825" s="826"/>
      <c r="P825" s="826"/>
      <c r="Q825" s="826"/>
      <c r="R825" s="826"/>
      <c r="S825" s="826"/>
    </row>
    <row r="826" spans="1:19" s="757" customFormat="1" x14ac:dyDescent="0.2">
      <c r="A826" s="749">
        <v>0</v>
      </c>
      <c r="B826" s="19">
        <v>0</v>
      </c>
      <c r="C826" s="19">
        <v>0</v>
      </c>
      <c r="D826" s="19">
        <v>0</v>
      </c>
      <c r="E826" s="19">
        <v>0</v>
      </c>
      <c r="F826" s="19">
        <v>0</v>
      </c>
      <c r="G826" s="19">
        <v>0</v>
      </c>
      <c r="H826" s="19">
        <v>0</v>
      </c>
      <c r="I826" s="19">
        <v>0</v>
      </c>
      <c r="J826" s="19">
        <v>0</v>
      </c>
      <c r="K826" s="19">
        <v>0</v>
      </c>
      <c r="L826" s="19">
        <v>0</v>
      </c>
      <c r="M826" s="19">
        <v>0</v>
      </c>
      <c r="N826" s="19">
        <v>0</v>
      </c>
      <c r="O826" s="19">
        <v>0</v>
      </c>
      <c r="P826" s="19">
        <v>0</v>
      </c>
      <c r="Q826" s="19">
        <v>0</v>
      </c>
      <c r="R826" s="19">
        <v>0</v>
      </c>
      <c r="S826" s="19">
        <v>0</v>
      </c>
    </row>
    <row r="827" spans="1:19" x14ac:dyDescent="0.2">
      <c r="A827" s="826" t="s">
        <v>76</v>
      </c>
      <c r="B827" s="826"/>
      <c r="C827" s="826"/>
      <c r="D827" s="826"/>
      <c r="E827" s="826"/>
      <c r="F827" s="826"/>
      <c r="G827" s="826"/>
      <c r="H827" s="826"/>
      <c r="I827" s="826"/>
      <c r="J827" s="826"/>
      <c r="K827" s="826"/>
      <c r="L827" s="826"/>
      <c r="M827" s="826"/>
      <c r="N827" s="826"/>
      <c r="O827" s="826"/>
      <c r="P827" s="826"/>
      <c r="Q827" s="826"/>
      <c r="R827" s="826"/>
      <c r="S827" s="826"/>
    </row>
    <row r="828" spans="1:19" s="757" customFormat="1" x14ac:dyDescent="0.2">
      <c r="A828" s="749">
        <v>0</v>
      </c>
      <c r="B828" s="19">
        <v>0</v>
      </c>
      <c r="C828" s="19">
        <v>0</v>
      </c>
      <c r="D828" s="19">
        <v>0</v>
      </c>
      <c r="E828" s="19">
        <v>0</v>
      </c>
      <c r="F828" s="19">
        <v>0</v>
      </c>
      <c r="G828" s="19">
        <v>0</v>
      </c>
      <c r="H828" s="19">
        <v>0</v>
      </c>
      <c r="I828" s="19">
        <v>0</v>
      </c>
      <c r="J828" s="19">
        <v>0</v>
      </c>
      <c r="K828" s="19">
        <v>0</v>
      </c>
      <c r="L828" s="19">
        <v>0</v>
      </c>
      <c r="M828" s="19">
        <v>0</v>
      </c>
      <c r="N828" s="19">
        <v>0</v>
      </c>
      <c r="O828" s="19">
        <v>0</v>
      </c>
      <c r="P828" s="19">
        <v>0</v>
      </c>
      <c r="Q828" s="19">
        <v>0</v>
      </c>
      <c r="R828" s="19">
        <v>0</v>
      </c>
      <c r="S828" s="19">
        <v>0</v>
      </c>
    </row>
    <row r="829" spans="1:19" x14ac:dyDescent="0.2">
      <c r="A829" s="826" t="s">
        <v>77</v>
      </c>
      <c r="B829" s="826"/>
      <c r="C829" s="826"/>
      <c r="D829" s="826"/>
      <c r="E829" s="826"/>
      <c r="F829" s="826"/>
      <c r="G829" s="826"/>
      <c r="H829" s="826"/>
      <c r="I829" s="826"/>
      <c r="J829" s="826"/>
      <c r="K829" s="826"/>
      <c r="L829" s="826"/>
      <c r="M829" s="826"/>
      <c r="N829" s="826"/>
      <c r="O829" s="826"/>
      <c r="P829" s="826"/>
      <c r="Q829" s="826"/>
      <c r="R829" s="826"/>
      <c r="S829" s="826"/>
    </row>
    <row r="830" spans="1:19" s="757" customFormat="1" x14ac:dyDescent="0.2">
      <c r="A830" s="749">
        <v>0</v>
      </c>
      <c r="B830" s="19">
        <v>0</v>
      </c>
      <c r="C830" s="19">
        <v>0</v>
      </c>
      <c r="D830" s="19">
        <v>0</v>
      </c>
      <c r="E830" s="19">
        <v>0</v>
      </c>
      <c r="F830" s="19">
        <v>0</v>
      </c>
      <c r="G830" s="19">
        <v>0</v>
      </c>
      <c r="H830" s="19">
        <v>0</v>
      </c>
      <c r="I830" s="19">
        <v>0</v>
      </c>
      <c r="J830" s="19">
        <v>0</v>
      </c>
      <c r="K830" s="19">
        <v>0</v>
      </c>
      <c r="L830" s="19">
        <v>0</v>
      </c>
      <c r="M830" s="19">
        <v>0</v>
      </c>
      <c r="N830" s="19">
        <v>0</v>
      </c>
      <c r="O830" s="19">
        <v>0</v>
      </c>
      <c r="P830" s="19">
        <v>0</v>
      </c>
      <c r="Q830" s="19">
        <v>0</v>
      </c>
      <c r="R830" s="19">
        <v>0</v>
      </c>
      <c r="S830" s="19">
        <v>0</v>
      </c>
    </row>
    <row r="831" spans="1:19" x14ac:dyDescent="0.2">
      <c r="A831" s="826" t="s">
        <v>78</v>
      </c>
      <c r="B831" s="826"/>
      <c r="C831" s="826"/>
      <c r="D831" s="826"/>
      <c r="E831" s="826"/>
      <c r="F831" s="826"/>
      <c r="G831" s="826"/>
      <c r="H831" s="826"/>
      <c r="I831" s="826"/>
      <c r="J831" s="826"/>
      <c r="K831" s="826"/>
      <c r="L831" s="826"/>
      <c r="M831" s="826"/>
      <c r="N831" s="826"/>
      <c r="O831" s="826"/>
      <c r="P831" s="826"/>
      <c r="Q831" s="826"/>
      <c r="R831" s="826"/>
      <c r="S831" s="826"/>
    </row>
    <row r="832" spans="1:19" s="781" customFormat="1" x14ac:dyDescent="0.2">
      <c r="A832" s="775">
        <v>0</v>
      </c>
      <c r="B832" s="19">
        <v>0</v>
      </c>
      <c r="C832" s="19">
        <v>0</v>
      </c>
      <c r="D832" s="19">
        <v>0</v>
      </c>
      <c r="E832" s="19">
        <v>0</v>
      </c>
      <c r="F832" s="19">
        <v>0</v>
      </c>
      <c r="G832" s="19">
        <v>0</v>
      </c>
      <c r="H832" s="19">
        <v>0</v>
      </c>
      <c r="I832" s="19">
        <v>0</v>
      </c>
      <c r="J832" s="19">
        <v>0</v>
      </c>
      <c r="K832" s="19">
        <v>0</v>
      </c>
      <c r="L832" s="19">
        <v>0</v>
      </c>
      <c r="M832" s="19">
        <v>0</v>
      </c>
      <c r="N832" s="19">
        <v>0</v>
      </c>
      <c r="O832" s="19">
        <v>0</v>
      </c>
      <c r="P832" s="19">
        <v>0</v>
      </c>
      <c r="Q832" s="19">
        <v>0</v>
      </c>
      <c r="R832" s="19">
        <v>0</v>
      </c>
      <c r="S832" s="19">
        <v>0</v>
      </c>
    </row>
    <row r="833" spans="1:19" x14ac:dyDescent="0.2">
      <c r="A833" s="826" t="s">
        <v>79</v>
      </c>
      <c r="B833" s="826"/>
      <c r="C833" s="826"/>
      <c r="D833" s="826"/>
      <c r="E833" s="826"/>
      <c r="F833" s="826"/>
      <c r="G833" s="826"/>
      <c r="H833" s="826"/>
      <c r="I833" s="826"/>
      <c r="J833" s="826"/>
      <c r="K833" s="826"/>
      <c r="L833" s="826"/>
      <c r="M833" s="826"/>
      <c r="N833" s="826"/>
      <c r="O833" s="826"/>
      <c r="P833" s="826"/>
      <c r="Q833" s="826"/>
      <c r="R833" s="826"/>
      <c r="S833" s="826"/>
    </row>
    <row r="834" spans="1:19" s="812" customFormat="1" x14ac:dyDescent="0.2">
      <c r="A834" s="809">
        <v>0</v>
      </c>
      <c r="B834" s="19">
        <v>0</v>
      </c>
      <c r="C834" s="19">
        <v>0</v>
      </c>
      <c r="D834" s="19">
        <v>0</v>
      </c>
      <c r="E834" s="19">
        <v>0</v>
      </c>
      <c r="F834" s="19">
        <v>0</v>
      </c>
      <c r="G834" s="19">
        <v>0</v>
      </c>
      <c r="H834" s="19">
        <v>0</v>
      </c>
      <c r="I834" s="19">
        <v>0</v>
      </c>
      <c r="J834" s="19">
        <v>0</v>
      </c>
      <c r="K834" s="19">
        <v>0</v>
      </c>
      <c r="L834" s="19">
        <v>0</v>
      </c>
      <c r="M834" s="19">
        <v>0</v>
      </c>
      <c r="N834" s="19">
        <v>0</v>
      </c>
      <c r="O834" s="19">
        <v>0</v>
      </c>
      <c r="P834" s="19">
        <v>0</v>
      </c>
      <c r="Q834" s="19">
        <v>0</v>
      </c>
      <c r="R834" s="19">
        <v>0</v>
      </c>
      <c r="S834" s="19">
        <v>0</v>
      </c>
    </row>
    <row r="835" spans="1:19" x14ac:dyDescent="0.2">
      <c r="A835" s="826" t="s">
        <v>80</v>
      </c>
      <c r="B835" s="826"/>
      <c r="C835" s="826"/>
      <c r="D835" s="826"/>
      <c r="E835" s="826"/>
      <c r="F835" s="826"/>
      <c r="G835" s="826"/>
      <c r="H835" s="826"/>
      <c r="I835" s="826"/>
      <c r="J835" s="826"/>
      <c r="K835" s="826"/>
      <c r="L835" s="826"/>
      <c r="M835" s="826"/>
      <c r="N835" s="826"/>
      <c r="O835" s="826"/>
      <c r="P835" s="826"/>
      <c r="Q835" s="826"/>
      <c r="R835" s="826"/>
      <c r="S835" s="826"/>
    </row>
    <row r="836" spans="1:19" s="822" customFormat="1" x14ac:dyDescent="0.2">
      <c r="A836" s="815">
        <v>0</v>
      </c>
      <c r="B836" s="19">
        <v>0</v>
      </c>
      <c r="C836" s="19">
        <v>0</v>
      </c>
      <c r="D836" s="19">
        <v>0</v>
      </c>
      <c r="E836" s="19">
        <v>0</v>
      </c>
      <c r="F836" s="19">
        <v>0</v>
      </c>
      <c r="G836" s="19">
        <v>0</v>
      </c>
      <c r="H836" s="19">
        <v>0</v>
      </c>
      <c r="I836" s="19">
        <v>0</v>
      </c>
      <c r="J836" s="19">
        <v>0</v>
      </c>
      <c r="K836" s="19">
        <v>0</v>
      </c>
      <c r="L836" s="19">
        <v>0</v>
      </c>
      <c r="M836" s="19">
        <v>0</v>
      </c>
      <c r="N836" s="19">
        <v>0</v>
      </c>
      <c r="O836" s="19">
        <v>0</v>
      </c>
      <c r="P836" s="19">
        <v>0</v>
      </c>
      <c r="Q836" s="19">
        <v>0</v>
      </c>
      <c r="R836" s="19">
        <v>0</v>
      </c>
      <c r="S836" s="19">
        <v>0</v>
      </c>
    </row>
    <row r="837" spans="1:19" x14ac:dyDescent="0.2">
      <c r="A837" s="196"/>
      <c r="B837" s="197"/>
      <c r="C837" s="197"/>
      <c r="D837" s="197"/>
      <c r="E837" s="198"/>
      <c r="F837" s="198" t="s">
        <v>271</v>
      </c>
      <c r="G837" s="198"/>
      <c r="H837" s="198"/>
      <c r="I837" s="198"/>
      <c r="J837" s="198"/>
      <c r="K837" s="198"/>
      <c r="L837" s="198"/>
      <c r="M837" s="198"/>
      <c r="N837" s="197"/>
      <c r="O837" s="197"/>
      <c r="P837" s="197"/>
      <c r="Q837" s="197"/>
      <c r="R837" s="197"/>
      <c r="S837" s="199"/>
    </row>
    <row r="838" spans="1:19" s="757" customFormat="1" x14ac:dyDescent="0.2">
      <c r="A838" s="749">
        <f>SUM(A814, A816, A818, A820,A822, A824, A826, A828, A830, A832, A834, A836)</f>
        <v>0</v>
      </c>
      <c r="B838" s="749">
        <f t="shared" ref="B838:S838" si="20">SUM(B814, B816, B818, B820,B822, B824, B826, B828, B830, B832, B834, B836)</f>
        <v>0</v>
      </c>
      <c r="C838" s="749">
        <f t="shared" si="20"/>
        <v>0</v>
      </c>
      <c r="D838" s="749">
        <f t="shared" si="20"/>
        <v>0</v>
      </c>
      <c r="E838" s="749">
        <f t="shared" si="20"/>
        <v>0</v>
      </c>
      <c r="F838" s="749">
        <f t="shared" si="20"/>
        <v>0</v>
      </c>
      <c r="G838" s="749">
        <f t="shared" si="20"/>
        <v>0</v>
      </c>
      <c r="H838" s="749">
        <f t="shared" si="20"/>
        <v>0</v>
      </c>
      <c r="I838" s="749">
        <f t="shared" si="20"/>
        <v>0</v>
      </c>
      <c r="J838" s="749">
        <f t="shared" si="20"/>
        <v>0</v>
      </c>
      <c r="K838" s="749">
        <f t="shared" si="20"/>
        <v>0</v>
      </c>
      <c r="L838" s="749">
        <f t="shared" si="20"/>
        <v>0</v>
      </c>
      <c r="M838" s="749">
        <f t="shared" si="20"/>
        <v>0</v>
      </c>
      <c r="N838" s="749">
        <f t="shared" si="20"/>
        <v>0</v>
      </c>
      <c r="O838" s="749">
        <f t="shared" si="20"/>
        <v>0</v>
      </c>
      <c r="P838" s="749">
        <f t="shared" si="20"/>
        <v>0</v>
      </c>
      <c r="Q838" s="749">
        <f t="shared" si="20"/>
        <v>0</v>
      </c>
      <c r="R838" s="749">
        <f t="shared" si="20"/>
        <v>0</v>
      </c>
      <c r="S838" s="749">
        <f t="shared" si="20"/>
        <v>0</v>
      </c>
    </row>
    <row r="839" spans="1:19" x14ac:dyDescent="0.2">
      <c r="A839" s="1072"/>
      <c r="B839" s="1072"/>
      <c r="C839" s="1072"/>
      <c r="D839" s="1072"/>
      <c r="E839" s="1072"/>
      <c r="F839" s="1072"/>
      <c r="G839" s="1072"/>
      <c r="H839" s="1072"/>
      <c r="I839" s="1072"/>
      <c r="J839" s="1072"/>
      <c r="K839" s="1072"/>
      <c r="L839" s="1072"/>
      <c r="M839" s="1072"/>
      <c r="N839" s="1072"/>
      <c r="O839" s="1072"/>
      <c r="P839" s="1072"/>
      <c r="Q839" s="1072"/>
      <c r="R839" s="1072"/>
      <c r="S839" s="1072"/>
    </row>
    <row r="840" spans="1:19" ht="18.75" customHeight="1" x14ac:dyDescent="0.2">
      <c r="A840" s="1108" t="s">
        <v>3876</v>
      </c>
      <c r="B840" s="1109"/>
      <c r="C840" s="1109"/>
      <c r="D840" s="1109"/>
      <c r="E840" s="1109"/>
      <c r="F840" s="1109"/>
      <c r="G840" s="1109"/>
      <c r="H840" s="1109"/>
      <c r="I840" s="1109"/>
      <c r="J840" s="1109"/>
      <c r="K840" s="1109"/>
      <c r="L840" s="1109"/>
      <c r="M840" s="1109"/>
      <c r="N840" s="1109"/>
      <c r="O840" s="1109"/>
      <c r="P840" s="1109"/>
      <c r="Q840" s="1109"/>
      <c r="R840" s="1109"/>
      <c r="S840" s="1110"/>
    </row>
    <row r="841" spans="1:19" x14ac:dyDescent="0.2">
      <c r="A841" s="834" t="s">
        <v>1486</v>
      </c>
      <c r="B841" s="834"/>
      <c r="C841" s="834"/>
      <c r="D841" s="834"/>
      <c r="E841" s="834"/>
      <c r="F841" s="834"/>
      <c r="G841" s="834"/>
      <c r="H841" s="834"/>
      <c r="I841" s="834"/>
      <c r="J841" s="834"/>
      <c r="K841" s="834"/>
      <c r="L841" s="834"/>
      <c r="M841" s="834"/>
      <c r="N841" s="834"/>
      <c r="O841" s="834"/>
      <c r="P841" s="834"/>
      <c r="Q841" s="834"/>
      <c r="R841" s="834"/>
      <c r="S841" s="835"/>
    </row>
    <row r="842" spans="1:19" x14ac:dyDescent="0.2">
      <c r="A842" s="833" t="s">
        <v>3763</v>
      </c>
      <c r="B842" s="834"/>
      <c r="C842" s="834"/>
      <c r="D842" s="834"/>
      <c r="E842" s="834"/>
      <c r="F842" s="834"/>
      <c r="G842" s="834"/>
      <c r="H842" s="834"/>
      <c r="I842" s="834"/>
      <c r="J842" s="834"/>
      <c r="K842" s="834"/>
      <c r="L842" s="834"/>
      <c r="M842" s="834"/>
      <c r="N842" s="834"/>
      <c r="O842" s="834"/>
      <c r="P842" s="834"/>
      <c r="Q842" s="834"/>
      <c r="R842" s="834"/>
      <c r="S842" s="835"/>
    </row>
    <row r="843" spans="1:19" x14ac:dyDescent="0.2">
      <c r="A843" s="833" t="s">
        <v>3764</v>
      </c>
      <c r="B843" s="834"/>
      <c r="C843" s="834"/>
      <c r="D843" s="834"/>
      <c r="E843" s="834"/>
      <c r="F843" s="834"/>
      <c r="G843" s="834"/>
      <c r="H843" s="834"/>
      <c r="I843" s="834"/>
      <c r="J843" s="834"/>
      <c r="K843" s="834"/>
      <c r="L843" s="834"/>
      <c r="M843" s="834"/>
      <c r="N843" s="834"/>
      <c r="O843" s="834"/>
      <c r="P843" s="834"/>
      <c r="Q843" s="834"/>
      <c r="R843" s="834"/>
      <c r="S843" s="835"/>
    </row>
    <row r="844" spans="1:19" x14ac:dyDescent="0.2">
      <c r="A844" s="833" t="s">
        <v>3765</v>
      </c>
      <c r="B844" s="834"/>
      <c r="C844" s="834"/>
      <c r="D844" s="834"/>
      <c r="E844" s="834"/>
      <c r="F844" s="834"/>
      <c r="G844" s="834"/>
      <c r="H844" s="834"/>
      <c r="I844" s="834"/>
      <c r="J844" s="834"/>
      <c r="K844" s="834"/>
      <c r="L844" s="834"/>
      <c r="M844" s="834"/>
      <c r="N844" s="834"/>
      <c r="O844" s="834"/>
      <c r="P844" s="834"/>
      <c r="Q844" s="834"/>
      <c r="R844" s="834"/>
      <c r="S844" s="835"/>
    </row>
    <row r="845" spans="1:19" x14ac:dyDescent="0.2">
      <c r="A845" s="833" t="s">
        <v>3766</v>
      </c>
      <c r="B845" s="834"/>
      <c r="C845" s="834"/>
      <c r="D845" s="834"/>
      <c r="E845" s="834"/>
      <c r="F845" s="834"/>
      <c r="G845" s="834"/>
      <c r="H845" s="834"/>
      <c r="I845" s="834"/>
      <c r="J845" s="834"/>
      <c r="K845" s="834"/>
      <c r="L845" s="834"/>
      <c r="M845" s="834"/>
      <c r="N845" s="834"/>
      <c r="O845" s="834"/>
      <c r="P845" s="834"/>
      <c r="Q845" s="834"/>
      <c r="R845" s="834"/>
      <c r="S845" s="835"/>
    </row>
    <row r="846" spans="1:19" x14ac:dyDescent="0.2">
      <c r="A846" s="833" t="s">
        <v>3767</v>
      </c>
      <c r="B846" s="834"/>
      <c r="C846" s="834"/>
      <c r="D846" s="834"/>
      <c r="E846" s="834"/>
      <c r="F846" s="834"/>
      <c r="G846" s="834"/>
      <c r="H846" s="834"/>
      <c r="I846" s="834"/>
      <c r="J846" s="834"/>
      <c r="K846" s="834"/>
      <c r="L846" s="834"/>
      <c r="M846" s="834"/>
      <c r="N846" s="834"/>
      <c r="O846" s="834"/>
      <c r="P846" s="834"/>
      <c r="Q846" s="834"/>
      <c r="R846" s="834"/>
      <c r="S846" s="835"/>
    </row>
    <row r="847" spans="1:19" x14ac:dyDescent="0.2">
      <c r="A847" s="833" t="s">
        <v>3768</v>
      </c>
      <c r="B847" s="834"/>
      <c r="C847" s="834"/>
      <c r="D847" s="834"/>
      <c r="E847" s="834"/>
      <c r="F847" s="834"/>
      <c r="G847" s="834"/>
      <c r="H847" s="834"/>
      <c r="I847" s="834"/>
      <c r="J847" s="834"/>
      <c r="K847" s="834"/>
      <c r="L847" s="834"/>
      <c r="M847" s="834"/>
      <c r="N847" s="834"/>
      <c r="O847" s="834"/>
      <c r="P847" s="834"/>
      <c r="Q847" s="834"/>
      <c r="R847" s="834"/>
      <c r="S847" s="835"/>
    </row>
    <row r="848" spans="1:19" x14ac:dyDescent="0.2">
      <c r="A848" s="833" t="s">
        <v>3769</v>
      </c>
      <c r="B848" s="834"/>
      <c r="C848" s="834"/>
      <c r="D848" s="834"/>
      <c r="E848" s="834"/>
      <c r="F848" s="834"/>
      <c r="G848" s="834"/>
      <c r="H848" s="834"/>
      <c r="I848" s="834"/>
      <c r="J848" s="834"/>
      <c r="K848" s="834"/>
      <c r="L848" s="834"/>
      <c r="M848" s="834"/>
      <c r="N848" s="834"/>
      <c r="O848" s="834"/>
      <c r="P848" s="834"/>
      <c r="Q848" s="834"/>
      <c r="R848" s="834"/>
      <c r="S848" s="835"/>
    </row>
    <row r="849" spans="1:19" x14ac:dyDescent="0.2">
      <c r="A849" s="836" t="s">
        <v>3770</v>
      </c>
      <c r="B849" s="837"/>
      <c r="C849" s="837"/>
      <c r="D849" s="837"/>
      <c r="E849" s="837"/>
      <c r="F849" s="837"/>
      <c r="G849" s="837"/>
      <c r="H849" s="837"/>
      <c r="I849" s="837"/>
      <c r="J849" s="837"/>
      <c r="K849" s="837"/>
      <c r="L849" s="837"/>
      <c r="M849" s="837"/>
      <c r="N849" s="837"/>
      <c r="O849" s="837"/>
      <c r="P849" s="837"/>
      <c r="Q849" s="837"/>
      <c r="R849" s="837"/>
      <c r="S849" s="838"/>
    </row>
    <row r="850" spans="1:19" ht="32.25" customHeight="1" x14ac:dyDescent="0.2">
      <c r="A850" s="831" t="s">
        <v>41</v>
      </c>
      <c r="B850" s="831"/>
      <c r="C850" s="831"/>
      <c r="D850" s="831" t="s">
        <v>42</v>
      </c>
      <c r="E850" s="831"/>
      <c r="F850" s="831" t="s">
        <v>43</v>
      </c>
      <c r="G850" s="831"/>
      <c r="H850" s="831"/>
      <c r="I850" s="831" t="s">
        <v>44</v>
      </c>
      <c r="J850" s="831"/>
      <c r="K850" s="827" t="s">
        <v>45</v>
      </c>
      <c r="L850" s="839"/>
      <c r="M850" s="839"/>
      <c r="N850" s="840"/>
      <c r="O850" s="841" t="s">
        <v>46</v>
      </c>
      <c r="P850" s="841"/>
      <c r="Q850" s="842"/>
      <c r="R850" s="831" t="s">
        <v>47</v>
      </c>
      <c r="S850" s="831"/>
    </row>
    <row r="851" spans="1:19" ht="27.75" customHeight="1" x14ac:dyDescent="0.2">
      <c r="A851" s="830" t="s">
        <v>48</v>
      </c>
      <c r="B851" s="830" t="s">
        <v>49</v>
      </c>
      <c r="C851" s="852" t="s">
        <v>50</v>
      </c>
      <c r="D851" s="830" t="s">
        <v>51</v>
      </c>
      <c r="E851" s="830" t="s">
        <v>52</v>
      </c>
      <c r="F851" s="827" t="s">
        <v>53</v>
      </c>
      <c r="G851" s="828"/>
      <c r="H851" s="829"/>
      <c r="I851" s="830" t="s">
        <v>54</v>
      </c>
      <c r="J851" s="830" t="s">
        <v>55</v>
      </c>
      <c r="K851" s="827" t="s">
        <v>56</v>
      </c>
      <c r="L851" s="829"/>
      <c r="M851" s="827" t="s">
        <v>57</v>
      </c>
      <c r="N851" s="829"/>
      <c r="O851" s="830" t="s">
        <v>58</v>
      </c>
      <c r="P851" s="830" t="s">
        <v>59</v>
      </c>
      <c r="Q851" s="830" t="s">
        <v>60</v>
      </c>
      <c r="R851" s="830" t="s">
        <v>61</v>
      </c>
      <c r="S851" s="830" t="s">
        <v>62</v>
      </c>
    </row>
    <row r="852" spans="1:19" ht="62.25" customHeight="1" x14ac:dyDescent="0.2">
      <c r="A852" s="831"/>
      <c r="B852" s="831"/>
      <c r="C852" s="853"/>
      <c r="D852" s="831"/>
      <c r="E852" s="831"/>
      <c r="F852" s="748" t="s">
        <v>63</v>
      </c>
      <c r="G852" s="748" t="s">
        <v>64</v>
      </c>
      <c r="H852" s="748" t="s">
        <v>65</v>
      </c>
      <c r="I852" s="831"/>
      <c r="J852" s="831"/>
      <c r="K852" s="750" t="s">
        <v>66</v>
      </c>
      <c r="L852" s="750" t="s">
        <v>67</v>
      </c>
      <c r="M852" s="750" t="s">
        <v>68</v>
      </c>
      <c r="N852" s="750" t="s">
        <v>67</v>
      </c>
      <c r="O852" s="831"/>
      <c r="P852" s="831"/>
      <c r="Q852" s="831"/>
      <c r="R852" s="831"/>
      <c r="S852" s="831"/>
    </row>
    <row r="853" spans="1:19" x14ac:dyDescent="0.2">
      <c r="A853" s="826" t="s">
        <v>69</v>
      </c>
      <c r="B853" s="826"/>
      <c r="C853" s="826"/>
      <c r="D853" s="826"/>
      <c r="E853" s="826"/>
      <c r="F853" s="826"/>
      <c r="G853" s="826"/>
      <c r="H853" s="826"/>
      <c r="I853" s="826"/>
      <c r="J853" s="826"/>
      <c r="K853" s="826"/>
      <c r="L853" s="826"/>
      <c r="M853" s="826"/>
      <c r="N853" s="826"/>
      <c r="O853" s="826"/>
      <c r="P853" s="826"/>
      <c r="Q853" s="826"/>
      <c r="R853" s="826"/>
      <c r="S853" s="826"/>
    </row>
    <row r="854" spans="1:19" x14ac:dyDescent="0.2">
      <c r="A854" s="747"/>
      <c r="B854" s="754"/>
      <c r="C854" s="754"/>
      <c r="D854" s="754"/>
      <c r="E854" s="754"/>
      <c r="F854" s="754"/>
      <c r="G854" s="754"/>
      <c r="H854" s="754"/>
      <c r="I854" s="754"/>
      <c r="J854" s="754"/>
      <c r="K854" s="754"/>
      <c r="L854" s="754"/>
      <c r="M854" s="754"/>
      <c r="N854" s="754"/>
      <c r="O854" s="754"/>
      <c r="P854" s="754"/>
      <c r="Q854" s="754"/>
      <c r="R854" s="754"/>
      <c r="S854" s="754"/>
    </row>
    <row r="855" spans="1:19" x14ac:dyDescent="0.2">
      <c r="A855" s="826" t="s">
        <v>70</v>
      </c>
      <c r="B855" s="826"/>
      <c r="C855" s="826"/>
      <c r="D855" s="826"/>
      <c r="E855" s="826"/>
      <c r="F855" s="826"/>
      <c r="G855" s="826"/>
      <c r="H855" s="826"/>
      <c r="I855" s="826"/>
      <c r="J855" s="826"/>
      <c r="K855" s="826"/>
      <c r="L855" s="826"/>
      <c r="M855" s="826"/>
      <c r="N855" s="826"/>
      <c r="O855" s="826"/>
      <c r="P855" s="826"/>
      <c r="Q855" s="826"/>
      <c r="R855" s="826"/>
      <c r="S855" s="826"/>
    </row>
    <row r="856" spans="1:19" x14ac:dyDescent="0.2">
      <c r="A856" s="747"/>
      <c r="B856" s="754"/>
      <c r="C856" s="754"/>
      <c r="D856" s="754"/>
      <c r="E856" s="754"/>
      <c r="F856" s="754"/>
      <c r="G856" s="754"/>
      <c r="H856" s="754"/>
      <c r="I856" s="754"/>
      <c r="J856" s="754"/>
      <c r="K856" s="754"/>
      <c r="L856" s="754"/>
      <c r="M856" s="754"/>
      <c r="N856" s="754"/>
      <c r="O856" s="754"/>
      <c r="P856" s="754"/>
      <c r="Q856" s="754"/>
      <c r="R856" s="754"/>
      <c r="S856" s="754"/>
    </row>
    <row r="857" spans="1:19" x14ac:dyDescent="0.2">
      <c r="A857" s="826" t="s">
        <v>71</v>
      </c>
      <c r="B857" s="826"/>
      <c r="C857" s="826"/>
      <c r="D857" s="826"/>
      <c r="E857" s="826"/>
      <c r="F857" s="826"/>
      <c r="G857" s="826"/>
      <c r="H857" s="826"/>
      <c r="I857" s="826"/>
      <c r="J857" s="826"/>
      <c r="K857" s="826"/>
      <c r="L857" s="826"/>
      <c r="M857" s="826"/>
      <c r="N857" s="826"/>
      <c r="O857" s="826"/>
      <c r="P857" s="826"/>
      <c r="Q857" s="826"/>
      <c r="R857" s="826"/>
      <c r="S857" s="826"/>
    </row>
    <row r="858" spans="1:19" s="757" customFormat="1" x14ac:dyDescent="0.2">
      <c r="A858" s="749">
        <v>0</v>
      </c>
      <c r="B858" s="19">
        <v>0</v>
      </c>
      <c r="C858" s="19">
        <v>0</v>
      </c>
      <c r="D858" s="19">
        <v>0</v>
      </c>
      <c r="E858" s="19">
        <v>0</v>
      </c>
      <c r="F858" s="19">
        <v>0</v>
      </c>
      <c r="G858" s="19">
        <v>0</v>
      </c>
      <c r="H858" s="19">
        <v>0</v>
      </c>
      <c r="I858" s="19">
        <v>0</v>
      </c>
      <c r="J858" s="19">
        <v>0</v>
      </c>
      <c r="K858" s="19">
        <v>0</v>
      </c>
      <c r="L858" s="19">
        <v>0</v>
      </c>
      <c r="M858" s="19">
        <v>0</v>
      </c>
      <c r="N858" s="19">
        <v>0</v>
      </c>
      <c r="O858" s="19">
        <v>0</v>
      </c>
      <c r="P858" s="19">
        <v>0</v>
      </c>
      <c r="Q858" s="19">
        <v>0</v>
      </c>
      <c r="R858" s="19">
        <v>0</v>
      </c>
      <c r="S858" s="19">
        <v>0</v>
      </c>
    </row>
    <row r="859" spans="1:19" x14ac:dyDescent="0.2">
      <c r="A859" s="826" t="s">
        <v>72</v>
      </c>
      <c r="B859" s="1107"/>
      <c r="C859" s="1107"/>
      <c r="D859" s="1107"/>
      <c r="E859" s="1107"/>
      <c r="F859" s="1107"/>
      <c r="G859" s="1107"/>
      <c r="H859" s="1107"/>
      <c r="I859" s="1107"/>
      <c r="J859" s="1107"/>
      <c r="K859" s="1107"/>
      <c r="L859" s="1107"/>
      <c r="M859" s="1107"/>
      <c r="N859" s="1107"/>
      <c r="O859" s="1107"/>
      <c r="P859" s="1107"/>
      <c r="Q859" s="1107"/>
      <c r="R859" s="1107"/>
      <c r="S859" s="1107"/>
    </row>
    <row r="860" spans="1:19" s="757" customFormat="1" x14ac:dyDescent="0.2">
      <c r="A860" s="749">
        <v>0</v>
      </c>
      <c r="B860" s="19">
        <v>0</v>
      </c>
      <c r="C860" s="19">
        <v>0</v>
      </c>
      <c r="D860" s="19">
        <v>0</v>
      </c>
      <c r="E860" s="19">
        <v>0</v>
      </c>
      <c r="F860" s="19">
        <v>0</v>
      </c>
      <c r="G860" s="19">
        <v>0</v>
      </c>
      <c r="H860" s="19">
        <v>0</v>
      </c>
      <c r="I860" s="19">
        <v>0</v>
      </c>
      <c r="J860" s="19">
        <v>0</v>
      </c>
      <c r="K860" s="19">
        <v>0</v>
      </c>
      <c r="L860" s="19">
        <v>0</v>
      </c>
      <c r="M860" s="19">
        <v>0</v>
      </c>
      <c r="N860" s="19">
        <v>0</v>
      </c>
      <c r="O860" s="19">
        <v>0</v>
      </c>
      <c r="P860" s="19">
        <v>0</v>
      </c>
      <c r="Q860" s="19">
        <v>0</v>
      </c>
      <c r="R860" s="19">
        <v>0</v>
      </c>
      <c r="S860" s="19">
        <v>0</v>
      </c>
    </row>
    <row r="861" spans="1:19" x14ac:dyDescent="0.2">
      <c r="A861" s="832" t="s">
        <v>73</v>
      </c>
      <c r="B861" s="832"/>
      <c r="C861" s="832"/>
      <c r="D861" s="832"/>
      <c r="E861" s="832"/>
      <c r="F861" s="832"/>
      <c r="G861" s="832"/>
      <c r="H861" s="832"/>
      <c r="I861" s="832"/>
      <c r="J861" s="832"/>
      <c r="K861" s="832"/>
      <c r="L861" s="832"/>
      <c r="M861" s="832"/>
      <c r="N861" s="832"/>
      <c r="O861" s="832"/>
      <c r="P861" s="832"/>
      <c r="Q861" s="832"/>
      <c r="R861" s="832"/>
      <c r="S861" s="832"/>
    </row>
    <row r="862" spans="1:19" s="757" customFormat="1" x14ac:dyDescent="0.2">
      <c r="A862" s="749">
        <v>0</v>
      </c>
      <c r="B862" s="19">
        <v>0</v>
      </c>
      <c r="C862" s="19">
        <v>0</v>
      </c>
      <c r="D862" s="19">
        <v>0</v>
      </c>
      <c r="E862" s="19">
        <v>0</v>
      </c>
      <c r="F862" s="19">
        <v>0</v>
      </c>
      <c r="G862" s="19">
        <v>0</v>
      </c>
      <c r="H862" s="19">
        <v>0</v>
      </c>
      <c r="I862" s="19">
        <v>0</v>
      </c>
      <c r="J862" s="19">
        <v>0</v>
      </c>
      <c r="K862" s="19">
        <v>0</v>
      </c>
      <c r="L862" s="19">
        <v>0</v>
      </c>
      <c r="M862" s="19">
        <v>0</v>
      </c>
      <c r="N862" s="19">
        <v>0</v>
      </c>
      <c r="O862" s="19">
        <v>0</v>
      </c>
      <c r="P862" s="19">
        <v>0</v>
      </c>
      <c r="Q862" s="19">
        <v>0</v>
      </c>
      <c r="R862" s="19">
        <v>0</v>
      </c>
      <c r="S862" s="19">
        <v>0</v>
      </c>
    </row>
    <row r="863" spans="1:19" x14ac:dyDescent="0.2">
      <c r="A863" s="826" t="s">
        <v>74</v>
      </c>
      <c r="B863" s="826"/>
      <c r="C863" s="826"/>
      <c r="D863" s="826"/>
      <c r="E863" s="826"/>
      <c r="F863" s="826"/>
      <c r="G863" s="826"/>
      <c r="H863" s="826"/>
      <c r="I863" s="826"/>
      <c r="J863" s="826"/>
      <c r="K863" s="826"/>
      <c r="L863" s="826"/>
      <c r="M863" s="826"/>
      <c r="N863" s="826"/>
      <c r="O863" s="826"/>
      <c r="P863" s="826"/>
      <c r="Q863" s="826"/>
      <c r="R863" s="826"/>
      <c r="S863" s="826"/>
    </row>
    <row r="864" spans="1:19" s="757" customFormat="1" x14ac:dyDescent="0.2">
      <c r="A864" s="749">
        <v>0</v>
      </c>
      <c r="B864" s="19">
        <v>0</v>
      </c>
      <c r="C864" s="19">
        <v>0</v>
      </c>
      <c r="D864" s="19">
        <v>0</v>
      </c>
      <c r="E864" s="19">
        <v>0</v>
      </c>
      <c r="F864" s="19">
        <v>0</v>
      </c>
      <c r="G864" s="19">
        <v>0</v>
      </c>
      <c r="H864" s="19">
        <v>0</v>
      </c>
      <c r="I864" s="19">
        <v>0</v>
      </c>
      <c r="J864" s="19">
        <v>0</v>
      </c>
      <c r="K864" s="19">
        <v>0</v>
      </c>
      <c r="L864" s="19">
        <v>0</v>
      </c>
      <c r="M864" s="19">
        <v>0</v>
      </c>
      <c r="N864" s="19">
        <v>0</v>
      </c>
      <c r="O864" s="19">
        <v>0</v>
      </c>
      <c r="P864" s="19">
        <v>0</v>
      </c>
      <c r="Q864" s="19">
        <v>0</v>
      </c>
      <c r="R864" s="19">
        <v>0</v>
      </c>
      <c r="S864" s="19">
        <v>0</v>
      </c>
    </row>
    <row r="865" spans="1:19" x14ac:dyDescent="0.2">
      <c r="A865" s="826" t="s">
        <v>75</v>
      </c>
      <c r="B865" s="826"/>
      <c r="C865" s="826"/>
      <c r="D865" s="826"/>
      <c r="E865" s="826"/>
      <c r="F865" s="826"/>
      <c r="G865" s="826"/>
      <c r="H865" s="826"/>
      <c r="I865" s="826"/>
      <c r="J865" s="826"/>
      <c r="K865" s="826"/>
      <c r="L865" s="826"/>
      <c r="M865" s="826"/>
      <c r="N865" s="826"/>
      <c r="O865" s="826"/>
      <c r="P865" s="826"/>
      <c r="Q865" s="826"/>
      <c r="R865" s="826"/>
      <c r="S865" s="826"/>
    </row>
    <row r="866" spans="1:19" s="757" customFormat="1" x14ac:dyDescent="0.2">
      <c r="A866" s="749">
        <v>0</v>
      </c>
      <c r="B866" s="19">
        <v>0</v>
      </c>
      <c r="C866" s="19">
        <v>0</v>
      </c>
      <c r="D866" s="19">
        <v>0</v>
      </c>
      <c r="E866" s="19">
        <v>0</v>
      </c>
      <c r="F866" s="19">
        <v>0</v>
      </c>
      <c r="G866" s="19">
        <v>0</v>
      </c>
      <c r="H866" s="19">
        <v>0</v>
      </c>
      <c r="I866" s="19">
        <v>0</v>
      </c>
      <c r="J866" s="19">
        <v>0</v>
      </c>
      <c r="K866" s="19">
        <v>0</v>
      </c>
      <c r="L866" s="19">
        <v>0</v>
      </c>
      <c r="M866" s="19">
        <v>0</v>
      </c>
      <c r="N866" s="19">
        <v>0</v>
      </c>
      <c r="O866" s="19">
        <v>0</v>
      </c>
      <c r="P866" s="19">
        <v>0</v>
      </c>
      <c r="Q866" s="19">
        <v>0</v>
      </c>
      <c r="R866" s="19">
        <v>0</v>
      </c>
      <c r="S866" s="19">
        <v>0</v>
      </c>
    </row>
    <row r="867" spans="1:19" x14ac:dyDescent="0.2">
      <c r="A867" s="826" t="s">
        <v>76</v>
      </c>
      <c r="B867" s="826"/>
      <c r="C867" s="826"/>
      <c r="D867" s="826"/>
      <c r="E867" s="826"/>
      <c r="F867" s="826"/>
      <c r="G867" s="826"/>
      <c r="H867" s="826"/>
      <c r="I867" s="826"/>
      <c r="J867" s="826"/>
      <c r="K867" s="826"/>
      <c r="L867" s="826"/>
      <c r="M867" s="826"/>
      <c r="N867" s="826"/>
      <c r="O867" s="826"/>
      <c r="P867" s="826"/>
      <c r="Q867" s="826"/>
      <c r="R867" s="826"/>
      <c r="S867" s="826"/>
    </row>
    <row r="868" spans="1:19" s="757" customFormat="1" x14ac:dyDescent="0.2">
      <c r="A868" s="749">
        <v>0</v>
      </c>
      <c r="B868" s="19">
        <v>0</v>
      </c>
      <c r="C868" s="19">
        <v>0</v>
      </c>
      <c r="D868" s="19">
        <v>0</v>
      </c>
      <c r="E868" s="19">
        <v>0</v>
      </c>
      <c r="F868" s="19">
        <v>0</v>
      </c>
      <c r="G868" s="19">
        <v>0</v>
      </c>
      <c r="H868" s="19">
        <v>0</v>
      </c>
      <c r="I868" s="19">
        <v>0</v>
      </c>
      <c r="J868" s="19">
        <v>0</v>
      </c>
      <c r="K868" s="19">
        <v>0</v>
      </c>
      <c r="L868" s="19">
        <v>0</v>
      </c>
      <c r="M868" s="19">
        <v>0</v>
      </c>
      <c r="N868" s="19">
        <v>0</v>
      </c>
      <c r="O868" s="19">
        <v>0</v>
      </c>
      <c r="P868" s="19">
        <v>0</v>
      </c>
      <c r="Q868" s="19">
        <v>0</v>
      </c>
      <c r="R868" s="19">
        <v>0</v>
      </c>
      <c r="S868" s="19">
        <v>0</v>
      </c>
    </row>
    <row r="869" spans="1:19" x14ac:dyDescent="0.2">
      <c r="A869" s="826" t="s">
        <v>77</v>
      </c>
      <c r="B869" s="826"/>
      <c r="C869" s="826"/>
      <c r="D869" s="826"/>
      <c r="E869" s="826"/>
      <c r="F869" s="826"/>
      <c r="G869" s="826"/>
      <c r="H869" s="826"/>
      <c r="I869" s="826"/>
      <c r="J869" s="826"/>
      <c r="K869" s="826"/>
      <c r="L869" s="826"/>
      <c r="M869" s="826"/>
      <c r="N869" s="826"/>
      <c r="O869" s="826"/>
      <c r="P869" s="826"/>
      <c r="Q869" s="826"/>
      <c r="R869" s="826"/>
      <c r="S869" s="826"/>
    </row>
    <row r="870" spans="1:19" s="757" customFormat="1" x14ac:dyDescent="0.2">
      <c r="A870" s="749">
        <v>0</v>
      </c>
      <c r="B870" s="19">
        <v>0</v>
      </c>
      <c r="C870" s="19">
        <v>0</v>
      </c>
      <c r="D870" s="19">
        <v>0</v>
      </c>
      <c r="E870" s="19">
        <v>0</v>
      </c>
      <c r="F870" s="19">
        <v>0</v>
      </c>
      <c r="G870" s="19">
        <v>0</v>
      </c>
      <c r="H870" s="19">
        <v>0</v>
      </c>
      <c r="I870" s="19">
        <v>0</v>
      </c>
      <c r="J870" s="19">
        <v>0</v>
      </c>
      <c r="K870" s="19">
        <v>0</v>
      </c>
      <c r="L870" s="19">
        <v>0</v>
      </c>
      <c r="M870" s="19">
        <v>0</v>
      </c>
      <c r="N870" s="19">
        <v>0</v>
      </c>
      <c r="O870" s="19">
        <v>0</v>
      </c>
      <c r="P870" s="19">
        <v>0</v>
      </c>
      <c r="Q870" s="19">
        <v>0</v>
      </c>
      <c r="R870" s="19">
        <v>0</v>
      </c>
      <c r="S870" s="19">
        <v>0</v>
      </c>
    </row>
    <row r="871" spans="1:19" x14ac:dyDescent="0.2">
      <c r="A871" s="826" t="s">
        <v>78</v>
      </c>
      <c r="B871" s="826"/>
      <c r="C871" s="826"/>
      <c r="D871" s="826"/>
      <c r="E871" s="826"/>
      <c r="F871" s="826"/>
      <c r="G871" s="826"/>
      <c r="H871" s="826"/>
      <c r="I871" s="826"/>
      <c r="J871" s="826"/>
      <c r="K871" s="826"/>
      <c r="L871" s="826"/>
      <c r="M871" s="826"/>
      <c r="N871" s="826"/>
      <c r="O871" s="826"/>
      <c r="P871" s="826"/>
      <c r="Q871" s="826"/>
      <c r="R871" s="826"/>
      <c r="S871" s="826"/>
    </row>
    <row r="872" spans="1:19" s="781" customFormat="1" x14ac:dyDescent="0.2">
      <c r="A872" s="775">
        <v>0</v>
      </c>
      <c r="B872" s="19">
        <v>0</v>
      </c>
      <c r="C872" s="19">
        <v>0</v>
      </c>
      <c r="D872" s="19">
        <v>0</v>
      </c>
      <c r="E872" s="19">
        <v>0</v>
      </c>
      <c r="F872" s="19">
        <v>0</v>
      </c>
      <c r="G872" s="19">
        <v>0</v>
      </c>
      <c r="H872" s="19">
        <v>0</v>
      </c>
      <c r="I872" s="19">
        <v>0</v>
      </c>
      <c r="J872" s="19">
        <v>0</v>
      </c>
      <c r="K872" s="19">
        <v>0</v>
      </c>
      <c r="L872" s="19">
        <v>0</v>
      </c>
      <c r="M872" s="19">
        <v>0</v>
      </c>
      <c r="N872" s="19">
        <v>0</v>
      </c>
      <c r="O872" s="19">
        <v>0</v>
      </c>
      <c r="P872" s="19">
        <v>0</v>
      </c>
      <c r="Q872" s="19">
        <v>0</v>
      </c>
      <c r="R872" s="19">
        <v>0</v>
      </c>
      <c r="S872" s="19">
        <v>0</v>
      </c>
    </row>
    <row r="873" spans="1:19" x14ac:dyDescent="0.2">
      <c r="A873" s="826" t="s">
        <v>79</v>
      </c>
      <c r="B873" s="826"/>
      <c r="C873" s="826"/>
      <c r="D873" s="826"/>
      <c r="E873" s="826"/>
      <c r="F873" s="826"/>
      <c r="G873" s="826"/>
      <c r="H873" s="826"/>
      <c r="I873" s="826"/>
      <c r="J873" s="826"/>
      <c r="K873" s="826"/>
      <c r="L873" s="826"/>
      <c r="M873" s="826"/>
      <c r="N873" s="826"/>
      <c r="O873" s="826"/>
      <c r="P873" s="826"/>
      <c r="Q873" s="826"/>
      <c r="R873" s="826"/>
      <c r="S873" s="826"/>
    </row>
    <row r="874" spans="1:19" s="812" customFormat="1" x14ac:dyDescent="0.2">
      <c r="A874" s="809">
        <v>0</v>
      </c>
      <c r="B874" s="19">
        <v>0</v>
      </c>
      <c r="C874" s="19">
        <v>0</v>
      </c>
      <c r="D874" s="19">
        <v>0</v>
      </c>
      <c r="E874" s="19">
        <v>0</v>
      </c>
      <c r="F874" s="19">
        <v>0</v>
      </c>
      <c r="G874" s="19">
        <v>0</v>
      </c>
      <c r="H874" s="19">
        <v>0</v>
      </c>
      <c r="I874" s="19">
        <v>0</v>
      </c>
      <c r="J874" s="19">
        <v>0</v>
      </c>
      <c r="K874" s="19">
        <v>0</v>
      </c>
      <c r="L874" s="19">
        <v>0</v>
      </c>
      <c r="M874" s="19">
        <v>0</v>
      </c>
      <c r="N874" s="19">
        <v>0</v>
      </c>
      <c r="O874" s="19">
        <v>0</v>
      </c>
      <c r="P874" s="19">
        <v>0</v>
      </c>
      <c r="Q874" s="19">
        <v>0</v>
      </c>
      <c r="R874" s="19">
        <v>0</v>
      </c>
      <c r="S874" s="19">
        <v>0</v>
      </c>
    </row>
    <row r="875" spans="1:19" x14ac:dyDescent="0.2">
      <c r="A875" s="826" t="s">
        <v>80</v>
      </c>
      <c r="B875" s="826"/>
      <c r="C875" s="826"/>
      <c r="D875" s="826"/>
      <c r="E875" s="826"/>
      <c r="F875" s="826"/>
      <c r="G875" s="826"/>
      <c r="H875" s="826"/>
      <c r="I875" s="826"/>
      <c r="J875" s="826"/>
      <c r="K875" s="826"/>
      <c r="L875" s="826"/>
      <c r="M875" s="826"/>
      <c r="N875" s="826"/>
      <c r="O875" s="826"/>
      <c r="P875" s="826"/>
      <c r="Q875" s="826"/>
      <c r="R875" s="826"/>
      <c r="S875" s="826"/>
    </row>
    <row r="876" spans="1:19" s="822" customFormat="1" x14ac:dyDescent="0.2">
      <c r="A876" s="815">
        <v>0</v>
      </c>
      <c r="B876" s="19">
        <v>0</v>
      </c>
      <c r="C876" s="19">
        <v>0</v>
      </c>
      <c r="D876" s="19">
        <v>0</v>
      </c>
      <c r="E876" s="19">
        <v>0</v>
      </c>
      <c r="F876" s="19">
        <v>0</v>
      </c>
      <c r="G876" s="19">
        <v>0</v>
      </c>
      <c r="H876" s="19">
        <v>0</v>
      </c>
      <c r="I876" s="19">
        <v>0</v>
      </c>
      <c r="J876" s="19">
        <v>0</v>
      </c>
      <c r="K876" s="19">
        <v>0</v>
      </c>
      <c r="L876" s="19">
        <v>0</v>
      </c>
      <c r="M876" s="19">
        <v>0</v>
      </c>
      <c r="N876" s="19">
        <v>0</v>
      </c>
      <c r="O876" s="19">
        <v>0</v>
      </c>
      <c r="P876" s="19">
        <v>0</v>
      </c>
      <c r="Q876" s="19">
        <v>0</v>
      </c>
      <c r="R876" s="19">
        <v>0</v>
      </c>
      <c r="S876" s="19">
        <v>0</v>
      </c>
    </row>
    <row r="877" spans="1:19" x14ac:dyDescent="0.2">
      <c r="A877" s="196"/>
      <c r="B877" s="197"/>
      <c r="C877" s="197"/>
      <c r="D877" s="197"/>
      <c r="E877" s="198"/>
      <c r="F877" s="198" t="s">
        <v>271</v>
      </c>
      <c r="G877" s="198"/>
      <c r="H877" s="198"/>
      <c r="I877" s="198"/>
      <c r="J877" s="198"/>
      <c r="K877" s="198"/>
      <c r="L877" s="198"/>
      <c r="M877" s="198"/>
      <c r="N877" s="197"/>
      <c r="O877" s="197"/>
      <c r="P877" s="197"/>
      <c r="Q877" s="197"/>
      <c r="R877" s="197"/>
      <c r="S877" s="199"/>
    </row>
    <row r="878" spans="1:19" s="757" customFormat="1" x14ac:dyDescent="0.2">
      <c r="A878" s="749">
        <f>SUM(A854, A856, A858, A860,A862, A864, A866, A868, A870, A872, A874, A876)</f>
        <v>0</v>
      </c>
      <c r="B878" s="749">
        <f t="shared" ref="B878:S878" si="21">SUM(B854, B856, B858, B860,B862, B864, B866, B868, B870, B872, B874, B876)</f>
        <v>0</v>
      </c>
      <c r="C878" s="749">
        <f t="shared" si="21"/>
        <v>0</v>
      </c>
      <c r="D878" s="749">
        <f t="shared" si="21"/>
        <v>0</v>
      </c>
      <c r="E878" s="749">
        <f t="shared" si="21"/>
        <v>0</v>
      </c>
      <c r="F878" s="749">
        <f t="shared" si="21"/>
        <v>0</v>
      </c>
      <c r="G878" s="749">
        <f t="shared" si="21"/>
        <v>0</v>
      </c>
      <c r="H878" s="749">
        <f t="shared" si="21"/>
        <v>0</v>
      </c>
      <c r="I878" s="749">
        <f t="shared" si="21"/>
        <v>0</v>
      </c>
      <c r="J878" s="749">
        <f t="shared" si="21"/>
        <v>0</v>
      </c>
      <c r="K878" s="749">
        <f t="shared" si="21"/>
        <v>0</v>
      </c>
      <c r="L878" s="749">
        <f t="shared" si="21"/>
        <v>0</v>
      </c>
      <c r="M878" s="749">
        <f t="shared" si="21"/>
        <v>0</v>
      </c>
      <c r="N878" s="749">
        <f t="shared" si="21"/>
        <v>0</v>
      </c>
      <c r="O878" s="749">
        <f t="shared" si="21"/>
        <v>0</v>
      </c>
      <c r="P878" s="749">
        <f t="shared" si="21"/>
        <v>0</v>
      </c>
      <c r="Q878" s="749">
        <f t="shared" si="21"/>
        <v>0</v>
      </c>
      <c r="R878" s="749">
        <f t="shared" si="21"/>
        <v>0</v>
      </c>
      <c r="S878" s="749">
        <f t="shared" si="21"/>
        <v>0</v>
      </c>
    </row>
    <row r="879" spans="1:19" x14ac:dyDescent="0.2">
      <c r="A879" s="823"/>
      <c r="B879" s="846"/>
      <c r="C879" s="846"/>
      <c r="D879" s="846"/>
      <c r="E879" s="846"/>
      <c r="F879" s="846"/>
      <c r="G879" s="846"/>
      <c r="H879" s="846"/>
      <c r="I879" s="846"/>
      <c r="J879" s="846"/>
      <c r="K879" s="846"/>
      <c r="L879" s="846"/>
      <c r="M879" s="846"/>
      <c r="N879" s="846"/>
      <c r="O879" s="846"/>
      <c r="P879" s="846"/>
      <c r="Q879" s="846"/>
      <c r="R879" s="846"/>
      <c r="S879" s="847"/>
    </row>
    <row r="880" spans="1:19" ht="21" customHeight="1" x14ac:dyDescent="0.2">
      <c r="A880" s="1108" t="s">
        <v>3877</v>
      </c>
      <c r="B880" s="1109"/>
      <c r="C880" s="1109"/>
      <c r="D880" s="1109"/>
      <c r="E880" s="1109"/>
      <c r="F880" s="1109"/>
      <c r="G880" s="1109"/>
      <c r="H880" s="1109"/>
      <c r="I880" s="1109"/>
      <c r="J880" s="1109"/>
      <c r="K880" s="1109"/>
      <c r="L880" s="1109"/>
      <c r="M880" s="1109"/>
      <c r="N880" s="1109"/>
      <c r="O880" s="1109"/>
      <c r="P880" s="1109"/>
      <c r="Q880" s="1109"/>
      <c r="R880" s="1109"/>
      <c r="S880" s="1110"/>
    </row>
    <row r="881" spans="1:19" x14ac:dyDescent="0.2">
      <c r="A881" s="834" t="s">
        <v>1486</v>
      </c>
      <c r="B881" s="834"/>
      <c r="C881" s="834"/>
      <c r="D881" s="834"/>
      <c r="E881" s="834"/>
      <c r="F881" s="834"/>
      <c r="G881" s="834"/>
      <c r="H881" s="834"/>
      <c r="I881" s="834"/>
      <c r="J881" s="834"/>
      <c r="K881" s="834"/>
      <c r="L881" s="834"/>
      <c r="M881" s="834"/>
      <c r="N881" s="834"/>
      <c r="O881" s="834"/>
      <c r="P881" s="834"/>
      <c r="Q881" s="834"/>
      <c r="R881" s="834"/>
      <c r="S881" s="835"/>
    </row>
    <row r="882" spans="1:19" x14ac:dyDescent="0.2">
      <c r="A882" s="833" t="s">
        <v>1593</v>
      </c>
      <c r="B882" s="834"/>
      <c r="C882" s="834"/>
      <c r="D882" s="834"/>
      <c r="E882" s="834"/>
      <c r="F882" s="834"/>
      <c r="G882" s="834"/>
      <c r="H882" s="834"/>
      <c r="I882" s="834"/>
      <c r="J882" s="834"/>
      <c r="K882" s="834"/>
      <c r="L882" s="834"/>
      <c r="M882" s="834"/>
      <c r="N882" s="834"/>
      <c r="O882" s="834"/>
      <c r="P882" s="834"/>
      <c r="Q882" s="834"/>
      <c r="R882" s="834"/>
      <c r="S882" s="835"/>
    </row>
    <row r="883" spans="1:19" x14ac:dyDescent="0.2">
      <c r="A883" s="833" t="s">
        <v>1594</v>
      </c>
      <c r="B883" s="834"/>
      <c r="C883" s="834"/>
      <c r="D883" s="834"/>
      <c r="E883" s="834"/>
      <c r="F883" s="834"/>
      <c r="G883" s="834"/>
      <c r="H883" s="834"/>
      <c r="I883" s="834"/>
      <c r="J883" s="834"/>
      <c r="K883" s="834"/>
      <c r="L883" s="834"/>
      <c r="M883" s="834"/>
      <c r="N883" s="834"/>
      <c r="O883" s="834"/>
      <c r="P883" s="834"/>
      <c r="Q883" s="834"/>
      <c r="R883" s="834"/>
      <c r="S883" s="835"/>
    </row>
    <row r="884" spans="1:19" x14ac:dyDescent="0.2">
      <c r="A884" s="833" t="s">
        <v>1595</v>
      </c>
      <c r="B884" s="834"/>
      <c r="C884" s="834"/>
      <c r="D884" s="834"/>
      <c r="E884" s="834"/>
      <c r="F884" s="834"/>
      <c r="G884" s="834"/>
      <c r="H884" s="834"/>
      <c r="I884" s="834"/>
      <c r="J884" s="834"/>
      <c r="K884" s="834"/>
      <c r="L884" s="834"/>
      <c r="M884" s="834"/>
      <c r="N884" s="834"/>
      <c r="O884" s="834"/>
      <c r="P884" s="834"/>
      <c r="Q884" s="834"/>
      <c r="R884" s="834"/>
      <c r="S884" s="835"/>
    </row>
    <row r="885" spans="1:19" x14ac:dyDescent="0.2">
      <c r="A885" s="833" t="s">
        <v>1596</v>
      </c>
      <c r="B885" s="834"/>
      <c r="C885" s="834"/>
      <c r="D885" s="834"/>
      <c r="E885" s="834"/>
      <c r="F885" s="834"/>
      <c r="G885" s="834"/>
      <c r="H885" s="834"/>
      <c r="I885" s="834"/>
      <c r="J885" s="834"/>
      <c r="K885" s="834"/>
      <c r="L885" s="834"/>
      <c r="M885" s="834"/>
      <c r="N885" s="834"/>
      <c r="O885" s="834"/>
      <c r="P885" s="834"/>
      <c r="Q885" s="834"/>
      <c r="R885" s="834"/>
      <c r="S885" s="835"/>
    </row>
    <row r="886" spans="1:19" x14ac:dyDescent="0.2">
      <c r="A886" s="833" t="s">
        <v>1597</v>
      </c>
      <c r="B886" s="834"/>
      <c r="C886" s="834"/>
      <c r="D886" s="834"/>
      <c r="E886" s="834"/>
      <c r="F886" s="834"/>
      <c r="G886" s="834"/>
      <c r="H886" s="834"/>
      <c r="I886" s="834"/>
      <c r="J886" s="834"/>
      <c r="K886" s="834"/>
      <c r="L886" s="834"/>
      <c r="M886" s="834"/>
      <c r="N886" s="834"/>
      <c r="O886" s="834"/>
      <c r="P886" s="834"/>
      <c r="Q886" s="834"/>
      <c r="R886" s="834"/>
      <c r="S886" s="835"/>
    </row>
    <row r="887" spans="1:19" x14ac:dyDescent="0.2">
      <c r="A887" s="833" t="s">
        <v>1598</v>
      </c>
      <c r="B887" s="834"/>
      <c r="C887" s="834"/>
      <c r="D887" s="834"/>
      <c r="E887" s="834"/>
      <c r="F887" s="834"/>
      <c r="G887" s="834"/>
      <c r="H887" s="834"/>
      <c r="I887" s="834"/>
      <c r="J887" s="834"/>
      <c r="K887" s="834"/>
      <c r="L887" s="834"/>
      <c r="M887" s="834"/>
      <c r="N887" s="834"/>
      <c r="O887" s="834"/>
      <c r="P887" s="834"/>
      <c r="Q887" s="834"/>
      <c r="R887" s="834"/>
      <c r="S887" s="835"/>
    </row>
    <row r="888" spans="1:19" x14ac:dyDescent="0.2">
      <c r="A888" s="833" t="s">
        <v>1599</v>
      </c>
      <c r="B888" s="834"/>
      <c r="C888" s="834"/>
      <c r="D888" s="834"/>
      <c r="E888" s="834"/>
      <c r="F888" s="834"/>
      <c r="G888" s="834"/>
      <c r="H888" s="834"/>
      <c r="I888" s="834"/>
      <c r="J888" s="834"/>
      <c r="K888" s="834"/>
      <c r="L888" s="834"/>
      <c r="M888" s="834"/>
      <c r="N888" s="834"/>
      <c r="O888" s="834"/>
      <c r="P888" s="834"/>
      <c r="Q888" s="834"/>
      <c r="R888" s="834"/>
      <c r="S888" s="835"/>
    </row>
    <row r="889" spans="1:19" x14ac:dyDescent="0.2">
      <c r="A889" s="836" t="s">
        <v>1600</v>
      </c>
      <c r="B889" s="837"/>
      <c r="C889" s="837"/>
      <c r="D889" s="837"/>
      <c r="E889" s="837"/>
      <c r="F889" s="837"/>
      <c r="G889" s="837"/>
      <c r="H889" s="837"/>
      <c r="I889" s="837"/>
      <c r="J889" s="837"/>
      <c r="K889" s="837"/>
      <c r="L889" s="837"/>
      <c r="M889" s="837"/>
      <c r="N889" s="837"/>
      <c r="O889" s="837"/>
      <c r="P889" s="837"/>
      <c r="Q889" s="837"/>
      <c r="R889" s="837"/>
      <c r="S889" s="838"/>
    </row>
    <row r="890" spans="1:19" ht="28.5" customHeight="1" x14ac:dyDescent="0.2">
      <c r="A890" s="831" t="s">
        <v>41</v>
      </c>
      <c r="B890" s="831"/>
      <c r="C890" s="831"/>
      <c r="D890" s="831" t="s">
        <v>42</v>
      </c>
      <c r="E890" s="831"/>
      <c r="F890" s="831" t="s">
        <v>43</v>
      </c>
      <c r="G890" s="831"/>
      <c r="H890" s="831"/>
      <c r="I890" s="831" t="s">
        <v>44</v>
      </c>
      <c r="J890" s="831"/>
      <c r="K890" s="827" t="s">
        <v>45</v>
      </c>
      <c r="L890" s="839"/>
      <c r="M890" s="839"/>
      <c r="N890" s="840"/>
      <c r="O890" s="841" t="s">
        <v>46</v>
      </c>
      <c r="P890" s="841"/>
      <c r="Q890" s="842"/>
      <c r="R890" s="831" t="s">
        <v>47</v>
      </c>
      <c r="S890" s="831"/>
    </row>
    <row r="891" spans="1:19" ht="24.75" customHeight="1" x14ac:dyDescent="0.2">
      <c r="A891" s="830" t="s">
        <v>48</v>
      </c>
      <c r="B891" s="830" t="s">
        <v>49</v>
      </c>
      <c r="C891" s="852" t="s">
        <v>50</v>
      </c>
      <c r="D891" s="830" t="s">
        <v>51</v>
      </c>
      <c r="E891" s="830" t="s">
        <v>52</v>
      </c>
      <c r="F891" s="827" t="s">
        <v>53</v>
      </c>
      <c r="G891" s="828"/>
      <c r="H891" s="829"/>
      <c r="I891" s="830" t="s">
        <v>54</v>
      </c>
      <c r="J891" s="830" t="s">
        <v>55</v>
      </c>
      <c r="K891" s="827" t="s">
        <v>56</v>
      </c>
      <c r="L891" s="829"/>
      <c r="M891" s="827" t="s">
        <v>57</v>
      </c>
      <c r="N891" s="829"/>
      <c r="O891" s="830" t="s">
        <v>58</v>
      </c>
      <c r="P891" s="830" t="s">
        <v>59</v>
      </c>
      <c r="Q891" s="830" t="s">
        <v>60</v>
      </c>
      <c r="R891" s="830" t="s">
        <v>61</v>
      </c>
      <c r="S891" s="830" t="s">
        <v>62</v>
      </c>
    </row>
    <row r="892" spans="1:19" ht="68.25" customHeight="1" x14ac:dyDescent="0.2">
      <c r="A892" s="831"/>
      <c r="B892" s="831"/>
      <c r="C892" s="853"/>
      <c r="D892" s="831"/>
      <c r="E892" s="831"/>
      <c r="F892" s="748" t="s">
        <v>63</v>
      </c>
      <c r="G892" s="748" t="s">
        <v>64</v>
      </c>
      <c r="H892" s="748" t="s">
        <v>65</v>
      </c>
      <c r="I892" s="831"/>
      <c r="J892" s="831"/>
      <c r="K892" s="750" t="s">
        <v>66</v>
      </c>
      <c r="L892" s="750" t="s">
        <v>67</v>
      </c>
      <c r="M892" s="750" t="s">
        <v>68</v>
      </c>
      <c r="N892" s="750" t="s">
        <v>67</v>
      </c>
      <c r="O892" s="831"/>
      <c r="P892" s="831"/>
      <c r="Q892" s="831"/>
      <c r="R892" s="831"/>
      <c r="S892" s="831"/>
    </row>
    <row r="893" spans="1:19" x14ac:dyDescent="0.2">
      <c r="A893" s="826" t="s">
        <v>69</v>
      </c>
      <c r="B893" s="826"/>
      <c r="C893" s="826"/>
      <c r="D893" s="826"/>
      <c r="E893" s="826"/>
      <c r="F893" s="826"/>
      <c r="G893" s="826"/>
      <c r="H893" s="826"/>
      <c r="I893" s="826"/>
      <c r="J893" s="826"/>
      <c r="K893" s="826"/>
      <c r="L893" s="826"/>
      <c r="M893" s="826"/>
      <c r="N893" s="826"/>
      <c r="O893" s="826"/>
      <c r="P893" s="826"/>
      <c r="Q893" s="826"/>
      <c r="R893" s="826"/>
      <c r="S893" s="826"/>
    </row>
    <row r="894" spans="1:19" s="757" customFormat="1" x14ac:dyDescent="0.2">
      <c r="A894" s="749">
        <v>0</v>
      </c>
      <c r="B894" s="19">
        <v>0</v>
      </c>
      <c r="C894" s="19">
        <v>0</v>
      </c>
      <c r="D894" s="19">
        <v>0</v>
      </c>
      <c r="E894" s="19">
        <v>0</v>
      </c>
      <c r="F894" s="19">
        <v>0</v>
      </c>
      <c r="G894" s="19">
        <v>0</v>
      </c>
      <c r="H894" s="19">
        <v>0</v>
      </c>
      <c r="I894" s="19">
        <v>0</v>
      </c>
      <c r="J894" s="19">
        <v>0</v>
      </c>
      <c r="K894" s="19">
        <v>0</v>
      </c>
      <c r="L894" s="19">
        <v>0</v>
      </c>
      <c r="M894" s="19">
        <v>0</v>
      </c>
      <c r="N894" s="19">
        <v>0</v>
      </c>
      <c r="O894" s="19">
        <v>0</v>
      </c>
      <c r="P894" s="19">
        <v>0</v>
      </c>
      <c r="Q894" s="19">
        <v>0</v>
      </c>
      <c r="R894" s="19">
        <v>0</v>
      </c>
      <c r="S894" s="19">
        <v>0</v>
      </c>
    </row>
    <row r="895" spans="1:19" x14ac:dyDescent="0.2">
      <c r="A895" s="826" t="s">
        <v>70</v>
      </c>
      <c r="B895" s="826"/>
      <c r="C895" s="826"/>
      <c r="D895" s="826"/>
      <c r="E895" s="826"/>
      <c r="F895" s="826"/>
      <c r="G895" s="826"/>
      <c r="H895" s="826"/>
      <c r="I895" s="826"/>
      <c r="J895" s="826"/>
      <c r="K895" s="826"/>
      <c r="L895" s="826"/>
      <c r="M895" s="826"/>
      <c r="N895" s="826"/>
      <c r="O895" s="826"/>
      <c r="P895" s="826"/>
      <c r="Q895" s="826"/>
      <c r="R895" s="826"/>
      <c r="S895" s="826"/>
    </row>
    <row r="896" spans="1:19" s="757" customFormat="1" x14ac:dyDescent="0.2">
      <c r="A896" s="749">
        <v>0</v>
      </c>
      <c r="B896" s="19">
        <v>0</v>
      </c>
      <c r="C896" s="19">
        <v>0</v>
      </c>
      <c r="D896" s="19">
        <v>0</v>
      </c>
      <c r="E896" s="19">
        <v>0</v>
      </c>
      <c r="F896" s="19">
        <v>0</v>
      </c>
      <c r="G896" s="19">
        <v>0</v>
      </c>
      <c r="H896" s="19">
        <v>0</v>
      </c>
      <c r="I896" s="19">
        <v>0</v>
      </c>
      <c r="J896" s="19">
        <v>0</v>
      </c>
      <c r="K896" s="19">
        <v>0</v>
      </c>
      <c r="L896" s="19">
        <v>0</v>
      </c>
      <c r="M896" s="19">
        <v>0</v>
      </c>
      <c r="N896" s="19">
        <v>0</v>
      </c>
      <c r="O896" s="19">
        <v>0</v>
      </c>
      <c r="P896" s="19">
        <v>0</v>
      </c>
      <c r="Q896" s="19">
        <v>0</v>
      </c>
      <c r="R896" s="19">
        <v>0</v>
      </c>
      <c r="S896" s="19">
        <v>0</v>
      </c>
    </row>
    <row r="897" spans="1:19" x14ac:dyDescent="0.2">
      <c r="A897" s="826" t="s">
        <v>71</v>
      </c>
      <c r="B897" s="826"/>
      <c r="C897" s="826"/>
      <c r="D897" s="826"/>
      <c r="E897" s="826"/>
      <c r="F897" s="826"/>
      <c r="G897" s="826"/>
      <c r="H897" s="826"/>
      <c r="I897" s="826"/>
      <c r="J897" s="826"/>
      <c r="K897" s="826"/>
      <c r="L897" s="826"/>
      <c r="M897" s="826"/>
      <c r="N897" s="826"/>
      <c r="O897" s="826"/>
      <c r="P897" s="826"/>
      <c r="Q897" s="826"/>
      <c r="R897" s="826"/>
      <c r="S897" s="826"/>
    </row>
    <row r="898" spans="1:19" s="757" customFormat="1" x14ac:dyDescent="0.2">
      <c r="A898" s="749">
        <v>0</v>
      </c>
      <c r="B898" s="19">
        <v>0</v>
      </c>
      <c r="C898" s="19">
        <v>0</v>
      </c>
      <c r="D898" s="19">
        <v>0</v>
      </c>
      <c r="E898" s="19">
        <v>0</v>
      </c>
      <c r="F898" s="19">
        <v>0</v>
      </c>
      <c r="G898" s="19">
        <v>0</v>
      </c>
      <c r="H898" s="19">
        <v>0</v>
      </c>
      <c r="I898" s="19">
        <v>0</v>
      </c>
      <c r="J898" s="19">
        <v>0</v>
      </c>
      <c r="K898" s="19">
        <v>0</v>
      </c>
      <c r="L898" s="19">
        <v>0</v>
      </c>
      <c r="M898" s="19">
        <v>0</v>
      </c>
      <c r="N898" s="19">
        <v>0</v>
      </c>
      <c r="O898" s="19">
        <v>0</v>
      </c>
      <c r="P898" s="19">
        <v>0</v>
      </c>
      <c r="Q898" s="19">
        <v>0</v>
      </c>
      <c r="R898" s="19">
        <v>0</v>
      </c>
      <c r="S898" s="19">
        <v>0</v>
      </c>
    </row>
    <row r="899" spans="1:19" x14ac:dyDescent="0.2">
      <c r="A899" s="826" t="s">
        <v>72</v>
      </c>
      <c r="B899" s="1107"/>
      <c r="C899" s="1107"/>
      <c r="D899" s="1107"/>
      <c r="E899" s="1107"/>
      <c r="F899" s="1107"/>
      <c r="G899" s="1107"/>
      <c r="H899" s="1107"/>
      <c r="I899" s="1107"/>
      <c r="J899" s="1107"/>
      <c r="K899" s="1107"/>
      <c r="L899" s="1107"/>
      <c r="M899" s="1107"/>
      <c r="N899" s="1107"/>
      <c r="O899" s="1107"/>
      <c r="P899" s="1107"/>
      <c r="Q899" s="1107"/>
      <c r="R899" s="1107"/>
      <c r="S899" s="1107"/>
    </row>
    <row r="900" spans="1:19" s="757" customFormat="1" x14ac:dyDescent="0.2">
      <c r="A900" s="749">
        <v>0</v>
      </c>
      <c r="B900" s="19">
        <v>0</v>
      </c>
      <c r="C900" s="19">
        <v>0</v>
      </c>
      <c r="D900" s="19">
        <v>0</v>
      </c>
      <c r="E900" s="19">
        <v>0</v>
      </c>
      <c r="F900" s="19">
        <v>0</v>
      </c>
      <c r="G900" s="19">
        <v>0</v>
      </c>
      <c r="H900" s="19">
        <v>0</v>
      </c>
      <c r="I900" s="19">
        <v>0</v>
      </c>
      <c r="J900" s="19">
        <v>0</v>
      </c>
      <c r="K900" s="19">
        <v>0</v>
      </c>
      <c r="L900" s="19">
        <v>0</v>
      </c>
      <c r="M900" s="19">
        <v>0</v>
      </c>
      <c r="N900" s="19">
        <v>0</v>
      </c>
      <c r="O900" s="19">
        <v>0</v>
      </c>
      <c r="P900" s="19">
        <v>0</v>
      </c>
      <c r="Q900" s="19">
        <v>0</v>
      </c>
      <c r="R900" s="19">
        <v>0</v>
      </c>
      <c r="S900" s="19">
        <v>0</v>
      </c>
    </row>
    <row r="901" spans="1:19" x14ac:dyDescent="0.2">
      <c r="A901" s="832" t="s">
        <v>73</v>
      </c>
      <c r="B901" s="832"/>
      <c r="C901" s="832"/>
      <c r="D901" s="832"/>
      <c r="E901" s="832"/>
      <c r="F901" s="832"/>
      <c r="G901" s="832"/>
      <c r="H901" s="832"/>
      <c r="I901" s="832"/>
      <c r="J901" s="832"/>
      <c r="K901" s="832"/>
      <c r="L901" s="832"/>
      <c r="M901" s="832"/>
      <c r="N901" s="832"/>
      <c r="O901" s="832"/>
      <c r="P901" s="832"/>
      <c r="Q901" s="832"/>
      <c r="R901" s="832"/>
      <c r="S901" s="832"/>
    </row>
    <row r="902" spans="1:19" s="757" customFormat="1" x14ac:dyDescent="0.2">
      <c r="A902" s="749">
        <v>0</v>
      </c>
      <c r="B902" s="19">
        <v>0</v>
      </c>
      <c r="C902" s="19">
        <v>0</v>
      </c>
      <c r="D902" s="19">
        <v>0</v>
      </c>
      <c r="E902" s="19">
        <v>0</v>
      </c>
      <c r="F902" s="19">
        <v>0</v>
      </c>
      <c r="G902" s="19">
        <v>0</v>
      </c>
      <c r="H902" s="19">
        <v>0</v>
      </c>
      <c r="I902" s="19">
        <v>0</v>
      </c>
      <c r="J902" s="19">
        <v>0</v>
      </c>
      <c r="K902" s="19">
        <v>0</v>
      </c>
      <c r="L902" s="19">
        <v>0</v>
      </c>
      <c r="M902" s="19">
        <v>0</v>
      </c>
      <c r="N902" s="19">
        <v>0</v>
      </c>
      <c r="O902" s="19">
        <v>0</v>
      </c>
      <c r="P902" s="19">
        <v>0</v>
      </c>
      <c r="Q902" s="19">
        <v>0</v>
      </c>
      <c r="R902" s="19">
        <v>0</v>
      </c>
      <c r="S902" s="19">
        <v>0</v>
      </c>
    </row>
    <row r="903" spans="1:19" x14ac:dyDescent="0.2">
      <c r="A903" s="826" t="s">
        <v>74</v>
      </c>
      <c r="B903" s="826"/>
      <c r="C903" s="826"/>
      <c r="D903" s="826"/>
      <c r="E903" s="826"/>
      <c r="F903" s="826"/>
      <c r="G903" s="826"/>
      <c r="H903" s="826"/>
      <c r="I903" s="826"/>
      <c r="J903" s="826"/>
      <c r="K903" s="826"/>
      <c r="L903" s="826"/>
      <c r="M903" s="826"/>
      <c r="N903" s="826"/>
      <c r="O903" s="826"/>
      <c r="P903" s="826"/>
      <c r="Q903" s="826"/>
      <c r="R903" s="826"/>
      <c r="S903" s="826"/>
    </row>
    <row r="904" spans="1:19" s="757" customFormat="1" x14ac:dyDescent="0.2">
      <c r="A904" s="749">
        <v>0</v>
      </c>
      <c r="B904" s="19">
        <v>0</v>
      </c>
      <c r="C904" s="19">
        <v>0</v>
      </c>
      <c r="D904" s="19">
        <v>0</v>
      </c>
      <c r="E904" s="19">
        <v>0</v>
      </c>
      <c r="F904" s="19">
        <v>0</v>
      </c>
      <c r="G904" s="19">
        <v>0</v>
      </c>
      <c r="H904" s="19">
        <v>0</v>
      </c>
      <c r="I904" s="19">
        <v>0</v>
      </c>
      <c r="J904" s="19">
        <v>0</v>
      </c>
      <c r="K904" s="19">
        <v>0</v>
      </c>
      <c r="L904" s="19">
        <v>0</v>
      </c>
      <c r="M904" s="19">
        <v>0</v>
      </c>
      <c r="N904" s="19">
        <v>0</v>
      </c>
      <c r="O904" s="19">
        <v>0</v>
      </c>
      <c r="P904" s="19">
        <v>0</v>
      </c>
      <c r="Q904" s="19">
        <v>0</v>
      </c>
      <c r="R904" s="19">
        <v>0</v>
      </c>
      <c r="S904" s="19">
        <v>0</v>
      </c>
    </row>
    <row r="905" spans="1:19" x14ac:dyDescent="0.2">
      <c r="A905" s="826" t="s">
        <v>75</v>
      </c>
      <c r="B905" s="826"/>
      <c r="C905" s="826"/>
      <c r="D905" s="826"/>
      <c r="E905" s="826"/>
      <c r="F905" s="826"/>
      <c r="G905" s="826"/>
      <c r="H905" s="826"/>
      <c r="I905" s="826"/>
      <c r="J905" s="826"/>
      <c r="K905" s="826"/>
      <c r="L905" s="826"/>
      <c r="M905" s="826"/>
      <c r="N905" s="826"/>
      <c r="O905" s="826"/>
      <c r="P905" s="826"/>
      <c r="Q905" s="826"/>
      <c r="R905" s="826"/>
      <c r="S905" s="826"/>
    </row>
    <row r="906" spans="1:19" s="757" customFormat="1" x14ac:dyDescent="0.2">
      <c r="A906" s="749">
        <v>0</v>
      </c>
      <c r="B906" s="19">
        <v>0</v>
      </c>
      <c r="C906" s="19">
        <v>0</v>
      </c>
      <c r="D906" s="19">
        <v>0</v>
      </c>
      <c r="E906" s="19">
        <v>0</v>
      </c>
      <c r="F906" s="19">
        <v>0</v>
      </c>
      <c r="G906" s="19">
        <v>0</v>
      </c>
      <c r="H906" s="19">
        <v>0</v>
      </c>
      <c r="I906" s="19">
        <v>0</v>
      </c>
      <c r="J906" s="19">
        <v>0</v>
      </c>
      <c r="K906" s="19">
        <v>0</v>
      </c>
      <c r="L906" s="19">
        <v>0</v>
      </c>
      <c r="M906" s="19">
        <v>0</v>
      </c>
      <c r="N906" s="19">
        <v>0</v>
      </c>
      <c r="O906" s="19">
        <v>0</v>
      </c>
      <c r="P906" s="19">
        <v>0</v>
      </c>
      <c r="Q906" s="19">
        <v>0</v>
      </c>
      <c r="R906" s="19">
        <v>0</v>
      </c>
      <c r="S906" s="19">
        <v>0</v>
      </c>
    </row>
    <row r="907" spans="1:19" x14ac:dyDescent="0.2">
      <c r="A907" s="826" t="s">
        <v>76</v>
      </c>
      <c r="B907" s="826"/>
      <c r="C907" s="826"/>
      <c r="D907" s="826"/>
      <c r="E907" s="826"/>
      <c r="F907" s="826"/>
      <c r="G907" s="826"/>
      <c r="H907" s="826"/>
      <c r="I907" s="826"/>
      <c r="J907" s="826"/>
      <c r="K907" s="826"/>
      <c r="L907" s="826"/>
      <c r="M907" s="826"/>
      <c r="N907" s="826"/>
      <c r="O907" s="826"/>
      <c r="P907" s="826"/>
      <c r="Q907" s="826"/>
      <c r="R907" s="826"/>
      <c r="S907" s="826"/>
    </row>
    <row r="908" spans="1:19" s="757" customFormat="1" x14ac:dyDescent="0.2">
      <c r="A908" s="749">
        <v>0</v>
      </c>
      <c r="B908" s="19">
        <v>0</v>
      </c>
      <c r="C908" s="19">
        <v>0</v>
      </c>
      <c r="D908" s="19">
        <v>0</v>
      </c>
      <c r="E908" s="19">
        <v>0</v>
      </c>
      <c r="F908" s="19">
        <v>0</v>
      </c>
      <c r="G908" s="19">
        <v>0</v>
      </c>
      <c r="H908" s="19">
        <v>0</v>
      </c>
      <c r="I908" s="19">
        <v>0</v>
      </c>
      <c r="J908" s="19">
        <v>0</v>
      </c>
      <c r="K908" s="19">
        <v>0</v>
      </c>
      <c r="L908" s="19">
        <v>0</v>
      </c>
      <c r="M908" s="19">
        <v>0</v>
      </c>
      <c r="N908" s="19">
        <v>0</v>
      </c>
      <c r="O908" s="19">
        <v>0</v>
      </c>
      <c r="P908" s="19">
        <v>0</v>
      </c>
      <c r="Q908" s="19">
        <v>0</v>
      </c>
      <c r="R908" s="19">
        <v>0</v>
      </c>
      <c r="S908" s="19">
        <v>0</v>
      </c>
    </row>
    <row r="909" spans="1:19" x14ac:dyDescent="0.2">
      <c r="A909" s="826" t="s">
        <v>77</v>
      </c>
      <c r="B909" s="826"/>
      <c r="C909" s="826"/>
      <c r="D909" s="826"/>
      <c r="E909" s="826"/>
      <c r="F909" s="826"/>
      <c r="G909" s="826"/>
      <c r="H909" s="826"/>
      <c r="I909" s="826"/>
      <c r="J909" s="826"/>
      <c r="K909" s="826"/>
      <c r="L909" s="826"/>
      <c r="M909" s="826"/>
      <c r="N909" s="826"/>
      <c r="O909" s="826"/>
      <c r="P909" s="826"/>
      <c r="Q909" s="826"/>
      <c r="R909" s="826"/>
      <c r="S909" s="826"/>
    </row>
    <row r="910" spans="1:19" s="757" customFormat="1" x14ac:dyDescent="0.2">
      <c r="A910" s="749">
        <v>0</v>
      </c>
      <c r="B910" s="19">
        <v>0</v>
      </c>
      <c r="C910" s="19">
        <v>0</v>
      </c>
      <c r="D910" s="19">
        <v>0</v>
      </c>
      <c r="E910" s="19">
        <v>0</v>
      </c>
      <c r="F910" s="19">
        <v>0</v>
      </c>
      <c r="G910" s="19">
        <v>0</v>
      </c>
      <c r="H910" s="19">
        <v>0</v>
      </c>
      <c r="I910" s="19">
        <v>0</v>
      </c>
      <c r="J910" s="19">
        <v>0</v>
      </c>
      <c r="K910" s="19">
        <v>0</v>
      </c>
      <c r="L910" s="19">
        <v>0</v>
      </c>
      <c r="M910" s="19">
        <v>0</v>
      </c>
      <c r="N910" s="19">
        <v>0</v>
      </c>
      <c r="O910" s="19">
        <v>0</v>
      </c>
      <c r="P910" s="19">
        <v>0</v>
      </c>
      <c r="Q910" s="19">
        <v>0</v>
      </c>
      <c r="R910" s="19">
        <v>0</v>
      </c>
      <c r="S910" s="19">
        <v>0</v>
      </c>
    </row>
    <row r="911" spans="1:19" x14ac:dyDescent="0.2">
      <c r="A911" s="826" t="s">
        <v>78</v>
      </c>
      <c r="B911" s="826"/>
      <c r="C911" s="826"/>
      <c r="D911" s="826"/>
      <c r="E911" s="826"/>
      <c r="F911" s="826"/>
      <c r="G911" s="826"/>
      <c r="H911" s="826"/>
      <c r="I911" s="826"/>
      <c r="J911" s="826"/>
      <c r="K911" s="826"/>
      <c r="L911" s="826"/>
      <c r="M911" s="826"/>
      <c r="N911" s="826"/>
      <c r="O911" s="826"/>
      <c r="P911" s="826"/>
      <c r="Q911" s="826"/>
      <c r="R911" s="826"/>
      <c r="S911" s="826"/>
    </row>
    <row r="912" spans="1:19" s="781" customFormat="1" x14ac:dyDescent="0.2">
      <c r="A912" s="775">
        <v>0</v>
      </c>
      <c r="B912" s="19">
        <v>0</v>
      </c>
      <c r="C912" s="19">
        <v>0</v>
      </c>
      <c r="D912" s="19">
        <v>0</v>
      </c>
      <c r="E912" s="19">
        <v>0</v>
      </c>
      <c r="F912" s="19">
        <v>0</v>
      </c>
      <c r="G912" s="19">
        <v>0</v>
      </c>
      <c r="H912" s="19">
        <v>0</v>
      </c>
      <c r="I912" s="19">
        <v>0</v>
      </c>
      <c r="J912" s="19">
        <v>0</v>
      </c>
      <c r="K912" s="19">
        <v>0</v>
      </c>
      <c r="L912" s="19">
        <v>0</v>
      </c>
      <c r="M912" s="19">
        <v>0</v>
      </c>
      <c r="N912" s="19">
        <v>0</v>
      </c>
      <c r="O912" s="19">
        <v>0</v>
      </c>
      <c r="P912" s="19">
        <v>0</v>
      </c>
      <c r="Q912" s="19">
        <v>0</v>
      </c>
      <c r="R912" s="19">
        <v>0</v>
      </c>
      <c r="S912" s="19">
        <v>0</v>
      </c>
    </row>
    <row r="913" spans="1:19" x14ac:dyDescent="0.2">
      <c r="A913" s="826" t="s">
        <v>79</v>
      </c>
      <c r="B913" s="826"/>
      <c r="C913" s="826"/>
      <c r="D913" s="826"/>
      <c r="E913" s="826"/>
      <c r="F913" s="826"/>
      <c r="G913" s="826"/>
      <c r="H913" s="826"/>
      <c r="I913" s="826"/>
      <c r="J913" s="826"/>
      <c r="K913" s="826"/>
      <c r="L913" s="826"/>
      <c r="M913" s="826"/>
      <c r="N913" s="826"/>
      <c r="O913" s="826"/>
      <c r="P913" s="826"/>
      <c r="Q913" s="826"/>
      <c r="R913" s="826"/>
      <c r="S913" s="826"/>
    </row>
    <row r="914" spans="1:19" s="812" customFormat="1" x14ac:dyDescent="0.2">
      <c r="A914" s="809">
        <v>0</v>
      </c>
      <c r="B914" s="19">
        <v>0</v>
      </c>
      <c r="C914" s="19">
        <v>0</v>
      </c>
      <c r="D914" s="19">
        <v>0</v>
      </c>
      <c r="E914" s="19">
        <v>0</v>
      </c>
      <c r="F914" s="19">
        <v>0</v>
      </c>
      <c r="G914" s="19">
        <v>0</v>
      </c>
      <c r="H914" s="19">
        <v>0</v>
      </c>
      <c r="I914" s="19">
        <v>0</v>
      </c>
      <c r="J914" s="19">
        <v>0</v>
      </c>
      <c r="K914" s="19">
        <v>0</v>
      </c>
      <c r="L914" s="19">
        <v>0</v>
      </c>
      <c r="M914" s="19">
        <v>0</v>
      </c>
      <c r="N914" s="19">
        <v>0</v>
      </c>
      <c r="O914" s="19">
        <v>0</v>
      </c>
      <c r="P914" s="19">
        <v>0</v>
      </c>
      <c r="Q914" s="19">
        <v>0</v>
      </c>
      <c r="R914" s="19">
        <v>0</v>
      </c>
      <c r="S914" s="19">
        <v>0</v>
      </c>
    </row>
    <row r="915" spans="1:19" x14ac:dyDescent="0.2">
      <c r="A915" s="826" t="s">
        <v>80</v>
      </c>
      <c r="B915" s="826"/>
      <c r="C915" s="826"/>
      <c r="D915" s="826"/>
      <c r="E915" s="826"/>
      <c r="F915" s="826"/>
      <c r="G915" s="826"/>
      <c r="H915" s="826"/>
      <c r="I915" s="826"/>
      <c r="J915" s="826"/>
      <c r="K915" s="826"/>
      <c r="L915" s="826"/>
      <c r="M915" s="826"/>
      <c r="N915" s="826"/>
      <c r="O915" s="826"/>
      <c r="P915" s="826"/>
      <c r="Q915" s="826"/>
      <c r="R915" s="826"/>
      <c r="S915" s="826"/>
    </row>
    <row r="916" spans="1:19" s="822" customFormat="1" x14ac:dyDescent="0.2">
      <c r="A916" s="815">
        <v>0</v>
      </c>
      <c r="B916" s="19">
        <v>0</v>
      </c>
      <c r="C916" s="19">
        <v>0</v>
      </c>
      <c r="D916" s="19">
        <v>0</v>
      </c>
      <c r="E916" s="19">
        <v>0</v>
      </c>
      <c r="F916" s="19">
        <v>0</v>
      </c>
      <c r="G916" s="19">
        <v>0</v>
      </c>
      <c r="H916" s="19">
        <v>0</v>
      </c>
      <c r="I916" s="19">
        <v>0</v>
      </c>
      <c r="J916" s="19">
        <v>0</v>
      </c>
      <c r="K916" s="19">
        <v>0</v>
      </c>
      <c r="L916" s="19">
        <v>0</v>
      </c>
      <c r="M916" s="19">
        <v>0</v>
      </c>
      <c r="N916" s="19">
        <v>0</v>
      </c>
      <c r="O916" s="19">
        <v>0</v>
      </c>
      <c r="P916" s="19">
        <v>0</v>
      </c>
      <c r="Q916" s="19">
        <v>0</v>
      </c>
      <c r="R916" s="19">
        <v>0</v>
      </c>
      <c r="S916" s="19">
        <v>0</v>
      </c>
    </row>
    <row r="917" spans="1:19" ht="15" customHeight="1" x14ac:dyDescent="0.2">
      <c r="A917" s="823" t="s">
        <v>271</v>
      </c>
      <c r="B917" s="846"/>
      <c r="C917" s="846"/>
      <c r="D917" s="846"/>
      <c r="E917" s="846"/>
      <c r="F917" s="846"/>
      <c r="G917" s="846"/>
      <c r="H917" s="846"/>
      <c r="I917" s="846"/>
      <c r="J917" s="846"/>
      <c r="K917" s="846"/>
      <c r="L917" s="846"/>
      <c r="M917" s="846"/>
      <c r="N917" s="846"/>
      <c r="O917" s="846"/>
      <c r="P917" s="846"/>
      <c r="Q917" s="846"/>
      <c r="R917" s="846"/>
      <c r="S917" s="847"/>
    </row>
    <row r="918" spans="1:19" s="757" customFormat="1" x14ac:dyDescent="0.2">
      <c r="A918" s="749">
        <f>SUM(A894, A896, A898, A900,A902, A904, A906, A908, A910, A912, A914, A916)</f>
        <v>0</v>
      </c>
      <c r="B918" s="749">
        <f t="shared" ref="B918:S918" si="22">SUM(B894, B896, B898, B900,B902, B904, B906, B908, B910, B912, B914, B916)</f>
        <v>0</v>
      </c>
      <c r="C918" s="749">
        <f t="shared" si="22"/>
        <v>0</v>
      </c>
      <c r="D918" s="749">
        <f t="shared" si="22"/>
        <v>0</v>
      </c>
      <c r="E918" s="749">
        <f t="shared" si="22"/>
        <v>0</v>
      </c>
      <c r="F918" s="749">
        <f t="shared" si="22"/>
        <v>0</v>
      </c>
      <c r="G918" s="749">
        <f t="shared" si="22"/>
        <v>0</v>
      </c>
      <c r="H918" s="749">
        <f t="shared" si="22"/>
        <v>0</v>
      </c>
      <c r="I918" s="749">
        <f t="shared" si="22"/>
        <v>0</v>
      </c>
      <c r="J918" s="749">
        <f t="shared" si="22"/>
        <v>0</v>
      </c>
      <c r="K918" s="749">
        <f t="shared" si="22"/>
        <v>0</v>
      </c>
      <c r="L918" s="749">
        <f t="shared" si="22"/>
        <v>0</v>
      </c>
      <c r="M918" s="749">
        <v>0</v>
      </c>
      <c r="N918" s="749">
        <v>0</v>
      </c>
      <c r="O918" s="749">
        <f t="shared" si="22"/>
        <v>0</v>
      </c>
      <c r="P918" s="749">
        <f t="shared" si="22"/>
        <v>0</v>
      </c>
      <c r="Q918" s="749">
        <f t="shared" si="22"/>
        <v>0</v>
      </c>
      <c r="R918" s="749">
        <f t="shared" si="22"/>
        <v>0</v>
      </c>
      <c r="S918" s="749">
        <f t="shared" si="22"/>
        <v>0</v>
      </c>
    </row>
    <row r="919" spans="1:19" x14ac:dyDescent="0.2">
      <c r="A919" s="1072"/>
      <c r="B919" s="1072"/>
      <c r="C919" s="1072"/>
      <c r="D919" s="1072"/>
      <c r="E919" s="1072"/>
      <c r="F919" s="1072"/>
      <c r="G919" s="1072"/>
      <c r="H919" s="1072"/>
      <c r="I919" s="1072"/>
      <c r="J919" s="1072"/>
      <c r="K919" s="1072"/>
      <c r="L919" s="1072"/>
      <c r="M919" s="1072"/>
      <c r="N919" s="1072"/>
      <c r="O919" s="1072"/>
      <c r="P919" s="1072"/>
      <c r="Q919" s="1072"/>
      <c r="R919" s="1072"/>
      <c r="S919" s="1072"/>
    </row>
    <row r="920" spans="1:19" x14ac:dyDescent="0.2">
      <c r="A920" s="823" t="s">
        <v>3878</v>
      </c>
      <c r="B920" s="846"/>
      <c r="C920" s="846"/>
      <c r="D920" s="846"/>
      <c r="E920" s="846"/>
      <c r="F920" s="846"/>
      <c r="G920" s="846"/>
      <c r="H920" s="846"/>
      <c r="I920" s="846"/>
      <c r="J920" s="846"/>
      <c r="K920" s="846"/>
      <c r="L920" s="846"/>
      <c r="M920" s="846"/>
      <c r="N920" s="846"/>
      <c r="O920" s="846"/>
      <c r="P920" s="846"/>
      <c r="Q920" s="846"/>
      <c r="R920" s="846"/>
      <c r="S920" s="847"/>
    </row>
    <row r="921" spans="1:19" s="764" customFormat="1" x14ac:dyDescent="0.25">
      <c r="A921" s="758">
        <f>A38+A78+A118+A158+A198+A238+A278+A318+A358+A398+A438+A478+A518+A558+A598+A638+A678+A718+A758+A798+A838+A878+A918</f>
        <v>822</v>
      </c>
      <c r="B921" s="758">
        <f t="shared" ref="B921:S921" si="23">B38+B78+B118+B158+B198+B238+B278+B318+B358+B398+B438+B478+B518+B558+B598+B638+B678+B718+B758+B798+B838+B878+B918</f>
        <v>71</v>
      </c>
      <c r="C921" s="758">
        <f t="shared" si="23"/>
        <v>893</v>
      </c>
      <c r="D921" s="758">
        <f t="shared" si="23"/>
        <v>30</v>
      </c>
      <c r="E921" s="758">
        <f t="shared" si="23"/>
        <v>863</v>
      </c>
      <c r="F921" s="758">
        <f t="shared" si="23"/>
        <v>840</v>
      </c>
      <c r="G921" s="758">
        <f t="shared" si="23"/>
        <v>30</v>
      </c>
      <c r="H921" s="758">
        <f t="shared" si="23"/>
        <v>23</v>
      </c>
      <c r="I921" s="758">
        <f t="shared" si="23"/>
        <v>889</v>
      </c>
      <c r="J921" s="758">
        <f t="shared" si="23"/>
        <v>0</v>
      </c>
      <c r="K921" s="758">
        <f t="shared" si="23"/>
        <v>0</v>
      </c>
      <c r="L921" s="758">
        <f t="shared" si="23"/>
        <v>0</v>
      </c>
      <c r="M921" s="758">
        <f t="shared" si="23"/>
        <v>0</v>
      </c>
      <c r="N921" s="758">
        <f t="shared" si="23"/>
        <v>0</v>
      </c>
      <c r="O921" s="758">
        <f t="shared" si="23"/>
        <v>73</v>
      </c>
      <c r="P921" s="758">
        <f t="shared" si="23"/>
        <v>811</v>
      </c>
      <c r="Q921" s="758">
        <f t="shared" si="23"/>
        <v>9</v>
      </c>
      <c r="R921" s="758">
        <f t="shared" si="23"/>
        <v>0</v>
      </c>
      <c r="S921" s="758">
        <f t="shared" si="23"/>
        <v>0</v>
      </c>
    </row>
  </sheetData>
  <mergeCells count="1036">
    <mergeCell ref="A1:S1"/>
    <mergeCell ref="A2:S2"/>
    <mergeCell ref="A3:S3"/>
    <mergeCell ref="A4:S4"/>
    <mergeCell ref="A5:S5"/>
    <mergeCell ref="A6:S6"/>
    <mergeCell ref="A7:S7"/>
    <mergeCell ref="A8:S8"/>
    <mergeCell ref="A39:S39"/>
    <mergeCell ref="A40:S40"/>
    <mergeCell ref="A41:S41"/>
    <mergeCell ref="A42:S42"/>
    <mergeCell ref="F10:H10"/>
    <mergeCell ref="A44:S44"/>
    <mergeCell ref="A47:S47"/>
    <mergeCell ref="A48:S48"/>
    <mergeCell ref="A9:S9"/>
    <mergeCell ref="A10:C10"/>
    <mergeCell ref="D10:E10"/>
    <mergeCell ref="I10:J10"/>
    <mergeCell ref="K10:N10"/>
    <mergeCell ref="O10:Q10"/>
    <mergeCell ref="R10:S10"/>
    <mergeCell ref="A11:A12"/>
    <mergeCell ref="B11:B12"/>
    <mergeCell ref="C11:C12"/>
    <mergeCell ref="D11:D12"/>
    <mergeCell ref="E11:E12"/>
    <mergeCell ref="F11:H11"/>
    <mergeCell ref="I11:I12"/>
    <mergeCell ref="J11:J12"/>
    <mergeCell ref="A43:S43"/>
    <mergeCell ref="A13:S13"/>
    <mergeCell ref="A15:S15"/>
    <mergeCell ref="A17:S17"/>
    <mergeCell ref="A19:S19"/>
    <mergeCell ref="A21:S21"/>
    <mergeCell ref="A23:S23"/>
    <mergeCell ref="A25:S25"/>
    <mergeCell ref="A27:S27"/>
    <mergeCell ref="A29:S29"/>
    <mergeCell ref="A31:S31"/>
    <mergeCell ref="A33:S33"/>
    <mergeCell ref="O251:O252"/>
    <mergeCell ref="P251:P252"/>
    <mergeCell ref="Q251:Q252"/>
    <mergeCell ref="R251:R252"/>
    <mergeCell ref="A206:S206"/>
    <mergeCell ref="A207:S207"/>
    <mergeCell ref="A200:S200"/>
    <mergeCell ref="A201:S201"/>
    <mergeCell ref="A202:S202"/>
    <mergeCell ref="A203:S203"/>
    <mergeCell ref="A204:S204"/>
    <mergeCell ref="A205:S205"/>
    <mergeCell ref="A199:S199"/>
    <mergeCell ref="F210:H210"/>
    <mergeCell ref="A159:S159"/>
    <mergeCell ref="F170:H170"/>
    <mergeCell ref="A35:S35"/>
    <mergeCell ref="B171:B172"/>
    <mergeCell ref="C171:C172"/>
    <mergeCell ref="D171:D172"/>
    <mergeCell ref="E171:E172"/>
    <mergeCell ref="A187:S187"/>
    <mergeCell ref="A189:S189"/>
    <mergeCell ref="A191:S191"/>
    <mergeCell ref="A193:S193"/>
    <mergeCell ref="A195:S195"/>
    <mergeCell ref="A209:S209"/>
    <mergeCell ref="A285:S285"/>
    <mergeCell ref="A279:S279"/>
    <mergeCell ref="A246:S246"/>
    <mergeCell ref="A247:S247"/>
    <mergeCell ref="A240:S240"/>
    <mergeCell ref="A282:S282"/>
    <mergeCell ref="A283:S283"/>
    <mergeCell ref="A284:S284"/>
    <mergeCell ref="A211:A212"/>
    <mergeCell ref="B211:B212"/>
    <mergeCell ref="C211:C212"/>
    <mergeCell ref="D211:D212"/>
    <mergeCell ref="E211:E212"/>
    <mergeCell ref="F211:H211"/>
    <mergeCell ref="I211:I212"/>
    <mergeCell ref="J211:J212"/>
    <mergeCell ref="K211:L211"/>
    <mergeCell ref="M211:N211"/>
    <mergeCell ref="O211:O212"/>
    <mergeCell ref="P211:P212"/>
    <mergeCell ref="Q211:Q212"/>
    <mergeCell ref="R211:R212"/>
    <mergeCell ref="S211:S212"/>
    <mergeCell ref="A213:S213"/>
    <mergeCell ref="K250:N250"/>
    <mergeCell ref="O250:Q250"/>
    <mergeCell ref="A333:S333"/>
    <mergeCell ref="A335:S335"/>
    <mergeCell ref="A337:S337"/>
    <mergeCell ref="A339:S339"/>
    <mergeCell ref="A341:S341"/>
    <mergeCell ref="A343:S343"/>
    <mergeCell ref="A345:S345"/>
    <mergeCell ref="A286:S286"/>
    <mergeCell ref="A287:S287"/>
    <mergeCell ref="F291:H291"/>
    <mergeCell ref="I291:I292"/>
    <mergeCell ref="J291:J292"/>
    <mergeCell ref="K291:L291"/>
    <mergeCell ref="M291:N291"/>
    <mergeCell ref="O291:O292"/>
    <mergeCell ref="P291:P292"/>
    <mergeCell ref="Q291:Q292"/>
    <mergeCell ref="R291:R292"/>
    <mergeCell ref="S291:S292"/>
    <mergeCell ref="A293:S293"/>
    <mergeCell ref="A295:S295"/>
    <mergeCell ref="A297:S297"/>
    <mergeCell ref="A299:S299"/>
    <mergeCell ref="A291:A292"/>
    <mergeCell ref="B291:B292"/>
    <mergeCell ref="C291:C292"/>
    <mergeCell ref="D291:D292"/>
    <mergeCell ref="E291:E292"/>
    <mergeCell ref="A301:S301"/>
    <mergeCell ref="A303:S303"/>
    <mergeCell ref="A305:S305"/>
    <mergeCell ref="A307:S307"/>
    <mergeCell ref="A366:S366"/>
    <mergeCell ref="A367:S367"/>
    <mergeCell ref="A360:S360"/>
    <mergeCell ref="A361:S361"/>
    <mergeCell ref="A362:S362"/>
    <mergeCell ref="A363:S363"/>
    <mergeCell ref="A364:S364"/>
    <mergeCell ref="A365:S365"/>
    <mergeCell ref="A373:S373"/>
    <mergeCell ref="A375:S375"/>
    <mergeCell ref="A377:S377"/>
    <mergeCell ref="A379:S379"/>
    <mergeCell ref="A381:S381"/>
    <mergeCell ref="A383:S383"/>
    <mergeCell ref="A385:S385"/>
    <mergeCell ref="A387:S387"/>
    <mergeCell ref="A389:S389"/>
    <mergeCell ref="F371:H371"/>
    <mergeCell ref="I371:I372"/>
    <mergeCell ref="J371:J372"/>
    <mergeCell ref="K371:L371"/>
    <mergeCell ref="M371:N371"/>
    <mergeCell ref="O371:O372"/>
    <mergeCell ref="P371:P372"/>
    <mergeCell ref="A493:S493"/>
    <mergeCell ref="A495:S495"/>
    <mergeCell ref="A497:S497"/>
    <mergeCell ref="A499:S499"/>
    <mergeCell ref="A501:S501"/>
    <mergeCell ref="A503:S503"/>
    <mergeCell ref="A505:S505"/>
    <mergeCell ref="A446:S446"/>
    <mergeCell ref="A447:S447"/>
    <mergeCell ref="A440:S440"/>
    <mergeCell ref="A441:S441"/>
    <mergeCell ref="A442:S442"/>
    <mergeCell ref="A443:S443"/>
    <mergeCell ref="A444:S444"/>
    <mergeCell ref="A445:S445"/>
    <mergeCell ref="A453:S453"/>
    <mergeCell ref="A455:S455"/>
    <mergeCell ref="A457:S457"/>
    <mergeCell ref="A459:S459"/>
    <mergeCell ref="A461:S461"/>
    <mergeCell ref="A463:S463"/>
    <mergeCell ref="A465:S465"/>
    <mergeCell ref="A467:S467"/>
    <mergeCell ref="A469:S469"/>
    <mergeCell ref="A471:S471"/>
    <mergeCell ref="A473:S473"/>
    <mergeCell ref="A451:A452"/>
    <mergeCell ref="B451:B452"/>
    <mergeCell ref="C451:C452"/>
    <mergeCell ref="D451:D452"/>
    <mergeCell ref="E451:E452"/>
    <mergeCell ref="F451:H451"/>
    <mergeCell ref="A649:S649"/>
    <mergeCell ref="A563:S563"/>
    <mergeCell ref="A564:S564"/>
    <mergeCell ref="A565:S565"/>
    <mergeCell ref="A559:S559"/>
    <mergeCell ref="A573:S573"/>
    <mergeCell ref="A575:S575"/>
    <mergeCell ref="A577:S577"/>
    <mergeCell ref="A579:S579"/>
    <mergeCell ref="A581:S581"/>
    <mergeCell ref="A583:S583"/>
    <mergeCell ref="A585:S585"/>
    <mergeCell ref="A526:S526"/>
    <mergeCell ref="A527:S527"/>
    <mergeCell ref="A520:S520"/>
    <mergeCell ref="A521:S521"/>
    <mergeCell ref="A522:S522"/>
    <mergeCell ref="A523:S523"/>
    <mergeCell ref="A524:S524"/>
    <mergeCell ref="A525:S525"/>
    <mergeCell ref="A533:S533"/>
    <mergeCell ref="A535:S535"/>
    <mergeCell ref="A537:S537"/>
    <mergeCell ref="A539:S539"/>
    <mergeCell ref="A541:S541"/>
    <mergeCell ref="A543:S543"/>
    <mergeCell ref="A545:S545"/>
    <mergeCell ref="A547:S547"/>
    <mergeCell ref="A549:S549"/>
    <mergeCell ref="A551:S551"/>
    <mergeCell ref="A553:S553"/>
    <mergeCell ref="S611:S612"/>
    <mergeCell ref="A728:S728"/>
    <mergeCell ref="A643:S643"/>
    <mergeCell ref="A644:S644"/>
    <mergeCell ref="A645:S645"/>
    <mergeCell ref="A639:S639"/>
    <mergeCell ref="A653:S653"/>
    <mergeCell ref="A655:S655"/>
    <mergeCell ref="A657:S657"/>
    <mergeCell ref="A659:S659"/>
    <mergeCell ref="A661:S661"/>
    <mergeCell ref="A663:S663"/>
    <mergeCell ref="A665:S665"/>
    <mergeCell ref="A606:S606"/>
    <mergeCell ref="A607:S607"/>
    <mergeCell ref="A600:S600"/>
    <mergeCell ref="A601:S601"/>
    <mergeCell ref="A602:S602"/>
    <mergeCell ref="A603:S603"/>
    <mergeCell ref="A604:S604"/>
    <mergeCell ref="A605:S605"/>
    <mergeCell ref="A613:S613"/>
    <mergeCell ref="A615:S615"/>
    <mergeCell ref="A617:S617"/>
    <mergeCell ref="A619:S619"/>
    <mergeCell ref="A621:S621"/>
    <mergeCell ref="A623:S623"/>
    <mergeCell ref="A625:S625"/>
    <mergeCell ref="A627:S627"/>
    <mergeCell ref="A629:S629"/>
    <mergeCell ref="A631:S631"/>
    <mergeCell ref="A633:S633"/>
    <mergeCell ref="A635:S635"/>
    <mergeCell ref="A684:S684"/>
    <mergeCell ref="A685:S685"/>
    <mergeCell ref="A693:S693"/>
    <mergeCell ref="A695:S695"/>
    <mergeCell ref="A697:S697"/>
    <mergeCell ref="A699:S699"/>
    <mergeCell ref="A701:S701"/>
    <mergeCell ref="A703:S703"/>
    <mergeCell ref="A705:S705"/>
    <mergeCell ref="A691:A692"/>
    <mergeCell ref="B691:B692"/>
    <mergeCell ref="C691:C692"/>
    <mergeCell ref="D691:D692"/>
    <mergeCell ref="E691:E692"/>
    <mergeCell ref="F691:H691"/>
    <mergeCell ref="I691:I692"/>
    <mergeCell ref="J691:J692"/>
    <mergeCell ref="K691:L691"/>
    <mergeCell ref="M691:N691"/>
    <mergeCell ref="O691:O692"/>
    <mergeCell ref="P691:P692"/>
    <mergeCell ref="Q691:Q692"/>
    <mergeCell ref="R691:R692"/>
    <mergeCell ref="S691:S692"/>
    <mergeCell ref="A119:S119"/>
    <mergeCell ref="A128:S128"/>
    <mergeCell ref="A133:S133"/>
    <mergeCell ref="A135:S135"/>
    <mergeCell ref="A880:S880"/>
    <mergeCell ref="A881:S881"/>
    <mergeCell ref="A882:S882"/>
    <mergeCell ref="A883:S883"/>
    <mergeCell ref="A884:S884"/>
    <mergeCell ref="A885:S885"/>
    <mergeCell ref="A893:S893"/>
    <mergeCell ref="A895:S895"/>
    <mergeCell ref="A897:S897"/>
    <mergeCell ref="A899:S899"/>
    <mergeCell ref="A901:S901"/>
    <mergeCell ref="A903:S903"/>
    <mergeCell ref="A905:S905"/>
    <mergeCell ref="A779:S779"/>
    <mergeCell ref="A781:S781"/>
    <mergeCell ref="A783:S783"/>
    <mergeCell ref="A785:S785"/>
    <mergeCell ref="A787:S787"/>
    <mergeCell ref="A789:S789"/>
    <mergeCell ref="A808:S808"/>
    <mergeCell ref="F810:H810"/>
    <mergeCell ref="A840:S840"/>
    <mergeCell ref="A841:S841"/>
    <mergeCell ref="A842:S842"/>
    <mergeCell ref="A843:S843"/>
    <mergeCell ref="A844:S844"/>
    <mergeCell ref="A791:S791"/>
    <mergeCell ref="A793:S793"/>
    <mergeCell ref="A743:S743"/>
    <mergeCell ref="A745:S745"/>
    <mergeCell ref="A686:S686"/>
    <mergeCell ref="A687:S687"/>
    <mergeCell ref="A766:S766"/>
    <mergeCell ref="A111:S111"/>
    <mergeCell ref="A113:S113"/>
    <mergeCell ref="A115:S115"/>
    <mergeCell ref="A846:S846"/>
    <mergeCell ref="A847:S847"/>
    <mergeCell ref="A131:A132"/>
    <mergeCell ref="B131:B132"/>
    <mergeCell ref="C131:C132"/>
    <mergeCell ref="D131:D132"/>
    <mergeCell ref="E131:E132"/>
    <mergeCell ref="F131:H131"/>
    <mergeCell ref="I131:I132"/>
    <mergeCell ref="J131:J132"/>
    <mergeCell ref="K131:L131"/>
    <mergeCell ref="M131:N131"/>
    <mergeCell ref="O131:O132"/>
    <mergeCell ref="P131:P132"/>
    <mergeCell ref="Q131:Q132"/>
    <mergeCell ref="R131:R132"/>
    <mergeCell ref="S131:S132"/>
    <mergeCell ref="A208:S208"/>
    <mergeCell ref="A166:S166"/>
    <mergeCell ref="A167:S167"/>
    <mergeCell ref="A723:S723"/>
    <mergeCell ref="A724:S724"/>
    <mergeCell ref="A725:S725"/>
    <mergeCell ref="A719:S719"/>
    <mergeCell ref="F730:H730"/>
    <mergeCell ref="A688:S688"/>
    <mergeCell ref="F690:H690"/>
    <mergeCell ref="A648:S648"/>
    <mergeCell ref="F650:H650"/>
    <mergeCell ref="A608:S608"/>
    <mergeCell ref="F610:H610"/>
    <mergeCell ref="A129:S129"/>
    <mergeCell ref="A130:C130"/>
    <mergeCell ref="D130:E130"/>
    <mergeCell ref="I130:J130"/>
    <mergeCell ref="K130:N130"/>
    <mergeCell ref="O130:Q130"/>
    <mergeCell ref="A735:S735"/>
    <mergeCell ref="A737:S737"/>
    <mergeCell ref="A739:S739"/>
    <mergeCell ref="A741:S741"/>
    <mergeCell ref="A733:S733"/>
    <mergeCell ref="A160:S160"/>
    <mergeCell ref="A161:S161"/>
    <mergeCell ref="A162:S162"/>
    <mergeCell ref="A163:S163"/>
    <mergeCell ref="A164:S164"/>
    <mergeCell ref="A165:S165"/>
    <mergeCell ref="A280:S280"/>
    <mergeCell ref="A281:S281"/>
    <mergeCell ref="R130:S130"/>
    <mergeCell ref="F130:H130"/>
    <mergeCell ref="A680:S680"/>
    <mergeCell ref="A681:S681"/>
    <mergeCell ref="A682:S682"/>
    <mergeCell ref="A683:S683"/>
    <mergeCell ref="A91:A92"/>
    <mergeCell ref="B91:B92"/>
    <mergeCell ref="C91:C92"/>
    <mergeCell ref="D91:D92"/>
    <mergeCell ref="E91:E92"/>
    <mergeCell ref="F91:H91"/>
    <mergeCell ref="I91:I92"/>
    <mergeCell ref="J91:J92"/>
    <mergeCell ref="A93:S93"/>
    <mergeCell ref="A95:S95"/>
    <mergeCell ref="A97:S97"/>
    <mergeCell ref="A99:S99"/>
    <mergeCell ref="A101:S101"/>
    <mergeCell ref="A103:S103"/>
    <mergeCell ref="A105:S105"/>
    <mergeCell ref="A107:S107"/>
    <mergeCell ref="A109:S109"/>
    <mergeCell ref="K91:L91"/>
    <mergeCell ref="M91:N91"/>
    <mergeCell ref="O91:O92"/>
    <mergeCell ref="P91:P92"/>
    <mergeCell ref="Q91:Q92"/>
    <mergeCell ref="R91:R92"/>
    <mergeCell ref="S91:S92"/>
    <mergeCell ref="A810:C810"/>
    <mergeCell ref="A767:S767"/>
    <mergeCell ref="A760:S760"/>
    <mergeCell ref="A761:S761"/>
    <mergeCell ref="A762:S762"/>
    <mergeCell ref="A763:S763"/>
    <mergeCell ref="A764:S764"/>
    <mergeCell ref="A765:S765"/>
    <mergeCell ref="A773:S773"/>
    <mergeCell ref="A775:S775"/>
    <mergeCell ref="A777:S777"/>
    <mergeCell ref="A806:S806"/>
    <mergeCell ref="A804:S804"/>
    <mergeCell ref="A805:S805"/>
    <mergeCell ref="A799:S799"/>
    <mergeCell ref="A813:S813"/>
    <mergeCell ref="S771:S772"/>
    <mergeCell ref="A807:S807"/>
    <mergeCell ref="A800:S800"/>
    <mergeCell ref="A801:S801"/>
    <mergeCell ref="A802:S802"/>
    <mergeCell ref="A803:S803"/>
    <mergeCell ref="A768:S768"/>
    <mergeCell ref="F770:H770"/>
    <mergeCell ref="A795:S795"/>
    <mergeCell ref="A817:S817"/>
    <mergeCell ref="A819:S819"/>
    <mergeCell ref="A821:S821"/>
    <mergeCell ref="A823:S823"/>
    <mergeCell ref="A825:S825"/>
    <mergeCell ref="K11:L11"/>
    <mergeCell ref="M11:N11"/>
    <mergeCell ref="O11:O12"/>
    <mergeCell ref="P11:P12"/>
    <mergeCell ref="Q11:Q12"/>
    <mergeCell ref="R11:R12"/>
    <mergeCell ref="S11:S12"/>
    <mergeCell ref="A49:S49"/>
    <mergeCell ref="A50:C50"/>
    <mergeCell ref="D50:E50"/>
    <mergeCell ref="I50:J50"/>
    <mergeCell ref="K50:N50"/>
    <mergeCell ref="O50:Q50"/>
    <mergeCell ref="R50:S50"/>
    <mergeCell ref="A51:A52"/>
    <mergeCell ref="B51:B52"/>
    <mergeCell ref="C51:C52"/>
    <mergeCell ref="D51:D52"/>
    <mergeCell ref="E51:E52"/>
    <mergeCell ref="A241:S241"/>
    <mergeCell ref="A242:S242"/>
    <mergeCell ref="F51:H51"/>
    <mergeCell ref="I51:I52"/>
    <mergeCell ref="J51:J52"/>
    <mergeCell ref="K51:L51"/>
    <mergeCell ref="M51:N51"/>
    <mergeCell ref="A809:S809"/>
    <mergeCell ref="O51:O52"/>
    <mergeCell ref="P51:P52"/>
    <mergeCell ref="Q51:Q52"/>
    <mergeCell ref="R51:R52"/>
    <mergeCell ref="S51:S52"/>
    <mergeCell ref="A45:S45"/>
    <mergeCell ref="A46:S46"/>
    <mergeCell ref="F50:H50"/>
    <mergeCell ref="A53:S53"/>
    <mergeCell ref="A55:S55"/>
    <mergeCell ref="A57:S57"/>
    <mergeCell ref="A59:S59"/>
    <mergeCell ref="A61:S61"/>
    <mergeCell ref="A63:S63"/>
    <mergeCell ref="A65:S65"/>
    <mergeCell ref="A67:S67"/>
    <mergeCell ref="A69:S69"/>
    <mergeCell ref="A71:S71"/>
    <mergeCell ref="A73:S73"/>
    <mergeCell ref="A75:S75"/>
    <mergeCell ref="A77:S77"/>
    <mergeCell ref="A89:S89"/>
    <mergeCell ref="A90:C90"/>
    <mergeCell ref="D90:E90"/>
    <mergeCell ref="I90:J90"/>
    <mergeCell ref="K90:N90"/>
    <mergeCell ref="O90:Q90"/>
    <mergeCell ref="R90:S90"/>
    <mergeCell ref="F90:H90"/>
    <mergeCell ref="A85:S85"/>
    <mergeCell ref="A86:S86"/>
    <mergeCell ref="A84:S84"/>
    <mergeCell ref="A82:S82"/>
    <mergeCell ref="A83:S83"/>
    <mergeCell ref="A88:S88"/>
    <mergeCell ref="A79:S79"/>
    <mergeCell ref="A80:S80"/>
    <mergeCell ref="A87:S87"/>
    <mergeCell ref="A81:S81"/>
    <mergeCell ref="I171:I172"/>
    <mergeCell ref="J171:J172"/>
    <mergeCell ref="K171:L171"/>
    <mergeCell ref="M171:N171"/>
    <mergeCell ref="O171:O172"/>
    <mergeCell ref="P171:P172"/>
    <mergeCell ref="Q171:Q172"/>
    <mergeCell ref="R171:R172"/>
    <mergeCell ref="S171:S172"/>
    <mergeCell ref="A137:S137"/>
    <mergeCell ref="A139:S139"/>
    <mergeCell ref="A141:S141"/>
    <mergeCell ref="A143:S143"/>
    <mergeCell ref="A126:S126"/>
    <mergeCell ref="A127:S127"/>
    <mergeCell ref="A120:S120"/>
    <mergeCell ref="A121:S121"/>
    <mergeCell ref="A122:S122"/>
    <mergeCell ref="A123:S123"/>
    <mergeCell ref="A124:S124"/>
    <mergeCell ref="A145:S145"/>
    <mergeCell ref="A147:S147"/>
    <mergeCell ref="A149:S149"/>
    <mergeCell ref="A151:S151"/>
    <mergeCell ref="A153:S153"/>
    <mergeCell ref="A155:S155"/>
    <mergeCell ref="A125:S125"/>
    <mergeCell ref="A245:S245"/>
    <mergeCell ref="A248:S248"/>
    <mergeCell ref="F250:H250"/>
    <mergeCell ref="A271:S271"/>
    <mergeCell ref="A273:S273"/>
    <mergeCell ref="A275:S275"/>
    <mergeCell ref="A289:S289"/>
    <mergeCell ref="A290:C290"/>
    <mergeCell ref="D290:E290"/>
    <mergeCell ref="A169:S169"/>
    <mergeCell ref="A170:C170"/>
    <mergeCell ref="D170:E170"/>
    <mergeCell ref="I170:J170"/>
    <mergeCell ref="K170:N170"/>
    <mergeCell ref="O170:Q170"/>
    <mergeCell ref="R170:S170"/>
    <mergeCell ref="A168:S168"/>
    <mergeCell ref="A210:C210"/>
    <mergeCell ref="D210:E210"/>
    <mergeCell ref="I210:J210"/>
    <mergeCell ref="K210:N210"/>
    <mergeCell ref="O210:Q210"/>
    <mergeCell ref="R210:S210"/>
    <mergeCell ref="A173:S173"/>
    <mergeCell ref="A175:S175"/>
    <mergeCell ref="A177:S177"/>
    <mergeCell ref="A179:S179"/>
    <mergeCell ref="A181:S181"/>
    <mergeCell ref="A183:S183"/>
    <mergeCell ref="A185:S185"/>
    <mergeCell ref="A171:A172"/>
    <mergeCell ref="F171:H171"/>
    <mergeCell ref="R330:S330"/>
    <mergeCell ref="A331:A332"/>
    <mergeCell ref="B331:B332"/>
    <mergeCell ref="C331:C332"/>
    <mergeCell ref="D331:D332"/>
    <mergeCell ref="E331:E332"/>
    <mergeCell ref="F331:H331"/>
    <mergeCell ref="I331:I332"/>
    <mergeCell ref="J331:J332"/>
    <mergeCell ref="A330:C330"/>
    <mergeCell ref="D330:E330"/>
    <mergeCell ref="I330:J330"/>
    <mergeCell ref="A215:S215"/>
    <mergeCell ref="K251:L251"/>
    <mergeCell ref="M251:N251"/>
    <mergeCell ref="A217:S217"/>
    <mergeCell ref="A219:S219"/>
    <mergeCell ref="A221:S221"/>
    <mergeCell ref="A223:S223"/>
    <mergeCell ref="A225:S225"/>
    <mergeCell ref="A227:S227"/>
    <mergeCell ref="A229:S229"/>
    <mergeCell ref="A231:S231"/>
    <mergeCell ref="A233:S233"/>
    <mergeCell ref="A235:S235"/>
    <mergeCell ref="A249:S249"/>
    <mergeCell ref="A250:C250"/>
    <mergeCell ref="D250:E250"/>
    <mergeCell ref="I250:J250"/>
    <mergeCell ref="A239:S239"/>
    <mergeCell ref="A243:S243"/>
    <mergeCell ref="A244:S244"/>
    <mergeCell ref="R250:S250"/>
    <mergeCell ref="A321:S321"/>
    <mergeCell ref="A322:S322"/>
    <mergeCell ref="A323:S323"/>
    <mergeCell ref="A324:S324"/>
    <mergeCell ref="A325:S325"/>
    <mergeCell ref="A319:S319"/>
    <mergeCell ref="A328:S328"/>
    <mergeCell ref="F330:H330"/>
    <mergeCell ref="S251:S252"/>
    <mergeCell ref="A253:S253"/>
    <mergeCell ref="A255:S255"/>
    <mergeCell ref="A257:S257"/>
    <mergeCell ref="A259:S259"/>
    <mergeCell ref="A261:S261"/>
    <mergeCell ref="A263:S263"/>
    <mergeCell ref="A265:S265"/>
    <mergeCell ref="A267:S267"/>
    <mergeCell ref="A269:S269"/>
    <mergeCell ref="I290:J290"/>
    <mergeCell ref="K290:N290"/>
    <mergeCell ref="O290:Q290"/>
    <mergeCell ref="R290:S290"/>
    <mergeCell ref="A288:S288"/>
    <mergeCell ref="F290:H290"/>
    <mergeCell ref="A251:A252"/>
    <mergeCell ref="A326:S326"/>
    <mergeCell ref="A327:S327"/>
    <mergeCell ref="A320:S320"/>
    <mergeCell ref="A329:S329"/>
    <mergeCell ref="K330:N330"/>
    <mergeCell ref="O330:Q330"/>
    <mergeCell ref="A351:S351"/>
    <mergeCell ref="A353:S353"/>
    <mergeCell ref="A355:S355"/>
    <mergeCell ref="A369:S369"/>
    <mergeCell ref="A370:C370"/>
    <mergeCell ref="D370:E370"/>
    <mergeCell ref="I370:J370"/>
    <mergeCell ref="K370:N370"/>
    <mergeCell ref="O370:Q370"/>
    <mergeCell ref="R370:S370"/>
    <mergeCell ref="A371:A372"/>
    <mergeCell ref="B371:B372"/>
    <mergeCell ref="C371:C372"/>
    <mergeCell ref="D371:D372"/>
    <mergeCell ref="E371:E372"/>
    <mergeCell ref="B251:B252"/>
    <mergeCell ref="C251:C252"/>
    <mergeCell ref="D251:D252"/>
    <mergeCell ref="E251:E252"/>
    <mergeCell ref="F251:H251"/>
    <mergeCell ref="I251:I252"/>
    <mergeCell ref="J251:J252"/>
    <mergeCell ref="Q371:Q372"/>
    <mergeCell ref="R371:R372"/>
    <mergeCell ref="S371:S372"/>
    <mergeCell ref="A368:S368"/>
    <mergeCell ref="F370:H370"/>
    <mergeCell ref="A359:S359"/>
    <mergeCell ref="A309:S309"/>
    <mergeCell ref="A311:S311"/>
    <mergeCell ref="A313:S313"/>
    <mergeCell ref="A315:S315"/>
    <mergeCell ref="A400:S400"/>
    <mergeCell ref="A401:S401"/>
    <mergeCell ref="A402:S402"/>
    <mergeCell ref="A403:S403"/>
    <mergeCell ref="A404:S404"/>
    <mergeCell ref="A427:S427"/>
    <mergeCell ref="A405:S405"/>
    <mergeCell ref="A399:S399"/>
    <mergeCell ref="A413:S413"/>
    <mergeCell ref="A415:S415"/>
    <mergeCell ref="A417:S417"/>
    <mergeCell ref="A419:S419"/>
    <mergeCell ref="A421:S421"/>
    <mergeCell ref="A423:S423"/>
    <mergeCell ref="A425:S425"/>
    <mergeCell ref="K331:L331"/>
    <mergeCell ref="M331:N331"/>
    <mergeCell ref="O331:O332"/>
    <mergeCell ref="P331:P332"/>
    <mergeCell ref="Q331:Q332"/>
    <mergeCell ref="R331:R332"/>
    <mergeCell ref="S331:S332"/>
    <mergeCell ref="J411:J412"/>
    <mergeCell ref="K411:L411"/>
    <mergeCell ref="M411:N411"/>
    <mergeCell ref="O411:O412"/>
    <mergeCell ref="P411:P412"/>
    <mergeCell ref="Q411:Q412"/>
    <mergeCell ref="R411:R412"/>
    <mergeCell ref="S411:S412"/>
    <mergeCell ref="A347:S347"/>
    <mergeCell ref="A349:S349"/>
    <mergeCell ref="A391:S391"/>
    <mergeCell ref="A393:S393"/>
    <mergeCell ref="A395:S395"/>
    <mergeCell ref="A409:S409"/>
    <mergeCell ref="A410:C410"/>
    <mergeCell ref="D410:E410"/>
    <mergeCell ref="A429:S429"/>
    <mergeCell ref="A431:S431"/>
    <mergeCell ref="A433:S433"/>
    <mergeCell ref="A435:S435"/>
    <mergeCell ref="A449:S449"/>
    <mergeCell ref="A450:C450"/>
    <mergeCell ref="D450:E450"/>
    <mergeCell ref="I450:J450"/>
    <mergeCell ref="K450:N450"/>
    <mergeCell ref="O450:Q450"/>
    <mergeCell ref="R450:S450"/>
    <mergeCell ref="I410:J410"/>
    <mergeCell ref="K410:N410"/>
    <mergeCell ref="O410:Q410"/>
    <mergeCell ref="R410:S410"/>
    <mergeCell ref="A411:A412"/>
    <mergeCell ref="B411:B412"/>
    <mergeCell ref="C411:C412"/>
    <mergeCell ref="D411:D412"/>
    <mergeCell ref="E411:E412"/>
    <mergeCell ref="F411:H411"/>
    <mergeCell ref="I411:I412"/>
    <mergeCell ref="A408:S408"/>
    <mergeCell ref="F410:H410"/>
    <mergeCell ref="A406:S406"/>
    <mergeCell ref="A407:S407"/>
    <mergeCell ref="I451:I452"/>
    <mergeCell ref="J451:J452"/>
    <mergeCell ref="K451:L451"/>
    <mergeCell ref="M451:N451"/>
    <mergeCell ref="O451:O452"/>
    <mergeCell ref="P451:P452"/>
    <mergeCell ref="Q451:Q452"/>
    <mergeCell ref="R451:R452"/>
    <mergeCell ref="S451:S452"/>
    <mergeCell ref="A448:S448"/>
    <mergeCell ref="F450:H450"/>
    <mergeCell ref="A439:S439"/>
    <mergeCell ref="A475:S475"/>
    <mergeCell ref="A489:S489"/>
    <mergeCell ref="A490:C490"/>
    <mergeCell ref="D490:E490"/>
    <mergeCell ref="I490:J490"/>
    <mergeCell ref="K490:N490"/>
    <mergeCell ref="O490:Q490"/>
    <mergeCell ref="R490:S490"/>
    <mergeCell ref="A486:S486"/>
    <mergeCell ref="A487:S487"/>
    <mergeCell ref="A480:S480"/>
    <mergeCell ref="A481:S481"/>
    <mergeCell ref="A482:S482"/>
    <mergeCell ref="A483:S483"/>
    <mergeCell ref="A484:S484"/>
    <mergeCell ref="A485:S485"/>
    <mergeCell ref="A479:S479"/>
    <mergeCell ref="A491:A492"/>
    <mergeCell ref="B491:B492"/>
    <mergeCell ref="C491:C492"/>
    <mergeCell ref="D491:D492"/>
    <mergeCell ref="E491:E492"/>
    <mergeCell ref="F491:H491"/>
    <mergeCell ref="I491:I492"/>
    <mergeCell ref="J491:J492"/>
    <mergeCell ref="K491:L491"/>
    <mergeCell ref="M491:N491"/>
    <mergeCell ref="O491:O492"/>
    <mergeCell ref="P491:P492"/>
    <mergeCell ref="Q491:Q492"/>
    <mergeCell ref="R491:R492"/>
    <mergeCell ref="S491:S492"/>
    <mergeCell ref="A488:S488"/>
    <mergeCell ref="F490:H490"/>
    <mergeCell ref="A507:S507"/>
    <mergeCell ref="A509:S509"/>
    <mergeCell ref="A511:S511"/>
    <mergeCell ref="A513:S513"/>
    <mergeCell ref="A515:S515"/>
    <mergeCell ref="A529:S529"/>
    <mergeCell ref="A530:C530"/>
    <mergeCell ref="D530:E530"/>
    <mergeCell ref="I530:J530"/>
    <mergeCell ref="K530:N530"/>
    <mergeCell ref="O530:Q530"/>
    <mergeCell ref="R530:S530"/>
    <mergeCell ref="A531:A532"/>
    <mergeCell ref="B531:B532"/>
    <mergeCell ref="C531:C532"/>
    <mergeCell ref="D531:D532"/>
    <mergeCell ref="E531:E532"/>
    <mergeCell ref="F531:H531"/>
    <mergeCell ref="I531:I532"/>
    <mergeCell ref="J531:J532"/>
    <mergeCell ref="K531:L531"/>
    <mergeCell ref="M531:N531"/>
    <mergeCell ref="O531:O532"/>
    <mergeCell ref="P531:P532"/>
    <mergeCell ref="Q531:Q532"/>
    <mergeCell ref="R531:R532"/>
    <mergeCell ref="S531:S532"/>
    <mergeCell ref="A528:S528"/>
    <mergeCell ref="F530:H530"/>
    <mergeCell ref="A519:S519"/>
    <mergeCell ref="A599:S599"/>
    <mergeCell ref="A555:S555"/>
    <mergeCell ref="A569:S569"/>
    <mergeCell ref="A570:C570"/>
    <mergeCell ref="D570:E570"/>
    <mergeCell ref="I570:J570"/>
    <mergeCell ref="K570:N570"/>
    <mergeCell ref="O570:Q570"/>
    <mergeCell ref="R570:S570"/>
    <mergeCell ref="A571:A572"/>
    <mergeCell ref="B571:B572"/>
    <mergeCell ref="C571:C572"/>
    <mergeCell ref="D571:D572"/>
    <mergeCell ref="E571:E572"/>
    <mergeCell ref="F571:H571"/>
    <mergeCell ref="I571:I572"/>
    <mergeCell ref="J571:J572"/>
    <mergeCell ref="K571:L571"/>
    <mergeCell ref="M571:N571"/>
    <mergeCell ref="O571:O572"/>
    <mergeCell ref="P571:P572"/>
    <mergeCell ref="Q571:Q572"/>
    <mergeCell ref="R571:R572"/>
    <mergeCell ref="S571:S572"/>
    <mergeCell ref="A568:S568"/>
    <mergeCell ref="F570:H570"/>
    <mergeCell ref="A566:S566"/>
    <mergeCell ref="A567:S567"/>
    <mergeCell ref="A560:S560"/>
    <mergeCell ref="A561:S561"/>
    <mergeCell ref="A562:S562"/>
    <mergeCell ref="M651:N651"/>
    <mergeCell ref="O651:O652"/>
    <mergeCell ref="P651:P652"/>
    <mergeCell ref="Q651:Q652"/>
    <mergeCell ref="R651:R652"/>
    <mergeCell ref="S651:S652"/>
    <mergeCell ref="A587:S587"/>
    <mergeCell ref="A589:S589"/>
    <mergeCell ref="A591:S591"/>
    <mergeCell ref="A593:S593"/>
    <mergeCell ref="A595:S595"/>
    <mergeCell ref="A609:S609"/>
    <mergeCell ref="A610:C610"/>
    <mergeCell ref="D610:E610"/>
    <mergeCell ref="I610:J610"/>
    <mergeCell ref="K610:N610"/>
    <mergeCell ref="O610:Q610"/>
    <mergeCell ref="R610:S610"/>
    <mergeCell ref="A611:A612"/>
    <mergeCell ref="B611:B612"/>
    <mergeCell ref="C611:C612"/>
    <mergeCell ref="D611:D612"/>
    <mergeCell ref="E611:E612"/>
    <mergeCell ref="F611:H611"/>
    <mergeCell ref="I611:I612"/>
    <mergeCell ref="J611:J612"/>
    <mergeCell ref="K611:L611"/>
    <mergeCell ref="M611:N611"/>
    <mergeCell ref="O611:O612"/>
    <mergeCell ref="P611:P612"/>
    <mergeCell ref="Q611:Q612"/>
    <mergeCell ref="R611:R612"/>
    <mergeCell ref="A646:S646"/>
    <mergeCell ref="A647:S647"/>
    <mergeCell ref="A640:S640"/>
    <mergeCell ref="A641:S641"/>
    <mergeCell ref="A642:S642"/>
    <mergeCell ref="A667:S667"/>
    <mergeCell ref="A669:S669"/>
    <mergeCell ref="A671:S671"/>
    <mergeCell ref="A673:S673"/>
    <mergeCell ref="A675:S675"/>
    <mergeCell ref="A689:S689"/>
    <mergeCell ref="A690:C690"/>
    <mergeCell ref="D690:E690"/>
    <mergeCell ref="I690:J690"/>
    <mergeCell ref="K690:N690"/>
    <mergeCell ref="O690:Q690"/>
    <mergeCell ref="R690:S690"/>
    <mergeCell ref="A650:C650"/>
    <mergeCell ref="D650:E650"/>
    <mergeCell ref="I650:J650"/>
    <mergeCell ref="K650:N650"/>
    <mergeCell ref="O650:Q650"/>
    <mergeCell ref="R650:S650"/>
    <mergeCell ref="A651:A652"/>
    <mergeCell ref="B651:B652"/>
    <mergeCell ref="C651:C652"/>
    <mergeCell ref="D651:D652"/>
    <mergeCell ref="E651:E652"/>
    <mergeCell ref="F651:H651"/>
    <mergeCell ref="I651:I652"/>
    <mergeCell ref="J651:J652"/>
    <mergeCell ref="K651:L651"/>
    <mergeCell ref="A707:S707"/>
    <mergeCell ref="A709:S709"/>
    <mergeCell ref="A711:S711"/>
    <mergeCell ref="A713:S713"/>
    <mergeCell ref="A715:S715"/>
    <mergeCell ref="A729:S729"/>
    <mergeCell ref="A730:C730"/>
    <mergeCell ref="D730:E730"/>
    <mergeCell ref="I730:J730"/>
    <mergeCell ref="K730:N730"/>
    <mergeCell ref="O730:Q730"/>
    <mergeCell ref="R730:S730"/>
    <mergeCell ref="A720:S720"/>
    <mergeCell ref="A721:S721"/>
    <mergeCell ref="A722:S722"/>
    <mergeCell ref="A759:S759"/>
    <mergeCell ref="A731:A732"/>
    <mergeCell ref="B731:B732"/>
    <mergeCell ref="C731:C732"/>
    <mergeCell ref="D731:D732"/>
    <mergeCell ref="E731:E732"/>
    <mergeCell ref="F731:H731"/>
    <mergeCell ref="I731:I732"/>
    <mergeCell ref="J731:J732"/>
    <mergeCell ref="K731:L731"/>
    <mergeCell ref="M731:N731"/>
    <mergeCell ref="O731:O732"/>
    <mergeCell ref="P731:P732"/>
    <mergeCell ref="Q731:Q732"/>
    <mergeCell ref="R731:R732"/>
    <mergeCell ref="S731:S732"/>
    <mergeCell ref="A726:S726"/>
    <mergeCell ref="A727:S727"/>
    <mergeCell ref="O811:O812"/>
    <mergeCell ref="P811:P812"/>
    <mergeCell ref="Q811:Q812"/>
    <mergeCell ref="R811:R812"/>
    <mergeCell ref="S811:S812"/>
    <mergeCell ref="A747:S747"/>
    <mergeCell ref="A749:S749"/>
    <mergeCell ref="A751:S751"/>
    <mergeCell ref="A753:S753"/>
    <mergeCell ref="A755:S755"/>
    <mergeCell ref="A769:S769"/>
    <mergeCell ref="A770:C770"/>
    <mergeCell ref="D770:E770"/>
    <mergeCell ref="I770:J770"/>
    <mergeCell ref="K770:N770"/>
    <mergeCell ref="O770:Q770"/>
    <mergeCell ref="R770:S770"/>
    <mergeCell ref="A771:A772"/>
    <mergeCell ref="B771:B772"/>
    <mergeCell ref="C771:C772"/>
    <mergeCell ref="D771:D772"/>
    <mergeCell ref="E771:E772"/>
    <mergeCell ref="F771:H771"/>
    <mergeCell ref="I771:I772"/>
    <mergeCell ref="J771:J772"/>
    <mergeCell ref="K771:L771"/>
    <mergeCell ref="M771:N771"/>
    <mergeCell ref="O771:O772"/>
    <mergeCell ref="P771:P772"/>
    <mergeCell ref="Q771:Q772"/>
    <mergeCell ref="R771:R772"/>
    <mergeCell ref="A827:S827"/>
    <mergeCell ref="A829:S829"/>
    <mergeCell ref="A831:S831"/>
    <mergeCell ref="A833:S833"/>
    <mergeCell ref="A835:S835"/>
    <mergeCell ref="A849:S849"/>
    <mergeCell ref="A850:C850"/>
    <mergeCell ref="D850:E850"/>
    <mergeCell ref="I850:J850"/>
    <mergeCell ref="K850:N850"/>
    <mergeCell ref="O850:Q850"/>
    <mergeCell ref="R850:S850"/>
    <mergeCell ref="D810:E810"/>
    <mergeCell ref="I810:J810"/>
    <mergeCell ref="K810:N810"/>
    <mergeCell ref="O810:Q810"/>
    <mergeCell ref="R810:S810"/>
    <mergeCell ref="A811:A812"/>
    <mergeCell ref="B811:B812"/>
    <mergeCell ref="C811:C812"/>
    <mergeCell ref="D811:D812"/>
    <mergeCell ref="E811:E812"/>
    <mergeCell ref="F811:H811"/>
    <mergeCell ref="I811:I812"/>
    <mergeCell ref="J811:J812"/>
    <mergeCell ref="K811:L811"/>
    <mergeCell ref="M811:N811"/>
    <mergeCell ref="A845:S845"/>
    <mergeCell ref="A839:S839"/>
    <mergeCell ref="A848:S848"/>
    <mergeCell ref="F850:H850"/>
    <mergeCell ref="A815:S815"/>
    <mergeCell ref="A851:A852"/>
    <mergeCell ref="B851:B852"/>
    <mergeCell ref="C851:C852"/>
    <mergeCell ref="D851:D852"/>
    <mergeCell ref="E851:E852"/>
    <mergeCell ref="F851:H851"/>
    <mergeCell ref="I851:I852"/>
    <mergeCell ref="J851:J852"/>
    <mergeCell ref="K851:L851"/>
    <mergeCell ref="M851:N851"/>
    <mergeCell ref="O851:O852"/>
    <mergeCell ref="P851:P852"/>
    <mergeCell ref="Q851:Q852"/>
    <mergeCell ref="R851:R852"/>
    <mergeCell ref="S851:S852"/>
    <mergeCell ref="A911:S911"/>
    <mergeCell ref="I891:I892"/>
    <mergeCell ref="J891:J892"/>
    <mergeCell ref="K891:L891"/>
    <mergeCell ref="M891:N891"/>
    <mergeCell ref="O891:O892"/>
    <mergeCell ref="P891:P892"/>
    <mergeCell ref="Q891:Q892"/>
    <mergeCell ref="R891:R892"/>
    <mergeCell ref="S891:S892"/>
    <mergeCell ref="A888:S888"/>
    <mergeCell ref="F890:H890"/>
    <mergeCell ref="A879:S879"/>
    <mergeCell ref="A853:S853"/>
    <mergeCell ref="A855:S855"/>
    <mergeCell ref="A857:S857"/>
    <mergeCell ref="A859:S859"/>
    <mergeCell ref="A861:S861"/>
    <mergeCell ref="A863:S863"/>
    <mergeCell ref="A865:S865"/>
    <mergeCell ref="A915:S915"/>
    <mergeCell ref="A920:S920"/>
    <mergeCell ref="A917:S917"/>
    <mergeCell ref="A867:S867"/>
    <mergeCell ref="A869:S869"/>
    <mergeCell ref="A871:S871"/>
    <mergeCell ref="A873:S873"/>
    <mergeCell ref="A875:S875"/>
    <mergeCell ref="A889:S889"/>
    <mergeCell ref="A890:C890"/>
    <mergeCell ref="D890:E890"/>
    <mergeCell ref="I890:J890"/>
    <mergeCell ref="K890:N890"/>
    <mergeCell ref="O890:Q890"/>
    <mergeCell ref="R890:S890"/>
    <mergeCell ref="A891:A892"/>
    <mergeCell ref="B891:B892"/>
    <mergeCell ref="C891:C892"/>
    <mergeCell ref="D891:D892"/>
    <mergeCell ref="E891:E892"/>
    <mergeCell ref="F891:H891"/>
    <mergeCell ref="A919:S919"/>
    <mergeCell ref="A886:S886"/>
    <mergeCell ref="A887:S887"/>
    <mergeCell ref="A907:S907"/>
    <mergeCell ref="A909:S909"/>
    <mergeCell ref="A913:S913"/>
  </mergeCells>
  <dataValidations count="31">
    <dataValidation type="list" allowBlank="1" showInputMessage="1" showErrorMessage="1" sqref="C451:C452 C731:C732 C691:C692 C611:C612 C211:C212 C371:C372 C331:C332 C491:C492 C531:C532 C11:C12 C51:C52 C91:C92 C131:C132 C291:C292 C891:C892 C571:C572 C411:C412 C171:C172 C251:C252 C651:C652 C811:C812 C771:C772 C851:C852">
      <formula1>"Nr. total de solicitări(reşedinţă de judeţ+alte localităţi)"</formula1>
    </dataValidation>
    <dataValidation type="list" allowBlank="1" showInputMessage="1" showErrorMessage="1" sqref="B451:B452 B731:B732 B691:B692 B611:B612 B211:B212 B371:B372 B331:B332 B491:B492 B531:B532 B11:B12 B51:B52 B91:B92 B131:B132 B291:B292 B891:B892 B571:B572 B411:B412 B171:B172 B251:B252 B651:B652 B811:B812 B771:B772 B851:B852">
      <formula1>"Nr. solicitări din alte localităţi"</formula1>
    </dataValidation>
    <dataValidation type="list" allowBlank="1" showInputMessage="1" showErrorMessage="1" sqref="A451:A452 A731:A732 A691:A692 A611:A612 A211:A212 A371:A372 A331:A332 A491:A492 A531:A532 A11:A12 A51:A52 A91:A92 A131:A132 A291:A292 A891:A892 A571:A572 A411:A412 A171:A172 A251:A252 A651:A652 A811:A812 A771:A772 A851:A852">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46 M336 M296 M236:M237 M476:M477 M216 M24 M20 M338 M454 M716:M717 M894 M582 M30 M574 M796:M797 M862 M580 M708 M676:M677 M584 M636:M637 M94 M70 M494 M910 M614 M592 M662 M534 M710 WVU32 M860 M864 M872 WVU34 M542 M906 M756:M757 M622 M96 WVU36 M660 M664 M900 M14 M626 M502 M500 M156:M157 M18 WVU76 M416 M540 M22 M26 M414 WVU556 M904 M418 M182 M184 M382 M258 M176 M214 M178 M462 M422 M424 M276:M277 M142 M144 M436:M437 M460 M180 M298 M174 M98 M380 M396:M397 WVU112 M262 M334 M620 M902 M62 M356:M357 M778 M294 M794 M624 M264 M340 M302 M304 M504 M516:M517 M596:M597 M300 M28 M260 M420 M384 M632 M512 M586 M100 M114 M666 M628 M912 M16 M508 M464 M546 M548 M374 M342 M344 M106 M306 M346 M186 M226 M426 M466 M472 M506 M588 M550 M868 M630 M386 M544 M268 M308 M148 M188 M388 M428 M510 M468 M590 M870 M714 M348 M110 M270 M310 M150 M190 M390 M430 WVU74 M470 M674 M634 WVU554 M350 WVU72 M656 M272 M312 M152 M192 M352 M392 M432 M536 M896 M496 M576 M618 M434 M154 M354 M394 M234 M274 M474 M514 M538 M594 M578 M498 M858 M456 M458 M376 M378 M698 M102 M136 M196:M197 M134 M138 M104 M140 M146 M108 M908 WVU552 M194 M898 M220 M222 M256 M224 M254 M316:M317 M266 M228 M230 M232 M314 M672 M694 M706 M668 M670 M754 M616 M658 M696 M654 M702 M700 M704 M712 M734 M736 M218 M916 M814 M818 M874 M782 M780 M784 M792 M826 M788 M790 M834 M738 M774 M776 M836:M837 M742 M740 M744 M752 M786 M748 M750 M876:M877 M830 M854 M856 M914 M822 M820 M824 M832 M866 M828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M552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554 JI554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M36:M37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M76:M77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M556:M557 JI556 TE556 ADA556 AMW556 AWS556 BGO556 BQK556 CAG556 CKC556 CTY556 DDU556 DNQ556 DXM556 EHI556 ERE556 FBA556 FKW556 FUS556 GEO556 GOK556 GYG556 HIC556 HRY556 IBU556 ILQ556 IVM556 JFI556 JPE556 JZA556 KIW556 KSS556 LCO556 LMK556 LWG556 MGC556 MPY556 MZU556 NJQ556 NTM556 ODI556 ONE556 OXA556 PGW556 PQS556 QAO556 QKK556 QUG556 REC556 RNY556 RXU556 SHQ556 SRM556 TBI556 TLE556 TVA556 UEW556 UOS556 UYO556 VIK556 VSG556 WCC556 WLY556 M116:M11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46 K336 K296 K236:K237 K476:K477 K216 K24 K20 K338 K454 K894 K582 K30 K574 K796 K862 K580 K708 K676 K584 K636:K637 K94 K70 K494 K910 K614 K592 K662 K534 K710 WVS32 K860 K864 K872 WVS34 K542 K906 K756:K757 K622 K620 K96 WVS36 K660 K664 K900 K14 K626 K502 K500 K156:K157 K18 WVS76 K416 K540 K22 K26 K414 WVS556 K904 K418 K182 K184 K382 K258 K176 K214 K178 K462 K422 K424 K276:K277 K142 K144 K436:K437 K460 K180 K298 K174 K98 K380 K396:K397 WVS112 K262 K334 K716:K717 K902 K62 K356:K357 K778 K294 K794 K624 K264 K340 K302 K304 K504 K516:K517 K596:K597 K300 K28 K260 K420 K384 K632 K512 K586 K100 K114 K666 K628 K912 K16 K508 K464 K546 K548 K374 K656 K342 K344 K106 K306 K346 K186 K226 K426 K466 K472 K506 K588 K550 K868 K630 K386 K544 K268 K308 K148 K188 K388 K428 K510 K468 K590 K870 K714 K348 K110 K270 K310 K150 K190 K390 K430 WVS74 K470 K674 K634 WVS554 K350 WVS72 K272 K312 K152 K192 K352 K392 K432 K536 K896 K496 K576 K618 K434 K154 K354 K394 K234 K274 K474 K514 K538 K594 K578 K498 K858 K456 K458 K376 K378 K698 K102 K136 K196:K197 K134 K138 K104 K140 K146 K108 K908 WVS552 K194 K898 K220 K222 K256 K224 K254 K316:K317 K266 K228 K230 K232 K314 K672 K694 K706 K668 K670 K754 K616 K658 K696 K654 K702 K700 K704 K712 K734 K736 K218 K916 K814 K818 K782 K780 K874 K784 K792 K826 K788 K790 K834 K738 K774 K776 K742 K740 K836 K744 K752 K786 K748 K750 K876 K830 K854 K856 K822 K820 K914 K824 K832 K866 K828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K552 JG552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554 JG554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K36:K37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K76:K77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K556:K557 JG556 TC556 ACY556 AMU556 AWQ556 BGM556 BQI556 CAE556 CKA556 CTW556 DDS556 DNO556 DXK556 EHG556 ERC556 FAY556 FKU556 FUQ556 GEM556 GOI556 GYE556 HIA556 HRW556 IBS556 ILO556 IVK556 JFG556 JPC556 JYY556 KIU556 KSQ556 LCM556 LMI556 LWE556 MGA556 MPW556 MZS556 NJO556 NTK556 ODG556 ONC556 OWY556 PGU556 PQQ556 QAM556 QKI556 QUE556 REA556 RNW556 RXS556 SHO556 SRK556 TBG556 TLC556 TUY556 UEU556 UOQ556 UYM556 VII556 VSE556 WCA556 WLW556 K116:K117"/>
    <dataValidation type="list" allowBlank="1" showInputMessage="1" showErrorMessage="1" sqref="F451:H451 F731:H731 F691:H691 F611:H611 F211:H211 F371:H371 F331:H331 F491:H491 F531:H531 F11:H11 F51:H51 F91:H91 F131:H131 F291:H291 F891:H891 F571:H571 F411:H411 F171:H171 F251:H251 F651:H651 F811:H811 F771:H771 F851:H851">
      <formula1>"Nr. de solicitări pe domenii"</formula1>
    </dataValidation>
    <dataValidation type="list" allowBlank="1" showInputMessage="1" showErrorMessage="1" sqref="M452 M732 M692 M612 M212 M372 M332 M492 M532 M12 M52 M92 M132 M292 M892 M572 M412 M172 M252 M652 M812 M772 M852">
      <formula1>"litera din art. 12 HG 878/2005"</formula1>
    </dataValidation>
    <dataValidation type="list" allowBlank="1" showInputMessage="1" showErrorMessage="1" sqref="N452 L732 N732 L692 N692 L612 N612 L212 N212 L372 N372 L332 N332 L492 N492 L532 N532 L452 N12 L12 L52 N52 L92 N92 N132 L132 N292 L292 L892 N892 N572 L572 L412 N412 N172 L172 N252 L252 L652 N652 L812 N812 L772 N772 L852 N852">
      <formula1>"nr. solicitări"</formula1>
    </dataValidation>
    <dataValidation type="list" allowBlank="1" showInputMessage="1" showErrorMessage="1" sqref="K452 K732 K692 K612 K212 K372 K332 K492 K532 K12 K52 K92 K132 K292 K892 K572 K412 K172 K252 K652 K812 K772 K852">
      <formula1>"litera din art. 11 HG 878/2005"</formula1>
    </dataValidation>
    <dataValidation type="list" allowBlank="1" showInputMessage="1" showErrorMessage="1" sqref="K451 K731 K691 K611 K211 K371 K331 K491 K531 K11 K51 K91 K131 K291 K891 K571 K411 K171 K251 K651 K811 K771 K851">
      <formula1>"Conform art. 11"</formula1>
    </dataValidation>
    <dataValidation type="list" allowBlank="1" showInputMessage="1" showErrorMessage="1" sqref="S451:S452 S731:S732 S691:S692 S611:S612 S211:S212 S371:S372 S331:S332 S491:S492 S531:S532 S11:S12 S51:S52 S91:S92 S131:S132 S291:S292 S891:S892 S571:S572 S411:S412 S171:S172 S251:S252 S651:S652 S811:S812 S771:S772 S851:S852">
      <formula1>"Plângeri în instanţă (nr)"</formula1>
    </dataValidation>
    <dataValidation type="list" allowBlank="1" showInputMessage="1" showErrorMessage="1" sqref="R451:R452 R731:R732 R691:R692 R611:R612 R211:R212 R371:R372 R331:R332 R491:R492 R531:R532 R11:R12 R51:R52 R91:R92 R131:R132 R291:R292 R891:R892 R571:R572 R411:R412 R171:R172 R251:R252 R651:R652 R811:R812 R771:R772 R851:R852">
      <formula1>"Reclamaţii administrative (nr)"</formula1>
    </dataValidation>
    <dataValidation type="list" allowBlank="1" showInputMessage="1" showErrorMessage="1" sqref="R450:S450 R730:S730 R690:S690 R610:S610 R210:S210 R370:S370 R330:S330 R490:S490 R530:S530 R10:S10 R50:S50 R90:S90 R130:S130 R290:S290 R890:S890 R570:S570 R410:S410 R170:S170 R250:S250 R650:S650 R810:S810 R770:S770 R850:S850">
      <formula1>"Urmarea respingerii solicitării"</formula1>
    </dataValidation>
    <dataValidation type="list" allowBlank="1" showInputMessage="1" showErrorMessage="1" sqref="Q451:Q452 Q731:Q732 Q691:Q692 Q611:Q612 Q211:Q212 Q371:Q372 Q331:Q332 Q491:Q492 Q531:Q532 Q11:Q12 Q51:Q52 Q91:Q92 Q131:Q132 Q291:Q292 Q891:Q892 Q571:Q572 Q411:Q412 Q171:Q172 Q251:Q252 Q651:Q652 Q811:Q812 Q771:Q772 Q851:Q852">
      <formula1>"Telefonic (nr)"</formula1>
    </dataValidation>
    <dataValidation type="list" allowBlank="1" showInputMessage="1" showErrorMessage="1" sqref="P451:P452 P731:P732 P691:P692 P611:P612 P211:P212 P371:P372 P331:P332 P491:P492 P531:P532 P11:P12 P51:P52 P91:P92 P131:P132 P291:P292 P891:P892 P571:P572 P411:P412 P171:P172 P251:P252 P651:P652 P811:P812 P771:P772 P851:P852">
      <formula1>"Suport electronic (nr)"</formula1>
    </dataValidation>
    <dataValidation type="list" allowBlank="1" showInputMessage="1" showErrorMessage="1" sqref="O451:O452 O731:O732 O691:O692 O611:O612 O211:O212 O371:O372 O331:O332 O491:O492 O531:O532 O11:O12 O51:O52 O91:O92 O131:O132 O291:O292 O891:O892 O571:O572 O411:O412 O171:O172 O251:O252 O651:O652 O811:O812 O771:O772 O851:O852">
      <formula1>"Suport hârtie (nr)"</formula1>
    </dataValidation>
    <dataValidation type="list" allowBlank="1" showInputMessage="1" showErrorMessage="1" sqref="O450:Q450 O730:Q730 O690:Q690 O610:Q610 O210:Q210 O370:Q370 O330:Q330 O490:Q490 O530:Q530 O10:Q10 O50:Q50 O90:Q90 O130:Q130 O290:Q290 O890:Q890 O570:Q570 O410:Q410 O170:Q170 O250:Q250 O650:Q650 O810:Q810 O770:Q770 O850:Q850">
      <formula1>"Forma solicitării"</formula1>
    </dataValidation>
    <dataValidation type="list" allowBlank="1" showInputMessage="1" showErrorMessage="1" sqref="M451 M731 M691 M611 M211 M371 M331 M491 M531 M11 M51 M91 M131 M291 M891 M571 M411 M171 M251 M651 M811 M771 M851">
      <formula1>"Conform art. 12"</formula1>
    </dataValidation>
    <dataValidation type="list" allowBlank="1" showInputMessage="1" showErrorMessage="1" sqref="K450 K730 K690 K610 K210 K370 K330 K490 K530 K10 K50 K90 K130 K290 K890 K570 K410 K170 K250 K650 K810 K770 K850">
      <formula1>"Motivaţia respingerii"</formula1>
    </dataValidation>
    <dataValidation type="list" allowBlank="1" showInputMessage="1" showErrorMessage="1" sqref="J451:J452 J731:J732 J691:J692 J611:J612 J211:J212 J371:J372 J331:J332 J491:J492 J531:J532 J11:J12 J51:J52 J91:J92 J131:J132 J291:J292 J891:J892 J571:J572 J411:J412 J171:J172 J251:J252 J651:J652 J811:J812 J771:J772 J851:J852">
      <formula1>"Nefavorabilă (nr)"</formula1>
    </dataValidation>
    <dataValidation type="list" allowBlank="1" showInputMessage="1" showErrorMessage="1" sqref="I451:I452 I731:I732 I691:I692 I611:I612 I211:I212 I371:I372 I331:I332 I491:I492 I531:I532 I11:I12 I51:I52 I91:I92 I131:I132 I291:I292 I891:I892 I571:I572 I411:I412 I171:I172 I251:I252 I651:I652 I811:I812 I771:I772 I851:I852">
      <formula1>"Favorabilă (nr)"</formula1>
    </dataValidation>
    <dataValidation type="list" allowBlank="1" showInputMessage="1" showErrorMessage="1" sqref="I450:J450 I730:J730 I690:J690 I610:J610 I210:J210 I370:J370 I330:J330 I490:J490 I530:J530 I10:J10 I50:J50 I90:J90 I130:J130 I290:J290 I890:J890 I570:J570 I410:J410 I170:J170 I250:J250 I650:J650 I810:J810 I770:J770 I850:J850">
      <formula1>"Modalitate de rezolvare"</formula1>
    </dataValidation>
    <dataValidation type="list" allowBlank="1" showInputMessage="1" showErrorMessage="1" sqref="H452 H732 H692 H612 H212 H372 H332 H492 H532 H12 H52 H92 H132 H292 H892 H572 H412 H172 H252 H652 H812 H772 H852">
      <formula1>"C"</formula1>
    </dataValidation>
    <dataValidation type="list" allowBlank="1" showInputMessage="1" showErrorMessage="1" sqref="G452 G732 G692 G612 G212 G372 G332 G492 G532 G12 G52 G92 G132 G292 G892 G572 G412 G172 G252 G652 G812 G772 G852">
      <formula1>"B"</formula1>
    </dataValidation>
    <dataValidation type="list" allowBlank="1" showInputMessage="1" showErrorMessage="1" sqref="F452 F732 F692 F612 F212 F372 F332 F492 F532 F12 F52 F92 F132 F292 F892 F572 F412 F172 F252 F652 F812 F772 F852">
      <formula1>"A"</formula1>
    </dataValidation>
    <dataValidation type="list" allowBlank="1" showInputMessage="1" showErrorMessage="1" sqref="F450:H450 F730:H730 F690:H690 F610:H610 F210:H210 F370:H370 F330:H330 F490:H490 F530:H530 F10:H10 F50:H50 F90:H90 F130:H130 F290:H290 F890:H890 F570:H570 F410:H410 F170:H170 F250:H250 F650:H650 F810:H810 F770:H770 F850:H850">
      <formula1>"Domenii (şi tipuri de informaţii)"</formula1>
    </dataValidation>
    <dataValidation type="list" allowBlank="1" showInputMessage="1" showErrorMessage="1" sqref="E451:E452 E731:E732 E691:E692 E611:E612 E211:E212 E371:E372 E331:E332 E491:E492 E531:E532 E11:E12 E51:E52 E91:E92 E131:E132 E291:E292 E891:E892 E571:E572 E411:E412 E171:E172 E251:E252 E651:E652 E811:E812 E771:E772 E851:E852">
      <formula1>"Nr. de solicitări primite de la persoane juridice"</formula1>
    </dataValidation>
    <dataValidation type="list" allowBlank="1" showInputMessage="1" showErrorMessage="1" sqref="D451:D452 D731:D732 D691:D692 D611:D612 D211:D212 D371:D372 D331:D332 D491:D492 D531:D532 D11:D12 D51:D52 D91:D92 D131:D132 D291:D292 D891:D892 D571:D572 D411:D412 D171:D172 D251:D252 D651:D652 D811:D812 D771:D772 D851:D852">
      <formula1>"Nr. de solicitări primite de la persoane fizice"</formula1>
    </dataValidation>
    <dataValidation type="list" allowBlank="1" showInputMessage="1" showErrorMessage="1" sqref="D450:E450 D730:E730 D690:E690 D610:E610 D210:E210 D370:E370 D330:E330 D490:E490 D530:E530 D10:E10 D50:E50 D90:E90 D130:E130 D290:E290 D890:E890 D570:E570 D410:E410 D170:E170 D250:E250 D650:E650 D810:E810 D770:E770 D850:E850">
      <formula1>"Categoria solicitantului"</formula1>
    </dataValidation>
    <dataValidation type="list" allowBlank="1" showInputMessage="1" showErrorMessage="1" sqref="A450:C450 A730:C730 A690:C690 A610:C610 A210:C210 A370:C370 A330:C330 A490:C490 A530:C530 A10:C10 A50:C50 A90:C90 A130:C130 A290:C290 A890:C890 A570:C570 A410:C410 A170:C170 A250:C250 A650:C650 A810:C810 A770:C770 A850:C850">
      <formula1>"Tipul localităţii de unde provine solicitantul"</formula1>
    </dataValidation>
    <dataValidation type="list" allowBlank="1" showInputMessage="1" showErrorMessage="1" sqref="A399:S399 A239:S239 A279:S279 A919:S919 A559:S559 A599:S599 A359:S359 A119:S119 A159:S159 A319:S319 A479:S479 A719:S719 A519:S519 A439:S439 A79:S79 A639:S639 A759:S75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2"/>
  <sheetViews>
    <sheetView workbookViewId="0">
      <selection activeCell="A317" sqref="A317:XFD317"/>
    </sheetView>
  </sheetViews>
  <sheetFormatPr defaultRowHeight="15" x14ac:dyDescent="0.25"/>
  <cols>
    <col min="20" max="21" width="9.140625" style="6"/>
  </cols>
  <sheetData>
    <row r="1" spans="1:37" s="252" customFormat="1" ht="22.5" customHeight="1" x14ac:dyDescent="0.2">
      <c r="A1" s="1044" t="s">
        <v>2962</v>
      </c>
      <c r="B1" s="1045"/>
      <c r="C1" s="1045"/>
      <c r="D1" s="1045"/>
      <c r="E1" s="1045"/>
      <c r="F1" s="1045"/>
      <c r="G1" s="1045"/>
      <c r="H1" s="1045"/>
      <c r="I1" s="1045"/>
      <c r="J1" s="1045"/>
      <c r="K1" s="1045"/>
      <c r="L1" s="1045"/>
      <c r="M1" s="1045"/>
      <c r="N1" s="1045"/>
      <c r="O1" s="1045"/>
      <c r="P1" s="1045"/>
      <c r="Q1" s="1045"/>
      <c r="R1" s="1045"/>
      <c r="S1" s="1046"/>
      <c r="U1" s="72"/>
      <c r="V1" s="72"/>
      <c r="W1" s="72"/>
      <c r="X1" s="72"/>
      <c r="Y1" s="72"/>
      <c r="Z1" s="72"/>
      <c r="AA1" s="72"/>
      <c r="AB1" s="72"/>
      <c r="AC1" s="72"/>
      <c r="AD1" s="72"/>
      <c r="AE1" s="72"/>
      <c r="AF1" s="72"/>
      <c r="AG1" s="72"/>
      <c r="AH1" s="72"/>
      <c r="AI1" s="72"/>
      <c r="AJ1" s="72"/>
      <c r="AK1" s="72"/>
    </row>
    <row r="2" spans="1:37" s="72" customFormat="1" ht="12.75" customHeight="1" x14ac:dyDescent="0.2">
      <c r="A2" s="834" t="s">
        <v>533</v>
      </c>
      <c r="B2" s="834"/>
      <c r="C2" s="834"/>
      <c r="D2" s="834"/>
      <c r="E2" s="834"/>
      <c r="F2" s="834"/>
      <c r="G2" s="834"/>
      <c r="H2" s="834"/>
      <c r="I2" s="834"/>
      <c r="J2" s="834"/>
      <c r="K2" s="834"/>
      <c r="L2" s="834"/>
      <c r="M2" s="834"/>
      <c r="N2" s="834"/>
      <c r="O2" s="834"/>
      <c r="P2" s="834"/>
      <c r="Q2" s="834"/>
      <c r="R2" s="834"/>
      <c r="S2" s="835"/>
      <c r="T2" s="237"/>
    </row>
    <row r="3" spans="1:37" s="72" customFormat="1" ht="11.25" customHeight="1" x14ac:dyDescent="0.2">
      <c r="A3" s="1039" t="s">
        <v>2580</v>
      </c>
      <c r="B3" s="834"/>
      <c r="C3" s="834"/>
      <c r="D3" s="834"/>
      <c r="E3" s="834"/>
      <c r="F3" s="834"/>
      <c r="G3" s="834"/>
      <c r="H3" s="834"/>
      <c r="I3" s="834"/>
      <c r="J3" s="834"/>
      <c r="K3" s="834"/>
      <c r="L3" s="834"/>
      <c r="M3" s="834"/>
      <c r="N3" s="834"/>
      <c r="O3" s="834"/>
      <c r="P3" s="834"/>
      <c r="Q3" s="834"/>
      <c r="R3" s="834"/>
      <c r="S3" s="1040"/>
    </row>
    <row r="4" spans="1:37" s="72" customFormat="1" ht="11.25" customHeight="1" x14ac:dyDescent="0.2">
      <c r="A4" s="1039" t="s">
        <v>2581</v>
      </c>
      <c r="B4" s="834"/>
      <c r="C4" s="834"/>
      <c r="D4" s="834"/>
      <c r="E4" s="834"/>
      <c r="F4" s="834"/>
      <c r="G4" s="834"/>
      <c r="H4" s="834"/>
      <c r="I4" s="834"/>
      <c r="J4" s="834"/>
      <c r="K4" s="834"/>
      <c r="L4" s="834"/>
      <c r="M4" s="834"/>
      <c r="N4" s="834"/>
      <c r="O4" s="834"/>
      <c r="P4" s="834"/>
      <c r="Q4" s="834"/>
      <c r="R4" s="834"/>
      <c r="S4" s="1040"/>
    </row>
    <row r="5" spans="1:37" s="72" customFormat="1" ht="12.75" x14ac:dyDescent="0.2">
      <c r="A5" s="1039" t="s">
        <v>2582</v>
      </c>
      <c r="B5" s="834"/>
      <c r="C5" s="834"/>
      <c r="D5" s="834"/>
      <c r="E5" s="834"/>
      <c r="F5" s="834"/>
      <c r="G5" s="834"/>
      <c r="H5" s="834"/>
      <c r="I5" s="834"/>
      <c r="J5" s="834"/>
      <c r="K5" s="834"/>
      <c r="L5" s="834"/>
      <c r="M5" s="834"/>
      <c r="N5" s="834"/>
      <c r="O5" s="834"/>
      <c r="P5" s="834"/>
      <c r="Q5" s="834"/>
      <c r="R5" s="834"/>
      <c r="S5" s="1040"/>
    </row>
    <row r="6" spans="1:37" s="72" customFormat="1" ht="12.75" x14ac:dyDescent="0.2">
      <c r="A6" s="1039" t="s">
        <v>2583</v>
      </c>
      <c r="B6" s="834"/>
      <c r="C6" s="834"/>
      <c r="D6" s="834"/>
      <c r="E6" s="834"/>
      <c r="F6" s="834"/>
      <c r="G6" s="834"/>
      <c r="H6" s="834"/>
      <c r="I6" s="834"/>
      <c r="J6" s="834"/>
      <c r="K6" s="834"/>
      <c r="L6" s="834"/>
      <c r="M6" s="834"/>
      <c r="N6" s="834"/>
      <c r="O6" s="834"/>
      <c r="P6" s="834"/>
      <c r="Q6" s="834"/>
      <c r="R6" s="834"/>
      <c r="S6" s="1040"/>
    </row>
    <row r="7" spans="1:37" s="72" customFormat="1" ht="12.75" x14ac:dyDescent="0.2">
      <c r="A7" s="1039" t="s">
        <v>2584</v>
      </c>
      <c r="B7" s="834"/>
      <c r="C7" s="834"/>
      <c r="D7" s="834"/>
      <c r="E7" s="834"/>
      <c r="F7" s="834"/>
      <c r="G7" s="834"/>
      <c r="H7" s="834"/>
      <c r="I7" s="834"/>
      <c r="J7" s="834"/>
      <c r="K7" s="834"/>
      <c r="L7" s="834"/>
      <c r="M7" s="834"/>
      <c r="N7" s="834"/>
      <c r="O7" s="834"/>
      <c r="P7" s="834"/>
      <c r="Q7" s="834"/>
      <c r="R7" s="834"/>
      <c r="S7" s="1040"/>
    </row>
    <row r="8" spans="1:37" s="72" customFormat="1" ht="12.75" x14ac:dyDescent="0.2">
      <c r="A8" s="1039" t="s">
        <v>2585</v>
      </c>
      <c r="B8" s="834"/>
      <c r="C8" s="834"/>
      <c r="D8" s="834"/>
      <c r="E8" s="834"/>
      <c r="F8" s="834"/>
      <c r="G8" s="834"/>
      <c r="H8" s="834"/>
      <c r="I8" s="834"/>
      <c r="J8" s="834"/>
      <c r="K8" s="834"/>
      <c r="L8" s="834"/>
      <c r="M8" s="834"/>
      <c r="N8" s="834"/>
      <c r="O8" s="834"/>
      <c r="P8" s="834"/>
      <c r="Q8" s="834"/>
      <c r="R8" s="834"/>
      <c r="S8" s="1040"/>
    </row>
    <row r="9" spans="1:37" s="72" customFormat="1" ht="11.25" customHeight="1" x14ac:dyDescent="0.2">
      <c r="A9" s="1039" t="s">
        <v>2586</v>
      </c>
      <c r="B9" s="834"/>
      <c r="C9" s="834"/>
      <c r="D9" s="834"/>
      <c r="E9" s="834"/>
      <c r="F9" s="834"/>
      <c r="G9" s="834"/>
      <c r="H9" s="834"/>
      <c r="I9" s="834"/>
      <c r="J9" s="834"/>
      <c r="K9" s="834"/>
      <c r="L9" s="834"/>
      <c r="M9" s="834"/>
      <c r="N9" s="834"/>
      <c r="O9" s="834"/>
      <c r="P9" s="834"/>
      <c r="Q9" s="834"/>
      <c r="R9" s="834"/>
      <c r="S9" s="1040"/>
    </row>
    <row r="10" spans="1:37" s="72" customFormat="1" ht="11.25" customHeight="1" x14ac:dyDescent="0.2">
      <c r="A10" s="1041" t="s">
        <v>2587</v>
      </c>
      <c r="B10" s="837"/>
      <c r="C10" s="837"/>
      <c r="D10" s="837"/>
      <c r="E10" s="837"/>
      <c r="F10" s="837"/>
      <c r="G10" s="837"/>
      <c r="H10" s="837"/>
      <c r="I10" s="837"/>
      <c r="J10" s="837"/>
      <c r="K10" s="837"/>
      <c r="L10" s="837"/>
      <c r="M10" s="837"/>
      <c r="N10" s="837"/>
      <c r="O10" s="837"/>
      <c r="P10" s="837"/>
      <c r="Q10" s="837"/>
      <c r="R10" s="837"/>
      <c r="S10" s="1042"/>
    </row>
    <row r="11" spans="1:37" s="72" customFormat="1" ht="35.25" customHeight="1" x14ac:dyDescent="0.2">
      <c r="A11" s="1038"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1036"/>
    </row>
    <row r="12" spans="1:37" s="72" customFormat="1" ht="28.5" customHeight="1" x14ac:dyDescent="0.2">
      <c r="A12" s="1037"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1120" t="s">
        <v>60</v>
      </c>
      <c r="R12" s="1120" t="s">
        <v>61</v>
      </c>
      <c r="S12" s="830" t="s">
        <v>62</v>
      </c>
    </row>
    <row r="13" spans="1:37" s="72" customFormat="1" ht="60" customHeight="1" x14ac:dyDescent="0.2">
      <c r="A13" s="1038"/>
      <c r="B13" s="831"/>
      <c r="C13" s="853"/>
      <c r="D13" s="831"/>
      <c r="E13" s="831"/>
      <c r="F13" s="218" t="s">
        <v>63</v>
      </c>
      <c r="G13" s="218" t="s">
        <v>64</v>
      </c>
      <c r="H13" s="218" t="s">
        <v>65</v>
      </c>
      <c r="I13" s="831"/>
      <c r="J13" s="831"/>
      <c r="K13" s="223" t="s">
        <v>66</v>
      </c>
      <c r="L13" s="223" t="s">
        <v>67</v>
      </c>
      <c r="M13" s="223" t="s">
        <v>68</v>
      </c>
      <c r="N13" s="223" t="s">
        <v>67</v>
      </c>
      <c r="O13" s="831"/>
      <c r="P13" s="831"/>
      <c r="Q13" s="932"/>
      <c r="R13" s="932"/>
      <c r="S13" s="831"/>
    </row>
    <row r="14" spans="1:37" s="72" customFormat="1" ht="12.75" x14ac:dyDescent="0.2">
      <c r="A14" s="1022" t="s">
        <v>69</v>
      </c>
      <c r="B14" s="826"/>
      <c r="C14" s="826"/>
      <c r="D14" s="826"/>
      <c r="E14" s="826"/>
      <c r="F14" s="826"/>
      <c r="G14" s="826"/>
      <c r="H14" s="826"/>
      <c r="I14" s="826"/>
      <c r="J14" s="826"/>
      <c r="K14" s="826"/>
      <c r="L14" s="826"/>
      <c r="M14" s="826"/>
      <c r="N14" s="826"/>
      <c r="O14" s="826"/>
      <c r="P14" s="826"/>
      <c r="Q14" s="826"/>
      <c r="R14" s="826"/>
      <c r="S14" s="1023"/>
    </row>
    <row r="15" spans="1:37" s="262" customFormat="1" ht="11.25" customHeight="1" x14ac:dyDescent="0.2">
      <c r="A15" s="298">
        <v>2</v>
      </c>
      <c r="B15" s="106">
        <v>1</v>
      </c>
      <c r="C15" s="106">
        <v>3</v>
      </c>
      <c r="D15" s="106">
        <v>1</v>
      </c>
      <c r="E15" s="106">
        <v>2</v>
      </c>
      <c r="F15" s="106">
        <v>0</v>
      </c>
      <c r="G15" s="106">
        <v>3</v>
      </c>
      <c r="H15" s="106">
        <v>0</v>
      </c>
      <c r="I15" s="106">
        <v>3</v>
      </c>
      <c r="J15" s="106">
        <v>0</v>
      </c>
      <c r="K15" s="106">
        <v>0</v>
      </c>
      <c r="L15" s="106">
        <v>0</v>
      </c>
      <c r="M15" s="106">
        <v>0</v>
      </c>
      <c r="N15" s="106">
        <v>0</v>
      </c>
      <c r="O15" s="106">
        <v>1</v>
      </c>
      <c r="P15" s="106">
        <v>2</v>
      </c>
      <c r="Q15" s="299">
        <v>0</v>
      </c>
      <c r="R15" s="299">
        <v>0</v>
      </c>
      <c r="S15" s="106">
        <v>0</v>
      </c>
    </row>
    <row r="16" spans="1:37" s="72" customFormat="1" ht="12.75" x14ac:dyDescent="0.2">
      <c r="A16" s="1022" t="s">
        <v>70</v>
      </c>
      <c r="B16" s="826"/>
      <c r="C16" s="826"/>
      <c r="D16" s="826"/>
      <c r="E16" s="826"/>
      <c r="F16" s="826"/>
      <c r="G16" s="826"/>
      <c r="H16" s="826"/>
      <c r="I16" s="826"/>
      <c r="J16" s="826"/>
      <c r="K16" s="826"/>
      <c r="L16" s="826"/>
      <c r="M16" s="826"/>
      <c r="N16" s="826"/>
      <c r="O16" s="826"/>
      <c r="P16" s="826"/>
      <c r="Q16" s="826"/>
      <c r="R16" s="826"/>
      <c r="S16" s="1023"/>
    </row>
    <row r="17" spans="1:256" s="72" customFormat="1" ht="12.75" x14ac:dyDescent="0.2">
      <c r="A17" s="75">
        <v>7</v>
      </c>
      <c r="B17" s="19">
        <v>0</v>
      </c>
      <c r="C17" s="19">
        <v>7</v>
      </c>
      <c r="D17" s="19">
        <v>2</v>
      </c>
      <c r="E17" s="19">
        <v>5</v>
      </c>
      <c r="F17" s="19">
        <v>1</v>
      </c>
      <c r="G17" s="19">
        <v>6</v>
      </c>
      <c r="H17" s="19">
        <v>0</v>
      </c>
      <c r="I17" s="19">
        <v>7</v>
      </c>
      <c r="J17" s="19">
        <v>0</v>
      </c>
      <c r="K17" s="19">
        <v>0</v>
      </c>
      <c r="L17" s="19">
        <v>0</v>
      </c>
      <c r="M17" s="19">
        <v>0</v>
      </c>
      <c r="N17" s="19">
        <v>0</v>
      </c>
      <c r="O17" s="19">
        <v>3</v>
      </c>
      <c r="P17" s="19">
        <v>2</v>
      </c>
      <c r="Q17" s="253">
        <v>2</v>
      </c>
      <c r="R17" s="253">
        <v>0</v>
      </c>
      <c r="S17" s="19">
        <v>0</v>
      </c>
      <c r="T17" s="416"/>
    </row>
    <row r="18" spans="1:256" s="72" customFormat="1" ht="12" customHeight="1" x14ac:dyDescent="0.2">
      <c r="A18" s="1022" t="s">
        <v>71</v>
      </c>
      <c r="B18" s="826"/>
      <c r="C18" s="826"/>
      <c r="D18" s="826"/>
      <c r="E18" s="826"/>
      <c r="F18" s="826"/>
      <c r="G18" s="826"/>
      <c r="H18" s="826"/>
      <c r="I18" s="826"/>
      <c r="J18" s="826"/>
      <c r="K18" s="826"/>
      <c r="L18" s="826"/>
      <c r="M18" s="826"/>
      <c r="N18" s="826"/>
      <c r="O18" s="826"/>
      <c r="P18" s="826"/>
      <c r="Q18" s="826"/>
      <c r="R18" s="826"/>
      <c r="S18" s="1023"/>
    </row>
    <row r="19" spans="1:256" s="5" customFormat="1" ht="12.75" x14ac:dyDescent="0.2">
      <c r="A19" s="19">
        <v>5</v>
      </c>
      <c r="B19" s="19">
        <v>0</v>
      </c>
      <c r="C19" s="19">
        <v>5</v>
      </c>
      <c r="D19" s="19">
        <v>2</v>
      </c>
      <c r="E19" s="19">
        <v>3</v>
      </c>
      <c r="F19" s="19">
        <v>4</v>
      </c>
      <c r="G19" s="19">
        <v>1</v>
      </c>
      <c r="H19" s="19">
        <v>0</v>
      </c>
      <c r="I19" s="19">
        <v>5</v>
      </c>
      <c r="J19" s="19">
        <v>0</v>
      </c>
      <c r="K19" s="19">
        <v>0</v>
      </c>
      <c r="L19" s="19">
        <v>0</v>
      </c>
      <c r="M19" s="19">
        <v>0</v>
      </c>
      <c r="N19" s="19">
        <v>0</v>
      </c>
      <c r="O19" s="19">
        <v>2</v>
      </c>
      <c r="P19" s="19">
        <v>1</v>
      </c>
      <c r="Q19" s="19">
        <v>2</v>
      </c>
      <c r="R19" s="500">
        <v>0</v>
      </c>
      <c r="S19" s="254">
        <v>0</v>
      </c>
    </row>
    <row r="20" spans="1:256" s="72" customFormat="1" ht="12.75" x14ac:dyDescent="0.2">
      <c r="A20" s="1022" t="s">
        <v>72</v>
      </c>
      <c r="B20" s="826"/>
      <c r="C20" s="826"/>
      <c r="D20" s="826"/>
      <c r="E20" s="826"/>
      <c r="F20" s="826"/>
      <c r="G20" s="826"/>
      <c r="H20" s="826"/>
      <c r="I20" s="826"/>
      <c r="J20" s="826"/>
      <c r="K20" s="826"/>
      <c r="L20" s="826"/>
      <c r="M20" s="826"/>
      <c r="N20" s="826"/>
      <c r="O20" s="826"/>
      <c r="P20" s="826"/>
      <c r="Q20" s="826"/>
      <c r="R20" s="826"/>
      <c r="S20" s="1023"/>
    </row>
    <row r="21" spans="1:256" s="555" customFormat="1" ht="11.25" x14ac:dyDescent="0.2">
      <c r="A21" s="554">
        <v>0</v>
      </c>
      <c r="B21" s="554">
        <v>1</v>
      </c>
      <c r="C21" s="554">
        <v>1</v>
      </c>
      <c r="D21" s="554">
        <v>0</v>
      </c>
      <c r="E21" s="554">
        <v>1</v>
      </c>
      <c r="F21" s="554">
        <v>0</v>
      </c>
      <c r="G21" s="554">
        <v>1</v>
      </c>
      <c r="H21" s="554">
        <v>0</v>
      </c>
      <c r="I21" s="554">
        <v>1</v>
      </c>
      <c r="J21" s="554">
        <v>0</v>
      </c>
      <c r="K21" s="554">
        <v>0</v>
      </c>
      <c r="L21" s="554">
        <v>0</v>
      </c>
      <c r="M21" s="554">
        <v>0</v>
      </c>
      <c r="N21" s="554">
        <v>0</v>
      </c>
      <c r="O21" s="554">
        <v>1</v>
      </c>
      <c r="P21" s="554">
        <v>0</v>
      </c>
      <c r="Q21" s="554">
        <v>0</v>
      </c>
      <c r="R21" s="554">
        <v>0</v>
      </c>
      <c r="S21" s="554">
        <v>0</v>
      </c>
    </row>
    <row r="22" spans="1:256" s="72" customFormat="1" ht="12.75" x14ac:dyDescent="0.2">
      <c r="A22" s="1033" t="s">
        <v>73</v>
      </c>
      <c r="B22" s="832"/>
      <c r="C22" s="832"/>
      <c r="D22" s="832"/>
      <c r="E22" s="832"/>
      <c r="F22" s="832"/>
      <c r="G22" s="832"/>
      <c r="H22" s="832"/>
      <c r="I22" s="832"/>
      <c r="J22" s="832"/>
      <c r="K22" s="832"/>
      <c r="L22" s="832"/>
      <c r="M22" s="832"/>
      <c r="N22" s="832"/>
      <c r="O22" s="832"/>
      <c r="P22" s="832"/>
      <c r="Q22" s="832"/>
      <c r="R22" s="832"/>
      <c r="S22" s="1034"/>
    </row>
    <row r="23" spans="1:256" s="614" customFormat="1" ht="12.75" x14ac:dyDescent="0.2">
      <c r="A23" s="19">
        <v>10</v>
      </c>
      <c r="B23" s="19">
        <v>1</v>
      </c>
      <c r="C23" s="19">
        <v>11</v>
      </c>
      <c r="D23" s="19">
        <v>2</v>
      </c>
      <c r="E23" s="19">
        <v>9</v>
      </c>
      <c r="F23" s="19">
        <v>2</v>
      </c>
      <c r="G23" s="19">
        <v>9</v>
      </c>
      <c r="H23" s="19">
        <v>0</v>
      </c>
      <c r="I23" s="19">
        <v>11</v>
      </c>
      <c r="J23" s="19">
        <v>0</v>
      </c>
      <c r="K23" s="19">
        <v>0</v>
      </c>
      <c r="L23" s="19">
        <v>0</v>
      </c>
      <c r="M23" s="19">
        <v>0</v>
      </c>
      <c r="N23" s="19">
        <v>0</v>
      </c>
      <c r="O23" s="19">
        <v>8</v>
      </c>
      <c r="P23" s="19">
        <v>3</v>
      </c>
      <c r="Q23" s="19">
        <v>0</v>
      </c>
      <c r="R23" s="19">
        <v>0</v>
      </c>
      <c r="S23" s="19">
        <v>0</v>
      </c>
    </row>
    <row r="24" spans="1:256" s="72" customFormat="1" ht="12.75" x14ac:dyDescent="0.2">
      <c r="A24" s="1022" t="s">
        <v>74</v>
      </c>
      <c r="B24" s="826"/>
      <c r="C24" s="826"/>
      <c r="D24" s="826"/>
      <c r="E24" s="826"/>
      <c r="F24" s="826"/>
      <c r="G24" s="826"/>
      <c r="H24" s="826"/>
      <c r="I24" s="826"/>
      <c r="J24" s="826"/>
      <c r="K24" s="826"/>
      <c r="L24" s="826"/>
      <c r="M24" s="826"/>
      <c r="N24" s="826"/>
      <c r="O24" s="826"/>
      <c r="P24" s="826"/>
      <c r="Q24" s="826"/>
      <c r="R24" s="826"/>
      <c r="S24" s="1023"/>
    </row>
    <row r="25" spans="1:256" s="647" customFormat="1" ht="12.75" x14ac:dyDescent="0.2">
      <c r="A25" s="19">
        <v>3</v>
      </c>
      <c r="B25" s="19">
        <v>0</v>
      </c>
      <c r="C25" s="19">
        <v>3</v>
      </c>
      <c r="D25" s="19">
        <v>1</v>
      </c>
      <c r="E25" s="644">
        <v>2</v>
      </c>
      <c r="F25" s="19">
        <v>0</v>
      </c>
      <c r="G25" s="19">
        <v>3</v>
      </c>
      <c r="H25" s="19">
        <v>0</v>
      </c>
      <c r="I25" s="19">
        <v>3</v>
      </c>
      <c r="J25" s="19">
        <v>0</v>
      </c>
      <c r="K25" s="19">
        <v>0</v>
      </c>
      <c r="L25" s="19">
        <v>0</v>
      </c>
      <c r="M25" s="19">
        <v>0</v>
      </c>
      <c r="N25" s="19">
        <v>0</v>
      </c>
      <c r="O25" s="19">
        <v>3</v>
      </c>
      <c r="P25" s="19">
        <v>0</v>
      </c>
      <c r="Q25" s="19">
        <v>0</v>
      </c>
      <c r="R25" s="646">
        <v>0</v>
      </c>
      <c r="S25" s="254">
        <v>0</v>
      </c>
    </row>
    <row r="26" spans="1:256" s="72" customFormat="1" ht="12.75" x14ac:dyDescent="0.2">
      <c r="A26" s="1022" t="s">
        <v>75</v>
      </c>
      <c r="B26" s="826"/>
      <c r="C26" s="826"/>
      <c r="D26" s="826"/>
      <c r="E26" s="826"/>
      <c r="F26" s="826"/>
      <c r="G26" s="826"/>
      <c r="H26" s="826"/>
      <c r="I26" s="826"/>
      <c r="J26" s="826"/>
      <c r="K26" s="826"/>
      <c r="L26" s="826"/>
      <c r="M26" s="826"/>
      <c r="N26" s="826"/>
      <c r="O26" s="826"/>
      <c r="P26" s="826"/>
      <c r="Q26" s="826"/>
      <c r="R26" s="826"/>
      <c r="S26" s="1023"/>
    </row>
    <row r="27" spans="1:256" s="662" customFormat="1" ht="12.75" x14ac:dyDescent="0.2">
      <c r="A27" s="19">
        <v>5</v>
      </c>
      <c r="B27" s="19">
        <v>0</v>
      </c>
      <c r="C27" s="19">
        <v>5</v>
      </c>
      <c r="D27" s="19">
        <v>3</v>
      </c>
      <c r="E27" s="19">
        <v>2</v>
      </c>
      <c r="F27" s="19">
        <v>1</v>
      </c>
      <c r="G27" s="19">
        <v>4</v>
      </c>
      <c r="H27" s="19">
        <v>0</v>
      </c>
      <c r="I27" s="19">
        <v>5</v>
      </c>
      <c r="J27" s="19">
        <v>0</v>
      </c>
      <c r="K27" s="19">
        <v>0</v>
      </c>
      <c r="L27" s="19">
        <v>0</v>
      </c>
      <c r="M27" s="19">
        <v>0</v>
      </c>
      <c r="N27" s="19">
        <v>0</v>
      </c>
      <c r="O27" s="19">
        <v>3</v>
      </c>
      <c r="P27" s="19">
        <v>2</v>
      </c>
      <c r="Q27" s="660">
        <v>0</v>
      </c>
      <c r="R27" s="661">
        <v>0</v>
      </c>
      <c r="S27" s="254">
        <v>0</v>
      </c>
    </row>
    <row r="28" spans="1:256" s="72" customFormat="1" ht="12.75" x14ac:dyDescent="0.2">
      <c r="A28" s="1022" t="s">
        <v>76</v>
      </c>
      <c r="B28" s="826"/>
      <c r="C28" s="826"/>
      <c r="D28" s="826"/>
      <c r="E28" s="826"/>
      <c r="F28" s="826"/>
      <c r="G28" s="826"/>
      <c r="H28" s="826"/>
      <c r="I28" s="826"/>
      <c r="J28" s="826"/>
      <c r="K28" s="826"/>
      <c r="L28" s="826"/>
      <c r="M28" s="826"/>
      <c r="N28" s="826"/>
      <c r="O28" s="826"/>
      <c r="P28" s="826"/>
      <c r="Q28" s="826"/>
      <c r="R28" s="826"/>
      <c r="S28" s="1023"/>
    </row>
    <row r="29" spans="1:256" s="712" customFormat="1" ht="12.75" x14ac:dyDescent="0.2">
      <c r="A29" s="19">
        <v>6</v>
      </c>
      <c r="B29" s="19">
        <v>5</v>
      </c>
      <c r="C29" s="19">
        <v>11</v>
      </c>
      <c r="D29" s="19">
        <v>1</v>
      </c>
      <c r="E29" s="19">
        <v>10</v>
      </c>
      <c r="F29" s="19">
        <v>2</v>
      </c>
      <c r="G29" s="19">
        <v>9</v>
      </c>
      <c r="H29" s="19">
        <v>0</v>
      </c>
      <c r="I29" s="19">
        <v>11</v>
      </c>
      <c r="J29" s="19">
        <v>0</v>
      </c>
      <c r="K29" s="19">
        <v>0</v>
      </c>
      <c r="L29" s="19">
        <v>0</v>
      </c>
      <c r="M29" s="19">
        <v>0</v>
      </c>
      <c r="N29" s="19">
        <v>0</v>
      </c>
      <c r="O29" s="19">
        <v>10</v>
      </c>
      <c r="P29" s="19">
        <v>1</v>
      </c>
      <c r="Q29" s="19">
        <v>0</v>
      </c>
      <c r="R29" s="19">
        <v>0</v>
      </c>
      <c r="S29" s="19">
        <v>0</v>
      </c>
      <c r="IV29" s="712">
        <f>SUM(A29:IU29)</f>
        <v>66</v>
      </c>
    </row>
    <row r="30" spans="1:256" s="72" customFormat="1" ht="12.75" x14ac:dyDescent="0.2">
      <c r="A30" s="1022" t="s">
        <v>77</v>
      </c>
      <c r="B30" s="826"/>
      <c r="C30" s="826"/>
      <c r="D30" s="826"/>
      <c r="E30" s="826"/>
      <c r="F30" s="826"/>
      <c r="G30" s="826"/>
      <c r="H30" s="826"/>
      <c r="I30" s="826"/>
      <c r="J30" s="826"/>
      <c r="K30" s="826"/>
      <c r="L30" s="826"/>
      <c r="M30" s="826"/>
      <c r="N30" s="826"/>
      <c r="O30" s="826"/>
      <c r="P30" s="826"/>
      <c r="Q30" s="826"/>
      <c r="R30" s="826"/>
      <c r="S30" s="1023"/>
    </row>
    <row r="31" spans="1:256" s="757" customFormat="1" ht="12.75" x14ac:dyDescent="0.2">
      <c r="A31" s="19">
        <v>2</v>
      </c>
      <c r="B31" s="19">
        <v>2</v>
      </c>
      <c r="C31" s="19">
        <v>4</v>
      </c>
      <c r="D31" s="19">
        <v>3</v>
      </c>
      <c r="E31" s="19">
        <v>1</v>
      </c>
      <c r="F31" s="19">
        <v>0</v>
      </c>
      <c r="G31" s="19">
        <v>4</v>
      </c>
      <c r="H31" s="19">
        <v>0</v>
      </c>
      <c r="I31" s="19">
        <v>4</v>
      </c>
      <c r="J31" s="19">
        <v>0</v>
      </c>
      <c r="K31" s="19">
        <v>0</v>
      </c>
      <c r="L31" s="19">
        <v>0</v>
      </c>
      <c r="M31" s="19">
        <v>0</v>
      </c>
      <c r="N31" s="19">
        <v>0</v>
      </c>
      <c r="O31" s="19">
        <v>4</v>
      </c>
      <c r="P31" s="19">
        <v>0</v>
      </c>
      <c r="Q31" s="19">
        <v>0</v>
      </c>
      <c r="R31" s="19">
        <v>0</v>
      </c>
      <c r="S31" s="254">
        <v>0</v>
      </c>
    </row>
    <row r="32" spans="1:256" s="72" customFormat="1" ht="12.75" x14ac:dyDescent="0.2">
      <c r="A32" s="1022" t="s">
        <v>78</v>
      </c>
      <c r="B32" s="826"/>
      <c r="C32" s="826"/>
      <c r="D32" s="826"/>
      <c r="E32" s="826"/>
      <c r="F32" s="826"/>
      <c r="G32" s="826"/>
      <c r="H32" s="826"/>
      <c r="I32" s="826"/>
      <c r="J32" s="826"/>
      <c r="K32" s="826"/>
      <c r="L32" s="826"/>
      <c r="M32" s="826"/>
      <c r="N32" s="826"/>
      <c r="O32" s="826"/>
      <c r="P32" s="826"/>
      <c r="Q32" s="826"/>
      <c r="R32" s="826"/>
      <c r="S32" s="1023"/>
    </row>
    <row r="33" spans="1:256" s="781" customFormat="1" ht="12.75" x14ac:dyDescent="0.2">
      <c r="A33" s="19">
        <v>4</v>
      </c>
      <c r="B33" s="19">
        <v>0</v>
      </c>
      <c r="C33" s="19">
        <v>4</v>
      </c>
      <c r="D33" s="19">
        <v>0</v>
      </c>
      <c r="E33" s="19">
        <v>4</v>
      </c>
      <c r="F33" s="19">
        <v>0</v>
      </c>
      <c r="G33" s="19">
        <v>4</v>
      </c>
      <c r="H33" s="19">
        <v>0</v>
      </c>
      <c r="I33" s="19">
        <v>4</v>
      </c>
      <c r="J33" s="19">
        <v>0</v>
      </c>
      <c r="K33" s="19">
        <v>0</v>
      </c>
      <c r="L33" s="19">
        <v>0</v>
      </c>
      <c r="M33" s="19">
        <v>0</v>
      </c>
      <c r="N33" s="19">
        <v>0</v>
      </c>
      <c r="O33" s="19">
        <v>2</v>
      </c>
      <c r="P33" s="19">
        <v>2</v>
      </c>
      <c r="Q33" s="19">
        <v>0</v>
      </c>
      <c r="R33" s="19">
        <v>0</v>
      </c>
      <c r="S33" s="254">
        <v>0</v>
      </c>
    </row>
    <row r="34" spans="1:256" s="72" customFormat="1" ht="12.75" x14ac:dyDescent="0.2">
      <c r="A34" s="1022" t="s">
        <v>79</v>
      </c>
      <c r="B34" s="826"/>
      <c r="C34" s="826"/>
      <c r="D34" s="826"/>
      <c r="E34" s="826"/>
      <c r="F34" s="826"/>
      <c r="G34" s="826"/>
      <c r="H34" s="826"/>
      <c r="I34" s="826"/>
      <c r="J34" s="826"/>
      <c r="K34" s="826"/>
      <c r="L34" s="826"/>
      <c r="M34" s="826"/>
      <c r="N34" s="826"/>
      <c r="O34" s="826"/>
      <c r="P34" s="826"/>
      <c r="Q34" s="826"/>
      <c r="R34" s="826"/>
      <c r="S34" s="1023"/>
    </row>
    <row r="35" spans="1:256" s="812" customFormat="1" ht="12.75" x14ac:dyDescent="0.2">
      <c r="A35" s="19">
        <v>6</v>
      </c>
      <c r="B35" s="19">
        <v>3</v>
      </c>
      <c r="C35" s="19">
        <v>9</v>
      </c>
      <c r="D35" s="19">
        <v>5</v>
      </c>
      <c r="E35" s="19">
        <v>4</v>
      </c>
      <c r="F35" s="19">
        <v>0</v>
      </c>
      <c r="G35" s="19">
        <v>9</v>
      </c>
      <c r="H35" s="19">
        <v>0</v>
      </c>
      <c r="I35" s="19">
        <v>9</v>
      </c>
      <c r="J35" s="19">
        <v>0</v>
      </c>
      <c r="K35" s="19">
        <v>0</v>
      </c>
      <c r="L35" s="19">
        <v>0</v>
      </c>
      <c r="M35" s="19">
        <v>0</v>
      </c>
      <c r="N35" s="19">
        <v>0</v>
      </c>
      <c r="O35" s="19">
        <v>2</v>
      </c>
      <c r="P35" s="19">
        <v>5</v>
      </c>
      <c r="Q35" s="19">
        <v>2</v>
      </c>
      <c r="R35" s="19">
        <v>0</v>
      </c>
      <c r="S35" s="19">
        <v>0</v>
      </c>
    </row>
    <row r="36" spans="1:256" s="72" customFormat="1" ht="12.75" x14ac:dyDescent="0.2">
      <c r="A36" s="1022" t="s">
        <v>80</v>
      </c>
      <c r="B36" s="826"/>
      <c r="C36" s="826"/>
      <c r="D36" s="826"/>
      <c r="E36" s="826"/>
      <c r="F36" s="826"/>
      <c r="G36" s="826"/>
      <c r="H36" s="826"/>
      <c r="I36" s="826"/>
      <c r="J36" s="826"/>
      <c r="K36" s="826"/>
      <c r="L36" s="826"/>
      <c r="M36" s="826"/>
      <c r="N36" s="826"/>
      <c r="O36" s="826"/>
      <c r="P36" s="826"/>
      <c r="Q36" s="826"/>
      <c r="R36" s="826"/>
      <c r="S36" s="1023"/>
    </row>
    <row r="37" spans="1:256" s="822" customFormat="1" ht="12.75" x14ac:dyDescent="0.2">
      <c r="A37" s="19">
        <v>6</v>
      </c>
      <c r="B37" s="19">
        <v>0</v>
      </c>
      <c r="C37" s="19">
        <v>6</v>
      </c>
      <c r="D37" s="19">
        <v>1</v>
      </c>
      <c r="E37" s="19">
        <v>5</v>
      </c>
      <c r="F37" s="19">
        <v>0</v>
      </c>
      <c r="G37" s="19">
        <v>6</v>
      </c>
      <c r="H37" s="19">
        <v>0</v>
      </c>
      <c r="I37" s="19">
        <v>6</v>
      </c>
      <c r="J37" s="19">
        <v>0</v>
      </c>
      <c r="K37" s="19">
        <v>0</v>
      </c>
      <c r="L37" s="19">
        <v>0</v>
      </c>
      <c r="M37" s="19">
        <v>0</v>
      </c>
      <c r="N37" s="19">
        <v>0</v>
      </c>
      <c r="O37" s="19">
        <v>3</v>
      </c>
      <c r="P37" s="19">
        <v>3</v>
      </c>
      <c r="Q37" s="19">
        <v>0</v>
      </c>
      <c r="R37" s="19">
        <v>0</v>
      </c>
      <c r="S37" s="254">
        <v>0</v>
      </c>
    </row>
    <row r="38" spans="1:256" s="72" customFormat="1" ht="12.75" x14ac:dyDescent="0.2">
      <c r="A38" s="1115" t="s">
        <v>271</v>
      </c>
      <c r="B38" s="846"/>
      <c r="C38" s="846"/>
      <c r="D38" s="846"/>
      <c r="E38" s="846"/>
      <c r="F38" s="846"/>
      <c r="G38" s="846"/>
      <c r="H38" s="846"/>
      <c r="I38" s="846"/>
      <c r="J38" s="846"/>
      <c r="K38" s="846"/>
      <c r="L38" s="846"/>
      <c r="M38" s="846"/>
      <c r="N38" s="846"/>
      <c r="O38" s="846"/>
      <c r="P38" s="846"/>
      <c r="Q38" s="846"/>
      <c r="R38" s="846"/>
      <c r="S38" s="1116"/>
    </row>
    <row r="39" spans="1:256" s="52" customFormat="1" ht="12.75" x14ac:dyDescent="0.2">
      <c r="A39" s="415">
        <f>SUM(A37,A35,A33,A31,A29,A27,A25,A23,A21,A19,A17,A15)</f>
        <v>56</v>
      </c>
      <c r="B39" s="427">
        <f t="shared" ref="B39:S39" si="0">SUM(B37,B35,B33,B31,B29,B27,B25,B23,B21,B19,B17,B15)</f>
        <v>13</v>
      </c>
      <c r="C39" s="427">
        <f t="shared" si="0"/>
        <v>69</v>
      </c>
      <c r="D39" s="427">
        <f t="shared" si="0"/>
        <v>21</v>
      </c>
      <c r="E39" s="427">
        <f t="shared" si="0"/>
        <v>48</v>
      </c>
      <c r="F39" s="427">
        <f t="shared" si="0"/>
        <v>10</v>
      </c>
      <c r="G39" s="427">
        <f t="shared" si="0"/>
        <v>59</v>
      </c>
      <c r="H39" s="427">
        <f t="shared" si="0"/>
        <v>0</v>
      </c>
      <c r="I39" s="427">
        <f t="shared" si="0"/>
        <v>69</v>
      </c>
      <c r="J39" s="427">
        <f t="shared" si="0"/>
        <v>0</v>
      </c>
      <c r="K39" s="427">
        <f t="shared" si="0"/>
        <v>0</v>
      </c>
      <c r="L39" s="427">
        <f t="shared" si="0"/>
        <v>0</v>
      </c>
      <c r="M39" s="427">
        <f t="shared" si="0"/>
        <v>0</v>
      </c>
      <c r="N39" s="427">
        <f t="shared" si="0"/>
        <v>0</v>
      </c>
      <c r="O39" s="427">
        <f t="shared" si="0"/>
        <v>42</v>
      </c>
      <c r="P39" s="427">
        <f t="shared" si="0"/>
        <v>21</v>
      </c>
      <c r="Q39" s="427">
        <f t="shared" si="0"/>
        <v>6</v>
      </c>
      <c r="R39" s="427">
        <f t="shared" si="0"/>
        <v>0</v>
      </c>
      <c r="S39" s="427">
        <f t="shared" si="0"/>
        <v>0</v>
      </c>
    </row>
    <row r="40" spans="1:256" s="72" customFormat="1" ht="12" customHeight="1" x14ac:dyDescent="0.2">
      <c r="A40" s="1128"/>
      <c r="B40" s="1129"/>
      <c r="C40" s="1129"/>
      <c r="D40" s="1129"/>
      <c r="E40" s="1129"/>
      <c r="F40" s="1129"/>
      <c r="G40" s="1129"/>
      <c r="H40" s="1129"/>
      <c r="I40" s="1129"/>
      <c r="J40" s="1129"/>
      <c r="K40" s="1129"/>
      <c r="L40" s="1129"/>
      <c r="M40" s="1129"/>
      <c r="N40" s="1129"/>
      <c r="O40" s="1129"/>
      <c r="P40" s="1129"/>
      <c r="Q40" s="1129"/>
      <c r="R40" s="1129"/>
      <c r="S40" s="1130"/>
    </row>
    <row r="41" spans="1:256" s="72" customFormat="1" ht="19.5" customHeight="1" x14ac:dyDescent="0.2">
      <c r="A41" s="1124" t="s">
        <v>2588</v>
      </c>
      <c r="B41" s="1124"/>
      <c r="C41" s="1124"/>
      <c r="D41" s="1124"/>
      <c r="E41" s="1124"/>
      <c r="F41" s="1124"/>
      <c r="G41" s="1124"/>
      <c r="H41" s="1124"/>
      <c r="I41" s="1124"/>
      <c r="J41" s="1124"/>
      <c r="K41" s="1124"/>
      <c r="L41" s="1124"/>
      <c r="M41" s="1124"/>
      <c r="N41" s="1124"/>
      <c r="O41" s="1124"/>
      <c r="P41" s="1124"/>
      <c r="Q41" s="1124"/>
      <c r="R41" s="1124"/>
      <c r="S41" s="1125"/>
    </row>
    <row r="42" spans="1:256" s="300" customFormat="1" ht="11.25" customHeight="1" x14ac:dyDescent="0.2">
      <c r="A42" s="1039" t="s">
        <v>173</v>
      </c>
      <c r="B42" s="834"/>
      <c r="C42" s="834"/>
      <c r="D42" s="834"/>
      <c r="E42" s="834"/>
      <c r="F42" s="834"/>
      <c r="G42" s="834"/>
      <c r="H42" s="834"/>
      <c r="I42" s="834"/>
      <c r="J42" s="834"/>
      <c r="K42" s="834"/>
      <c r="L42" s="834"/>
      <c r="M42" s="834"/>
      <c r="N42" s="834"/>
      <c r="O42" s="834"/>
      <c r="P42" s="834"/>
      <c r="Q42" s="834"/>
      <c r="R42" s="834"/>
      <c r="S42" s="835"/>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c r="IK42" s="237"/>
      <c r="IL42" s="237"/>
      <c r="IM42" s="237"/>
      <c r="IN42" s="237"/>
      <c r="IO42" s="237"/>
      <c r="IP42" s="237"/>
      <c r="IQ42" s="237"/>
      <c r="IR42" s="237"/>
      <c r="IS42" s="237"/>
      <c r="IT42" s="237"/>
      <c r="IU42" s="237"/>
      <c r="IV42" s="237"/>
    </row>
    <row r="43" spans="1:256" s="72" customFormat="1" ht="11.25" customHeight="1" x14ac:dyDescent="0.2">
      <c r="A43" s="1039" t="s">
        <v>2589</v>
      </c>
      <c r="B43" s="834"/>
      <c r="C43" s="834"/>
      <c r="D43" s="834"/>
      <c r="E43" s="834"/>
      <c r="F43" s="834"/>
      <c r="G43" s="834"/>
      <c r="H43" s="834"/>
      <c r="I43" s="834"/>
      <c r="J43" s="834"/>
      <c r="K43" s="834"/>
      <c r="L43" s="834"/>
      <c r="M43" s="834"/>
      <c r="N43" s="834"/>
      <c r="O43" s="834"/>
      <c r="P43" s="834"/>
      <c r="Q43" s="834"/>
      <c r="R43" s="834"/>
      <c r="S43" s="1040"/>
    </row>
    <row r="44" spans="1:256" s="72" customFormat="1" ht="11.25" customHeight="1" x14ac:dyDescent="0.2">
      <c r="A44" s="1039" t="s">
        <v>538</v>
      </c>
      <c r="B44" s="834"/>
      <c r="C44" s="834"/>
      <c r="D44" s="834"/>
      <c r="E44" s="834"/>
      <c r="F44" s="834"/>
      <c r="G44" s="834"/>
      <c r="H44" s="834"/>
      <c r="I44" s="834"/>
      <c r="J44" s="834"/>
      <c r="K44" s="834"/>
      <c r="L44" s="834"/>
      <c r="M44" s="834"/>
      <c r="N44" s="834"/>
      <c r="O44" s="834"/>
      <c r="P44" s="834"/>
      <c r="Q44" s="834"/>
      <c r="R44" s="834"/>
      <c r="S44" s="1040"/>
    </row>
    <row r="45" spans="1:256" s="72" customFormat="1" ht="11.25" customHeight="1" x14ac:dyDescent="0.2">
      <c r="A45" s="1039" t="s">
        <v>2590</v>
      </c>
      <c r="B45" s="834"/>
      <c r="C45" s="834"/>
      <c r="D45" s="834"/>
      <c r="E45" s="834"/>
      <c r="F45" s="834"/>
      <c r="G45" s="834"/>
      <c r="H45" s="834"/>
      <c r="I45" s="834"/>
      <c r="J45" s="834"/>
      <c r="K45" s="834"/>
      <c r="L45" s="834"/>
      <c r="M45" s="834"/>
      <c r="N45" s="834"/>
      <c r="O45" s="834"/>
      <c r="P45" s="834"/>
      <c r="Q45" s="834"/>
      <c r="R45" s="834"/>
      <c r="S45" s="1040"/>
    </row>
    <row r="46" spans="1:256" s="72" customFormat="1" ht="11.25" customHeight="1" x14ac:dyDescent="0.2">
      <c r="A46" s="1039" t="s">
        <v>2591</v>
      </c>
      <c r="B46" s="834"/>
      <c r="C46" s="834"/>
      <c r="D46" s="834"/>
      <c r="E46" s="834"/>
      <c r="F46" s="834"/>
      <c r="G46" s="834"/>
      <c r="H46" s="834"/>
      <c r="I46" s="834"/>
      <c r="J46" s="834"/>
      <c r="K46" s="834"/>
      <c r="L46" s="834"/>
      <c r="M46" s="834"/>
      <c r="N46" s="834"/>
      <c r="O46" s="834"/>
      <c r="P46" s="834"/>
      <c r="Q46" s="834"/>
      <c r="R46" s="834"/>
      <c r="S46" s="1040"/>
    </row>
    <row r="47" spans="1:256" s="72" customFormat="1" ht="11.25" customHeight="1" x14ac:dyDescent="0.2">
      <c r="A47" s="1039" t="s">
        <v>2592</v>
      </c>
      <c r="B47" s="834"/>
      <c r="C47" s="834"/>
      <c r="D47" s="834"/>
      <c r="E47" s="834"/>
      <c r="F47" s="834"/>
      <c r="G47" s="834"/>
      <c r="H47" s="834"/>
      <c r="I47" s="834"/>
      <c r="J47" s="834"/>
      <c r="K47" s="834"/>
      <c r="L47" s="834"/>
      <c r="M47" s="834"/>
      <c r="N47" s="834"/>
      <c r="O47" s="834"/>
      <c r="P47" s="834"/>
      <c r="Q47" s="834"/>
      <c r="R47" s="834"/>
      <c r="S47" s="1040"/>
    </row>
    <row r="48" spans="1:256" s="72" customFormat="1" ht="11.25" customHeight="1" x14ac:dyDescent="0.2">
      <c r="A48" s="1039" t="s">
        <v>2593</v>
      </c>
      <c r="B48" s="834"/>
      <c r="C48" s="834"/>
      <c r="D48" s="834"/>
      <c r="E48" s="834"/>
      <c r="F48" s="834"/>
      <c r="G48" s="834"/>
      <c r="H48" s="834"/>
      <c r="I48" s="834"/>
      <c r="J48" s="834"/>
      <c r="K48" s="834"/>
      <c r="L48" s="834"/>
      <c r="M48" s="834"/>
      <c r="N48" s="834"/>
      <c r="O48" s="834"/>
      <c r="P48" s="834"/>
      <c r="Q48" s="834"/>
      <c r="R48" s="834"/>
      <c r="S48" s="1040"/>
    </row>
    <row r="49" spans="1:21" s="72" customFormat="1" ht="11.25" customHeight="1" x14ac:dyDescent="0.2">
      <c r="A49" s="1039" t="s">
        <v>279</v>
      </c>
      <c r="B49" s="834"/>
      <c r="C49" s="834"/>
      <c r="D49" s="834"/>
      <c r="E49" s="834"/>
      <c r="F49" s="834"/>
      <c r="G49" s="834"/>
      <c r="H49" s="834"/>
      <c r="I49" s="834"/>
      <c r="J49" s="834"/>
      <c r="K49" s="834"/>
      <c r="L49" s="834"/>
      <c r="M49" s="834"/>
      <c r="N49" s="834"/>
      <c r="O49" s="834"/>
      <c r="P49" s="834"/>
      <c r="Q49" s="834"/>
      <c r="R49" s="834"/>
      <c r="S49" s="1040"/>
    </row>
    <row r="50" spans="1:21" s="72" customFormat="1" ht="11.25" customHeight="1" x14ac:dyDescent="0.2">
      <c r="A50" s="1041" t="s">
        <v>2594</v>
      </c>
      <c r="B50" s="837"/>
      <c r="C50" s="837"/>
      <c r="D50" s="837"/>
      <c r="E50" s="837"/>
      <c r="F50" s="837"/>
      <c r="G50" s="837"/>
      <c r="H50" s="837"/>
      <c r="I50" s="837"/>
      <c r="J50" s="837"/>
      <c r="K50" s="837"/>
      <c r="L50" s="837"/>
      <c r="M50" s="837"/>
      <c r="N50" s="837"/>
      <c r="O50" s="837"/>
      <c r="P50" s="837"/>
      <c r="Q50" s="837"/>
      <c r="R50" s="837"/>
      <c r="S50" s="1042"/>
    </row>
    <row r="51" spans="1:21" s="72" customFormat="1" ht="33.75" customHeight="1" x14ac:dyDescent="0.2">
      <c r="A51" s="1038"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1036"/>
    </row>
    <row r="52" spans="1:21" s="72" customFormat="1" ht="30.75" customHeight="1" x14ac:dyDescent="0.2">
      <c r="A52" s="1037"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1120" t="s">
        <v>60</v>
      </c>
      <c r="R52" s="1120" t="s">
        <v>61</v>
      </c>
      <c r="S52" s="830" t="s">
        <v>62</v>
      </c>
    </row>
    <row r="53" spans="1:21" s="72" customFormat="1" ht="60" customHeight="1" x14ac:dyDescent="0.2">
      <c r="A53" s="1038"/>
      <c r="B53" s="831"/>
      <c r="C53" s="853"/>
      <c r="D53" s="831"/>
      <c r="E53" s="831"/>
      <c r="F53" s="218" t="s">
        <v>63</v>
      </c>
      <c r="G53" s="218" t="s">
        <v>64</v>
      </c>
      <c r="H53" s="218" t="s">
        <v>65</v>
      </c>
      <c r="I53" s="831"/>
      <c r="J53" s="831"/>
      <c r="K53" s="223" t="s">
        <v>66</v>
      </c>
      <c r="L53" s="223" t="s">
        <v>67</v>
      </c>
      <c r="M53" s="223" t="s">
        <v>68</v>
      </c>
      <c r="N53" s="223" t="s">
        <v>67</v>
      </c>
      <c r="O53" s="831"/>
      <c r="P53" s="831"/>
      <c r="Q53" s="932"/>
      <c r="R53" s="932"/>
      <c r="S53" s="831"/>
    </row>
    <row r="54" spans="1:21" s="72" customFormat="1" ht="12.75" x14ac:dyDescent="0.2">
      <c r="A54" s="1022" t="s">
        <v>69</v>
      </c>
      <c r="B54" s="826"/>
      <c r="C54" s="826"/>
      <c r="D54" s="826"/>
      <c r="E54" s="826"/>
      <c r="F54" s="826"/>
      <c r="G54" s="826"/>
      <c r="H54" s="826"/>
      <c r="I54" s="826"/>
      <c r="J54" s="826"/>
      <c r="K54" s="826"/>
      <c r="L54" s="826"/>
      <c r="M54" s="826"/>
      <c r="N54" s="826"/>
      <c r="O54" s="826"/>
      <c r="P54" s="826"/>
      <c r="Q54" s="826"/>
      <c r="R54" s="826"/>
      <c r="S54" s="1023"/>
    </row>
    <row r="55" spans="1:21" s="304" customFormat="1" ht="12.75" x14ac:dyDescent="0.2">
      <c r="A55" s="301">
        <v>1</v>
      </c>
      <c r="B55" s="302">
        <v>0</v>
      </c>
      <c r="C55" s="302">
        <v>1</v>
      </c>
      <c r="D55" s="302">
        <v>1</v>
      </c>
      <c r="E55" s="302">
        <v>0</v>
      </c>
      <c r="F55" s="302">
        <v>0</v>
      </c>
      <c r="G55" s="302">
        <v>1</v>
      </c>
      <c r="H55" s="302">
        <v>0</v>
      </c>
      <c r="I55" s="302">
        <v>1</v>
      </c>
      <c r="J55" s="302">
        <v>0</v>
      </c>
      <c r="K55" s="302">
        <v>0</v>
      </c>
      <c r="L55" s="302">
        <v>0</v>
      </c>
      <c r="M55" s="302">
        <v>0</v>
      </c>
      <c r="N55" s="302">
        <v>0</v>
      </c>
      <c r="O55" s="302">
        <v>0</v>
      </c>
      <c r="P55" s="302">
        <v>0</v>
      </c>
      <c r="Q55" s="302">
        <v>1</v>
      </c>
      <c r="R55" s="302">
        <v>0</v>
      </c>
      <c r="S55" s="303">
        <v>0</v>
      </c>
      <c r="U55" s="305"/>
    </row>
    <row r="56" spans="1:21" s="72" customFormat="1" ht="12.75" x14ac:dyDescent="0.2">
      <c r="A56" s="1022" t="s">
        <v>70</v>
      </c>
      <c r="B56" s="826"/>
      <c r="C56" s="826"/>
      <c r="D56" s="826"/>
      <c r="E56" s="826"/>
      <c r="F56" s="826"/>
      <c r="G56" s="826"/>
      <c r="H56" s="826"/>
      <c r="I56" s="826"/>
      <c r="J56" s="826"/>
      <c r="K56" s="826"/>
      <c r="L56" s="826"/>
      <c r="M56" s="826"/>
      <c r="N56" s="826"/>
      <c r="O56" s="826"/>
      <c r="P56" s="826"/>
      <c r="Q56" s="826"/>
      <c r="R56" s="826"/>
      <c r="S56" s="1023"/>
    </row>
    <row r="57" spans="1:21" s="72" customFormat="1" ht="12.75" x14ac:dyDescent="0.2">
      <c r="A57" s="75">
        <v>0</v>
      </c>
      <c r="B57" s="19">
        <v>0</v>
      </c>
      <c r="C57" s="19">
        <v>0</v>
      </c>
      <c r="D57" s="19">
        <v>0</v>
      </c>
      <c r="E57" s="19">
        <v>0</v>
      </c>
      <c r="F57" s="19">
        <v>0</v>
      </c>
      <c r="G57" s="19">
        <v>0</v>
      </c>
      <c r="H57" s="19">
        <v>0</v>
      </c>
      <c r="I57" s="19">
        <v>0</v>
      </c>
      <c r="J57" s="19">
        <v>0</v>
      </c>
      <c r="K57" s="19">
        <v>0</v>
      </c>
      <c r="L57" s="19">
        <v>0</v>
      </c>
      <c r="M57" s="19">
        <v>0</v>
      </c>
      <c r="N57" s="19">
        <v>0</v>
      </c>
      <c r="O57" s="19">
        <v>0</v>
      </c>
      <c r="P57" s="19">
        <v>0</v>
      </c>
      <c r="Q57" s="253">
        <v>0</v>
      </c>
      <c r="R57" s="253">
        <v>0</v>
      </c>
      <c r="S57" s="19">
        <v>0</v>
      </c>
    </row>
    <row r="58" spans="1:21" s="72" customFormat="1" ht="12.75" x14ac:dyDescent="0.2">
      <c r="A58" s="1022" t="s">
        <v>71</v>
      </c>
      <c r="B58" s="826"/>
      <c r="C58" s="826"/>
      <c r="D58" s="826"/>
      <c r="E58" s="826"/>
      <c r="F58" s="826"/>
      <c r="G58" s="826"/>
      <c r="H58" s="826"/>
      <c r="I58" s="826"/>
      <c r="J58" s="826"/>
      <c r="K58" s="826"/>
      <c r="L58" s="826"/>
      <c r="M58" s="826"/>
      <c r="N58" s="826"/>
      <c r="O58" s="826"/>
      <c r="P58" s="826"/>
      <c r="Q58" s="826"/>
      <c r="R58" s="826"/>
      <c r="S58" s="1023"/>
    </row>
    <row r="59" spans="1:21" s="72" customFormat="1" ht="12.75" x14ac:dyDescent="0.2">
      <c r="A59" s="75">
        <v>0</v>
      </c>
      <c r="B59" s="19">
        <v>0</v>
      </c>
      <c r="C59" s="19">
        <v>0</v>
      </c>
      <c r="D59" s="19">
        <v>0</v>
      </c>
      <c r="E59" s="19">
        <v>0</v>
      </c>
      <c r="F59" s="19">
        <v>0</v>
      </c>
      <c r="G59" s="19">
        <v>0</v>
      </c>
      <c r="H59" s="19">
        <v>0</v>
      </c>
      <c r="I59" s="19">
        <v>0</v>
      </c>
      <c r="J59" s="19">
        <v>0</v>
      </c>
      <c r="K59" s="19">
        <v>0</v>
      </c>
      <c r="L59" s="19">
        <v>0</v>
      </c>
      <c r="M59" s="19">
        <v>0</v>
      </c>
      <c r="N59" s="19">
        <v>0</v>
      </c>
      <c r="O59" s="19">
        <v>0</v>
      </c>
      <c r="P59" s="19">
        <v>0</v>
      </c>
      <c r="Q59" s="253">
        <v>0</v>
      </c>
      <c r="R59" s="253">
        <v>0</v>
      </c>
      <c r="S59" s="19">
        <v>0</v>
      </c>
    </row>
    <row r="60" spans="1:21" s="72" customFormat="1" ht="12.75" x14ac:dyDescent="0.2">
      <c r="A60" s="1022" t="s">
        <v>72</v>
      </c>
      <c r="B60" s="826"/>
      <c r="C60" s="826"/>
      <c r="D60" s="826"/>
      <c r="E60" s="826"/>
      <c r="F60" s="826"/>
      <c r="G60" s="826"/>
      <c r="H60" s="826"/>
      <c r="I60" s="826"/>
      <c r="J60" s="826"/>
      <c r="K60" s="826"/>
      <c r="L60" s="826"/>
      <c r="M60" s="826"/>
      <c r="N60" s="826"/>
      <c r="O60" s="826"/>
      <c r="P60" s="826"/>
      <c r="Q60" s="826"/>
      <c r="R60" s="826"/>
      <c r="S60" s="1023"/>
    </row>
    <row r="61" spans="1:21" s="72" customFormat="1" ht="12.75" x14ac:dyDescent="0.2">
      <c r="A61" s="75">
        <v>0</v>
      </c>
      <c r="B61" s="19">
        <v>0</v>
      </c>
      <c r="C61" s="19">
        <v>0</v>
      </c>
      <c r="D61" s="19">
        <v>0</v>
      </c>
      <c r="E61" s="19">
        <v>0</v>
      </c>
      <c r="F61" s="19">
        <v>0</v>
      </c>
      <c r="G61" s="19">
        <v>0</v>
      </c>
      <c r="H61" s="19">
        <v>0</v>
      </c>
      <c r="I61" s="19">
        <v>0</v>
      </c>
      <c r="J61" s="19">
        <v>0</v>
      </c>
      <c r="K61" s="19">
        <v>0</v>
      </c>
      <c r="L61" s="19">
        <v>0</v>
      </c>
      <c r="M61" s="19">
        <v>0</v>
      </c>
      <c r="N61" s="19">
        <v>0</v>
      </c>
      <c r="O61" s="19">
        <v>0</v>
      </c>
      <c r="P61" s="19">
        <v>0</v>
      </c>
      <c r="Q61" s="253">
        <v>0</v>
      </c>
      <c r="R61" s="253">
        <v>0</v>
      </c>
      <c r="S61" s="19">
        <v>0</v>
      </c>
    </row>
    <row r="62" spans="1:21" s="72" customFormat="1" ht="12.75" x14ac:dyDescent="0.2">
      <c r="A62" s="1033" t="s">
        <v>73</v>
      </c>
      <c r="B62" s="832"/>
      <c r="C62" s="832"/>
      <c r="D62" s="832"/>
      <c r="E62" s="832"/>
      <c r="F62" s="832"/>
      <c r="G62" s="832"/>
      <c r="H62" s="832"/>
      <c r="I62" s="832"/>
      <c r="J62" s="832"/>
      <c r="K62" s="832"/>
      <c r="L62" s="832"/>
      <c r="M62" s="832"/>
      <c r="N62" s="832"/>
      <c r="O62" s="832"/>
      <c r="P62" s="832"/>
      <c r="Q62" s="832"/>
      <c r="R62" s="832"/>
      <c r="S62" s="1034"/>
    </row>
    <row r="63" spans="1:21" s="72" customFormat="1" ht="12.75" x14ac:dyDescent="0.2">
      <c r="A63" s="75">
        <v>0</v>
      </c>
      <c r="B63" s="19">
        <v>0</v>
      </c>
      <c r="C63" s="19">
        <v>0</v>
      </c>
      <c r="D63" s="19">
        <v>0</v>
      </c>
      <c r="E63" s="19">
        <v>0</v>
      </c>
      <c r="F63" s="19">
        <v>0</v>
      </c>
      <c r="G63" s="19">
        <v>0</v>
      </c>
      <c r="H63" s="19">
        <v>0</v>
      </c>
      <c r="I63" s="19">
        <v>0</v>
      </c>
      <c r="J63" s="19">
        <v>0</v>
      </c>
      <c r="K63" s="19">
        <v>0</v>
      </c>
      <c r="L63" s="19">
        <v>0</v>
      </c>
      <c r="M63" s="19">
        <v>0</v>
      </c>
      <c r="N63" s="19">
        <v>0</v>
      </c>
      <c r="O63" s="19">
        <v>0</v>
      </c>
      <c r="P63" s="19">
        <v>0</v>
      </c>
      <c r="Q63" s="253">
        <v>0</v>
      </c>
      <c r="R63" s="253">
        <v>0</v>
      </c>
      <c r="S63" s="19">
        <v>0</v>
      </c>
    </row>
    <row r="64" spans="1:21" s="72" customFormat="1" ht="12.75" x14ac:dyDescent="0.2">
      <c r="A64" s="1062" t="s">
        <v>74</v>
      </c>
      <c r="B64" s="851"/>
      <c r="C64" s="851"/>
      <c r="D64" s="851"/>
      <c r="E64" s="851"/>
      <c r="F64" s="851"/>
      <c r="G64" s="851"/>
      <c r="H64" s="851"/>
      <c r="I64" s="851"/>
      <c r="J64" s="851"/>
      <c r="K64" s="851"/>
      <c r="L64" s="851"/>
      <c r="M64" s="851"/>
      <c r="N64" s="851"/>
      <c r="O64" s="851"/>
      <c r="P64" s="851"/>
      <c r="Q64" s="851"/>
      <c r="R64" s="851"/>
      <c r="S64" s="1063"/>
    </row>
    <row r="65" spans="1:21" s="72" customFormat="1" ht="12.75" x14ac:dyDescent="0.2">
      <c r="A65" s="75">
        <v>0</v>
      </c>
      <c r="B65" s="19">
        <v>0</v>
      </c>
      <c r="C65" s="19">
        <v>0</v>
      </c>
      <c r="D65" s="19">
        <v>0</v>
      </c>
      <c r="E65" s="19">
        <v>0</v>
      </c>
      <c r="F65" s="19">
        <v>0</v>
      </c>
      <c r="G65" s="19">
        <v>0</v>
      </c>
      <c r="H65" s="19">
        <v>0</v>
      </c>
      <c r="I65" s="19">
        <v>0</v>
      </c>
      <c r="J65" s="19">
        <v>0</v>
      </c>
      <c r="K65" s="19">
        <v>0</v>
      </c>
      <c r="L65" s="19">
        <v>0</v>
      </c>
      <c r="M65" s="19">
        <v>0</v>
      </c>
      <c r="N65" s="19">
        <v>0</v>
      </c>
      <c r="O65" s="19">
        <v>0</v>
      </c>
      <c r="P65" s="19">
        <v>0</v>
      </c>
      <c r="Q65" s="253">
        <v>0</v>
      </c>
      <c r="R65" s="253">
        <v>0</v>
      </c>
      <c r="S65" s="19">
        <v>0</v>
      </c>
    </row>
    <row r="66" spans="1:21" s="72" customFormat="1" ht="12.75" x14ac:dyDescent="0.2">
      <c r="A66" s="1033" t="s">
        <v>75</v>
      </c>
      <c r="B66" s="832"/>
      <c r="C66" s="832"/>
      <c r="D66" s="832"/>
      <c r="E66" s="832"/>
      <c r="F66" s="832"/>
      <c r="G66" s="832"/>
      <c r="H66" s="832"/>
      <c r="I66" s="832"/>
      <c r="J66" s="832"/>
      <c r="K66" s="832"/>
      <c r="L66" s="832"/>
      <c r="M66" s="832"/>
      <c r="N66" s="832"/>
      <c r="O66" s="832"/>
      <c r="P66" s="832"/>
      <c r="Q66" s="832"/>
      <c r="R66" s="832"/>
      <c r="S66" s="1034"/>
    </row>
    <row r="67" spans="1:21" s="72" customFormat="1" ht="12.75" x14ac:dyDescent="0.2">
      <c r="A67" s="75">
        <v>0</v>
      </c>
      <c r="B67" s="19">
        <v>0</v>
      </c>
      <c r="C67" s="19">
        <v>0</v>
      </c>
      <c r="D67" s="19">
        <v>0</v>
      </c>
      <c r="E67" s="19">
        <v>0</v>
      </c>
      <c r="F67" s="19">
        <v>0</v>
      </c>
      <c r="G67" s="19">
        <v>0</v>
      </c>
      <c r="H67" s="19">
        <v>0</v>
      </c>
      <c r="I67" s="19">
        <v>0</v>
      </c>
      <c r="J67" s="19">
        <v>0</v>
      </c>
      <c r="K67" s="19">
        <v>0</v>
      </c>
      <c r="L67" s="19">
        <v>0</v>
      </c>
      <c r="M67" s="19">
        <v>0</v>
      </c>
      <c r="N67" s="19">
        <v>0</v>
      </c>
      <c r="O67" s="19">
        <v>0</v>
      </c>
      <c r="P67" s="19">
        <v>0</v>
      </c>
      <c r="Q67" s="253">
        <v>0</v>
      </c>
      <c r="R67" s="253">
        <v>0</v>
      </c>
      <c r="S67" s="19">
        <v>0</v>
      </c>
    </row>
    <row r="68" spans="1:21" s="72" customFormat="1" ht="12.75" x14ac:dyDescent="0.2">
      <c r="A68" s="1022" t="s">
        <v>76</v>
      </c>
      <c r="B68" s="826"/>
      <c r="C68" s="826"/>
      <c r="D68" s="826"/>
      <c r="E68" s="826"/>
      <c r="F68" s="826"/>
      <c r="G68" s="826"/>
      <c r="H68" s="826"/>
      <c r="I68" s="826"/>
      <c r="J68" s="826"/>
      <c r="K68" s="826"/>
      <c r="L68" s="826"/>
      <c r="M68" s="826"/>
      <c r="N68" s="826"/>
      <c r="O68" s="826"/>
      <c r="P68" s="826"/>
      <c r="Q68" s="826"/>
      <c r="R68" s="826"/>
      <c r="S68" s="1023"/>
    </row>
    <row r="69" spans="1:21" s="5" customFormat="1" ht="12.75" x14ac:dyDescent="0.2">
      <c r="A69" s="75">
        <v>5</v>
      </c>
      <c r="B69" s="19">
        <v>0</v>
      </c>
      <c r="C69" s="19">
        <v>5</v>
      </c>
      <c r="D69" s="19">
        <v>3</v>
      </c>
      <c r="E69" s="19">
        <v>2</v>
      </c>
      <c r="F69" s="19">
        <v>0</v>
      </c>
      <c r="G69" s="19">
        <v>5</v>
      </c>
      <c r="H69" s="19">
        <v>0</v>
      </c>
      <c r="I69" s="19">
        <v>5</v>
      </c>
      <c r="J69" s="19">
        <v>0</v>
      </c>
      <c r="K69" s="19">
        <v>0</v>
      </c>
      <c r="L69" s="19">
        <v>0</v>
      </c>
      <c r="M69" s="19">
        <v>0</v>
      </c>
      <c r="N69" s="19">
        <v>0</v>
      </c>
      <c r="O69" s="19">
        <v>0</v>
      </c>
      <c r="P69" s="19">
        <v>2</v>
      </c>
      <c r="Q69" s="19">
        <v>3</v>
      </c>
      <c r="R69" s="19">
        <v>0</v>
      </c>
      <c r="S69" s="19">
        <v>0</v>
      </c>
    </row>
    <row r="70" spans="1:21" s="72" customFormat="1" ht="12.75" x14ac:dyDescent="0.2">
      <c r="A70" s="1022" t="s">
        <v>77</v>
      </c>
      <c r="B70" s="826"/>
      <c r="C70" s="826"/>
      <c r="D70" s="826"/>
      <c r="E70" s="826"/>
      <c r="F70" s="826"/>
      <c r="G70" s="826"/>
      <c r="H70" s="826"/>
      <c r="I70" s="826"/>
      <c r="J70" s="826"/>
      <c r="K70" s="826"/>
      <c r="L70" s="826"/>
      <c r="M70" s="826"/>
      <c r="N70" s="826"/>
      <c r="O70" s="826"/>
      <c r="P70" s="826"/>
      <c r="Q70" s="826"/>
      <c r="R70" s="826"/>
      <c r="S70" s="1023"/>
    </row>
    <row r="71" spans="1:21" s="5" customFormat="1" ht="12.75" x14ac:dyDescent="0.2">
      <c r="A71" s="200">
        <v>1</v>
      </c>
      <c r="B71" s="51">
        <v>0</v>
      </c>
      <c r="C71" s="51">
        <v>1</v>
      </c>
      <c r="D71" s="51">
        <v>0</v>
      </c>
      <c r="E71" s="51">
        <v>1</v>
      </c>
      <c r="F71" s="51">
        <v>0</v>
      </c>
      <c r="G71" s="51">
        <v>1</v>
      </c>
      <c r="H71" s="51">
        <v>0</v>
      </c>
      <c r="I71" s="51">
        <v>1</v>
      </c>
      <c r="J71" s="51">
        <v>0</v>
      </c>
      <c r="K71" s="51">
        <v>0</v>
      </c>
      <c r="L71" s="51">
        <v>0</v>
      </c>
      <c r="M71" s="51">
        <v>0</v>
      </c>
      <c r="N71" s="51">
        <v>0</v>
      </c>
      <c r="O71" s="51">
        <v>0</v>
      </c>
      <c r="P71" s="51">
        <v>1</v>
      </c>
      <c r="Q71" s="51">
        <v>0</v>
      </c>
      <c r="R71" s="51">
        <v>0</v>
      </c>
      <c r="S71" s="51">
        <v>0</v>
      </c>
      <c r="T71" s="201"/>
    </row>
    <row r="72" spans="1:21" s="72" customFormat="1" ht="12.75" x14ac:dyDescent="0.2">
      <c r="A72" s="1022" t="s">
        <v>78</v>
      </c>
      <c r="B72" s="826"/>
      <c r="C72" s="826"/>
      <c r="D72" s="826"/>
      <c r="E72" s="826"/>
      <c r="F72" s="826"/>
      <c r="G72" s="826"/>
      <c r="H72" s="826"/>
      <c r="I72" s="826"/>
      <c r="J72" s="826"/>
      <c r="K72" s="826"/>
      <c r="L72" s="826"/>
      <c r="M72" s="826"/>
      <c r="N72" s="826"/>
      <c r="O72" s="826"/>
      <c r="P72" s="826"/>
      <c r="Q72" s="826"/>
      <c r="R72" s="826"/>
      <c r="S72" s="1023"/>
    </row>
    <row r="73" spans="1:21" s="5" customFormat="1" ht="12.75" x14ac:dyDescent="0.2">
      <c r="A73" s="200">
        <v>1</v>
      </c>
      <c r="B73" s="51">
        <v>1</v>
      </c>
      <c r="C73" s="51">
        <v>2</v>
      </c>
      <c r="D73" s="51">
        <v>0</v>
      </c>
      <c r="E73" s="51">
        <v>2</v>
      </c>
      <c r="F73" s="51">
        <v>0</v>
      </c>
      <c r="G73" s="51">
        <v>2</v>
      </c>
      <c r="H73" s="51">
        <v>0</v>
      </c>
      <c r="I73" s="51">
        <v>2</v>
      </c>
      <c r="J73" s="51">
        <v>0</v>
      </c>
      <c r="K73" s="51">
        <v>0</v>
      </c>
      <c r="L73" s="51">
        <v>0</v>
      </c>
      <c r="M73" s="51">
        <v>0</v>
      </c>
      <c r="N73" s="51">
        <v>0</v>
      </c>
      <c r="O73" s="51">
        <v>0</v>
      </c>
      <c r="P73" s="51">
        <v>2</v>
      </c>
      <c r="Q73" s="51">
        <v>0</v>
      </c>
      <c r="R73" s="51">
        <v>0</v>
      </c>
      <c r="S73" s="51">
        <v>0</v>
      </c>
    </row>
    <row r="74" spans="1:21" s="72" customFormat="1" ht="12.75" x14ac:dyDescent="0.2">
      <c r="A74" s="1022" t="s">
        <v>79</v>
      </c>
      <c r="B74" s="826"/>
      <c r="C74" s="826"/>
      <c r="D74" s="826"/>
      <c r="E74" s="826"/>
      <c r="F74" s="826"/>
      <c r="G74" s="826"/>
      <c r="H74" s="826"/>
      <c r="I74" s="826"/>
      <c r="J74" s="826"/>
      <c r="K74" s="826"/>
      <c r="L74" s="826"/>
      <c r="M74" s="826"/>
      <c r="N74" s="826"/>
      <c r="O74" s="826"/>
      <c r="P74" s="826"/>
      <c r="Q74" s="826"/>
      <c r="R74" s="826"/>
      <c r="S74" s="1023"/>
    </row>
    <row r="75" spans="1:21" s="5" customFormat="1" ht="12.75" x14ac:dyDescent="0.2">
      <c r="A75" s="200">
        <v>2</v>
      </c>
      <c r="B75" s="51">
        <v>0</v>
      </c>
      <c r="C75" s="51">
        <v>2</v>
      </c>
      <c r="D75" s="51">
        <v>2</v>
      </c>
      <c r="E75" s="51">
        <v>0</v>
      </c>
      <c r="F75" s="51">
        <v>0</v>
      </c>
      <c r="G75" s="51">
        <v>2</v>
      </c>
      <c r="H75" s="51">
        <v>0</v>
      </c>
      <c r="I75" s="51">
        <v>2</v>
      </c>
      <c r="J75" s="51">
        <v>0</v>
      </c>
      <c r="K75" s="51">
        <v>0</v>
      </c>
      <c r="L75" s="51">
        <v>0</v>
      </c>
      <c r="M75" s="51">
        <v>0</v>
      </c>
      <c r="N75" s="51">
        <v>0</v>
      </c>
      <c r="O75" s="51">
        <v>2</v>
      </c>
      <c r="P75" s="51">
        <v>0</v>
      </c>
      <c r="Q75" s="51">
        <v>0</v>
      </c>
      <c r="R75" s="51">
        <v>0</v>
      </c>
      <c r="S75" s="51">
        <v>0</v>
      </c>
    </row>
    <row r="76" spans="1:21" s="72" customFormat="1" ht="12.75" x14ac:dyDescent="0.2">
      <c r="A76" s="1022" t="s">
        <v>80</v>
      </c>
      <c r="B76" s="826"/>
      <c r="C76" s="826"/>
      <c r="D76" s="826"/>
      <c r="E76" s="826"/>
      <c r="F76" s="826"/>
      <c r="G76" s="826"/>
      <c r="H76" s="826"/>
      <c r="I76" s="826"/>
      <c r="J76" s="826"/>
      <c r="K76" s="826"/>
      <c r="L76" s="826"/>
      <c r="M76" s="826"/>
      <c r="N76" s="826"/>
      <c r="O76" s="826"/>
      <c r="P76" s="826"/>
      <c r="Q76" s="826"/>
      <c r="R76" s="826"/>
      <c r="S76" s="1023"/>
    </row>
    <row r="77" spans="1:21" s="108" customFormat="1" ht="12.75" x14ac:dyDescent="0.25">
      <c r="A77" s="77">
        <v>1</v>
      </c>
      <c r="B77" s="817">
        <v>0</v>
      </c>
      <c r="C77" s="817">
        <v>1</v>
      </c>
      <c r="D77" s="817">
        <v>1</v>
      </c>
      <c r="E77" s="817">
        <v>0</v>
      </c>
      <c r="F77" s="817">
        <v>0</v>
      </c>
      <c r="G77" s="817">
        <v>1</v>
      </c>
      <c r="H77" s="817">
        <v>0</v>
      </c>
      <c r="I77" s="817">
        <v>1</v>
      </c>
      <c r="J77" s="817">
        <v>0</v>
      </c>
      <c r="K77" s="817">
        <v>0</v>
      </c>
      <c r="L77" s="817">
        <v>0</v>
      </c>
      <c r="M77" s="817">
        <v>0</v>
      </c>
      <c r="N77" s="817">
        <v>0</v>
      </c>
      <c r="O77" s="817">
        <v>0</v>
      </c>
      <c r="P77" s="817">
        <v>1</v>
      </c>
      <c r="Q77" s="817">
        <v>0</v>
      </c>
      <c r="R77" s="817">
        <v>0</v>
      </c>
      <c r="S77" s="817">
        <v>0</v>
      </c>
    </row>
    <row r="78" spans="1:21" s="72" customFormat="1" ht="12.75" x14ac:dyDescent="0.2">
      <c r="A78" s="1115" t="s">
        <v>271</v>
      </c>
      <c r="B78" s="846"/>
      <c r="C78" s="846"/>
      <c r="D78" s="846"/>
      <c r="E78" s="846"/>
      <c r="F78" s="846"/>
      <c r="G78" s="846"/>
      <c r="H78" s="846"/>
      <c r="I78" s="846"/>
      <c r="J78" s="846"/>
      <c r="K78" s="846"/>
      <c r="L78" s="846"/>
      <c r="M78" s="846"/>
      <c r="N78" s="846"/>
      <c r="O78" s="846"/>
      <c r="P78" s="846"/>
      <c r="Q78" s="846"/>
      <c r="R78" s="846"/>
      <c r="S78" s="1116"/>
    </row>
    <row r="79" spans="1:21" s="201" customFormat="1" ht="12.75" x14ac:dyDescent="0.2">
      <c r="A79" s="255">
        <f>SUM(A77,A75,A73,A71,A69,A67,A65,A63,A61,A59,A57,A55)</f>
        <v>11</v>
      </c>
      <c r="B79" s="255">
        <f t="shared" ref="B79:S79" si="1">SUM(B77,B75,B73,B71,B69,B67,B65,B63,B61,B59,B57,B55)</f>
        <v>1</v>
      </c>
      <c r="C79" s="255">
        <f t="shared" si="1"/>
        <v>12</v>
      </c>
      <c r="D79" s="255">
        <f t="shared" si="1"/>
        <v>7</v>
      </c>
      <c r="E79" s="255">
        <f t="shared" si="1"/>
        <v>5</v>
      </c>
      <c r="F79" s="255">
        <f t="shared" si="1"/>
        <v>0</v>
      </c>
      <c r="G79" s="255">
        <f t="shared" si="1"/>
        <v>12</v>
      </c>
      <c r="H79" s="255">
        <f t="shared" si="1"/>
        <v>0</v>
      </c>
      <c r="I79" s="255">
        <f t="shared" si="1"/>
        <v>12</v>
      </c>
      <c r="J79" s="255">
        <f t="shared" si="1"/>
        <v>0</v>
      </c>
      <c r="K79" s="255">
        <f t="shared" si="1"/>
        <v>0</v>
      </c>
      <c r="L79" s="255">
        <f t="shared" si="1"/>
        <v>0</v>
      </c>
      <c r="M79" s="255">
        <f t="shared" si="1"/>
        <v>0</v>
      </c>
      <c r="N79" s="255">
        <f t="shared" si="1"/>
        <v>0</v>
      </c>
      <c r="O79" s="255">
        <f t="shared" si="1"/>
        <v>2</v>
      </c>
      <c r="P79" s="255">
        <f t="shared" si="1"/>
        <v>6</v>
      </c>
      <c r="Q79" s="255">
        <f t="shared" si="1"/>
        <v>4</v>
      </c>
      <c r="R79" s="255">
        <f t="shared" si="1"/>
        <v>0</v>
      </c>
      <c r="S79" s="255">
        <f t="shared" si="1"/>
        <v>0</v>
      </c>
      <c r="U79" s="256"/>
    </row>
    <row r="80" spans="1:21" s="72" customFormat="1" ht="13.5" thickBot="1" x14ac:dyDescent="0.25">
      <c r="A80" s="1027"/>
      <c r="B80" s="1028"/>
      <c r="C80" s="1028"/>
      <c r="D80" s="1028"/>
      <c r="E80" s="1028"/>
      <c r="F80" s="1028"/>
      <c r="G80" s="1028"/>
      <c r="H80" s="1028"/>
      <c r="I80" s="1028"/>
      <c r="J80" s="1028"/>
      <c r="K80" s="1028"/>
      <c r="L80" s="1028"/>
      <c r="M80" s="1028"/>
      <c r="N80" s="1028"/>
      <c r="O80" s="1028"/>
      <c r="P80" s="1028"/>
      <c r="Q80" s="1028"/>
      <c r="R80" s="1028"/>
      <c r="S80" s="1029"/>
    </row>
    <row r="81" spans="1:256" s="72" customFormat="1" ht="22.5" customHeight="1" x14ac:dyDescent="0.2">
      <c r="A81" s="1044" t="s">
        <v>2963</v>
      </c>
      <c r="B81" s="1045"/>
      <c r="C81" s="1045"/>
      <c r="D81" s="1045"/>
      <c r="E81" s="1045"/>
      <c r="F81" s="1045"/>
      <c r="G81" s="1045"/>
      <c r="H81" s="1045"/>
      <c r="I81" s="1045"/>
      <c r="J81" s="1045"/>
      <c r="K81" s="1045"/>
      <c r="L81" s="1045"/>
      <c r="M81" s="1045"/>
      <c r="N81" s="1045"/>
      <c r="O81" s="1045"/>
      <c r="P81" s="1045"/>
      <c r="Q81" s="1045"/>
      <c r="R81" s="1045"/>
      <c r="S81" s="1046"/>
    </row>
    <row r="82" spans="1:256" s="300" customFormat="1" ht="11.25" customHeight="1" x14ac:dyDescent="0.2">
      <c r="A82" s="1039" t="s">
        <v>173</v>
      </c>
      <c r="B82" s="834"/>
      <c r="C82" s="834"/>
      <c r="D82" s="834"/>
      <c r="E82" s="834"/>
      <c r="F82" s="834"/>
      <c r="G82" s="834"/>
      <c r="H82" s="834"/>
      <c r="I82" s="834"/>
      <c r="J82" s="834"/>
      <c r="K82" s="834"/>
      <c r="L82" s="834"/>
      <c r="M82" s="834"/>
      <c r="N82" s="834"/>
      <c r="O82" s="834"/>
      <c r="P82" s="834"/>
      <c r="Q82" s="834"/>
      <c r="R82" s="834"/>
      <c r="S82" s="835"/>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c r="AR82" s="237"/>
      <c r="AS82" s="237"/>
      <c r="AT82" s="237"/>
      <c r="AU82" s="237"/>
      <c r="AV82" s="237"/>
      <c r="AW82" s="237"/>
      <c r="AX82" s="237"/>
      <c r="AY82" s="237"/>
      <c r="AZ82" s="237"/>
      <c r="BA82" s="237"/>
      <c r="BB82" s="237"/>
      <c r="BC82" s="237"/>
      <c r="BD82" s="237"/>
      <c r="BE82" s="237"/>
      <c r="BF82" s="237"/>
      <c r="BG82" s="237"/>
      <c r="BH82" s="237"/>
      <c r="BI82" s="237"/>
      <c r="BJ82" s="237"/>
      <c r="BK82" s="237"/>
      <c r="BL82" s="237"/>
      <c r="BM82" s="237"/>
      <c r="BN82" s="237"/>
      <c r="BO82" s="237"/>
      <c r="BP82" s="237"/>
      <c r="BQ82" s="237"/>
      <c r="BR82" s="237"/>
      <c r="BS82" s="237"/>
      <c r="BT82" s="237"/>
      <c r="BU82" s="237"/>
      <c r="BV82" s="237"/>
      <c r="BW82" s="237"/>
      <c r="BX82" s="237"/>
      <c r="BY82" s="237"/>
      <c r="BZ82" s="237"/>
      <c r="CA82" s="237"/>
      <c r="CB82" s="237"/>
      <c r="CC82" s="237"/>
      <c r="CD82" s="237"/>
      <c r="CE82" s="237"/>
      <c r="CF82" s="237"/>
      <c r="CG82" s="237"/>
      <c r="CH82" s="237"/>
      <c r="CI82" s="237"/>
      <c r="CJ82" s="237"/>
      <c r="CK82" s="237"/>
      <c r="CL82" s="237"/>
      <c r="CM82" s="237"/>
      <c r="CN82" s="237"/>
      <c r="CO82" s="237"/>
      <c r="CP82" s="237"/>
      <c r="CQ82" s="237"/>
      <c r="CR82" s="237"/>
      <c r="CS82" s="237"/>
      <c r="CT82" s="237"/>
      <c r="CU82" s="237"/>
      <c r="CV82" s="237"/>
      <c r="CW82" s="237"/>
      <c r="CX82" s="237"/>
      <c r="CY82" s="237"/>
      <c r="CZ82" s="237"/>
      <c r="DA82" s="237"/>
      <c r="DB82" s="237"/>
      <c r="DC82" s="237"/>
      <c r="DD82" s="237"/>
      <c r="DE82" s="237"/>
      <c r="DF82" s="237"/>
      <c r="DG82" s="237"/>
      <c r="DH82" s="237"/>
      <c r="DI82" s="237"/>
      <c r="DJ82" s="237"/>
      <c r="DK82" s="237"/>
      <c r="DL82" s="237"/>
      <c r="DM82" s="237"/>
      <c r="DN82" s="237"/>
      <c r="DO82" s="237"/>
      <c r="DP82" s="237"/>
      <c r="DQ82" s="237"/>
      <c r="DR82" s="237"/>
      <c r="DS82" s="237"/>
      <c r="DT82" s="237"/>
      <c r="DU82" s="237"/>
      <c r="DV82" s="237"/>
      <c r="DW82" s="237"/>
      <c r="DX82" s="237"/>
      <c r="DY82" s="237"/>
      <c r="DZ82" s="237"/>
      <c r="EA82" s="237"/>
      <c r="EB82" s="237"/>
      <c r="EC82" s="237"/>
      <c r="ED82" s="237"/>
      <c r="EE82" s="237"/>
      <c r="EF82" s="237"/>
      <c r="EG82" s="237"/>
      <c r="EH82" s="237"/>
      <c r="EI82" s="237"/>
      <c r="EJ82" s="237"/>
      <c r="EK82" s="237"/>
      <c r="EL82" s="237"/>
      <c r="EM82" s="237"/>
      <c r="EN82" s="237"/>
      <c r="EO82" s="237"/>
      <c r="EP82" s="237"/>
      <c r="EQ82" s="237"/>
      <c r="ER82" s="237"/>
      <c r="ES82" s="237"/>
      <c r="ET82" s="237"/>
      <c r="EU82" s="237"/>
      <c r="EV82" s="237"/>
      <c r="EW82" s="237"/>
      <c r="EX82" s="237"/>
      <c r="EY82" s="237"/>
      <c r="EZ82" s="237"/>
      <c r="FA82" s="237"/>
      <c r="FB82" s="237"/>
      <c r="FC82" s="237"/>
      <c r="FD82" s="237"/>
      <c r="FE82" s="237"/>
      <c r="FF82" s="237"/>
      <c r="FG82" s="237"/>
      <c r="FH82" s="237"/>
      <c r="FI82" s="237"/>
      <c r="FJ82" s="237"/>
      <c r="FK82" s="237"/>
      <c r="FL82" s="237"/>
      <c r="FM82" s="237"/>
      <c r="FN82" s="237"/>
      <c r="FO82" s="237"/>
      <c r="FP82" s="237"/>
      <c r="FQ82" s="237"/>
      <c r="FR82" s="237"/>
      <c r="FS82" s="237"/>
      <c r="FT82" s="237"/>
      <c r="FU82" s="237"/>
      <c r="FV82" s="237"/>
      <c r="FW82" s="237"/>
      <c r="FX82" s="237"/>
      <c r="FY82" s="237"/>
      <c r="FZ82" s="237"/>
      <c r="GA82" s="237"/>
      <c r="GB82" s="237"/>
      <c r="GC82" s="237"/>
      <c r="GD82" s="237"/>
      <c r="GE82" s="237"/>
      <c r="GF82" s="237"/>
      <c r="GG82" s="237"/>
      <c r="GH82" s="237"/>
      <c r="GI82" s="237"/>
      <c r="GJ82" s="237"/>
      <c r="GK82" s="237"/>
      <c r="GL82" s="237"/>
      <c r="GM82" s="237"/>
      <c r="GN82" s="237"/>
      <c r="GO82" s="237"/>
      <c r="GP82" s="237"/>
      <c r="GQ82" s="237"/>
      <c r="GR82" s="237"/>
      <c r="GS82" s="237"/>
      <c r="GT82" s="237"/>
      <c r="GU82" s="237"/>
      <c r="GV82" s="237"/>
      <c r="GW82" s="237"/>
      <c r="GX82" s="237"/>
      <c r="GY82" s="237"/>
      <c r="GZ82" s="237"/>
      <c r="HA82" s="237"/>
      <c r="HB82" s="237"/>
      <c r="HC82" s="237"/>
      <c r="HD82" s="237"/>
      <c r="HE82" s="237"/>
      <c r="HF82" s="237"/>
      <c r="HG82" s="237"/>
      <c r="HH82" s="237"/>
      <c r="HI82" s="237"/>
      <c r="HJ82" s="237"/>
      <c r="HK82" s="237"/>
      <c r="HL82" s="237"/>
      <c r="HM82" s="237"/>
      <c r="HN82" s="237"/>
      <c r="HO82" s="237"/>
      <c r="HP82" s="237"/>
      <c r="HQ82" s="237"/>
      <c r="HR82" s="237"/>
      <c r="HS82" s="237"/>
      <c r="HT82" s="237"/>
      <c r="HU82" s="237"/>
      <c r="HV82" s="237"/>
      <c r="HW82" s="237"/>
      <c r="HX82" s="237"/>
      <c r="HY82" s="237"/>
      <c r="HZ82" s="237"/>
      <c r="IA82" s="237"/>
      <c r="IB82" s="237"/>
      <c r="IC82" s="237"/>
      <c r="ID82" s="237"/>
      <c r="IE82" s="237"/>
      <c r="IF82" s="237"/>
      <c r="IG82" s="237"/>
      <c r="IH82" s="237"/>
      <c r="II82" s="237"/>
      <c r="IJ82" s="237"/>
      <c r="IK82" s="237"/>
      <c r="IL82" s="237"/>
      <c r="IM82" s="237"/>
      <c r="IN82" s="237"/>
      <c r="IO82" s="237"/>
      <c r="IP82" s="237"/>
      <c r="IQ82" s="237"/>
      <c r="IR82" s="237"/>
      <c r="IS82" s="237"/>
      <c r="IT82" s="237"/>
      <c r="IU82" s="237"/>
      <c r="IV82" s="237"/>
    </row>
    <row r="83" spans="1:256" s="72" customFormat="1" ht="12.75" x14ac:dyDescent="0.2">
      <c r="A83" s="1039" t="s">
        <v>2595</v>
      </c>
      <c r="B83" s="834"/>
      <c r="C83" s="834"/>
      <c r="D83" s="834"/>
      <c r="E83" s="834"/>
      <c r="F83" s="834"/>
      <c r="G83" s="834"/>
      <c r="H83" s="834"/>
      <c r="I83" s="834"/>
      <c r="J83" s="834"/>
      <c r="K83" s="834"/>
      <c r="L83" s="834"/>
      <c r="M83" s="834"/>
      <c r="N83" s="834"/>
      <c r="O83" s="834"/>
      <c r="P83" s="834"/>
      <c r="Q83" s="834"/>
      <c r="R83" s="834"/>
      <c r="S83" s="1040"/>
    </row>
    <row r="84" spans="1:256" s="72" customFormat="1" ht="12.75" x14ac:dyDescent="0.2">
      <c r="A84" s="1039" t="s">
        <v>2596</v>
      </c>
      <c r="B84" s="834"/>
      <c r="C84" s="834"/>
      <c r="D84" s="834"/>
      <c r="E84" s="834"/>
      <c r="F84" s="834"/>
      <c r="G84" s="834"/>
      <c r="H84" s="834"/>
      <c r="I84" s="834"/>
      <c r="J84" s="834"/>
      <c r="K84" s="834"/>
      <c r="L84" s="834"/>
      <c r="M84" s="834"/>
      <c r="N84" s="834"/>
      <c r="O84" s="834"/>
      <c r="P84" s="834"/>
      <c r="Q84" s="834"/>
      <c r="R84" s="834"/>
      <c r="S84" s="1040"/>
    </row>
    <row r="85" spans="1:256" s="72" customFormat="1" ht="12.75" x14ac:dyDescent="0.2">
      <c r="A85" s="1039" t="s">
        <v>2597</v>
      </c>
      <c r="B85" s="834"/>
      <c r="C85" s="834"/>
      <c r="D85" s="834"/>
      <c r="E85" s="834"/>
      <c r="F85" s="834"/>
      <c r="G85" s="834"/>
      <c r="H85" s="834"/>
      <c r="I85" s="834"/>
      <c r="J85" s="834"/>
      <c r="K85" s="834"/>
      <c r="L85" s="834"/>
      <c r="M85" s="834"/>
      <c r="N85" s="834"/>
      <c r="O85" s="834"/>
      <c r="P85" s="834"/>
      <c r="Q85" s="834"/>
      <c r="R85" s="834"/>
      <c r="S85" s="1040"/>
    </row>
    <row r="86" spans="1:256" s="72" customFormat="1" ht="12.75" x14ac:dyDescent="0.2">
      <c r="A86" s="1039" t="s">
        <v>2598</v>
      </c>
      <c r="B86" s="834"/>
      <c r="C86" s="834"/>
      <c r="D86" s="834"/>
      <c r="E86" s="834"/>
      <c r="F86" s="834"/>
      <c r="G86" s="834"/>
      <c r="H86" s="834"/>
      <c r="I86" s="834"/>
      <c r="J86" s="834"/>
      <c r="K86" s="834"/>
      <c r="L86" s="834"/>
      <c r="M86" s="834"/>
      <c r="N86" s="834"/>
      <c r="O86" s="834"/>
      <c r="P86" s="834"/>
      <c r="Q86" s="834"/>
      <c r="R86" s="834"/>
      <c r="S86" s="1040"/>
    </row>
    <row r="87" spans="1:256" s="72" customFormat="1" ht="12.75" x14ac:dyDescent="0.2">
      <c r="A87" s="1039" t="s">
        <v>2599</v>
      </c>
      <c r="B87" s="834"/>
      <c r="C87" s="834"/>
      <c r="D87" s="834"/>
      <c r="E87" s="834"/>
      <c r="F87" s="834"/>
      <c r="G87" s="834"/>
      <c r="H87" s="834"/>
      <c r="I87" s="834"/>
      <c r="J87" s="834"/>
      <c r="K87" s="834"/>
      <c r="L87" s="834"/>
      <c r="M87" s="834"/>
      <c r="N87" s="834"/>
      <c r="O87" s="834"/>
      <c r="P87" s="834"/>
      <c r="Q87" s="834"/>
      <c r="R87" s="834"/>
      <c r="S87" s="1040"/>
    </row>
    <row r="88" spans="1:256" s="72" customFormat="1" ht="12.75" x14ac:dyDescent="0.2">
      <c r="A88" s="1039" t="s">
        <v>2600</v>
      </c>
      <c r="B88" s="834"/>
      <c r="C88" s="834"/>
      <c r="D88" s="834"/>
      <c r="E88" s="834"/>
      <c r="F88" s="834"/>
      <c r="G88" s="834"/>
      <c r="H88" s="834"/>
      <c r="I88" s="834"/>
      <c r="J88" s="834"/>
      <c r="K88" s="834"/>
      <c r="L88" s="834"/>
      <c r="M88" s="834"/>
      <c r="N88" s="834"/>
      <c r="O88" s="834"/>
      <c r="P88" s="834"/>
      <c r="Q88" s="834"/>
      <c r="R88" s="834"/>
      <c r="S88" s="1040"/>
    </row>
    <row r="89" spans="1:256" s="72" customFormat="1" ht="12.75" x14ac:dyDescent="0.2">
      <c r="A89" s="1039" t="s">
        <v>2601</v>
      </c>
      <c r="B89" s="834"/>
      <c r="C89" s="834"/>
      <c r="D89" s="834"/>
      <c r="E89" s="834"/>
      <c r="F89" s="834"/>
      <c r="G89" s="834"/>
      <c r="H89" s="834"/>
      <c r="I89" s="834"/>
      <c r="J89" s="834"/>
      <c r="K89" s="834"/>
      <c r="L89" s="834"/>
      <c r="M89" s="834"/>
      <c r="N89" s="834"/>
      <c r="O89" s="834"/>
      <c r="P89" s="834"/>
      <c r="Q89" s="834"/>
      <c r="R89" s="834"/>
      <c r="S89" s="1040"/>
    </row>
    <row r="90" spans="1:256" s="72" customFormat="1" ht="12.75" x14ac:dyDescent="0.2">
      <c r="A90" s="1041" t="s">
        <v>2602</v>
      </c>
      <c r="B90" s="837"/>
      <c r="C90" s="837"/>
      <c r="D90" s="837"/>
      <c r="E90" s="837"/>
      <c r="F90" s="837"/>
      <c r="G90" s="837"/>
      <c r="H90" s="837"/>
      <c r="I90" s="837"/>
      <c r="J90" s="837"/>
      <c r="K90" s="837"/>
      <c r="L90" s="837"/>
      <c r="M90" s="837"/>
      <c r="N90" s="837"/>
      <c r="O90" s="837"/>
      <c r="P90" s="837"/>
      <c r="Q90" s="837"/>
      <c r="R90" s="837"/>
      <c r="S90" s="1042"/>
    </row>
    <row r="91" spans="1:256" s="72" customFormat="1" ht="37.5" customHeight="1" x14ac:dyDescent="0.2">
      <c r="A91" s="1038"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1036"/>
    </row>
    <row r="92" spans="1:256" s="72" customFormat="1" ht="27.75" customHeight="1" x14ac:dyDescent="0.2">
      <c r="A92" s="1037"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1120" t="s">
        <v>60</v>
      </c>
      <c r="R92" s="1120" t="s">
        <v>61</v>
      </c>
      <c r="S92" s="830" t="s">
        <v>62</v>
      </c>
    </row>
    <row r="93" spans="1:256" s="72" customFormat="1" ht="66" customHeight="1" x14ac:dyDescent="0.2">
      <c r="A93" s="1038"/>
      <c r="B93" s="831"/>
      <c r="C93" s="853"/>
      <c r="D93" s="831"/>
      <c r="E93" s="831"/>
      <c r="F93" s="218" t="s">
        <v>63</v>
      </c>
      <c r="G93" s="218" t="s">
        <v>64</v>
      </c>
      <c r="H93" s="218" t="s">
        <v>65</v>
      </c>
      <c r="I93" s="831"/>
      <c r="J93" s="831"/>
      <c r="K93" s="223" t="s">
        <v>66</v>
      </c>
      <c r="L93" s="223" t="s">
        <v>67</v>
      </c>
      <c r="M93" s="223" t="s">
        <v>68</v>
      </c>
      <c r="N93" s="223" t="s">
        <v>67</v>
      </c>
      <c r="O93" s="831"/>
      <c r="P93" s="831"/>
      <c r="Q93" s="932"/>
      <c r="R93" s="932"/>
      <c r="S93" s="831"/>
    </row>
    <row r="94" spans="1:256" s="72" customFormat="1" ht="12.75" x14ac:dyDescent="0.2">
      <c r="A94" s="1022" t="s">
        <v>69</v>
      </c>
      <c r="B94" s="826"/>
      <c r="C94" s="826"/>
      <c r="D94" s="826"/>
      <c r="E94" s="826"/>
      <c r="F94" s="826"/>
      <c r="G94" s="826"/>
      <c r="H94" s="826"/>
      <c r="I94" s="826"/>
      <c r="J94" s="826"/>
      <c r="K94" s="826"/>
      <c r="L94" s="826"/>
      <c r="M94" s="826"/>
      <c r="N94" s="826"/>
      <c r="O94" s="826"/>
      <c r="P94" s="826"/>
      <c r="Q94" s="826"/>
      <c r="R94" s="826"/>
      <c r="S94" s="1023"/>
    </row>
    <row r="95" spans="1:256" s="265" customFormat="1" ht="12.75" x14ac:dyDescent="0.2">
      <c r="A95" s="106">
        <v>4</v>
      </c>
      <c r="B95" s="106">
        <v>0</v>
      </c>
      <c r="C95" s="106">
        <v>4</v>
      </c>
      <c r="D95" s="106">
        <v>3</v>
      </c>
      <c r="E95" s="106">
        <v>1</v>
      </c>
      <c r="F95" s="106">
        <v>3</v>
      </c>
      <c r="G95" s="106">
        <v>1</v>
      </c>
      <c r="H95" s="106">
        <v>0</v>
      </c>
      <c r="I95" s="106">
        <v>4</v>
      </c>
      <c r="J95" s="106" t="s">
        <v>2603</v>
      </c>
      <c r="K95" s="106">
        <v>0</v>
      </c>
      <c r="L95" s="106">
        <v>0</v>
      </c>
      <c r="M95" s="106" t="s">
        <v>2604</v>
      </c>
      <c r="N95" s="106" t="s">
        <v>2605</v>
      </c>
      <c r="O95" s="106">
        <v>1</v>
      </c>
      <c r="P95" s="106">
        <v>3</v>
      </c>
      <c r="Q95" s="106">
        <v>0</v>
      </c>
      <c r="R95" s="106">
        <v>0</v>
      </c>
      <c r="S95" s="106">
        <v>0</v>
      </c>
      <c r="U95" s="262"/>
    </row>
    <row r="96" spans="1:256" s="72" customFormat="1" ht="12.75" x14ac:dyDescent="0.2">
      <c r="A96" s="1126" t="s">
        <v>70</v>
      </c>
      <c r="B96" s="966"/>
      <c r="C96" s="966"/>
      <c r="D96" s="966"/>
      <c r="E96" s="966"/>
      <c r="F96" s="966"/>
      <c r="G96" s="966"/>
      <c r="H96" s="966"/>
      <c r="I96" s="966"/>
      <c r="J96" s="966"/>
      <c r="K96" s="966"/>
      <c r="L96" s="966"/>
      <c r="M96" s="966"/>
      <c r="N96" s="966"/>
      <c r="O96" s="966"/>
      <c r="P96" s="966"/>
      <c r="Q96" s="966"/>
      <c r="R96" s="966"/>
      <c r="S96" s="1127"/>
    </row>
    <row r="97" spans="1:20" s="5" customFormat="1" ht="12.75" x14ac:dyDescent="0.2">
      <c r="A97" s="19">
        <v>2</v>
      </c>
      <c r="B97" s="19">
        <v>0</v>
      </c>
      <c r="C97" s="19">
        <v>2</v>
      </c>
      <c r="D97" s="19">
        <v>1</v>
      </c>
      <c r="E97" s="19">
        <v>1</v>
      </c>
      <c r="F97" s="19">
        <v>1</v>
      </c>
      <c r="G97" s="19">
        <v>0</v>
      </c>
      <c r="H97" s="19">
        <v>1</v>
      </c>
      <c r="I97" s="19">
        <v>2</v>
      </c>
      <c r="J97" s="19">
        <v>0</v>
      </c>
      <c r="K97" s="19">
        <v>0</v>
      </c>
      <c r="L97" s="19">
        <v>0</v>
      </c>
      <c r="M97" s="19">
        <v>0</v>
      </c>
      <c r="N97" s="19">
        <v>0</v>
      </c>
      <c r="O97" s="19">
        <v>0</v>
      </c>
      <c r="P97" s="19">
        <v>2</v>
      </c>
      <c r="Q97" s="19">
        <v>0</v>
      </c>
      <c r="R97" s="19">
        <v>0</v>
      </c>
      <c r="S97" s="19">
        <v>0</v>
      </c>
      <c r="T97" s="50"/>
    </row>
    <row r="98" spans="1:20" s="72" customFormat="1" ht="12.75" x14ac:dyDescent="0.2">
      <c r="A98" s="1022" t="s">
        <v>71</v>
      </c>
      <c r="B98" s="826"/>
      <c r="C98" s="826"/>
      <c r="D98" s="826"/>
      <c r="E98" s="826"/>
      <c r="F98" s="826"/>
      <c r="G98" s="826"/>
      <c r="H98" s="826"/>
      <c r="I98" s="826"/>
      <c r="J98" s="826"/>
      <c r="K98" s="826"/>
      <c r="L98" s="826"/>
      <c r="M98" s="826"/>
      <c r="N98" s="826"/>
      <c r="O98" s="826"/>
      <c r="P98" s="826"/>
      <c r="Q98" s="826"/>
      <c r="R98" s="826"/>
      <c r="S98" s="1023"/>
    </row>
    <row r="99" spans="1:20" s="5" customFormat="1" ht="12.75" x14ac:dyDescent="0.2">
      <c r="A99" s="19">
        <v>2</v>
      </c>
      <c r="B99" s="19">
        <v>0</v>
      </c>
      <c r="C99" s="19">
        <v>2</v>
      </c>
      <c r="D99" s="19">
        <v>1</v>
      </c>
      <c r="E99" s="19">
        <v>1</v>
      </c>
      <c r="F99" s="19">
        <v>1</v>
      </c>
      <c r="G99" s="19">
        <v>0</v>
      </c>
      <c r="H99" s="19">
        <v>1</v>
      </c>
      <c r="I99" s="19">
        <v>2</v>
      </c>
      <c r="J99" s="19">
        <v>0</v>
      </c>
      <c r="K99" s="19">
        <v>0</v>
      </c>
      <c r="L99" s="19">
        <v>0</v>
      </c>
      <c r="M99" s="19">
        <v>0</v>
      </c>
      <c r="N99" s="19">
        <v>0</v>
      </c>
      <c r="O99" s="19">
        <v>0</v>
      </c>
      <c r="P99" s="19">
        <v>2</v>
      </c>
      <c r="Q99" s="19">
        <v>0</v>
      </c>
      <c r="R99" s="19">
        <v>0</v>
      </c>
      <c r="S99" s="19">
        <v>0</v>
      </c>
    </row>
    <row r="100" spans="1:20" s="72" customFormat="1" ht="12.75" x14ac:dyDescent="0.2">
      <c r="A100" s="1022" t="s">
        <v>72</v>
      </c>
      <c r="B100" s="826"/>
      <c r="C100" s="826"/>
      <c r="D100" s="826"/>
      <c r="E100" s="826"/>
      <c r="F100" s="826"/>
      <c r="G100" s="826"/>
      <c r="H100" s="826"/>
      <c r="I100" s="826"/>
      <c r="J100" s="826"/>
      <c r="K100" s="826"/>
      <c r="L100" s="826"/>
      <c r="M100" s="826"/>
      <c r="N100" s="826"/>
      <c r="O100" s="826"/>
      <c r="P100" s="826"/>
      <c r="Q100" s="826"/>
      <c r="R100" s="826"/>
      <c r="S100" s="1023"/>
    </row>
    <row r="101" spans="1:20" s="557" customFormat="1" ht="13.5" customHeight="1" x14ac:dyDescent="0.25">
      <c r="A101" s="556">
        <v>3</v>
      </c>
      <c r="B101" s="556">
        <v>0</v>
      </c>
      <c r="C101" s="556">
        <v>3</v>
      </c>
      <c r="D101" s="556">
        <v>0</v>
      </c>
      <c r="E101" s="556">
        <v>3</v>
      </c>
      <c r="F101" s="556">
        <v>2</v>
      </c>
      <c r="G101" s="556">
        <v>1</v>
      </c>
      <c r="H101" s="556">
        <v>0</v>
      </c>
      <c r="I101" s="556">
        <v>3</v>
      </c>
      <c r="J101" s="556">
        <v>0</v>
      </c>
      <c r="K101" s="556">
        <v>0</v>
      </c>
      <c r="L101" s="556">
        <v>0</v>
      </c>
      <c r="M101" s="556">
        <v>0</v>
      </c>
      <c r="N101" s="556">
        <v>0</v>
      </c>
      <c r="O101" s="556">
        <v>0</v>
      </c>
      <c r="P101" s="556">
        <v>1</v>
      </c>
      <c r="Q101" s="556">
        <v>2</v>
      </c>
      <c r="R101" s="556">
        <v>0</v>
      </c>
      <c r="S101" s="556">
        <v>0</v>
      </c>
    </row>
    <row r="102" spans="1:20" s="72" customFormat="1" ht="12.75" x14ac:dyDescent="0.2">
      <c r="A102" s="1033" t="s">
        <v>73</v>
      </c>
      <c r="B102" s="832"/>
      <c r="C102" s="832"/>
      <c r="D102" s="832"/>
      <c r="E102" s="832"/>
      <c r="F102" s="832"/>
      <c r="G102" s="832"/>
      <c r="H102" s="832"/>
      <c r="I102" s="832"/>
      <c r="J102" s="832"/>
      <c r="K102" s="832"/>
      <c r="L102" s="832"/>
      <c r="M102" s="832"/>
      <c r="N102" s="832"/>
      <c r="O102" s="832"/>
      <c r="P102" s="832"/>
      <c r="Q102" s="832"/>
      <c r="R102" s="832"/>
      <c r="S102" s="1034"/>
    </row>
    <row r="103" spans="1:20" s="5" customFormat="1" ht="12.75" x14ac:dyDescent="0.2">
      <c r="A103" s="19">
        <v>1</v>
      </c>
      <c r="B103" s="19">
        <v>0</v>
      </c>
      <c r="C103" s="19">
        <v>1</v>
      </c>
      <c r="D103" s="19">
        <v>0</v>
      </c>
      <c r="E103" s="19">
        <v>1</v>
      </c>
      <c r="F103" s="19">
        <v>1</v>
      </c>
      <c r="G103" s="19">
        <v>0</v>
      </c>
      <c r="H103" s="19">
        <v>0</v>
      </c>
      <c r="I103" s="19">
        <v>1</v>
      </c>
      <c r="J103" s="19">
        <v>0</v>
      </c>
      <c r="K103" s="19">
        <v>0</v>
      </c>
      <c r="L103" s="19">
        <v>0</v>
      </c>
      <c r="M103" s="19">
        <v>0</v>
      </c>
      <c r="N103" s="19">
        <v>0</v>
      </c>
      <c r="O103" s="19">
        <v>0</v>
      </c>
      <c r="P103" s="19">
        <v>1</v>
      </c>
      <c r="Q103" s="19">
        <v>0</v>
      </c>
      <c r="R103" s="19">
        <v>0</v>
      </c>
      <c r="S103" s="19">
        <v>0</v>
      </c>
    </row>
    <row r="104" spans="1:20" s="72" customFormat="1" ht="12.75" x14ac:dyDescent="0.2">
      <c r="A104" s="1022" t="s">
        <v>74</v>
      </c>
      <c r="B104" s="826"/>
      <c r="C104" s="826"/>
      <c r="D104" s="826"/>
      <c r="E104" s="826"/>
      <c r="F104" s="826"/>
      <c r="G104" s="826"/>
      <c r="H104" s="826"/>
      <c r="I104" s="826"/>
      <c r="J104" s="826"/>
      <c r="K104" s="826"/>
      <c r="L104" s="826"/>
      <c r="M104" s="826"/>
      <c r="N104" s="826"/>
      <c r="O104" s="826"/>
      <c r="P104" s="826"/>
      <c r="Q104" s="826"/>
      <c r="R104" s="826"/>
      <c r="S104" s="1023"/>
    </row>
    <row r="105" spans="1:20" s="72" customFormat="1" ht="12.75" x14ac:dyDescent="0.2">
      <c r="A105" s="75">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253">
        <v>0</v>
      </c>
      <c r="R105" s="253">
        <v>0</v>
      </c>
      <c r="S105" s="19">
        <v>0</v>
      </c>
    </row>
    <row r="106" spans="1:20" s="72" customFormat="1" ht="12.75" x14ac:dyDescent="0.2">
      <c r="A106" s="1022" t="s">
        <v>75</v>
      </c>
      <c r="B106" s="826"/>
      <c r="C106" s="826"/>
      <c r="D106" s="826"/>
      <c r="E106" s="826"/>
      <c r="F106" s="826"/>
      <c r="G106" s="826"/>
      <c r="H106" s="826"/>
      <c r="I106" s="826"/>
      <c r="J106" s="826"/>
      <c r="K106" s="826"/>
      <c r="L106" s="826"/>
      <c r="M106" s="826"/>
      <c r="N106" s="826"/>
      <c r="O106" s="826"/>
      <c r="P106" s="826"/>
      <c r="Q106" s="826"/>
      <c r="R106" s="826"/>
      <c r="S106" s="1023"/>
    </row>
    <row r="107" spans="1:20" s="5" customFormat="1" ht="12.75" x14ac:dyDescent="0.2">
      <c r="A107" s="19">
        <v>1</v>
      </c>
      <c r="B107" s="19">
        <v>0</v>
      </c>
      <c r="C107" s="19">
        <v>1</v>
      </c>
      <c r="D107" s="19">
        <v>0</v>
      </c>
      <c r="E107" s="19">
        <v>1</v>
      </c>
      <c r="F107" s="19">
        <v>1</v>
      </c>
      <c r="G107" s="19">
        <v>0</v>
      </c>
      <c r="H107" s="19">
        <v>0</v>
      </c>
      <c r="I107" s="19">
        <v>1</v>
      </c>
      <c r="J107" s="19">
        <v>0</v>
      </c>
      <c r="K107" s="19">
        <v>0</v>
      </c>
      <c r="L107" s="19">
        <v>0</v>
      </c>
      <c r="M107" s="19">
        <v>0</v>
      </c>
      <c r="N107" s="19">
        <v>0</v>
      </c>
      <c r="O107" s="19">
        <v>0</v>
      </c>
      <c r="P107" s="19">
        <v>1</v>
      </c>
      <c r="Q107" s="19">
        <v>0</v>
      </c>
      <c r="R107" s="19">
        <v>0</v>
      </c>
      <c r="S107" s="19">
        <v>0</v>
      </c>
    </row>
    <row r="108" spans="1:20" s="72" customFormat="1" ht="12.75" x14ac:dyDescent="0.2">
      <c r="A108" s="1022" t="s">
        <v>76</v>
      </c>
      <c r="B108" s="826"/>
      <c r="C108" s="826"/>
      <c r="D108" s="826"/>
      <c r="E108" s="826"/>
      <c r="F108" s="826"/>
      <c r="G108" s="826"/>
      <c r="H108" s="826"/>
      <c r="I108" s="826"/>
      <c r="J108" s="826"/>
      <c r="K108" s="826"/>
      <c r="L108" s="826"/>
      <c r="M108" s="826"/>
      <c r="N108" s="826"/>
      <c r="O108" s="826"/>
      <c r="P108" s="826"/>
      <c r="Q108" s="826"/>
      <c r="R108" s="826"/>
      <c r="S108" s="1023"/>
    </row>
    <row r="109" spans="1:20" s="5" customFormat="1" ht="12.75" x14ac:dyDescent="0.2">
      <c r="A109" s="19">
        <v>1</v>
      </c>
      <c r="B109" s="19">
        <v>0</v>
      </c>
      <c r="C109" s="19">
        <v>1</v>
      </c>
      <c r="D109" s="19">
        <v>1</v>
      </c>
      <c r="E109" s="19">
        <v>0</v>
      </c>
      <c r="F109" s="19">
        <v>1</v>
      </c>
      <c r="G109" s="19">
        <v>0</v>
      </c>
      <c r="H109" s="19">
        <v>0</v>
      </c>
      <c r="I109" s="19">
        <v>0</v>
      </c>
      <c r="J109" s="19">
        <v>1</v>
      </c>
      <c r="K109" s="19">
        <v>1</v>
      </c>
      <c r="L109" s="19">
        <v>1</v>
      </c>
      <c r="M109" s="19">
        <v>0</v>
      </c>
      <c r="N109" s="19">
        <v>0</v>
      </c>
      <c r="O109" s="19">
        <v>0</v>
      </c>
      <c r="P109" s="19">
        <v>1</v>
      </c>
      <c r="Q109" s="19">
        <v>0</v>
      </c>
      <c r="R109" s="19">
        <v>0</v>
      </c>
      <c r="S109" s="19">
        <v>0</v>
      </c>
    </row>
    <row r="110" spans="1:20" s="72" customFormat="1" ht="12.75" x14ac:dyDescent="0.2">
      <c r="A110" s="1022" t="s">
        <v>77</v>
      </c>
      <c r="B110" s="826"/>
      <c r="C110" s="826"/>
      <c r="D110" s="826"/>
      <c r="E110" s="826"/>
      <c r="F110" s="826"/>
      <c r="G110" s="826"/>
      <c r="H110" s="826"/>
      <c r="I110" s="826"/>
      <c r="J110" s="826"/>
      <c r="K110" s="826"/>
      <c r="L110" s="826"/>
      <c r="M110" s="826"/>
      <c r="N110" s="826"/>
      <c r="O110" s="826"/>
      <c r="P110" s="826"/>
      <c r="Q110" s="826"/>
      <c r="R110" s="826"/>
      <c r="S110" s="1023"/>
    </row>
    <row r="111" spans="1:20" s="5" customFormat="1" ht="12.75" x14ac:dyDescent="0.2">
      <c r="A111" s="19">
        <v>1</v>
      </c>
      <c r="B111" s="19">
        <v>0</v>
      </c>
      <c r="C111" s="19">
        <v>1</v>
      </c>
      <c r="D111" s="19">
        <v>0</v>
      </c>
      <c r="E111" s="19">
        <v>1</v>
      </c>
      <c r="F111" s="19">
        <v>0</v>
      </c>
      <c r="G111" s="19">
        <v>0</v>
      </c>
      <c r="H111" s="19">
        <v>1</v>
      </c>
      <c r="I111" s="19">
        <v>1</v>
      </c>
      <c r="J111" s="19">
        <v>0</v>
      </c>
      <c r="K111" s="19">
        <v>0</v>
      </c>
      <c r="L111" s="19">
        <v>0</v>
      </c>
      <c r="M111" s="19">
        <v>0</v>
      </c>
      <c r="N111" s="19">
        <v>0</v>
      </c>
      <c r="O111" s="19">
        <v>0</v>
      </c>
      <c r="P111" s="19">
        <v>1</v>
      </c>
      <c r="Q111" s="19">
        <v>0</v>
      </c>
      <c r="R111" s="19">
        <v>0</v>
      </c>
      <c r="S111" s="19">
        <v>0</v>
      </c>
    </row>
    <row r="112" spans="1:20" s="72" customFormat="1" ht="12.75" x14ac:dyDescent="0.2">
      <c r="A112" s="1022" t="s">
        <v>78</v>
      </c>
      <c r="B112" s="826"/>
      <c r="C112" s="826"/>
      <c r="D112" s="826"/>
      <c r="E112" s="826"/>
      <c r="F112" s="826"/>
      <c r="G112" s="826"/>
      <c r="H112" s="826"/>
      <c r="I112" s="826"/>
      <c r="J112" s="826"/>
      <c r="K112" s="826"/>
      <c r="L112" s="826"/>
      <c r="M112" s="826"/>
      <c r="N112" s="826"/>
      <c r="O112" s="826"/>
      <c r="P112" s="826"/>
      <c r="Q112" s="826"/>
      <c r="R112" s="826"/>
      <c r="S112" s="1023"/>
    </row>
    <row r="113" spans="1:256" s="5" customFormat="1" ht="12.75" x14ac:dyDescent="0.2">
      <c r="A113" s="19">
        <v>2</v>
      </c>
      <c r="B113" s="19">
        <v>0</v>
      </c>
      <c r="C113" s="19">
        <v>2</v>
      </c>
      <c r="D113" s="19">
        <v>0</v>
      </c>
      <c r="E113" s="19">
        <v>2</v>
      </c>
      <c r="F113" s="19">
        <v>0</v>
      </c>
      <c r="G113" s="19">
        <v>0</v>
      </c>
      <c r="H113" s="19">
        <v>2</v>
      </c>
      <c r="I113" s="19">
        <v>2</v>
      </c>
      <c r="J113" s="19">
        <v>0</v>
      </c>
      <c r="K113" s="19">
        <v>0</v>
      </c>
      <c r="L113" s="19">
        <v>0</v>
      </c>
      <c r="M113" s="19">
        <v>0</v>
      </c>
      <c r="N113" s="19">
        <v>0</v>
      </c>
      <c r="O113" s="19">
        <v>0</v>
      </c>
      <c r="P113" s="19">
        <v>2</v>
      </c>
      <c r="Q113" s="19">
        <v>0</v>
      </c>
      <c r="R113" s="19">
        <v>0</v>
      </c>
      <c r="S113" s="19">
        <v>0</v>
      </c>
    </row>
    <row r="114" spans="1:256" s="72" customFormat="1" ht="12.75" x14ac:dyDescent="0.2">
      <c r="A114" s="1022" t="s">
        <v>79</v>
      </c>
      <c r="B114" s="826"/>
      <c r="C114" s="826"/>
      <c r="D114" s="826"/>
      <c r="E114" s="826"/>
      <c r="F114" s="826"/>
      <c r="G114" s="826"/>
      <c r="H114" s="826"/>
      <c r="I114" s="826"/>
      <c r="J114" s="826"/>
      <c r="K114" s="826"/>
      <c r="L114" s="826"/>
      <c r="M114" s="826"/>
      <c r="N114" s="826"/>
      <c r="O114" s="826"/>
      <c r="P114" s="826"/>
      <c r="Q114" s="826"/>
      <c r="R114" s="826"/>
      <c r="S114" s="1023"/>
    </row>
    <row r="115" spans="1:256" s="5" customFormat="1" ht="12.75" x14ac:dyDescent="0.2">
      <c r="A115" s="19">
        <v>1</v>
      </c>
      <c r="B115" s="19">
        <v>0</v>
      </c>
      <c r="C115" s="19">
        <v>1</v>
      </c>
      <c r="D115" s="19">
        <v>0</v>
      </c>
      <c r="E115" s="19">
        <v>1</v>
      </c>
      <c r="F115" s="19">
        <v>0</v>
      </c>
      <c r="G115" s="19">
        <v>0</v>
      </c>
      <c r="H115" s="19">
        <v>1</v>
      </c>
      <c r="I115" s="19">
        <v>0</v>
      </c>
      <c r="J115" s="19">
        <v>1</v>
      </c>
      <c r="K115" s="19" t="s">
        <v>3888</v>
      </c>
      <c r="L115" s="19">
        <v>0</v>
      </c>
      <c r="M115" s="19">
        <v>0</v>
      </c>
      <c r="N115" s="19">
        <v>0</v>
      </c>
      <c r="O115" s="19">
        <v>0</v>
      </c>
      <c r="P115" s="19">
        <v>1</v>
      </c>
      <c r="Q115" s="19">
        <v>0</v>
      </c>
      <c r="R115" s="19">
        <v>0</v>
      </c>
      <c r="S115" s="19">
        <v>0</v>
      </c>
    </row>
    <row r="116" spans="1:256" s="72" customFormat="1" ht="12.75" x14ac:dyDescent="0.2">
      <c r="A116" s="1022" t="s">
        <v>80</v>
      </c>
      <c r="B116" s="826"/>
      <c r="C116" s="826"/>
      <c r="D116" s="826"/>
      <c r="E116" s="826"/>
      <c r="F116" s="826"/>
      <c r="G116" s="826"/>
      <c r="H116" s="826"/>
      <c r="I116" s="826"/>
      <c r="J116" s="826"/>
      <c r="K116" s="826"/>
      <c r="L116" s="826"/>
      <c r="M116" s="826"/>
      <c r="N116" s="826"/>
      <c r="O116" s="826"/>
      <c r="P116" s="826"/>
      <c r="Q116" s="826"/>
      <c r="R116" s="826"/>
      <c r="S116" s="1023"/>
    </row>
    <row r="117" spans="1:256" s="5" customFormat="1" ht="12.75" x14ac:dyDescent="0.2">
      <c r="A117" s="19">
        <v>10</v>
      </c>
      <c r="B117" s="19">
        <v>0</v>
      </c>
      <c r="C117" s="19">
        <v>10</v>
      </c>
      <c r="D117" s="19">
        <v>10</v>
      </c>
      <c r="E117" s="19">
        <v>0</v>
      </c>
      <c r="F117" s="19">
        <v>10</v>
      </c>
      <c r="G117" s="19">
        <v>0</v>
      </c>
      <c r="H117" s="19">
        <v>0</v>
      </c>
      <c r="I117" s="19">
        <v>10</v>
      </c>
      <c r="J117" s="19">
        <v>0</v>
      </c>
      <c r="K117" s="19">
        <v>0</v>
      </c>
      <c r="L117" s="19">
        <v>0</v>
      </c>
      <c r="M117" s="19">
        <v>0</v>
      </c>
      <c r="N117" s="19">
        <v>0</v>
      </c>
      <c r="O117" s="19">
        <v>0</v>
      </c>
      <c r="P117" s="19">
        <v>10</v>
      </c>
      <c r="Q117" s="19">
        <v>0</v>
      </c>
      <c r="R117" s="19">
        <v>0</v>
      </c>
      <c r="S117" s="19">
        <v>0</v>
      </c>
    </row>
    <row r="118" spans="1:256" s="72" customFormat="1" ht="12.75" x14ac:dyDescent="0.2">
      <c r="A118" s="1115" t="s">
        <v>271</v>
      </c>
      <c r="B118" s="846"/>
      <c r="C118" s="846"/>
      <c r="D118" s="846"/>
      <c r="E118" s="846"/>
      <c r="F118" s="846"/>
      <c r="G118" s="846"/>
      <c r="H118" s="846"/>
      <c r="I118" s="846"/>
      <c r="J118" s="846"/>
      <c r="K118" s="846"/>
      <c r="L118" s="846"/>
      <c r="M118" s="846"/>
      <c r="N118" s="846"/>
      <c r="O118" s="846"/>
      <c r="P118" s="846"/>
      <c r="Q118" s="846"/>
      <c r="R118" s="846"/>
      <c r="S118" s="1116"/>
    </row>
    <row r="119" spans="1:256" s="22" customFormat="1" ht="12.75" x14ac:dyDescent="0.2">
      <c r="A119" s="415">
        <f>SUM(A117,A115,A113,A111,A109,A107,A105,A103,A101,A99,A97,A95)</f>
        <v>28</v>
      </c>
      <c r="B119" s="427">
        <f t="shared" ref="B119:S119" si="2">SUM(B117,B115,B113,B111,B109,B107,B105,B103,B101,B99,B97,B95)</f>
        <v>0</v>
      </c>
      <c r="C119" s="427">
        <f t="shared" si="2"/>
        <v>28</v>
      </c>
      <c r="D119" s="427">
        <f t="shared" si="2"/>
        <v>16</v>
      </c>
      <c r="E119" s="427">
        <f t="shared" si="2"/>
        <v>12</v>
      </c>
      <c r="F119" s="427">
        <f t="shared" si="2"/>
        <v>20</v>
      </c>
      <c r="G119" s="427">
        <f t="shared" si="2"/>
        <v>2</v>
      </c>
      <c r="H119" s="427">
        <f t="shared" si="2"/>
        <v>6</v>
      </c>
      <c r="I119" s="427">
        <f t="shared" si="2"/>
        <v>26</v>
      </c>
      <c r="J119" s="427">
        <f t="shared" si="2"/>
        <v>2</v>
      </c>
      <c r="K119" s="427">
        <f t="shared" si="2"/>
        <v>1</v>
      </c>
      <c r="L119" s="427">
        <f t="shared" si="2"/>
        <v>1</v>
      </c>
      <c r="M119" s="427">
        <f t="shared" si="2"/>
        <v>0</v>
      </c>
      <c r="N119" s="427">
        <f t="shared" si="2"/>
        <v>0</v>
      </c>
      <c r="O119" s="427">
        <f t="shared" si="2"/>
        <v>1</v>
      </c>
      <c r="P119" s="427">
        <f t="shared" si="2"/>
        <v>25</v>
      </c>
      <c r="Q119" s="427">
        <f t="shared" si="2"/>
        <v>2</v>
      </c>
      <c r="R119" s="427">
        <f t="shared" si="2"/>
        <v>0</v>
      </c>
      <c r="S119" s="427">
        <f t="shared" si="2"/>
        <v>0</v>
      </c>
    </row>
    <row r="120" spans="1:256" s="72" customFormat="1" ht="13.5" thickBot="1" x14ac:dyDescent="0.25">
      <c r="A120" s="1115"/>
      <c r="B120" s="846"/>
      <c r="C120" s="846"/>
      <c r="D120" s="846"/>
      <c r="E120" s="846"/>
      <c r="F120" s="846"/>
      <c r="G120" s="846"/>
      <c r="H120" s="846"/>
      <c r="I120" s="846"/>
      <c r="J120" s="846"/>
      <c r="K120" s="846"/>
      <c r="L120" s="846"/>
      <c r="M120" s="846"/>
      <c r="N120" s="846"/>
      <c r="O120" s="846"/>
      <c r="P120" s="846"/>
      <c r="Q120" s="846"/>
      <c r="R120" s="846"/>
      <c r="S120" s="1116"/>
    </row>
    <row r="121" spans="1:256" s="72" customFormat="1" ht="20.25" customHeight="1" x14ac:dyDescent="0.2">
      <c r="A121" s="1044" t="s">
        <v>2964</v>
      </c>
      <c r="B121" s="1045"/>
      <c r="C121" s="1045"/>
      <c r="D121" s="1045"/>
      <c r="E121" s="1045"/>
      <c r="F121" s="1045"/>
      <c r="G121" s="1045"/>
      <c r="H121" s="1045"/>
      <c r="I121" s="1045"/>
      <c r="J121" s="1045"/>
      <c r="K121" s="1045"/>
      <c r="L121" s="1045"/>
      <c r="M121" s="1045"/>
      <c r="N121" s="1045"/>
      <c r="O121" s="1045"/>
      <c r="P121" s="1045"/>
      <c r="Q121" s="1045"/>
      <c r="R121" s="1045"/>
      <c r="S121" s="1046"/>
    </row>
    <row r="122" spans="1:256" s="300" customFormat="1" ht="11.25" customHeight="1" x14ac:dyDescent="0.2">
      <c r="A122" s="1039" t="s">
        <v>173</v>
      </c>
      <c r="B122" s="834"/>
      <c r="C122" s="834"/>
      <c r="D122" s="834"/>
      <c r="E122" s="834"/>
      <c r="F122" s="834"/>
      <c r="G122" s="834"/>
      <c r="H122" s="834"/>
      <c r="I122" s="834"/>
      <c r="J122" s="834"/>
      <c r="K122" s="834"/>
      <c r="L122" s="834"/>
      <c r="M122" s="834"/>
      <c r="N122" s="834"/>
      <c r="O122" s="834"/>
      <c r="P122" s="834"/>
      <c r="Q122" s="834"/>
      <c r="R122" s="834"/>
      <c r="S122" s="835"/>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c r="AR122" s="237"/>
      <c r="AS122" s="237"/>
      <c r="AT122" s="237"/>
      <c r="AU122" s="237"/>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c r="BQ122" s="237"/>
      <c r="BR122" s="237"/>
      <c r="BS122" s="237"/>
      <c r="BT122" s="237"/>
      <c r="BU122" s="237"/>
      <c r="BV122" s="237"/>
      <c r="BW122" s="237"/>
      <c r="BX122" s="237"/>
      <c r="BY122" s="237"/>
      <c r="BZ122" s="237"/>
      <c r="CA122" s="237"/>
      <c r="CB122" s="237"/>
      <c r="CC122" s="237"/>
      <c r="CD122" s="237"/>
      <c r="CE122" s="237"/>
      <c r="CF122" s="237"/>
      <c r="CG122" s="237"/>
      <c r="CH122" s="237"/>
      <c r="CI122" s="237"/>
      <c r="CJ122" s="237"/>
      <c r="CK122" s="237"/>
      <c r="CL122" s="237"/>
      <c r="CM122" s="237"/>
      <c r="CN122" s="237"/>
      <c r="CO122" s="237"/>
      <c r="CP122" s="237"/>
      <c r="CQ122" s="237"/>
      <c r="CR122" s="237"/>
      <c r="CS122" s="237"/>
      <c r="CT122" s="237"/>
      <c r="CU122" s="237"/>
      <c r="CV122" s="237"/>
      <c r="CW122" s="237"/>
      <c r="CX122" s="237"/>
      <c r="CY122" s="237"/>
      <c r="CZ122" s="237"/>
      <c r="DA122" s="237"/>
      <c r="DB122" s="237"/>
      <c r="DC122" s="237"/>
      <c r="DD122" s="237"/>
      <c r="DE122" s="237"/>
      <c r="DF122" s="237"/>
      <c r="DG122" s="237"/>
      <c r="DH122" s="237"/>
      <c r="DI122" s="237"/>
      <c r="DJ122" s="237"/>
      <c r="DK122" s="237"/>
      <c r="DL122" s="237"/>
      <c r="DM122" s="237"/>
      <c r="DN122" s="237"/>
      <c r="DO122" s="237"/>
      <c r="DP122" s="237"/>
      <c r="DQ122" s="237"/>
      <c r="DR122" s="237"/>
      <c r="DS122" s="237"/>
      <c r="DT122" s="237"/>
      <c r="DU122" s="237"/>
      <c r="DV122" s="237"/>
      <c r="DW122" s="237"/>
      <c r="DX122" s="237"/>
      <c r="DY122" s="237"/>
      <c r="DZ122" s="237"/>
      <c r="EA122" s="237"/>
      <c r="EB122" s="237"/>
      <c r="EC122" s="237"/>
      <c r="ED122" s="237"/>
      <c r="EE122" s="237"/>
      <c r="EF122" s="237"/>
      <c r="EG122" s="237"/>
      <c r="EH122" s="237"/>
      <c r="EI122" s="237"/>
      <c r="EJ122" s="237"/>
      <c r="EK122" s="237"/>
      <c r="EL122" s="237"/>
      <c r="EM122" s="237"/>
      <c r="EN122" s="237"/>
      <c r="EO122" s="237"/>
      <c r="EP122" s="237"/>
      <c r="EQ122" s="237"/>
      <c r="ER122" s="237"/>
      <c r="ES122" s="237"/>
      <c r="ET122" s="237"/>
      <c r="EU122" s="237"/>
      <c r="EV122" s="237"/>
      <c r="EW122" s="237"/>
      <c r="EX122" s="237"/>
      <c r="EY122" s="237"/>
      <c r="EZ122" s="237"/>
      <c r="FA122" s="237"/>
      <c r="FB122" s="237"/>
      <c r="FC122" s="237"/>
      <c r="FD122" s="237"/>
      <c r="FE122" s="237"/>
      <c r="FF122" s="237"/>
      <c r="FG122" s="237"/>
      <c r="FH122" s="237"/>
      <c r="FI122" s="237"/>
      <c r="FJ122" s="237"/>
      <c r="FK122" s="237"/>
      <c r="FL122" s="237"/>
      <c r="FM122" s="237"/>
      <c r="FN122" s="237"/>
      <c r="FO122" s="237"/>
      <c r="FP122" s="237"/>
      <c r="FQ122" s="237"/>
      <c r="FR122" s="237"/>
      <c r="FS122" s="237"/>
      <c r="FT122" s="237"/>
      <c r="FU122" s="237"/>
      <c r="FV122" s="237"/>
      <c r="FW122" s="237"/>
      <c r="FX122" s="237"/>
      <c r="FY122" s="237"/>
      <c r="FZ122" s="237"/>
      <c r="GA122" s="237"/>
      <c r="GB122" s="237"/>
      <c r="GC122" s="237"/>
      <c r="GD122" s="237"/>
      <c r="GE122" s="237"/>
      <c r="GF122" s="237"/>
      <c r="GG122" s="237"/>
      <c r="GH122" s="237"/>
      <c r="GI122" s="237"/>
      <c r="GJ122" s="237"/>
      <c r="GK122" s="237"/>
      <c r="GL122" s="237"/>
      <c r="GM122" s="237"/>
      <c r="GN122" s="237"/>
      <c r="GO122" s="237"/>
      <c r="GP122" s="237"/>
      <c r="GQ122" s="237"/>
      <c r="GR122" s="237"/>
      <c r="GS122" s="237"/>
      <c r="GT122" s="237"/>
      <c r="GU122" s="237"/>
      <c r="GV122" s="237"/>
      <c r="GW122" s="237"/>
      <c r="GX122" s="237"/>
      <c r="GY122" s="237"/>
      <c r="GZ122" s="237"/>
      <c r="HA122" s="237"/>
      <c r="HB122" s="237"/>
      <c r="HC122" s="237"/>
      <c r="HD122" s="237"/>
      <c r="HE122" s="237"/>
      <c r="HF122" s="237"/>
      <c r="HG122" s="237"/>
      <c r="HH122" s="237"/>
      <c r="HI122" s="237"/>
      <c r="HJ122" s="237"/>
      <c r="HK122" s="237"/>
      <c r="HL122" s="237"/>
      <c r="HM122" s="237"/>
      <c r="HN122" s="237"/>
      <c r="HO122" s="237"/>
      <c r="HP122" s="237"/>
      <c r="HQ122" s="237"/>
      <c r="HR122" s="237"/>
      <c r="HS122" s="237"/>
      <c r="HT122" s="237"/>
      <c r="HU122" s="237"/>
      <c r="HV122" s="237"/>
      <c r="HW122" s="237"/>
      <c r="HX122" s="237"/>
      <c r="HY122" s="237"/>
      <c r="HZ122" s="237"/>
      <c r="IA122" s="237"/>
      <c r="IB122" s="237"/>
      <c r="IC122" s="237"/>
      <c r="ID122" s="237"/>
      <c r="IE122" s="237"/>
      <c r="IF122" s="237"/>
      <c r="IG122" s="237"/>
      <c r="IH122" s="237"/>
      <c r="II122" s="237"/>
      <c r="IJ122" s="237"/>
      <c r="IK122" s="237"/>
      <c r="IL122" s="237"/>
      <c r="IM122" s="237"/>
      <c r="IN122" s="237"/>
      <c r="IO122" s="237"/>
      <c r="IP122" s="237"/>
      <c r="IQ122" s="237"/>
      <c r="IR122" s="237"/>
      <c r="IS122" s="237"/>
      <c r="IT122" s="237"/>
      <c r="IU122" s="237"/>
      <c r="IV122" s="237"/>
    </row>
    <row r="123" spans="1:256" s="72" customFormat="1" ht="12.75" x14ac:dyDescent="0.2">
      <c r="A123" s="1039" t="s">
        <v>1924</v>
      </c>
      <c r="B123" s="834"/>
      <c r="C123" s="834"/>
      <c r="D123" s="834"/>
      <c r="E123" s="834"/>
      <c r="F123" s="834"/>
      <c r="G123" s="834"/>
      <c r="H123" s="834"/>
      <c r="I123" s="834"/>
      <c r="J123" s="834"/>
      <c r="K123" s="834"/>
      <c r="L123" s="834"/>
      <c r="M123" s="834"/>
      <c r="N123" s="834"/>
      <c r="O123" s="834"/>
      <c r="P123" s="834"/>
      <c r="Q123" s="834"/>
      <c r="R123" s="834"/>
      <c r="S123" s="1040"/>
    </row>
    <row r="124" spans="1:256" s="72" customFormat="1" ht="12.75" x14ac:dyDescent="0.2">
      <c r="A124" s="1039" t="s">
        <v>2606</v>
      </c>
      <c r="B124" s="834"/>
      <c r="C124" s="834"/>
      <c r="D124" s="834"/>
      <c r="E124" s="834"/>
      <c r="F124" s="834"/>
      <c r="G124" s="834"/>
      <c r="H124" s="834"/>
      <c r="I124" s="834"/>
      <c r="J124" s="834"/>
      <c r="K124" s="834"/>
      <c r="L124" s="834"/>
      <c r="M124" s="834"/>
      <c r="N124" s="834"/>
      <c r="O124" s="834"/>
      <c r="P124" s="834"/>
      <c r="Q124" s="834"/>
      <c r="R124" s="834"/>
      <c r="S124" s="1040"/>
    </row>
    <row r="125" spans="1:256" s="72" customFormat="1" ht="12.75" x14ac:dyDescent="0.2">
      <c r="A125" s="1039" t="s">
        <v>2607</v>
      </c>
      <c r="B125" s="834"/>
      <c r="C125" s="834"/>
      <c r="D125" s="834"/>
      <c r="E125" s="834"/>
      <c r="F125" s="834"/>
      <c r="G125" s="834"/>
      <c r="H125" s="834"/>
      <c r="I125" s="834"/>
      <c r="J125" s="834"/>
      <c r="K125" s="834"/>
      <c r="L125" s="834"/>
      <c r="M125" s="834"/>
      <c r="N125" s="834"/>
      <c r="O125" s="834"/>
      <c r="P125" s="834"/>
      <c r="Q125" s="834"/>
      <c r="R125" s="834"/>
      <c r="S125" s="1040"/>
    </row>
    <row r="126" spans="1:256" s="72" customFormat="1" ht="12.75" x14ac:dyDescent="0.2">
      <c r="A126" s="1039" t="s">
        <v>2608</v>
      </c>
      <c r="B126" s="834"/>
      <c r="C126" s="834"/>
      <c r="D126" s="834"/>
      <c r="E126" s="834"/>
      <c r="F126" s="834"/>
      <c r="G126" s="834"/>
      <c r="H126" s="834"/>
      <c r="I126" s="834"/>
      <c r="J126" s="834"/>
      <c r="K126" s="834"/>
      <c r="L126" s="834"/>
      <c r="M126" s="834"/>
      <c r="N126" s="834"/>
      <c r="O126" s="834"/>
      <c r="P126" s="834"/>
      <c r="Q126" s="834"/>
      <c r="R126" s="834"/>
      <c r="S126" s="1040"/>
    </row>
    <row r="127" spans="1:256" s="72" customFormat="1" ht="12.75" x14ac:dyDescent="0.2">
      <c r="A127" s="1039" t="s">
        <v>2609</v>
      </c>
      <c r="B127" s="834"/>
      <c r="C127" s="834"/>
      <c r="D127" s="834"/>
      <c r="E127" s="834"/>
      <c r="F127" s="834"/>
      <c r="G127" s="834"/>
      <c r="H127" s="834"/>
      <c r="I127" s="834"/>
      <c r="J127" s="834"/>
      <c r="K127" s="834"/>
      <c r="L127" s="834"/>
      <c r="M127" s="834"/>
      <c r="N127" s="834"/>
      <c r="O127" s="834"/>
      <c r="P127" s="834"/>
      <c r="Q127" s="834"/>
      <c r="R127" s="834"/>
      <c r="S127" s="1040"/>
    </row>
    <row r="128" spans="1:256" s="72" customFormat="1" ht="12.75" x14ac:dyDescent="0.2">
      <c r="A128" s="1039" t="s">
        <v>2610</v>
      </c>
      <c r="B128" s="834"/>
      <c r="C128" s="834"/>
      <c r="D128" s="834"/>
      <c r="E128" s="834"/>
      <c r="F128" s="834"/>
      <c r="G128" s="834"/>
      <c r="H128" s="834"/>
      <c r="I128" s="834"/>
      <c r="J128" s="834"/>
      <c r="K128" s="834"/>
      <c r="L128" s="834"/>
      <c r="M128" s="834"/>
      <c r="N128" s="834"/>
      <c r="O128" s="834"/>
      <c r="P128" s="834"/>
      <c r="Q128" s="834"/>
      <c r="R128" s="834"/>
      <c r="S128" s="1040"/>
    </row>
    <row r="129" spans="1:19" s="72" customFormat="1" ht="12.75" x14ac:dyDescent="0.2">
      <c r="A129" s="1039" t="s">
        <v>2601</v>
      </c>
      <c r="B129" s="834"/>
      <c r="C129" s="834"/>
      <c r="D129" s="834"/>
      <c r="E129" s="834"/>
      <c r="F129" s="834"/>
      <c r="G129" s="834"/>
      <c r="H129" s="834"/>
      <c r="I129" s="834"/>
      <c r="J129" s="834"/>
      <c r="K129" s="834"/>
      <c r="L129" s="834"/>
      <c r="M129" s="834"/>
      <c r="N129" s="834"/>
      <c r="O129" s="834"/>
      <c r="P129" s="834"/>
      <c r="Q129" s="834"/>
      <c r="R129" s="834"/>
      <c r="S129" s="1040"/>
    </row>
    <row r="130" spans="1:19" s="72" customFormat="1" ht="12.75" x14ac:dyDescent="0.2">
      <c r="A130" s="1041" t="s">
        <v>2611</v>
      </c>
      <c r="B130" s="837"/>
      <c r="C130" s="837"/>
      <c r="D130" s="837"/>
      <c r="E130" s="837"/>
      <c r="F130" s="837"/>
      <c r="G130" s="837"/>
      <c r="H130" s="837"/>
      <c r="I130" s="837"/>
      <c r="J130" s="837"/>
      <c r="K130" s="837"/>
      <c r="L130" s="837"/>
      <c r="M130" s="837"/>
      <c r="N130" s="837"/>
      <c r="O130" s="837"/>
      <c r="P130" s="837"/>
      <c r="Q130" s="837"/>
      <c r="R130" s="837"/>
      <c r="S130" s="1042"/>
    </row>
    <row r="131" spans="1:19" s="72" customFormat="1" ht="33" customHeight="1" x14ac:dyDescent="0.2">
      <c r="A131" s="1038"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1036"/>
    </row>
    <row r="132" spans="1:19" s="72" customFormat="1" ht="25.5" customHeight="1" x14ac:dyDescent="0.2">
      <c r="A132" s="1037"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1120" t="s">
        <v>60</v>
      </c>
      <c r="R132" s="1120" t="s">
        <v>61</v>
      </c>
      <c r="S132" s="830" t="s">
        <v>62</v>
      </c>
    </row>
    <row r="133" spans="1:19" s="72" customFormat="1" ht="63.75" customHeight="1" x14ac:dyDescent="0.2">
      <c r="A133" s="1038"/>
      <c r="B133" s="831"/>
      <c r="C133" s="853"/>
      <c r="D133" s="831"/>
      <c r="E133" s="831"/>
      <c r="F133" s="218" t="s">
        <v>63</v>
      </c>
      <c r="G133" s="218" t="s">
        <v>64</v>
      </c>
      <c r="H133" s="218" t="s">
        <v>65</v>
      </c>
      <c r="I133" s="831"/>
      <c r="J133" s="831"/>
      <c r="K133" s="223" t="s">
        <v>66</v>
      </c>
      <c r="L133" s="223" t="s">
        <v>67</v>
      </c>
      <c r="M133" s="223" t="s">
        <v>68</v>
      </c>
      <c r="N133" s="223" t="s">
        <v>67</v>
      </c>
      <c r="O133" s="831"/>
      <c r="P133" s="831"/>
      <c r="Q133" s="932"/>
      <c r="R133" s="932"/>
      <c r="S133" s="831"/>
    </row>
    <row r="134" spans="1:19" s="72" customFormat="1" ht="12.75" x14ac:dyDescent="0.2">
      <c r="A134" s="1022" t="s">
        <v>69</v>
      </c>
      <c r="B134" s="826"/>
      <c r="C134" s="826"/>
      <c r="D134" s="826"/>
      <c r="E134" s="826"/>
      <c r="F134" s="826"/>
      <c r="G134" s="826"/>
      <c r="H134" s="826"/>
      <c r="I134" s="826"/>
      <c r="J134" s="826"/>
      <c r="K134" s="826"/>
      <c r="L134" s="826"/>
      <c r="M134" s="826"/>
      <c r="N134" s="826"/>
      <c r="O134" s="826"/>
      <c r="P134" s="826"/>
      <c r="Q134" s="826"/>
      <c r="R134" s="826"/>
      <c r="S134" s="1023"/>
    </row>
    <row r="135" spans="1:19" s="72" customFormat="1" ht="12.75" x14ac:dyDescent="0.2">
      <c r="A135" s="19">
        <v>4</v>
      </c>
      <c r="B135" s="19">
        <v>1</v>
      </c>
      <c r="C135" s="19">
        <v>5</v>
      </c>
      <c r="D135" s="19">
        <v>2</v>
      </c>
      <c r="E135" s="19">
        <v>3</v>
      </c>
      <c r="F135" s="19">
        <v>0</v>
      </c>
      <c r="G135" s="19">
        <v>5</v>
      </c>
      <c r="H135" s="19">
        <v>0</v>
      </c>
      <c r="I135" s="19">
        <v>5</v>
      </c>
      <c r="J135" s="19">
        <v>0</v>
      </c>
      <c r="K135" s="19">
        <v>0</v>
      </c>
      <c r="L135" s="19">
        <v>0</v>
      </c>
      <c r="M135" s="19">
        <v>0</v>
      </c>
      <c r="N135" s="19">
        <v>0</v>
      </c>
      <c r="O135" s="19">
        <v>5</v>
      </c>
      <c r="P135" s="19">
        <v>0</v>
      </c>
      <c r="Q135" s="19">
        <v>0</v>
      </c>
      <c r="R135" s="19">
        <v>0</v>
      </c>
      <c r="S135" s="19">
        <v>0</v>
      </c>
    </row>
    <row r="136" spans="1:19" s="72" customFormat="1" ht="12.75" x14ac:dyDescent="0.2">
      <c r="A136" s="1022" t="s">
        <v>70</v>
      </c>
      <c r="B136" s="826"/>
      <c r="C136" s="826"/>
      <c r="D136" s="826"/>
      <c r="E136" s="826"/>
      <c r="F136" s="826"/>
      <c r="G136" s="826"/>
      <c r="H136" s="826"/>
      <c r="I136" s="826"/>
      <c r="J136" s="826"/>
      <c r="K136" s="826"/>
      <c r="L136" s="826"/>
      <c r="M136" s="826"/>
      <c r="N136" s="826"/>
      <c r="O136" s="826"/>
      <c r="P136" s="826"/>
      <c r="Q136" s="826"/>
      <c r="R136" s="826"/>
      <c r="S136" s="1023"/>
    </row>
    <row r="137" spans="1:19" s="72" customFormat="1" ht="12" customHeight="1" x14ac:dyDescent="0.2">
      <c r="A137" s="75">
        <v>8</v>
      </c>
      <c r="B137" s="19">
        <v>3</v>
      </c>
      <c r="C137" s="19">
        <v>11</v>
      </c>
      <c r="D137" s="19">
        <v>8</v>
      </c>
      <c r="E137" s="19">
        <v>3</v>
      </c>
      <c r="F137" s="19">
        <v>0</v>
      </c>
      <c r="G137" s="19">
        <v>11</v>
      </c>
      <c r="H137" s="19">
        <v>0</v>
      </c>
      <c r="I137" s="19">
        <v>11</v>
      </c>
      <c r="J137" s="19">
        <v>0</v>
      </c>
      <c r="K137" s="19">
        <v>0</v>
      </c>
      <c r="L137" s="19">
        <v>0</v>
      </c>
      <c r="M137" s="19">
        <v>0</v>
      </c>
      <c r="N137" s="19">
        <v>0</v>
      </c>
      <c r="O137" s="19">
        <v>11</v>
      </c>
      <c r="P137" s="19">
        <v>0</v>
      </c>
      <c r="Q137" s="253">
        <v>0</v>
      </c>
      <c r="R137" s="253">
        <v>0</v>
      </c>
      <c r="S137" s="19">
        <v>0</v>
      </c>
    </row>
    <row r="138" spans="1:19" s="72" customFormat="1" ht="12.75" x14ac:dyDescent="0.2">
      <c r="A138" s="1022" t="s">
        <v>71</v>
      </c>
      <c r="B138" s="826"/>
      <c r="C138" s="826"/>
      <c r="D138" s="826"/>
      <c r="E138" s="826"/>
      <c r="F138" s="826"/>
      <c r="G138" s="826"/>
      <c r="H138" s="826"/>
      <c r="I138" s="826"/>
      <c r="J138" s="826"/>
      <c r="K138" s="826"/>
      <c r="L138" s="826"/>
      <c r="M138" s="826"/>
      <c r="N138" s="826"/>
      <c r="O138" s="826"/>
      <c r="P138" s="826"/>
      <c r="Q138" s="826"/>
      <c r="R138" s="826"/>
      <c r="S138" s="1023"/>
    </row>
    <row r="139" spans="1:19" s="72" customFormat="1" ht="12.75" x14ac:dyDescent="0.2">
      <c r="A139" s="19">
        <v>7</v>
      </c>
      <c r="B139" s="19">
        <v>3</v>
      </c>
      <c r="C139" s="19">
        <v>10</v>
      </c>
      <c r="D139" s="19">
        <v>9</v>
      </c>
      <c r="E139" s="19">
        <v>1</v>
      </c>
      <c r="F139" s="19">
        <v>0</v>
      </c>
      <c r="G139" s="19">
        <v>9</v>
      </c>
      <c r="H139" s="19">
        <v>1</v>
      </c>
      <c r="I139" s="19">
        <v>10</v>
      </c>
      <c r="J139" s="19">
        <v>0</v>
      </c>
      <c r="K139" s="19">
        <v>0</v>
      </c>
      <c r="L139" s="19">
        <v>0</v>
      </c>
      <c r="M139" s="19">
        <v>0</v>
      </c>
      <c r="N139" s="19">
        <v>0</v>
      </c>
      <c r="O139" s="19">
        <v>10</v>
      </c>
      <c r="P139" s="19">
        <v>0</v>
      </c>
      <c r="Q139" s="19">
        <v>0</v>
      </c>
      <c r="R139" s="19">
        <v>0</v>
      </c>
      <c r="S139" s="254">
        <v>0</v>
      </c>
    </row>
    <row r="140" spans="1:19" s="72" customFormat="1" ht="12.75" x14ac:dyDescent="0.2">
      <c r="A140" s="1022" t="s">
        <v>72</v>
      </c>
      <c r="B140" s="826"/>
      <c r="C140" s="826"/>
      <c r="D140" s="826"/>
      <c r="E140" s="826"/>
      <c r="F140" s="826"/>
      <c r="G140" s="826"/>
      <c r="H140" s="826"/>
      <c r="I140" s="826"/>
      <c r="J140" s="826"/>
      <c r="K140" s="826"/>
      <c r="L140" s="826"/>
      <c r="M140" s="826"/>
      <c r="N140" s="826"/>
      <c r="O140" s="826"/>
      <c r="P140" s="826"/>
      <c r="Q140" s="826"/>
      <c r="R140" s="826"/>
      <c r="S140" s="1023"/>
    </row>
    <row r="141" spans="1:19" s="560" customFormat="1" ht="13.5" customHeight="1" x14ac:dyDescent="0.25">
      <c r="A141" s="558">
        <v>4</v>
      </c>
      <c r="B141" s="556">
        <v>2</v>
      </c>
      <c r="C141" s="556">
        <v>6</v>
      </c>
      <c r="D141" s="556">
        <v>3</v>
      </c>
      <c r="E141" s="556">
        <v>3</v>
      </c>
      <c r="F141" s="556">
        <v>0</v>
      </c>
      <c r="G141" s="556">
        <v>6</v>
      </c>
      <c r="H141" s="556">
        <v>0</v>
      </c>
      <c r="I141" s="556">
        <v>6</v>
      </c>
      <c r="J141" s="556">
        <v>0</v>
      </c>
      <c r="K141" s="556">
        <v>0</v>
      </c>
      <c r="L141" s="556">
        <v>0</v>
      </c>
      <c r="M141" s="556">
        <v>0</v>
      </c>
      <c r="N141" s="556">
        <v>0</v>
      </c>
      <c r="O141" s="556">
        <v>6</v>
      </c>
      <c r="P141" s="556">
        <v>0</v>
      </c>
      <c r="Q141" s="556">
        <v>0</v>
      </c>
      <c r="R141" s="559">
        <v>0</v>
      </c>
      <c r="S141" s="556">
        <v>0</v>
      </c>
    </row>
    <row r="142" spans="1:19" s="72" customFormat="1" ht="12.75" x14ac:dyDescent="0.2">
      <c r="A142" s="1033" t="s">
        <v>73</v>
      </c>
      <c r="B142" s="832"/>
      <c r="C142" s="832"/>
      <c r="D142" s="832"/>
      <c r="E142" s="832"/>
      <c r="F142" s="832"/>
      <c r="G142" s="832"/>
      <c r="H142" s="832"/>
      <c r="I142" s="832"/>
      <c r="J142" s="832"/>
      <c r="K142" s="832"/>
      <c r="L142" s="832"/>
      <c r="M142" s="832"/>
      <c r="N142" s="832"/>
      <c r="O142" s="832"/>
      <c r="P142" s="832"/>
      <c r="Q142" s="832"/>
      <c r="R142" s="832"/>
      <c r="S142" s="1034"/>
    </row>
    <row r="143" spans="1:19" s="72" customFormat="1" ht="12.75" x14ac:dyDescent="0.2">
      <c r="A143" s="75">
        <v>16</v>
      </c>
      <c r="B143" s="19">
        <v>1</v>
      </c>
      <c r="C143" s="19">
        <v>17</v>
      </c>
      <c r="D143" s="19">
        <v>7</v>
      </c>
      <c r="E143" s="19">
        <v>10</v>
      </c>
      <c r="F143" s="19">
        <v>6</v>
      </c>
      <c r="G143" s="19">
        <v>10</v>
      </c>
      <c r="H143" s="19">
        <v>1</v>
      </c>
      <c r="I143" s="19">
        <v>17</v>
      </c>
      <c r="J143" s="19">
        <v>0</v>
      </c>
      <c r="K143" s="19">
        <v>0</v>
      </c>
      <c r="L143" s="19">
        <v>0</v>
      </c>
      <c r="M143" s="19">
        <v>0</v>
      </c>
      <c r="N143" s="19">
        <v>0</v>
      </c>
      <c r="O143" s="19">
        <v>14</v>
      </c>
      <c r="P143" s="19">
        <v>3</v>
      </c>
      <c r="Q143" s="19">
        <v>0</v>
      </c>
      <c r="R143" s="19">
        <v>0</v>
      </c>
      <c r="S143" s="19">
        <v>0</v>
      </c>
    </row>
    <row r="144" spans="1:19" s="72" customFormat="1" ht="12.75" x14ac:dyDescent="0.2">
      <c r="A144" s="1022" t="s">
        <v>74</v>
      </c>
      <c r="B144" s="826"/>
      <c r="C144" s="826"/>
      <c r="D144" s="826"/>
      <c r="E144" s="826"/>
      <c r="F144" s="826"/>
      <c r="G144" s="826"/>
      <c r="H144" s="826"/>
      <c r="I144" s="826"/>
      <c r="J144" s="826"/>
      <c r="K144" s="826"/>
      <c r="L144" s="826"/>
      <c r="M144" s="826"/>
      <c r="N144" s="826"/>
      <c r="O144" s="826"/>
      <c r="P144" s="826"/>
      <c r="Q144" s="826"/>
      <c r="R144" s="826"/>
      <c r="S144" s="1023"/>
    </row>
    <row r="145" spans="1:20" s="72" customFormat="1" ht="12.75" x14ac:dyDescent="0.2">
      <c r="A145" s="75">
        <v>10</v>
      </c>
      <c r="B145" s="19">
        <v>0</v>
      </c>
      <c r="C145" s="19">
        <v>10</v>
      </c>
      <c r="D145" s="19">
        <v>0</v>
      </c>
      <c r="E145" s="19">
        <v>10</v>
      </c>
      <c r="F145" s="19">
        <v>5</v>
      </c>
      <c r="G145" s="19">
        <v>4</v>
      </c>
      <c r="H145" s="19">
        <v>1</v>
      </c>
      <c r="I145" s="19">
        <v>10</v>
      </c>
      <c r="J145" s="19">
        <v>0</v>
      </c>
      <c r="K145" s="19">
        <v>0</v>
      </c>
      <c r="L145" s="19">
        <v>0</v>
      </c>
      <c r="M145" s="19">
        <v>0</v>
      </c>
      <c r="N145" s="19">
        <v>0</v>
      </c>
      <c r="O145" s="19">
        <v>10</v>
      </c>
      <c r="P145" s="19">
        <v>0</v>
      </c>
      <c r="Q145" s="19">
        <v>0</v>
      </c>
      <c r="R145" s="19">
        <v>0</v>
      </c>
      <c r="S145" s="19">
        <v>0</v>
      </c>
    </row>
    <row r="146" spans="1:20" s="72" customFormat="1" ht="12.75" x14ac:dyDescent="0.2">
      <c r="A146" s="1022" t="s">
        <v>75</v>
      </c>
      <c r="B146" s="826"/>
      <c r="C146" s="826"/>
      <c r="D146" s="826"/>
      <c r="E146" s="826"/>
      <c r="F146" s="826"/>
      <c r="G146" s="826"/>
      <c r="H146" s="826"/>
      <c r="I146" s="826"/>
      <c r="J146" s="826"/>
      <c r="K146" s="826"/>
      <c r="L146" s="826"/>
      <c r="M146" s="826"/>
      <c r="N146" s="826"/>
      <c r="O146" s="826"/>
      <c r="P146" s="826"/>
      <c r="Q146" s="826"/>
      <c r="R146" s="826"/>
      <c r="S146" s="1023"/>
    </row>
    <row r="147" spans="1:20" s="72" customFormat="1" ht="12.75" x14ac:dyDescent="0.2">
      <c r="A147" s="659">
        <v>7</v>
      </c>
      <c r="B147" s="19">
        <v>2</v>
      </c>
      <c r="C147" s="19">
        <v>9</v>
      </c>
      <c r="D147" s="19">
        <v>1</v>
      </c>
      <c r="E147" s="19">
        <v>8</v>
      </c>
      <c r="F147" s="19">
        <v>7</v>
      </c>
      <c r="G147" s="19">
        <v>1</v>
      </c>
      <c r="H147" s="19">
        <v>1</v>
      </c>
      <c r="I147" s="19">
        <v>9</v>
      </c>
      <c r="J147" s="19">
        <v>0</v>
      </c>
      <c r="K147" s="19">
        <v>0</v>
      </c>
      <c r="L147" s="19">
        <v>0</v>
      </c>
      <c r="M147" s="19">
        <v>0</v>
      </c>
      <c r="N147" s="19">
        <v>0</v>
      </c>
      <c r="O147" s="19">
        <v>8</v>
      </c>
      <c r="P147" s="19">
        <v>1</v>
      </c>
      <c r="Q147" s="19">
        <v>0</v>
      </c>
      <c r="R147" s="19">
        <v>0</v>
      </c>
      <c r="S147" s="19">
        <v>0</v>
      </c>
    </row>
    <row r="148" spans="1:20" s="72" customFormat="1" ht="12.75" x14ac:dyDescent="0.2">
      <c r="A148" s="1022" t="s">
        <v>76</v>
      </c>
      <c r="B148" s="826"/>
      <c r="C148" s="826"/>
      <c r="D148" s="826"/>
      <c r="E148" s="826"/>
      <c r="F148" s="826"/>
      <c r="G148" s="826"/>
      <c r="H148" s="826"/>
      <c r="I148" s="826"/>
      <c r="J148" s="826"/>
      <c r="K148" s="826"/>
      <c r="L148" s="826"/>
      <c r="M148" s="826"/>
      <c r="N148" s="826"/>
      <c r="O148" s="826"/>
      <c r="P148" s="826"/>
      <c r="Q148" s="826"/>
      <c r="R148" s="826"/>
      <c r="S148" s="1023"/>
    </row>
    <row r="149" spans="1:20" s="72" customFormat="1" ht="12.75" x14ac:dyDescent="0.2">
      <c r="A149" s="19">
        <v>4</v>
      </c>
      <c r="B149" s="19">
        <v>3</v>
      </c>
      <c r="C149" s="19">
        <v>7</v>
      </c>
      <c r="D149" s="19">
        <v>6</v>
      </c>
      <c r="E149" s="19">
        <v>1</v>
      </c>
      <c r="F149" s="19">
        <v>5</v>
      </c>
      <c r="G149" s="19">
        <v>1</v>
      </c>
      <c r="H149" s="19">
        <v>1</v>
      </c>
      <c r="I149" s="19">
        <v>7</v>
      </c>
      <c r="J149" s="19">
        <v>0</v>
      </c>
      <c r="K149" s="19">
        <v>0</v>
      </c>
      <c r="L149" s="19">
        <v>0</v>
      </c>
      <c r="M149" s="19">
        <v>0</v>
      </c>
      <c r="N149" s="19">
        <v>0</v>
      </c>
      <c r="O149" s="19">
        <v>7</v>
      </c>
      <c r="P149" s="19">
        <v>0</v>
      </c>
      <c r="Q149" s="19">
        <v>0</v>
      </c>
      <c r="R149" s="19">
        <v>0</v>
      </c>
      <c r="S149" s="19">
        <v>0</v>
      </c>
    </row>
    <row r="150" spans="1:20" s="72" customFormat="1" ht="12.75" x14ac:dyDescent="0.2">
      <c r="A150" s="1022" t="s">
        <v>77</v>
      </c>
      <c r="B150" s="826"/>
      <c r="C150" s="826"/>
      <c r="D150" s="826"/>
      <c r="E150" s="826"/>
      <c r="F150" s="826"/>
      <c r="G150" s="826"/>
      <c r="H150" s="826"/>
      <c r="I150" s="826"/>
      <c r="J150" s="826"/>
      <c r="K150" s="826"/>
      <c r="L150" s="826"/>
      <c r="M150" s="826"/>
      <c r="N150" s="826"/>
      <c r="O150" s="826"/>
      <c r="P150" s="826"/>
      <c r="Q150" s="826"/>
      <c r="R150" s="826"/>
      <c r="S150" s="1023"/>
    </row>
    <row r="151" spans="1:20" s="72" customFormat="1" ht="12.75" x14ac:dyDescent="0.2">
      <c r="A151" s="19">
        <v>5</v>
      </c>
      <c r="B151" s="19">
        <v>5</v>
      </c>
      <c r="C151" s="19">
        <v>10</v>
      </c>
      <c r="D151" s="19">
        <v>2</v>
      </c>
      <c r="E151" s="19">
        <v>8</v>
      </c>
      <c r="F151" s="19">
        <v>5</v>
      </c>
      <c r="G151" s="19">
        <v>5</v>
      </c>
      <c r="H151" s="19">
        <v>0</v>
      </c>
      <c r="I151" s="19">
        <v>10</v>
      </c>
      <c r="J151" s="19">
        <v>0</v>
      </c>
      <c r="K151" s="19">
        <v>0</v>
      </c>
      <c r="L151" s="19">
        <v>0</v>
      </c>
      <c r="M151" s="19">
        <v>0</v>
      </c>
      <c r="N151" s="19">
        <v>0</v>
      </c>
      <c r="O151" s="19">
        <v>10</v>
      </c>
      <c r="P151" s="19">
        <v>0</v>
      </c>
      <c r="Q151" s="19">
        <v>0</v>
      </c>
      <c r="R151" s="19">
        <v>0</v>
      </c>
      <c r="S151" s="19">
        <v>0</v>
      </c>
    </row>
    <row r="152" spans="1:20" s="72" customFormat="1" ht="12.75" x14ac:dyDescent="0.2">
      <c r="A152" s="1126" t="s">
        <v>78</v>
      </c>
      <c r="B152" s="966"/>
      <c r="C152" s="966"/>
      <c r="D152" s="966"/>
      <c r="E152" s="966"/>
      <c r="F152" s="966"/>
      <c r="G152" s="966"/>
      <c r="H152" s="966"/>
      <c r="I152" s="966"/>
      <c r="J152" s="966"/>
      <c r="K152" s="966"/>
      <c r="L152" s="966"/>
      <c r="M152" s="966"/>
      <c r="N152" s="966"/>
      <c r="O152" s="966"/>
      <c r="P152" s="966"/>
      <c r="Q152" s="966"/>
      <c r="R152" s="966"/>
      <c r="S152" s="1127"/>
    </row>
    <row r="153" spans="1:20" s="72" customFormat="1" ht="12.75" x14ac:dyDescent="0.2">
      <c r="A153" s="19">
        <v>9</v>
      </c>
      <c r="B153" s="19">
        <v>4</v>
      </c>
      <c r="C153" s="19">
        <v>13</v>
      </c>
      <c r="D153" s="19">
        <v>10</v>
      </c>
      <c r="E153" s="19">
        <v>3</v>
      </c>
      <c r="F153" s="19">
        <v>0</v>
      </c>
      <c r="G153" s="19">
        <v>11</v>
      </c>
      <c r="H153" s="19">
        <v>2</v>
      </c>
      <c r="I153" s="19">
        <v>13</v>
      </c>
      <c r="J153" s="19">
        <v>0</v>
      </c>
      <c r="K153" s="19">
        <v>0</v>
      </c>
      <c r="L153" s="19">
        <v>0</v>
      </c>
      <c r="M153" s="19">
        <v>0</v>
      </c>
      <c r="N153" s="19">
        <v>0</v>
      </c>
      <c r="O153" s="19">
        <v>11</v>
      </c>
      <c r="P153" s="19">
        <v>1</v>
      </c>
      <c r="Q153" s="19">
        <v>1</v>
      </c>
      <c r="R153" s="19">
        <v>0</v>
      </c>
      <c r="S153" s="19">
        <v>0</v>
      </c>
    </row>
    <row r="154" spans="1:20" s="72" customFormat="1" ht="12.75" x14ac:dyDescent="0.2">
      <c r="A154" s="1022" t="s">
        <v>79</v>
      </c>
      <c r="B154" s="826"/>
      <c r="C154" s="826"/>
      <c r="D154" s="826"/>
      <c r="E154" s="826"/>
      <c r="F154" s="826"/>
      <c r="G154" s="826"/>
      <c r="H154" s="826"/>
      <c r="I154" s="826"/>
      <c r="J154" s="826"/>
      <c r="K154" s="826"/>
      <c r="L154" s="826"/>
      <c r="M154" s="826"/>
      <c r="N154" s="826"/>
      <c r="O154" s="826"/>
      <c r="P154" s="826"/>
      <c r="Q154" s="826"/>
      <c r="R154" s="826"/>
      <c r="S154" s="1023"/>
    </row>
    <row r="155" spans="1:20" s="72" customFormat="1" ht="12.75" x14ac:dyDescent="0.2">
      <c r="A155" s="809">
        <v>3</v>
      </c>
      <c r="B155" s="19">
        <v>1</v>
      </c>
      <c r="C155" s="19">
        <v>4</v>
      </c>
      <c r="D155" s="19">
        <v>2</v>
      </c>
      <c r="E155" s="19">
        <v>2</v>
      </c>
      <c r="F155" s="19">
        <v>0</v>
      </c>
      <c r="G155" s="19">
        <v>4</v>
      </c>
      <c r="H155" s="19">
        <v>0</v>
      </c>
      <c r="I155" s="19">
        <v>4</v>
      </c>
      <c r="J155" s="19">
        <v>0</v>
      </c>
      <c r="K155" s="19">
        <v>0</v>
      </c>
      <c r="L155" s="19">
        <v>0</v>
      </c>
      <c r="M155" s="19">
        <v>0</v>
      </c>
      <c r="N155" s="19">
        <v>0</v>
      </c>
      <c r="O155" s="19">
        <v>4</v>
      </c>
      <c r="P155" s="19">
        <v>0</v>
      </c>
      <c r="Q155" s="19">
        <v>0</v>
      </c>
      <c r="R155" s="19">
        <v>0</v>
      </c>
      <c r="S155" s="19">
        <v>0</v>
      </c>
    </row>
    <row r="156" spans="1:20" s="72" customFormat="1" ht="12.75" x14ac:dyDescent="0.2">
      <c r="A156" s="1022" t="s">
        <v>80</v>
      </c>
      <c r="B156" s="826"/>
      <c r="C156" s="826"/>
      <c r="D156" s="826"/>
      <c r="E156" s="826"/>
      <c r="F156" s="826"/>
      <c r="G156" s="826"/>
      <c r="H156" s="826"/>
      <c r="I156" s="826"/>
      <c r="J156" s="826"/>
      <c r="K156" s="826"/>
      <c r="L156" s="826"/>
      <c r="M156" s="826"/>
      <c r="N156" s="826"/>
      <c r="O156" s="826"/>
      <c r="P156" s="826"/>
      <c r="Q156" s="826"/>
      <c r="R156" s="826"/>
      <c r="S156" s="1023"/>
    </row>
    <row r="157" spans="1:20" s="72" customFormat="1" ht="12.75" x14ac:dyDescent="0.2">
      <c r="A157" s="75">
        <v>5</v>
      </c>
      <c r="B157" s="19">
        <v>5</v>
      </c>
      <c r="C157" s="19">
        <v>10</v>
      </c>
      <c r="D157" s="19">
        <v>6</v>
      </c>
      <c r="E157" s="19">
        <v>4</v>
      </c>
      <c r="F157" s="19">
        <v>3</v>
      </c>
      <c r="G157" s="19">
        <v>3</v>
      </c>
      <c r="H157" s="19">
        <v>4</v>
      </c>
      <c r="I157" s="19">
        <v>10</v>
      </c>
      <c r="J157" s="19">
        <v>0</v>
      </c>
      <c r="K157" s="19">
        <v>0</v>
      </c>
      <c r="L157" s="19">
        <v>0</v>
      </c>
      <c r="M157" s="19">
        <v>0</v>
      </c>
      <c r="N157" s="19">
        <v>0</v>
      </c>
      <c r="O157" s="19">
        <v>10</v>
      </c>
      <c r="P157" s="19">
        <v>0</v>
      </c>
      <c r="Q157" s="253">
        <v>0</v>
      </c>
      <c r="R157" s="253">
        <v>0</v>
      </c>
      <c r="S157" s="19">
        <v>0</v>
      </c>
    </row>
    <row r="158" spans="1:20" s="72" customFormat="1" ht="12.75" x14ac:dyDescent="0.2">
      <c r="A158" s="1115" t="s">
        <v>271</v>
      </c>
      <c r="B158" s="846"/>
      <c r="C158" s="846"/>
      <c r="D158" s="846"/>
      <c r="E158" s="846"/>
      <c r="F158" s="846"/>
      <c r="G158" s="846"/>
      <c r="H158" s="846"/>
      <c r="I158" s="846"/>
      <c r="J158" s="846"/>
      <c r="K158" s="846"/>
      <c r="L158" s="846"/>
      <c r="M158" s="846"/>
      <c r="N158" s="846"/>
      <c r="O158" s="846"/>
      <c r="P158" s="846"/>
      <c r="Q158" s="846"/>
      <c r="R158" s="846"/>
      <c r="S158" s="1116"/>
    </row>
    <row r="159" spans="1:20" s="417" customFormat="1" ht="12.75" x14ac:dyDescent="0.2">
      <c r="A159" s="65">
        <f>SUM(A157,A155,A153,A151,A149,A147,A145,A143,A141,A139,A137,A135)</f>
        <v>82</v>
      </c>
      <c r="B159" s="65">
        <f t="shared" ref="B159:S159" si="3">SUM(B157,B155,B153,B151,B149,B147,B145,B143,B141,B139,B137,B135)</f>
        <v>30</v>
      </c>
      <c r="C159" s="65">
        <f t="shared" si="3"/>
        <v>112</v>
      </c>
      <c r="D159" s="65">
        <f t="shared" si="3"/>
        <v>56</v>
      </c>
      <c r="E159" s="65">
        <f t="shared" si="3"/>
        <v>56</v>
      </c>
      <c r="F159" s="65">
        <f t="shared" si="3"/>
        <v>31</v>
      </c>
      <c r="G159" s="65">
        <f t="shared" si="3"/>
        <v>70</v>
      </c>
      <c r="H159" s="65">
        <f t="shared" si="3"/>
        <v>11</v>
      </c>
      <c r="I159" s="65">
        <f t="shared" si="3"/>
        <v>112</v>
      </c>
      <c r="J159" s="65">
        <f t="shared" si="3"/>
        <v>0</v>
      </c>
      <c r="K159" s="65">
        <f t="shared" si="3"/>
        <v>0</v>
      </c>
      <c r="L159" s="65">
        <f t="shared" si="3"/>
        <v>0</v>
      </c>
      <c r="M159" s="65">
        <f t="shared" si="3"/>
        <v>0</v>
      </c>
      <c r="N159" s="65">
        <f t="shared" si="3"/>
        <v>0</v>
      </c>
      <c r="O159" s="65">
        <f t="shared" si="3"/>
        <v>106</v>
      </c>
      <c r="P159" s="65">
        <f t="shared" si="3"/>
        <v>5</v>
      </c>
      <c r="Q159" s="65">
        <f t="shared" si="3"/>
        <v>1</v>
      </c>
      <c r="R159" s="65">
        <f t="shared" si="3"/>
        <v>0</v>
      </c>
      <c r="S159" s="65">
        <f t="shared" si="3"/>
        <v>0</v>
      </c>
      <c r="T159" s="234"/>
    </row>
    <row r="160" spans="1:20" s="72" customFormat="1" ht="13.5" thickBot="1" x14ac:dyDescent="0.25">
      <c r="A160" s="1048"/>
      <c r="B160" s="824"/>
      <c r="C160" s="824"/>
      <c r="D160" s="824"/>
      <c r="E160" s="824"/>
      <c r="F160" s="824"/>
      <c r="G160" s="824"/>
      <c r="H160" s="824"/>
      <c r="I160" s="824"/>
      <c r="J160" s="824"/>
      <c r="K160" s="824"/>
      <c r="L160" s="824"/>
      <c r="M160" s="824"/>
      <c r="N160" s="824"/>
      <c r="O160" s="824"/>
      <c r="P160" s="824"/>
      <c r="Q160" s="824"/>
      <c r="R160" s="824"/>
      <c r="S160" s="1049"/>
    </row>
    <row r="161" spans="1:256" s="72" customFormat="1" ht="20.25" customHeight="1" x14ac:dyDescent="0.2">
      <c r="A161" s="1044" t="s">
        <v>2612</v>
      </c>
      <c r="B161" s="1045"/>
      <c r="C161" s="1045"/>
      <c r="D161" s="1045"/>
      <c r="E161" s="1045"/>
      <c r="F161" s="1045"/>
      <c r="G161" s="1045"/>
      <c r="H161" s="1045"/>
      <c r="I161" s="1045"/>
      <c r="J161" s="1045"/>
      <c r="K161" s="1045"/>
      <c r="L161" s="1045"/>
      <c r="M161" s="1045"/>
      <c r="N161" s="1045"/>
      <c r="O161" s="1045"/>
      <c r="P161" s="1045"/>
      <c r="Q161" s="1045"/>
      <c r="R161" s="1045"/>
      <c r="S161" s="1046"/>
    </row>
    <row r="162" spans="1:256" s="300" customFormat="1" ht="11.25" customHeight="1" x14ac:dyDescent="0.2">
      <c r="A162" s="1039" t="s">
        <v>173</v>
      </c>
      <c r="B162" s="834"/>
      <c r="C162" s="834"/>
      <c r="D162" s="834"/>
      <c r="E162" s="834"/>
      <c r="F162" s="834"/>
      <c r="G162" s="834"/>
      <c r="H162" s="834"/>
      <c r="I162" s="834"/>
      <c r="J162" s="834"/>
      <c r="K162" s="834"/>
      <c r="L162" s="834"/>
      <c r="M162" s="834"/>
      <c r="N162" s="834"/>
      <c r="O162" s="834"/>
      <c r="P162" s="834"/>
      <c r="Q162" s="834"/>
      <c r="R162" s="834"/>
      <c r="S162" s="835"/>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c r="AR162" s="237"/>
      <c r="AS162" s="237"/>
      <c r="AT162" s="237"/>
      <c r="AU162" s="237"/>
      <c r="AV162" s="237"/>
      <c r="AW162" s="237"/>
      <c r="AX162" s="237"/>
      <c r="AY162" s="237"/>
      <c r="AZ162" s="237"/>
      <c r="BA162" s="237"/>
      <c r="BB162" s="237"/>
      <c r="BC162" s="237"/>
      <c r="BD162" s="237"/>
      <c r="BE162" s="237"/>
      <c r="BF162" s="237"/>
      <c r="BG162" s="237"/>
      <c r="BH162" s="237"/>
      <c r="BI162" s="237"/>
      <c r="BJ162" s="237"/>
      <c r="BK162" s="237"/>
      <c r="BL162" s="237"/>
      <c r="BM162" s="237"/>
      <c r="BN162" s="237"/>
      <c r="BO162" s="237"/>
      <c r="BP162" s="237"/>
      <c r="BQ162" s="237"/>
      <c r="BR162" s="237"/>
      <c r="BS162" s="237"/>
      <c r="BT162" s="237"/>
      <c r="BU162" s="237"/>
      <c r="BV162" s="237"/>
      <c r="BW162" s="237"/>
      <c r="BX162" s="237"/>
      <c r="BY162" s="237"/>
      <c r="BZ162" s="237"/>
      <c r="CA162" s="237"/>
      <c r="CB162" s="237"/>
      <c r="CC162" s="237"/>
      <c r="CD162" s="237"/>
      <c r="CE162" s="237"/>
      <c r="CF162" s="237"/>
      <c r="CG162" s="237"/>
      <c r="CH162" s="237"/>
      <c r="CI162" s="237"/>
      <c r="CJ162" s="237"/>
      <c r="CK162" s="237"/>
      <c r="CL162" s="237"/>
      <c r="CM162" s="237"/>
      <c r="CN162" s="237"/>
      <c r="CO162" s="237"/>
      <c r="CP162" s="237"/>
      <c r="CQ162" s="237"/>
      <c r="CR162" s="237"/>
      <c r="CS162" s="237"/>
      <c r="CT162" s="237"/>
      <c r="CU162" s="237"/>
      <c r="CV162" s="237"/>
      <c r="CW162" s="237"/>
      <c r="CX162" s="237"/>
      <c r="CY162" s="237"/>
      <c r="CZ162" s="237"/>
      <c r="DA162" s="237"/>
      <c r="DB162" s="237"/>
      <c r="DC162" s="237"/>
      <c r="DD162" s="237"/>
      <c r="DE162" s="237"/>
      <c r="DF162" s="237"/>
      <c r="DG162" s="237"/>
      <c r="DH162" s="237"/>
      <c r="DI162" s="237"/>
      <c r="DJ162" s="237"/>
      <c r="DK162" s="237"/>
      <c r="DL162" s="237"/>
      <c r="DM162" s="237"/>
      <c r="DN162" s="237"/>
      <c r="DO162" s="237"/>
      <c r="DP162" s="237"/>
      <c r="DQ162" s="237"/>
      <c r="DR162" s="237"/>
      <c r="DS162" s="237"/>
      <c r="DT162" s="237"/>
      <c r="DU162" s="237"/>
      <c r="DV162" s="237"/>
      <c r="DW162" s="237"/>
      <c r="DX162" s="237"/>
      <c r="DY162" s="237"/>
      <c r="DZ162" s="237"/>
      <c r="EA162" s="237"/>
      <c r="EB162" s="237"/>
      <c r="EC162" s="237"/>
      <c r="ED162" s="237"/>
      <c r="EE162" s="237"/>
      <c r="EF162" s="237"/>
      <c r="EG162" s="237"/>
      <c r="EH162" s="237"/>
      <c r="EI162" s="237"/>
      <c r="EJ162" s="237"/>
      <c r="EK162" s="237"/>
      <c r="EL162" s="237"/>
      <c r="EM162" s="237"/>
      <c r="EN162" s="237"/>
      <c r="EO162" s="237"/>
      <c r="EP162" s="237"/>
      <c r="EQ162" s="237"/>
      <c r="ER162" s="237"/>
      <c r="ES162" s="237"/>
      <c r="ET162" s="237"/>
      <c r="EU162" s="237"/>
      <c r="EV162" s="237"/>
      <c r="EW162" s="237"/>
      <c r="EX162" s="237"/>
      <c r="EY162" s="237"/>
      <c r="EZ162" s="237"/>
      <c r="FA162" s="237"/>
      <c r="FB162" s="237"/>
      <c r="FC162" s="237"/>
      <c r="FD162" s="237"/>
      <c r="FE162" s="237"/>
      <c r="FF162" s="237"/>
      <c r="FG162" s="237"/>
      <c r="FH162" s="237"/>
      <c r="FI162" s="237"/>
      <c r="FJ162" s="237"/>
      <c r="FK162" s="237"/>
      <c r="FL162" s="237"/>
      <c r="FM162" s="237"/>
      <c r="FN162" s="237"/>
      <c r="FO162" s="237"/>
      <c r="FP162" s="237"/>
      <c r="FQ162" s="237"/>
      <c r="FR162" s="237"/>
      <c r="FS162" s="237"/>
      <c r="FT162" s="237"/>
      <c r="FU162" s="237"/>
      <c r="FV162" s="237"/>
      <c r="FW162" s="237"/>
      <c r="FX162" s="237"/>
      <c r="FY162" s="237"/>
      <c r="FZ162" s="237"/>
      <c r="GA162" s="237"/>
      <c r="GB162" s="237"/>
      <c r="GC162" s="237"/>
      <c r="GD162" s="237"/>
      <c r="GE162" s="237"/>
      <c r="GF162" s="237"/>
      <c r="GG162" s="237"/>
      <c r="GH162" s="237"/>
      <c r="GI162" s="237"/>
      <c r="GJ162" s="237"/>
      <c r="GK162" s="237"/>
      <c r="GL162" s="237"/>
      <c r="GM162" s="237"/>
      <c r="GN162" s="237"/>
      <c r="GO162" s="237"/>
      <c r="GP162" s="237"/>
      <c r="GQ162" s="237"/>
      <c r="GR162" s="237"/>
      <c r="GS162" s="237"/>
      <c r="GT162" s="237"/>
      <c r="GU162" s="237"/>
      <c r="GV162" s="237"/>
      <c r="GW162" s="237"/>
      <c r="GX162" s="237"/>
      <c r="GY162" s="237"/>
      <c r="GZ162" s="237"/>
      <c r="HA162" s="237"/>
      <c r="HB162" s="237"/>
      <c r="HC162" s="237"/>
      <c r="HD162" s="237"/>
      <c r="HE162" s="237"/>
      <c r="HF162" s="237"/>
      <c r="HG162" s="237"/>
      <c r="HH162" s="237"/>
      <c r="HI162" s="237"/>
      <c r="HJ162" s="237"/>
      <c r="HK162" s="237"/>
      <c r="HL162" s="237"/>
      <c r="HM162" s="237"/>
      <c r="HN162" s="237"/>
      <c r="HO162" s="237"/>
      <c r="HP162" s="237"/>
      <c r="HQ162" s="237"/>
      <c r="HR162" s="237"/>
      <c r="HS162" s="237"/>
      <c r="HT162" s="237"/>
      <c r="HU162" s="237"/>
      <c r="HV162" s="237"/>
      <c r="HW162" s="237"/>
      <c r="HX162" s="237"/>
      <c r="HY162" s="237"/>
      <c r="HZ162" s="237"/>
      <c r="IA162" s="237"/>
      <c r="IB162" s="237"/>
      <c r="IC162" s="237"/>
      <c r="ID162" s="237"/>
      <c r="IE162" s="237"/>
      <c r="IF162" s="237"/>
      <c r="IG162" s="237"/>
      <c r="IH162" s="237"/>
      <c r="II162" s="237"/>
      <c r="IJ162" s="237"/>
      <c r="IK162" s="237"/>
      <c r="IL162" s="237"/>
      <c r="IM162" s="237"/>
      <c r="IN162" s="237"/>
      <c r="IO162" s="237"/>
      <c r="IP162" s="237"/>
      <c r="IQ162" s="237"/>
      <c r="IR162" s="237"/>
      <c r="IS162" s="237"/>
      <c r="IT162" s="237"/>
      <c r="IU162" s="237"/>
      <c r="IV162" s="237"/>
    </row>
    <row r="163" spans="1:256" s="72" customFormat="1" ht="12.75" x14ac:dyDescent="0.2">
      <c r="A163" s="1039" t="s">
        <v>2613</v>
      </c>
      <c r="B163" s="834"/>
      <c r="C163" s="834"/>
      <c r="D163" s="834"/>
      <c r="E163" s="834"/>
      <c r="F163" s="834"/>
      <c r="G163" s="834"/>
      <c r="H163" s="834"/>
      <c r="I163" s="834"/>
      <c r="J163" s="834"/>
      <c r="K163" s="834"/>
      <c r="L163" s="834"/>
      <c r="M163" s="834"/>
      <c r="N163" s="834"/>
      <c r="O163" s="834"/>
      <c r="P163" s="834"/>
      <c r="Q163" s="834"/>
      <c r="R163" s="834"/>
      <c r="S163" s="1040"/>
    </row>
    <row r="164" spans="1:256" s="72" customFormat="1" ht="12.75" x14ac:dyDescent="0.2">
      <c r="A164" s="1039" t="s">
        <v>2614</v>
      </c>
      <c r="B164" s="834"/>
      <c r="C164" s="834"/>
      <c r="D164" s="834"/>
      <c r="E164" s="834"/>
      <c r="F164" s="834"/>
      <c r="G164" s="834"/>
      <c r="H164" s="834"/>
      <c r="I164" s="834"/>
      <c r="J164" s="834"/>
      <c r="K164" s="834"/>
      <c r="L164" s="834"/>
      <c r="M164" s="834"/>
      <c r="N164" s="834"/>
      <c r="O164" s="834"/>
      <c r="P164" s="834"/>
      <c r="Q164" s="834"/>
      <c r="R164" s="834"/>
      <c r="S164" s="1040"/>
    </row>
    <row r="165" spans="1:256" s="72" customFormat="1" ht="12.75" x14ac:dyDescent="0.2">
      <c r="A165" s="1039" t="s">
        <v>2615</v>
      </c>
      <c r="B165" s="834"/>
      <c r="C165" s="834"/>
      <c r="D165" s="834"/>
      <c r="E165" s="834"/>
      <c r="F165" s="834"/>
      <c r="G165" s="834"/>
      <c r="H165" s="834"/>
      <c r="I165" s="834"/>
      <c r="J165" s="834"/>
      <c r="K165" s="834"/>
      <c r="L165" s="834"/>
      <c r="M165" s="834"/>
      <c r="N165" s="834"/>
      <c r="O165" s="834"/>
      <c r="P165" s="834"/>
      <c r="Q165" s="834"/>
      <c r="R165" s="834"/>
      <c r="S165" s="1040"/>
    </row>
    <row r="166" spans="1:256" s="72" customFormat="1" ht="12.75" x14ac:dyDescent="0.2">
      <c r="A166" s="1039" t="s">
        <v>2616</v>
      </c>
      <c r="B166" s="834"/>
      <c r="C166" s="834"/>
      <c r="D166" s="834"/>
      <c r="E166" s="834"/>
      <c r="F166" s="834"/>
      <c r="G166" s="834"/>
      <c r="H166" s="834"/>
      <c r="I166" s="834"/>
      <c r="J166" s="834"/>
      <c r="K166" s="834"/>
      <c r="L166" s="834"/>
      <c r="M166" s="834"/>
      <c r="N166" s="834"/>
      <c r="O166" s="834"/>
      <c r="P166" s="834"/>
      <c r="Q166" s="834"/>
      <c r="R166" s="834"/>
      <c r="S166" s="1040"/>
    </row>
    <row r="167" spans="1:256" s="72" customFormat="1" ht="12.75" x14ac:dyDescent="0.2">
      <c r="A167" s="1039" t="s">
        <v>2617</v>
      </c>
      <c r="B167" s="834"/>
      <c r="C167" s="834"/>
      <c r="D167" s="834"/>
      <c r="E167" s="834"/>
      <c r="F167" s="834"/>
      <c r="G167" s="834"/>
      <c r="H167" s="834"/>
      <c r="I167" s="834"/>
      <c r="J167" s="834"/>
      <c r="K167" s="834"/>
      <c r="L167" s="834"/>
      <c r="M167" s="834"/>
      <c r="N167" s="834"/>
      <c r="O167" s="834"/>
      <c r="P167" s="834"/>
      <c r="Q167" s="834"/>
      <c r="R167" s="834"/>
      <c r="S167" s="1040"/>
    </row>
    <row r="168" spans="1:256" s="72" customFormat="1" ht="12.75" x14ac:dyDescent="0.2">
      <c r="A168" s="1039" t="s">
        <v>2618</v>
      </c>
      <c r="B168" s="834"/>
      <c r="C168" s="834"/>
      <c r="D168" s="834"/>
      <c r="E168" s="834"/>
      <c r="F168" s="834"/>
      <c r="G168" s="834"/>
      <c r="H168" s="834"/>
      <c r="I168" s="834"/>
      <c r="J168" s="834"/>
      <c r="K168" s="834"/>
      <c r="L168" s="834"/>
      <c r="M168" s="834"/>
      <c r="N168" s="834"/>
      <c r="O168" s="834"/>
      <c r="P168" s="834"/>
      <c r="Q168" s="834"/>
      <c r="R168" s="834"/>
      <c r="S168" s="1040"/>
    </row>
    <row r="169" spans="1:256" s="72" customFormat="1" ht="12.75" x14ac:dyDescent="0.2">
      <c r="A169" s="1039" t="s">
        <v>2619</v>
      </c>
      <c r="B169" s="834"/>
      <c r="C169" s="834"/>
      <c r="D169" s="834"/>
      <c r="E169" s="834"/>
      <c r="F169" s="834"/>
      <c r="G169" s="834"/>
      <c r="H169" s="834"/>
      <c r="I169" s="834"/>
      <c r="J169" s="834"/>
      <c r="K169" s="834"/>
      <c r="L169" s="834"/>
      <c r="M169" s="834"/>
      <c r="N169" s="834"/>
      <c r="O169" s="834"/>
      <c r="P169" s="834"/>
      <c r="Q169" s="834"/>
      <c r="R169" s="834"/>
      <c r="S169" s="1040"/>
    </row>
    <row r="170" spans="1:256" s="72" customFormat="1" ht="12.75" x14ac:dyDescent="0.2">
      <c r="A170" s="1041" t="s">
        <v>2620</v>
      </c>
      <c r="B170" s="837"/>
      <c r="C170" s="837"/>
      <c r="D170" s="837"/>
      <c r="E170" s="837"/>
      <c r="F170" s="837"/>
      <c r="G170" s="837"/>
      <c r="H170" s="837"/>
      <c r="I170" s="837"/>
      <c r="J170" s="837"/>
      <c r="K170" s="837"/>
      <c r="L170" s="837"/>
      <c r="M170" s="837"/>
      <c r="N170" s="837"/>
      <c r="O170" s="837"/>
      <c r="P170" s="837"/>
      <c r="Q170" s="837"/>
      <c r="R170" s="837"/>
      <c r="S170" s="1042"/>
    </row>
    <row r="171" spans="1:256" s="72" customFormat="1" ht="45" customHeight="1" x14ac:dyDescent="0.2">
      <c r="A171" s="1038"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1036"/>
    </row>
    <row r="172" spans="1:256" s="72" customFormat="1" ht="42" customHeight="1" x14ac:dyDescent="0.2">
      <c r="A172" s="1037"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1120" t="s">
        <v>60</v>
      </c>
      <c r="R172" s="1120" t="s">
        <v>61</v>
      </c>
      <c r="S172" s="830" t="s">
        <v>62</v>
      </c>
    </row>
    <row r="173" spans="1:256" s="72" customFormat="1" ht="45" customHeight="1" x14ac:dyDescent="0.2">
      <c r="A173" s="1038"/>
      <c r="B173" s="831"/>
      <c r="C173" s="853"/>
      <c r="D173" s="831"/>
      <c r="E173" s="831"/>
      <c r="F173" s="218" t="s">
        <v>63</v>
      </c>
      <c r="G173" s="218" t="s">
        <v>64</v>
      </c>
      <c r="H173" s="218" t="s">
        <v>65</v>
      </c>
      <c r="I173" s="831"/>
      <c r="J173" s="831"/>
      <c r="K173" s="223" t="s">
        <v>66</v>
      </c>
      <c r="L173" s="223" t="s">
        <v>67</v>
      </c>
      <c r="M173" s="223" t="s">
        <v>68</v>
      </c>
      <c r="N173" s="223" t="s">
        <v>67</v>
      </c>
      <c r="O173" s="831"/>
      <c r="P173" s="831"/>
      <c r="Q173" s="932"/>
      <c r="R173" s="932"/>
      <c r="S173" s="831"/>
    </row>
    <row r="174" spans="1:256" s="72" customFormat="1" ht="12.75" x14ac:dyDescent="0.2">
      <c r="A174" s="1022" t="s">
        <v>69</v>
      </c>
      <c r="B174" s="826"/>
      <c r="C174" s="826"/>
      <c r="D174" s="826"/>
      <c r="E174" s="826"/>
      <c r="F174" s="826"/>
      <c r="G174" s="826"/>
      <c r="H174" s="826"/>
      <c r="I174" s="826"/>
      <c r="J174" s="826"/>
      <c r="K174" s="826"/>
      <c r="L174" s="826"/>
      <c r="M174" s="826"/>
      <c r="N174" s="826"/>
      <c r="O174" s="826"/>
      <c r="P174" s="826"/>
      <c r="Q174" s="826"/>
      <c r="R174" s="826"/>
      <c r="S174" s="1023"/>
    </row>
    <row r="175" spans="1:256" s="72" customFormat="1" ht="12.75" x14ac:dyDescent="0.2">
      <c r="A175" s="75">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253">
        <v>0</v>
      </c>
      <c r="R175" s="253">
        <v>0</v>
      </c>
      <c r="S175" s="19">
        <v>0</v>
      </c>
    </row>
    <row r="176" spans="1:256" s="72" customFormat="1" ht="12.75" x14ac:dyDescent="0.2">
      <c r="A176" s="1022" t="s">
        <v>70</v>
      </c>
      <c r="B176" s="826"/>
      <c r="C176" s="826"/>
      <c r="D176" s="826"/>
      <c r="E176" s="826"/>
      <c r="F176" s="826"/>
      <c r="G176" s="826"/>
      <c r="H176" s="826"/>
      <c r="I176" s="826"/>
      <c r="J176" s="826"/>
      <c r="K176" s="826"/>
      <c r="L176" s="826"/>
      <c r="M176" s="826"/>
      <c r="N176" s="826"/>
      <c r="O176" s="826"/>
      <c r="P176" s="826"/>
      <c r="Q176" s="826"/>
      <c r="R176" s="826"/>
      <c r="S176" s="1023"/>
    </row>
    <row r="177" spans="1:19" s="72" customFormat="1" ht="12.75" x14ac:dyDescent="0.2">
      <c r="A177" s="75">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253">
        <v>0</v>
      </c>
      <c r="R177" s="253">
        <v>0</v>
      </c>
      <c r="S177" s="19">
        <v>0</v>
      </c>
    </row>
    <row r="178" spans="1:19" s="72" customFormat="1" ht="12.75" x14ac:dyDescent="0.2">
      <c r="A178" s="1022" t="s">
        <v>71</v>
      </c>
      <c r="B178" s="826"/>
      <c r="C178" s="826"/>
      <c r="D178" s="826"/>
      <c r="E178" s="826"/>
      <c r="F178" s="826"/>
      <c r="G178" s="826"/>
      <c r="H178" s="826"/>
      <c r="I178" s="826"/>
      <c r="J178" s="826"/>
      <c r="K178" s="826"/>
      <c r="L178" s="826"/>
      <c r="M178" s="826"/>
      <c r="N178" s="826"/>
      <c r="O178" s="826"/>
      <c r="P178" s="826"/>
      <c r="Q178" s="826"/>
      <c r="R178" s="826"/>
      <c r="S178" s="1023"/>
    </row>
    <row r="179" spans="1:19" s="72" customFormat="1" ht="12.75" x14ac:dyDescent="0.2">
      <c r="A179" s="75">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253">
        <v>0</v>
      </c>
      <c r="R179" s="253">
        <v>0</v>
      </c>
      <c r="S179" s="19">
        <v>0</v>
      </c>
    </row>
    <row r="180" spans="1:19" s="72" customFormat="1" ht="12.75" x14ac:dyDescent="0.2">
      <c r="A180" s="1022" t="s">
        <v>72</v>
      </c>
      <c r="B180" s="826"/>
      <c r="C180" s="826"/>
      <c r="D180" s="826"/>
      <c r="E180" s="826"/>
      <c r="F180" s="826"/>
      <c r="G180" s="826"/>
      <c r="H180" s="826"/>
      <c r="I180" s="826"/>
      <c r="J180" s="826"/>
      <c r="K180" s="826"/>
      <c r="L180" s="826"/>
      <c r="M180" s="826"/>
      <c r="N180" s="826"/>
      <c r="O180" s="826"/>
      <c r="P180" s="826"/>
      <c r="Q180" s="826"/>
      <c r="R180" s="826"/>
      <c r="S180" s="1023"/>
    </row>
    <row r="181" spans="1:19" s="72" customFormat="1" ht="12.75" x14ac:dyDescent="0.2">
      <c r="A181" s="75">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253">
        <v>0</v>
      </c>
      <c r="R181" s="253">
        <v>0</v>
      </c>
      <c r="S181" s="19">
        <v>0</v>
      </c>
    </row>
    <row r="182" spans="1:19" s="72" customFormat="1" ht="12.75" x14ac:dyDescent="0.2">
      <c r="A182" s="1033" t="s">
        <v>73</v>
      </c>
      <c r="B182" s="832"/>
      <c r="C182" s="832"/>
      <c r="D182" s="832"/>
      <c r="E182" s="832"/>
      <c r="F182" s="832"/>
      <c r="G182" s="832"/>
      <c r="H182" s="832"/>
      <c r="I182" s="832"/>
      <c r="J182" s="832"/>
      <c r="K182" s="832"/>
      <c r="L182" s="832"/>
      <c r="M182" s="832"/>
      <c r="N182" s="832"/>
      <c r="O182" s="832"/>
      <c r="P182" s="832"/>
      <c r="Q182" s="832"/>
      <c r="R182" s="832"/>
      <c r="S182" s="1034"/>
    </row>
    <row r="183" spans="1:19" s="72" customFormat="1" ht="12.75" x14ac:dyDescent="0.2">
      <c r="A183" s="75">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253">
        <v>0</v>
      </c>
      <c r="R183" s="253">
        <v>0</v>
      </c>
      <c r="S183" s="19">
        <v>0</v>
      </c>
    </row>
    <row r="184" spans="1:19" s="72" customFormat="1" ht="12.75" x14ac:dyDescent="0.2">
      <c r="A184" s="1022" t="s">
        <v>74</v>
      </c>
      <c r="B184" s="826"/>
      <c r="C184" s="826"/>
      <c r="D184" s="826"/>
      <c r="E184" s="826"/>
      <c r="F184" s="826"/>
      <c r="G184" s="826"/>
      <c r="H184" s="826"/>
      <c r="I184" s="826"/>
      <c r="J184" s="826"/>
      <c r="K184" s="826"/>
      <c r="L184" s="826"/>
      <c r="M184" s="826"/>
      <c r="N184" s="826"/>
      <c r="O184" s="826"/>
      <c r="P184" s="826"/>
      <c r="Q184" s="826"/>
      <c r="R184" s="826"/>
      <c r="S184" s="1023"/>
    </row>
    <row r="185" spans="1:19" s="72" customFormat="1" ht="12.75" x14ac:dyDescent="0.2">
      <c r="A185" s="75">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253">
        <v>0</v>
      </c>
      <c r="R185" s="253">
        <v>0</v>
      </c>
      <c r="S185" s="19">
        <v>0</v>
      </c>
    </row>
    <row r="186" spans="1:19" s="72" customFormat="1" ht="12.75" x14ac:dyDescent="0.2">
      <c r="A186" s="1022" t="s">
        <v>75</v>
      </c>
      <c r="B186" s="826"/>
      <c r="C186" s="826"/>
      <c r="D186" s="826"/>
      <c r="E186" s="826"/>
      <c r="F186" s="826"/>
      <c r="G186" s="826"/>
      <c r="H186" s="826"/>
      <c r="I186" s="826"/>
      <c r="J186" s="826"/>
      <c r="K186" s="826"/>
      <c r="L186" s="826"/>
      <c r="M186" s="826"/>
      <c r="N186" s="826"/>
      <c r="O186" s="826"/>
      <c r="P186" s="826"/>
      <c r="Q186" s="826"/>
      <c r="R186" s="826"/>
      <c r="S186" s="1023"/>
    </row>
    <row r="187" spans="1:19" s="72" customFormat="1" ht="12.75" x14ac:dyDescent="0.2">
      <c r="A187" s="75">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253">
        <v>0</v>
      </c>
      <c r="R187" s="253">
        <v>0</v>
      </c>
      <c r="S187" s="19">
        <v>0</v>
      </c>
    </row>
    <row r="188" spans="1:19" s="72" customFormat="1" ht="12.75" x14ac:dyDescent="0.2">
      <c r="A188" s="1022" t="s">
        <v>76</v>
      </c>
      <c r="B188" s="826"/>
      <c r="C188" s="826"/>
      <c r="D188" s="826"/>
      <c r="E188" s="826"/>
      <c r="F188" s="826"/>
      <c r="G188" s="826"/>
      <c r="H188" s="826"/>
      <c r="I188" s="826"/>
      <c r="J188" s="826"/>
      <c r="K188" s="826"/>
      <c r="L188" s="826"/>
      <c r="M188" s="826"/>
      <c r="N188" s="826"/>
      <c r="O188" s="826"/>
      <c r="P188" s="826"/>
      <c r="Q188" s="826"/>
      <c r="R188" s="826"/>
      <c r="S188" s="1023"/>
    </row>
    <row r="189" spans="1:19" s="72" customFormat="1" ht="12.75" x14ac:dyDescent="0.2">
      <c r="A189" s="75">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253">
        <v>0</v>
      </c>
      <c r="R189" s="253">
        <v>0</v>
      </c>
      <c r="S189" s="19">
        <v>0</v>
      </c>
    </row>
    <row r="190" spans="1:19" s="72" customFormat="1" ht="12.75" x14ac:dyDescent="0.2">
      <c r="A190" s="1022" t="s">
        <v>77</v>
      </c>
      <c r="B190" s="826"/>
      <c r="C190" s="826"/>
      <c r="D190" s="826"/>
      <c r="E190" s="826"/>
      <c r="F190" s="826"/>
      <c r="G190" s="826"/>
      <c r="H190" s="826"/>
      <c r="I190" s="826"/>
      <c r="J190" s="826"/>
      <c r="K190" s="826"/>
      <c r="L190" s="826"/>
      <c r="M190" s="826"/>
      <c r="N190" s="826"/>
      <c r="O190" s="826"/>
      <c r="P190" s="826"/>
      <c r="Q190" s="826"/>
      <c r="R190" s="826"/>
      <c r="S190" s="1023"/>
    </row>
    <row r="191" spans="1:19" s="72" customFormat="1" ht="12.75" x14ac:dyDescent="0.2">
      <c r="A191" s="75">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253">
        <v>0</v>
      </c>
      <c r="R191" s="253">
        <v>0</v>
      </c>
      <c r="S191" s="19">
        <v>0</v>
      </c>
    </row>
    <row r="192" spans="1:19" s="72" customFormat="1" ht="12.75" x14ac:dyDescent="0.2">
      <c r="A192" s="1022" t="s">
        <v>78</v>
      </c>
      <c r="B192" s="826"/>
      <c r="C192" s="826"/>
      <c r="D192" s="826"/>
      <c r="E192" s="826"/>
      <c r="F192" s="826"/>
      <c r="G192" s="826"/>
      <c r="H192" s="826"/>
      <c r="I192" s="826"/>
      <c r="J192" s="826"/>
      <c r="K192" s="826"/>
      <c r="L192" s="826"/>
      <c r="M192" s="826"/>
      <c r="N192" s="826"/>
      <c r="O192" s="826"/>
      <c r="P192" s="826"/>
      <c r="Q192" s="826"/>
      <c r="R192" s="826"/>
      <c r="S192" s="1023"/>
    </row>
    <row r="193" spans="1:256" s="72" customFormat="1" ht="12.75" x14ac:dyDescent="0.2">
      <c r="A193" s="75">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253">
        <v>0</v>
      </c>
      <c r="R193" s="253">
        <v>0</v>
      </c>
      <c r="S193" s="19">
        <v>0</v>
      </c>
    </row>
    <row r="194" spans="1:256" s="72" customFormat="1" ht="12.75" x14ac:dyDescent="0.2">
      <c r="A194" s="1022" t="s">
        <v>79</v>
      </c>
      <c r="B194" s="826"/>
      <c r="C194" s="826"/>
      <c r="D194" s="826"/>
      <c r="E194" s="826"/>
      <c r="F194" s="826"/>
      <c r="G194" s="826"/>
      <c r="H194" s="826"/>
      <c r="I194" s="826"/>
      <c r="J194" s="826"/>
      <c r="K194" s="826"/>
      <c r="L194" s="826"/>
      <c r="M194" s="826"/>
      <c r="N194" s="826"/>
      <c r="O194" s="826"/>
      <c r="P194" s="826"/>
      <c r="Q194" s="826"/>
      <c r="R194" s="826"/>
      <c r="S194" s="1023"/>
    </row>
    <row r="195" spans="1:256" s="72" customFormat="1" ht="12.75" x14ac:dyDescent="0.2">
      <c r="A195" s="75">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253">
        <v>0</v>
      </c>
      <c r="R195" s="253">
        <v>0</v>
      </c>
      <c r="S195" s="19">
        <v>0</v>
      </c>
    </row>
    <row r="196" spans="1:256" s="72" customFormat="1" ht="12.75" x14ac:dyDescent="0.2">
      <c r="A196" s="1022" t="s">
        <v>80</v>
      </c>
      <c r="B196" s="826"/>
      <c r="C196" s="826"/>
      <c r="D196" s="826"/>
      <c r="E196" s="826"/>
      <c r="F196" s="826"/>
      <c r="G196" s="826"/>
      <c r="H196" s="826"/>
      <c r="I196" s="826"/>
      <c r="J196" s="826"/>
      <c r="K196" s="826"/>
      <c r="L196" s="826"/>
      <c r="M196" s="826"/>
      <c r="N196" s="826"/>
      <c r="O196" s="826"/>
      <c r="P196" s="826"/>
      <c r="Q196" s="826"/>
      <c r="R196" s="826"/>
      <c r="S196" s="1023"/>
    </row>
    <row r="197" spans="1:256" s="72" customFormat="1" ht="12.75" x14ac:dyDescent="0.2">
      <c r="A197" s="75">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253">
        <v>0</v>
      </c>
      <c r="R197" s="253">
        <v>0</v>
      </c>
      <c r="S197" s="19">
        <v>0</v>
      </c>
    </row>
    <row r="198" spans="1:256" s="72" customFormat="1" ht="12.75" x14ac:dyDescent="0.2">
      <c r="A198" s="1115" t="s">
        <v>271</v>
      </c>
      <c r="B198" s="846"/>
      <c r="C198" s="846"/>
      <c r="D198" s="846"/>
      <c r="E198" s="846"/>
      <c r="F198" s="846"/>
      <c r="G198" s="846"/>
      <c r="H198" s="846"/>
      <c r="I198" s="846"/>
      <c r="J198" s="846"/>
      <c r="K198" s="846"/>
      <c r="L198" s="846"/>
      <c r="M198" s="846"/>
      <c r="N198" s="846"/>
      <c r="O198" s="846"/>
      <c r="P198" s="846"/>
      <c r="Q198" s="846"/>
      <c r="R198" s="846"/>
      <c r="S198" s="1116"/>
    </row>
    <row r="199" spans="1:256" s="74" customFormat="1" ht="12.75" x14ac:dyDescent="0.2">
      <c r="A199" s="235">
        <f>SUM(A197,A195,A193,A191,A189,A187,A185,A183,A181,A179,A177,A175)</f>
        <v>0</v>
      </c>
      <c r="B199" s="235">
        <f t="shared" ref="B199:S199" si="4">SUM(B197,B195,B193,B191,B189,B187,B185,B183,B181,B179,B177,B175)</f>
        <v>0</v>
      </c>
      <c r="C199" s="235">
        <f t="shared" si="4"/>
        <v>0</v>
      </c>
      <c r="D199" s="235">
        <f t="shared" si="4"/>
        <v>0</v>
      </c>
      <c r="E199" s="235">
        <f t="shared" si="4"/>
        <v>0</v>
      </c>
      <c r="F199" s="235">
        <f t="shared" si="4"/>
        <v>0</v>
      </c>
      <c r="G199" s="235">
        <f t="shared" si="4"/>
        <v>0</v>
      </c>
      <c r="H199" s="235">
        <f t="shared" si="4"/>
        <v>0</v>
      </c>
      <c r="I199" s="235">
        <f t="shared" si="4"/>
        <v>0</v>
      </c>
      <c r="J199" s="235">
        <f t="shared" si="4"/>
        <v>0</v>
      </c>
      <c r="K199" s="235">
        <f t="shared" si="4"/>
        <v>0</v>
      </c>
      <c r="L199" s="235">
        <f t="shared" si="4"/>
        <v>0</v>
      </c>
      <c r="M199" s="235">
        <f t="shared" si="4"/>
        <v>0</v>
      </c>
      <c r="N199" s="235">
        <f t="shared" si="4"/>
        <v>0</v>
      </c>
      <c r="O199" s="235">
        <f t="shared" si="4"/>
        <v>0</v>
      </c>
      <c r="P199" s="235">
        <f t="shared" si="4"/>
        <v>0</v>
      </c>
      <c r="Q199" s="235">
        <f t="shared" si="4"/>
        <v>0</v>
      </c>
      <c r="R199" s="235">
        <f t="shared" si="4"/>
        <v>0</v>
      </c>
      <c r="S199" s="235">
        <f t="shared" si="4"/>
        <v>0</v>
      </c>
    </row>
    <row r="200" spans="1:256" s="72" customFormat="1" ht="12.75" x14ac:dyDescent="0.2">
      <c r="A200" s="1121"/>
      <c r="B200" s="1122"/>
      <c r="C200" s="1122"/>
      <c r="D200" s="1122"/>
      <c r="E200" s="1122"/>
      <c r="F200" s="1122"/>
      <c r="G200" s="1122"/>
      <c r="H200" s="1122"/>
      <c r="I200" s="1122"/>
      <c r="J200" s="1122"/>
      <c r="K200" s="1122"/>
      <c r="L200" s="1122"/>
      <c r="M200" s="1122"/>
      <c r="N200" s="1122"/>
      <c r="O200" s="1122"/>
      <c r="P200" s="1122"/>
      <c r="Q200" s="1122"/>
      <c r="R200" s="1122"/>
      <c r="S200" s="1123"/>
    </row>
    <row r="201" spans="1:256" s="257" customFormat="1" ht="21.75" customHeight="1" x14ac:dyDescent="0.2">
      <c r="A201" s="1124" t="s">
        <v>2621</v>
      </c>
      <c r="B201" s="1124"/>
      <c r="C201" s="1124"/>
      <c r="D201" s="1124"/>
      <c r="E201" s="1124"/>
      <c r="F201" s="1124"/>
      <c r="G201" s="1124"/>
      <c r="H201" s="1124"/>
      <c r="I201" s="1124"/>
      <c r="J201" s="1124"/>
      <c r="K201" s="1124"/>
      <c r="L201" s="1124"/>
      <c r="M201" s="1124"/>
      <c r="N201" s="1124"/>
      <c r="O201" s="1124"/>
      <c r="P201" s="1124"/>
      <c r="Q201" s="1124"/>
      <c r="R201" s="1124"/>
      <c r="S201" s="1125"/>
    </row>
    <row r="202" spans="1:256" s="300" customFormat="1" ht="11.25" customHeight="1" x14ac:dyDescent="0.2">
      <c r="A202" s="1039" t="s">
        <v>173</v>
      </c>
      <c r="B202" s="834"/>
      <c r="C202" s="834"/>
      <c r="D202" s="834"/>
      <c r="E202" s="834"/>
      <c r="F202" s="834"/>
      <c r="G202" s="834"/>
      <c r="H202" s="834"/>
      <c r="I202" s="834"/>
      <c r="J202" s="834"/>
      <c r="K202" s="834"/>
      <c r="L202" s="834"/>
      <c r="M202" s="834"/>
      <c r="N202" s="834"/>
      <c r="O202" s="834"/>
      <c r="P202" s="834"/>
      <c r="Q202" s="834"/>
      <c r="R202" s="834"/>
      <c r="S202" s="835"/>
      <c r="T202" s="237"/>
      <c r="U202" s="237"/>
      <c r="V202" s="237"/>
      <c r="W202" s="237"/>
      <c r="X202" s="237"/>
      <c r="Y202" s="237"/>
      <c r="Z202" s="237"/>
      <c r="AA202" s="237"/>
      <c r="AB202" s="237"/>
      <c r="AC202" s="237"/>
      <c r="AD202" s="237"/>
      <c r="AE202" s="237"/>
      <c r="AF202" s="237"/>
      <c r="AG202" s="237"/>
      <c r="AH202" s="237"/>
      <c r="AI202" s="237"/>
      <c r="AJ202" s="237"/>
      <c r="AK202" s="237"/>
      <c r="AL202" s="237"/>
      <c r="AM202" s="237"/>
      <c r="AN202" s="237"/>
      <c r="AO202" s="237"/>
      <c r="AP202" s="237"/>
      <c r="AQ202" s="237"/>
      <c r="AR202" s="237"/>
      <c r="AS202" s="237"/>
      <c r="AT202" s="237"/>
      <c r="AU202" s="237"/>
      <c r="AV202" s="237"/>
      <c r="AW202" s="237"/>
      <c r="AX202" s="237"/>
      <c r="AY202" s="237"/>
      <c r="AZ202" s="237"/>
      <c r="BA202" s="237"/>
      <c r="BB202" s="237"/>
      <c r="BC202" s="237"/>
      <c r="BD202" s="237"/>
      <c r="BE202" s="237"/>
      <c r="BF202" s="237"/>
      <c r="BG202" s="237"/>
      <c r="BH202" s="237"/>
      <c r="BI202" s="237"/>
      <c r="BJ202" s="237"/>
      <c r="BK202" s="237"/>
      <c r="BL202" s="237"/>
      <c r="BM202" s="237"/>
      <c r="BN202" s="237"/>
      <c r="BO202" s="237"/>
      <c r="BP202" s="237"/>
      <c r="BQ202" s="237"/>
      <c r="BR202" s="237"/>
      <c r="BS202" s="237"/>
      <c r="BT202" s="237"/>
      <c r="BU202" s="237"/>
      <c r="BV202" s="237"/>
      <c r="BW202" s="237"/>
      <c r="BX202" s="237"/>
      <c r="BY202" s="237"/>
      <c r="BZ202" s="237"/>
      <c r="CA202" s="237"/>
      <c r="CB202" s="237"/>
      <c r="CC202" s="237"/>
      <c r="CD202" s="237"/>
      <c r="CE202" s="237"/>
      <c r="CF202" s="237"/>
      <c r="CG202" s="237"/>
      <c r="CH202" s="237"/>
      <c r="CI202" s="237"/>
      <c r="CJ202" s="237"/>
      <c r="CK202" s="237"/>
      <c r="CL202" s="237"/>
      <c r="CM202" s="237"/>
      <c r="CN202" s="237"/>
      <c r="CO202" s="237"/>
      <c r="CP202" s="237"/>
      <c r="CQ202" s="237"/>
      <c r="CR202" s="237"/>
      <c r="CS202" s="237"/>
      <c r="CT202" s="237"/>
      <c r="CU202" s="237"/>
      <c r="CV202" s="237"/>
      <c r="CW202" s="237"/>
      <c r="CX202" s="237"/>
      <c r="CY202" s="237"/>
      <c r="CZ202" s="237"/>
      <c r="DA202" s="237"/>
      <c r="DB202" s="237"/>
      <c r="DC202" s="237"/>
      <c r="DD202" s="237"/>
      <c r="DE202" s="237"/>
      <c r="DF202" s="237"/>
      <c r="DG202" s="237"/>
      <c r="DH202" s="237"/>
      <c r="DI202" s="237"/>
      <c r="DJ202" s="237"/>
      <c r="DK202" s="237"/>
      <c r="DL202" s="237"/>
      <c r="DM202" s="237"/>
      <c r="DN202" s="237"/>
      <c r="DO202" s="237"/>
      <c r="DP202" s="237"/>
      <c r="DQ202" s="237"/>
      <c r="DR202" s="237"/>
      <c r="DS202" s="237"/>
      <c r="DT202" s="237"/>
      <c r="DU202" s="237"/>
      <c r="DV202" s="237"/>
      <c r="DW202" s="237"/>
      <c r="DX202" s="237"/>
      <c r="DY202" s="237"/>
      <c r="DZ202" s="237"/>
      <c r="EA202" s="237"/>
      <c r="EB202" s="237"/>
      <c r="EC202" s="237"/>
      <c r="ED202" s="237"/>
      <c r="EE202" s="237"/>
      <c r="EF202" s="237"/>
      <c r="EG202" s="237"/>
      <c r="EH202" s="237"/>
      <c r="EI202" s="237"/>
      <c r="EJ202" s="237"/>
      <c r="EK202" s="237"/>
      <c r="EL202" s="237"/>
      <c r="EM202" s="237"/>
      <c r="EN202" s="237"/>
      <c r="EO202" s="237"/>
      <c r="EP202" s="237"/>
      <c r="EQ202" s="237"/>
      <c r="ER202" s="237"/>
      <c r="ES202" s="237"/>
      <c r="ET202" s="237"/>
      <c r="EU202" s="237"/>
      <c r="EV202" s="237"/>
      <c r="EW202" s="237"/>
      <c r="EX202" s="237"/>
      <c r="EY202" s="237"/>
      <c r="EZ202" s="237"/>
      <c r="FA202" s="237"/>
      <c r="FB202" s="237"/>
      <c r="FC202" s="237"/>
      <c r="FD202" s="237"/>
      <c r="FE202" s="237"/>
      <c r="FF202" s="237"/>
      <c r="FG202" s="237"/>
      <c r="FH202" s="237"/>
      <c r="FI202" s="237"/>
      <c r="FJ202" s="237"/>
      <c r="FK202" s="237"/>
      <c r="FL202" s="237"/>
      <c r="FM202" s="237"/>
      <c r="FN202" s="237"/>
      <c r="FO202" s="237"/>
      <c r="FP202" s="237"/>
      <c r="FQ202" s="237"/>
      <c r="FR202" s="237"/>
      <c r="FS202" s="237"/>
      <c r="FT202" s="237"/>
      <c r="FU202" s="237"/>
      <c r="FV202" s="237"/>
      <c r="FW202" s="237"/>
      <c r="FX202" s="237"/>
      <c r="FY202" s="237"/>
      <c r="FZ202" s="237"/>
      <c r="GA202" s="237"/>
      <c r="GB202" s="237"/>
      <c r="GC202" s="237"/>
      <c r="GD202" s="237"/>
      <c r="GE202" s="237"/>
      <c r="GF202" s="237"/>
      <c r="GG202" s="237"/>
      <c r="GH202" s="237"/>
      <c r="GI202" s="237"/>
      <c r="GJ202" s="237"/>
      <c r="GK202" s="237"/>
      <c r="GL202" s="237"/>
      <c r="GM202" s="237"/>
      <c r="GN202" s="237"/>
      <c r="GO202" s="237"/>
      <c r="GP202" s="237"/>
      <c r="GQ202" s="237"/>
      <c r="GR202" s="237"/>
      <c r="GS202" s="237"/>
      <c r="GT202" s="237"/>
      <c r="GU202" s="237"/>
      <c r="GV202" s="237"/>
      <c r="GW202" s="237"/>
      <c r="GX202" s="237"/>
      <c r="GY202" s="237"/>
      <c r="GZ202" s="237"/>
      <c r="HA202" s="237"/>
      <c r="HB202" s="237"/>
      <c r="HC202" s="237"/>
      <c r="HD202" s="237"/>
      <c r="HE202" s="237"/>
      <c r="HF202" s="237"/>
      <c r="HG202" s="237"/>
      <c r="HH202" s="237"/>
      <c r="HI202" s="237"/>
      <c r="HJ202" s="237"/>
      <c r="HK202" s="237"/>
      <c r="HL202" s="237"/>
      <c r="HM202" s="237"/>
      <c r="HN202" s="237"/>
      <c r="HO202" s="237"/>
      <c r="HP202" s="237"/>
      <c r="HQ202" s="237"/>
      <c r="HR202" s="237"/>
      <c r="HS202" s="237"/>
      <c r="HT202" s="237"/>
      <c r="HU202" s="237"/>
      <c r="HV202" s="237"/>
      <c r="HW202" s="237"/>
      <c r="HX202" s="237"/>
      <c r="HY202" s="237"/>
      <c r="HZ202" s="237"/>
      <c r="IA202" s="237"/>
      <c r="IB202" s="237"/>
      <c r="IC202" s="237"/>
      <c r="ID202" s="237"/>
      <c r="IE202" s="237"/>
      <c r="IF202" s="237"/>
      <c r="IG202" s="237"/>
      <c r="IH202" s="237"/>
      <c r="II202" s="237"/>
      <c r="IJ202" s="237"/>
      <c r="IK202" s="237"/>
      <c r="IL202" s="237"/>
      <c r="IM202" s="237"/>
      <c r="IN202" s="237"/>
      <c r="IO202" s="237"/>
      <c r="IP202" s="237"/>
      <c r="IQ202" s="237"/>
      <c r="IR202" s="237"/>
      <c r="IS202" s="237"/>
      <c r="IT202" s="237"/>
      <c r="IU202" s="237"/>
      <c r="IV202" s="237"/>
    </row>
    <row r="203" spans="1:256" s="72" customFormat="1" ht="12.75" x14ac:dyDescent="0.2">
      <c r="A203" s="1039" t="s">
        <v>2622</v>
      </c>
      <c r="B203" s="834"/>
      <c r="C203" s="834"/>
      <c r="D203" s="834"/>
      <c r="E203" s="834"/>
      <c r="F203" s="834"/>
      <c r="G203" s="834"/>
      <c r="H203" s="834"/>
      <c r="I203" s="834"/>
      <c r="J203" s="834"/>
      <c r="K203" s="834"/>
      <c r="L203" s="834"/>
      <c r="M203" s="834"/>
      <c r="N203" s="834"/>
      <c r="O203" s="834"/>
      <c r="P203" s="834"/>
      <c r="Q203" s="834"/>
      <c r="R203" s="834"/>
      <c r="S203" s="1040"/>
    </row>
    <row r="204" spans="1:256" s="72" customFormat="1" ht="12.75" x14ac:dyDescent="0.2">
      <c r="A204" s="1039" t="s">
        <v>2623</v>
      </c>
      <c r="B204" s="834"/>
      <c r="C204" s="834"/>
      <c r="D204" s="834"/>
      <c r="E204" s="834"/>
      <c r="F204" s="834"/>
      <c r="G204" s="834"/>
      <c r="H204" s="834"/>
      <c r="I204" s="834"/>
      <c r="J204" s="834"/>
      <c r="K204" s="834"/>
      <c r="L204" s="834"/>
      <c r="M204" s="834"/>
      <c r="N204" s="834"/>
      <c r="O204" s="834"/>
      <c r="P204" s="834"/>
      <c r="Q204" s="834"/>
      <c r="R204" s="834"/>
      <c r="S204" s="1040"/>
    </row>
    <row r="205" spans="1:256" s="72" customFormat="1" ht="12.75" x14ac:dyDescent="0.2">
      <c r="A205" s="1039" t="s">
        <v>2624</v>
      </c>
      <c r="B205" s="834"/>
      <c r="C205" s="834"/>
      <c r="D205" s="834"/>
      <c r="E205" s="834"/>
      <c r="F205" s="834"/>
      <c r="G205" s="834"/>
      <c r="H205" s="834"/>
      <c r="I205" s="834"/>
      <c r="J205" s="834"/>
      <c r="K205" s="834"/>
      <c r="L205" s="834"/>
      <c r="M205" s="834"/>
      <c r="N205" s="834"/>
      <c r="O205" s="834"/>
      <c r="P205" s="834"/>
      <c r="Q205" s="834"/>
      <c r="R205" s="834"/>
      <c r="S205" s="1040"/>
    </row>
    <row r="206" spans="1:256" s="72" customFormat="1" ht="12.75" x14ac:dyDescent="0.2">
      <c r="A206" s="1039" t="s">
        <v>2625</v>
      </c>
      <c r="B206" s="834"/>
      <c r="C206" s="834"/>
      <c r="D206" s="834"/>
      <c r="E206" s="834"/>
      <c r="F206" s="834"/>
      <c r="G206" s="834"/>
      <c r="H206" s="834"/>
      <c r="I206" s="834"/>
      <c r="J206" s="834"/>
      <c r="K206" s="834"/>
      <c r="L206" s="834"/>
      <c r="M206" s="834"/>
      <c r="N206" s="834"/>
      <c r="O206" s="834"/>
      <c r="P206" s="834"/>
      <c r="Q206" s="834"/>
      <c r="R206" s="834"/>
      <c r="S206" s="1040"/>
    </row>
    <row r="207" spans="1:256" s="72" customFormat="1" ht="12.75" x14ac:dyDescent="0.2">
      <c r="A207" s="1039" t="s">
        <v>2626</v>
      </c>
      <c r="B207" s="834"/>
      <c r="C207" s="834"/>
      <c r="D207" s="834"/>
      <c r="E207" s="834"/>
      <c r="F207" s="834"/>
      <c r="G207" s="834"/>
      <c r="H207" s="834"/>
      <c r="I207" s="834"/>
      <c r="J207" s="834"/>
      <c r="K207" s="834"/>
      <c r="L207" s="834"/>
      <c r="M207" s="834"/>
      <c r="N207" s="834"/>
      <c r="O207" s="834"/>
      <c r="P207" s="834"/>
      <c r="Q207" s="834"/>
      <c r="R207" s="834"/>
      <c r="S207" s="1040"/>
    </row>
    <row r="208" spans="1:256" s="72" customFormat="1" ht="12.75" x14ac:dyDescent="0.2">
      <c r="A208" s="1039" t="s">
        <v>2627</v>
      </c>
      <c r="B208" s="834"/>
      <c r="C208" s="834"/>
      <c r="D208" s="834"/>
      <c r="E208" s="834"/>
      <c r="F208" s="834"/>
      <c r="G208" s="834"/>
      <c r="H208" s="834"/>
      <c r="I208" s="834"/>
      <c r="J208" s="834"/>
      <c r="K208" s="834"/>
      <c r="L208" s="834"/>
      <c r="M208" s="834"/>
      <c r="N208" s="834"/>
      <c r="O208" s="834"/>
      <c r="P208" s="834"/>
      <c r="Q208" s="834"/>
      <c r="R208" s="834"/>
      <c r="S208" s="1040"/>
    </row>
    <row r="209" spans="1:19" s="72" customFormat="1" ht="12.75" x14ac:dyDescent="0.2">
      <c r="A209" s="1039" t="s">
        <v>2628</v>
      </c>
      <c r="B209" s="834"/>
      <c r="C209" s="834"/>
      <c r="D209" s="834"/>
      <c r="E209" s="834"/>
      <c r="F209" s="834"/>
      <c r="G209" s="834"/>
      <c r="H209" s="834"/>
      <c r="I209" s="834"/>
      <c r="J209" s="834"/>
      <c r="K209" s="834"/>
      <c r="L209" s="834"/>
      <c r="M209" s="834"/>
      <c r="N209" s="834"/>
      <c r="O209" s="834"/>
      <c r="P209" s="834"/>
      <c r="Q209" s="834"/>
      <c r="R209" s="834"/>
      <c r="S209" s="1040"/>
    </row>
    <row r="210" spans="1:19" s="72" customFormat="1" ht="12.75" x14ac:dyDescent="0.2">
      <c r="A210" s="1041" t="s">
        <v>2629</v>
      </c>
      <c r="B210" s="837"/>
      <c r="C210" s="837"/>
      <c r="D210" s="837"/>
      <c r="E210" s="837"/>
      <c r="F210" s="837"/>
      <c r="G210" s="837"/>
      <c r="H210" s="837"/>
      <c r="I210" s="837"/>
      <c r="J210" s="837"/>
      <c r="K210" s="837"/>
      <c r="L210" s="837"/>
      <c r="M210" s="837"/>
      <c r="N210" s="837"/>
      <c r="O210" s="837"/>
      <c r="P210" s="837"/>
      <c r="Q210" s="837"/>
      <c r="R210" s="837"/>
      <c r="S210" s="1042"/>
    </row>
    <row r="211" spans="1:19" s="72" customFormat="1" ht="45" customHeight="1" x14ac:dyDescent="0.2">
      <c r="A211" s="1038"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1036"/>
    </row>
    <row r="212" spans="1:19" s="72" customFormat="1" ht="42" customHeight="1" x14ac:dyDescent="0.2">
      <c r="A212" s="1037"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1120" t="s">
        <v>60</v>
      </c>
      <c r="R212" s="1120" t="s">
        <v>61</v>
      </c>
      <c r="S212" s="830" t="s">
        <v>62</v>
      </c>
    </row>
    <row r="213" spans="1:19" s="72" customFormat="1" ht="45" customHeight="1" x14ac:dyDescent="0.2">
      <c r="A213" s="1038"/>
      <c r="B213" s="831"/>
      <c r="C213" s="853"/>
      <c r="D213" s="831"/>
      <c r="E213" s="831"/>
      <c r="F213" s="218" t="s">
        <v>63</v>
      </c>
      <c r="G213" s="218" t="s">
        <v>64</v>
      </c>
      <c r="H213" s="218" t="s">
        <v>65</v>
      </c>
      <c r="I213" s="831"/>
      <c r="J213" s="831"/>
      <c r="K213" s="223" t="s">
        <v>66</v>
      </c>
      <c r="L213" s="223" t="s">
        <v>67</v>
      </c>
      <c r="M213" s="223" t="s">
        <v>68</v>
      </c>
      <c r="N213" s="223" t="s">
        <v>67</v>
      </c>
      <c r="O213" s="831"/>
      <c r="P213" s="831"/>
      <c r="Q213" s="932"/>
      <c r="R213" s="932"/>
      <c r="S213" s="831"/>
    </row>
    <row r="214" spans="1:19" s="72" customFormat="1" ht="12.75" x14ac:dyDescent="0.2">
      <c r="A214" s="1022" t="s">
        <v>69</v>
      </c>
      <c r="B214" s="826"/>
      <c r="C214" s="826"/>
      <c r="D214" s="826"/>
      <c r="E214" s="826"/>
      <c r="F214" s="826"/>
      <c r="G214" s="826"/>
      <c r="H214" s="826"/>
      <c r="I214" s="826"/>
      <c r="J214" s="826"/>
      <c r="K214" s="826"/>
      <c r="L214" s="826"/>
      <c r="M214" s="826"/>
      <c r="N214" s="826"/>
      <c r="O214" s="826"/>
      <c r="P214" s="826"/>
      <c r="Q214" s="826"/>
      <c r="R214" s="826"/>
      <c r="S214" s="1023"/>
    </row>
    <row r="215" spans="1:19" s="262" customFormat="1" ht="12.75" x14ac:dyDescent="0.2">
      <c r="A215" s="298">
        <v>2</v>
      </c>
      <c r="B215" s="106">
        <v>0</v>
      </c>
      <c r="C215" s="106">
        <v>2</v>
      </c>
      <c r="D215" s="106">
        <v>0</v>
      </c>
      <c r="E215" s="106">
        <v>2</v>
      </c>
      <c r="F215" s="106">
        <v>1</v>
      </c>
      <c r="G215" s="106">
        <v>1</v>
      </c>
      <c r="H215" s="106">
        <v>0</v>
      </c>
      <c r="I215" s="106">
        <v>2</v>
      </c>
      <c r="J215" s="106">
        <v>0</v>
      </c>
      <c r="K215" s="106">
        <v>0</v>
      </c>
      <c r="L215" s="106">
        <v>0</v>
      </c>
      <c r="M215" s="106">
        <v>0</v>
      </c>
      <c r="N215" s="106">
        <v>0</v>
      </c>
      <c r="O215" s="106">
        <v>0</v>
      </c>
      <c r="P215" s="106">
        <v>2</v>
      </c>
      <c r="Q215" s="299">
        <v>0</v>
      </c>
      <c r="R215" s="299">
        <v>0</v>
      </c>
      <c r="S215" s="106">
        <v>0</v>
      </c>
    </row>
    <row r="216" spans="1:19" s="72" customFormat="1" ht="12.75" x14ac:dyDescent="0.2">
      <c r="A216" s="1022" t="s">
        <v>70</v>
      </c>
      <c r="B216" s="826"/>
      <c r="C216" s="826"/>
      <c r="D216" s="826"/>
      <c r="E216" s="826"/>
      <c r="F216" s="826"/>
      <c r="G216" s="826"/>
      <c r="H216" s="826"/>
      <c r="I216" s="826"/>
      <c r="J216" s="826"/>
      <c r="K216" s="826"/>
      <c r="L216" s="826"/>
      <c r="M216" s="826"/>
      <c r="N216" s="826"/>
      <c r="O216" s="826"/>
      <c r="P216" s="826"/>
      <c r="Q216" s="826"/>
      <c r="R216" s="826"/>
      <c r="S216" s="1023"/>
    </row>
    <row r="217" spans="1:19" s="72" customFormat="1" ht="12.75" x14ac:dyDescent="0.2">
      <c r="A217" s="75">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253">
        <v>0</v>
      </c>
      <c r="R217" s="253">
        <v>0</v>
      </c>
      <c r="S217" s="19">
        <v>0</v>
      </c>
    </row>
    <row r="218" spans="1:19" s="72" customFormat="1" ht="12.75" x14ac:dyDescent="0.2">
      <c r="A218" s="1022" t="s">
        <v>71</v>
      </c>
      <c r="B218" s="826"/>
      <c r="C218" s="826"/>
      <c r="D218" s="826"/>
      <c r="E218" s="826"/>
      <c r="F218" s="826"/>
      <c r="G218" s="826"/>
      <c r="H218" s="826"/>
      <c r="I218" s="826"/>
      <c r="J218" s="826"/>
      <c r="K218" s="826"/>
      <c r="L218" s="826"/>
      <c r="M218" s="826"/>
      <c r="N218" s="826"/>
      <c r="O218" s="826"/>
      <c r="P218" s="826"/>
      <c r="Q218" s="826"/>
      <c r="R218" s="826"/>
      <c r="S218" s="1023"/>
    </row>
    <row r="219" spans="1:19" s="72" customFormat="1" ht="12.75" x14ac:dyDescent="0.2">
      <c r="A219" s="75">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253">
        <v>0</v>
      </c>
      <c r="R219" s="253">
        <v>0</v>
      </c>
      <c r="S219" s="19">
        <v>0</v>
      </c>
    </row>
    <row r="220" spans="1:19" s="72" customFormat="1" ht="12.75" x14ac:dyDescent="0.2">
      <c r="A220" s="1022" t="s">
        <v>72</v>
      </c>
      <c r="B220" s="826"/>
      <c r="C220" s="826"/>
      <c r="D220" s="826"/>
      <c r="E220" s="826"/>
      <c r="F220" s="826"/>
      <c r="G220" s="826"/>
      <c r="H220" s="826"/>
      <c r="I220" s="826"/>
      <c r="J220" s="826"/>
      <c r="K220" s="826"/>
      <c r="L220" s="826"/>
      <c r="M220" s="826"/>
      <c r="N220" s="826"/>
      <c r="O220" s="826"/>
      <c r="P220" s="826"/>
      <c r="Q220" s="826"/>
      <c r="R220" s="826"/>
      <c r="S220" s="1023"/>
    </row>
    <row r="221" spans="1:19" s="72" customFormat="1" ht="12.75" x14ac:dyDescent="0.2">
      <c r="A221" s="75">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253">
        <v>0</v>
      </c>
      <c r="R221" s="253">
        <v>0</v>
      </c>
      <c r="S221" s="19">
        <v>0</v>
      </c>
    </row>
    <row r="222" spans="1:19" s="72" customFormat="1" ht="12.75" x14ac:dyDescent="0.2">
      <c r="A222" s="1033" t="s">
        <v>73</v>
      </c>
      <c r="B222" s="832"/>
      <c r="C222" s="832"/>
      <c r="D222" s="832"/>
      <c r="E222" s="832"/>
      <c r="F222" s="832"/>
      <c r="G222" s="832"/>
      <c r="H222" s="832"/>
      <c r="I222" s="832"/>
      <c r="J222" s="832"/>
      <c r="K222" s="832"/>
      <c r="L222" s="832"/>
      <c r="M222" s="832"/>
      <c r="N222" s="832"/>
      <c r="O222" s="832"/>
      <c r="P222" s="832"/>
      <c r="Q222" s="832"/>
      <c r="R222" s="832"/>
      <c r="S222" s="1034"/>
    </row>
    <row r="223" spans="1:19" s="72" customFormat="1" ht="12.75" x14ac:dyDescent="0.2">
      <c r="A223" s="75">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253">
        <v>0</v>
      </c>
      <c r="R223" s="253">
        <v>0</v>
      </c>
      <c r="S223" s="19">
        <v>0</v>
      </c>
    </row>
    <row r="224" spans="1:19" s="72" customFormat="1" ht="10.5" customHeight="1" x14ac:dyDescent="0.2">
      <c r="A224" s="1022" t="s">
        <v>74</v>
      </c>
      <c r="B224" s="826"/>
      <c r="C224" s="826"/>
      <c r="D224" s="826"/>
      <c r="E224" s="826"/>
      <c r="F224" s="826"/>
      <c r="G224" s="826"/>
      <c r="H224" s="826"/>
      <c r="I224" s="826"/>
      <c r="J224" s="826"/>
      <c r="K224" s="826"/>
      <c r="L224" s="826"/>
      <c r="M224" s="826"/>
      <c r="N224" s="826"/>
      <c r="O224" s="826"/>
      <c r="P224" s="826"/>
      <c r="Q224" s="826"/>
      <c r="R224" s="826"/>
      <c r="S224" s="1023"/>
    </row>
    <row r="225" spans="1:19" s="72" customFormat="1" ht="12.75" x14ac:dyDescent="0.2">
      <c r="A225" s="75">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253">
        <v>0</v>
      </c>
      <c r="R225" s="253">
        <v>0</v>
      </c>
      <c r="S225" s="19">
        <v>0</v>
      </c>
    </row>
    <row r="226" spans="1:19" s="72" customFormat="1" ht="12.75" x14ac:dyDescent="0.2">
      <c r="A226" s="1022" t="s">
        <v>75</v>
      </c>
      <c r="B226" s="826"/>
      <c r="C226" s="826"/>
      <c r="D226" s="826"/>
      <c r="E226" s="826"/>
      <c r="F226" s="826"/>
      <c r="G226" s="826"/>
      <c r="H226" s="826"/>
      <c r="I226" s="826"/>
      <c r="J226" s="826"/>
      <c r="K226" s="826"/>
      <c r="L226" s="826"/>
      <c r="M226" s="826"/>
      <c r="N226" s="826"/>
      <c r="O226" s="826"/>
      <c r="P226" s="826"/>
      <c r="Q226" s="826"/>
      <c r="R226" s="826"/>
      <c r="S226" s="1023"/>
    </row>
    <row r="227" spans="1:19" s="72" customFormat="1" ht="12.75" x14ac:dyDescent="0.2">
      <c r="A227" s="75">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253">
        <v>0</v>
      </c>
      <c r="R227" s="253">
        <v>0</v>
      </c>
      <c r="S227" s="19">
        <v>0</v>
      </c>
    </row>
    <row r="228" spans="1:19" s="72" customFormat="1" ht="12.75" x14ac:dyDescent="0.2">
      <c r="A228" s="1022" t="s">
        <v>76</v>
      </c>
      <c r="B228" s="826"/>
      <c r="C228" s="826"/>
      <c r="D228" s="826"/>
      <c r="E228" s="826"/>
      <c r="F228" s="826"/>
      <c r="G228" s="826"/>
      <c r="H228" s="826"/>
      <c r="I228" s="826"/>
      <c r="J228" s="826"/>
      <c r="K228" s="826"/>
      <c r="L228" s="826"/>
      <c r="M228" s="826"/>
      <c r="N228" s="826"/>
      <c r="O228" s="826"/>
      <c r="P228" s="826"/>
      <c r="Q228" s="826"/>
      <c r="R228" s="826"/>
      <c r="S228" s="1023"/>
    </row>
    <row r="229" spans="1:19" s="72" customFormat="1" ht="12.75" x14ac:dyDescent="0.2">
      <c r="A229" s="75">
        <v>1</v>
      </c>
      <c r="B229" s="19">
        <v>0</v>
      </c>
      <c r="C229" s="19">
        <v>1</v>
      </c>
      <c r="D229" s="19">
        <v>0</v>
      </c>
      <c r="E229" s="19">
        <v>1</v>
      </c>
      <c r="F229" s="19">
        <v>0</v>
      </c>
      <c r="G229" s="19">
        <v>1</v>
      </c>
      <c r="H229" s="19">
        <v>0</v>
      </c>
      <c r="I229" s="19">
        <v>1</v>
      </c>
      <c r="J229" s="19">
        <v>0</v>
      </c>
      <c r="K229" s="19">
        <v>0</v>
      </c>
      <c r="L229" s="19">
        <v>0</v>
      </c>
      <c r="M229" s="19">
        <v>0</v>
      </c>
      <c r="N229" s="19">
        <v>0</v>
      </c>
      <c r="O229" s="19">
        <v>0</v>
      </c>
      <c r="P229" s="19">
        <v>1</v>
      </c>
      <c r="Q229" s="253">
        <v>0</v>
      </c>
      <c r="R229" s="253">
        <v>0</v>
      </c>
      <c r="S229" s="19">
        <v>0</v>
      </c>
    </row>
    <row r="230" spans="1:19" s="72" customFormat="1" ht="12.75" x14ac:dyDescent="0.2">
      <c r="A230" s="1022" t="s">
        <v>77</v>
      </c>
      <c r="B230" s="826"/>
      <c r="C230" s="826"/>
      <c r="D230" s="826"/>
      <c r="E230" s="826"/>
      <c r="F230" s="826"/>
      <c r="G230" s="826"/>
      <c r="H230" s="826"/>
      <c r="I230" s="826"/>
      <c r="J230" s="826"/>
      <c r="K230" s="826"/>
      <c r="L230" s="826"/>
      <c r="M230" s="826"/>
      <c r="N230" s="826"/>
      <c r="O230" s="826"/>
      <c r="P230" s="826"/>
      <c r="Q230" s="826"/>
      <c r="R230" s="826"/>
      <c r="S230" s="1023"/>
    </row>
    <row r="231" spans="1:19" s="72" customFormat="1" ht="12.75" x14ac:dyDescent="0.2">
      <c r="A231" s="75">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253">
        <v>0</v>
      </c>
      <c r="R231" s="253">
        <v>0</v>
      </c>
      <c r="S231" s="19">
        <v>0</v>
      </c>
    </row>
    <row r="232" spans="1:19" s="72" customFormat="1" ht="12.75" x14ac:dyDescent="0.2">
      <c r="A232" s="1022" t="s">
        <v>78</v>
      </c>
      <c r="B232" s="826"/>
      <c r="C232" s="826"/>
      <c r="D232" s="826"/>
      <c r="E232" s="826"/>
      <c r="F232" s="826"/>
      <c r="G232" s="826"/>
      <c r="H232" s="826"/>
      <c r="I232" s="826"/>
      <c r="J232" s="826"/>
      <c r="K232" s="826"/>
      <c r="L232" s="826"/>
      <c r="M232" s="826"/>
      <c r="N232" s="826"/>
      <c r="O232" s="826"/>
      <c r="P232" s="826"/>
      <c r="Q232" s="826"/>
      <c r="R232" s="826"/>
      <c r="S232" s="1023"/>
    </row>
    <row r="233" spans="1:19" s="72" customFormat="1" ht="12.75" x14ac:dyDescent="0.2">
      <c r="A233" s="75">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253">
        <v>0</v>
      </c>
      <c r="R233" s="253">
        <v>0</v>
      </c>
      <c r="S233" s="19">
        <v>0</v>
      </c>
    </row>
    <row r="234" spans="1:19" s="72" customFormat="1" ht="12.75" x14ac:dyDescent="0.2">
      <c r="A234" s="1022" t="s">
        <v>79</v>
      </c>
      <c r="B234" s="826"/>
      <c r="C234" s="826"/>
      <c r="D234" s="826"/>
      <c r="E234" s="826"/>
      <c r="F234" s="826"/>
      <c r="G234" s="826"/>
      <c r="H234" s="826"/>
      <c r="I234" s="826"/>
      <c r="J234" s="826"/>
      <c r="K234" s="826"/>
      <c r="L234" s="826"/>
      <c r="M234" s="826"/>
      <c r="N234" s="826"/>
      <c r="O234" s="826"/>
      <c r="P234" s="826"/>
      <c r="Q234" s="826"/>
      <c r="R234" s="826"/>
      <c r="S234" s="1023"/>
    </row>
    <row r="235" spans="1:19" s="72" customFormat="1" ht="12.75" x14ac:dyDescent="0.2">
      <c r="A235" s="75">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253">
        <v>0</v>
      </c>
      <c r="R235" s="253">
        <v>0</v>
      </c>
      <c r="S235" s="19">
        <v>0</v>
      </c>
    </row>
    <row r="236" spans="1:19" s="72" customFormat="1" ht="12.75" x14ac:dyDescent="0.2">
      <c r="A236" s="1022" t="s">
        <v>80</v>
      </c>
      <c r="B236" s="826"/>
      <c r="C236" s="826"/>
      <c r="D236" s="826"/>
      <c r="E236" s="826"/>
      <c r="F236" s="826"/>
      <c r="G236" s="826"/>
      <c r="H236" s="826"/>
      <c r="I236" s="826"/>
      <c r="J236" s="826"/>
      <c r="K236" s="826"/>
      <c r="L236" s="826"/>
      <c r="M236" s="826"/>
      <c r="N236" s="826"/>
      <c r="O236" s="826"/>
      <c r="P236" s="826"/>
      <c r="Q236" s="826"/>
      <c r="R236" s="826"/>
      <c r="S236" s="1023"/>
    </row>
    <row r="237" spans="1:19" s="72" customFormat="1" ht="12.75" x14ac:dyDescent="0.2">
      <c r="A237" s="75">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253">
        <v>0</v>
      </c>
      <c r="R237" s="253">
        <v>0</v>
      </c>
      <c r="S237" s="19">
        <v>0</v>
      </c>
    </row>
    <row r="238" spans="1:19" s="72" customFormat="1" ht="12.75" x14ac:dyDescent="0.2">
      <c r="A238" s="1115" t="s">
        <v>271</v>
      </c>
      <c r="B238" s="846"/>
      <c r="C238" s="846"/>
      <c r="D238" s="846"/>
      <c r="E238" s="846"/>
      <c r="F238" s="846"/>
      <c r="G238" s="846"/>
      <c r="H238" s="846"/>
      <c r="I238" s="846"/>
      <c r="J238" s="846"/>
      <c r="K238" s="846"/>
      <c r="L238" s="846"/>
      <c r="M238" s="846"/>
      <c r="N238" s="846"/>
      <c r="O238" s="846"/>
      <c r="P238" s="846"/>
      <c r="Q238" s="846"/>
      <c r="R238" s="846"/>
      <c r="S238" s="1116"/>
    </row>
    <row r="239" spans="1:19" s="74" customFormat="1" ht="12.75" x14ac:dyDescent="0.2">
      <c r="A239" s="224">
        <f>SUM(A237,A235,A233,A231,A229,A227,A225,A223,A221,A219,A217,A215)</f>
        <v>3</v>
      </c>
      <c r="B239" s="235">
        <f t="shared" ref="B239:S239" si="5">SUM(B237,B235,B233,B231,B229,B227,B225,B223,B221,B219,B217,B215)</f>
        <v>0</v>
      </c>
      <c r="C239" s="235">
        <f t="shared" si="5"/>
        <v>3</v>
      </c>
      <c r="D239" s="235">
        <f t="shared" si="5"/>
        <v>0</v>
      </c>
      <c r="E239" s="235">
        <f t="shared" si="5"/>
        <v>3</v>
      </c>
      <c r="F239" s="235">
        <f t="shared" si="5"/>
        <v>1</v>
      </c>
      <c r="G239" s="235">
        <f t="shared" si="5"/>
        <v>2</v>
      </c>
      <c r="H239" s="235">
        <f t="shared" si="5"/>
        <v>0</v>
      </c>
      <c r="I239" s="235">
        <f t="shared" si="5"/>
        <v>3</v>
      </c>
      <c r="J239" s="235">
        <f t="shared" si="5"/>
        <v>0</v>
      </c>
      <c r="K239" s="235">
        <f t="shared" si="5"/>
        <v>0</v>
      </c>
      <c r="L239" s="235">
        <f t="shared" si="5"/>
        <v>0</v>
      </c>
      <c r="M239" s="235">
        <f t="shared" si="5"/>
        <v>0</v>
      </c>
      <c r="N239" s="235">
        <f t="shared" si="5"/>
        <v>0</v>
      </c>
      <c r="O239" s="235">
        <f t="shared" si="5"/>
        <v>0</v>
      </c>
      <c r="P239" s="235">
        <f t="shared" si="5"/>
        <v>3</v>
      </c>
      <c r="Q239" s="235">
        <f t="shared" si="5"/>
        <v>0</v>
      </c>
      <c r="R239" s="235">
        <f t="shared" si="5"/>
        <v>0</v>
      </c>
      <c r="S239" s="235">
        <f t="shared" si="5"/>
        <v>0</v>
      </c>
    </row>
    <row r="240" spans="1:19" s="72" customFormat="1" ht="12.75" x14ac:dyDescent="0.2">
      <c r="A240" s="1121"/>
      <c r="B240" s="1122"/>
      <c r="C240" s="1122"/>
      <c r="D240" s="1122"/>
      <c r="E240" s="1122"/>
      <c r="F240" s="1122"/>
      <c r="G240" s="1122"/>
      <c r="H240" s="1122"/>
      <c r="I240" s="1122"/>
      <c r="J240" s="1122"/>
      <c r="K240" s="1122"/>
      <c r="L240" s="1122"/>
      <c r="M240" s="1122"/>
      <c r="N240" s="1122"/>
      <c r="O240" s="1122"/>
      <c r="P240" s="1122"/>
      <c r="Q240" s="1122"/>
      <c r="R240" s="1122"/>
      <c r="S240" s="1123"/>
    </row>
    <row r="241" spans="1:256" s="257" customFormat="1" ht="19.5" customHeight="1" x14ac:dyDescent="0.2">
      <c r="A241" s="1124" t="s">
        <v>2630</v>
      </c>
      <c r="B241" s="1124"/>
      <c r="C241" s="1124"/>
      <c r="D241" s="1124"/>
      <c r="E241" s="1124"/>
      <c r="F241" s="1124"/>
      <c r="G241" s="1124"/>
      <c r="H241" s="1124"/>
      <c r="I241" s="1124"/>
      <c r="J241" s="1124"/>
      <c r="K241" s="1124"/>
      <c r="L241" s="1124"/>
      <c r="M241" s="1124"/>
      <c r="N241" s="1124"/>
      <c r="O241" s="1124"/>
      <c r="P241" s="1124"/>
      <c r="Q241" s="1124"/>
      <c r="R241" s="1124"/>
      <c r="S241" s="1125"/>
    </row>
    <row r="242" spans="1:256" s="300" customFormat="1" ht="11.25" customHeight="1" x14ac:dyDescent="0.2">
      <c r="A242" s="1039" t="s">
        <v>173</v>
      </c>
      <c r="B242" s="834"/>
      <c r="C242" s="834"/>
      <c r="D242" s="834"/>
      <c r="E242" s="834"/>
      <c r="F242" s="834"/>
      <c r="G242" s="834"/>
      <c r="H242" s="834"/>
      <c r="I242" s="834"/>
      <c r="J242" s="834"/>
      <c r="K242" s="834"/>
      <c r="L242" s="834"/>
      <c r="M242" s="834"/>
      <c r="N242" s="834"/>
      <c r="O242" s="834"/>
      <c r="P242" s="834"/>
      <c r="Q242" s="834"/>
      <c r="R242" s="834"/>
      <c r="S242" s="835"/>
      <c r="T242" s="237"/>
      <c r="U242" s="237"/>
      <c r="V242" s="237"/>
      <c r="W242" s="237"/>
      <c r="X242" s="237"/>
      <c r="Y242" s="237"/>
      <c r="Z242" s="237"/>
      <c r="AA242" s="237"/>
      <c r="AB242" s="237"/>
      <c r="AC242" s="237"/>
      <c r="AD242" s="237"/>
      <c r="AE242" s="237"/>
      <c r="AF242" s="237"/>
      <c r="AG242" s="237"/>
      <c r="AH242" s="237"/>
      <c r="AI242" s="237"/>
      <c r="AJ242" s="237"/>
      <c r="AK242" s="237"/>
      <c r="AL242" s="237"/>
      <c r="AM242" s="237"/>
      <c r="AN242" s="237"/>
      <c r="AO242" s="237"/>
      <c r="AP242" s="237"/>
      <c r="AQ242" s="237"/>
      <c r="AR242" s="237"/>
      <c r="AS242" s="237"/>
      <c r="AT242" s="237"/>
      <c r="AU242" s="237"/>
      <c r="AV242" s="237"/>
      <c r="AW242" s="237"/>
      <c r="AX242" s="237"/>
      <c r="AY242" s="237"/>
      <c r="AZ242" s="237"/>
      <c r="BA242" s="237"/>
      <c r="BB242" s="237"/>
      <c r="BC242" s="237"/>
      <c r="BD242" s="237"/>
      <c r="BE242" s="237"/>
      <c r="BF242" s="237"/>
      <c r="BG242" s="237"/>
      <c r="BH242" s="237"/>
      <c r="BI242" s="237"/>
      <c r="BJ242" s="237"/>
      <c r="BK242" s="237"/>
      <c r="BL242" s="237"/>
      <c r="BM242" s="237"/>
      <c r="BN242" s="237"/>
      <c r="BO242" s="237"/>
      <c r="BP242" s="237"/>
      <c r="BQ242" s="237"/>
      <c r="BR242" s="237"/>
      <c r="BS242" s="237"/>
      <c r="BT242" s="237"/>
      <c r="BU242" s="237"/>
      <c r="BV242" s="237"/>
      <c r="BW242" s="237"/>
      <c r="BX242" s="237"/>
      <c r="BY242" s="237"/>
      <c r="BZ242" s="237"/>
      <c r="CA242" s="237"/>
      <c r="CB242" s="237"/>
      <c r="CC242" s="237"/>
      <c r="CD242" s="237"/>
      <c r="CE242" s="237"/>
      <c r="CF242" s="237"/>
      <c r="CG242" s="237"/>
      <c r="CH242" s="237"/>
      <c r="CI242" s="237"/>
      <c r="CJ242" s="237"/>
      <c r="CK242" s="237"/>
      <c r="CL242" s="237"/>
      <c r="CM242" s="237"/>
      <c r="CN242" s="237"/>
      <c r="CO242" s="237"/>
      <c r="CP242" s="237"/>
      <c r="CQ242" s="237"/>
      <c r="CR242" s="237"/>
      <c r="CS242" s="237"/>
      <c r="CT242" s="237"/>
      <c r="CU242" s="237"/>
      <c r="CV242" s="237"/>
      <c r="CW242" s="237"/>
      <c r="CX242" s="237"/>
      <c r="CY242" s="237"/>
      <c r="CZ242" s="237"/>
      <c r="DA242" s="237"/>
      <c r="DB242" s="237"/>
      <c r="DC242" s="237"/>
      <c r="DD242" s="237"/>
      <c r="DE242" s="237"/>
      <c r="DF242" s="237"/>
      <c r="DG242" s="237"/>
      <c r="DH242" s="237"/>
      <c r="DI242" s="237"/>
      <c r="DJ242" s="237"/>
      <c r="DK242" s="237"/>
      <c r="DL242" s="237"/>
      <c r="DM242" s="237"/>
      <c r="DN242" s="237"/>
      <c r="DO242" s="237"/>
      <c r="DP242" s="237"/>
      <c r="DQ242" s="237"/>
      <c r="DR242" s="237"/>
      <c r="DS242" s="237"/>
      <c r="DT242" s="237"/>
      <c r="DU242" s="237"/>
      <c r="DV242" s="237"/>
      <c r="DW242" s="237"/>
      <c r="DX242" s="237"/>
      <c r="DY242" s="237"/>
      <c r="DZ242" s="237"/>
      <c r="EA242" s="237"/>
      <c r="EB242" s="237"/>
      <c r="EC242" s="237"/>
      <c r="ED242" s="237"/>
      <c r="EE242" s="237"/>
      <c r="EF242" s="237"/>
      <c r="EG242" s="237"/>
      <c r="EH242" s="237"/>
      <c r="EI242" s="237"/>
      <c r="EJ242" s="237"/>
      <c r="EK242" s="237"/>
      <c r="EL242" s="237"/>
      <c r="EM242" s="237"/>
      <c r="EN242" s="237"/>
      <c r="EO242" s="237"/>
      <c r="EP242" s="237"/>
      <c r="EQ242" s="237"/>
      <c r="ER242" s="237"/>
      <c r="ES242" s="237"/>
      <c r="ET242" s="237"/>
      <c r="EU242" s="237"/>
      <c r="EV242" s="237"/>
      <c r="EW242" s="237"/>
      <c r="EX242" s="237"/>
      <c r="EY242" s="237"/>
      <c r="EZ242" s="237"/>
      <c r="FA242" s="237"/>
      <c r="FB242" s="237"/>
      <c r="FC242" s="237"/>
      <c r="FD242" s="237"/>
      <c r="FE242" s="237"/>
      <c r="FF242" s="237"/>
      <c r="FG242" s="237"/>
      <c r="FH242" s="237"/>
      <c r="FI242" s="237"/>
      <c r="FJ242" s="237"/>
      <c r="FK242" s="237"/>
      <c r="FL242" s="237"/>
      <c r="FM242" s="237"/>
      <c r="FN242" s="237"/>
      <c r="FO242" s="237"/>
      <c r="FP242" s="237"/>
      <c r="FQ242" s="237"/>
      <c r="FR242" s="237"/>
      <c r="FS242" s="237"/>
      <c r="FT242" s="237"/>
      <c r="FU242" s="237"/>
      <c r="FV242" s="237"/>
      <c r="FW242" s="237"/>
      <c r="FX242" s="237"/>
      <c r="FY242" s="237"/>
      <c r="FZ242" s="237"/>
      <c r="GA242" s="237"/>
      <c r="GB242" s="237"/>
      <c r="GC242" s="237"/>
      <c r="GD242" s="237"/>
      <c r="GE242" s="237"/>
      <c r="GF242" s="237"/>
      <c r="GG242" s="237"/>
      <c r="GH242" s="237"/>
      <c r="GI242" s="237"/>
      <c r="GJ242" s="237"/>
      <c r="GK242" s="237"/>
      <c r="GL242" s="237"/>
      <c r="GM242" s="237"/>
      <c r="GN242" s="237"/>
      <c r="GO242" s="237"/>
      <c r="GP242" s="237"/>
      <c r="GQ242" s="237"/>
      <c r="GR242" s="237"/>
      <c r="GS242" s="237"/>
      <c r="GT242" s="237"/>
      <c r="GU242" s="237"/>
      <c r="GV242" s="237"/>
      <c r="GW242" s="237"/>
      <c r="GX242" s="237"/>
      <c r="GY242" s="237"/>
      <c r="GZ242" s="237"/>
      <c r="HA242" s="237"/>
      <c r="HB242" s="237"/>
      <c r="HC242" s="237"/>
      <c r="HD242" s="237"/>
      <c r="HE242" s="237"/>
      <c r="HF242" s="237"/>
      <c r="HG242" s="237"/>
      <c r="HH242" s="237"/>
      <c r="HI242" s="237"/>
      <c r="HJ242" s="237"/>
      <c r="HK242" s="237"/>
      <c r="HL242" s="237"/>
      <c r="HM242" s="237"/>
      <c r="HN242" s="237"/>
      <c r="HO242" s="237"/>
      <c r="HP242" s="237"/>
      <c r="HQ242" s="237"/>
      <c r="HR242" s="237"/>
      <c r="HS242" s="237"/>
      <c r="HT242" s="237"/>
      <c r="HU242" s="237"/>
      <c r="HV242" s="237"/>
      <c r="HW242" s="237"/>
      <c r="HX242" s="237"/>
      <c r="HY242" s="237"/>
      <c r="HZ242" s="237"/>
      <c r="IA242" s="237"/>
      <c r="IB242" s="237"/>
      <c r="IC242" s="237"/>
      <c r="ID242" s="237"/>
      <c r="IE242" s="237"/>
      <c r="IF242" s="237"/>
      <c r="IG242" s="237"/>
      <c r="IH242" s="237"/>
      <c r="II242" s="237"/>
      <c r="IJ242" s="237"/>
      <c r="IK242" s="237"/>
      <c r="IL242" s="237"/>
      <c r="IM242" s="237"/>
      <c r="IN242" s="237"/>
      <c r="IO242" s="237"/>
      <c r="IP242" s="237"/>
      <c r="IQ242" s="237"/>
      <c r="IR242" s="237"/>
      <c r="IS242" s="237"/>
      <c r="IT242" s="237"/>
      <c r="IU242" s="237"/>
      <c r="IV242" s="237"/>
    </row>
    <row r="243" spans="1:256" s="72" customFormat="1" ht="12.75" x14ac:dyDescent="0.2">
      <c r="A243" s="1039" t="s">
        <v>2580</v>
      </c>
      <c r="B243" s="834"/>
      <c r="C243" s="834"/>
      <c r="D243" s="834"/>
      <c r="E243" s="834"/>
      <c r="F243" s="834"/>
      <c r="G243" s="834"/>
      <c r="H243" s="834"/>
      <c r="I243" s="834"/>
      <c r="J243" s="834"/>
      <c r="K243" s="834"/>
      <c r="L243" s="834"/>
      <c r="M243" s="834"/>
      <c r="N243" s="834"/>
      <c r="O243" s="834"/>
      <c r="P243" s="834"/>
      <c r="Q243" s="834"/>
      <c r="R243" s="834"/>
      <c r="S243" s="1040"/>
    </row>
    <row r="244" spans="1:256" s="72" customFormat="1" ht="12.75" x14ac:dyDescent="0.2">
      <c r="A244" s="1039" t="s">
        <v>2631</v>
      </c>
      <c r="B244" s="834"/>
      <c r="C244" s="834"/>
      <c r="D244" s="834"/>
      <c r="E244" s="834"/>
      <c r="F244" s="834"/>
      <c r="G244" s="834"/>
      <c r="H244" s="834"/>
      <c r="I244" s="834"/>
      <c r="J244" s="834"/>
      <c r="K244" s="834"/>
      <c r="L244" s="834"/>
      <c r="M244" s="834"/>
      <c r="N244" s="834"/>
      <c r="O244" s="834"/>
      <c r="P244" s="834"/>
      <c r="Q244" s="834"/>
      <c r="R244" s="834"/>
      <c r="S244" s="1040"/>
    </row>
    <row r="245" spans="1:256" s="72" customFormat="1" ht="12.75" x14ac:dyDescent="0.2">
      <c r="A245" s="1039" t="s">
        <v>2632</v>
      </c>
      <c r="B245" s="834"/>
      <c r="C245" s="834"/>
      <c r="D245" s="834"/>
      <c r="E245" s="834"/>
      <c r="F245" s="834"/>
      <c r="G245" s="834"/>
      <c r="H245" s="834"/>
      <c r="I245" s="834"/>
      <c r="J245" s="834"/>
      <c r="K245" s="834"/>
      <c r="L245" s="834"/>
      <c r="M245" s="834"/>
      <c r="N245" s="834"/>
      <c r="O245" s="834"/>
      <c r="P245" s="834"/>
      <c r="Q245" s="834"/>
      <c r="R245" s="834"/>
      <c r="S245" s="1040"/>
    </row>
    <row r="246" spans="1:256" s="72" customFormat="1" ht="12.75" x14ac:dyDescent="0.2">
      <c r="A246" s="1039" t="s">
        <v>2633</v>
      </c>
      <c r="B246" s="834"/>
      <c r="C246" s="834"/>
      <c r="D246" s="834"/>
      <c r="E246" s="834"/>
      <c r="F246" s="834"/>
      <c r="G246" s="834"/>
      <c r="H246" s="834"/>
      <c r="I246" s="834"/>
      <c r="J246" s="834"/>
      <c r="K246" s="834"/>
      <c r="L246" s="834"/>
      <c r="M246" s="834"/>
      <c r="N246" s="834"/>
      <c r="O246" s="834"/>
      <c r="P246" s="834"/>
      <c r="Q246" s="834"/>
      <c r="R246" s="834"/>
      <c r="S246" s="1040"/>
    </row>
    <row r="247" spans="1:256" s="72" customFormat="1" ht="12.75" x14ac:dyDescent="0.2">
      <c r="A247" s="1039" t="s">
        <v>2634</v>
      </c>
      <c r="B247" s="834"/>
      <c r="C247" s="834"/>
      <c r="D247" s="834"/>
      <c r="E247" s="834"/>
      <c r="F247" s="834"/>
      <c r="G247" s="834"/>
      <c r="H247" s="834"/>
      <c r="I247" s="834"/>
      <c r="J247" s="834"/>
      <c r="K247" s="834"/>
      <c r="L247" s="834"/>
      <c r="M247" s="834"/>
      <c r="N247" s="834"/>
      <c r="O247" s="834"/>
      <c r="P247" s="834"/>
      <c r="Q247" s="834"/>
      <c r="R247" s="834"/>
      <c r="S247" s="1040"/>
    </row>
    <row r="248" spans="1:256" s="72" customFormat="1" ht="12.75" x14ac:dyDescent="0.2">
      <c r="A248" s="1039" t="s">
        <v>2635</v>
      </c>
      <c r="B248" s="834"/>
      <c r="C248" s="834"/>
      <c r="D248" s="834"/>
      <c r="E248" s="834"/>
      <c r="F248" s="834"/>
      <c r="G248" s="834"/>
      <c r="H248" s="834"/>
      <c r="I248" s="834"/>
      <c r="J248" s="834"/>
      <c r="K248" s="834"/>
      <c r="L248" s="834"/>
      <c r="M248" s="834"/>
      <c r="N248" s="834"/>
      <c r="O248" s="834"/>
      <c r="P248" s="834"/>
      <c r="Q248" s="834"/>
      <c r="R248" s="834"/>
      <c r="S248" s="1040"/>
    </row>
    <row r="249" spans="1:256" s="72" customFormat="1" ht="12.75" x14ac:dyDescent="0.2">
      <c r="A249" s="1039" t="s">
        <v>2636</v>
      </c>
      <c r="B249" s="834"/>
      <c r="C249" s="834"/>
      <c r="D249" s="834"/>
      <c r="E249" s="834"/>
      <c r="F249" s="834"/>
      <c r="G249" s="834"/>
      <c r="H249" s="834"/>
      <c r="I249" s="834"/>
      <c r="J249" s="834"/>
      <c r="K249" s="834"/>
      <c r="L249" s="834"/>
      <c r="M249" s="834"/>
      <c r="N249" s="834"/>
      <c r="O249" s="834"/>
      <c r="P249" s="834"/>
      <c r="Q249" s="834"/>
      <c r="R249" s="834"/>
      <c r="S249" s="1040"/>
    </row>
    <row r="250" spans="1:256" s="72" customFormat="1" ht="12.75" x14ac:dyDescent="0.2">
      <c r="A250" s="1041" t="s">
        <v>2637</v>
      </c>
      <c r="B250" s="837"/>
      <c r="C250" s="837"/>
      <c r="D250" s="837"/>
      <c r="E250" s="837"/>
      <c r="F250" s="837"/>
      <c r="G250" s="837"/>
      <c r="H250" s="837"/>
      <c r="I250" s="837"/>
      <c r="J250" s="837"/>
      <c r="K250" s="837"/>
      <c r="L250" s="837"/>
      <c r="M250" s="837"/>
      <c r="N250" s="837"/>
      <c r="O250" s="837"/>
      <c r="P250" s="837"/>
      <c r="Q250" s="837"/>
      <c r="R250" s="837"/>
      <c r="S250" s="1042"/>
    </row>
    <row r="251" spans="1:256" s="72" customFormat="1" ht="45" customHeight="1" x14ac:dyDescent="0.2">
      <c r="A251" s="1038"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1036"/>
    </row>
    <row r="252" spans="1:256" s="72" customFormat="1" ht="42" customHeight="1" x14ac:dyDescent="0.2">
      <c r="A252" s="1037"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1120" t="s">
        <v>60</v>
      </c>
      <c r="R252" s="1120" t="s">
        <v>61</v>
      </c>
      <c r="S252" s="830" t="s">
        <v>62</v>
      </c>
    </row>
    <row r="253" spans="1:256" s="72" customFormat="1" ht="45" customHeight="1" x14ac:dyDescent="0.2">
      <c r="A253" s="1038"/>
      <c r="B253" s="831"/>
      <c r="C253" s="853"/>
      <c r="D253" s="831"/>
      <c r="E253" s="831"/>
      <c r="F253" s="218" t="s">
        <v>63</v>
      </c>
      <c r="G253" s="218" t="s">
        <v>64</v>
      </c>
      <c r="H253" s="218" t="s">
        <v>65</v>
      </c>
      <c r="I253" s="831"/>
      <c r="J253" s="831"/>
      <c r="K253" s="223" t="s">
        <v>66</v>
      </c>
      <c r="L253" s="223" t="s">
        <v>67</v>
      </c>
      <c r="M253" s="223" t="s">
        <v>68</v>
      </c>
      <c r="N253" s="223" t="s">
        <v>67</v>
      </c>
      <c r="O253" s="831"/>
      <c r="P253" s="831"/>
      <c r="Q253" s="932"/>
      <c r="R253" s="932"/>
      <c r="S253" s="831"/>
    </row>
    <row r="254" spans="1:256" s="72" customFormat="1" ht="12.75" x14ac:dyDescent="0.2">
      <c r="A254" s="1022" t="s">
        <v>69</v>
      </c>
      <c r="B254" s="826"/>
      <c r="C254" s="826"/>
      <c r="D254" s="826"/>
      <c r="E254" s="826"/>
      <c r="F254" s="826"/>
      <c r="G254" s="826"/>
      <c r="H254" s="826"/>
      <c r="I254" s="826"/>
      <c r="J254" s="826"/>
      <c r="K254" s="826"/>
      <c r="L254" s="826"/>
      <c r="M254" s="826"/>
      <c r="N254" s="826"/>
      <c r="O254" s="826"/>
      <c r="P254" s="826"/>
      <c r="Q254" s="826"/>
      <c r="R254" s="826"/>
      <c r="S254" s="1023"/>
    </row>
    <row r="255" spans="1:256" s="72" customFormat="1" ht="12.75" x14ac:dyDescent="0.2">
      <c r="A255" s="75">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253">
        <v>0</v>
      </c>
      <c r="R255" s="253">
        <v>0</v>
      </c>
      <c r="S255" s="19">
        <v>0</v>
      </c>
    </row>
    <row r="256" spans="1:256" s="72" customFormat="1" ht="12.75" x14ac:dyDescent="0.2">
      <c r="A256" s="1022" t="s">
        <v>70</v>
      </c>
      <c r="B256" s="826"/>
      <c r="C256" s="826"/>
      <c r="D256" s="826"/>
      <c r="E256" s="826"/>
      <c r="F256" s="826"/>
      <c r="G256" s="826"/>
      <c r="H256" s="826"/>
      <c r="I256" s="826"/>
      <c r="J256" s="826"/>
      <c r="K256" s="826"/>
      <c r="L256" s="826"/>
      <c r="M256" s="826"/>
      <c r="N256" s="826"/>
      <c r="O256" s="826"/>
      <c r="P256" s="826"/>
      <c r="Q256" s="826"/>
      <c r="R256" s="826"/>
      <c r="S256" s="1023"/>
    </row>
    <row r="257" spans="1:19" s="72" customFormat="1" ht="12.75" x14ac:dyDescent="0.2">
      <c r="A257" s="75">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253">
        <v>0</v>
      </c>
      <c r="R257" s="253">
        <v>0</v>
      </c>
      <c r="S257" s="19">
        <v>0</v>
      </c>
    </row>
    <row r="258" spans="1:19" s="72" customFormat="1" ht="12.75" x14ac:dyDescent="0.2">
      <c r="A258" s="1022" t="s">
        <v>71</v>
      </c>
      <c r="B258" s="826"/>
      <c r="C258" s="826"/>
      <c r="D258" s="826"/>
      <c r="E258" s="826"/>
      <c r="F258" s="826"/>
      <c r="G258" s="826"/>
      <c r="H258" s="826"/>
      <c r="I258" s="826"/>
      <c r="J258" s="826"/>
      <c r="K258" s="826"/>
      <c r="L258" s="826"/>
      <c r="M258" s="826"/>
      <c r="N258" s="826"/>
      <c r="O258" s="826"/>
      <c r="P258" s="826"/>
      <c r="Q258" s="826"/>
      <c r="R258" s="826"/>
      <c r="S258" s="1023"/>
    </row>
    <row r="259" spans="1:19" s="72" customFormat="1" ht="12.75" x14ac:dyDescent="0.2">
      <c r="A259" s="75">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253">
        <v>0</v>
      </c>
      <c r="R259" s="253">
        <v>0</v>
      </c>
      <c r="S259" s="19">
        <v>0</v>
      </c>
    </row>
    <row r="260" spans="1:19" s="72" customFormat="1" ht="12.75" x14ac:dyDescent="0.2">
      <c r="A260" s="1022" t="s">
        <v>72</v>
      </c>
      <c r="B260" s="826"/>
      <c r="C260" s="826"/>
      <c r="D260" s="826"/>
      <c r="E260" s="826"/>
      <c r="F260" s="826"/>
      <c r="G260" s="826"/>
      <c r="H260" s="826"/>
      <c r="I260" s="826"/>
      <c r="J260" s="826"/>
      <c r="K260" s="826"/>
      <c r="L260" s="826"/>
      <c r="M260" s="826"/>
      <c r="N260" s="826"/>
      <c r="O260" s="826"/>
      <c r="P260" s="826"/>
      <c r="Q260" s="826"/>
      <c r="R260" s="826"/>
      <c r="S260" s="1023"/>
    </row>
    <row r="261" spans="1:19" s="72" customFormat="1" ht="12.75" x14ac:dyDescent="0.2">
      <c r="A261" s="75">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253">
        <v>0</v>
      </c>
      <c r="R261" s="253">
        <v>0</v>
      </c>
      <c r="S261" s="19">
        <v>0</v>
      </c>
    </row>
    <row r="262" spans="1:19" s="72" customFormat="1" ht="12.75" x14ac:dyDescent="0.2">
      <c r="A262" s="1033" t="s">
        <v>73</v>
      </c>
      <c r="B262" s="832"/>
      <c r="C262" s="832"/>
      <c r="D262" s="832"/>
      <c r="E262" s="832"/>
      <c r="F262" s="832"/>
      <c r="G262" s="832"/>
      <c r="H262" s="832"/>
      <c r="I262" s="832"/>
      <c r="J262" s="832"/>
      <c r="K262" s="832"/>
      <c r="L262" s="832"/>
      <c r="M262" s="832"/>
      <c r="N262" s="832"/>
      <c r="O262" s="832"/>
      <c r="P262" s="832"/>
      <c r="Q262" s="832"/>
      <c r="R262" s="832"/>
      <c r="S262" s="1034"/>
    </row>
    <row r="263" spans="1:19" s="72" customFormat="1" ht="12.75" x14ac:dyDescent="0.2">
      <c r="A263" s="75">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253">
        <v>0</v>
      </c>
      <c r="R263" s="253">
        <v>0</v>
      </c>
      <c r="S263" s="19">
        <v>0</v>
      </c>
    </row>
    <row r="264" spans="1:19" s="72" customFormat="1" ht="10.5" customHeight="1" x14ac:dyDescent="0.2">
      <c r="A264" s="1022" t="s">
        <v>74</v>
      </c>
      <c r="B264" s="826"/>
      <c r="C264" s="826"/>
      <c r="D264" s="826"/>
      <c r="E264" s="826"/>
      <c r="F264" s="826"/>
      <c r="G264" s="826"/>
      <c r="H264" s="826"/>
      <c r="I264" s="826"/>
      <c r="J264" s="826"/>
      <c r="K264" s="826"/>
      <c r="L264" s="826"/>
      <c r="M264" s="826"/>
      <c r="N264" s="826"/>
      <c r="O264" s="826"/>
      <c r="P264" s="826"/>
      <c r="Q264" s="826"/>
      <c r="R264" s="826"/>
      <c r="S264" s="1023"/>
    </row>
    <row r="265" spans="1:19" s="72" customFormat="1" ht="12.75" x14ac:dyDescent="0.2">
      <c r="A265" s="75">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253">
        <v>0</v>
      </c>
      <c r="R265" s="253">
        <v>0</v>
      </c>
      <c r="S265" s="19">
        <v>0</v>
      </c>
    </row>
    <row r="266" spans="1:19" s="72" customFormat="1" ht="10.5" customHeight="1" x14ac:dyDescent="0.2">
      <c r="A266" s="1022" t="s">
        <v>75</v>
      </c>
      <c r="B266" s="826"/>
      <c r="C266" s="826"/>
      <c r="D266" s="826"/>
      <c r="E266" s="826"/>
      <c r="F266" s="826"/>
      <c r="G266" s="826"/>
      <c r="H266" s="826"/>
      <c r="I266" s="826"/>
      <c r="J266" s="826"/>
      <c r="K266" s="826"/>
      <c r="L266" s="826"/>
      <c r="M266" s="826"/>
      <c r="N266" s="826"/>
      <c r="O266" s="826"/>
      <c r="P266" s="826"/>
      <c r="Q266" s="826"/>
      <c r="R266" s="826"/>
      <c r="S266" s="1023"/>
    </row>
    <row r="267" spans="1:19" s="72" customFormat="1" ht="12.75" x14ac:dyDescent="0.2">
      <c r="A267" s="75">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253">
        <v>0</v>
      </c>
      <c r="R267" s="253">
        <v>0</v>
      </c>
      <c r="S267" s="19">
        <v>0</v>
      </c>
    </row>
    <row r="268" spans="1:19" s="72" customFormat="1" ht="12.75" x14ac:dyDescent="0.2">
      <c r="A268" s="1022" t="s">
        <v>76</v>
      </c>
      <c r="B268" s="826"/>
      <c r="C268" s="826"/>
      <c r="D268" s="826"/>
      <c r="E268" s="826"/>
      <c r="F268" s="826"/>
      <c r="G268" s="826"/>
      <c r="H268" s="826"/>
      <c r="I268" s="826"/>
      <c r="J268" s="826"/>
      <c r="K268" s="826"/>
      <c r="L268" s="826"/>
      <c r="M268" s="826"/>
      <c r="N268" s="826"/>
      <c r="O268" s="826"/>
      <c r="P268" s="826"/>
      <c r="Q268" s="826"/>
      <c r="R268" s="826"/>
      <c r="S268" s="1023"/>
    </row>
    <row r="269" spans="1:19" s="72" customFormat="1" ht="12.75" x14ac:dyDescent="0.2">
      <c r="A269" s="75">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253">
        <v>0</v>
      </c>
      <c r="R269" s="253">
        <v>0</v>
      </c>
      <c r="S269" s="19">
        <v>0</v>
      </c>
    </row>
    <row r="270" spans="1:19" s="72" customFormat="1" ht="12.75" x14ac:dyDescent="0.2">
      <c r="A270" s="1022" t="s">
        <v>77</v>
      </c>
      <c r="B270" s="826"/>
      <c r="C270" s="826"/>
      <c r="D270" s="826"/>
      <c r="E270" s="826"/>
      <c r="F270" s="826"/>
      <c r="G270" s="826"/>
      <c r="H270" s="826"/>
      <c r="I270" s="826"/>
      <c r="J270" s="826"/>
      <c r="K270" s="826"/>
      <c r="L270" s="826"/>
      <c r="M270" s="826"/>
      <c r="N270" s="826"/>
      <c r="O270" s="826"/>
      <c r="P270" s="826"/>
      <c r="Q270" s="826"/>
      <c r="R270" s="826"/>
      <c r="S270" s="1023"/>
    </row>
    <row r="271" spans="1:19" s="72" customFormat="1" ht="12.75" x14ac:dyDescent="0.2">
      <c r="A271" s="75">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253">
        <v>0</v>
      </c>
      <c r="R271" s="253">
        <v>0</v>
      </c>
      <c r="S271" s="19">
        <v>0</v>
      </c>
    </row>
    <row r="272" spans="1:19" s="72" customFormat="1" ht="12.75" x14ac:dyDescent="0.2">
      <c r="A272" s="1022" t="s">
        <v>78</v>
      </c>
      <c r="B272" s="826"/>
      <c r="C272" s="826"/>
      <c r="D272" s="826"/>
      <c r="E272" s="826"/>
      <c r="F272" s="826"/>
      <c r="G272" s="826"/>
      <c r="H272" s="826"/>
      <c r="I272" s="826"/>
      <c r="J272" s="826"/>
      <c r="K272" s="826"/>
      <c r="L272" s="826"/>
      <c r="M272" s="826"/>
      <c r="N272" s="826"/>
      <c r="O272" s="826"/>
      <c r="P272" s="826"/>
      <c r="Q272" s="826"/>
      <c r="R272" s="826"/>
      <c r="S272" s="1023"/>
    </row>
    <row r="273" spans="1:256" s="72" customFormat="1" ht="12.75" x14ac:dyDescent="0.2">
      <c r="A273" s="75">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253">
        <v>0</v>
      </c>
      <c r="R273" s="253">
        <v>0</v>
      </c>
      <c r="S273" s="19">
        <v>0</v>
      </c>
    </row>
    <row r="274" spans="1:256" s="72" customFormat="1" ht="12.75" x14ac:dyDescent="0.2">
      <c r="A274" s="1022" t="s">
        <v>79</v>
      </c>
      <c r="B274" s="826"/>
      <c r="C274" s="826"/>
      <c r="D274" s="826"/>
      <c r="E274" s="826"/>
      <c r="F274" s="826"/>
      <c r="G274" s="826"/>
      <c r="H274" s="826"/>
      <c r="I274" s="826"/>
      <c r="J274" s="826"/>
      <c r="K274" s="826"/>
      <c r="L274" s="826"/>
      <c r="M274" s="826"/>
      <c r="N274" s="826"/>
      <c r="O274" s="826"/>
      <c r="P274" s="826"/>
      <c r="Q274" s="826"/>
      <c r="R274" s="826"/>
      <c r="S274" s="1023"/>
    </row>
    <row r="275" spans="1:256" s="72" customFormat="1" ht="12.75" x14ac:dyDescent="0.2">
      <c r="A275" s="75">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253">
        <v>0</v>
      </c>
      <c r="R275" s="253">
        <v>0</v>
      </c>
      <c r="S275" s="19">
        <v>0</v>
      </c>
    </row>
    <row r="276" spans="1:256" s="72" customFormat="1" ht="12.75" x14ac:dyDescent="0.2">
      <c r="A276" s="1022" t="s">
        <v>80</v>
      </c>
      <c r="B276" s="826"/>
      <c r="C276" s="826"/>
      <c r="D276" s="826"/>
      <c r="E276" s="826"/>
      <c r="F276" s="826"/>
      <c r="G276" s="826"/>
      <c r="H276" s="826"/>
      <c r="I276" s="826"/>
      <c r="J276" s="826"/>
      <c r="K276" s="826"/>
      <c r="L276" s="826"/>
      <c r="M276" s="826"/>
      <c r="N276" s="826"/>
      <c r="O276" s="826"/>
      <c r="P276" s="826"/>
      <c r="Q276" s="826"/>
      <c r="R276" s="826"/>
      <c r="S276" s="1023"/>
    </row>
    <row r="277" spans="1:256" s="72" customFormat="1" ht="12.75" x14ac:dyDescent="0.2">
      <c r="A277" s="75">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253">
        <v>0</v>
      </c>
      <c r="R277" s="253">
        <v>0</v>
      </c>
      <c r="S277" s="19">
        <v>0</v>
      </c>
    </row>
    <row r="278" spans="1:256" s="72" customFormat="1" ht="12.75" x14ac:dyDescent="0.2">
      <c r="A278" s="1115" t="s">
        <v>271</v>
      </c>
      <c r="B278" s="846"/>
      <c r="C278" s="846"/>
      <c r="D278" s="846"/>
      <c r="E278" s="846"/>
      <c r="F278" s="846"/>
      <c r="G278" s="846"/>
      <c r="H278" s="846"/>
      <c r="I278" s="846"/>
      <c r="J278" s="846"/>
      <c r="K278" s="846"/>
      <c r="L278" s="846"/>
      <c r="M278" s="846"/>
      <c r="N278" s="846"/>
      <c r="O278" s="846"/>
      <c r="P278" s="846"/>
      <c r="Q278" s="846"/>
      <c r="R278" s="846"/>
      <c r="S278" s="1116"/>
    </row>
    <row r="279" spans="1:256" s="74" customFormat="1" ht="12.75" x14ac:dyDescent="0.2">
      <c r="A279" s="235">
        <f>SUM(A277,A275,A273,A271,A269,A267,A265,A263,A261,A259,A257,A255)</f>
        <v>0</v>
      </c>
      <c r="B279" s="235">
        <f t="shared" ref="B279:S279" si="6">SUM(B277,B275,B273,B271,B269,B267,B265,B263,B261,B259,B257,B255)</f>
        <v>0</v>
      </c>
      <c r="C279" s="235">
        <f t="shared" si="6"/>
        <v>0</v>
      </c>
      <c r="D279" s="235">
        <f t="shared" si="6"/>
        <v>0</v>
      </c>
      <c r="E279" s="235">
        <f t="shared" si="6"/>
        <v>0</v>
      </c>
      <c r="F279" s="235">
        <f t="shared" si="6"/>
        <v>0</v>
      </c>
      <c r="G279" s="235">
        <f t="shared" si="6"/>
        <v>0</v>
      </c>
      <c r="H279" s="235">
        <f t="shared" si="6"/>
        <v>0</v>
      </c>
      <c r="I279" s="235">
        <f t="shared" si="6"/>
        <v>0</v>
      </c>
      <c r="J279" s="235">
        <f t="shared" si="6"/>
        <v>0</v>
      </c>
      <c r="K279" s="235">
        <f t="shared" si="6"/>
        <v>0</v>
      </c>
      <c r="L279" s="235">
        <f t="shared" si="6"/>
        <v>0</v>
      </c>
      <c r="M279" s="235">
        <f t="shared" si="6"/>
        <v>0</v>
      </c>
      <c r="N279" s="235">
        <f t="shared" si="6"/>
        <v>0</v>
      </c>
      <c r="O279" s="235">
        <f t="shared" si="6"/>
        <v>0</v>
      </c>
      <c r="P279" s="235">
        <f t="shared" si="6"/>
        <v>0</v>
      </c>
      <c r="Q279" s="235">
        <f t="shared" si="6"/>
        <v>0</v>
      </c>
      <c r="R279" s="235">
        <f t="shared" si="6"/>
        <v>0</v>
      </c>
      <c r="S279" s="235">
        <f t="shared" si="6"/>
        <v>0</v>
      </c>
    </row>
    <row r="280" spans="1:256" s="72" customFormat="1" ht="12.75" x14ac:dyDescent="0.2">
      <c r="A280" s="1121"/>
      <c r="B280" s="1122"/>
      <c r="C280" s="1122"/>
      <c r="D280" s="1122"/>
      <c r="E280" s="1122"/>
      <c r="F280" s="1122"/>
      <c r="G280" s="1122"/>
      <c r="H280" s="1122"/>
      <c r="I280" s="1122"/>
      <c r="J280" s="1122"/>
      <c r="K280" s="1122"/>
      <c r="L280" s="1122"/>
      <c r="M280" s="1122"/>
      <c r="N280" s="1122"/>
      <c r="O280" s="1122"/>
      <c r="P280" s="1122"/>
      <c r="Q280" s="1122"/>
      <c r="R280" s="1122"/>
      <c r="S280" s="1123"/>
    </row>
    <row r="281" spans="1:256" s="257" customFormat="1" ht="20.25" customHeight="1" x14ac:dyDescent="0.2">
      <c r="A281" s="1124" t="s">
        <v>2965</v>
      </c>
      <c r="B281" s="1124"/>
      <c r="C281" s="1124"/>
      <c r="D281" s="1124"/>
      <c r="E281" s="1124"/>
      <c r="F281" s="1124"/>
      <c r="G281" s="1124"/>
      <c r="H281" s="1124"/>
      <c r="I281" s="1124"/>
      <c r="J281" s="1124"/>
      <c r="K281" s="1124"/>
      <c r="L281" s="1124"/>
      <c r="M281" s="1124"/>
      <c r="N281" s="1124"/>
      <c r="O281" s="1124"/>
      <c r="P281" s="1124"/>
      <c r="Q281" s="1124"/>
      <c r="R281" s="1124"/>
      <c r="S281" s="1125"/>
    </row>
    <row r="282" spans="1:256" s="300" customFormat="1" ht="11.25" customHeight="1" x14ac:dyDescent="0.2">
      <c r="A282" s="1039" t="s">
        <v>173</v>
      </c>
      <c r="B282" s="834"/>
      <c r="C282" s="834"/>
      <c r="D282" s="834"/>
      <c r="E282" s="834"/>
      <c r="F282" s="834"/>
      <c r="G282" s="834"/>
      <c r="H282" s="834"/>
      <c r="I282" s="834"/>
      <c r="J282" s="834"/>
      <c r="K282" s="834"/>
      <c r="L282" s="834"/>
      <c r="M282" s="834"/>
      <c r="N282" s="834"/>
      <c r="O282" s="834"/>
      <c r="P282" s="834"/>
      <c r="Q282" s="834"/>
      <c r="R282" s="834"/>
      <c r="S282" s="835"/>
      <c r="T282" s="237"/>
      <c r="U282" s="237"/>
      <c r="V282" s="237"/>
      <c r="W282" s="237"/>
      <c r="X282" s="237"/>
      <c r="Y282" s="237"/>
      <c r="Z282" s="237"/>
      <c r="AA282" s="237"/>
      <c r="AB282" s="237"/>
      <c r="AC282" s="237"/>
      <c r="AD282" s="237"/>
      <c r="AE282" s="237"/>
      <c r="AF282" s="237"/>
      <c r="AG282" s="237"/>
      <c r="AH282" s="237"/>
      <c r="AI282" s="237"/>
      <c r="AJ282" s="237"/>
      <c r="AK282" s="237"/>
      <c r="AL282" s="237"/>
      <c r="AM282" s="237"/>
      <c r="AN282" s="237"/>
      <c r="AO282" s="237"/>
      <c r="AP282" s="237"/>
      <c r="AQ282" s="237"/>
      <c r="AR282" s="237"/>
      <c r="AS282" s="237"/>
      <c r="AT282" s="237"/>
      <c r="AU282" s="237"/>
      <c r="AV282" s="237"/>
      <c r="AW282" s="237"/>
      <c r="AX282" s="237"/>
      <c r="AY282" s="237"/>
      <c r="AZ282" s="237"/>
      <c r="BA282" s="237"/>
      <c r="BB282" s="237"/>
      <c r="BC282" s="237"/>
      <c r="BD282" s="237"/>
      <c r="BE282" s="237"/>
      <c r="BF282" s="237"/>
      <c r="BG282" s="237"/>
      <c r="BH282" s="237"/>
      <c r="BI282" s="237"/>
      <c r="BJ282" s="237"/>
      <c r="BK282" s="237"/>
      <c r="BL282" s="237"/>
      <c r="BM282" s="237"/>
      <c r="BN282" s="237"/>
      <c r="BO282" s="237"/>
      <c r="BP282" s="237"/>
      <c r="BQ282" s="237"/>
      <c r="BR282" s="237"/>
      <c r="BS282" s="237"/>
      <c r="BT282" s="237"/>
      <c r="BU282" s="237"/>
      <c r="BV282" s="237"/>
      <c r="BW282" s="237"/>
      <c r="BX282" s="237"/>
      <c r="BY282" s="237"/>
      <c r="BZ282" s="237"/>
      <c r="CA282" s="237"/>
      <c r="CB282" s="237"/>
      <c r="CC282" s="237"/>
      <c r="CD282" s="237"/>
      <c r="CE282" s="237"/>
      <c r="CF282" s="237"/>
      <c r="CG282" s="237"/>
      <c r="CH282" s="237"/>
      <c r="CI282" s="237"/>
      <c r="CJ282" s="237"/>
      <c r="CK282" s="237"/>
      <c r="CL282" s="237"/>
      <c r="CM282" s="237"/>
      <c r="CN282" s="237"/>
      <c r="CO282" s="237"/>
      <c r="CP282" s="237"/>
      <c r="CQ282" s="237"/>
      <c r="CR282" s="237"/>
      <c r="CS282" s="237"/>
      <c r="CT282" s="237"/>
      <c r="CU282" s="237"/>
      <c r="CV282" s="237"/>
      <c r="CW282" s="237"/>
      <c r="CX282" s="237"/>
      <c r="CY282" s="237"/>
      <c r="CZ282" s="237"/>
      <c r="DA282" s="237"/>
      <c r="DB282" s="237"/>
      <c r="DC282" s="237"/>
      <c r="DD282" s="237"/>
      <c r="DE282" s="237"/>
      <c r="DF282" s="237"/>
      <c r="DG282" s="237"/>
      <c r="DH282" s="237"/>
      <c r="DI282" s="237"/>
      <c r="DJ282" s="237"/>
      <c r="DK282" s="237"/>
      <c r="DL282" s="237"/>
      <c r="DM282" s="237"/>
      <c r="DN282" s="237"/>
      <c r="DO282" s="237"/>
      <c r="DP282" s="237"/>
      <c r="DQ282" s="237"/>
      <c r="DR282" s="237"/>
      <c r="DS282" s="237"/>
      <c r="DT282" s="237"/>
      <c r="DU282" s="237"/>
      <c r="DV282" s="237"/>
      <c r="DW282" s="237"/>
      <c r="DX282" s="237"/>
      <c r="DY282" s="237"/>
      <c r="DZ282" s="237"/>
      <c r="EA282" s="237"/>
      <c r="EB282" s="237"/>
      <c r="EC282" s="237"/>
      <c r="ED282" s="237"/>
      <c r="EE282" s="237"/>
      <c r="EF282" s="237"/>
      <c r="EG282" s="237"/>
      <c r="EH282" s="237"/>
      <c r="EI282" s="237"/>
      <c r="EJ282" s="237"/>
      <c r="EK282" s="237"/>
      <c r="EL282" s="237"/>
      <c r="EM282" s="237"/>
      <c r="EN282" s="237"/>
      <c r="EO282" s="237"/>
      <c r="EP282" s="237"/>
      <c r="EQ282" s="237"/>
      <c r="ER282" s="237"/>
      <c r="ES282" s="237"/>
      <c r="ET282" s="237"/>
      <c r="EU282" s="237"/>
      <c r="EV282" s="237"/>
      <c r="EW282" s="237"/>
      <c r="EX282" s="237"/>
      <c r="EY282" s="237"/>
      <c r="EZ282" s="237"/>
      <c r="FA282" s="237"/>
      <c r="FB282" s="237"/>
      <c r="FC282" s="237"/>
      <c r="FD282" s="237"/>
      <c r="FE282" s="237"/>
      <c r="FF282" s="237"/>
      <c r="FG282" s="237"/>
      <c r="FH282" s="237"/>
      <c r="FI282" s="237"/>
      <c r="FJ282" s="237"/>
      <c r="FK282" s="237"/>
      <c r="FL282" s="237"/>
      <c r="FM282" s="237"/>
      <c r="FN282" s="237"/>
      <c r="FO282" s="237"/>
      <c r="FP282" s="237"/>
      <c r="FQ282" s="237"/>
      <c r="FR282" s="237"/>
      <c r="FS282" s="237"/>
      <c r="FT282" s="237"/>
      <c r="FU282" s="237"/>
      <c r="FV282" s="237"/>
      <c r="FW282" s="237"/>
      <c r="FX282" s="237"/>
      <c r="FY282" s="237"/>
      <c r="FZ282" s="237"/>
      <c r="GA282" s="237"/>
      <c r="GB282" s="237"/>
      <c r="GC282" s="237"/>
      <c r="GD282" s="237"/>
      <c r="GE282" s="237"/>
      <c r="GF282" s="237"/>
      <c r="GG282" s="237"/>
      <c r="GH282" s="237"/>
      <c r="GI282" s="237"/>
      <c r="GJ282" s="237"/>
      <c r="GK282" s="237"/>
      <c r="GL282" s="237"/>
      <c r="GM282" s="237"/>
      <c r="GN282" s="237"/>
      <c r="GO282" s="237"/>
      <c r="GP282" s="237"/>
      <c r="GQ282" s="237"/>
      <c r="GR282" s="237"/>
      <c r="GS282" s="237"/>
      <c r="GT282" s="237"/>
      <c r="GU282" s="237"/>
      <c r="GV282" s="237"/>
      <c r="GW282" s="237"/>
      <c r="GX282" s="237"/>
      <c r="GY282" s="237"/>
      <c r="GZ282" s="237"/>
      <c r="HA282" s="237"/>
      <c r="HB282" s="237"/>
      <c r="HC282" s="237"/>
      <c r="HD282" s="237"/>
      <c r="HE282" s="237"/>
      <c r="HF282" s="237"/>
      <c r="HG282" s="237"/>
      <c r="HH282" s="237"/>
      <c r="HI282" s="237"/>
      <c r="HJ282" s="237"/>
      <c r="HK282" s="237"/>
      <c r="HL282" s="237"/>
      <c r="HM282" s="237"/>
      <c r="HN282" s="237"/>
      <c r="HO282" s="237"/>
      <c r="HP282" s="237"/>
      <c r="HQ282" s="237"/>
      <c r="HR282" s="237"/>
      <c r="HS282" s="237"/>
      <c r="HT282" s="237"/>
      <c r="HU282" s="237"/>
      <c r="HV282" s="237"/>
      <c r="HW282" s="237"/>
      <c r="HX282" s="237"/>
      <c r="HY282" s="237"/>
      <c r="HZ282" s="237"/>
      <c r="IA282" s="237"/>
      <c r="IB282" s="237"/>
      <c r="IC282" s="237"/>
      <c r="ID282" s="237"/>
      <c r="IE282" s="237"/>
      <c r="IF282" s="237"/>
      <c r="IG282" s="237"/>
      <c r="IH282" s="237"/>
      <c r="II282" s="237"/>
      <c r="IJ282" s="237"/>
      <c r="IK282" s="237"/>
      <c r="IL282" s="237"/>
      <c r="IM282" s="237"/>
      <c r="IN282" s="237"/>
      <c r="IO282" s="237"/>
      <c r="IP282" s="237"/>
      <c r="IQ282" s="237"/>
      <c r="IR282" s="237"/>
      <c r="IS282" s="237"/>
      <c r="IT282" s="237"/>
      <c r="IU282" s="237"/>
      <c r="IV282" s="237"/>
    </row>
    <row r="283" spans="1:256" s="72" customFormat="1" ht="12.75" x14ac:dyDescent="0.2">
      <c r="A283" s="1039" t="s">
        <v>2580</v>
      </c>
      <c r="B283" s="834"/>
      <c r="C283" s="834"/>
      <c r="D283" s="834"/>
      <c r="E283" s="834"/>
      <c r="F283" s="834"/>
      <c r="G283" s="834"/>
      <c r="H283" s="834"/>
      <c r="I283" s="834"/>
      <c r="J283" s="834"/>
      <c r="K283" s="834"/>
      <c r="L283" s="834"/>
      <c r="M283" s="834"/>
      <c r="N283" s="834"/>
      <c r="O283" s="834"/>
      <c r="P283" s="834"/>
      <c r="Q283" s="834"/>
      <c r="R283" s="834"/>
      <c r="S283" s="1040"/>
    </row>
    <row r="284" spans="1:256" s="72" customFormat="1" ht="12.75" x14ac:dyDescent="0.2">
      <c r="A284" s="1039" t="s">
        <v>2638</v>
      </c>
      <c r="B284" s="834"/>
      <c r="C284" s="834"/>
      <c r="D284" s="834"/>
      <c r="E284" s="834"/>
      <c r="F284" s="834"/>
      <c r="G284" s="834"/>
      <c r="H284" s="834"/>
      <c r="I284" s="834"/>
      <c r="J284" s="834"/>
      <c r="K284" s="834"/>
      <c r="L284" s="834"/>
      <c r="M284" s="834"/>
      <c r="N284" s="834"/>
      <c r="O284" s="834"/>
      <c r="P284" s="834"/>
      <c r="Q284" s="834"/>
      <c r="R284" s="834"/>
      <c r="S284" s="1040"/>
    </row>
    <row r="285" spans="1:256" s="72" customFormat="1" ht="12.75" x14ac:dyDescent="0.2">
      <c r="A285" s="1039" t="s">
        <v>2639</v>
      </c>
      <c r="B285" s="834"/>
      <c r="C285" s="834"/>
      <c r="D285" s="834"/>
      <c r="E285" s="834"/>
      <c r="F285" s="834"/>
      <c r="G285" s="834"/>
      <c r="H285" s="834"/>
      <c r="I285" s="834"/>
      <c r="J285" s="834"/>
      <c r="K285" s="834"/>
      <c r="L285" s="834"/>
      <c r="M285" s="834"/>
      <c r="N285" s="834"/>
      <c r="O285" s="834"/>
      <c r="P285" s="834"/>
      <c r="Q285" s="834"/>
      <c r="R285" s="834"/>
      <c r="S285" s="1040"/>
    </row>
    <row r="286" spans="1:256" s="72" customFormat="1" ht="12.75" x14ac:dyDescent="0.2">
      <c r="A286" s="1039" t="s">
        <v>2640</v>
      </c>
      <c r="B286" s="834"/>
      <c r="C286" s="834"/>
      <c r="D286" s="834"/>
      <c r="E286" s="834"/>
      <c r="F286" s="834"/>
      <c r="G286" s="834"/>
      <c r="H286" s="834"/>
      <c r="I286" s="834"/>
      <c r="J286" s="834"/>
      <c r="K286" s="834"/>
      <c r="L286" s="834"/>
      <c r="M286" s="834"/>
      <c r="N286" s="834"/>
      <c r="O286" s="834"/>
      <c r="P286" s="834"/>
      <c r="Q286" s="834"/>
      <c r="R286" s="834"/>
      <c r="S286" s="1040"/>
    </row>
    <row r="287" spans="1:256" s="72" customFormat="1" ht="12.75" x14ac:dyDescent="0.2">
      <c r="A287" s="1039" t="s">
        <v>2641</v>
      </c>
      <c r="B287" s="834"/>
      <c r="C287" s="834"/>
      <c r="D287" s="834"/>
      <c r="E287" s="834"/>
      <c r="F287" s="834"/>
      <c r="G287" s="834"/>
      <c r="H287" s="834"/>
      <c r="I287" s="834"/>
      <c r="J287" s="834"/>
      <c r="K287" s="834"/>
      <c r="L287" s="834"/>
      <c r="M287" s="834"/>
      <c r="N287" s="834"/>
      <c r="O287" s="834"/>
      <c r="P287" s="834"/>
      <c r="Q287" s="834"/>
      <c r="R287" s="834"/>
      <c r="S287" s="1040"/>
    </row>
    <row r="288" spans="1:256" s="72" customFormat="1" ht="12.75" x14ac:dyDescent="0.2">
      <c r="A288" s="1039" t="s">
        <v>2642</v>
      </c>
      <c r="B288" s="834"/>
      <c r="C288" s="834"/>
      <c r="D288" s="834"/>
      <c r="E288" s="834"/>
      <c r="F288" s="834"/>
      <c r="G288" s="834"/>
      <c r="H288" s="834"/>
      <c r="I288" s="834"/>
      <c r="J288" s="834"/>
      <c r="K288" s="834"/>
      <c r="L288" s="834"/>
      <c r="M288" s="834"/>
      <c r="N288" s="834"/>
      <c r="O288" s="834"/>
      <c r="P288" s="834"/>
      <c r="Q288" s="834"/>
      <c r="R288" s="834"/>
      <c r="S288" s="1040"/>
    </row>
    <row r="289" spans="1:19" s="72" customFormat="1" ht="12.75" x14ac:dyDescent="0.2">
      <c r="A289" s="1039" t="s">
        <v>2643</v>
      </c>
      <c r="B289" s="834"/>
      <c r="C289" s="834"/>
      <c r="D289" s="834"/>
      <c r="E289" s="834"/>
      <c r="F289" s="834"/>
      <c r="G289" s="834"/>
      <c r="H289" s="834"/>
      <c r="I289" s="834"/>
      <c r="J289" s="834"/>
      <c r="K289" s="834"/>
      <c r="L289" s="834"/>
      <c r="M289" s="834"/>
      <c r="N289" s="834"/>
      <c r="O289" s="834"/>
      <c r="P289" s="834"/>
      <c r="Q289" s="834"/>
      <c r="R289" s="834"/>
      <c r="S289" s="1040"/>
    </row>
    <row r="290" spans="1:19" s="72" customFormat="1" ht="12.75" x14ac:dyDescent="0.2">
      <c r="A290" s="1041" t="s">
        <v>2644</v>
      </c>
      <c r="B290" s="837"/>
      <c r="C290" s="837"/>
      <c r="D290" s="837"/>
      <c r="E290" s="837"/>
      <c r="F290" s="837"/>
      <c r="G290" s="837"/>
      <c r="H290" s="837"/>
      <c r="I290" s="837"/>
      <c r="J290" s="837"/>
      <c r="K290" s="837"/>
      <c r="L290" s="837"/>
      <c r="M290" s="837"/>
      <c r="N290" s="837"/>
      <c r="O290" s="837"/>
      <c r="P290" s="837"/>
      <c r="Q290" s="837"/>
      <c r="R290" s="837"/>
      <c r="S290" s="1042"/>
    </row>
    <row r="291" spans="1:19" s="72" customFormat="1" ht="45" customHeight="1" x14ac:dyDescent="0.2">
      <c r="A291" s="1038"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1036"/>
    </row>
    <row r="292" spans="1:19" s="72" customFormat="1" ht="42" customHeight="1" x14ac:dyDescent="0.2">
      <c r="A292" s="1037"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1120" t="s">
        <v>60</v>
      </c>
      <c r="R292" s="1120" t="s">
        <v>61</v>
      </c>
      <c r="S292" s="830" t="s">
        <v>62</v>
      </c>
    </row>
    <row r="293" spans="1:19" s="72" customFormat="1" ht="45" customHeight="1" x14ac:dyDescent="0.2">
      <c r="A293" s="1038"/>
      <c r="B293" s="831"/>
      <c r="C293" s="853"/>
      <c r="D293" s="831"/>
      <c r="E293" s="831"/>
      <c r="F293" s="218" t="s">
        <v>63</v>
      </c>
      <c r="G293" s="218" t="s">
        <v>64</v>
      </c>
      <c r="H293" s="218" t="s">
        <v>65</v>
      </c>
      <c r="I293" s="831"/>
      <c r="J293" s="831"/>
      <c r="K293" s="223" t="s">
        <v>66</v>
      </c>
      <c r="L293" s="223" t="s">
        <v>67</v>
      </c>
      <c r="M293" s="223" t="s">
        <v>68</v>
      </c>
      <c r="N293" s="223" t="s">
        <v>67</v>
      </c>
      <c r="O293" s="831"/>
      <c r="P293" s="831"/>
      <c r="Q293" s="932"/>
      <c r="R293" s="932"/>
      <c r="S293" s="831"/>
    </row>
    <row r="294" spans="1:19" s="72" customFormat="1" ht="12.75" x14ac:dyDescent="0.2">
      <c r="A294" s="1022" t="s">
        <v>69</v>
      </c>
      <c r="B294" s="826"/>
      <c r="C294" s="826"/>
      <c r="D294" s="826"/>
      <c r="E294" s="826"/>
      <c r="F294" s="826"/>
      <c r="G294" s="826"/>
      <c r="H294" s="826"/>
      <c r="I294" s="826"/>
      <c r="J294" s="826"/>
      <c r="K294" s="826"/>
      <c r="L294" s="826"/>
      <c r="M294" s="826"/>
      <c r="N294" s="826"/>
      <c r="O294" s="826"/>
      <c r="P294" s="826"/>
      <c r="Q294" s="826"/>
      <c r="R294" s="826"/>
      <c r="S294" s="1023"/>
    </row>
    <row r="295" spans="1:19" s="72" customFormat="1" ht="12.75" x14ac:dyDescent="0.2">
      <c r="A295" s="75">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253">
        <v>0</v>
      </c>
      <c r="R295" s="253">
        <v>0</v>
      </c>
      <c r="S295" s="19">
        <v>0</v>
      </c>
    </row>
    <row r="296" spans="1:19" s="72" customFormat="1" ht="12.75" x14ac:dyDescent="0.2">
      <c r="A296" s="1022" t="s">
        <v>70</v>
      </c>
      <c r="B296" s="826"/>
      <c r="C296" s="826"/>
      <c r="D296" s="826"/>
      <c r="E296" s="826"/>
      <c r="F296" s="826"/>
      <c r="G296" s="826"/>
      <c r="H296" s="826"/>
      <c r="I296" s="826"/>
      <c r="J296" s="826"/>
      <c r="K296" s="826"/>
      <c r="L296" s="826"/>
      <c r="M296" s="826"/>
      <c r="N296" s="826"/>
      <c r="O296" s="826"/>
      <c r="P296" s="826"/>
      <c r="Q296" s="826"/>
      <c r="R296" s="826"/>
      <c r="S296" s="1023"/>
    </row>
    <row r="297" spans="1:19" s="72" customFormat="1" ht="12.75" x14ac:dyDescent="0.2">
      <c r="A297" s="75">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253">
        <v>0</v>
      </c>
      <c r="R297" s="253">
        <v>0</v>
      </c>
      <c r="S297" s="19">
        <v>0</v>
      </c>
    </row>
    <row r="298" spans="1:19" s="72" customFormat="1" ht="12.75" x14ac:dyDescent="0.2">
      <c r="A298" s="1022" t="s">
        <v>71</v>
      </c>
      <c r="B298" s="826"/>
      <c r="C298" s="826"/>
      <c r="D298" s="826"/>
      <c r="E298" s="826"/>
      <c r="F298" s="826"/>
      <c r="G298" s="826"/>
      <c r="H298" s="826"/>
      <c r="I298" s="826"/>
      <c r="J298" s="826"/>
      <c r="K298" s="826"/>
      <c r="L298" s="826"/>
      <c r="M298" s="826"/>
      <c r="N298" s="826"/>
      <c r="O298" s="826"/>
      <c r="P298" s="826"/>
      <c r="Q298" s="826"/>
      <c r="R298" s="826"/>
      <c r="S298" s="1023"/>
    </row>
    <row r="299" spans="1:19" s="72" customFormat="1" ht="12.75" x14ac:dyDescent="0.2">
      <c r="A299" s="75">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253">
        <v>0</v>
      </c>
      <c r="R299" s="253">
        <v>0</v>
      </c>
      <c r="S299" s="19">
        <v>0</v>
      </c>
    </row>
    <row r="300" spans="1:19" s="72" customFormat="1" ht="12.75" x14ac:dyDescent="0.2">
      <c r="A300" s="1022" t="s">
        <v>72</v>
      </c>
      <c r="B300" s="826"/>
      <c r="C300" s="826"/>
      <c r="D300" s="826"/>
      <c r="E300" s="826"/>
      <c r="F300" s="826"/>
      <c r="G300" s="826"/>
      <c r="H300" s="826"/>
      <c r="I300" s="826"/>
      <c r="J300" s="826"/>
      <c r="K300" s="826"/>
      <c r="L300" s="826"/>
      <c r="M300" s="826"/>
      <c r="N300" s="826"/>
      <c r="O300" s="826"/>
      <c r="P300" s="826"/>
      <c r="Q300" s="826"/>
      <c r="R300" s="826"/>
      <c r="S300" s="1023"/>
    </row>
    <row r="301" spans="1:19" s="72" customFormat="1" ht="12.75" x14ac:dyDescent="0.2">
      <c r="A301" s="75">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253">
        <v>0</v>
      </c>
      <c r="R301" s="253">
        <v>0</v>
      </c>
      <c r="S301" s="19">
        <v>0</v>
      </c>
    </row>
    <row r="302" spans="1:19" s="72" customFormat="1" ht="12.75" x14ac:dyDescent="0.2">
      <c r="A302" s="1033" t="s">
        <v>73</v>
      </c>
      <c r="B302" s="832"/>
      <c r="C302" s="832"/>
      <c r="D302" s="832"/>
      <c r="E302" s="832"/>
      <c r="F302" s="832"/>
      <c r="G302" s="832"/>
      <c r="H302" s="832"/>
      <c r="I302" s="832"/>
      <c r="J302" s="832"/>
      <c r="K302" s="832"/>
      <c r="L302" s="832"/>
      <c r="M302" s="832"/>
      <c r="N302" s="832"/>
      <c r="O302" s="832"/>
      <c r="P302" s="832"/>
      <c r="Q302" s="832"/>
      <c r="R302" s="832"/>
      <c r="S302" s="1034"/>
    </row>
    <row r="303" spans="1:19" s="72" customFormat="1" ht="12.75" x14ac:dyDescent="0.2">
      <c r="A303" s="75">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253">
        <v>0</v>
      </c>
      <c r="R303" s="253">
        <v>0</v>
      </c>
      <c r="S303" s="19">
        <v>0</v>
      </c>
    </row>
    <row r="304" spans="1:19" s="72" customFormat="1" ht="10.5" customHeight="1" x14ac:dyDescent="0.2">
      <c r="A304" s="1022" t="s">
        <v>74</v>
      </c>
      <c r="B304" s="826"/>
      <c r="C304" s="826"/>
      <c r="D304" s="826"/>
      <c r="E304" s="826"/>
      <c r="F304" s="826"/>
      <c r="G304" s="826"/>
      <c r="H304" s="826"/>
      <c r="I304" s="826"/>
      <c r="J304" s="826"/>
      <c r="K304" s="826"/>
      <c r="L304" s="826"/>
      <c r="M304" s="826"/>
      <c r="N304" s="826"/>
      <c r="O304" s="826"/>
      <c r="P304" s="826"/>
      <c r="Q304" s="826"/>
      <c r="R304" s="826"/>
      <c r="S304" s="1023"/>
    </row>
    <row r="305" spans="1:19" s="72" customFormat="1" ht="12.75" x14ac:dyDescent="0.2">
      <c r="A305" s="75">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253">
        <v>0</v>
      </c>
      <c r="R305" s="253">
        <v>0</v>
      </c>
      <c r="S305" s="19">
        <v>0</v>
      </c>
    </row>
    <row r="306" spans="1:19" s="72" customFormat="1" ht="10.5" customHeight="1" x14ac:dyDescent="0.2">
      <c r="A306" s="1022" t="s">
        <v>75</v>
      </c>
      <c r="B306" s="826"/>
      <c r="C306" s="826"/>
      <c r="D306" s="826"/>
      <c r="E306" s="826"/>
      <c r="F306" s="826"/>
      <c r="G306" s="826"/>
      <c r="H306" s="826"/>
      <c r="I306" s="826"/>
      <c r="J306" s="826"/>
      <c r="K306" s="826"/>
      <c r="L306" s="826"/>
      <c r="M306" s="826"/>
      <c r="N306" s="826"/>
      <c r="O306" s="826"/>
      <c r="P306" s="826"/>
      <c r="Q306" s="826"/>
      <c r="R306" s="826"/>
      <c r="S306" s="1023"/>
    </row>
    <row r="307" spans="1:19" s="72" customFormat="1" ht="12.75" x14ac:dyDescent="0.2">
      <c r="A307" s="75">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253">
        <v>0</v>
      </c>
      <c r="R307" s="253">
        <v>0</v>
      </c>
      <c r="S307" s="19">
        <v>0</v>
      </c>
    </row>
    <row r="308" spans="1:19" s="72" customFormat="1" ht="12.75" x14ac:dyDescent="0.2">
      <c r="A308" s="1022" t="s">
        <v>76</v>
      </c>
      <c r="B308" s="826"/>
      <c r="C308" s="826"/>
      <c r="D308" s="826"/>
      <c r="E308" s="826"/>
      <c r="F308" s="826"/>
      <c r="G308" s="826"/>
      <c r="H308" s="826"/>
      <c r="I308" s="826"/>
      <c r="J308" s="826"/>
      <c r="K308" s="826"/>
      <c r="L308" s="826"/>
      <c r="M308" s="826"/>
      <c r="N308" s="826"/>
      <c r="O308" s="826"/>
      <c r="P308" s="826"/>
      <c r="Q308" s="826"/>
      <c r="R308" s="826"/>
      <c r="S308" s="1023"/>
    </row>
    <row r="309" spans="1:19" s="72" customFormat="1" ht="12.75" x14ac:dyDescent="0.2">
      <c r="A309" s="75">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253">
        <v>0</v>
      </c>
      <c r="R309" s="253">
        <v>0</v>
      </c>
      <c r="S309" s="19">
        <v>0</v>
      </c>
    </row>
    <row r="310" spans="1:19" s="72" customFormat="1" ht="12.75" x14ac:dyDescent="0.2">
      <c r="A310" s="1022" t="s">
        <v>77</v>
      </c>
      <c r="B310" s="826"/>
      <c r="C310" s="826"/>
      <c r="D310" s="826"/>
      <c r="E310" s="826"/>
      <c r="F310" s="826"/>
      <c r="G310" s="826"/>
      <c r="H310" s="826"/>
      <c r="I310" s="826"/>
      <c r="J310" s="826"/>
      <c r="K310" s="826"/>
      <c r="L310" s="826"/>
      <c r="M310" s="826"/>
      <c r="N310" s="826"/>
      <c r="O310" s="826"/>
      <c r="P310" s="826"/>
      <c r="Q310" s="826"/>
      <c r="R310" s="826"/>
      <c r="S310" s="1023"/>
    </row>
    <row r="311" spans="1:19" s="72" customFormat="1" ht="12.75" x14ac:dyDescent="0.2">
      <c r="A311" s="75">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253">
        <v>0</v>
      </c>
      <c r="R311" s="253">
        <v>0</v>
      </c>
      <c r="S311" s="19">
        <v>0</v>
      </c>
    </row>
    <row r="312" spans="1:19" s="72" customFormat="1" ht="12.75" x14ac:dyDescent="0.2">
      <c r="A312" s="1022" t="s">
        <v>78</v>
      </c>
      <c r="B312" s="826"/>
      <c r="C312" s="826"/>
      <c r="D312" s="826"/>
      <c r="E312" s="826"/>
      <c r="F312" s="826"/>
      <c r="G312" s="826"/>
      <c r="H312" s="826"/>
      <c r="I312" s="826"/>
      <c r="J312" s="826"/>
      <c r="K312" s="826"/>
      <c r="L312" s="826"/>
      <c r="M312" s="826"/>
      <c r="N312" s="826"/>
      <c r="O312" s="826"/>
      <c r="P312" s="826"/>
      <c r="Q312" s="826"/>
      <c r="R312" s="826"/>
      <c r="S312" s="1023"/>
    </row>
    <row r="313" spans="1:19" s="72" customFormat="1" ht="12.75" x14ac:dyDescent="0.2">
      <c r="A313" s="75">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253">
        <v>0</v>
      </c>
      <c r="R313" s="253">
        <v>0</v>
      </c>
      <c r="S313" s="19">
        <v>0</v>
      </c>
    </row>
    <row r="314" spans="1:19" s="72" customFormat="1" ht="12.75" x14ac:dyDescent="0.2">
      <c r="A314" s="1022" t="s">
        <v>79</v>
      </c>
      <c r="B314" s="826"/>
      <c r="C314" s="826"/>
      <c r="D314" s="826"/>
      <c r="E314" s="826"/>
      <c r="F314" s="826"/>
      <c r="G314" s="826"/>
      <c r="H314" s="826"/>
      <c r="I314" s="826"/>
      <c r="J314" s="826"/>
      <c r="K314" s="826"/>
      <c r="L314" s="826"/>
      <c r="M314" s="826"/>
      <c r="N314" s="826"/>
      <c r="O314" s="826"/>
      <c r="P314" s="826"/>
      <c r="Q314" s="826"/>
      <c r="R314" s="826"/>
      <c r="S314" s="1023"/>
    </row>
    <row r="315" spans="1:19" s="72" customFormat="1" ht="12.75" x14ac:dyDescent="0.2">
      <c r="A315" s="75">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253">
        <v>0</v>
      </c>
      <c r="R315" s="253">
        <v>0</v>
      </c>
      <c r="S315" s="19">
        <v>0</v>
      </c>
    </row>
    <row r="316" spans="1:19" s="72" customFormat="1" ht="12.75" x14ac:dyDescent="0.2">
      <c r="A316" s="1022" t="s">
        <v>80</v>
      </c>
      <c r="B316" s="826"/>
      <c r="C316" s="826"/>
      <c r="D316" s="826"/>
      <c r="E316" s="826"/>
      <c r="F316" s="826"/>
      <c r="G316" s="826"/>
      <c r="H316" s="826"/>
      <c r="I316" s="826"/>
      <c r="J316" s="826"/>
      <c r="K316" s="826"/>
      <c r="L316" s="826"/>
      <c r="M316" s="826"/>
      <c r="N316" s="826"/>
      <c r="O316" s="826"/>
      <c r="P316" s="826"/>
      <c r="Q316" s="826"/>
      <c r="R316" s="826"/>
      <c r="S316" s="1023"/>
    </row>
    <row r="317" spans="1:19" s="72" customFormat="1" ht="12.75" x14ac:dyDescent="0.2">
      <c r="A317" s="75">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253">
        <v>0</v>
      </c>
      <c r="R317" s="253">
        <v>0</v>
      </c>
      <c r="S317" s="19">
        <v>0</v>
      </c>
    </row>
    <row r="318" spans="1:19" s="72" customFormat="1" ht="12.75" x14ac:dyDescent="0.2">
      <c r="A318" s="1115" t="s">
        <v>271</v>
      </c>
      <c r="B318" s="846"/>
      <c r="C318" s="846"/>
      <c r="D318" s="846"/>
      <c r="E318" s="846"/>
      <c r="F318" s="846"/>
      <c r="G318" s="846"/>
      <c r="H318" s="846"/>
      <c r="I318" s="846"/>
      <c r="J318" s="846"/>
      <c r="K318" s="846"/>
      <c r="L318" s="846"/>
      <c r="M318" s="846"/>
      <c r="N318" s="846"/>
      <c r="O318" s="846"/>
      <c r="P318" s="846"/>
      <c r="Q318" s="846"/>
      <c r="R318" s="846"/>
      <c r="S318" s="1116"/>
    </row>
    <row r="319" spans="1:19" s="74" customFormat="1" ht="12.75" x14ac:dyDescent="0.2">
      <c r="A319" s="224">
        <f>SUM(A317,A315,A313,A311,A309,A307,A305,A303,A301,A299,A297,A295)</f>
        <v>0</v>
      </c>
      <c r="B319" s="235">
        <f t="shared" ref="B319:S319" si="7">SUM(B317,B315,B313,B311,B309,B307,B305,B303,B301,B299,B297,B295)</f>
        <v>0</v>
      </c>
      <c r="C319" s="235">
        <f t="shared" si="7"/>
        <v>0</v>
      </c>
      <c r="D319" s="235">
        <f t="shared" si="7"/>
        <v>0</v>
      </c>
      <c r="E319" s="235">
        <v>0</v>
      </c>
      <c r="F319" s="235">
        <v>0</v>
      </c>
      <c r="G319" s="235">
        <f t="shared" si="7"/>
        <v>0</v>
      </c>
      <c r="H319" s="235">
        <f t="shared" si="7"/>
        <v>0</v>
      </c>
      <c r="I319" s="235">
        <f t="shared" si="7"/>
        <v>0</v>
      </c>
      <c r="J319" s="235">
        <f t="shared" si="7"/>
        <v>0</v>
      </c>
      <c r="K319" s="235">
        <f t="shared" si="7"/>
        <v>0</v>
      </c>
      <c r="L319" s="235">
        <f t="shared" si="7"/>
        <v>0</v>
      </c>
      <c r="M319" s="235">
        <f t="shared" si="7"/>
        <v>0</v>
      </c>
      <c r="N319" s="235">
        <f t="shared" si="7"/>
        <v>0</v>
      </c>
      <c r="O319" s="235">
        <f t="shared" si="7"/>
        <v>0</v>
      </c>
      <c r="P319" s="235">
        <f t="shared" si="7"/>
        <v>0</v>
      </c>
      <c r="Q319" s="235">
        <f t="shared" si="7"/>
        <v>0</v>
      </c>
      <c r="R319" s="235">
        <f t="shared" si="7"/>
        <v>0</v>
      </c>
      <c r="S319" s="235">
        <f t="shared" si="7"/>
        <v>0</v>
      </c>
    </row>
    <row r="320" spans="1:19" s="72" customFormat="1" ht="12.75" x14ac:dyDescent="0.2">
      <c r="A320" s="1115"/>
      <c r="B320" s="824"/>
      <c r="C320" s="824"/>
      <c r="D320" s="824"/>
      <c r="E320" s="824"/>
      <c r="F320" s="824"/>
      <c r="G320" s="824"/>
      <c r="H320" s="824"/>
      <c r="I320" s="824"/>
      <c r="J320" s="824"/>
      <c r="K320" s="824"/>
      <c r="L320" s="824"/>
      <c r="M320" s="824"/>
      <c r="N320" s="824"/>
      <c r="O320" s="824"/>
      <c r="P320" s="824"/>
      <c r="Q320" s="824"/>
      <c r="R320" s="824"/>
      <c r="S320" s="1049"/>
    </row>
    <row r="321" spans="1:256" s="72" customFormat="1" ht="13.5" thickBot="1" x14ac:dyDescent="0.25">
      <c r="A321" s="1117" t="s">
        <v>696</v>
      </c>
      <c r="B321" s="1118"/>
      <c r="C321" s="1118"/>
      <c r="D321" s="1118"/>
      <c r="E321" s="1118"/>
      <c r="F321" s="1118"/>
      <c r="G321" s="1118"/>
      <c r="H321" s="1118"/>
      <c r="I321" s="1118"/>
      <c r="J321" s="1118"/>
      <c r="K321" s="1118"/>
      <c r="L321" s="1118"/>
      <c r="M321" s="1118"/>
      <c r="N321" s="1118"/>
      <c r="O321" s="1118"/>
      <c r="P321" s="1118"/>
      <c r="Q321" s="1118"/>
      <c r="R321" s="1118"/>
      <c r="S321" s="1119"/>
    </row>
    <row r="322" spans="1:256" s="420" customFormat="1" ht="15" customHeight="1" thickBot="1" x14ac:dyDescent="0.25">
      <c r="A322" s="419">
        <f>SUM(A319,A279,A239,A199,A159,A119,A79,A39)</f>
        <v>180</v>
      </c>
      <c r="B322" s="419">
        <f t="shared" ref="B322:S322" si="8">SUM(B319,B279,B239,B199,B159,B119,B79,B39)</f>
        <v>44</v>
      </c>
      <c r="C322" s="419">
        <f t="shared" si="8"/>
        <v>224</v>
      </c>
      <c r="D322" s="419">
        <f t="shared" si="8"/>
        <v>100</v>
      </c>
      <c r="E322" s="419">
        <f t="shared" si="8"/>
        <v>124</v>
      </c>
      <c r="F322" s="419">
        <f t="shared" si="8"/>
        <v>62</v>
      </c>
      <c r="G322" s="419">
        <f t="shared" si="8"/>
        <v>145</v>
      </c>
      <c r="H322" s="419">
        <f t="shared" si="8"/>
        <v>17</v>
      </c>
      <c r="I322" s="419">
        <f t="shared" si="8"/>
        <v>222</v>
      </c>
      <c r="J322" s="419">
        <f t="shared" si="8"/>
        <v>2</v>
      </c>
      <c r="K322" s="419">
        <f t="shared" si="8"/>
        <v>1</v>
      </c>
      <c r="L322" s="419">
        <f t="shared" si="8"/>
        <v>1</v>
      </c>
      <c r="M322" s="419">
        <f t="shared" si="8"/>
        <v>0</v>
      </c>
      <c r="N322" s="419">
        <f t="shared" si="8"/>
        <v>0</v>
      </c>
      <c r="O322" s="419">
        <f t="shared" si="8"/>
        <v>151</v>
      </c>
      <c r="P322" s="419">
        <f t="shared" si="8"/>
        <v>60</v>
      </c>
      <c r="Q322" s="419">
        <f t="shared" si="8"/>
        <v>13</v>
      </c>
      <c r="R322" s="419">
        <f t="shared" si="8"/>
        <v>0</v>
      </c>
      <c r="S322" s="419">
        <f t="shared" si="8"/>
        <v>0</v>
      </c>
      <c r="T322" s="418"/>
      <c r="U322" s="418"/>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418"/>
      <c r="AQ322" s="418"/>
      <c r="AR322" s="418"/>
      <c r="AS322" s="418"/>
      <c r="AT322" s="418"/>
      <c r="AU322" s="418"/>
      <c r="AV322" s="418"/>
      <c r="AW322" s="418"/>
      <c r="AX322" s="418"/>
      <c r="AY322" s="418"/>
      <c r="AZ322" s="418"/>
      <c r="BA322" s="418"/>
      <c r="BB322" s="418"/>
      <c r="BC322" s="418"/>
      <c r="BD322" s="418"/>
      <c r="BE322" s="418"/>
      <c r="BF322" s="418"/>
      <c r="BG322" s="418"/>
      <c r="BH322" s="418"/>
      <c r="BI322" s="418"/>
      <c r="BJ322" s="418"/>
      <c r="BK322" s="418"/>
      <c r="BL322" s="418"/>
      <c r="BM322" s="418"/>
      <c r="BN322" s="418"/>
      <c r="BO322" s="418"/>
      <c r="BP322" s="418"/>
      <c r="BQ322" s="418"/>
      <c r="BR322" s="418"/>
      <c r="BS322" s="418"/>
      <c r="BT322" s="418"/>
      <c r="BU322" s="418"/>
      <c r="BV322" s="418"/>
      <c r="BW322" s="418"/>
      <c r="BX322" s="418"/>
      <c r="BY322" s="418"/>
      <c r="BZ322" s="418"/>
      <c r="CA322" s="418"/>
      <c r="CB322" s="418"/>
      <c r="CC322" s="418"/>
      <c r="CD322" s="418"/>
      <c r="CE322" s="418"/>
      <c r="CF322" s="418"/>
      <c r="CG322" s="418"/>
      <c r="CH322" s="418"/>
      <c r="CI322" s="418"/>
      <c r="CJ322" s="418"/>
      <c r="CK322" s="418"/>
      <c r="CL322" s="418"/>
      <c r="CM322" s="418"/>
      <c r="CN322" s="418"/>
      <c r="CO322" s="418"/>
      <c r="CP322" s="418"/>
      <c r="CQ322" s="418"/>
      <c r="CR322" s="418"/>
      <c r="CS322" s="418"/>
      <c r="CT322" s="418"/>
      <c r="CU322" s="418"/>
      <c r="CV322" s="418"/>
      <c r="CW322" s="418"/>
      <c r="CX322" s="418"/>
      <c r="CY322" s="418"/>
      <c r="CZ322" s="418"/>
      <c r="DA322" s="418"/>
      <c r="DB322" s="418"/>
      <c r="DC322" s="418"/>
      <c r="DD322" s="418"/>
      <c r="DE322" s="418"/>
      <c r="DF322" s="418"/>
      <c r="DG322" s="418"/>
      <c r="DH322" s="418"/>
      <c r="DI322" s="418"/>
      <c r="DJ322" s="418"/>
      <c r="DK322" s="418"/>
      <c r="DL322" s="418"/>
      <c r="DM322" s="418"/>
      <c r="DN322" s="418"/>
      <c r="DO322" s="418"/>
      <c r="DP322" s="418"/>
      <c r="DQ322" s="418"/>
      <c r="DR322" s="418"/>
      <c r="DS322" s="418"/>
      <c r="DT322" s="418"/>
      <c r="DU322" s="418"/>
      <c r="DV322" s="418"/>
      <c r="DW322" s="418"/>
      <c r="DX322" s="418"/>
      <c r="DY322" s="418"/>
      <c r="DZ322" s="418"/>
      <c r="EA322" s="418"/>
      <c r="EB322" s="418"/>
      <c r="EC322" s="418"/>
      <c r="ED322" s="418"/>
      <c r="EE322" s="418"/>
      <c r="EF322" s="418"/>
      <c r="EG322" s="418"/>
      <c r="EH322" s="418"/>
      <c r="EI322" s="418"/>
      <c r="EJ322" s="418"/>
      <c r="EK322" s="418"/>
      <c r="EL322" s="418"/>
      <c r="EM322" s="418"/>
      <c r="EN322" s="418"/>
      <c r="EO322" s="418"/>
      <c r="EP322" s="418"/>
      <c r="EQ322" s="418"/>
      <c r="ER322" s="418"/>
      <c r="ES322" s="418"/>
      <c r="ET322" s="418"/>
      <c r="EU322" s="418"/>
      <c r="EV322" s="418"/>
      <c r="EW322" s="418"/>
      <c r="EX322" s="418"/>
      <c r="EY322" s="418"/>
      <c r="EZ322" s="418"/>
      <c r="FA322" s="418"/>
      <c r="FB322" s="418"/>
      <c r="FC322" s="418"/>
      <c r="FD322" s="418"/>
      <c r="FE322" s="418"/>
      <c r="FF322" s="418"/>
      <c r="FG322" s="418"/>
      <c r="FH322" s="418"/>
      <c r="FI322" s="418"/>
      <c r="FJ322" s="418"/>
      <c r="FK322" s="418"/>
      <c r="FL322" s="418"/>
      <c r="FM322" s="418"/>
      <c r="FN322" s="418"/>
      <c r="FO322" s="418"/>
      <c r="FP322" s="418"/>
      <c r="FQ322" s="418"/>
      <c r="FR322" s="418"/>
      <c r="FS322" s="418"/>
      <c r="FT322" s="418"/>
      <c r="FU322" s="418"/>
      <c r="FV322" s="418"/>
      <c r="FW322" s="418"/>
      <c r="FX322" s="418"/>
      <c r="FY322" s="418"/>
      <c r="FZ322" s="418"/>
      <c r="GA322" s="418"/>
      <c r="GB322" s="418"/>
      <c r="GC322" s="418"/>
      <c r="GD322" s="418"/>
      <c r="GE322" s="418"/>
      <c r="GF322" s="418"/>
      <c r="GG322" s="418"/>
      <c r="GH322" s="418"/>
      <c r="GI322" s="418"/>
      <c r="GJ322" s="418"/>
      <c r="GK322" s="418"/>
      <c r="GL322" s="418"/>
      <c r="GM322" s="418"/>
      <c r="GN322" s="418"/>
      <c r="GO322" s="418"/>
      <c r="GP322" s="418"/>
      <c r="GQ322" s="418"/>
      <c r="GR322" s="418"/>
      <c r="GS322" s="418"/>
      <c r="GT322" s="418"/>
      <c r="GU322" s="418"/>
      <c r="GV322" s="418"/>
      <c r="GW322" s="418"/>
      <c r="GX322" s="418"/>
      <c r="GY322" s="418"/>
      <c r="GZ322" s="418"/>
      <c r="HA322" s="418"/>
      <c r="HB322" s="418"/>
      <c r="HC322" s="418"/>
      <c r="HD322" s="418"/>
      <c r="HE322" s="418"/>
      <c r="HF322" s="418"/>
      <c r="HG322" s="418"/>
      <c r="HH322" s="418"/>
      <c r="HI322" s="418"/>
      <c r="HJ322" s="418"/>
      <c r="HK322" s="418"/>
      <c r="HL322" s="418"/>
      <c r="HM322" s="418"/>
      <c r="HN322" s="418"/>
      <c r="HO322" s="418"/>
      <c r="HP322" s="418"/>
      <c r="HQ322" s="418"/>
      <c r="HR322" s="418"/>
      <c r="HS322" s="418"/>
      <c r="HT322" s="418"/>
      <c r="HU322" s="418"/>
      <c r="HV322" s="418"/>
      <c r="HW322" s="418"/>
      <c r="HX322" s="418"/>
      <c r="HY322" s="418"/>
      <c r="HZ322" s="418"/>
      <c r="IA322" s="418"/>
      <c r="IB322" s="418"/>
      <c r="IC322" s="418"/>
      <c r="ID322" s="418"/>
      <c r="IE322" s="418"/>
      <c r="IF322" s="418"/>
      <c r="IG322" s="418"/>
      <c r="IH322" s="418"/>
      <c r="II322" s="418"/>
      <c r="IJ322" s="418"/>
      <c r="IK322" s="418"/>
      <c r="IL322" s="418"/>
      <c r="IM322" s="418"/>
      <c r="IN322" s="418"/>
      <c r="IO322" s="418"/>
      <c r="IP322" s="418"/>
      <c r="IQ322" s="418"/>
      <c r="IR322" s="418"/>
      <c r="IS322" s="418"/>
      <c r="IT322" s="418"/>
      <c r="IU322" s="418"/>
      <c r="IV322" s="418"/>
    </row>
  </sheetData>
  <mergeCells count="369">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0:S40"/>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0:S80"/>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0:S120"/>
    <mergeCell ref="A121:S121"/>
    <mergeCell ref="A123:S123"/>
    <mergeCell ref="A124:S124"/>
    <mergeCell ref="A122:S122"/>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0:S160"/>
    <mergeCell ref="A161:S161"/>
    <mergeCell ref="A163:S163"/>
    <mergeCell ref="A164:S164"/>
    <mergeCell ref="A162:S162"/>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0:S200"/>
    <mergeCell ref="A201:S201"/>
    <mergeCell ref="A203:S203"/>
    <mergeCell ref="A204:S204"/>
    <mergeCell ref="A202:S202"/>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0:S240"/>
    <mergeCell ref="A241:S241"/>
    <mergeCell ref="A243:S243"/>
    <mergeCell ref="A244:S244"/>
    <mergeCell ref="A242:S242"/>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0:S280"/>
    <mergeCell ref="A281:S281"/>
    <mergeCell ref="A283:S283"/>
    <mergeCell ref="A284:S284"/>
    <mergeCell ref="A282:S282"/>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94:S294"/>
    <mergeCell ref="A296:S296"/>
    <mergeCell ref="A298:S298"/>
    <mergeCell ref="A300:S300"/>
    <mergeCell ref="A302:S302"/>
    <mergeCell ref="A304:S304"/>
    <mergeCell ref="M292:N292"/>
    <mergeCell ref="O292:O293"/>
    <mergeCell ref="P292:P293"/>
    <mergeCell ref="Q292:Q293"/>
    <mergeCell ref="R292:R293"/>
    <mergeCell ref="S292:S293"/>
    <mergeCell ref="A318:S318"/>
    <mergeCell ref="A320:S320"/>
    <mergeCell ref="A321:S321"/>
    <mergeCell ref="A306:S306"/>
    <mergeCell ref="A308:S308"/>
    <mergeCell ref="A310:S310"/>
    <mergeCell ref="A312:S312"/>
    <mergeCell ref="A314:S314"/>
    <mergeCell ref="A316:S316"/>
  </mergeCells>
  <dataValidations count="31">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WVU239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VSG322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WVS95 WLW95 WCA95 VSE95 VII95 UYM95 UOQ95 UEU95 TUY95 TLC95 TBG95 SRK95 SHO95 RXS95 RNW95 REA95 QUE95 QKI95 QAM95 PQQ95 PGU95 OWY95 ONC95 ODG95 NTK95 NJO95 MZS95 MPW95 MGA95 LWE95 LMI95 LCM95 KSQ95 KIU95 JYY95 JPC95 JFG95 IVK95 ILO95 IBS95 HRW95 HIA95 GYE95 GOI95 GEM95 FUQ95 FKU95 FAY95 ERC95 EHG95 DXK95 DNO95 DDS95 CTW95 CKA95 CAE95 BQI95 BGM95 AWQ95 AMU95 ACY95 TC95 JG95 K95 WVS55:WVV55 WLW55:WLZ55 WCA55:WCD55 VSE55:VSH55 VII55:VIL55 UYM55:UYP55 UOQ55:UOT55 UEU55:UEX55 TUY55:TVB55 TLC55:TLF55 TBG55:TBJ55 SRK55:SRN55 SHO55:SHR55 RXS55:RXV55 RNW55:RNZ55 REA55:RED55 QUE55:QUH55 QKI55:QKL55 QAM55:QAP55 PQQ55:PQT55 PGU55:PGX55 OWY55:OXB55 ONC55:ONF55 ODG55:ODJ55 NTK55:NTN55 NJO55:NJR55 MZS55:MZV55 MPW55:MPZ55 MGA55:MGD55 LWE55:LWH55 LMI55:LML55 LCM55:LCP55 KSQ55:KST55 KIU55:KIX55 JYY55:JZB55 JPC55:JPF55 JFG55:JFJ55 IVK55:IVN55 ILO55:ILR55 IBS55:IBV55 HRW55:HRZ55 HIA55:HID55 GYE55:GYH55 GOI55:GOL55 GEM55:GEP55 FUQ55:FUT55 FKU55:FKX55 FAY55:FBB55 ERC55:ERF55 EHG55:EHJ55 DXK55:DXN55 DNO55:DNR55 DDS55:DDV55 CTW55:CTZ55 CKA55:CKD55 CAE55:CAH55 BQI55:BQL55 BGM55:BGP55 AWQ55:AWT55 AMU55:AMX55 ACY55:ADB55 TC55:TF55 JG55:JJ55 K55:N55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WVU295 WLY295 WCC295 VSG295 VIK295 UYO295 UOS295 UEW295 TVA295 TLE295 TBI295 SRM295 SHQ295 RXU295 RNY295 REC295 QUG295 QKK295 QAO295 PQS295 PGW295 OXA295 ONE295 ODI295 NTM295 NJQ295 MZU295 MPY295 MGC295 LWG295 LMK295 LCO295 KSS295 KIW295 JZA295 JPE295 JFI295 IVM295 ILQ295 IBU295 HRY295 HIC295 GYG295 GOK295 GEO295 FUS295 FKW295 FBA295 ERE295 EHI295 DXM295 DNQ295 DDU295 CTY295 CKC295 CAG295 BQK295 BGO295 AWS295 AMW295 ADA295 TE295 JI295 M295 VIK322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WVU157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WVU215 WLY215 WCC215 VSG215 VIK215 UYO215 UOS215 UEW215 TVA215 TLE215 TBI215 SRM215 SHQ215 RXU215 RNY215 REC215 QUG215 QKK215 QAO215 PQS215 PGW215 OXA215 ONE215 ODI215 NTM215 NJQ215 MZU215 MPY215 MGC215 LWG215 LMK215 LCO215 KSS215 KIW215 JZA215 JPE215 JFI215 IVM215 ILQ215 IBU215 HRY215 HIC215 GYG215 GOK215 GEO215 FUS215 FKW215 FBA215 ERE215 EHI215 DXM215 DNQ215 DDU215 CTY215 CKC215 CAG215 BQK215 BGO215 AWS215 AMW215 ADA215 TE215 JI215 M21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WCC322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WVU15 WLY15 WCC15 VSG15 VIK15 UYO15 UOS15 UEW15 TVA15 TLE15 TBI15 SRM15 SHQ15 RXU15 RNY15 REC15 QUG15 QKK15 QAO15 PQS15 PGW15 OXA15 ONE15 ODI15 NTM15 NJQ15 MZU15 MPY15 MGC15 LWG15 LMK15 LCO15 KSS15 KIW15 JZA15 JPE15 JFI15 IVM15 ILQ15 IBU15 HRY15 HIC15 GYG15 GOK15 GEO15 FUS15 FKW15 FBA15 ERE15 EHI15 DXM15 DNQ15 DDU15 CTY15 CKC15 CAG15 BQK15 BGO15 AWS15 AMW15 ADA15 TE15 JI15 M15 WLY322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WVS119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WVS135 WLW135 WCA135 VSE135 VII135 UYM135 UOQ135 UEU135 TUY135 TLC135 TBG135 SRK135 SHO135 RXS135 RNW135 REA135 QUE135 QKI135 QAM135 PQQ135 PGU135 OWY135 ONC135 ODG135 NTK135 NJO135 MZS135 MPW135 MGA135 LWE135 LMI135 LCM135 KSQ135 KIU135 JYY135 JPC135 JFG135 IVK135 ILO135 IBS135 HRW135 HIA135 GYE135 GOI135 GEM135 FUQ135 FKU135 FAY135 ERC135 EHG135 DXK135 DNO135 DDS135 CTW135 CKA135 CAE135 BQI135 BGM135 AWQ135 AMU135 ACY135 TC135 JG135 K135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WVS79:WVV79 WLW79:WLZ79 WCA79:WCD79 VSE79:VSH79 VII79:VIL79 UYM79:UYP79 UOQ79:UOT79 UEU79:UEX79 TUY79:TVB79 TLC79:TLF79 TBG79:TBJ79 SRK79:SRN79 SHO79:SHR79 RXS79:RXV79 RNW79:RNZ79 REA79:RED79 QUE79:QUH79 QKI79:QKL79 QAM79:QAP79 PQQ79:PQT79 PGU79:PGX79 OWY79:OXB79 ONC79:ONF79 ODG79:ODJ79 NTK79:NTN79 NJO79:NJR79 MZS79:MZV79 MPW79:MPZ79 MGA79:MGD79 LWE79:LWH79 LMI79:LML79 LCM79:LCP79 KSQ79:KST79 KIU79:KIX79 JYY79:JZB79 JPC79:JPF79 JFG79:JFJ79 IVK79:IVN79 ILO79:ILR79 IBS79:IBV79 HRW79:HRZ79 HIA79:HID79 GYE79:GYH79 GOI79:GOL79 GEM79:GEP79 FUQ79:FUT79 FKU79:FKX79 FAY79:FBB79 ERC79:ERF79 EHG79:EHJ79 DXK79:DXN79 DNO79:DNR79 DDS79:DDV79 CTW79:CTZ79 CKA79:CKD79 CAE79:CAH79 BQI79:BQL79 BGM79:BGP79 AWQ79:AWT79 AMU79:AMX79 ACY79:ADB79 TC79:TF79 JG79:JJ79 WVU322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WVU319 WLY319 WCC319 VSG319 VIK319 UYO319 UOS319 UEW319 TVA319 TLE319 TBI319 SRM319 SHQ319 RXU319 RNY319 REC319 QUG319 QKK319 QAO319 PQS319 PGW319 OXA319 ONE319 ODI319 NTM319 NJQ319 MZU319 MPY319 MGC319 LWG319 LMK319 LCO319 KSS319 KIW319 JZA319 JPE319 JFI319 IVM319 ILQ319 IBU319 HRY319 HIC319 GYG319 GOK319 GEO319 FUS319 FKW319 FBA319 ERE319 EHI319 DXM319 DNQ319 DDU319 CTY319 CKC319 CAG319 BQK319 BGO319 AWS319 AMW319 ADA319 TE319 JI319 UYO322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UEW322 JG322 TC322 ACY322 AMU322 AWQ322 BGM322 BQI322 CAE322 CKA322 CTW322 DDS322 DNO322 DXK322 EHG322 ERC322 FAY322 FKU322 FUQ322 GEM322 GOI322 GYE322 HIA322 HRW322 IBS322 ILO322 IVK322 JFG322 JPC322 JYY322 KIU322 KSQ322 LCM322 LMI322 LWE322 MGA322 MPW322 MZS322 NJO322 NTK322 ODG322 ONC322 OWY322 PGU322 PQQ322 QAM322 QKI322 QUE322 REA322 RNW322 RXS322 SHO322 SRK322 TBG322 TLC322 TUY322 UEU322 UOQ322 UYM322 VII322 VSE322 WCA322 WLW322 WVS322 UOS322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317 WVU317"/>
    <dataValidation type="list" allowBlank="1" showInputMessage="1" showErrorMessage="1" sqref="C92:C93 WVK292:WVK293 WLO292:WLO293 WBS292:WBS293 VRW292:VRW293 VIA292:VIA293 UYE292:UYE293 UOI292:UOI293 UEM292:UEM293 TUQ292:TUQ293 TKU292:TKU293 TAY292:TAY293 SRC292:SRC293 SHG292:SHG293 RXK292:RXK293 RNO292:RNO293 RDS292:RDS293 QTW292:QTW293 QKA292:QKA293 QAE292:QAE293 PQI292:PQI293 PGM292:PGM293 OWQ292:OWQ293 OMU292:OMU293 OCY292:OCY293 NTC292:NTC293 NJG292:NJG293 MZK292:MZK293 MPO292:MPO293 MFS292:MFS293 LVW292:LVW293 LMA292:LMA293 LCE292:LCE293 KSI292:KSI293 KIM292:KIM293 JYQ292:JYQ293 JOU292:JOU293 JEY292:JEY293 IVC292:IVC293 ILG292:ILG293 IBK292:IBK293 HRO292:HRO293 HHS292:HHS293 GXW292:GXW293 GOA292:GOA293 GEE292:GEE293 FUI292:FUI293 FKM292:FKM293 FAQ292:FAQ293 EQU292:EQU293 EGY292:EGY293 DXC292:DXC293 DNG292:DNG293 DDK292:DDK293 CTO292:CTO293 CJS292:CJS293 BZW292:BZW293 BQA292:BQA293 BGE292:BGE293 AWI292:AWI293 AMM292:AMM293 ACQ292:ACQ293 SU292:SU293 IY292:IY293 C292:C293 WVK252:WVK253 WLO252:WLO253 WBS252:WBS253 VRW252:VRW253 VIA252:VIA253 UYE252:UYE253 UOI252:UOI253 UEM252:UEM253 TUQ252:TUQ253 TKU252:TKU253 TAY252:TAY253 SRC252:SRC253 SHG252:SHG253 RXK252:RXK253 RNO252:RNO253 RDS252:RDS253 QTW252:QTW253 QKA252:QKA253 QAE252:QAE253 PQI252:PQI253 PGM252:PGM253 OWQ252:OWQ253 OMU252:OMU253 OCY252:OCY253 NTC252:NTC253 NJG252:NJG253 MZK252:MZK253 MPO252:MPO253 MFS252:MFS253 LVW252:LVW253 LMA252:LMA253 LCE252:LCE253 KSI252:KSI253 KIM252:KIM253 JYQ252:JYQ253 JOU252:JOU253 JEY252:JEY253 IVC252:IVC253 ILG252:ILG253 IBK252:IBK253 HRO252:HRO253 HHS252:HHS253 GXW252:GXW253 GOA252:GOA253 GEE252:GEE253 FUI252:FUI253 FKM252:FKM253 FAQ252:FAQ253 EQU252:EQU253 EGY252:EGY253 DXC252:DXC253 DNG252:DNG253 DDK252:DDK253 CTO252:CTO253 CJS252:CJS253 BZW252:BZW253 BQA252:BQA253 BGE252:BGE253 AWI252:AWI253 AMM252:AMM253 ACQ252:ACQ253 SU252:SU253 IY252:IY253 C252:C253 WVK212:WVK213 WLO212:WLO213 WBS212:WBS213 VRW212:VRW213 VIA212:VIA213 UYE212:UYE213 UOI212:UOI213 UEM212:UEM213 TUQ212:TUQ213 TKU212:TKU213 TAY212:TAY213 SRC212:SRC213 SHG212:SHG213 RXK212:RXK213 RNO212:RNO213 RDS212:RDS213 QTW212:QTW213 QKA212:QKA213 QAE212:QAE213 PQI212:PQI213 PGM212:PGM213 OWQ212:OWQ213 OMU212:OMU213 OCY212:OCY213 NTC212:NTC213 NJG212:NJG213 MZK212:MZK213 MPO212:MPO213 MFS212:MFS213 LVW212:LVW213 LMA212:LMA213 LCE212:LCE213 KSI212:KSI213 KIM212:KIM213 JYQ212:JYQ213 JOU212:JOU213 JEY212:JEY213 IVC212:IVC213 ILG212:ILG213 IBK212:IBK213 HRO212:HRO213 HHS212:HHS213 GXW212:GXW213 GOA212:GOA213 GEE212:GEE213 FUI212:FUI213 FKM212:FKM213 FAQ212:FAQ213 EQU212:EQU213 EGY212:EGY213 DXC212:DXC213 DNG212:DNG213 DDK212:DDK213 CTO212:CTO213 CJS212:CJS213 BZW212:BZW213 BQA212:BQA213 BGE212:BGE213 AWI212:AWI213 AMM212:AMM213 ACQ212:ACQ213 SU212:SU213 IY212:IY213 C212:C213 WVK172:WVK173 WLO172:WLO173 WBS172:WBS173 VRW172:VRW173 VIA172:VIA173 UYE172:UYE173 UOI172:UOI173 UEM172:UEM173 TUQ172:TUQ173 TKU172:TKU173 TAY172:TAY173 SRC172:SRC173 SHG172:SHG173 RXK172:RXK173 RNO172:RNO173 RDS172:RDS173 QTW172:QTW173 QKA172:QKA173 QAE172:QAE173 PQI172:PQI173 PGM172:PGM173 OWQ172:OWQ173 OMU172:OMU173 OCY172:OCY173 NTC172:NTC173 NJG172:NJG173 MZK172:MZK173 MPO172:MPO173 MFS172:MFS173 LVW172:LVW173 LMA172:LMA173 LCE172:LCE173 KSI172:KSI173 KIM172:KIM173 JYQ172:JYQ173 JOU172:JOU173 JEY172:JEY173 IVC172:IVC173 ILG172:ILG173 IBK172:IBK173 HRO172:HRO173 HHS172:HHS173 GXW172:GXW173 GOA172:GOA173 GEE172:GEE173 FUI172:FUI173 FKM172:FKM173 FAQ172:FAQ173 EQU172:EQU173 EGY172:EGY173 DXC172:DXC173 DNG172:DNG173 DDK172:DDK173 CTO172:CTO173 CJS172:CJS173 BZW172:BZW173 BQA172:BQA173 BGE172:BGE173 AWI172:AWI173 AMM172:AMM173 ACQ172:ACQ173 SU172:SU173 IY172:IY173 C172:C173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C52:C53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WVK132:WVK133 WLO132:WLO133 WBS132:WBS133 VRW132:VRW133 VIA132:VIA133 UYE132:UYE133 UOI132:UOI133 UEM132:UEM133 TUQ132:TUQ133 TKU132:TKU133 TAY132:TAY133 SRC132:SRC133 SHG132:SHG133 RXK132:RXK133 RNO132:RNO133 RDS132:RDS133 QTW132:QTW133 QKA132:QKA133 QAE132:QAE133 PQI132:PQI133 PGM132:PGM133 OWQ132:OWQ133 OMU132:OMU133 OCY132:OCY133 NTC132:NTC133 NJG132:NJG133 MZK132:MZK133 MPO132:MPO133 MFS132:MFS133 LVW132:LVW133 LMA132:LMA133 LCE132:LCE133 KSI132:KSI133 KIM132:KIM133 JYQ132:JYQ133 JOU132:JOU133 JEY132:JEY133 IVC132:IVC133 ILG132:ILG133 IBK132:IBK133 HRO132:HRO133 HHS132:HHS133 GXW132:GXW133 GOA132:GOA133 GEE132:GEE133 FUI132:FUI133 FKM132:FKM133 FAQ132:FAQ133 EQU132:EQU133 EGY132:EGY133 DXC132:DXC133 DNG132:DNG133 DDK132:DDK133 CTO132:CTO133 CJS132:CJS133 BZW132:BZW133 BQA132:BQA133 BGE132:BGE133 AWI132:AWI133 AMM132:AMM133 ACQ132:ACQ133 SU132:SU133 IY132:IY133 C132:C133 WVK92:WVK93 WLO92:WLO93 WBS92:WBS93 VRW92:VRW93 VIA92:VIA93 UYE92:UYE93 UOI92:UOI93 UEM92:UEM93 TUQ92:TUQ93 TKU92:TKU93 TAY92:TAY93 SRC92:SRC93 SHG92:SHG93 RXK92:RXK93 RNO92:RNO93 RDS92:RDS93 QTW92:QTW93 QKA92:QKA93 QAE92:QAE93 PQI92:PQI93 PGM92:PGM93 OWQ92:OWQ93 OMU92:OMU93 OCY92:OCY93 NTC92:NTC93 NJG92:NJG93 MZK92:MZK93 MPO92:MPO93 MFS92:MFS93 LVW92:LVW93 LMA92:LMA93 LCE92:LCE93 KSI92:KSI93 KIM92:KIM93 JYQ92:JYQ93 JOU92:JOU93 JEY92:JEY93 IVC92:IVC93 ILG92:ILG93 IBK92:IBK93 HRO92:HRO93 HHS92:HHS93 GXW92:GXW93 GOA92:GOA93 GEE92:GEE93 FUI92:FUI93 FKM92:FKM93 FAQ92:FAQ93 EQU92:EQU93 EGY92:EGY93 DXC92:DXC93 DNG92:DNG93 DDK92:DDK93 CTO92:CTO93 CJS92:CJS93 BZW92:BZW93 BQA92:BQA93 BGE92:BGE93 AWI92:AWI93 AMM92:AMM93 ACQ92:ACQ93 SU92:SU93 IY92:IY93">
      <formula1>"Nr. total de solicitări(reşedinţă de judeţ+alte localităţi)"</formula1>
    </dataValidation>
    <dataValidation type="list" allowBlank="1" showInputMessage="1" showErrorMessage="1" sqref="B92:B93 WVJ292:WVJ293 WLN292:WLN293 WBR292:WBR293 VRV292:VRV293 VHZ292:VHZ293 UYD292:UYD293 UOH292:UOH293 UEL292:UEL293 TUP292:TUP293 TKT292:TKT293 TAX292:TAX293 SRB292:SRB293 SHF292:SHF293 RXJ292:RXJ293 RNN292:RNN293 RDR292:RDR293 QTV292:QTV293 QJZ292:QJZ293 QAD292:QAD293 PQH292:PQH293 PGL292:PGL293 OWP292:OWP293 OMT292:OMT293 OCX292:OCX293 NTB292:NTB293 NJF292:NJF293 MZJ292:MZJ293 MPN292:MPN293 MFR292:MFR293 LVV292:LVV293 LLZ292:LLZ293 LCD292:LCD293 KSH292:KSH293 KIL292:KIL293 JYP292:JYP293 JOT292:JOT293 JEX292:JEX293 IVB292:IVB293 ILF292:ILF293 IBJ292:IBJ293 HRN292:HRN293 HHR292:HHR293 GXV292:GXV293 GNZ292:GNZ293 GED292:GED293 FUH292:FUH293 FKL292:FKL293 FAP292:FAP293 EQT292:EQT293 EGX292:EGX293 DXB292:DXB293 DNF292:DNF293 DDJ292:DDJ293 CTN292:CTN293 CJR292:CJR293 BZV292:BZV293 BPZ292:BPZ293 BGD292:BGD293 AWH292:AWH293 AML292:AML293 ACP292:ACP293 ST292:ST293 IX292:IX293 B292:B293 WVJ252:WVJ253 WLN252:WLN253 WBR252:WBR253 VRV252:VRV253 VHZ252:VHZ253 UYD252:UYD253 UOH252:UOH253 UEL252:UEL253 TUP252:TUP253 TKT252:TKT253 TAX252:TAX253 SRB252:SRB253 SHF252:SHF253 RXJ252:RXJ253 RNN252:RNN253 RDR252:RDR253 QTV252:QTV253 QJZ252:QJZ253 QAD252:QAD253 PQH252:PQH253 PGL252:PGL253 OWP252:OWP253 OMT252:OMT253 OCX252:OCX253 NTB252:NTB253 NJF252:NJF253 MZJ252:MZJ253 MPN252:MPN253 MFR252:MFR253 LVV252:LVV253 LLZ252:LLZ253 LCD252:LCD253 KSH252:KSH253 KIL252:KIL253 JYP252:JYP253 JOT252:JOT253 JEX252:JEX253 IVB252:IVB253 ILF252:ILF253 IBJ252:IBJ253 HRN252:HRN253 HHR252:HHR253 GXV252:GXV253 GNZ252:GNZ253 GED252:GED253 FUH252:FUH253 FKL252:FKL253 FAP252:FAP253 EQT252:EQT253 EGX252:EGX253 DXB252:DXB253 DNF252:DNF253 DDJ252:DDJ253 CTN252:CTN253 CJR252:CJR253 BZV252:BZV253 BPZ252:BPZ253 BGD252:BGD253 AWH252:AWH253 AML252:AML253 ACP252:ACP253 ST252:ST253 IX252:IX253 B252:B253 WVJ212:WVJ213 WLN212:WLN213 WBR212:WBR213 VRV212:VRV213 VHZ212:VHZ213 UYD212:UYD213 UOH212:UOH213 UEL212:UEL213 TUP212:TUP213 TKT212:TKT213 TAX212:TAX213 SRB212:SRB213 SHF212:SHF213 RXJ212:RXJ213 RNN212:RNN213 RDR212:RDR213 QTV212:QTV213 QJZ212:QJZ213 QAD212:QAD213 PQH212:PQH213 PGL212:PGL213 OWP212:OWP213 OMT212:OMT213 OCX212:OCX213 NTB212:NTB213 NJF212:NJF213 MZJ212:MZJ213 MPN212:MPN213 MFR212:MFR213 LVV212:LVV213 LLZ212:LLZ213 LCD212:LCD213 KSH212:KSH213 KIL212:KIL213 JYP212:JYP213 JOT212:JOT213 JEX212:JEX213 IVB212:IVB213 ILF212:ILF213 IBJ212:IBJ213 HRN212:HRN213 HHR212:HHR213 GXV212:GXV213 GNZ212:GNZ213 GED212:GED213 FUH212:FUH213 FKL212:FKL213 FAP212:FAP213 EQT212:EQT213 EGX212:EGX213 DXB212:DXB213 DNF212:DNF213 DDJ212:DDJ213 CTN212:CTN213 CJR212:CJR213 BZV212:BZV213 BPZ212:BPZ213 BGD212:BGD213 AWH212:AWH213 AML212:AML213 ACP212:ACP213 ST212:ST213 IX212:IX213 B212:B213 WVJ172:WVJ173 WLN172:WLN173 WBR172:WBR173 VRV172:VRV173 VHZ172:VHZ173 UYD172:UYD173 UOH172:UOH173 UEL172:UEL173 TUP172:TUP173 TKT172:TKT173 TAX172:TAX173 SRB172:SRB173 SHF172:SHF173 RXJ172:RXJ173 RNN172:RNN173 RDR172:RDR173 QTV172:QTV173 QJZ172:QJZ173 QAD172:QAD173 PQH172:PQH173 PGL172:PGL173 OWP172:OWP173 OMT172:OMT173 OCX172:OCX173 NTB172:NTB173 NJF172:NJF173 MZJ172:MZJ173 MPN172:MPN173 MFR172:MFR173 LVV172:LVV173 LLZ172:LLZ173 LCD172:LCD173 KSH172:KSH173 KIL172:KIL173 JYP172:JYP173 JOT172:JOT173 JEX172:JEX173 IVB172:IVB173 ILF172:ILF173 IBJ172:IBJ173 HRN172:HRN173 HHR172:HHR173 GXV172:GXV173 GNZ172:GNZ173 GED172:GED173 FUH172:FUH173 FKL172:FKL173 FAP172:FAP173 EQT172:EQT173 EGX172:EGX173 DXB172:DXB173 DNF172:DNF173 DDJ172:DDJ173 CTN172:CTN173 CJR172:CJR173 BZV172:BZV173 BPZ172:BPZ173 BGD172:BGD173 AWH172:AWH173 AML172:AML173 ACP172:ACP173 ST172:ST173 IX172:IX173 B172:B173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B52:B53 WVJ12:WVJ13 WLN12:WLN13 WBR12:WBR13 VRV12:VRV13 VHZ12:VHZ13 UYD12:UYD13 UOH12:UOH13 UEL12:UEL13 TUP12:TUP13 TKT12:TKT13 TAX12:TAX13 SRB12:SRB13 SHF12:SHF13 RXJ12:RXJ13 RNN12:RNN13 RDR12:RDR13 QTV12:QTV13 QJZ12:QJZ13 QAD12:QAD13 PQH12:PQH13 PGL12:PGL13 OWP12:OWP13 OMT12:OMT13 OCX12:OCX13 NTB12:NTB13 NJF12:NJF13 MZJ12:MZJ13 MPN12:MPN13 MFR12:MFR13 LVV12:LVV13 LLZ12:LLZ13 LCD12:LCD13 KSH12:KSH13 KIL12:KIL13 JYP12:JYP13 JOT12:JOT13 JEX12:JEX13 IVB12:IVB13 ILF12:ILF13 IBJ12:IBJ13 HRN12:HRN13 HHR12:HHR13 GXV12:GXV13 GNZ12:GNZ13 GED12:GED13 FUH12:FUH13 FKL12:FKL13 FAP12:FAP13 EQT12:EQT13 EGX12:EGX13 DXB12:DXB13 DNF12:DNF13 DDJ12:DDJ13 CTN12:CTN13 CJR12:CJR13 BZV12:BZV13 BPZ12:BPZ13 BGD12:BGD13 AWH12:AWH13 AML12:AML13 ACP12:ACP13 ST12:ST13 IX12:IX13 B12:B13 WVJ132:WVJ133 WLN132:WLN133 WBR132:WBR133 VRV132:VRV133 VHZ132:VHZ133 UYD132:UYD133 UOH132:UOH133 UEL132:UEL133 TUP132:TUP133 TKT132:TKT133 TAX132:TAX133 SRB132:SRB133 SHF132:SHF133 RXJ132:RXJ133 RNN132:RNN133 RDR132:RDR133 QTV132:QTV133 QJZ132:QJZ133 QAD132:QAD133 PQH132:PQH133 PGL132:PGL133 OWP132:OWP133 OMT132:OMT133 OCX132:OCX133 NTB132:NTB133 NJF132:NJF133 MZJ132:MZJ133 MPN132:MPN133 MFR132:MFR133 LVV132:LVV133 LLZ132:LLZ133 LCD132:LCD133 KSH132:KSH133 KIL132:KIL133 JYP132:JYP133 JOT132:JOT133 JEX132:JEX133 IVB132:IVB133 ILF132:ILF133 IBJ132:IBJ133 HRN132:HRN133 HHR132:HHR133 GXV132:GXV133 GNZ132:GNZ133 GED132:GED133 FUH132:FUH133 FKL132:FKL133 FAP132:FAP133 EQT132:EQT133 EGX132:EGX133 DXB132:DXB133 DNF132:DNF133 DDJ132:DDJ133 CTN132:CTN133 CJR132:CJR133 BZV132:BZV133 BPZ132:BPZ133 BGD132:BGD133 AWH132:AWH133 AML132:AML133 ACP132:ACP133 ST132:ST133 IX132:IX133 B132:B133 WVJ92:WVJ93 WLN92:WLN93 WBR92:WBR93 VRV92:VRV93 VHZ92:VHZ93 UYD92:UYD93 UOH92:UOH93 UEL92:UEL93 TUP92:TUP93 TKT92:TKT93 TAX92:TAX93 SRB92:SRB93 SHF92:SHF93 RXJ92:RXJ93 RNN92:RNN93 RDR92:RDR93 QTV92:QTV93 QJZ92:QJZ93 QAD92:QAD93 PQH92:PQH93 PGL92:PGL93 OWP92:OWP93 OMT92:OMT93 OCX92:OCX93 NTB92:NTB93 NJF92:NJF93 MZJ92:MZJ93 MPN92:MPN93 MFR92:MFR93 LVV92:LVV93 LLZ92:LLZ93 LCD92:LCD93 KSH92:KSH93 KIL92:KIL93 JYP92:JYP93 JOT92:JOT93 JEX92:JEX93 IVB92:IVB93 ILF92:ILF93 IBJ92:IBJ93 HRN92:HRN93 HHR92:HHR93 GXV92:GXV93 GNZ92:GNZ93 GED92:GED93 FUH92:FUH93 FKL92:FKL93 FAP92:FAP93 EQT92:EQT93 EGX92:EGX93 DXB92:DXB93 DNF92:DNF93 DDJ92:DDJ93 CTN92:CTN93 CJR92:CJR93 BZV92:BZV93 BPZ92:BPZ93 BGD92:BGD93 AWH92:AWH93 AML92:AML93 ACP92:ACP93 ST92:ST93 IX92:IX93">
      <formula1>"Nr. solicitări din alte localităţi"</formula1>
    </dataValidation>
    <dataValidation type="list" allowBlank="1" showInputMessage="1" showErrorMessage="1" sqref="A92:A93 WVI292:WVI293 WLM292:WLM293 WBQ292:WBQ293 VRU292:VRU293 VHY292:VHY293 UYC292:UYC293 UOG292:UOG293 UEK292:UEK293 TUO292:TUO293 TKS292:TKS293 TAW292:TAW293 SRA292:SRA293 SHE292:SHE293 RXI292:RXI293 RNM292:RNM293 RDQ292:RDQ293 QTU292:QTU293 QJY292:QJY293 QAC292:QAC293 PQG292:PQG293 PGK292:PGK293 OWO292:OWO293 OMS292:OMS293 OCW292:OCW293 NTA292:NTA293 NJE292:NJE293 MZI292:MZI293 MPM292:MPM293 MFQ292:MFQ293 LVU292:LVU293 LLY292:LLY293 LCC292:LCC293 KSG292:KSG293 KIK292:KIK293 JYO292:JYO293 JOS292:JOS293 JEW292:JEW293 IVA292:IVA293 ILE292:ILE293 IBI292:IBI293 HRM292:HRM293 HHQ292:HHQ293 GXU292:GXU293 GNY292:GNY293 GEC292:GEC293 FUG292:FUG293 FKK292:FKK293 FAO292:FAO293 EQS292:EQS293 EGW292:EGW293 DXA292:DXA293 DNE292:DNE293 DDI292:DDI293 CTM292:CTM293 CJQ292:CJQ293 BZU292:BZU293 BPY292:BPY293 BGC292:BGC293 AWG292:AWG293 AMK292:AMK293 ACO292:ACO293 SS292:SS293 IW292:IW293 A292:A293 WVI252:WVI253 WLM252:WLM253 WBQ252:WBQ253 VRU252:VRU253 VHY252:VHY253 UYC252:UYC253 UOG252:UOG253 UEK252:UEK253 TUO252:TUO253 TKS252:TKS253 TAW252:TAW253 SRA252:SRA253 SHE252:SHE253 RXI252:RXI253 RNM252:RNM253 RDQ252:RDQ253 QTU252:QTU253 QJY252:QJY253 QAC252:QAC253 PQG252:PQG253 PGK252:PGK253 OWO252:OWO253 OMS252:OMS253 OCW252:OCW253 NTA252:NTA253 NJE252:NJE253 MZI252:MZI253 MPM252:MPM253 MFQ252:MFQ253 LVU252:LVU253 LLY252:LLY253 LCC252:LCC253 KSG252:KSG253 KIK252:KIK253 JYO252:JYO253 JOS252:JOS253 JEW252:JEW253 IVA252:IVA253 ILE252:ILE253 IBI252:IBI253 HRM252:HRM253 HHQ252:HHQ253 GXU252:GXU253 GNY252:GNY253 GEC252:GEC253 FUG252:FUG253 FKK252:FKK253 FAO252:FAO253 EQS252:EQS253 EGW252:EGW253 DXA252:DXA253 DNE252:DNE253 DDI252:DDI253 CTM252:CTM253 CJQ252:CJQ253 BZU252:BZU253 BPY252:BPY253 BGC252:BGC253 AWG252:AWG253 AMK252:AMK253 ACO252:ACO253 SS252:SS253 IW252:IW253 A252:A253 WVI212:WVI213 WLM212:WLM213 WBQ212:WBQ213 VRU212:VRU213 VHY212:VHY213 UYC212:UYC213 UOG212:UOG213 UEK212:UEK213 TUO212:TUO213 TKS212:TKS213 TAW212:TAW213 SRA212:SRA213 SHE212:SHE213 RXI212:RXI213 RNM212:RNM213 RDQ212:RDQ213 QTU212:QTU213 QJY212:QJY213 QAC212:QAC213 PQG212:PQG213 PGK212:PGK213 OWO212:OWO213 OMS212:OMS213 OCW212:OCW213 NTA212:NTA213 NJE212:NJE213 MZI212:MZI213 MPM212:MPM213 MFQ212:MFQ213 LVU212:LVU213 LLY212:LLY213 LCC212:LCC213 KSG212:KSG213 KIK212:KIK213 JYO212:JYO213 JOS212:JOS213 JEW212:JEW213 IVA212:IVA213 ILE212:ILE213 IBI212:IBI213 HRM212:HRM213 HHQ212:HHQ213 GXU212:GXU213 GNY212:GNY213 GEC212:GEC213 FUG212:FUG213 FKK212:FKK213 FAO212:FAO213 EQS212:EQS213 EGW212:EGW213 DXA212:DXA213 DNE212:DNE213 DDI212:DDI213 CTM212:CTM213 CJQ212:CJQ213 BZU212:BZU213 BPY212:BPY213 BGC212:BGC213 AWG212:AWG213 AMK212:AMK213 ACO212:ACO213 SS212:SS213 IW212:IW213 A212:A213 WVI172:WVI173 WLM172:WLM173 WBQ172:WBQ173 VRU172:VRU173 VHY172:VHY173 UYC172:UYC173 UOG172:UOG173 UEK172:UEK173 TUO172:TUO173 TKS172:TKS173 TAW172:TAW173 SRA172:SRA173 SHE172:SHE173 RXI172:RXI173 RNM172:RNM173 RDQ172:RDQ173 QTU172:QTU173 QJY172:QJY173 QAC172:QAC173 PQG172:PQG173 PGK172:PGK173 OWO172:OWO173 OMS172:OMS173 OCW172:OCW173 NTA172:NTA173 NJE172:NJE173 MZI172:MZI173 MPM172:MPM173 MFQ172:MFQ173 LVU172:LVU173 LLY172:LLY173 LCC172:LCC173 KSG172:KSG173 KIK172:KIK173 JYO172:JYO173 JOS172:JOS173 JEW172:JEW173 IVA172:IVA173 ILE172:ILE173 IBI172:IBI173 HRM172:HRM173 HHQ172:HHQ173 GXU172:GXU173 GNY172:GNY173 GEC172:GEC173 FUG172:FUG173 FKK172:FKK173 FAO172:FAO173 EQS172:EQS173 EGW172:EGW173 DXA172:DXA173 DNE172:DNE173 DDI172:DDI173 CTM172:CTM173 CJQ172:CJQ173 BZU172:BZU173 BPY172:BPY173 BGC172:BGC173 AWG172:AWG173 AMK172:AMK173 ACO172:ACO173 SS172:SS173 IW172:IW173 A172:A173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A52:A53 WVI12:WVI13 WLM12:WLM13 WBQ12:WBQ13 VRU12:VRU13 VHY12:VHY13 UYC12:UYC13 UOG12:UOG13 UEK12:UEK13 TUO12:TUO13 TKS12:TKS13 TAW12:TAW13 SRA12:SRA13 SHE12:SHE13 RXI12:RXI13 RNM12:RNM13 RDQ12:RDQ13 QTU12:QTU13 QJY12:QJY13 QAC12:QAC13 PQG12:PQG13 PGK12:PGK13 OWO12:OWO13 OMS12:OMS13 OCW12:OCW13 NTA12:NTA13 NJE12:NJE13 MZI12:MZI13 MPM12:MPM13 MFQ12:MFQ13 LVU12:LVU13 LLY12:LLY13 LCC12:LCC13 KSG12:KSG13 KIK12:KIK13 JYO12:JYO13 JOS12:JOS13 JEW12:JEW13 IVA12:IVA13 ILE12:ILE13 IBI12:IBI13 HRM12:HRM13 HHQ12:HHQ13 GXU12:GXU13 GNY12:GNY13 GEC12:GEC13 FUG12:FUG13 FKK12:FKK13 FAO12:FAO13 EQS12:EQS13 EGW12:EGW13 DXA12:DXA13 DNE12:DNE13 DDI12:DDI13 CTM12:CTM13 CJQ12:CJQ13 BZU12:BZU13 BPY12:BPY13 BGC12:BGC13 AWG12:AWG13 AMK12:AMK13 ACO12:ACO13 SS12:SS13 IW12:IW13 A12:A13 WVI132:WVI133 WLM132:WLM133 WBQ132:WBQ133 VRU132:VRU133 VHY132:VHY133 UYC132:UYC133 UOG132:UOG133 UEK132:UEK133 TUO132:TUO133 TKS132:TKS133 TAW132:TAW133 SRA132:SRA133 SHE132:SHE133 RXI132:RXI133 RNM132:RNM133 RDQ132:RDQ133 QTU132:QTU133 QJY132:QJY133 QAC132:QAC133 PQG132:PQG133 PGK132:PGK133 OWO132:OWO133 OMS132:OMS133 OCW132:OCW133 NTA132:NTA133 NJE132:NJE133 MZI132:MZI133 MPM132:MPM133 MFQ132:MFQ133 LVU132:LVU133 LLY132:LLY133 LCC132:LCC133 KSG132:KSG133 KIK132:KIK133 JYO132:JYO133 JOS132:JOS133 JEW132:JEW133 IVA132:IVA133 ILE132:ILE133 IBI132:IBI133 HRM132:HRM133 HHQ132:HHQ133 GXU132:GXU133 GNY132:GNY133 GEC132:GEC133 FUG132:FUG133 FKK132:FKK133 FAO132:FAO133 EQS132:EQS133 EGW132:EGW133 DXA132:DXA133 DNE132:DNE133 DDI132:DDI133 CTM132:CTM133 CJQ132:CJQ133 BZU132:BZU133 BPY132:BPY133 BGC132:BGC133 AWG132:AWG133 AMK132:AMK133 ACO132:ACO133 SS132:SS133 IW132:IW133 A132:A133 WVI92:WVI93 WLM92:WLM93 WBQ92:WBQ93 VRU92:VRU93 VHY92:VHY93 UYC92:UYC93 UOG92:UOG93 UEK92:UEK93 TUO92:TUO93 TKS92:TKS93 TAW92:TAW93 SRA92:SRA93 SHE92:SHE93 RXI92:RXI93 RNM92:RNM93 RDQ92:RDQ93 QTU92:QTU93 QJY92:QJY93 QAC92:QAC93 PQG92:PQG93 PGK92:PGK93 OWO92:OWO93 OMS92:OMS93 OCW92:OCW93 NTA92:NTA93 NJE92:NJE93 MZI92:MZI93 MPM92:MPM93 MFQ92:MFQ93 LVU92:LVU93 LLY92:LLY93 LCC92:LCC93 KSG92:KSG93 KIK92:KIK93 JYO92:JYO93 JOS92:JOS93 JEW92:JEW93 IVA92:IVA93 ILE92:ILE93 IBI92:IBI93 HRM92:HRM93 HHQ92:HHQ93 GXU92:GXU93 GNY92:GNY93 GEC92:GEC93 FUG92:FUG93 FKK92:FKK93 FAO92:FAO93 EQS92:EQS93 EGW92:EGW93 DXA92:DXA93 DNE92:DNE93 DDI92:DDI93 CTM92:CTM93 CJQ92:CJQ93 BZU92:BZU93 BPY92:BPY93 BGC92:BGC93 AWG92:AWG93 AMK92:AMK93 ACO92:ACO93 SS92:SS93 IW92:IW93">
      <formula1>"Nr. solicitări din reşedinţa de judeţ"</formula1>
    </dataValidation>
    <dataValidation type="list" allowBlank="1" showInputMessage="1" showErrorMessage="1" sqref="F92:H92 WVN292:WVP292 WLR292:WLT292 WBV292:WBX292 VRZ292:VSB292 VID292:VIF292 UYH292:UYJ292 UOL292:UON292 UEP292:UER292 TUT292:TUV292 TKX292:TKZ292 TBB292:TBD292 SRF292:SRH292 SHJ292:SHL292 RXN292:RXP292 RNR292:RNT292 RDV292:RDX292 QTZ292:QUB292 QKD292:QKF292 QAH292:QAJ292 PQL292:PQN292 PGP292:PGR292 OWT292:OWV292 OMX292:OMZ292 ODB292:ODD292 NTF292:NTH292 NJJ292:NJL292 MZN292:MZP292 MPR292:MPT292 MFV292:MFX292 LVZ292:LWB292 LMD292:LMF292 LCH292:LCJ292 KSL292:KSN292 KIP292:KIR292 JYT292:JYV292 JOX292:JOZ292 JFB292:JFD292 IVF292:IVH292 ILJ292:ILL292 IBN292:IBP292 HRR292:HRT292 HHV292:HHX292 GXZ292:GYB292 GOD292:GOF292 GEH292:GEJ292 FUL292:FUN292 FKP292:FKR292 FAT292:FAV292 EQX292:EQZ292 EHB292:EHD292 DXF292:DXH292 DNJ292:DNL292 DDN292:DDP292 CTR292:CTT292 CJV292:CJX292 BZZ292:CAB292 BQD292:BQF292 BGH292:BGJ292 AWL292:AWN292 AMP292:AMR292 ACT292:ACV292 SX292:SZ292 JB292:JD292 F292:H292 WVN252:WVP252 WLR252:WLT252 WBV252:WBX252 VRZ252:VSB252 VID252:VIF252 UYH252:UYJ252 UOL252:UON252 UEP252:UER252 TUT252:TUV252 TKX252:TKZ252 TBB252:TBD252 SRF252:SRH252 SHJ252:SHL252 RXN252:RXP252 RNR252:RNT252 RDV252:RDX252 QTZ252:QUB252 QKD252:QKF252 QAH252:QAJ252 PQL252:PQN252 PGP252:PGR252 OWT252:OWV252 OMX252:OMZ252 ODB252:ODD252 NTF252:NTH252 NJJ252:NJL252 MZN252:MZP252 MPR252:MPT252 MFV252:MFX252 LVZ252:LWB252 LMD252:LMF252 LCH252:LCJ252 KSL252:KSN252 KIP252:KIR252 JYT252:JYV252 JOX252:JOZ252 JFB252:JFD252 IVF252:IVH252 ILJ252:ILL252 IBN252:IBP252 HRR252:HRT252 HHV252:HHX252 GXZ252:GYB252 GOD252:GOF252 GEH252:GEJ252 FUL252:FUN252 FKP252:FKR252 FAT252:FAV252 EQX252:EQZ252 EHB252:EHD252 DXF252:DXH252 DNJ252:DNL252 DDN252:DDP252 CTR252:CTT252 CJV252:CJX252 BZZ252:CAB252 BQD252:BQF252 BGH252:BGJ252 AWL252:AWN252 AMP252:AMR252 ACT252:ACV252 SX252:SZ252 JB252:JD252 F252:H252 WVN212:WVP212 WLR212:WLT212 WBV212:WBX212 VRZ212:VSB212 VID212:VIF212 UYH212:UYJ212 UOL212:UON212 UEP212:UER212 TUT212:TUV212 TKX212:TKZ212 TBB212:TBD212 SRF212:SRH212 SHJ212:SHL212 RXN212:RXP212 RNR212:RNT212 RDV212:RDX212 QTZ212:QUB212 QKD212:QKF212 QAH212:QAJ212 PQL212:PQN212 PGP212:PGR212 OWT212:OWV212 OMX212:OMZ212 ODB212:ODD212 NTF212:NTH212 NJJ212:NJL212 MZN212:MZP212 MPR212:MPT212 MFV212:MFX212 LVZ212:LWB212 LMD212:LMF212 LCH212:LCJ212 KSL212:KSN212 KIP212:KIR212 JYT212:JYV212 JOX212:JOZ212 JFB212:JFD212 IVF212:IVH212 ILJ212:ILL212 IBN212:IBP212 HRR212:HRT212 HHV212:HHX212 GXZ212:GYB212 GOD212:GOF212 GEH212:GEJ212 FUL212:FUN212 FKP212:FKR212 FAT212:FAV212 EQX212:EQZ212 EHB212:EHD212 DXF212:DXH212 DNJ212:DNL212 DDN212:DDP212 CTR212:CTT212 CJV212:CJX212 BZZ212:CAB212 BQD212:BQF212 BGH212:BGJ212 AWL212:AWN212 AMP212:AMR212 ACT212:ACV212 SX212:SZ212 JB212:JD212 F212:H212 WVN172:WVP172 WLR172:WLT172 WBV172:WBX172 VRZ172:VSB172 VID172:VIF172 UYH172:UYJ172 UOL172:UON172 UEP172:UER172 TUT172:TUV172 TKX172:TKZ172 TBB172:TBD172 SRF172:SRH172 SHJ172:SHL172 RXN172:RXP172 RNR172:RNT172 RDV172:RDX172 QTZ172:QUB172 QKD172:QKF172 QAH172:QAJ172 PQL172:PQN172 PGP172:PGR172 OWT172:OWV172 OMX172:OMZ172 ODB172:ODD172 NTF172:NTH172 NJJ172:NJL172 MZN172:MZP172 MPR172:MPT172 MFV172:MFX172 LVZ172:LWB172 LMD172:LMF172 LCH172:LCJ172 KSL172:KSN172 KIP172:KIR172 JYT172:JYV172 JOX172:JOZ172 JFB172:JFD172 IVF172:IVH172 ILJ172:ILL172 IBN172:IBP172 HRR172:HRT172 HHV172:HHX172 GXZ172:GYB172 GOD172:GOF172 GEH172:GEJ172 FUL172:FUN172 FKP172:FKR172 FAT172:FAV172 EQX172:EQZ172 EHB172:EHD172 DXF172:DXH172 DNJ172:DNL172 DDN172:DDP172 CTR172:CTT172 CJV172:CJX172 BZZ172:CAB172 BQD172:BQF172 BGH172:BGJ172 AWL172:AWN172 AMP172:AMR172 ACT172:ACV172 SX172:SZ172 JB172:JD172 F172:H172 WVN52:WVP52 WLR52:WLT52 WBV52:WBX52 VRZ52:VSB52 VID52:VIF52 UYH52:UYJ52 UOL52:UON52 UEP52:UER52 TUT52:TUV52 TKX52:TKZ52 TBB52:TBD52 SRF52:SRH52 SHJ52:SHL52 RXN52:RXP52 RNR52:RNT52 RDV52:RDX52 QTZ52:QUB52 QKD52:QKF52 QAH52:QAJ52 PQL52:PQN52 PGP52:PGR52 OWT52:OWV52 OMX52:OMZ52 ODB52:ODD52 NTF52:NTH52 NJJ52:NJL52 MZN52:MZP52 MPR52:MPT52 MFV52:MFX52 LVZ52:LWB52 LMD52:LMF52 LCH52:LCJ52 KSL52:KSN52 KIP52:KIR52 JYT52:JYV52 JOX52:JOZ52 JFB52:JFD52 IVF52:IVH52 ILJ52:ILL52 IBN52:IBP52 HRR52:HRT52 HHV52:HHX52 GXZ52:GYB52 GOD52:GOF52 GEH52:GEJ52 FUL52:FUN52 FKP52:FKR52 FAT52:FAV52 EQX52:EQZ52 EHB52:EHD52 DXF52:DXH52 DNJ52:DNL52 DDN52:DDP52 CTR52:CTT52 CJV52:CJX52 BZZ52:CAB52 BQD52:BQF52 BGH52:BGJ52 AWL52:AWN52 AMP52:AMR52 ACT52:ACV52 SX52:SZ52 JB52:JD52 F52:H52 WVN12:WVP12 WLR12:WLT12 WBV12:WBX12 VRZ12:VSB12 VID12:VIF12 UYH12:UYJ12 UOL12:UON12 UEP12:UER12 TUT12:TUV12 TKX12:TKZ12 TBB12:TBD12 SRF12:SRH12 SHJ12:SHL12 RXN12:RXP12 RNR12:RNT12 RDV12:RDX12 QTZ12:QUB12 QKD12:QKF12 QAH12:QAJ12 PQL12:PQN12 PGP12:PGR12 OWT12:OWV12 OMX12:OMZ12 ODB12:ODD12 NTF12:NTH12 NJJ12:NJL12 MZN12:MZP12 MPR12:MPT12 MFV12:MFX12 LVZ12:LWB12 LMD12:LMF12 LCH12:LCJ12 KSL12:KSN12 KIP12:KIR12 JYT12:JYV12 JOX12:JOZ12 JFB12:JFD12 IVF12:IVH12 ILJ12:ILL12 IBN12:IBP12 HRR12:HRT12 HHV12:HHX12 GXZ12:GYB12 GOD12:GOF12 GEH12:GEJ12 FUL12:FUN12 FKP12:FKR12 FAT12:FAV12 EQX12:EQZ12 EHB12:EHD12 DXF12:DXH12 DNJ12:DNL12 DDN12:DDP12 CTR12:CTT12 CJV12:CJX12 BZZ12:CAB12 BQD12:BQF12 BGH12:BGJ12 AWL12:AWN12 AMP12:AMR12 ACT12:ACV12 SX12:SZ12 JB12:JD12 F12:H12 WVN132:WVP132 WLR132:WLT132 WBV132:WBX132 VRZ132:VSB132 VID132:VIF132 UYH132:UYJ132 UOL132:UON132 UEP132:UER132 TUT132:TUV132 TKX132:TKZ132 TBB132:TBD132 SRF132:SRH132 SHJ132:SHL132 RXN132:RXP132 RNR132:RNT132 RDV132:RDX132 QTZ132:QUB132 QKD132:QKF132 QAH132:QAJ132 PQL132:PQN132 PGP132:PGR132 OWT132:OWV132 OMX132:OMZ132 ODB132:ODD132 NTF132:NTH132 NJJ132:NJL132 MZN132:MZP132 MPR132:MPT132 MFV132:MFX132 LVZ132:LWB132 LMD132:LMF132 LCH132:LCJ132 KSL132:KSN132 KIP132:KIR132 JYT132:JYV132 JOX132:JOZ132 JFB132:JFD132 IVF132:IVH132 ILJ132:ILL132 IBN132:IBP132 HRR132:HRT132 HHV132:HHX132 GXZ132:GYB132 GOD132:GOF132 GEH132:GEJ132 FUL132:FUN132 FKP132:FKR132 FAT132:FAV132 EQX132:EQZ132 EHB132:EHD132 DXF132:DXH132 DNJ132:DNL132 DDN132:DDP132 CTR132:CTT132 CJV132:CJX132 BZZ132:CAB132 BQD132:BQF132 BGH132:BGJ132 AWL132:AWN132 AMP132:AMR132 ACT132:ACV132 SX132:SZ132 JB132:JD132 F132:H132 WVN92:WVP92 WLR92:WLT92 WBV92:WBX92 VRZ92:VSB92 VID92:VIF92 UYH92:UYJ92 UOL92:UON92 UEP92:UER92 TUT92:TUV92 TKX92:TKZ92 TBB92:TBD92 SRF92:SRH92 SHJ92:SHL92 RXN92:RXP92 RNR92:RNT92 RDV92:RDX92 QTZ92:QUB92 QKD92:QKF92 QAH92:QAJ92 PQL92:PQN92 PGP92:PGR92 OWT92:OWV92 OMX92:OMZ92 ODB92:ODD92 NTF92:NTH92 NJJ92:NJL92 MZN92:MZP92 MPR92:MPT92 MFV92:MFX92 LVZ92:LWB92 LMD92:LMF92 LCH92:LCJ92 KSL92:KSN92 KIP92:KIR92 JYT92:JYV92 JOX92:JOZ92 JFB92:JFD92 IVF92:IVH92 ILJ92:ILL92 IBN92:IBP92 HRR92:HRT92 HHV92:HHX92 GXZ92:GYB92 GOD92:GOF92 GEH92:GEJ92 FUL92:FUN92 FKP92:FKR92 FAT92:FAV92 EQX92:EQZ92 EHB92:EHD92 DXF92:DXH92 DNJ92:DNL92 DDN92:DDP92 CTR92:CTT92 CJV92:CJX92 BZZ92:CAB92 BQD92:BQF92 BGH92:BGJ92 AWL92:AWN92 AMP92:AMR92 ACT92:ACV92 SX92:SZ92 JB92:JD92">
      <formula1>"Nr. de solicitări pe domenii"</formula1>
    </dataValidation>
    <dataValidation type="list" allowBlank="1" showInputMessage="1" showErrorMessage="1" sqref="M213 WVU293 WLY293 WCC293 VSG293 VIK293 UYO293 UOS293 UEW293 TVA293 TLE293 TBI293 SRM293 SHQ293 RXU293 RNY293 REC293 QUG293 QKK293 QAO293 PQS293 PGW293 OXA293 ONE293 ODI293 NTM293 NJQ293 MZU293 MPY293 MGC293 LWG293 LMK293 LCO293 KSS293 KIW293 JZA293 JPE293 JFI293 IVM293 ILQ293 IBU293 HRY293 HIC293 GYG293 GOK293 GEO293 FUS293 FKW293 FBA293 ERE293 EHI293 DXM293 DNQ293 DDU293 CTY293 CKC293 CAG293 BQK293 BGO293 AWS293 AMW293 ADA293 TE293 JI293 M293 WVU253 WLY253 WCC253 VSG253 VIK253 UYO253 UOS253 UEW253 TVA253 TLE253 TBI253 SRM253 SHQ253 RXU253 RNY253 REC253 QUG253 QKK253 QAO253 PQS253 PGW253 OXA253 ONE253 ODI253 NTM253 NJQ253 MZU253 MPY253 MGC253 LWG253 LMK253 LCO253 KSS253 KIW253 JZA253 JPE253 JFI253 IVM253 ILQ253 IBU253 HRY253 HIC253 GYG253 GOK253 GEO253 FUS253 FKW253 FBA253 ERE253 EHI253 DXM253 DNQ253 DDU253 CTY253 CKC253 CAG253 BQK253 BGO253 AWS253 AMW253 ADA253 TE253 JI253 M253 WVU173 WLY173 WCC173 VSG173 VIK173 UYO173 UOS173 UEW173 TVA173 TLE173 TBI173 SRM173 SHQ173 RXU173 RNY173 REC173 QUG173 QKK173 QAO173 PQS173 PGW173 OXA173 ONE173 ODI173 NTM173 NJQ173 MZU173 MPY173 MGC173 LWG173 LMK173 LCO173 KSS173 KIW173 JZA173 JPE173 JFI173 IVM173 ILQ173 IBU173 HRY173 HIC173 GYG173 GOK173 GEO173 FUS173 FKW173 FBA173 ERE173 EHI173 DXM173 DNQ173 DDU173 CTY173 CKC173 CAG173 BQK173 BGO173 AWS173 AMW173 ADA173 TE173 JI173 M173 WVU93 WLY93 WCC93 VSG93 VIK93 UYO93 UOS93 UEW93 TVA93 TLE93 TBI93 SRM93 SHQ93 RXU93 RNY93 REC93 QUG93 QKK93 QAO93 PQS93 PGW93 OXA93 ONE93 ODI93 NTM93 NJQ93 MZU93 MPY93 MGC93 LWG93 LMK93 LCO93 KSS93 KIW93 JZA93 JPE93 JFI93 IVM93 ILQ93 IBU93 HRY93 HIC93 GYG93 GOK93 GEO93 FUS93 FKW93 FBA93 ERE93 EHI93 DXM93 DNQ93 DDU93 CTY93 CKC93 CAG93 BQK93 BGO93 AWS93 AMW93 ADA93 TE93 JI93 M93 WVU13 WLY13 WCC13 VSG13 VIK13 UYO13 UOS13 UEW13 TVA13 TLE13 TBI13 SRM13 SHQ13 RXU13 RNY13 REC13 QUG13 QKK13 QAO13 PQS13 PGW13 OXA13 ONE13 ODI13 NTM13 NJQ13 MZU13 MPY13 MGC13 LWG13 LMK13 LCO13 KSS13 KIW13 JZA13 JPE13 JFI13 IVM13 ILQ13 IBU13 HRY13 HIC13 GYG13 GOK13 GEO13 FUS13 FKW13 FBA13 ERE13 EHI13 DXM13 DNQ13 DDU13 CTY13 CKC13 CAG13 BQK13 BGO13 AWS13 AMW13 ADA13 TE13 JI13 M13 WVU53 WLY53 WCC53 VSG53 VIK53 UYO53 UOS53 UEW53 TVA53 TLE53 TBI53 SRM53 SHQ53 RXU53 RNY53 REC53 QUG53 QKK53 QAO53 PQS53 PGW53 OXA53 ONE53 ODI53 NTM53 NJQ53 MZU53 MPY53 MGC53 LWG53 LMK53 LCO53 KSS53 KIW53 JZA53 JPE53 JFI53 IVM53 ILQ53 IBU53 HRY53 HIC53 GYG53 GOK53 GEO53 FUS53 FKW53 FBA53 ERE53 EHI53 DXM53 DNQ53 DDU53 CTY53 CKC53 CAG53 BQK53 BGO53 AWS53 AMW53 ADA53 TE53 JI53 M53 WVU133 WLY133 WCC133 VSG133 VIK133 UYO133 UOS133 UEW133 TVA133 TLE133 TBI133 SRM133 SHQ133 RXU133 RNY133 REC133 QUG133 QKK133 QAO133 PQS133 PGW133 OXA133 ONE133 ODI133 NTM133 NJQ133 MZU133 MPY133 MGC133 LWG133 LMK133 LCO133 KSS133 KIW133 JZA133 JPE133 JFI133 IVM133 ILQ133 IBU133 HRY133 HIC133 GYG133 GOK133 GEO133 FUS133 FKW133 FBA133 ERE133 EHI133 DXM133 DNQ133 DDU133 CTY133 CKC133 CAG133 BQK133 BGO133 AWS133 AMW133 ADA133 TE133 JI133 M133 WVU213 WLY213 WCC213 VSG213 VIK213 UYO213 UOS213 UEW213 TVA213 TLE213 TBI213 SRM213 SHQ213 RXU213 RNY213 REC213 QUG213 QKK213 QAO213 PQS213 PGW213 OXA213 ONE213 ODI213 NTM213 NJQ213 MZU213 MPY213 MGC213 LWG213 LMK213 LCO213 KSS213 KIW213 JZA213 JPE213 JFI213 IVM213 ILQ213 IBU213 HRY213 HIC213 GYG213 GOK213 GEO213 FUS213 FKW213 FBA213 ERE213 EHI213 DXM213 DNQ213 DDU213 CTY213 CKC213 CAG213 BQK213 BGO213 AWS213 AMW213 ADA213 TE213 JI213">
      <formula1>"litera din art. 12 HG 878/2005"</formula1>
    </dataValidation>
    <dataValidation type="list" allowBlank="1" showInputMessage="1" showErrorMessage="1" sqref="N213 WVT293 WLX293 WCB293 VSF293 VIJ293 UYN293 UOR293 UEV293 TUZ293 TLD293 TBH293 SRL293 SHP293 RXT293 RNX293 REB293 QUF293 QKJ293 QAN293 PQR293 PGV293 OWZ293 OND293 ODH293 NTL293 NJP293 MZT293 MPX293 MGB293 LWF293 LMJ293 LCN293 KSR293 KIV293 JYZ293 JPD293 JFH293 IVL293 ILP293 IBT293 HRX293 HIB293 GYF293 GOJ293 GEN293 FUR293 FKV293 FAZ293 ERD293 EHH293 DXL293 DNP293 DDT293 CTX293 CKB293 CAF293 BQJ293 BGN293 AWR293 AMV293 ACZ293 TD293 JH293 L293 WVV293 WLZ293 WCD293 VSH293 VIL293 UYP293 UOT293 UEX293 TVB293 TLF293 TBJ293 SRN293 SHR293 RXV293 RNZ293 RED293 QUH293 QKL293 QAP293 PQT293 PGX293 OXB293 ONF293 ODJ293 NTN293 NJR293 MZV293 MPZ293 MGD293 LWH293 LML293 LCP293 KST293 KIX293 JZB293 JPF293 JFJ293 IVN293 ILR293 IBV293 HRZ293 HID293 GYH293 GOL293 GEP293 FUT293 FKX293 FBB293 ERF293 EHJ293 DXN293 DNR293 DDV293 CTZ293 CKD293 CAH293 BQL293 BGP293 AWT293 AMX293 ADB293 TF293 JJ293 N293 WVT253 WLX253 WCB253 VSF253 VIJ253 UYN253 UOR253 UEV253 TUZ253 TLD253 TBH253 SRL253 SHP253 RXT253 RNX253 REB253 QUF253 QKJ253 QAN253 PQR253 PGV253 OWZ253 OND253 ODH253 NTL253 NJP253 MZT253 MPX253 MGB253 LWF253 LMJ253 LCN253 KSR253 KIV253 JYZ253 JPD253 JFH253 IVL253 ILP253 IBT253 HRX253 HIB253 GYF253 GOJ253 GEN253 FUR253 FKV253 FAZ253 ERD253 EHH253 DXL253 DNP253 DDT253 CTX253 CKB253 CAF253 BQJ253 BGN253 AWR253 AMV253 ACZ253 TD253 JH253 L253 WVV253 WLZ253 WCD253 VSH253 VIL253 UYP253 UOT253 UEX253 TVB253 TLF253 TBJ253 SRN253 SHR253 RXV253 RNZ253 RED253 QUH253 QKL253 QAP253 PQT253 PGX253 OXB253 ONF253 ODJ253 NTN253 NJR253 MZV253 MPZ253 MGD253 LWH253 LML253 LCP253 KST253 KIX253 JZB253 JPF253 JFJ253 IVN253 ILR253 IBV253 HRZ253 HID253 GYH253 GOL253 GEP253 FUT253 FKX253 FBB253 ERF253 EHJ253 DXN253 DNR253 DDV253 CTZ253 CKD253 CAH253 BQL253 BGP253 AWT253 AMX253 ADB253 TF253 JJ253 N253 WVT213 WLX213 WCB213 VSF213 VIJ213 UYN213 UOR213 UEV213 TUZ213 TLD213 TBH213 SRL213 SHP213 RXT213 RNX213 REB213 QUF213 QKJ213 QAN213 PQR213 PGV213 OWZ213 OND213 ODH213 NTL213 NJP213 MZT213 MPX213 MGB213 LWF213 LMJ213 LCN213 KSR213 KIV213 JYZ213 JPD213 JFH213 IVL213 ILP213 IBT213 HRX213 HIB213 GYF213 GOJ213 GEN213 FUR213 FKV213 FAZ213 ERD213 EHH213 DXL213 DNP213 DDT213 CTX213 CKB213 CAF213 BQJ213 BGN213 AWR213 AMV213 ACZ213 TD213 JH213 L213 WVV173 WLZ173 WCD173 VSH173 VIL173 UYP173 UOT173 UEX173 TVB173 TLF173 TBJ173 SRN173 SHR173 RXV173 RNZ173 RED173 QUH173 QKL173 QAP173 PQT173 PGX173 OXB173 ONF173 ODJ173 NTN173 NJR173 MZV173 MPZ173 MGD173 LWH173 LML173 LCP173 KST173 KIX173 JZB173 JPF173 JFJ173 IVN173 ILR173 IBV173 HRZ173 HID173 GYH173 GOL173 GEP173 FUT173 FKX173 FBB173 ERF173 EHJ173 DXN173 DNR173 DDV173 CTZ173 CKD173 CAH173 BQL173 BGP173 AWT173 AMX173 ADB173 TF173 JJ173 N173 WVT173 WLX173 WCB173 VSF173 VIJ173 UYN173 UOR173 UEV173 TUZ173 TLD173 TBH173 SRL173 SHP173 RXT173 RNX173 REB173 QUF173 QKJ173 QAN173 PQR173 PGV173 OWZ173 OND173 ODH173 NTL173 NJP173 MZT173 MPX173 MGB173 LWF173 LMJ173 LCN173 KSR173 KIV173 JYZ173 JPD173 JFH173 IVL173 ILP173 IBT173 HRX173 HIB173 GYF173 GOJ173 GEN173 FUR173 FKV173 FAZ173 ERD173 EHH173 DXL173 DNP173 DDT173 CTX173 CKB173 CAF173 BQJ173 BGN173 AWR173 AMV173 ACZ173 TD173 JH173 L173 WVV93 WLZ93 WCD93 VSH93 VIL93 UYP93 UOT93 UEX93 TVB93 TLF93 TBJ93 SRN93 SHR93 RXV93 RNZ93 RED93 QUH93 QKL93 QAP93 PQT93 PGX93 OXB93 ONF93 ODJ93 NTN93 NJR93 MZV93 MPZ93 MGD93 LWH93 LML93 LCP93 KST93 KIX93 JZB93 JPF93 JFJ93 IVN93 ILR93 IBV93 HRZ93 HID93 GYH93 GOL93 GEP93 FUT93 FKX93 FBB93 ERF93 EHJ93 DXN93 DNR93 DDV93 CTZ93 CKD93 CAH93 BQL93 BGP93 AWT93 AMX93 ADB93 TF93 JJ93 N93 WVT93 WLX93 WCB93 VSF93 VIJ93 UYN93 UOR93 UEV93 TUZ93 TLD93 TBH93 SRL93 SHP93 RXT93 RNX93 REB93 QUF93 QKJ93 QAN93 PQR93 PGV93 OWZ93 OND93 ODH93 NTL93 NJP93 MZT93 MPX93 MGB93 LWF93 LMJ93 LCN93 KSR93 KIV93 JYZ93 JPD93 JFH93 IVL93 ILP93 IBT93 HRX93 HIB93 GYF93 GOJ93 GEN93 FUR93 FKV93 FAZ93 ERD93 EHH93 DXL93 DNP93 DDT93 CTX93 CKB93 CAF93 BQJ93 BGN93 AWR93 AMV93 ACZ93 TD93 JH93 L93 WVV53 WLZ53 WCD53 VSH53 VIL53 UYP53 UOT53 UEX53 TVB53 TLF53 TBJ53 SRN53 SHR53 RXV53 RNZ53 RED53 QUH53 QKL53 QAP53 PQT53 PGX53 OXB53 ONF53 ODJ53 NTN53 NJR53 MZV53 MPZ53 MGD53 LWH53 LML53 LCP53 KST53 KIX53 JZB53 JPF53 JFJ53 IVN53 ILR53 IBV53 HRZ53 HID53 GYH53 GOL53 GEP53 FUT53 FKX53 FBB53 ERF53 EHJ53 DXN53 DNR53 DDV53 CTZ53 CKD53 CAH53 BQL53 BGP53 AWT53 AMX53 ADB53 TF53 JJ53 N53 WVV13 WLZ13 WCD13 VSH13 VIL13 UYP13 UOT13 UEX13 TVB13 TLF13 TBJ13 SRN13 SHR13 RXV13 RNZ13 RED13 QUH13 QKL13 QAP13 PQT13 PGX13 OXB13 ONF13 ODJ13 NTN13 NJR13 MZV13 MPZ13 MGD13 LWH13 LML13 LCP13 KST13 KIX13 JZB13 JPF13 JFJ13 IVN13 ILR13 IBV13 HRZ13 HID13 GYH13 GOL13 GEP13 FUT13 FKX13 FBB13 ERF13 EHJ13 DXN13 DNR13 DDV13 CTZ13 CKD13 CAH13 BQL13 BGP13 AWT13 AMX13 ADB13 TF13 JJ13 N13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L13 WVT53 WLX53 WCB53 VSF53 VIJ53 UYN53 UOR53 UEV53 TUZ53 TLD53 TBH53 SRL53 SHP53 RXT53 RNX53 REB53 QUF53 QKJ53 QAN53 PQR53 PGV53 OWZ53 OND53 ODH53 NTL53 NJP53 MZT53 MPX53 MGB53 LWF53 LMJ53 LCN53 KSR53 KIV53 JYZ53 JPD53 JFH53 IVL53 ILP53 IBT53 HRX53 HIB53 GYF53 GOJ53 GEN53 FUR53 FKV53 FAZ53 ERD53 EHH53 DXL53 DNP53 DDT53 CTX53 CKB53 CAF53 BQJ53 BGN53 AWR53 AMV53 ACZ53 TD53 JH53 L53 WVV133 WLZ133 WCD133 VSH133 VIL133 UYP133 UOT133 UEX133 TVB133 TLF133 TBJ133 SRN133 SHR133 RXV133 RNZ133 RED133 QUH133 QKL133 QAP133 PQT133 PGX133 OXB133 ONF133 ODJ133 NTN133 NJR133 MZV133 MPZ133 MGD133 LWH133 LML133 LCP133 KST133 KIX133 JZB133 JPF133 JFJ133 IVN133 ILR133 IBV133 HRZ133 HID133 GYH133 GOL133 GEP133 FUT133 FKX133 FBB133 ERF133 EHJ133 DXN133 DNR133 DDV133 CTZ133 CKD133 CAH133 BQL133 BGP133 AWT133 AMX133 ADB133 TF133 JJ133 N133 WVT133 WLX133 WCB133 VSF133 VIJ133 UYN133 UOR133 UEV133 TUZ133 TLD133 TBH133 SRL133 SHP133 RXT133 RNX133 REB133 QUF133 QKJ133 QAN133 PQR133 PGV133 OWZ133 OND133 ODH133 NTL133 NJP133 MZT133 MPX133 MGB133 LWF133 LMJ133 LCN133 KSR133 KIV133 JYZ133 JPD133 JFH133 IVL133 ILP133 IBT133 HRX133 HIB133 GYF133 GOJ133 GEN133 FUR133 FKV133 FAZ133 ERD133 EHH133 DXL133 DNP133 DDT133 CTX133 CKB133 CAF133 BQJ133 BGN133 AWR133 AMV133 ACZ133 TD133 JH133 L133 WVV213 WLZ213 WCD213 VSH213 VIL213 UYP213 UOT213 UEX213 TVB213 TLF213 TBJ213 SRN213 SHR213 RXV213 RNZ213 RED213 QUH213 QKL213 QAP213 PQT213 PGX213 OXB213 ONF213 ODJ213 NTN213 NJR213 MZV213 MPZ213 MGD213 LWH213 LML213 LCP213 KST213 KIX213 JZB213 JPF213 JFJ213 IVN213 ILR213 IBV213 HRZ213 HID213 GYH213 GOL213 GEP213 FUT213 FKX213 FBB213 ERF213 EHJ213 DXN213 DNR213 DDV213 CTZ213 CKD213 CAH213 BQL213 BGP213 AWT213 AMX213 ADB213 TF213 JJ213">
      <formula1>"nr. solicitări"</formula1>
    </dataValidation>
    <dataValidation type="list" allowBlank="1" showInputMessage="1" showErrorMessage="1" sqref="K213 WVS293 WLW293 WCA293 VSE293 VII293 UYM293 UOQ293 UEU293 TUY293 TLC293 TBG293 SRK293 SHO293 RXS293 RNW293 REA293 QUE293 QKI293 QAM293 PQQ293 PGU293 OWY293 ONC293 ODG293 NTK293 NJO293 MZS293 MPW293 MGA293 LWE293 LMI293 LCM293 KSQ293 KIU293 JYY293 JPC293 JFG293 IVK293 ILO293 IBS293 HRW293 HIA293 GYE293 GOI293 GEM293 FUQ293 FKU293 FAY293 ERC293 EHG293 DXK293 DNO293 DDS293 CTW293 CKA293 CAE293 BQI293 BGM293 AWQ293 AMU293 ACY293 TC293 JG293 K293 WVS253 WLW253 WCA253 VSE253 VII253 UYM253 UOQ253 UEU253 TUY253 TLC253 TBG253 SRK253 SHO253 RXS253 RNW253 REA253 QUE253 QKI253 QAM253 PQQ253 PGU253 OWY253 ONC253 ODG253 NTK253 NJO253 MZS253 MPW253 MGA253 LWE253 LMI253 LCM253 KSQ253 KIU253 JYY253 JPC253 JFG253 IVK253 ILO253 IBS253 HRW253 HIA253 GYE253 GOI253 GEM253 FUQ253 FKU253 FAY253 ERC253 EHG253 DXK253 DNO253 DDS253 CTW253 CKA253 CAE253 BQI253 BGM253 AWQ253 AMU253 ACY253 TC253 JG253 K253 WVS173 WLW173 WCA173 VSE173 VII173 UYM173 UOQ173 UEU173 TUY173 TLC173 TBG173 SRK173 SHO173 RXS173 RNW173 REA173 QUE173 QKI173 QAM173 PQQ173 PGU173 OWY173 ONC173 ODG173 NTK173 NJO173 MZS173 MPW173 MGA173 LWE173 LMI173 LCM173 KSQ173 KIU173 JYY173 JPC173 JFG173 IVK173 ILO173 IBS173 HRW173 HIA173 GYE173 GOI173 GEM173 FUQ173 FKU173 FAY173 ERC173 EHG173 DXK173 DNO173 DDS173 CTW173 CKA173 CAE173 BQI173 BGM173 AWQ173 AMU173 ACY173 TC173 JG173 K173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K93 WVS13 WLW13 WCA13 VSE13 VII13 UYM13 UOQ13 UEU13 TUY13 TLC13 TBG13 SRK13 SHO13 RXS13 RNW13 REA13 QUE13 QKI13 QAM13 PQQ13 PGU13 OWY13 ONC13 ODG13 NTK13 NJO13 MZS13 MPW13 MGA13 LWE13 LMI13 LCM13 KSQ13 KIU13 JYY13 JPC13 JFG13 IVK13 ILO13 IBS13 HRW13 HIA13 GYE13 GOI13 GEM13 FUQ13 FKU13 FAY13 ERC13 EHG13 DXK13 DNO13 DDS13 CTW13 CKA13 CAE13 BQI13 BGM13 AWQ13 AMU13 ACY13 TC13 JG13 K13 WVS53 WLW53 WCA53 VSE53 VII53 UYM53 UOQ53 UEU53 TUY53 TLC53 TBG53 SRK53 SHO53 RXS53 RNW53 REA53 QUE53 QKI53 QAM53 PQQ53 PGU53 OWY53 ONC53 ODG53 NTK53 NJO53 MZS53 MPW53 MGA53 LWE53 LMI53 LCM53 KSQ53 KIU53 JYY53 JPC53 JFG53 IVK53 ILO53 IBS53 HRW53 HIA53 GYE53 GOI53 GEM53 FUQ53 FKU53 FAY53 ERC53 EHG53 DXK53 DNO53 DDS53 CTW53 CKA53 CAE53 BQI53 BGM53 AWQ53 AMU53 ACY53 TC53 JG53 K53 WVS133 WLW133 WCA133 VSE133 VII133 UYM133 UOQ133 UEU133 TUY133 TLC133 TBG133 SRK133 SHO133 RXS133 RNW133 REA133 QUE133 QKI133 QAM133 PQQ133 PGU133 OWY133 ONC133 ODG133 NTK133 NJO133 MZS133 MPW133 MGA133 LWE133 LMI133 LCM133 KSQ133 KIU133 JYY133 JPC133 JFG133 IVK133 ILO133 IBS133 HRW133 HIA133 GYE133 GOI133 GEM133 FUQ133 FKU133 FAY133 ERC133 EHG133 DXK133 DNO133 DDS133 CTW133 CKA133 CAE133 BQI133 BGM133 AWQ133 AMU133 ACY133 TC133 JG133 K133 WVS213 WLW213 WCA213 VSE213 VII213 UYM213 UOQ213 UEU213 TUY213 TLC213 TBG213 SRK213 SHO213 RXS213 RNW213 REA213 QUE213 QKI213 QAM213 PQQ213 PGU213 OWY213 ONC213 ODG213 NTK213 NJO213 MZS213 MPW213 MGA213 LWE213 LMI213 LCM213 KSQ213 KIU213 JYY213 JPC213 JFG213 IVK213 ILO213 IBS213 HRW213 HIA213 GYE213 GOI213 GEM213 FUQ213 FKU213 FAY213 ERC213 EHG213 DXK213 DNO213 DDS213 CTW213 CKA213 CAE213 BQI213 BGM213 AWQ213 AMU213 ACY213 TC213 JG213">
      <formula1>"litera din art. 11 HG 878/2005"</formula1>
    </dataValidation>
    <dataValidation type="list" allowBlank="1" showInputMessage="1" showErrorMessage="1" sqref="K212 WVS292 WLW292 WCA292 VSE292 VII292 UYM292 UOQ292 UEU292 TUY292 TLC292 TBG292 SRK292 SHO292 RXS292 RNW292 REA292 QUE292 QKI292 QAM292 PQQ292 PGU292 OWY292 ONC292 ODG292 NTK292 NJO292 MZS292 MPW292 MGA292 LWE292 LMI292 LCM292 KSQ292 KIU292 JYY292 JPC292 JFG292 IVK292 ILO292 IBS292 HRW292 HIA292 GYE292 GOI292 GEM292 FUQ292 FKU292 FAY292 ERC292 EHG292 DXK292 DNO292 DDS292 CTW292 CKA292 CAE292 BQI292 BGM292 AWQ292 AMU292 ACY292 TC292 JG292 K292 WVS252 WLW252 WCA252 VSE252 VII252 UYM252 UOQ252 UEU252 TUY252 TLC252 TBG252 SRK252 SHO252 RXS252 RNW252 REA252 QUE252 QKI252 QAM252 PQQ252 PGU252 OWY252 ONC252 ODG252 NTK252 NJO252 MZS252 MPW252 MGA252 LWE252 LMI252 LCM252 KSQ252 KIU252 JYY252 JPC252 JFG252 IVK252 ILO252 IBS252 HRW252 HIA252 GYE252 GOI252 GEM252 FUQ252 FKU252 FAY252 ERC252 EHG252 DXK252 DNO252 DDS252 CTW252 CKA252 CAE252 BQI252 BGM252 AWQ252 AMU252 ACY252 TC252 JG252 K252 WVS172 WLW172 WCA172 VSE172 VII172 UYM172 UOQ172 UEU172 TUY172 TLC172 TBG172 SRK172 SHO172 RXS172 RNW172 REA172 QUE172 QKI172 QAM172 PQQ172 PGU172 OWY172 ONC172 ODG172 NTK172 NJO172 MZS172 MPW172 MGA172 LWE172 LMI172 LCM172 KSQ172 KIU172 JYY172 JPC172 JFG172 IVK172 ILO172 IBS172 HRW172 HIA172 GYE172 GOI172 GEM172 FUQ172 FKU172 FAY172 ERC172 EHG172 DXK172 DNO172 DDS172 CTW172 CKA172 CAE172 BQI172 BGM172 AWQ172 AMU172 ACY172 TC172 JG172 K172 WVS92 WLW92 WCA92 VSE92 VII92 UYM92 UOQ92 UEU92 TUY92 TLC92 TBG92 SRK92 SHO92 RXS92 RNW92 REA92 QUE92 QKI92 QAM92 PQQ92 PGU92 OWY92 ONC92 ODG92 NTK92 NJO92 MZS92 MPW92 MGA92 LWE92 LMI92 LCM92 KSQ92 KIU92 JYY92 JPC92 JFG92 IVK92 ILO92 IBS92 HRW92 HIA92 GYE92 GOI92 GEM92 FUQ92 FKU92 FAY92 ERC92 EHG92 DXK92 DNO92 DDS92 CTW92 CKA92 CAE92 BQI92 BGM92 AWQ92 AMU92 ACY92 TC92 JG92 K92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S132 WLW132 WCA132 VSE132 VII132 UYM132 UOQ132 UEU132 TUY132 TLC132 TBG132 SRK132 SHO132 RXS132 RNW132 REA132 QUE132 QKI132 QAM132 PQQ132 PGU132 OWY132 ONC132 ODG132 NTK132 NJO132 MZS132 MPW132 MGA132 LWE132 LMI132 LCM132 KSQ132 KIU132 JYY132 JPC132 JFG132 IVK132 ILO132 IBS132 HRW132 HIA132 GYE132 GOI132 GEM132 FUQ132 FKU132 FAY132 ERC132 EHG132 DXK132 DNO132 DDS132 CTW132 CKA132 CAE132 BQI132 BGM132 AWQ132 AMU132 ACY132 TC132 JG132 K132 WVS212 WLW212 WCA212 VSE212 VII212 UYM212 UOQ212 UEU212 TUY212 TLC212 TBG212 SRK212 SHO212 RXS212 RNW212 REA212 QUE212 QKI212 QAM212 PQQ212 PGU212 OWY212 ONC212 ODG212 NTK212 NJO212 MZS212 MPW212 MGA212 LWE212 LMI212 LCM212 KSQ212 KIU212 JYY212 JPC212 JFG212 IVK212 ILO212 IBS212 HRW212 HIA212 GYE212 GOI212 GEM212 FUQ212 FKU212 FAY212 ERC212 EHG212 DXK212 DNO212 DDS212 CTW212 CKA212 CAE212 BQI212 BGM212 AWQ212 AMU212 ACY212 TC212 JG212">
      <formula1>"Conform art. 11"</formula1>
    </dataValidation>
    <dataValidation type="list" allowBlank="1" showInputMessage="1" showErrorMessage="1" sqref="S92:S93 WWA292:WWA293 WME292:WME293 WCI292:WCI293 VSM292:VSM293 VIQ292:VIQ293 UYU292:UYU293 UOY292:UOY293 UFC292:UFC293 TVG292:TVG293 TLK292:TLK293 TBO292:TBO293 SRS292:SRS293 SHW292:SHW293 RYA292:RYA293 ROE292:ROE293 REI292:REI293 QUM292:QUM293 QKQ292:QKQ293 QAU292:QAU293 PQY292:PQY293 PHC292:PHC293 OXG292:OXG293 ONK292:ONK293 ODO292:ODO293 NTS292:NTS293 NJW292:NJW293 NAA292:NAA293 MQE292:MQE293 MGI292:MGI293 LWM292:LWM293 LMQ292:LMQ293 LCU292:LCU293 KSY292:KSY293 KJC292:KJC293 JZG292:JZG293 JPK292:JPK293 JFO292:JFO293 IVS292:IVS293 ILW292:ILW293 ICA292:ICA293 HSE292:HSE293 HII292:HII293 GYM292:GYM293 GOQ292:GOQ293 GEU292:GEU293 FUY292:FUY293 FLC292:FLC293 FBG292:FBG293 ERK292:ERK293 EHO292:EHO293 DXS292:DXS293 DNW292:DNW293 DEA292:DEA293 CUE292:CUE293 CKI292:CKI293 CAM292:CAM293 BQQ292:BQQ293 BGU292:BGU293 AWY292:AWY293 ANC292:ANC293 ADG292:ADG293 TK292:TK293 JO292:JO293 S292:S293 WWA252:WWA253 WME252:WME253 WCI252:WCI253 VSM252:VSM253 VIQ252:VIQ253 UYU252:UYU253 UOY252:UOY253 UFC252:UFC253 TVG252:TVG253 TLK252:TLK253 TBO252:TBO253 SRS252:SRS253 SHW252:SHW253 RYA252:RYA253 ROE252:ROE253 REI252:REI253 QUM252:QUM253 QKQ252:QKQ253 QAU252:QAU253 PQY252:PQY253 PHC252:PHC253 OXG252:OXG253 ONK252:ONK253 ODO252:ODO253 NTS252:NTS253 NJW252:NJW253 NAA252:NAA253 MQE252:MQE253 MGI252:MGI253 LWM252:LWM253 LMQ252:LMQ253 LCU252:LCU253 KSY252:KSY253 KJC252:KJC253 JZG252:JZG253 JPK252:JPK253 JFO252:JFO253 IVS252:IVS253 ILW252:ILW253 ICA252:ICA253 HSE252:HSE253 HII252:HII253 GYM252:GYM253 GOQ252:GOQ253 GEU252:GEU253 FUY252:FUY253 FLC252:FLC253 FBG252:FBG253 ERK252:ERK253 EHO252:EHO253 DXS252:DXS253 DNW252:DNW253 DEA252:DEA253 CUE252:CUE253 CKI252:CKI253 CAM252:CAM253 BQQ252:BQQ253 BGU252:BGU253 AWY252:AWY253 ANC252:ANC253 ADG252:ADG253 TK252:TK253 JO252:JO253 S252:S253 WWA212:WWA213 WME212:WME213 WCI212:WCI213 VSM212:VSM213 VIQ212:VIQ213 UYU212:UYU213 UOY212:UOY213 UFC212:UFC213 TVG212:TVG213 TLK212:TLK213 TBO212:TBO213 SRS212:SRS213 SHW212:SHW213 RYA212:RYA213 ROE212:ROE213 REI212:REI213 QUM212:QUM213 QKQ212:QKQ213 QAU212:QAU213 PQY212:PQY213 PHC212:PHC213 OXG212:OXG213 ONK212:ONK213 ODO212:ODO213 NTS212:NTS213 NJW212:NJW213 NAA212:NAA213 MQE212:MQE213 MGI212:MGI213 LWM212:LWM213 LMQ212:LMQ213 LCU212:LCU213 KSY212:KSY213 KJC212:KJC213 JZG212:JZG213 JPK212:JPK213 JFO212:JFO213 IVS212:IVS213 ILW212:ILW213 ICA212:ICA213 HSE212:HSE213 HII212:HII213 GYM212:GYM213 GOQ212:GOQ213 GEU212:GEU213 FUY212:FUY213 FLC212:FLC213 FBG212:FBG213 ERK212:ERK213 EHO212:EHO213 DXS212:DXS213 DNW212:DNW213 DEA212:DEA213 CUE212:CUE213 CKI212:CKI213 CAM212:CAM213 BQQ212:BQQ213 BGU212:BGU213 AWY212:AWY213 ANC212:ANC213 ADG212:ADG213 TK212:TK213 JO212:JO213 S212:S213 WWA172:WWA173 WME172:WME173 WCI172:WCI173 VSM172:VSM173 VIQ172:VIQ173 UYU172:UYU173 UOY172:UOY173 UFC172:UFC173 TVG172:TVG173 TLK172:TLK173 TBO172:TBO173 SRS172:SRS173 SHW172:SHW173 RYA172:RYA173 ROE172:ROE173 REI172:REI173 QUM172:QUM173 QKQ172:QKQ173 QAU172:QAU173 PQY172:PQY173 PHC172:PHC173 OXG172:OXG173 ONK172:ONK173 ODO172:ODO173 NTS172:NTS173 NJW172:NJW173 NAA172:NAA173 MQE172:MQE173 MGI172:MGI173 LWM172:LWM173 LMQ172:LMQ173 LCU172:LCU173 KSY172:KSY173 KJC172:KJC173 JZG172:JZG173 JPK172:JPK173 JFO172:JFO173 IVS172:IVS173 ILW172:ILW173 ICA172:ICA173 HSE172:HSE173 HII172:HII173 GYM172:GYM173 GOQ172:GOQ173 GEU172:GEU173 FUY172:FUY173 FLC172:FLC173 FBG172:FBG173 ERK172:ERK173 EHO172:EHO173 DXS172:DXS173 DNW172:DNW173 DEA172:DEA173 CUE172:CUE173 CKI172:CKI173 CAM172:CAM173 BQQ172:BQQ173 BGU172:BGU173 AWY172:AWY173 ANC172:ANC173 ADG172:ADG173 TK172:TK173 JO172:JO173 S172:S173 WWA52:WWA53 WME52:WME53 WCI52:WCI53 VSM52:VSM53 VIQ52:VIQ53 UYU52:UYU53 UOY52:UOY53 UFC52:UFC53 TVG52:TVG53 TLK52:TLK53 TBO52:TBO53 SRS52:SRS53 SHW52:SHW53 RYA52:RYA53 ROE52:ROE53 REI52:REI53 QUM52:QUM53 QKQ52:QKQ53 QAU52:QAU53 PQY52:PQY53 PHC52:PHC53 OXG52:OXG53 ONK52:ONK53 ODO52:ODO53 NTS52:NTS53 NJW52:NJW53 NAA52:NAA53 MQE52:MQE53 MGI52:MGI53 LWM52:LWM53 LMQ52:LMQ53 LCU52:LCU53 KSY52:KSY53 KJC52:KJC53 JZG52:JZG53 JPK52:JPK53 JFO52:JFO53 IVS52:IVS53 ILW52:ILW53 ICA52:ICA53 HSE52:HSE53 HII52:HII53 GYM52:GYM53 GOQ52:GOQ53 GEU52:GEU53 FUY52:FUY53 FLC52:FLC53 FBG52:FBG53 ERK52:ERK53 EHO52:EHO53 DXS52:DXS53 DNW52:DNW53 DEA52:DEA53 CUE52:CUE53 CKI52:CKI53 CAM52:CAM53 BQQ52:BQQ53 BGU52:BGU53 AWY52:AWY53 ANC52:ANC53 ADG52:ADG53 TK52:TK53 JO52:JO53 S52:S53 WWA12:WWA13 WME12:WME13 WCI12:WCI13 VSM12:VSM13 VIQ12:VIQ13 UYU12:UYU13 UOY12:UOY13 UFC12:UFC13 TVG12:TVG13 TLK12:TLK13 TBO12:TBO13 SRS12:SRS13 SHW12:SHW13 RYA12:RYA13 ROE12:ROE13 REI12:REI13 QUM12:QUM13 QKQ12:QKQ13 QAU12:QAU13 PQY12:PQY13 PHC12:PHC13 OXG12:OXG13 ONK12:ONK13 ODO12:ODO13 NTS12:NTS13 NJW12:NJW13 NAA12:NAA13 MQE12:MQE13 MGI12:MGI13 LWM12:LWM13 LMQ12:LMQ13 LCU12:LCU13 KSY12:KSY13 KJC12:KJC13 JZG12:JZG13 JPK12:JPK13 JFO12:JFO13 IVS12:IVS13 ILW12:ILW13 ICA12:ICA13 HSE12:HSE13 HII12:HII13 GYM12:GYM13 GOQ12:GOQ13 GEU12:GEU13 FUY12:FUY13 FLC12:FLC13 FBG12:FBG13 ERK12:ERK13 EHO12:EHO13 DXS12:DXS13 DNW12:DNW13 DEA12:DEA13 CUE12:CUE13 CKI12:CKI13 CAM12:CAM13 BQQ12:BQQ13 BGU12:BGU13 AWY12:AWY13 ANC12:ANC13 ADG12:ADG13 TK12:TK13 JO12:JO13 S12:S13 WWA132:WWA133 WME132:WME133 WCI132:WCI133 VSM132:VSM133 VIQ132:VIQ133 UYU132:UYU133 UOY132:UOY133 UFC132:UFC133 TVG132:TVG133 TLK132:TLK133 TBO132:TBO133 SRS132:SRS133 SHW132:SHW133 RYA132:RYA133 ROE132:ROE133 REI132:REI133 QUM132:QUM133 QKQ132:QKQ133 QAU132:QAU133 PQY132:PQY133 PHC132:PHC133 OXG132:OXG133 ONK132:ONK133 ODO132:ODO133 NTS132:NTS133 NJW132:NJW133 NAA132:NAA133 MQE132:MQE133 MGI132:MGI133 LWM132:LWM133 LMQ132:LMQ133 LCU132:LCU133 KSY132:KSY133 KJC132:KJC133 JZG132:JZG133 JPK132:JPK133 JFO132:JFO133 IVS132:IVS133 ILW132:ILW133 ICA132:ICA133 HSE132:HSE133 HII132:HII133 GYM132:GYM133 GOQ132:GOQ133 GEU132:GEU133 FUY132:FUY133 FLC132:FLC133 FBG132:FBG133 ERK132:ERK133 EHO132:EHO133 DXS132:DXS133 DNW132:DNW133 DEA132:DEA133 CUE132:CUE133 CKI132:CKI133 CAM132:CAM133 BQQ132:BQQ133 BGU132:BGU133 AWY132:AWY133 ANC132:ANC133 ADG132:ADG133 TK132:TK133 JO132:JO133 S132:S133 WWA92:WWA93 WME92:WME93 WCI92:WCI93 VSM92:VSM93 VIQ92:VIQ93 UYU92:UYU93 UOY92:UOY93 UFC92:UFC93 TVG92:TVG93 TLK92:TLK93 TBO92:TBO93 SRS92:SRS93 SHW92:SHW93 RYA92:RYA93 ROE92:ROE93 REI92:REI93 QUM92:QUM93 QKQ92:QKQ93 QAU92:QAU93 PQY92:PQY93 PHC92:PHC93 OXG92:OXG93 ONK92:ONK93 ODO92:ODO93 NTS92:NTS93 NJW92:NJW93 NAA92:NAA93 MQE92:MQE93 MGI92:MGI93 LWM92:LWM93 LMQ92:LMQ93 LCU92:LCU93 KSY92:KSY93 KJC92:KJC93 JZG92:JZG93 JPK92:JPK93 JFO92:JFO93 IVS92:IVS93 ILW92:ILW93 ICA92:ICA93 HSE92:HSE93 HII92:HII93 GYM92:GYM93 GOQ92:GOQ93 GEU92:GEU93 FUY92:FUY93 FLC92:FLC93 FBG92:FBG93 ERK92:ERK93 EHO92:EHO93 DXS92:DXS93 DNW92:DNW93 DEA92:DEA93 CUE92:CUE93 CKI92:CKI93 CAM92:CAM93 BQQ92:BQQ93 BGU92:BGU93 AWY92:AWY93 ANC92:ANC93 ADG92:ADG93 TK92:TK93 JO92:JO93">
      <formula1>"Plângeri în instanţă (nr)"</formula1>
    </dataValidation>
    <dataValidation type="list" allowBlank="1" showInputMessage="1" showErrorMessage="1" sqref="R92:R93 WVZ292:WVZ293 WMD292:WMD293 WCH292:WCH293 VSL292:VSL293 VIP292:VIP293 UYT292:UYT293 UOX292:UOX293 UFB292:UFB293 TVF292:TVF293 TLJ292:TLJ293 TBN292:TBN293 SRR292:SRR293 SHV292:SHV293 RXZ292:RXZ293 ROD292:ROD293 REH292:REH293 QUL292:QUL293 QKP292:QKP293 QAT292:QAT293 PQX292:PQX293 PHB292:PHB293 OXF292:OXF293 ONJ292:ONJ293 ODN292:ODN293 NTR292:NTR293 NJV292:NJV293 MZZ292:MZZ293 MQD292:MQD293 MGH292:MGH293 LWL292:LWL293 LMP292:LMP293 LCT292:LCT293 KSX292:KSX293 KJB292:KJB293 JZF292:JZF293 JPJ292:JPJ293 JFN292:JFN293 IVR292:IVR293 ILV292:ILV293 IBZ292:IBZ293 HSD292:HSD293 HIH292:HIH293 GYL292:GYL293 GOP292:GOP293 GET292:GET293 FUX292:FUX293 FLB292:FLB293 FBF292:FBF293 ERJ292:ERJ293 EHN292:EHN293 DXR292:DXR293 DNV292:DNV293 DDZ292:DDZ293 CUD292:CUD293 CKH292:CKH293 CAL292:CAL293 BQP292:BQP293 BGT292:BGT293 AWX292:AWX293 ANB292:ANB293 ADF292:ADF293 TJ292:TJ293 JN292:JN293 R292:R293 WVZ252:WVZ253 WMD252:WMD253 WCH252:WCH253 VSL252:VSL253 VIP252:VIP253 UYT252:UYT253 UOX252:UOX253 UFB252:UFB253 TVF252:TVF253 TLJ252:TLJ253 TBN252:TBN253 SRR252:SRR253 SHV252:SHV253 RXZ252:RXZ253 ROD252:ROD253 REH252:REH253 QUL252:QUL253 QKP252:QKP253 QAT252:QAT253 PQX252:PQX253 PHB252:PHB253 OXF252:OXF253 ONJ252:ONJ253 ODN252:ODN253 NTR252:NTR253 NJV252:NJV253 MZZ252:MZZ253 MQD252:MQD253 MGH252:MGH253 LWL252:LWL253 LMP252:LMP253 LCT252:LCT253 KSX252:KSX253 KJB252:KJB253 JZF252:JZF253 JPJ252:JPJ253 JFN252:JFN253 IVR252:IVR253 ILV252:ILV253 IBZ252:IBZ253 HSD252:HSD253 HIH252:HIH253 GYL252:GYL253 GOP252:GOP253 GET252:GET253 FUX252:FUX253 FLB252:FLB253 FBF252:FBF253 ERJ252:ERJ253 EHN252:EHN253 DXR252:DXR253 DNV252:DNV253 DDZ252:DDZ253 CUD252:CUD253 CKH252:CKH253 CAL252:CAL253 BQP252:BQP253 BGT252:BGT253 AWX252:AWX253 ANB252:ANB253 ADF252:ADF253 TJ252:TJ253 JN252:JN253 R252:R253 WVZ212:WVZ213 WMD212:WMD213 WCH212:WCH213 VSL212:VSL213 VIP212:VIP213 UYT212:UYT213 UOX212:UOX213 UFB212:UFB213 TVF212:TVF213 TLJ212:TLJ213 TBN212:TBN213 SRR212:SRR213 SHV212:SHV213 RXZ212:RXZ213 ROD212:ROD213 REH212:REH213 QUL212:QUL213 QKP212:QKP213 QAT212:QAT213 PQX212:PQX213 PHB212:PHB213 OXF212:OXF213 ONJ212:ONJ213 ODN212:ODN213 NTR212:NTR213 NJV212:NJV213 MZZ212:MZZ213 MQD212:MQD213 MGH212:MGH213 LWL212:LWL213 LMP212:LMP213 LCT212:LCT213 KSX212:KSX213 KJB212:KJB213 JZF212:JZF213 JPJ212:JPJ213 JFN212:JFN213 IVR212:IVR213 ILV212:ILV213 IBZ212:IBZ213 HSD212:HSD213 HIH212:HIH213 GYL212:GYL213 GOP212:GOP213 GET212:GET213 FUX212:FUX213 FLB212:FLB213 FBF212:FBF213 ERJ212:ERJ213 EHN212:EHN213 DXR212:DXR213 DNV212:DNV213 DDZ212:DDZ213 CUD212:CUD213 CKH212:CKH213 CAL212:CAL213 BQP212:BQP213 BGT212:BGT213 AWX212:AWX213 ANB212:ANB213 ADF212:ADF213 TJ212:TJ213 JN212:JN213 R212:R213 WVZ172:WVZ173 WMD172:WMD173 WCH172:WCH173 VSL172:VSL173 VIP172:VIP173 UYT172:UYT173 UOX172:UOX173 UFB172:UFB173 TVF172:TVF173 TLJ172:TLJ173 TBN172:TBN173 SRR172:SRR173 SHV172:SHV173 RXZ172:RXZ173 ROD172:ROD173 REH172:REH173 QUL172:QUL173 QKP172:QKP173 QAT172:QAT173 PQX172:PQX173 PHB172:PHB173 OXF172:OXF173 ONJ172:ONJ173 ODN172:ODN173 NTR172:NTR173 NJV172:NJV173 MZZ172:MZZ173 MQD172:MQD173 MGH172:MGH173 LWL172:LWL173 LMP172:LMP173 LCT172:LCT173 KSX172:KSX173 KJB172:KJB173 JZF172:JZF173 JPJ172:JPJ173 JFN172:JFN173 IVR172:IVR173 ILV172:ILV173 IBZ172:IBZ173 HSD172:HSD173 HIH172:HIH173 GYL172:GYL173 GOP172:GOP173 GET172:GET173 FUX172:FUX173 FLB172:FLB173 FBF172:FBF173 ERJ172:ERJ173 EHN172:EHN173 DXR172:DXR173 DNV172:DNV173 DDZ172:DDZ173 CUD172:CUD173 CKH172:CKH173 CAL172:CAL173 BQP172:BQP173 BGT172:BGT173 AWX172:AWX173 ANB172:ANB173 ADF172:ADF173 TJ172:TJ173 JN172:JN173 R172:R173 WVZ52:WVZ53 WMD52:WMD53 WCH52:WCH53 VSL52:VSL53 VIP52:VIP53 UYT52:UYT53 UOX52:UOX53 UFB52:UFB53 TVF52:TVF53 TLJ52:TLJ53 TBN52:TBN53 SRR52:SRR53 SHV52:SHV53 RXZ52:RXZ53 ROD52:ROD53 REH52:REH53 QUL52:QUL53 QKP52:QKP53 QAT52:QAT53 PQX52:PQX53 PHB52:PHB53 OXF52:OXF53 ONJ52:ONJ53 ODN52:ODN53 NTR52:NTR53 NJV52:NJV53 MZZ52:MZZ53 MQD52:MQD53 MGH52:MGH53 LWL52:LWL53 LMP52:LMP53 LCT52:LCT53 KSX52:KSX53 KJB52:KJB53 JZF52:JZF53 JPJ52:JPJ53 JFN52:JFN53 IVR52:IVR53 ILV52:ILV53 IBZ52:IBZ53 HSD52:HSD53 HIH52:HIH53 GYL52:GYL53 GOP52:GOP53 GET52:GET53 FUX52:FUX53 FLB52:FLB53 FBF52:FBF53 ERJ52:ERJ53 EHN52:EHN53 DXR52:DXR53 DNV52:DNV53 DDZ52:DDZ53 CUD52:CUD53 CKH52:CKH53 CAL52:CAL53 BQP52:BQP53 BGT52:BGT53 AWX52:AWX53 ANB52:ANB53 ADF52:ADF53 TJ52:TJ53 JN52:JN53 R52:R53 WVZ12:WVZ13 WMD12:WMD13 WCH12:WCH13 VSL12:VSL13 VIP12:VIP13 UYT12:UYT13 UOX12:UOX13 UFB12:UFB13 TVF12:TVF13 TLJ12:TLJ13 TBN12:TBN13 SRR12:SRR13 SHV12:SHV13 RXZ12:RXZ13 ROD12:ROD13 REH12:REH13 QUL12:QUL13 QKP12:QKP13 QAT12:QAT13 PQX12:PQX13 PHB12:PHB13 OXF12:OXF13 ONJ12:ONJ13 ODN12:ODN13 NTR12:NTR13 NJV12:NJV13 MZZ12:MZZ13 MQD12:MQD13 MGH12:MGH13 LWL12:LWL13 LMP12:LMP13 LCT12:LCT13 KSX12:KSX13 KJB12:KJB13 JZF12:JZF13 JPJ12:JPJ13 JFN12:JFN13 IVR12:IVR13 ILV12:ILV13 IBZ12:IBZ13 HSD12:HSD13 HIH12:HIH13 GYL12:GYL13 GOP12:GOP13 GET12:GET13 FUX12:FUX13 FLB12:FLB13 FBF12:FBF13 ERJ12:ERJ13 EHN12:EHN13 DXR12:DXR13 DNV12:DNV13 DDZ12:DDZ13 CUD12:CUD13 CKH12:CKH13 CAL12:CAL13 BQP12:BQP13 BGT12:BGT13 AWX12:AWX13 ANB12:ANB13 ADF12:ADF13 TJ12:TJ13 JN12:JN13 R12:R13 WVZ132:WVZ133 WMD132:WMD133 WCH132:WCH133 VSL132:VSL133 VIP132:VIP133 UYT132:UYT133 UOX132:UOX133 UFB132:UFB133 TVF132:TVF133 TLJ132:TLJ133 TBN132:TBN133 SRR132:SRR133 SHV132:SHV133 RXZ132:RXZ133 ROD132:ROD133 REH132:REH133 QUL132:QUL133 QKP132:QKP133 QAT132:QAT133 PQX132:PQX133 PHB132:PHB133 OXF132:OXF133 ONJ132:ONJ133 ODN132:ODN133 NTR132:NTR133 NJV132:NJV133 MZZ132:MZZ133 MQD132:MQD133 MGH132:MGH133 LWL132:LWL133 LMP132:LMP133 LCT132:LCT133 KSX132:KSX133 KJB132:KJB133 JZF132:JZF133 JPJ132:JPJ133 JFN132:JFN133 IVR132:IVR133 ILV132:ILV133 IBZ132:IBZ133 HSD132:HSD133 HIH132:HIH133 GYL132:GYL133 GOP132:GOP133 GET132:GET133 FUX132:FUX133 FLB132:FLB133 FBF132:FBF133 ERJ132:ERJ133 EHN132:EHN133 DXR132:DXR133 DNV132:DNV133 DDZ132:DDZ133 CUD132:CUD133 CKH132:CKH133 CAL132:CAL133 BQP132:BQP133 BGT132:BGT133 AWX132:AWX133 ANB132:ANB133 ADF132:ADF133 TJ132:TJ133 JN132:JN133 R132:R133 WVZ92:WVZ93 WMD92:WMD93 WCH92:WCH93 VSL92:VSL93 VIP92:VIP93 UYT92:UYT93 UOX92:UOX93 UFB92:UFB93 TVF92:TVF93 TLJ92:TLJ93 TBN92:TBN93 SRR92:SRR93 SHV92:SHV93 RXZ92:RXZ93 ROD92:ROD93 REH92:REH93 QUL92:QUL93 QKP92:QKP93 QAT92:QAT93 PQX92:PQX93 PHB92:PHB93 OXF92:OXF93 ONJ92:ONJ93 ODN92:ODN93 NTR92:NTR93 NJV92:NJV93 MZZ92:MZZ93 MQD92:MQD93 MGH92:MGH93 LWL92:LWL93 LMP92:LMP93 LCT92:LCT93 KSX92:KSX93 KJB92:KJB93 JZF92:JZF93 JPJ92:JPJ93 JFN92:JFN93 IVR92:IVR93 ILV92:ILV93 IBZ92:IBZ93 HSD92:HSD93 HIH92:HIH93 GYL92:GYL93 GOP92:GOP93 GET92:GET93 FUX92:FUX93 FLB92:FLB93 FBF92:FBF93 ERJ92:ERJ93 EHN92:EHN93 DXR92:DXR93 DNV92:DNV93 DDZ92:DDZ93 CUD92:CUD93 CKH92:CKH93 CAL92:CAL93 BQP92:BQP93 BGT92:BGT93 AWX92:AWX93 ANB92:ANB93 ADF92:ADF93 TJ92:TJ93 JN92:JN93">
      <formula1>"Reclamaţii administrative (nr)"</formula1>
    </dataValidation>
    <dataValidation type="list" allowBlank="1" showInputMessage="1" showErrorMessage="1" sqref="R91:S91 WVZ291:WWA291 WMD291:WME291 WCH291:WCI291 VSL291:VSM291 VIP291:VIQ291 UYT291:UYU291 UOX291:UOY291 UFB291:UFC291 TVF291:TVG291 TLJ291:TLK291 TBN291:TBO291 SRR291:SRS291 SHV291:SHW291 RXZ291:RYA291 ROD291:ROE291 REH291:REI291 QUL291:QUM291 QKP291:QKQ291 QAT291:QAU291 PQX291:PQY291 PHB291:PHC291 OXF291:OXG291 ONJ291:ONK291 ODN291:ODO291 NTR291:NTS291 NJV291:NJW291 MZZ291:NAA291 MQD291:MQE291 MGH291:MGI291 LWL291:LWM291 LMP291:LMQ291 LCT291:LCU291 KSX291:KSY291 KJB291:KJC291 JZF291:JZG291 JPJ291:JPK291 JFN291:JFO291 IVR291:IVS291 ILV291:ILW291 IBZ291:ICA291 HSD291:HSE291 HIH291:HII291 GYL291:GYM291 GOP291:GOQ291 GET291:GEU291 FUX291:FUY291 FLB291:FLC291 FBF291:FBG291 ERJ291:ERK291 EHN291:EHO291 DXR291:DXS291 DNV291:DNW291 DDZ291:DEA291 CUD291:CUE291 CKH291:CKI291 CAL291:CAM291 BQP291:BQQ291 BGT291:BGU291 AWX291:AWY291 ANB291:ANC291 ADF291:ADG291 TJ291:TK291 JN291:JO291 R291:S291 WVZ251:WWA251 WMD251:WME251 WCH251:WCI251 VSL251:VSM251 VIP251:VIQ251 UYT251:UYU251 UOX251:UOY251 UFB251:UFC251 TVF251:TVG251 TLJ251:TLK251 TBN251:TBO251 SRR251:SRS251 SHV251:SHW251 RXZ251:RYA251 ROD251:ROE251 REH251:REI251 QUL251:QUM251 QKP251:QKQ251 QAT251:QAU251 PQX251:PQY251 PHB251:PHC251 OXF251:OXG251 ONJ251:ONK251 ODN251:ODO251 NTR251:NTS251 NJV251:NJW251 MZZ251:NAA251 MQD251:MQE251 MGH251:MGI251 LWL251:LWM251 LMP251:LMQ251 LCT251:LCU251 KSX251:KSY251 KJB251:KJC251 JZF251:JZG251 JPJ251:JPK251 JFN251:JFO251 IVR251:IVS251 ILV251:ILW251 IBZ251:ICA251 HSD251:HSE251 HIH251:HII251 GYL251:GYM251 GOP251:GOQ251 GET251:GEU251 FUX251:FUY251 FLB251:FLC251 FBF251:FBG251 ERJ251:ERK251 EHN251:EHO251 DXR251:DXS251 DNV251:DNW251 DDZ251:DEA251 CUD251:CUE251 CKH251:CKI251 CAL251:CAM251 BQP251:BQQ251 BGT251:BGU251 AWX251:AWY251 ANB251:ANC251 ADF251:ADG251 TJ251:TK251 JN251:JO251 R251:S251 WVZ211:WWA211 WMD211:WME211 WCH211:WCI211 VSL211:VSM211 VIP211:VIQ211 UYT211:UYU211 UOX211:UOY211 UFB211:UFC211 TVF211:TVG211 TLJ211:TLK211 TBN211:TBO211 SRR211:SRS211 SHV211:SHW211 RXZ211:RYA211 ROD211:ROE211 REH211:REI211 QUL211:QUM211 QKP211:QKQ211 QAT211:QAU211 PQX211:PQY211 PHB211:PHC211 OXF211:OXG211 ONJ211:ONK211 ODN211:ODO211 NTR211:NTS211 NJV211:NJW211 MZZ211:NAA211 MQD211:MQE211 MGH211:MGI211 LWL211:LWM211 LMP211:LMQ211 LCT211:LCU211 KSX211:KSY211 KJB211:KJC211 JZF211:JZG211 JPJ211:JPK211 JFN211:JFO211 IVR211:IVS211 ILV211:ILW211 IBZ211:ICA211 HSD211:HSE211 HIH211:HII211 GYL211:GYM211 GOP211:GOQ211 GET211:GEU211 FUX211:FUY211 FLB211:FLC211 FBF211:FBG211 ERJ211:ERK211 EHN211:EHO211 DXR211:DXS211 DNV211:DNW211 DDZ211:DEA211 CUD211:CUE211 CKH211:CKI211 CAL211:CAM211 BQP211:BQQ211 BGT211:BGU211 AWX211:AWY211 ANB211:ANC211 ADF211:ADG211 TJ211:TK211 JN211:JO211 R211:S211 WVZ171:WWA171 WMD171:WME171 WCH171:WCI171 VSL171:VSM171 VIP171:VIQ171 UYT171:UYU171 UOX171:UOY171 UFB171:UFC171 TVF171:TVG171 TLJ171:TLK171 TBN171:TBO171 SRR171:SRS171 SHV171:SHW171 RXZ171:RYA171 ROD171:ROE171 REH171:REI171 QUL171:QUM171 QKP171:QKQ171 QAT171:QAU171 PQX171:PQY171 PHB171:PHC171 OXF171:OXG171 ONJ171:ONK171 ODN171:ODO171 NTR171:NTS171 NJV171:NJW171 MZZ171:NAA171 MQD171:MQE171 MGH171:MGI171 LWL171:LWM171 LMP171:LMQ171 LCT171:LCU171 KSX171:KSY171 KJB171:KJC171 JZF171:JZG171 JPJ171:JPK171 JFN171:JFO171 IVR171:IVS171 ILV171:ILW171 IBZ171:ICA171 HSD171:HSE171 HIH171:HII171 GYL171:GYM171 GOP171:GOQ171 GET171:GEU171 FUX171:FUY171 FLB171:FLC171 FBF171:FBG171 ERJ171:ERK171 EHN171:EHO171 DXR171:DXS171 DNV171:DNW171 DDZ171:DEA171 CUD171:CUE171 CKH171:CKI171 CAL171:CAM171 BQP171:BQQ171 BGT171:BGU171 AWX171:AWY171 ANB171:ANC171 ADF171:ADG171 TJ171:TK171 JN171:JO171 R171:S171 WVZ51:WWA51 WMD51:WME51 WCH51:WCI51 VSL51:VSM51 VIP51:VIQ51 UYT51:UYU51 UOX51:UOY51 UFB51:UFC51 TVF51:TVG51 TLJ51:TLK51 TBN51:TBO51 SRR51:SRS51 SHV51:SHW51 RXZ51:RYA51 ROD51:ROE51 REH51:REI51 QUL51:QUM51 QKP51:QKQ51 QAT51:QAU51 PQX51:PQY51 PHB51:PHC51 OXF51:OXG51 ONJ51:ONK51 ODN51:ODO51 NTR51:NTS51 NJV51:NJW51 MZZ51:NAA51 MQD51:MQE51 MGH51:MGI51 LWL51:LWM51 LMP51:LMQ51 LCT51:LCU51 KSX51:KSY51 KJB51:KJC51 JZF51:JZG51 JPJ51:JPK51 JFN51:JFO51 IVR51:IVS51 ILV51:ILW51 IBZ51:ICA51 HSD51:HSE51 HIH51:HII51 GYL51:GYM51 GOP51:GOQ51 GET51:GEU51 FUX51:FUY51 FLB51:FLC51 FBF51:FBG51 ERJ51:ERK51 EHN51:EHO51 DXR51:DXS51 DNV51:DNW51 DDZ51:DEA51 CUD51:CUE51 CKH51:CKI51 CAL51:CAM51 BQP51:BQQ51 BGT51:BGU51 AWX51:AWY51 ANB51:ANC51 ADF51:ADG51 TJ51:TK51 JN51:JO51 R51:S51 WVZ11:WWA11 WMD11:WME11 WCH11:WCI11 VSL11:VSM11 VIP11:VIQ11 UYT11:UYU11 UOX11:UOY11 UFB11:UFC11 TVF11:TVG11 TLJ11:TLK11 TBN11:TBO11 SRR11:SRS11 SHV11:SHW11 RXZ11:RYA11 ROD11:ROE11 REH11:REI11 QUL11:QUM11 QKP11:QKQ11 QAT11:QAU11 PQX11:PQY11 PHB11:PHC11 OXF11:OXG11 ONJ11:ONK11 ODN11:ODO11 NTR11:NTS11 NJV11:NJW11 MZZ11:NAA11 MQD11:MQE11 MGH11:MGI11 LWL11:LWM11 LMP11:LMQ11 LCT11:LCU11 KSX11:KSY11 KJB11:KJC11 JZF11:JZG11 JPJ11:JPK11 JFN11:JFO11 IVR11:IVS11 ILV11:ILW11 IBZ11:ICA11 HSD11:HSE11 HIH11:HII11 GYL11:GYM11 GOP11:GOQ11 GET11:GEU11 FUX11:FUY11 FLB11:FLC11 FBF11:FBG11 ERJ11:ERK11 EHN11:EHO11 DXR11:DXS11 DNV11:DNW11 DDZ11:DEA11 CUD11:CUE11 CKH11:CKI11 CAL11:CAM11 BQP11:BQQ11 BGT11:BGU11 AWX11:AWY11 ANB11:ANC11 ADF11:ADG11 TJ11:TK11 JN11:JO11 R11:S11 WVZ131:WWA131 WMD131:WME131 WCH131:WCI131 VSL131:VSM131 VIP131:VIQ131 UYT131:UYU131 UOX131:UOY131 UFB131:UFC131 TVF131:TVG131 TLJ131:TLK131 TBN131:TBO131 SRR131:SRS131 SHV131:SHW131 RXZ131:RYA131 ROD131:ROE131 REH131:REI131 QUL131:QUM131 QKP131:QKQ131 QAT131:QAU131 PQX131:PQY131 PHB131:PHC131 OXF131:OXG131 ONJ131:ONK131 ODN131:ODO131 NTR131:NTS131 NJV131:NJW131 MZZ131:NAA131 MQD131:MQE131 MGH131:MGI131 LWL131:LWM131 LMP131:LMQ131 LCT131:LCU131 KSX131:KSY131 KJB131:KJC131 JZF131:JZG131 JPJ131:JPK131 JFN131:JFO131 IVR131:IVS131 ILV131:ILW131 IBZ131:ICA131 HSD131:HSE131 HIH131:HII131 GYL131:GYM131 GOP131:GOQ131 GET131:GEU131 FUX131:FUY131 FLB131:FLC131 FBF131:FBG131 ERJ131:ERK131 EHN131:EHO131 DXR131:DXS131 DNV131:DNW131 DDZ131:DEA131 CUD131:CUE131 CKH131:CKI131 CAL131:CAM131 BQP131:BQQ131 BGT131:BGU131 AWX131:AWY131 ANB131:ANC131 ADF131:ADG131 TJ131:TK131 JN131:JO131 R131:S131 WVZ91:WWA91 WMD91:WME91 WCH91:WCI91 VSL91:VSM91 VIP91:VIQ91 UYT91:UYU91 UOX91:UOY91 UFB91:UFC91 TVF91:TVG91 TLJ91:TLK91 TBN91:TBO91 SRR91:SRS91 SHV91:SHW91 RXZ91:RYA91 ROD91:ROE91 REH91:REI91 QUL91:QUM91 QKP91:QKQ91 QAT91:QAU91 PQX91:PQY91 PHB91:PHC91 OXF91:OXG91 ONJ91:ONK91 ODN91:ODO91 NTR91:NTS91 NJV91:NJW91 MZZ91:NAA91 MQD91:MQE91 MGH91:MGI91 LWL91:LWM91 LMP91:LMQ91 LCT91:LCU91 KSX91:KSY91 KJB91:KJC91 JZF91:JZG91 JPJ91:JPK91 JFN91:JFO91 IVR91:IVS91 ILV91:ILW91 IBZ91:ICA91 HSD91:HSE91 HIH91:HII91 GYL91:GYM91 GOP91:GOQ91 GET91:GEU91 FUX91:FUY91 FLB91:FLC91 FBF91:FBG91 ERJ91:ERK91 EHN91:EHO91 DXR91:DXS91 DNV91:DNW91 DDZ91:DEA91 CUD91:CUE91 CKH91:CKI91 CAL91:CAM91 BQP91:BQQ91 BGT91:BGU91 AWX91:AWY91 ANB91:ANC91 ADF91:ADG91 TJ91:TK91 JN91:JO91">
      <formula1>"Urmarea respingerii solicitării"</formula1>
    </dataValidation>
    <dataValidation type="list" allowBlank="1" showInputMessage="1" showErrorMessage="1" sqref="Q92:Q93 WVY292:WVY293 WMC292:WMC293 WCG292:WCG293 VSK292:VSK293 VIO292:VIO293 UYS292:UYS293 UOW292:UOW293 UFA292:UFA293 TVE292:TVE293 TLI292:TLI293 TBM292:TBM293 SRQ292:SRQ293 SHU292:SHU293 RXY292:RXY293 ROC292:ROC293 REG292:REG293 QUK292:QUK293 QKO292:QKO293 QAS292:QAS293 PQW292:PQW293 PHA292:PHA293 OXE292:OXE293 ONI292:ONI293 ODM292:ODM293 NTQ292:NTQ293 NJU292:NJU293 MZY292:MZY293 MQC292:MQC293 MGG292:MGG293 LWK292:LWK293 LMO292:LMO293 LCS292:LCS293 KSW292:KSW293 KJA292:KJA293 JZE292:JZE293 JPI292:JPI293 JFM292:JFM293 IVQ292:IVQ293 ILU292:ILU293 IBY292:IBY293 HSC292:HSC293 HIG292:HIG293 GYK292:GYK293 GOO292:GOO293 GES292:GES293 FUW292:FUW293 FLA292:FLA293 FBE292:FBE293 ERI292:ERI293 EHM292:EHM293 DXQ292:DXQ293 DNU292:DNU293 DDY292:DDY293 CUC292:CUC293 CKG292:CKG293 CAK292:CAK293 BQO292:BQO293 BGS292:BGS293 AWW292:AWW293 ANA292:ANA293 ADE292:ADE293 TI292:TI293 JM292:JM293 Q292:Q293 WVY252:WVY253 WMC252:WMC253 WCG252:WCG253 VSK252:VSK253 VIO252:VIO253 UYS252:UYS253 UOW252:UOW253 UFA252:UFA253 TVE252:TVE253 TLI252:TLI253 TBM252:TBM253 SRQ252:SRQ253 SHU252:SHU253 RXY252:RXY253 ROC252:ROC253 REG252:REG253 QUK252:QUK253 QKO252:QKO253 QAS252:QAS253 PQW252:PQW253 PHA252:PHA253 OXE252:OXE253 ONI252:ONI253 ODM252:ODM253 NTQ252:NTQ253 NJU252:NJU253 MZY252:MZY253 MQC252:MQC253 MGG252:MGG253 LWK252:LWK253 LMO252:LMO253 LCS252:LCS253 KSW252:KSW253 KJA252:KJA253 JZE252:JZE253 JPI252:JPI253 JFM252:JFM253 IVQ252:IVQ253 ILU252:ILU253 IBY252:IBY253 HSC252:HSC253 HIG252:HIG253 GYK252:GYK253 GOO252:GOO253 GES252:GES253 FUW252:FUW253 FLA252:FLA253 FBE252:FBE253 ERI252:ERI253 EHM252:EHM253 DXQ252:DXQ253 DNU252:DNU253 DDY252:DDY253 CUC252:CUC253 CKG252:CKG253 CAK252:CAK253 BQO252:BQO253 BGS252:BGS253 AWW252:AWW253 ANA252:ANA253 ADE252:ADE253 TI252:TI253 JM252:JM253 Q252:Q253 WVY212:WVY213 WMC212:WMC213 WCG212:WCG213 VSK212:VSK213 VIO212:VIO213 UYS212:UYS213 UOW212:UOW213 UFA212:UFA213 TVE212:TVE213 TLI212:TLI213 TBM212:TBM213 SRQ212:SRQ213 SHU212:SHU213 RXY212:RXY213 ROC212:ROC213 REG212:REG213 QUK212:QUK213 QKO212:QKO213 QAS212:QAS213 PQW212:PQW213 PHA212:PHA213 OXE212:OXE213 ONI212:ONI213 ODM212:ODM213 NTQ212:NTQ213 NJU212:NJU213 MZY212:MZY213 MQC212:MQC213 MGG212:MGG213 LWK212:LWK213 LMO212:LMO213 LCS212:LCS213 KSW212:KSW213 KJA212:KJA213 JZE212:JZE213 JPI212:JPI213 JFM212:JFM213 IVQ212:IVQ213 ILU212:ILU213 IBY212:IBY213 HSC212:HSC213 HIG212:HIG213 GYK212:GYK213 GOO212:GOO213 GES212:GES213 FUW212:FUW213 FLA212:FLA213 FBE212:FBE213 ERI212:ERI213 EHM212:EHM213 DXQ212:DXQ213 DNU212:DNU213 DDY212:DDY213 CUC212:CUC213 CKG212:CKG213 CAK212:CAK213 BQO212:BQO213 BGS212:BGS213 AWW212:AWW213 ANA212:ANA213 ADE212:ADE213 TI212:TI213 JM212:JM213 Q212:Q213 WVY172:WVY173 WMC172:WMC173 WCG172:WCG173 VSK172:VSK173 VIO172:VIO173 UYS172:UYS173 UOW172:UOW173 UFA172:UFA173 TVE172:TVE173 TLI172:TLI173 TBM172:TBM173 SRQ172:SRQ173 SHU172:SHU173 RXY172:RXY173 ROC172:ROC173 REG172:REG173 QUK172:QUK173 QKO172:QKO173 QAS172:QAS173 PQW172:PQW173 PHA172:PHA173 OXE172:OXE173 ONI172:ONI173 ODM172:ODM173 NTQ172:NTQ173 NJU172:NJU173 MZY172:MZY173 MQC172:MQC173 MGG172:MGG173 LWK172:LWK173 LMO172:LMO173 LCS172:LCS173 KSW172:KSW173 KJA172:KJA173 JZE172:JZE173 JPI172:JPI173 JFM172:JFM173 IVQ172:IVQ173 ILU172:ILU173 IBY172:IBY173 HSC172:HSC173 HIG172:HIG173 GYK172:GYK173 GOO172:GOO173 GES172:GES173 FUW172:FUW173 FLA172:FLA173 FBE172:FBE173 ERI172:ERI173 EHM172:EHM173 DXQ172:DXQ173 DNU172:DNU173 DDY172:DDY173 CUC172:CUC173 CKG172:CKG173 CAK172:CAK173 BQO172:BQO173 BGS172:BGS173 AWW172:AWW173 ANA172:ANA173 ADE172:ADE173 TI172:TI173 JM172:JM173 Q172:Q173 WVY52:WVY53 WMC52:WMC53 WCG52:WCG53 VSK52:VSK53 VIO52:VIO53 UYS52:UYS53 UOW52:UOW53 UFA52:UFA53 TVE52:TVE53 TLI52:TLI53 TBM52:TBM53 SRQ52:SRQ53 SHU52:SHU53 RXY52:RXY53 ROC52:ROC53 REG52:REG53 QUK52:QUK53 QKO52:QKO53 QAS52:QAS53 PQW52:PQW53 PHA52:PHA53 OXE52:OXE53 ONI52:ONI53 ODM52:ODM53 NTQ52:NTQ53 NJU52:NJU53 MZY52:MZY53 MQC52:MQC53 MGG52:MGG53 LWK52:LWK53 LMO52:LMO53 LCS52:LCS53 KSW52:KSW53 KJA52:KJA53 JZE52:JZE53 JPI52:JPI53 JFM52:JFM53 IVQ52:IVQ53 ILU52:ILU53 IBY52:IBY53 HSC52:HSC53 HIG52:HIG53 GYK52:GYK53 GOO52:GOO53 GES52:GES53 FUW52:FUW53 FLA52:FLA53 FBE52:FBE53 ERI52:ERI53 EHM52:EHM53 DXQ52:DXQ53 DNU52:DNU53 DDY52:DDY53 CUC52:CUC53 CKG52:CKG53 CAK52:CAK53 BQO52:BQO53 BGS52:BGS53 AWW52:AWW53 ANA52:ANA53 ADE52:ADE53 TI52:TI53 JM52:JM53 Q52:Q53 WVY12:WVY13 WMC12:WMC13 WCG12:WCG13 VSK12:VSK13 VIO12:VIO13 UYS12:UYS13 UOW12:UOW13 UFA12:UFA13 TVE12:TVE13 TLI12:TLI13 TBM12:TBM13 SRQ12:SRQ13 SHU12:SHU13 RXY12:RXY13 ROC12:ROC13 REG12:REG13 QUK12:QUK13 QKO12:QKO13 QAS12:QAS13 PQW12:PQW13 PHA12:PHA13 OXE12:OXE13 ONI12:ONI13 ODM12:ODM13 NTQ12:NTQ13 NJU12:NJU13 MZY12:MZY13 MQC12:MQC13 MGG12:MGG13 LWK12:LWK13 LMO12:LMO13 LCS12:LCS13 KSW12:KSW13 KJA12:KJA13 JZE12:JZE13 JPI12:JPI13 JFM12:JFM13 IVQ12:IVQ13 ILU12:ILU13 IBY12:IBY13 HSC12:HSC13 HIG12:HIG13 GYK12:GYK13 GOO12:GOO13 GES12:GES13 FUW12:FUW13 FLA12:FLA13 FBE12:FBE13 ERI12:ERI13 EHM12:EHM13 DXQ12:DXQ13 DNU12:DNU13 DDY12:DDY13 CUC12:CUC13 CKG12:CKG13 CAK12:CAK13 BQO12:BQO13 BGS12:BGS13 AWW12:AWW13 ANA12:ANA13 ADE12:ADE13 TI12:TI13 JM12:JM13 Q12:Q13 WVY132:WVY133 WMC132:WMC133 WCG132:WCG133 VSK132:VSK133 VIO132:VIO133 UYS132:UYS133 UOW132:UOW133 UFA132:UFA133 TVE132:TVE133 TLI132:TLI133 TBM132:TBM133 SRQ132:SRQ133 SHU132:SHU133 RXY132:RXY133 ROC132:ROC133 REG132:REG133 QUK132:QUK133 QKO132:QKO133 QAS132:QAS133 PQW132:PQW133 PHA132:PHA133 OXE132:OXE133 ONI132:ONI133 ODM132:ODM133 NTQ132:NTQ133 NJU132:NJU133 MZY132:MZY133 MQC132:MQC133 MGG132:MGG133 LWK132:LWK133 LMO132:LMO133 LCS132:LCS133 KSW132:KSW133 KJA132:KJA133 JZE132:JZE133 JPI132:JPI133 JFM132:JFM133 IVQ132:IVQ133 ILU132:ILU133 IBY132:IBY133 HSC132:HSC133 HIG132:HIG133 GYK132:GYK133 GOO132:GOO133 GES132:GES133 FUW132:FUW133 FLA132:FLA133 FBE132:FBE133 ERI132:ERI133 EHM132:EHM133 DXQ132:DXQ133 DNU132:DNU133 DDY132:DDY133 CUC132:CUC133 CKG132:CKG133 CAK132:CAK133 BQO132:BQO133 BGS132:BGS133 AWW132:AWW133 ANA132:ANA133 ADE132:ADE133 TI132:TI133 JM132:JM133 Q132:Q133 WVY92:WVY93 WMC92:WMC93 WCG92:WCG93 VSK92:VSK93 VIO92:VIO93 UYS92:UYS93 UOW92:UOW93 UFA92:UFA93 TVE92:TVE93 TLI92:TLI93 TBM92:TBM93 SRQ92:SRQ93 SHU92:SHU93 RXY92:RXY93 ROC92:ROC93 REG92:REG93 QUK92:QUK93 QKO92:QKO93 QAS92:QAS93 PQW92:PQW93 PHA92:PHA93 OXE92:OXE93 ONI92:ONI93 ODM92:ODM93 NTQ92:NTQ93 NJU92:NJU93 MZY92:MZY93 MQC92:MQC93 MGG92:MGG93 LWK92:LWK93 LMO92:LMO93 LCS92:LCS93 KSW92:KSW93 KJA92:KJA93 JZE92:JZE93 JPI92:JPI93 JFM92:JFM93 IVQ92:IVQ93 ILU92:ILU93 IBY92:IBY93 HSC92:HSC93 HIG92:HIG93 GYK92:GYK93 GOO92:GOO93 GES92:GES93 FUW92:FUW93 FLA92:FLA93 FBE92:FBE93 ERI92:ERI93 EHM92:EHM93 DXQ92:DXQ93 DNU92:DNU93 DDY92:DDY93 CUC92:CUC93 CKG92:CKG93 CAK92:CAK93 BQO92:BQO93 BGS92:BGS93 AWW92:AWW93 ANA92:ANA93 ADE92:ADE93 TI92:TI93 JM92:JM93">
      <formula1>"Telefonic (nr)"</formula1>
    </dataValidation>
    <dataValidation type="list" allowBlank="1" showInputMessage="1" showErrorMessage="1" sqref="P92:P93 WVX292:WVX293 WMB292:WMB293 WCF292:WCF293 VSJ292:VSJ293 VIN292:VIN293 UYR292:UYR293 UOV292:UOV293 UEZ292:UEZ293 TVD292:TVD293 TLH292:TLH293 TBL292:TBL293 SRP292:SRP293 SHT292:SHT293 RXX292:RXX293 ROB292:ROB293 REF292:REF293 QUJ292:QUJ293 QKN292:QKN293 QAR292:QAR293 PQV292:PQV293 PGZ292:PGZ293 OXD292:OXD293 ONH292:ONH293 ODL292:ODL293 NTP292:NTP293 NJT292:NJT293 MZX292:MZX293 MQB292:MQB293 MGF292:MGF293 LWJ292:LWJ293 LMN292:LMN293 LCR292:LCR293 KSV292:KSV293 KIZ292:KIZ293 JZD292:JZD293 JPH292:JPH293 JFL292:JFL293 IVP292:IVP293 ILT292:ILT293 IBX292:IBX293 HSB292:HSB293 HIF292:HIF293 GYJ292:GYJ293 GON292:GON293 GER292:GER293 FUV292:FUV293 FKZ292:FKZ293 FBD292:FBD293 ERH292:ERH293 EHL292:EHL293 DXP292:DXP293 DNT292:DNT293 DDX292:DDX293 CUB292:CUB293 CKF292:CKF293 CAJ292:CAJ293 BQN292:BQN293 BGR292:BGR293 AWV292:AWV293 AMZ292:AMZ293 ADD292:ADD293 TH292:TH293 JL292:JL293 P292:P293 WVX252:WVX253 WMB252:WMB253 WCF252:WCF253 VSJ252:VSJ253 VIN252:VIN253 UYR252:UYR253 UOV252:UOV253 UEZ252:UEZ253 TVD252:TVD253 TLH252:TLH253 TBL252:TBL253 SRP252:SRP253 SHT252:SHT253 RXX252:RXX253 ROB252:ROB253 REF252:REF253 QUJ252:QUJ253 QKN252:QKN253 QAR252:QAR253 PQV252:PQV253 PGZ252:PGZ253 OXD252:OXD253 ONH252:ONH253 ODL252:ODL253 NTP252:NTP253 NJT252:NJT253 MZX252:MZX253 MQB252:MQB253 MGF252:MGF253 LWJ252:LWJ253 LMN252:LMN253 LCR252:LCR253 KSV252:KSV253 KIZ252:KIZ253 JZD252:JZD253 JPH252:JPH253 JFL252:JFL253 IVP252:IVP253 ILT252:ILT253 IBX252:IBX253 HSB252:HSB253 HIF252:HIF253 GYJ252:GYJ253 GON252:GON253 GER252:GER253 FUV252:FUV253 FKZ252:FKZ253 FBD252:FBD253 ERH252:ERH253 EHL252:EHL253 DXP252:DXP253 DNT252:DNT253 DDX252:DDX253 CUB252:CUB253 CKF252:CKF253 CAJ252:CAJ253 BQN252:BQN253 BGR252:BGR253 AWV252:AWV253 AMZ252:AMZ253 ADD252:ADD253 TH252:TH253 JL252:JL253 P252:P253 WVX212:WVX213 WMB212:WMB213 WCF212:WCF213 VSJ212:VSJ213 VIN212:VIN213 UYR212:UYR213 UOV212:UOV213 UEZ212:UEZ213 TVD212:TVD213 TLH212:TLH213 TBL212:TBL213 SRP212:SRP213 SHT212:SHT213 RXX212:RXX213 ROB212:ROB213 REF212:REF213 QUJ212:QUJ213 QKN212:QKN213 QAR212:QAR213 PQV212:PQV213 PGZ212:PGZ213 OXD212:OXD213 ONH212:ONH213 ODL212:ODL213 NTP212:NTP213 NJT212:NJT213 MZX212:MZX213 MQB212:MQB213 MGF212:MGF213 LWJ212:LWJ213 LMN212:LMN213 LCR212:LCR213 KSV212:KSV213 KIZ212:KIZ213 JZD212:JZD213 JPH212:JPH213 JFL212:JFL213 IVP212:IVP213 ILT212:ILT213 IBX212:IBX213 HSB212:HSB213 HIF212:HIF213 GYJ212:GYJ213 GON212:GON213 GER212:GER213 FUV212:FUV213 FKZ212:FKZ213 FBD212:FBD213 ERH212:ERH213 EHL212:EHL213 DXP212:DXP213 DNT212:DNT213 DDX212:DDX213 CUB212:CUB213 CKF212:CKF213 CAJ212:CAJ213 BQN212:BQN213 BGR212:BGR213 AWV212:AWV213 AMZ212:AMZ213 ADD212:ADD213 TH212:TH213 JL212:JL213 P212:P213 WVX172:WVX173 WMB172:WMB173 WCF172:WCF173 VSJ172:VSJ173 VIN172:VIN173 UYR172:UYR173 UOV172:UOV173 UEZ172:UEZ173 TVD172:TVD173 TLH172:TLH173 TBL172:TBL173 SRP172:SRP173 SHT172:SHT173 RXX172:RXX173 ROB172:ROB173 REF172:REF173 QUJ172:QUJ173 QKN172:QKN173 QAR172:QAR173 PQV172:PQV173 PGZ172:PGZ173 OXD172:OXD173 ONH172:ONH173 ODL172:ODL173 NTP172:NTP173 NJT172:NJT173 MZX172:MZX173 MQB172:MQB173 MGF172:MGF173 LWJ172:LWJ173 LMN172:LMN173 LCR172:LCR173 KSV172:KSV173 KIZ172:KIZ173 JZD172:JZD173 JPH172:JPH173 JFL172:JFL173 IVP172:IVP173 ILT172:ILT173 IBX172:IBX173 HSB172:HSB173 HIF172:HIF173 GYJ172:GYJ173 GON172:GON173 GER172:GER173 FUV172:FUV173 FKZ172:FKZ173 FBD172:FBD173 ERH172:ERH173 EHL172:EHL173 DXP172:DXP173 DNT172:DNT173 DDX172:DDX173 CUB172:CUB173 CKF172:CKF173 CAJ172:CAJ173 BQN172:BQN173 BGR172:BGR173 AWV172:AWV173 AMZ172:AMZ173 ADD172:ADD173 TH172:TH173 JL172:JL173 P172:P173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P52:P53 WVX12:WVX13 WMB12:WMB13 WCF12:WCF13 VSJ12:VSJ13 VIN12:VIN13 UYR12:UYR13 UOV12:UOV13 UEZ12:UEZ13 TVD12:TVD13 TLH12:TLH13 TBL12:TBL13 SRP12:SRP13 SHT12:SHT13 RXX12:RXX13 ROB12:ROB13 REF12:REF13 QUJ12:QUJ13 QKN12:QKN13 QAR12:QAR13 PQV12:PQV13 PGZ12:PGZ13 OXD12:OXD13 ONH12:ONH13 ODL12:ODL13 NTP12:NTP13 NJT12:NJT13 MZX12:MZX13 MQB12:MQB13 MGF12:MGF13 LWJ12:LWJ13 LMN12:LMN13 LCR12:LCR13 KSV12:KSV13 KIZ12:KIZ13 JZD12:JZD13 JPH12:JPH13 JFL12:JFL13 IVP12:IVP13 ILT12:ILT13 IBX12:IBX13 HSB12:HSB13 HIF12:HIF13 GYJ12:GYJ13 GON12:GON13 GER12:GER13 FUV12:FUV13 FKZ12:FKZ13 FBD12:FBD13 ERH12:ERH13 EHL12:EHL13 DXP12:DXP13 DNT12:DNT13 DDX12:DDX13 CUB12:CUB13 CKF12:CKF13 CAJ12:CAJ13 BQN12:BQN13 BGR12:BGR13 AWV12:AWV13 AMZ12:AMZ13 ADD12:ADD13 TH12:TH13 JL12:JL13 P12:P13 WVX132:WVX133 WMB132:WMB133 WCF132:WCF133 VSJ132:VSJ133 VIN132:VIN133 UYR132:UYR133 UOV132:UOV133 UEZ132:UEZ133 TVD132:TVD133 TLH132:TLH133 TBL132:TBL133 SRP132:SRP133 SHT132:SHT133 RXX132:RXX133 ROB132:ROB133 REF132:REF133 QUJ132:QUJ133 QKN132:QKN133 QAR132:QAR133 PQV132:PQV133 PGZ132:PGZ133 OXD132:OXD133 ONH132:ONH133 ODL132:ODL133 NTP132:NTP133 NJT132:NJT133 MZX132:MZX133 MQB132:MQB133 MGF132:MGF133 LWJ132:LWJ133 LMN132:LMN133 LCR132:LCR133 KSV132:KSV133 KIZ132:KIZ133 JZD132:JZD133 JPH132:JPH133 JFL132:JFL133 IVP132:IVP133 ILT132:ILT133 IBX132:IBX133 HSB132:HSB133 HIF132:HIF133 GYJ132:GYJ133 GON132:GON133 GER132:GER133 FUV132:FUV133 FKZ132:FKZ133 FBD132:FBD133 ERH132:ERH133 EHL132:EHL133 DXP132:DXP133 DNT132:DNT133 DDX132:DDX133 CUB132:CUB133 CKF132:CKF133 CAJ132:CAJ133 BQN132:BQN133 BGR132:BGR133 AWV132:AWV133 AMZ132:AMZ133 ADD132:ADD133 TH132:TH133 JL132:JL133 P132:P133 WVX92:WVX93 WMB92:WMB93 WCF92:WCF93 VSJ92:VSJ93 VIN92:VIN93 UYR92:UYR93 UOV92:UOV93 UEZ92:UEZ93 TVD92:TVD93 TLH92:TLH93 TBL92:TBL93 SRP92:SRP93 SHT92:SHT93 RXX92:RXX93 ROB92:ROB93 REF92:REF93 QUJ92:QUJ93 QKN92:QKN93 QAR92:QAR93 PQV92:PQV93 PGZ92:PGZ93 OXD92:OXD93 ONH92:ONH93 ODL92:ODL93 NTP92:NTP93 NJT92:NJT93 MZX92:MZX93 MQB92:MQB93 MGF92:MGF93 LWJ92:LWJ93 LMN92:LMN93 LCR92:LCR93 KSV92:KSV93 KIZ92:KIZ93 JZD92:JZD93 JPH92:JPH93 JFL92:JFL93 IVP92:IVP93 ILT92:ILT93 IBX92:IBX93 HSB92:HSB93 HIF92:HIF93 GYJ92:GYJ93 GON92:GON93 GER92:GER93 FUV92:FUV93 FKZ92:FKZ93 FBD92:FBD93 ERH92:ERH93 EHL92:EHL93 DXP92:DXP93 DNT92:DNT93 DDX92:DDX93 CUB92:CUB93 CKF92:CKF93 CAJ92:CAJ93 BQN92:BQN93 BGR92:BGR93 AWV92:AWV93 AMZ92:AMZ93 ADD92:ADD93 TH92:TH93 JL92:JL93">
      <formula1>"Suport electronic (nr)"</formula1>
    </dataValidation>
    <dataValidation type="list" allowBlank="1" showInputMessage="1" showErrorMessage="1" sqref="O92:O93 WVW292:WVW293 WMA292:WMA293 WCE292:WCE293 VSI292:VSI293 VIM292:VIM293 UYQ292:UYQ293 UOU292:UOU293 UEY292:UEY293 TVC292:TVC293 TLG292:TLG293 TBK292:TBK293 SRO292:SRO293 SHS292:SHS293 RXW292:RXW293 ROA292:ROA293 REE292:REE293 QUI292:QUI293 QKM292:QKM293 QAQ292:QAQ293 PQU292:PQU293 PGY292:PGY293 OXC292:OXC293 ONG292:ONG293 ODK292:ODK293 NTO292:NTO293 NJS292:NJS293 MZW292:MZW293 MQA292:MQA293 MGE292:MGE293 LWI292:LWI293 LMM292:LMM293 LCQ292:LCQ293 KSU292:KSU293 KIY292:KIY293 JZC292:JZC293 JPG292:JPG293 JFK292:JFK293 IVO292:IVO293 ILS292:ILS293 IBW292:IBW293 HSA292:HSA293 HIE292:HIE293 GYI292:GYI293 GOM292:GOM293 GEQ292:GEQ293 FUU292:FUU293 FKY292:FKY293 FBC292:FBC293 ERG292:ERG293 EHK292:EHK293 DXO292:DXO293 DNS292:DNS293 DDW292:DDW293 CUA292:CUA293 CKE292:CKE293 CAI292:CAI293 BQM292:BQM293 BGQ292:BGQ293 AWU292:AWU293 AMY292:AMY293 ADC292:ADC293 TG292:TG293 JK292:JK293 O292:O293 WVW252:WVW253 WMA252:WMA253 WCE252:WCE253 VSI252:VSI253 VIM252:VIM253 UYQ252:UYQ253 UOU252:UOU253 UEY252:UEY253 TVC252:TVC253 TLG252:TLG253 TBK252:TBK253 SRO252:SRO253 SHS252:SHS253 RXW252:RXW253 ROA252:ROA253 REE252:REE253 QUI252:QUI253 QKM252:QKM253 QAQ252:QAQ253 PQU252:PQU253 PGY252:PGY253 OXC252:OXC253 ONG252:ONG253 ODK252:ODK253 NTO252:NTO253 NJS252:NJS253 MZW252:MZW253 MQA252:MQA253 MGE252:MGE253 LWI252:LWI253 LMM252:LMM253 LCQ252:LCQ253 KSU252:KSU253 KIY252:KIY253 JZC252:JZC253 JPG252:JPG253 JFK252:JFK253 IVO252:IVO253 ILS252:ILS253 IBW252:IBW253 HSA252:HSA253 HIE252:HIE253 GYI252:GYI253 GOM252:GOM253 GEQ252:GEQ253 FUU252:FUU253 FKY252:FKY253 FBC252:FBC253 ERG252:ERG253 EHK252:EHK253 DXO252:DXO253 DNS252:DNS253 DDW252:DDW253 CUA252:CUA253 CKE252:CKE253 CAI252:CAI253 BQM252:BQM253 BGQ252:BGQ253 AWU252:AWU253 AMY252:AMY253 ADC252:ADC253 TG252:TG253 JK252:JK253 O252:O253 WVW212:WVW213 WMA212:WMA213 WCE212:WCE213 VSI212:VSI213 VIM212:VIM213 UYQ212:UYQ213 UOU212:UOU213 UEY212:UEY213 TVC212:TVC213 TLG212:TLG213 TBK212:TBK213 SRO212:SRO213 SHS212:SHS213 RXW212:RXW213 ROA212:ROA213 REE212:REE213 QUI212:QUI213 QKM212:QKM213 QAQ212:QAQ213 PQU212:PQU213 PGY212:PGY213 OXC212:OXC213 ONG212:ONG213 ODK212:ODK213 NTO212:NTO213 NJS212:NJS213 MZW212:MZW213 MQA212:MQA213 MGE212:MGE213 LWI212:LWI213 LMM212:LMM213 LCQ212:LCQ213 KSU212:KSU213 KIY212:KIY213 JZC212:JZC213 JPG212:JPG213 JFK212:JFK213 IVO212:IVO213 ILS212:ILS213 IBW212:IBW213 HSA212:HSA213 HIE212:HIE213 GYI212:GYI213 GOM212:GOM213 GEQ212:GEQ213 FUU212:FUU213 FKY212:FKY213 FBC212:FBC213 ERG212:ERG213 EHK212:EHK213 DXO212:DXO213 DNS212:DNS213 DDW212:DDW213 CUA212:CUA213 CKE212:CKE213 CAI212:CAI213 BQM212:BQM213 BGQ212:BGQ213 AWU212:AWU213 AMY212:AMY213 ADC212:ADC213 TG212:TG213 JK212:JK213 O212:O213 WVW172:WVW173 WMA172:WMA173 WCE172:WCE173 VSI172:VSI173 VIM172:VIM173 UYQ172:UYQ173 UOU172:UOU173 UEY172:UEY173 TVC172:TVC173 TLG172:TLG173 TBK172:TBK173 SRO172:SRO173 SHS172:SHS173 RXW172:RXW173 ROA172:ROA173 REE172:REE173 QUI172:QUI173 QKM172:QKM173 QAQ172:QAQ173 PQU172:PQU173 PGY172:PGY173 OXC172:OXC173 ONG172:ONG173 ODK172:ODK173 NTO172:NTO173 NJS172:NJS173 MZW172:MZW173 MQA172:MQA173 MGE172:MGE173 LWI172:LWI173 LMM172:LMM173 LCQ172:LCQ173 KSU172:KSU173 KIY172:KIY173 JZC172:JZC173 JPG172:JPG173 JFK172:JFK173 IVO172:IVO173 ILS172:ILS173 IBW172:IBW173 HSA172:HSA173 HIE172:HIE173 GYI172:GYI173 GOM172:GOM173 GEQ172:GEQ173 FUU172:FUU173 FKY172:FKY173 FBC172:FBC173 ERG172:ERG173 EHK172:EHK173 DXO172:DXO173 DNS172:DNS173 DDW172:DDW173 CUA172:CUA173 CKE172:CKE173 CAI172:CAI173 BQM172:BQM173 BGQ172:BGQ173 AWU172:AWU173 AMY172:AMY173 ADC172:ADC173 TG172:TG173 JK172:JK173 O172:O173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O52:O53 WVW12:WVW13 WMA12:WMA13 WCE12:WCE13 VSI12:VSI13 VIM12:VIM13 UYQ12:UYQ13 UOU12:UOU13 UEY12:UEY13 TVC12:TVC13 TLG12:TLG13 TBK12:TBK13 SRO12:SRO13 SHS12:SHS13 RXW12:RXW13 ROA12:ROA13 REE12:REE13 QUI12:QUI13 QKM12:QKM13 QAQ12:QAQ13 PQU12:PQU13 PGY12:PGY13 OXC12:OXC13 ONG12:ONG13 ODK12:ODK13 NTO12:NTO13 NJS12:NJS13 MZW12:MZW13 MQA12:MQA13 MGE12:MGE13 LWI12:LWI13 LMM12:LMM13 LCQ12:LCQ13 KSU12:KSU13 KIY12:KIY13 JZC12:JZC13 JPG12:JPG13 JFK12:JFK13 IVO12:IVO13 ILS12:ILS13 IBW12:IBW13 HSA12:HSA13 HIE12:HIE13 GYI12:GYI13 GOM12:GOM13 GEQ12:GEQ13 FUU12:FUU13 FKY12:FKY13 FBC12:FBC13 ERG12:ERG13 EHK12:EHK13 DXO12:DXO13 DNS12:DNS13 DDW12:DDW13 CUA12:CUA13 CKE12:CKE13 CAI12:CAI13 BQM12:BQM13 BGQ12:BGQ13 AWU12:AWU13 AMY12:AMY13 ADC12:ADC13 TG12:TG13 JK12:JK13 O12:O13 WVW132:WVW133 WMA132:WMA133 WCE132:WCE133 VSI132:VSI133 VIM132:VIM133 UYQ132:UYQ133 UOU132:UOU133 UEY132:UEY133 TVC132:TVC133 TLG132:TLG133 TBK132:TBK133 SRO132:SRO133 SHS132:SHS133 RXW132:RXW133 ROA132:ROA133 REE132:REE133 QUI132:QUI133 QKM132:QKM133 QAQ132:QAQ133 PQU132:PQU133 PGY132:PGY133 OXC132:OXC133 ONG132:ONG133 ODK132:ODK133 NTO132:NTO133 NJS132:NJS133 MZW132:MZW133 MQA132:MQA133 MGE132:MGE133 LWI132:LWI133 LMM132:LMM133 LCQ132:LCQ133 KSU132:KSU133 KIY132:KIY133 JZC132:JZC133 JPG132:JPG133 JFK132:JFK133 IVO132:IVO133 ILS132:ILS133 IBW132:IBW133 HSA132:HSA133 HIE132:HIE133 GYI132:GYI133 GOM132:GOM133 GEQ132:GEQ133 FUU132:FUU133 FKY132:FKY133 FBC132:FBC133 ERG132:ERG133 EHK132:EHK133 DXO132:DXO133 DNS132:DNS133 DDW132:DDW133 CUA132:CUA133 CKE132:CKE133 CAI132:CAI133 BQM132:BQM133 BGQ132:BGQ133 AWU132:AWU133 AMY132:AMY133 ADC132:ADC133 TG132:TG133 JK132:JK133 O132:O133 WVW92:WVW93 WMA92:WMA93 WCE92:WCE93 VSI92:VSI93 VIM92:VIM93 UYQ92:UYQ93 UOU92:UOU93 UEY92:UEY93 TVC92:TVC93 TLG92:TLG93 TBK92:TBK93 SRO92:SRO93 SHS92:SHS93 RXW92:RXW93 ROA92:ROA93 REE92:REE93 QUI92:QUI93 QKM92:QKM93 QAQ92:QAQ93 PQU92:PQU93 PGY92:PGY93 OXC92:OXC93 ONG92:ONG93 ODK92:ODK93 NTO92:NTO93 NJS92:NJS93 MZW92:MZW93 MQA92:MQA93 MGE92:MGE93 LWI92:LWI93 LMM92:LMM93 LCQ92:LCQ93 KSU92:KSU93 KIY92:KIY93 JZC92:JZC93 JPG92:JPG93 JFK92:JFK93 IVO92:IVO93 ILS92:ILS93 IBW92:IBW93 HSA92:HSA93 HIE92:HIE93 GYI92:GYI93 GOM92:GOM93 GEQ92:GEQ93 FUU92:FUU93 FKY92:FKY93 FBC92:FBC93 ERG92:ERG93 EHK92:EHK93 DXO92:DXO93 DNS92:DNS93 DDW92:DDW93 CUA92:CUA93 CKE92:CKE93 CAI92:CAI93 BQM92:BQM93 BGQ92:BGQ93 AWU92:AWU93 AMY92:AMY93 ADC92:ADC93 TG92:TG93 JK92:JK93">
      <formula1>"Suport hârtie (nr)"</formula1>
    </dataValidation>
    <dataValidation type="list" allowBlank="1" showInputMessage="1" showErrorMessage="1" sqref="O91:Q91 WVW291:WVY291 WMA291:WMC291 WCE291:WCG291 VSI291:VSK291 VIM291:VIO291 UYQ291:UYS291 UOU291:UOW291 UEY291:UFA291 TVC291:TVE291 TLG291:TLI291 TBK291:TBM291 SRO291:SRQ291 SHS291:SHU291 RXW291:RXY291 ROA291:ROC291 REE291:REG291 QUI291:QUK291 QKM291:QKO291 QAQ291:QAS291 PQU291:PQW291 PGY291:PHA291 OXC291:OXE291 ONG291:ONI291 ODK291:ODM291 NTO291:NTQ291 NJS291:NJU291 MZW291:MZY291 MQA291:MQC291 MGE291:MGG291 LWI291:LWK291 LMM291:LMO291 LCQ291:LCS291 KSU291:KSW291 KIY291:KJA291 JZC291:JZE291 JPG291:JPI291 JFK291:JFM291 IVO291:IVQ291 ILS291:ILU291 IBW291:IBY291 HSA291:HSC291 HIE291:HIG291 GYI291:GYK291 GOM291:GOO291 GEQ291:GES291 FUU291:FUW291 FKY291:FLA291 FBC291:FBE291 ERG291:ERI291 EHK291:EHM291 DXO291:DXQ291 DNS291:DNU291 DDW291:DDY291 CUA291:CUC291 CKE291:CKG291 CAI291:CAK291 BQM291:BQO291 BGQ291:BGS291 AWU291:AWW291 AMY291:ANA291 ADC291:ADE291 TG291:TI291 JK291:JM291 O291:Q291 WVW251:WVY251 WMA251:WMC251 WCE251:WCG251 VSI251:VSK251 VIM251:VIO251 UYQ251:UYS251 UOU251:UOW251 UEY251:UFA251 TVC251:TVE251 TLG251:TLI251 TBK251:TBM251 SRO251:SRQ251 SHS251:SHU251 RXW251:RXY251 ROA251:ROC251 REE251:REG251 QUI251:QUK251 QKM251:QKO251 QAQ251:QAS251 PQU251:PQW251 PGY251:PHA251 OXC251:OXE251 ONG251:ONI251 ODK251:ODM251 NTO251:NTQ251 NJS251:NJU251 MZW251:MZY251 MQA251:MQC251 MGE251:MGG251 LWI251:LWK251 LMM251:LMO251 LCQ251:LCS251 KSU251:KSW251 KIY251:KJA251 JZC251:JZE251 JPG251:JPI251 JFK251:JFM251 IVO251:IVQ251 ILS251:ILU251 IBW251:IBY251 HSA251:HSC251 HIE251:HIG251 GYI251:GYK251 GOM251:GOO251 GEQ251:GES251 FUU251:FUW251 FKY251:FLA251 FBC251:FBE251 ERG251:ERI251 EHK251:EHM251 DXO251:DXQ251 DNS251:DNU251 DDW251:DDY251 CUA251:CUC251 CKE251:CKG251 CAI251:CAK251 BQM251:BQO251 BGQ251:BGS251 AWU251:AWW251 AMY251:ANA251 ADC251:ADE251 TG251:TI251 JK251:JM251 O251:Q251 WVW211:WVY211 WMA211:WMC211 WCE211:WCG211 VSI211:VSK211 VIM211:VIO211 UYQ211:UYS211 UOU211:UOW211 UEY211:UFA211 TVC211:TVE211 TLG211:TLI211 TBK211:TBM211 SRO211:SRQ211 SHS211:SHU211 RXW211:RXY211 ROA211:ROC211 REE211:REG211 QUI211:QUK211 QKM211:QKO211 QAQ211:QAS211 PQU211:PQW211 PGY211:PHA211 OXC211:OXE211 ONG211:ONI211 ODK211:ODM211 NTO211:NTQ211 NJS211:NJU211 MZW211:MZY211 MQA211:MQC211 MGE211:MGG211 LWI211:LWK211 LMM211:LMO211 LCQ211:LCS211 KSU211:KSW211 KIY211:KJA211 JZC211:JZE211 JPG211:JPI211 JFK211:JFM211 IVO211:IVQ211 ILS211:ILU211 IBW211:IBY211 HSA211:HSC211 HIE211:HIG211 GYI211:GYK211 GOM211:GOO211 GEQ211:GES211 FUU211:FUW211 FKY211:FLA211 FBC211:FBE211 ERG211:ERI211 EHK211:EHM211 DXO211:DXQ211 DNS211:DNU211 DDW211:DDY211 CUA211:CUC211 CKE211:CKG211 CAI211:CAK211 BQM211:BQO211 BGQ211:BGS211 AWU211:AWW211 AMY211:ANA211 ADC211:ADE211 TG211:TI211 JK211:JM211 O211:Q211 WVW171:WVY171 WMA171:WMC171 WCE171:WCG171 VSI171:VSK171 VIM171:VIO171 UYQ171:UYS171 UOU171:UOW171 UEY171:UFA171 TVC171:TVE171 TLG171:TLI171 TBK171:TBM171 SRO171:SRQ171 SHS171:SHU171 RXW171:RXY171 ROA171:ROC171 REE171:REG171 QUI171:QUK171 QKM171:QKO171 QAQ171:QAS171 PQU171:PQW171 PGY171:PHA171 OXC171:OXE171 ONG171:ONI171 ODK171:ODM171 NTO171:NTQ171 NJS171:NJU171 MZW171:MZY171 MQA171:MQC171 MGE171:MGG171 LWI171:LWK171 LMM171:LMO171 LCQ171:LCS171 KSU171:KSW171 KIY171:KJA171 JZC171:JZE171 JPG171:JPI171 JFK171:JFM171 IVO171:IVQ171 ILS171:ILU171 IBW171:IBY171 HSA171:HSC171 HIE171:HIG171 GYI171:GYK171 GOM171:GOO171 GEQ171:GES171 FUU171:FUW171 FKY171:FLA171 FBC171:FBE171 ERG171:ERI171 EHK171:EHM171 DXO171:DXQ171 DNS171:DNU171 DDW171:DDY171 CUA171:CUC171 CKE171:CKG171 CAI171:CAK171 BQM171:BQO171 BGQ171:BGS171 AWU171:AWW171 AMY171:ANA171 ADC171:ADE171 TG171:TI171 JK171:JM171 O171:Q171 WVW51:WVY51 WMA51:WMC51 WCE51:WCG51 VSI51:VSK51 VIM51:VIO51 UYQ51:UYS51 UOU51:UOW51 UEY51:UFA51 TVC51:TVE51 TLG51:TLI51 TBK51:TBM51 SRO51:SRQ51 SHS51:SHU51 RXW51:RXY51 ROA51:ROC51 REE51:REG51 QUI51:QUK51 QKM51:QKO51 QAQ51:QAS51 PQU51:PQW51 PGY51:PHA51 OXC51:OXE51 ONG51:ONI51 ODK51:ODM51 NTO51:NTQ51 NJS51:NJU51 MZW51:MZY51 MQA51:MQC51 MGE51:MGG51 LWI51:LWK51 LMM51:LMO51 LCQ51:LCS51 KSU51:KSW51 KIY51:KJA51 JZC51:JZE51 JPG51:JPI51 JFK51:JFM51 IVO51:IVQ51 ILS51:ILU51 IBW51:IBY51 HSA51:HSC51 HIE51:HIG51 GYI51:GYK51 GOM51:GOO51 GEQ51:GES51 FUU51:FUW51 FKY51:FLA51 FBC51:FBE51 ERG51:ERI51 EHK51:EHM51 DXO51:DXQ51 DNS51:DNU51 DDW51:DDY51 CUA51:CUC51 CKE51:CKG51 CAI51:CAK51 BQM51:BQO51 BGQ51:BGS51 AWU51:AWW51 AMY51:ANA51 ADC51:ADE51 TG51:TI51 JK51:JM51 O51:Q51 WVW11:WVY11 WMA11:WMC11 WCE11:WCG11 VSI11:VSK11 VIM11:VIO11 UYQ11:UYS11 UOU11:UOW11 UEY11:UFA11 TVC11:TVE11 TLG11:TLI11 TBK11:TBM11 SRO11:SRQ11 SHS11:SHU11 RXW11:RXY11 ROA11:ROC11 REE11:REG11 QUI11:QUK11 QKM11:QKO11 QAQ11:QAS11 PQU11:PQW11 PGY11:PHA11 OXC11:OXE11 ONG11:ONI11 ODK11:ODM11 NTO11:NTQ11 NJS11:NJU11 MZW11:MZY11 MQA11:MQC11 MGE11:MGG11 LWI11:LWK11 LMM11:LMO11 LCQ11:LCS11 KSU11:KSW11 KIY11:KJA11 JZC11:JZE11 JPG11:JPI11 JFK11:JFM11 IVO11:IVQ11 ILS11:ILU11 IBW11:IBY11 HSA11:HSC11 HIE11:HIG11 GYI11:GYK11 GOM11:GOO11 GEQ11:GES11 FUU11:FUW11 FKY11:FLA11 FBC11:FBE11 ERG11:ERI11 EHK11:EHM11 DXO11:DXQ11 DNS11:DNU11 DDW11:DDY11 CUA11:CUC11 CKE11:CKG11 CAI11:CAK11 BQM11:BQO11 BGQ11:BGS11 AWU11:AWW11 AMY11:ANA11 ADC11:ADE11 TG11:TI11 JK11:JM11 O11:Q11 WVW131:WVY131 WMA131:WMC131 WCE131:WCG131 VSI131:VSK131 VIM131:VIO131 UYQ131:UYS131 UOU131:UOW131 UEY131:UFA131 TVC131:TVE131 TLG131:TLI131 TBK131:TBM131 SRO131:SRQ131 SHS131:SHU131 RXW131:RXY131 ROA131:ROC131 REE131:REG131 QUI131:QUK131 QKM131:QKO131 QAQ131:QAS131 PQU131:PQW131 PGY131:PHA131 OXC131:OXE131 ONG131:ONI131 ODK131:ODM131 NTO131:NTQ131 NJS131:NJU131 MZW131:MZY131 MQA131:MQC131 MGE131:MGG131 LWI131:LWK131 LMM131:LMO131 LCQ131:LCS131 KSU131:KSW131 KIY131:KJA131 JZC131:JZE131 JPG131:JPI131 JFK131:JFM131 IVO131:IVQ131 ILS131:ILU131 IBW131:IBY131 HSA131:HSC131 HIE131:HIG131 GYI131:GYK131 GOM131:GOO131 GEQ131:GES131 FUU131:FUW131 FKY131:FLA131 FBC131:FBE131 ERG131:ERI131 EHK131:EHM131 DXO131:DXQ131 DNS131:DNU131 DDW131:DDY131 CUA131:CUC131 CKE131:CKG131 CAI131:CAK131 BQM131:BQO131 BGQ131:BGS131 AWU131:AWW131 AMY131:ANA131 ADC131:ADE131 TG131:TI131 JK131:JM131 O131:Q131 WVW91:WVY91 WMA91:WMC91 WCE91:WCG91 VSI91:VSK91 VIM91:VIO91 UYQ91:UYS91 UOU91:UOW91 UEY91:UFA91 TVC91:TVE91 TLG91:TLI91 TBK91:TBM91 SRO91:SRQ91 SHS91:SHU91 RXW91:RXY91 ROA91:ROC91 REE91:REG91 QUI91:QUK91 QKM91:QKO91 QAQ91:QAS91 PQU91:PQW91 PGY91:PHA91 OXC91:OXE91 ONG91:ONI91 ODK91:ODM91 NTO91:NTQ91 NJS91:NJU91 MZW91:MZY91 MQA91:MQC91 MGE91:MGG91 LWI91:LWK91 LMM91:LMO91 LCQ91:LCS91 KSU91:KSW91 KIY91:KJA91 JZC91:JZE91 JPG91:JPI91 JFK91:JFM91 IVO91:IVQ91 ILS91:ILU91 IBW91:IBY91 HSA91:HSC91 HIE91:HIG91 GYI91:GYK91 GOM91:GOO91 GEQ91:GES91 FUU91:FUW91 FKY91:FLA91 FBC91:FBE91 ERG91:ERI91 EHK91:EHM91 DXO91:DXQ91 DNS91:DNU91 DDW91:DDY91 CUA91:CUC91 CKE91:CKG91 CAI91:CAK91 BQM91:BQO91 BGQ91:BGS91 AWU91:AWW91 AMY91:ANA91 ADC91:ADE91 TG91:TI91 JK91:JM91">
      <formula1>"Forma solicitării"</formula1>
    </dataValidation>
    <dataValidation type="list" allowBlank="1" showInputMessage="1" showErrorMessage="1" sqref="M212 WVU292 WLY292 WCC292 VSG292 VIK292 UYO292 UOS292 UEW292 TVA292 TLE292 TBI292 SRM292 SHQ292 RXU292 RNY292 REC292 QUG292 QKK292 QAO292 PQS292 PGW292 OXA292 ONE292 ODI292 NTM292 NJQ292 MZU292 MPY292 MGC292 LWG292 LMK292 LCO292 KSS292 KIW292 JZA292 JPE292 JFI292 IVM292 ILQ292 IBU292 HRY292 HIC292 GYG292 GOK292 GEO292 FUS292 FKW292 FBA292 ERE292 EHI292 DXM292 DNQ292 DDU292 CTY292 CKC292 CAG292 BQK292 BGO292 AWS292 AMW292 ADA292 TE292 JI292 M292 WVU252 WLY252 WCC252 VSG252 VIK252 UYO252 UOS252 UEW252 TVA252 TLE252 TBI252 SRM252 SHQ252 RXU252 RNY252 REC252 QUG252 QKK252 QAO252 PQS252 PGW252 OXA252 ONE252 ODI252 NTM252 NJQ252 MZU252 MPY252 MGC252 LWG252 LMK252 LCO252 KSS252 KIW252 JZA252 JPE252 JFI252 IVM252 ILQ252 IBU252 HRY252 HIC252 GYG252 GOK252 GEO252 FUS252 FKW252 FBA252 ERE252 EHI252 DXM252 DNQ252 DDU252 CTY252 CKC252 CAG252 BQK252 BGO252 AWS252 AMW252 ADA252 TE252 JI252 M252 WVU172 WLY172 WCC172 VSG172 VIK172 UYO172 UOS172 UEW172 TVA172 TLE172 TBI172 SRM172 SHQ172 RXU172 RNY172 REC172 QUG172 QKK172 QAO172 PQS172 PGW172 OXA172 ONE172 ODI172 NTM172 NJQ172 MZU172 MPY172 MGC172 LWG172 LMK172 LCO172 KSS172 KIW172 JZA172 JPE172 JFI172 IVM172 ILQ172 IBU172 HRY172 HIC172 GYG172 GOK172 GEO172 FUS172 FKW172 FBA172 ERE172 EHI172 DXM172 DNQ172 DDU172 CTY172 CKC172 CAG172 BQK172 BGO172 AWS172 AMW172 ADA172 TE172 JI172 M172 WVU92 WLY92 WCC92 VSG92 VIK92 UYO92 UOS92 UEW92 TVA92 TLE92 TBI92 SRM92 SHQ92 RXU92 RNY92 REC92 QUG92 QKK92 QAO92 PQS92 PGW92 OXA92 ONE92 ODI92 NTM92 NJQ92 MZU92 MPY92 MGC92 LWG92 LMK92 LCO92 KSS92 KIW92 JZA92 JPE92 JFI92 IVM92 ILQ92 IBU92 HRY92 HIC92 GYG92 GOK92 GEO92 FUS92 FKW92 FBA92 ERE92 EHI92 DXM92 DNQ92 DDU92 CTY92 CKC92 CAG92 BQK92 BGO92 AWS92 AMW92 ADA92 TE92 JI92 M92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WVU52 WLY52 WCC52 VSG52 VIK52 UYO52 UOS52 UEW52 TVA52 TLE52 TBI52 SRM52 SHQ52 RXU52 RNY52 REC52 QUG52 QKK52 QAO52 PQS52 PGW52 OXA52 ONE52 ODI52 NTM52 NJQ52 MZU52 MPY52 MGC52 LWG52 LMK52 LCO52 KSS52 KIW52 JZA52 JPE52 JFI52 IVM52 ILQ52 IBU52 HRY52 HIC52 GYG52 GOK52 GEO52 FUS52 FKW52 FBA52 ERE52 EHI52 DXM52 DNQ52 DDU52 CTY52 CKC52 CAG52 BQK52 BGO52 AWS52 AMW52 ADA52 TE52 JI52 M52 WVU132 WLY132 WCC132 VSG132 VIK132 UYO132 UOS132 UEW132 TVA132 TLE132 TBI132 SRM132 SHQ132 RXU132 RNY132 REC132 QUG132 QKK132 QAO132 PQS132 PGW132 OXA132 ONE132 ODI132 NTM132 NJQ132 MZU132 MPY132 MGC132 LWG132 LMK132 LCO132 KSS132 KIW132 JZA132 JPE132 JFI132 IVM132 ILQ132 IBU132 HRY132 HIC132 GYG132 GOK132 GEO132 FUS132 FKW132 FBA132 ERE132 EHI132 DXM132 DNQ132 DDU132 CTY132 CKC132 CAG132 BQK132 BGO132 AWS132 AMW132 ADA132 TE132 JI132 M132 WVU212 WLY212 WCC212 VSG212 VIK212 UYO212 UOS212 UEW212 TVA212 TLE212 TBI212 SRM212 SHQ212 RXU212 RNY212 REC212 QUG212 QKK212 QAO212 PQS212 PGW212 OXA212 ONE212 ODI212 NTM212 NJQ212 MZU212 MPY212 MGC212 LWG212 LMK212 LCO212 KSS212 KIW212 JZA212 JPE212 JFI212 IVM212 ILQ212 IBU212 HRY212 HIC212 GYG212 GOK212 GEO212 FUS212 FKW212 FBA212 ERE212 EHI212 DXM212 DNQ212 DDU212 CTY212 CKC212 CAG212 BQK212 BGO212 AWS212 AMW212 ADA212 TE212 JI212">
      <formula1>"Conform art. 12"</formula1>
    </dataValidation>
    <dataValidation type="list" allowBlank="1" showInputMessage="1" showErrorMessage="1" sqref="K211 WVS291 WLW291 WCA291 VSE291 VII291 UYM291 UOQ291 UEU291 TUY291 TLC291 TBG291 SRK291 SHO291 RXS291 RNW291 REA291 QUE291 QKI291 QAM291 PQQ291 PGU291 OWY291 ONC291 ODG291 NTK291 NJO291 MZS291 MPW291 MGA291 LWE291 LMI291 LCM291 KSQ291 KIU291 JYY291 JPC291 JFG291 IVK291 ILO291 IBS291 HRW291 HIA291 GYE291 GOI291 GEM291 FUQ291 FKU291 FAY291 ERC291 EHG291 DXK291 DNO291 DDS291 CTW291 CKA291 CAE291 BQI291 BGM291 AWQ291 AMU291 ACY291 TC291 JG291 K291 WVS251 WLW251 WCA251 VSE251 VII251 UYM251 UOQ251 UEU251 TUY251 TLC251 TBG251 SRK251 SHO251 RXS251 RNW251 REA251 QUE251 QKI251 QAM251 PQQ251 PGU251 OWY251 ONC251 ODG251 NTK251 NJO251 MZS251 MPW251 MGA251 LWE251 LMI251 LCM251 KSQ251 KIU251 JYY251 JPC251 JFG251 IVK251 ILO251 IBS251 HRW251 HIA251 GYE251 GOI251 GEM251 FUQ251 FKU251 FAY251 ERC251 EHG251 DXK251 DNO251 DDS251 CTW251 CKA251 CAE251 BQI251 BGM251 AWQ251 AMU251 ACY251 TC251 JG251 K251 WVS171 WLW171 WCA171 VSE171 VII171 UYM171 UOQ171 UEU171 TUY171 TLC171 TBG171 SRK171 SHO171 RXS171 RNW171 REA171 QUE171 QKI171 QAM171 PQQ171 PGU171 OWY171 ONC171 ODG171 NTK171 NJO171 MZS171 MPW171 MGA171 LWE171 LMI171 LCM171 KSQ171 KIU171 JYY171 JPC171 JFG171 IVK171 ILO171 IBS171 HRW171 HIA171 GYE171 GOI171 GEM171 FUQ171 FKU171 FAY171 ERC171 EHG171 DXK171 DNO171 DDS171 CTW171 CKA171 CAE171 BQI171 BGM171 AWQ171 AMU171 ACY171 TC171 JG171 K171 WVS91 WLW91 WCA91 VSE91 VII91 UYM91 UOQ91 UEU91 TUY91 TLC91 TBG91 SRK91 SHO91 RXS91 RNW91 REA91 QUE91 QKI91 QAM91 PQQ91 PGU91 OWY91 ONC91 ODG91 NTK91 NJO91 MZS91 MPW91 MGA91 LWE91 LMI91 LCM91 KSQ91 KIU91 JYY91 JPC91 JFG91 IVK91 ILO91 IBS91 HRW91 HIA91 GYE91 GOI91 GEM91 FUQ91 FKU91 FAY91 ERC91 EHG91 DXK91 DNO91 DDS91 CTW91 CKA91 CAE91 BQI91 BGM91 AWQ91 AMU91 ACY91 TC91 JG91 K91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K51 WVS131 WLW131 WCA131 VSE131 VII131 UYM131 UOQ131 UEU131 TUY131 TLC131 TBG131 SRK131 SHO131 RXS131 RNW131 REA131 QUE131 QKI131 QAM131 PQQ131 PGU131 OWY131 ONC131 ODG131 NTK131 NJO131 MZS131 MPW131 MGA131 LWE131 LMI131 LCM131 KSQ131 KIU131 JYY131 JPC131 JFG131 IVK131 ILO131 IBS131 HRW131 HIA131 GYE131 GOI131 GEM131 FUQ131 FKU131 FAY131 ERC131 EHG131 DXK131 DNO131 DDS131 CTW131 CKA131 CAE131 BQI131 BGM131 AWQ131 AMU131 ACY131 TC131 JG131 K131 WVS211 WLW211 WCA211 VSE211 VII211 UYM211 UOQ211 UEU211 TUY211 TLC211 TBG211 SRK211 SHO211 RXS211 RNW211 REA211 QUE211 QKI211 QAM211 PQQ211 PGU211 OWY211 ONC211 ODG211 NTK211 NJO211 MZS211 MPW211 MGA211 LWE211 LMI211 LCM211 KSQ211 KIU211 JYY211 JPC211 JFG211 IVK211 ILO211 IBS211 HRW211 HIA211 GYE211 GOI211 GEM211 FUQ211 FKU211 FAY211 ERC211 EHG211 DXK211 DNO211 DDS211 CTW211 CKA211 CAE211 BQI211 BGM211 AWQ211 AMU211 ACY211 TC211 JG211">
      <formula1>"Motivaţia respingerii"</formula1>
    </dataValidation>
    <dataValidation type="list" allowBlank="1" showInputMessage="1" showErrorMessage="1" sqref="J92:J93 WVR292:WVR293 WLV292:WLV293 WBZ292:WBZ293 VSD292:VSD293 VIH292:VIH293 UYL292:UYL293 UOP292:UOP293 UET292:UET293 TUX292:TUX293 TLB292:TLB293 TBF292:TBF293 SRJ292:SRJ293 SHN292:SHN293 RXR292:RXR293 RNV292:RNV293 RDZ292:RDZ293 QUD292:QUD293 QKH292:QKH293 QAL292:QAL293 PQP292:PQP293 PGT292:PGT293 OWX292:OWX293 ONB292:ONB293 ODF292:ODF293 NTJ292:NTJ293 NJN292:NJN293 MZR292:MZR293 MPV292:MPV293 MFZ292:MFZ293 LWD292:LWD293 LMH292:LMH293 LCL292:LCL293 KSP292:KSP293 KIT292:KIT293 JYX292:JYX293 JPB292:JPB293 JFF292:JFF293 IVJ292:IVJ293 ILN292:ILN293 IBR292:IBR293 HRV292:HRV293 HHZ292:HHZ293 GYD292:GYD293 GOH292:GOH293 GEL292:GEL293 FUP292:FUP293 FKT292:FKT293 FAX292:FAX293 ERB292:ERB293 EHF292:EHF293 DXJ292:DXJ293 DNN292:DNN293 DDR292:DDR293 CTV292:CTV293 CJZ292:CJZ293 CAD292:CAD293 BQH292:BQH293 BGL292:BGL293 AWP292:AWP293 AMT292:AMT293 ACX292:ACX293 TB292:TB293 JF292:JF293 J292:J293 WVR252:WVR253 WLV252:WLV253 WBZ252:WBZ253 VSD252:VSD253 VIH252:VIH253 UYL252:UYL253 UOP252:UOP253 UET252:UET253 TUX252:TUX253 TLB252:TLB253 TBF252:TBF253 SRJ252:SRJ253 SHN252:SHN253 RXR252:RXR253 RNV252:RNV253 RDZ252:RDZ253 QUD252:QUD253 QKH252:QKH253 QAL252:QAL253 PQP252:PQP253 PGT252:PGT253 OWX252:OWX253 ONB252:ONB253 ODF252:ODF253 NTJ252:NTJ253 NJN252:NJN253 MZR252:MZR253 MPV252:MPV253 MFZ252:MFZ253 LWD252:LWD253 LMH252:LMH253 LCL252:LCL253 KSP252:KSP253 KIT252:KIT253 JYX252:JYX253 JPB252:JPB253 JFF252:JFF253 IVJ252:IVJ253 ILN252:ILN253 IBR252:IBR253 HRV252:HRV253 HHZ252:HHZ253 GYD252:GYD253 GOH252:GOH253 GEL252:GEL253 FUP252:FUP253 FKT252:FKT253 FAX252:FAX253 ERB252:ERB253 EHF252:EHF253 DXJ252:DXJ253 DNN252:DNN253 DDR252:DDR253 CTV252:CTV253 CJZ252:CJZ253 CAD252:CAD253 BQH252:BQH253 BGL252:BGL253 AWP252:AWP253 AMT252:AMT253 ACX252:ACX253 TB252:TB253 JF252:JF253 J252:J253 WVR212:WVR213 WLV212:WLV213 WBZ212:WBZ213 VSD212:VSD213 VIH212:VIH213 UYL212:UYL213 UOP212:UOP213 UET212:UET213 TUX212:TUX213 TLB212:TLB213 TBF212:TBF213 SRJ212:SRJ213 SHN212:SHN213 RXR212:RXR213 RNV212:RNV213 RDZ212:RDZ213 QUD212:QUD213 QKH212:QKH213 QAL212:QAL213 PQP212:PQP213 PGT212:PGT213 OWX212:OWX213 ONB212:ONB213 ODF212:ODF213 NTJ212:NTJ213 NJN212:NJN213 MZR212:MZR213 MPV212:MPV213 MFZ212:MFZ213 LWD212:LWD213 LMH212:LMH213 LCL212:LCL213 KSP212:KSP213 KIT212:KIT213 JYX212:JYX213 JPB212:JPB213 JFF212:JFF213 IVJ212:IVJ213 ILN212:ILN213 IBR212:IBR213 HRV212:HRV213 HHZ212:HHZ213 GYD212:GYD213 GOH212:GOH213 GEL212:GEL213 FUP212:FUP213 FKT212:FKT213 FAX212:FAX213 ERB212:ERB213 EHF212:EHF213 DXJ212:DXJ213 DNN212:DNN213 DDR212:DDR213 CTV212:CTV213 CJZ212:CJZ213 CAD212:CAD213 BQH212:BQH213 BGL212:BGL213 AWP212:AWP213 AMT212:AMT213 ACX212:ACX213 TB212:TB213 JF212:JF213 J212:J213 WVR172:WVR173 WLV172:WLV173 WBZ172:WBZ173 VSD172:VSD173 VIH172:VIH173 UYL172:UYL173 UOP172:UOP173 UET172:UET173 TUX172:TUX173 TLB172:TLB173 TBF172:TBF173 SRJ172:SRJ173 SHN172:SHN173 RXR172:RXR173 RNV172:RNV173 RDZ172:RDZ173 QUD172:QUD173 QKH172:QKH173 QAL172:QAL173 PQP172:PQP173 PGT172:PGT173 OWX172:OWX173 ONB172:ONB173 ODF172:ODF173 NTJ172:NTJ173 NJN172:NJN173 MZR172:MZR173 MPV172:MPV173 MFZ172:MFZ173 LWD172:LWD173 LMH172:LMH173 LCL172:LCL173 KSP172:KSP173 KIT172:KIT173 JYX172:JYX173 JPB172:JPB173 JFF172:JFF173 IVJ172:IVJ173 ILN172:ILN173 IBR172:IBR173 HRV172:HRV173 HHZ172:HHZ173 GYD172:GYD173 GOH172:GOH173 GEL172:GEL173 FUP172:FUP173 FKT172:FKT173 FAX172:FAX173 ERB172:ERB173 EHF172:EHF173 DXJ172:DXJ173 DNN172:DNN173 DDR172:DDR173 CTV172:CTV173 CJZ172:CJZ173 CAD172:CAD173 BQH172:BQH173 BGL172:BGL173 AWP172:AWP173 AMT172:AMT173 ACX172:ACX173 TB172:TB173 JF172:JF173 J172:J173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J52:J53 WVR12:WVR13 WLV12:WLV13 WBZ12:WBZ13 VSD12:VSD13 VIH12:VIH13 UYL12:UYL13 UOP12:UOP13 UET12:UET13 TUX12:TUX13 TLB12:TLB13 TBF12:TBF13 SRJ12:SRJ13 SHN12:SHN13 RXR12:RXR13 RNV12:RNV13 RDZ12:RDZ13 QUD12:QUD13 QKH12:QKH13 QAL12:QAL13 PQP12:PQP13 PGT12:PGT13 OWX12:OWX13 ONB12:ONB13 ODF12:ODF13 NTJ12:NTJ13 NJN12:NJN13 MZR12:MZR13 MPV12:MPV13 MFZ12:MFZ13 LWD12:LWD13 LMH12:LMH13 LCL12:LCL13 KSP12:KSP13 KIT12:KIT13 JYX12:JYX13 JPB12:JPB13 JFF12:JFF13 IVJ12:IVJ13 ILN12:ILN13 IBR12:IBR13 HRV12:HRV13 HHZ12:HHZ13 GYD12:GYD13 GOH12:GOH13 GEL12:GEL13 FUP12:FUP13 FKT12:FKT13 FAX12:FAX13 ERB12:ERB13 EHF12:EHF13 DXJ12:DXJ13 DNN12:DNN13 DDR12:DDR13 CTV12:CTV13 CJZ12:CJZ13 CAD12:CAD13 BQH12:BQH13 BGL12:BGL13 AWP12:AWP13 AMT12:AMT13 ACX12:ACX13 TB12:TB13 JF12:JF13 J12:J13 WVR132:WVR133 WLV132:WLV133 WBZ132:WBZ133 VSD132:VSD133 VIH132:VIH133 UYL132:UYL133 UOP132:UOP133 UET132:UET133 TUX132:TUX133 TLB132:TLB133 TBF132:TBF133 SRJ132:SRJ133 SHN132:SHN133 RXR132:RXR133 RNV132:RNV133 RDZ132:RDZ133 QUD132:QUD133 QKH132:QKH133 QAL132:QAL133 PQP132:PQP133 PGT132:PGT133 OWX132:OWX133 ONB132:ONB133 ODF132:ODF133 NTJ132:NTJ133 NJN132:NJN133 MZR132:MZR133 MPV132:MPV133 MFZ132:MFZ133 LWD132:LWD133 LMH132:LMH133 LCL132:LCL133 KSP132:KSP133 KIT132:KIT133 JYX132:JYX133 JPB132:JPB133 JFF132:JFF133 IVJ132:IVJ133 ILN132:ILN133 IBR132:IBR133 HRV132:HRV133 HHZ132:HHZ133 GYD132:GYD133 GOH132:GOH133 GEL132:GEL133 FUP132:FUP133 FKT132:FKT133 FAX132:FAX133 ERB132:ERB133 EHF132:EHF133 DXJ132:DXJ133 DNN132:DNN133 DDR132:DDR133 CTV132:CTV133 CJZ132:CJZ133 CAD132:CAD133 BQH132:BQH133 BGL132:BGL133 AWP132:AWP133 AMT132:AMT133 ACX132:ACX133 TB132:TB133 JF132:JF133 J132:J133 WVR92:WVR93 WLV92:WLV93 WBZ92:WBZ93 VSD92:VSD93 VIH92:VIH93 UYL92:UYL93 UOP92:UOP93 UET92:UET93 TUX92:TUX93 TLB92:TLB93 TBF92:TBF93 SRJ92:SRJ93 SHN92:SHN93 RXR92:RXR93 RNV92:RNV93 RDZ92:RDZ93 QUD92:QUD93 QKH92:QKH93 QAL92:QAL93 PQP92:PQP93 PGT92:PGT93 OWX92:OWX93 ONB92:ONB93 ODF92:ODF93 NTJ92:NTJ93 NJN92:NJN93 MZR92:MZR93 MPV92:MPV93 MFZ92:MFZ93 LWD92:LWD93 LMH92:LMH93 LCL92:LCL93 KSP92:KSP93 KIT92:KIT93 JYX92:JYX93 JPB92:JPB93 JFF92:JFF93 IVJ92:IVJ93 ILN92:ILN93 IBR92:IBR93 HRV92:HRV93 HHZ92:HHZ93 GYD92:GYD93 GOH92:GOH93 GEL92:GEL93 FUP92:FUP93 FKT92:FKT93 FAX92:FAX93 ERB92:ERB93 EHF92:EHF93 DXJ92:DXJ93 DNN92:DNN93 DDR92:DDR93 CTV92:CTV93 CJZ92:CJZ93 CAD92:CAD93 BQH92:BQH93 BGL92:BGL93 AWP92:AWP93 AMT92:AMT93 ACX92:ACX93 TB92:TB93 JF92:JF93">
      <formula1>"Nefavorabilă (nr)"</formula1>
    </dataValidation>
    <dataValidation type="list" allowBlank="1" showInputMessage="1" showErrorMessage="1" sqref="I92:I93 WVQ292:WVQ293 WLU292:WLU293 WBY292:WBY293 VSC292:VSC293 VIG292:VIG293 UYK292:UYK293 UOO292:UOO293 UES292:UES293 TUW292:TUW293 TLA292:TLA293 TBE292:TBE293 SRI292:SRI293 SHM292:SHM293 RXQ292:RXQ293 RNU292:RNU293 RDY292:RDY293 QUC292:QUC293 QKG292:QKG293 QAK292:QAK293 PQO292:PQO293 PGS292:PGS293 OWW292:OWW293 ONA292:ONA293 ODE292:ODE293 NTI292:NTI293 NJM292:NJM293 MZQ292:MZQ293 MPU292:MPU293 MFY292:MFY293 LWC292:LWC293 LMG292:LMG293 LCK292:LCK293 KSO292:KSO293 KIS292:KIS293 JYW292:JYW293 JPA292:JPA293 JFE292:JFE293 IVI292:IVI293 ILM292:ILM293 IBQ292:IBQ293 HRU292:HRU293 HHY292:HHY293 GYC292:GYC293 GOG292:GOG293 GEK292:GEK293 FUO292:FUO293 FKS292:FKS293 FAW292:FAW293 ERA292:ERA293 EHE292:EHE293 DXI292:DXI293 DNM292:DNM293 DDQ292:DDQ293 CTU292:CTU293 CJY292:CJY293 CAC292:CAC293 BQG292:BQG293 BGK292:BGK293 AWO292:AWO293 AMS292:AMS293 ACW292:ACW293 TA292:TA293 JE292:JE293 I292:I293 WVQ252:WVQ253 WLU252:WLU253 WBY252:WBY253 VSC252:VSC253 VIG252:VIG253 UYK252:UYK253 UOO252:UOO253 UES252:UES253 TUW252:TUW253 TLA252:TLA253 TBE252:TBE253 SRI252:SRI253 SHM252:SHM253 RXQ252:RXQ253 RNU252:RNU253 RDY252:RDY253 QUC252:QUC253 QKG252:QKG253 QAK252:QAK253 PQO252:PQO253 PGS252:PGS253 OWW252:OWW253 ONA252:ONA253 ODE252:ODE253 NTI252:NTI253 NJM252:NJM253 MZQ252:MZQ253 MPU252:MPU253 MFY252:MFY253 LWC252:LWC253 LMG252:LMG253 LCK252:LCK253 KSO252:KSO253 KIS252:KIS253 JYW252:JYW253 JPA252:JPA253 JFE252:JFE253 IVI252:IVI253 ILM252:ILM253 IBQ252:IBQ253 HRU252:HRU253 HHY252:HHY253 GYC252:GYC253 GOG252:GOG253 GEK252:GEK253 FUO252:FUO253 FKS252:FKS253 FAW252:FAW253 ERA252:ERA253 EHE252:EHE253 DXI252:DXI253 DNM252:DNM253 DDQ252:DDQ253 CTU252:CTU253 CJY252:CJY253 CAC252:CAC253 BQG252:BQG253 BGK252:BGK253 AWO252:AWO253 AMS252:AMS253 ACW252:ACW253 TA252:TA253 JE252:JE253 I252:I253 WVQ212:WVQ213 WLU212:WLU213 WBY212:WBY213 VSC212:VSC213 VIG212:VIG213 UYK212:UYK213 UOO212:UOO213 UES212:UES213 TUW212:TUW213 TLA212:TLA213 TBE212:TBE213 SRI212:SRI213 SHM212:SHM213 RXQ212:RXQ213 RNU212:RNU213 RDY212:RDY213 QUC212:QUC213 QKG212:QKG213 QAK212:QAK213 PQO212:PQO213 PGS212:PGS213 OWW212:OWW213 ONA212:ONA213 ODE212:ODE213 NTI212:NTI213 NJM212:NJM213 MZQ212:MZQ213 MPU212:MPU213 MFY212:MFY213 LWC212:LWC213 LMG212:LMG213 LCK212:LCK213 KSO212:KSO213 KIS212:KIS213 JYW212:JYW213 JPA212:JPA213 JFE212:JFE213 IVI212:IVI213 ILM212:ILM213 IBQ212:IBQ213 HRU212:HRU213 HHY212:HHY213 GYC212:GYC213 GOG212:GOG213 GEK212:GEK213 FUO212:FUO213 FKS212:FKS213 FAW212:FAW213 ERA212:ERA213 EHE212:EHE213 DXI212:DXI213 DNM212:DNM213 DDQ212:DDQ213 CTU212:CTU213 CJY212:CJY213 CAC212:CAC213 BQG212:BQG213 BGK212:BGK213 AWO212:AWO213 AMS212:AMS213 ACW212:ACW213 TA212:TA213 JE212:JE213 I212:I213 WVQ172:WVQ173 WLU172:WLU173 WBY172:WBY173 VSC172:VSC173 VIG172:VIG173 UYK172:UYK173 UOO172:UOO173 UES172:UES173 TUW172:TUW173 TLA172:TLA173 TBE172:TBE173 SRI172:SRI173 SHM172:SHM173 RXQ172:RXQ173 RNU172:RNU173 RDY172:RDY173 QUC172:QUC173 QKG172:QKG173 QAK172:QAK173 PQO172:PQO173 PGS172:PGS173 OWW172:OWW173 ONA172:ONA173 ODE172:ODE173 NTI172:NTI173 NJM172:NJM173 MZQ172:MZQ173 MPU172:MPU173 MFY172:MFY173 LWC172:LWC173 LMG172:LMG173 LCK172:LCK173 KSO172:KSO173 KIS172:KIS173 JYW172:JYW173 JPA172:JPA173 JFE172:JFE173 IVI172:IVI173 ILM172:ILM173 IBQ172:IBQ173 HRU172:HRU173 HHY172:HHY173 GYC172:GYC173 GOG172:GOG173 GEK172:GEK173 FUO172:FUO173 FKS172:FKS173 FAW172:FAW173 ERA172:ERA173 EHE172:EHE173 DXI172:DXI173 DNM172:DNM173 DDQ172:DDQ173 CTU172:CTU173 CJY172:CJY173 CAC172:CAC173 BQG172:BQG173 BGK172:BGK173 AWO172:AWO173 AMS172:AMS173 ACW172:ACW173 TA172:TA173 JE172:JE173 I172:I173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I52:I53 WVQ12:WVQ13 WLU12:WLU13 WBY12:WBY13 VSC12:VSC13 VIG12:VIG13 UYK12:UYK13 UOO12:UOO13 UES12:UES13 TUW12:TUW13 TLA12:TLA13 TBE12:TBE13 SRI12:SRI13 SHM12:SHM13 RXQ12:RXQ13 RNU12:RNU13 RDY12:RDY13 QUC12:QUC13 QKG12:QKG13 QAK12:QAK13 PQO12:PQO13 PGS12:PGS13 OWW12:OWW13 ONA12:ONA13 ODE12:ODE13 NTI12:NTI13 NJM12:NJM13 MZQ12:MZQ13 MPU12:MPU13 MFY12:MFY13 LWC12:LWC13 LMG12:LMG13 LCK12:LCK13 KSO12:KSO13 KIS12:KIS13 JYW12:JYW13 JPA12:JPA13 JFE12:JFE13 IVI12:IVI13 ILM12:ILM13 IBQ12:IBQ13 HRU12:HRU13 HHY12:HHY13 GYC12:GYC13 GOG12:GOG13 GEK12:GEK13 FUO12:FUO13 FKS12:FKS13 FAW12:FAW13 ERA12:ERA13 EHE12:EHE13 DXI12:DXI13 DNM12:DNM13 DDQ12:DDQ13 CTU12:CTU13 CJY12:CJY13 CAC12:CAC13 BQG12:BQG13 BGK12:BGK13 AWO12:AWO13 AMS12:AMS13 ACW12:ACW13 TA12:TA13 JE12:JE13 I12:I13 WVQ132:WVQ133 WLU132:WLU133 WBY132:WBY133 VSC132:VSC133 VIG132:VIG133 UYK132:UYK133 UOO132:UOO133 UES132:UES133 TUW132:TUW133 TLA132:TLA133 TBE132:TBE133 SRI132:SRI133 SHM132:SHM133 RXQ132:RXQ133 RNU132:RNU133 RDY132:RDY133 QUC132:QUC133 QKG132:QKG133 QAK132:QAK133 PQO132:PQO133 PGS132:PGS133 OWW132:OWW133 ONA132:ONA133 ODE132:ODE133 NTI132:NTI133 NJM132:NJM133 MZQ132:MZQ133 MPU132:MPU133 MFY132:MFY133 LWC132:LWC133 LMG132:LMG133 LCK132:LCK133 KSO132:KSO133 KIS132:KIS133 JYW132:JYW133 JPA132:JPA133 JFE132:JFE133 IVI132:IVI133 ILM132:ILM133 IBQ132:IBQ133 HRU132:HRU133 HHY132:HHY133 GYC132:GYC133 GOG132:GOG133 GEK132:GEK133 FUO132:FUO133 FKS132:FKS133 FAW132:FAW133 ERA132:ERA133 EHE132:EHE133 DXI132:DXI133 DNM132:DNM133 DDQ132:DDQ133 CTU132:CTU133 CJY132:CJY133 CAC132:CAC133 BQG132:BQG133 BGK132:BGK133 AWO132:AWO133 AMS132:AMS133 ACW132:ACW133 TA132:TA133 JE132:JE133 I132:I133 WVQ92:WVQ93 WLU92:WLU93 WBY92:WBY93 VSC92:VSC93 VIG92:VIG93 UYK92:UYK93 UOO92:UOO93 UES92:UES93 TUW92:TUW93 TLA92:TLA93 TBE92:TBE93 SRI92:SRI93 SHM92:SHM93 RXQ92:RXQ93 RNU92:RNU93 RDY92:RDY93 QUC92:QUC93 QKG92:QKG93 QAK92:QAK93 PQO92:PQO93 PGS92:PGS93 OWW92:OWW93 ONA92:ONA93 ODE92:ODE93 NTI92:NTI93 NJM92:NJM93 MZQ92:MZQ93 MPU92:MPU93 MFY92:MFY93 LWC92:LWC93 LMG92:LMG93 LCK92:LCK93 KSO92:KSO93 KIS92:KIS93 JYW92:JYW93 JPA92:JPA93 JFE92:JFE93 IVI92:IVI93 ILM92:ILM93 IBQ92:IBQ93 HRU92:HRU93 HHY92:HHY93 GYC92:GYC93 GOG92:GOG93 GEK92:GEK93 FUO92:FUO93 FKS92:FKS93 FAW92:FAW93 ERA92:ERA93 EHE92:EHE93 DXI92:DXI93 DNM92:DNM93 DDQ92:DDQ93 CTU92:CTU93 CJY92:CJY93 CAC92:CAC93 BQG92:BQG93 BGK92:BGK93 AWO92:AWO93 AMS92:AMS93 ACW92:ACW93 TA92:TA93 JE92:JE93">
      <formula1>"Favorabilă (nr)"</formula1>
    </dataValidation>
    <dataValidation type="list" allowBlank="1" showInputMessage="1" showErrorMessage="1" sqref="I91:J91 WVQ291:WVR291 WLU291:WLV291 WBY291:WBZ291 VSC291:VSD291 VIG291:VIH291 UYK291:UYL291 UOO291:UOP291 UES291:UET291 TUW291:TUX291 TLA291:TLB291 TBE291:TBF291 SRI291:SRJ291 SHM291:SHN291 RXQ291:RXR291 RNU291:RNV291 RDY291:RDZ291 QUC291:QUD291 QKG291:QKH291 QAK291:QAL291 PQO291:PQP291 PGS291:PGT291 OWW291:OWX291 ONA291:ONB291 ODE291:ODF291 NTI291:NTJ291 NJM291:NJN291 MZQ291:MZR291 MPU291:MPV291 MFY291:MFZ291 LWC291:LWD291 LMG291:LMH291 LCK291:LCL291 KSO291:KSP291 KIS291:KIT291 JYW291:JYX291 JPA291:JPB291 JFE291:JFF291 IVI291:IVJ291 ILM291:ILN291 IBQ291:IBR291 HRU291:HRV291 HHY291:HHZ291 GYC291:GYD291 GOG291:GOH291 GEK291:GEL291 FUO291:FUP291 FKS291:FKT291 FAW291:FAX291 ERA291:ERB291 EHE291:EHF291 DXI291:DXJ291 DNM291:DNN291 DDQ291:DDR291 CTU291:CTV291 CJY291:CJZ291 CAC291:CAD291 BQG291:BQH291 BGK291:BGL291 AWO291:AWP291 AMS291:AMT291 ACW291:ACX291 TA291:TB291 JE291:JF291 I291:J291 WVQ251:WVR251 WLU251:WLV251 WBY251:WBZ251 VSC251:VSD251 VIG251:VIH251 UYK251:UYL251 UOO251:UOP251 UES251:UET251 TUW251:TUX251 TLA251:TLB251 TBE251:TBF251 SRI251:SRJ251 SHM251:SHN251 RXQ251:RXR251 RNU251:RNV251 RDY251:RDZ251 QUC251:QUD251 QKG251:QKH251 QAK251:QAL251 PQO251:PQP251 PGS251:PGT251 OWW251:OWX251 ONA251:ONB251 ODE251:ODF251 NTI251:NTJ251 NJM251:NJN251 MZQ251:MZR251 MPU251:MPV251 MFY251:MFZ251 LWC251:LWD251 LMG251:LMH251 LCK251:LCL251 KSO251:KSP251 KIS251:KIT251 JYW251:JYX251 JPA251:JPB251 JFE251:JFF251 IVI251:IVJ251 ILM251:ILN251 IBQ251:IBR251 HRU251:HRV251 HHY251:HHZ251 GYC251:GYD251 GOG251:GOH251 GEK251:GEL251 FUO251:FUP251 FKS251:FKT251 FAW251:FAX251 ERA251:ERB251 EHE251:EHF251 DXI251:DXJ251 DNM251:DNN251 DDQ251:DDR251 CTU251:CTV251 CJY251:CJZ251 CAC251:CAD251 BQG251:BQH251 BGK251:BGL251 AWO251:AWP251 AMS251:AMT251 ACW251:ACX251 TA251:TB251 JE251:JF251 I251:J251 WVQ211:WVR211 WLU211:WLV211 WBY211:WBZ211 VSC211:VSD211 VIG211:VIH211 UYK211:UYL211 UOO211:UOP211 UES211:UET211 TUW211:TUX211 TLA211:TLB211 TBE211:TBF211 SRI211:SRJ211 SHM211:SHN211 RXQ211:RXR211 RNU211:RNV211 RDY211:RDZ211 QUC211:QUD211 QKG211:QKH211 QAK211:QAL211 PQO211:PQP211 PGS211:PGT211 OWW211:OWX211 ONA211:ONB211 ODE211:ODF211 NTI211:NTJ211 NJM211:NJN211 MZQ211:MZR211 MPU211:MPV211 MFY211:MFZ211 LWC211:LWD211 LMG211:LMH211 LCK211:LCL211 KSO211:KSP211 KIS211:KIT211 JYW211:JYX211 JPA211:JPB211 JFE211:JFF211 IVI211:IVJ211 ILM211:ILN211 IBQ211:IBR211 HRU211:HRV211 HHY211:HHZ211 GYC211:GYD211 GOG211:GOH211 GEK211:GEL211 FUO211:FUP211 FKS211:FKT211 FAW211:FAX211 ERA211:ERB211 EHE211:EHF211 DXI211:DXJ211 DNM211:DNN211 DDQ211:DDR211 CTU211:CTV211 CJY211:CJZ211 CAC211:CAD211 BQG211:BQH211 BGK211:BGL211 AWO211:AWP211 AMS211:AMT211 ACW211:ACX211 TA211:TB211 JE211:JF211 I211:J211 WVQ171:WVR171 WLU171:WLV171 WBY171:WBZ171 VSC171:VSD171 VIG171:VIH171 UYK171:UYL171 UOO171:UOP171 UES171:UET171 TUW171:TUX171 TLA171:TLB171 TBE171:TBF171 SRI171:SRJ171 SHM171:SHN171 RXQ171:RXR171 RNU171:RNV171 RDY171:RDZ171 QUC171:QUD171 QKG171:QKH171 QAK171:QAL171 PQO171:PQP171 PGS171:PGT171 OWW171:OWX171 ONA171:ONB171 ODE171:ODF171 NTI171:NTJ171 NJM171:NJN171 MZQ171:MZR171 MPU171:MPV171 MFY171:MFZ171 LWC171:LWD171 LMG171:LMH171 LCK171:LCL171 KSO171:KSP171 KIS171:KIT171 JYW171:JYX171 JPA171:JPB171 JFE171:JFF171 IVI171:IVJ171 ILM171:ILN171 IBQ171:IBR171 HRU171:HRV171 HHY171:HHZ171 GYC171:GYD171 GOG171:GOH171 GEK171:GEL171 FUO171:FUP171 FKS171:FKT171 FAW171:FAX171 ERA171:ERB171 EHE171:EHF171 DXI171:DXJ171 DNM171:DNN171 DDQ171:DDR171 CTU171:CTV171 CJY171:CJZ171 CAC171:CAD171 BQG171:BQH171 BGK171:BGL171 AWO171:AWP171 AMS171:AMT171 ACW171:ACX171 TA171:TB171 JE171:JF171 I171:J171 WVQ51:WVR51 WLU51:WLV51 WBY51:WBZ51 VSC51:VSD51 VIG51:VIH51 UYK51:UYL51 UOO51:UOP51 UES51:UET51 TUW51:TUX51 TLA51:TLB51 TBE51:TBF51 SRI51:SRJ51 SHM51:SHN51 RXQ51:RXR51 RNU51:RNV51 RDY51:RDZ51 QUC51:QUD51 QKG51:QKH51 QAK51:QAL51 PQO51:PQP51 PGS51:PGT51 OWW51:OWX51 ONA51:ONB51 ODE51:ODF51 NTI51:NTJ51 NJM51:NJN51 MZQ51:MZR51 MPU51:MPV51 MFY51:MFZ51 LWC51:LWD51 LMG51:LMH51 LCK51:LCL51 KSO51:KSP51 KIS51:KIT51 JYW51:JYX51 JPA51:JPB51 JFE51:JFF51 IVI51:IVJ51 ILM51:ILN51 IBQ51:IBR51 HRU51:HRV51 HHY51:HHZ51 GYC51:GYD51 GOG51:GOH51 GEK51:GEL51 FUO51:FUP51 FKS51:FKT51 FAW51:FAX51 ERA51:ERB51 EHE51:EHF51 DXI51:DXJ51 DNM51:DNN51 DDQ51:DDR51 CTU51:CTV51 CJY51:CJZ51 CAC51:CAD51 BQG51:BQH51 BGK51:BGL51 AWO51:AWP51 AMS51:AMT51 ACW51:ACX51 TA51:TB51 JE51:JF51 I51:J51 WVQ11:WVR11 WLU11:WLV11 WBY11:WBZ11 VSC11:VSD11 VIG11:VIH11 UYK11:UYL11 UOO11:UOP11 UES11:UET11 TUW11:TUX11 TLA11:TLB11 TBE11:TBF11 SRI11:SRJ11 SHM11:SHN11 RXQ11:RXR11 RNU11:RNV11 RDY11:RDZ11 QUC11:QUD11 QKG11:QKH11 QAK11:QAL11 PQO11:PQP11 PGS11:PGT11 OWW11:OWX11 ONA11:ONB11 ODE11:ODF11 NTI11:NTJ11 NJM11:NJN11 MZQ11:MZR11 MPU11:MPV11 MFY11:MFZ11 LWC11:LWD11 LMG11:LMH11 LCK11:LCL11 KSO11:KSP11 KIS11:KIT11 JYW11:JYX11 JPA11:JPB11 JFE11:JFF11 IVI11:IVJ11 ILM11:ILN11 IBQ11:IBR11 HRU11:HRV11 HHY11:HHZ11 GYC11:GYD11 GOG11:GOH11 GEK11:GEL11 FUO11:FUP11 FKS11:FKT11 FAW11:FAX11 ERA11:ERB11 EHE11:EHF11 DXI11:DXJ11 DNM11:DNN11 DDQ11:DDR11 CTU11:CTV11 CJY11:CJZ11 CAC11:CAD11 BQG11:BQH11 BGK11:BGL11 AWO11:AWP11 AMS11:AMT11 ACW11:ACX11 TA11:TB11 JE11:JF11 I11:J11 WVQ131:WVR131 WLU131:WLV131 WBY131:WBZ131 VSC131:VSD131 VIG131:VIH131 UYK131:UYL131 UOO131:UOP131 UES131:UET131 TUW131:TUX131 TLA131:TLB131 TBE131:TBF131 SRI131:SRJ131 SHM131:SHN131 RXQ131:RXR131 RNU131:RNV131 RDY131:RDZ131 QUC131:QUD131 QKG131:QKH131 QAK131:QAL131 PQO131:PQP131 PGS131:PGT131 OWW131:OWX131 ONA131:ONB131 ODE131:ODF131 NTI131:NTJ131 NJM131:NJN131 MZQ131:MZR131 MPU131:MPV131 MFY131:MFZ131 LWC131:LWD131 LMG131:LMH131 LCK131:LCL131 KSO131:KSP131 KIS131:KIT131 JYW131:JYX131 JPA131:JPB131 JFE131:JFF131 IVI131:IVJ131 ILM131:ILN131 IBQ131:IBR131 HRU131:HRV131 HHY131:HHZ131 GYC131:GYD131 GOG131:GOH131 GEK131:GEL131 FUO131:FUP131 FKS131:FKT131 FAW131:FAX131 ERA131:ERB131 EHE131:EHF131 DXI131:DXJ131 DNM131:DNN131 DDQ131:DDR131 CTU131:CTV131 CJY131:CJZ131 CAC131:CAD131 BQG131:BQH131 BGK131:BGL131 AWO131:AWP131 AMS131:AMT131 ACW131:ACX131 TA131:TB131 JE131:JF131 I131:J131 WVQ91:WVR91 WLU91:WLV91 WBY91:WBZ91 VSC91:VSD91 VIG91:VIH91 UYK91:UYL91 UOO91:UOP91 UES91:UET91 TUW91:TUX91 TLA91:TLB91 TBE91:TBF91 SRI91:SRJ91 SHM91:SHN91 RXQ91:RXR91 RNU91:RNV91 RDY91:RDZ91 QUC91:QUD91 QKG91:QKH91 QAK91:QAL91 PQO91:PQP91 PGS91:PGT91 OWW91:OWX91 ONA91:ONB91 ODE91:ODF91 NTI91:NTJ91 NJM91:NJN91 MZQ91:MZR91 MPU91:MPV91 MFY91:MFZ91 LWC91:LWD91 LMG91:LMH91 LCK91:LCL91 KSO91:KSP91 KIS91:KIT91 JYW91:JYX91 JPA91:JPB91 JFE91:JFF91 IVI91:IVJ91 ILM91:ILN91 IBQ91:IBR91 HRU91:HRV91 HHY91:HHZ91 GYC91:GYD91 GOG91:GOH91 GEK91:GEL91 FUO91:FUP91 FKS91:FKT91 FAW91:FAX91 ERA91:ERB91 EHE91:EHF91 DXI91:DXJ91 DNM91:DNN91 DDQ91:DDR91 CTU91:CTV91 CJY91:CJZ91 CAC91:CAD91 BQG91:BQH91 BGK91:BGL91 AWO91:AWP91 AMS91:AMT91 ACW91:ACX91 TA91:TB91 JE91:JF91">
      <formula1>"Modalitate de rezolvare"</formula1>
    </dataValidation>
    <dataValidation type="list" allowBlank="1" showInputMessage="1" showErrorMessage="1" sqref="H213 WVP293 WLT293 WBX293 VSB293 VIF293 UYJ293 UON293 UER293 TUV293 TKZ293 TBD293 SRH293 SHL293 RXP293 RNT293 RDX293 QUB293 QKF293 QAJ293 PQN293 PGR293 OWV293 OMZ293 ODD293 NTH293 NJL293 MZP293 MPT293 MFX293 LWB293 LMF293 LCJ293 KSN293 KIR293 JYV293 JOZ293 JFD293 IVH293 ILL293 IBP293 HRT293 HHX293 GYB293 GOF293 GEJ293 FUN293 FKR293 FAV293 EQZ293 EHD293 DXH293 DNL293 DDP293 CTT293 CJX293 CAB293 BQF293 BGJ293 AWN293 AMR293 ACV293 SZ293 JD293 H293 WVP253 WLT253 WBX253 VSB253 VIF253 UYJ253 UON253 UER253 TUV253 TKZ253 TBD253 SRH253 SHL253 RXP253 RNT253 RDX253 QUB253 QKF253 QAJ253 PQN253 PGR253 OWV253 OMZ253 ODD253 NTH253 NJL253 MZP253 MPT253 MFX253 LWB253 LMF253 LCJ253 KSN253 KIR253 JYV253 JOZ253 JFD253 IVH253 ILL253 IBP253 HRT253 HHX253 GYB253 GOF253 GEJ253 FUN253 FKR253 FAV253 EQZ253 EHD253 DXH253 DNL253 DDP253 CTT253 CJX253 CAB253 BQF253 BGJ253 AWN253 AMR253 ACV253 SZ253 JD253 H253 WVP173 WLT173 WBX173 VSB173 VIF173 UYJ173 UON173 UER173 TUV173 TKZ173 TBD173 SRH173 SHL173 RXP173 RNT173 RDX173 QUB173 QKF173 QAJ173 PQN173 PGR173 OWV173 OMZ173 ODD173 NTH173 NJL173 MZP173 MPT173 MFX173 LWB173 LMF173 LCJ173 KSN173 KIR173 JYV173 JOZ173 JFD173 IVH173 ILL173 IBP173 HRT173 HHX173 GYB173 GOF173 GEJ173 FUN173 FKR173 FAV173 EQZ173 EHD173 DXH173 DNL173 DDP173 CTT173 CJX173 CAB173 BQF173 BGJ173 AWN173 AMR173 ACV173 SZ173 JD173 H173 WVP93 WLT93 WBX93 VSB93 VIF93 UYJ93 UON93 UER93 TUV93 TKZ93 TBD93 SRH93 SHL93 RXP93 RNT93 RDX93 QUB93 QKF93 QAJ93 PQN93 PGR93 OWV93 OMZ93 ODD93 NTH93 NJL93 MZP93 MPT93 MFX93 LWB93 LMF93 LCJ93 KSN93 KIR93 JYV93 JOZ93 JFD93 IVH93 ILL93 IBP93 HRT93 HHX93 GYB93 GOF93 GEJ93 FUN93 FKR93 FAV93 EQZ93 EHD93 DXH93 DNL93 DDP93 CTT93 CJX93 CAB93 BQF93 BGJ93 AWN93 AMR93 ACV93 SZ93 JD93 H93 WVP13 WLT13 WBX13 VSB13 VIF13 UYJ13 UON13 UER13 TUV13 TKZ13 TBD13 SRH13 SHL13 RXP13 RNT13 RDX13 QUB13 QKF13 QAJ13 PQN13 PGR13 OWV13 OMZ13 ODD13 NTH13 NJL13 MZP13 MPT13 MFX13 LWB13 LMF13 LCJ13 KSN13 KIR13 JYV13 JOZ13 JFD13 IVH13 ILL13 IBP13 HRT13 HHX13 GYB13 GOF13 GEJ13 FUN13 FKR13 FAV13 EQZ13 EHD13 DXH13 DNL13 DDP13 CTT13 CJX13 CAB13 BQF13 BGJ13 AWN13 AMR13 ACV13 SZ13 JD13 H13 WVP53 WLT53 WBX53 VSB53 VIF53 UYJ53 UON53 UER53 TUV53 TKZ53 TBD53 SRH53 SHL53 RXP53 RNT53 RDX53 QUB53 QKF53 QAJ53 PQN53 PGR53 OWV53 OMZ53 ODD53 NTH53 NJL53 MZP53 MPT53 MFX53 LWB53 LMF53 LCJ53 KSN53 KIR53 JYV53 JOZ53 JFD53 IVH53 ILL53 IBP53 HRT53 HHX53 GYB53 GOF53 GEJ53 FUN53 FKR53 FAV53 EQZ53 EHD53 DXH53 DNL53 DDP53 CTT53 CJX53 CAB53 BQF53 BGJ53 AWN53 AMR53 ACV53 SZ53 JD53 H53 WVP133 WLT133 WBX133 VSB133 VIF133 UYJ133 UON133 UER133 TUV133 TKZ133 TBD133 SRH133 SHL133 RXP133 RNT133 RDX133 QUB133 QKF133 QAJ133 PQN133 PGR133 OWV133 OMZ133 ODD133 NTH133 NJL133 MZP133 MPT133 MFX133 LWB133 LMF133 LCJ133 KSN133 KIR133 JYV133 JOZ133 JFD133 IVH133 ILL133 IBP133 HRT133 HHX133 GYB133 GOF133 GEJ133 FUN133 FKR133 FAV133 EQZ133 EHD133 DXH133 DNL133 DDP133 CTT133 CJX133 CAB133 BQF133 BGJ133 AWN133 AMR133 ACV133 SZ133 JD133 H133 WVP213 WLT213 WBX213 VSB213 VIF213 UYJ213 UON213 UER213 TUV213 TKZ213 TBD213 SRH213 SHL213 RXP213 RNT213 RDX213 QUB213 QKF213 QAJ213 PQN213 PGR213 OWV213 OMZ213 ODD213 NTH213 NJL213 MZP213 MPT213 MFX213 LWB213 LMF213 LCJ213 KSN213 KIR213 JYV213 JOZ213 JFD213 IVH213 ILL213 IBP213 HRT213 HHX213 GYB213 GOF213 GEJ213 FUN213 FKR213 FAV213 EQZ213 EHD213 DXH213 DNL213 DDP213 CTT213 CJX213 CAB213 BQF213 BGJ213 AWN213 AMR213 ACV213 SZ213 JD213">
      <formula1>"C"</formula1>
    </dataValidation>
    <dataValidation type="list" allowBlank="1" showInputMessage="1" showErrorMessage="1" sqref="G213 WVO293 WLS293 WBW293 VSA293 VIE293 UYI293 UOM293 UEQ293 TUU293 TKY293 TBC293 SRG293 SHK293 RXO293 RNS293 RDW293 QUA293 QKE293 QAI293 PQM293 PGQ293 OWU293 OMY293 ODC293 NTG293 NJK293 MZO293 MPS293 MFW293 LWA293 LME293 LCI293 KSM293 KIQ293 JYU293 JOY293 JFC293 IVG293 ILK293 IBO293 HRS293 HHW293 GYA293 GOE293 GEI293 FUM293 FKQ293 FAU293 EQY293 EHC293 DXG293 DNK293 DDO293 CTS293 CJW293 CAA293 BQE293 BGI293 AWM293 AMQ293 ACU293 SY293 JC293 G293 WVO253 WLS253 WBW253 VSA253 VIE253 UYI253 UOM253 UEQ253 TUU253 TKY253 TBC253 SRG253 SHK253 RXO253 RNS253 RDW253 QUA253 QKE253 QAI253 PQM253 PGQ253 OWU253 OMY253 ODC253 NTG253 NJK253 MZO253 MPS253 MFW253 LWA253 LME253 LCI253 KSM253 KIQ253 JYU253 JOY253 JFC253 IVG253 ILK253 IBO253 HRS253 HHW253 GYA253 GOE253 GEI253 FUM253 FKQ253 FAU253 EQY253 EHC253 DXG253 DNK253 DDO253 CTS253 CJW253 CAA253 BQE253 BGI253 AWM253 AMQ253 ACU253 SY253 JC253 G253 WVO173 WLS173 WBW173 VSA173 VIE173 UYI173 UOM173 UEQ173 TUU173 TKY173 TBC173 SRG173 SHK173 RXO173 RNS173 RDW173 QUA173 QKE173 QAI173 PQM173 PGQ173 OWU173 OMY173 ODC173 NTG173 NJK173 MZO173 MPS173 MFW173 LWA173 LME173 LCI173 KSM173 KIQ173 JYU173 JOY173 JFC173 IVG173 ILK173 IBO173 HRS173 HHW173 GYA173 GOE173 GEI173 FUM173 FKQ173 FAU173 EQY173 EHC173 DXG173 DNK173 DDO173 CTS173 CJW173 CAA173 BQE173 BGI173 AWM173 AMQ173 ACU173 SY173 JC173 G173 WVO93 WLS93 WBW93 VSA93 VIE93 UYI93 UOM93 UEQ93 TUU93 TKY93 TBC93 SRG93 SHK93 RXO93 RNS93 RDW93 QUA93 QKE93 QAI93 PQM93 PGQ93 OWU93 OMY93 ODC93 NTG93 NJK93 MZO93 MPS93 MFW93 LWA93 LME93 LCI93 KSM93 KIQ93 JYU93 JOY93 JFC93 IVG93 ILK93 IBO93 HRS93 HHW93 GYA93 GOE93 GEI93 FUM93 FKQ93 FAU93 EQY93 EHC93 DXG93 DNK93 DDO93 CTS93 CJW93 CAA93 BQE93 BGI93 AWM93 AMQ93 ACU93 SY93 JC93 G93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53 WLS53 WBW53 VSA53 VIE53 UYI53 UOM53 UEQ53 TUU53 TKY53 TBC53 SRG53 SHK53 RXO53 RNS53 RDW53 QUA53 QKE53 QAI53 PQM53 PGQ53 OWU53 OMY53 ODC53 NTG53 NJK53 MZO53 MPS53 MFW53 LWA53 LME53 LCI53 KSM53 KIQ53 JYU53 JOY53 JFC53 IVG53 ILK53 IBO53 HRS53 HHW53 GYA53 GOE53 GEI53 FUM53 FKQ53 FAU53 EQY53 EHC53 DXG53 DNK53 DDO53 CTS53 CJW53 CAA53 BQE53 BGI53 AWM53 AMQ53 ACU53 SY53 JC53 G53 WVO133 WLS133 WBW133 VSA133 VIE133 UYI133 UOM133 UEQ133 TUU133 TKY133 TBC133 SRG133 SHK133 RXO133 RNS133 RDW133 QUA133 QKE133 QAI133 PQM133 PGQ133 OWU133 OMY133 ODC133 NTG133 NJK133 MZO133 MPS133 MFW133 LWA133 LME133 LCI133 KSM133 KIQ133 JYU133 JOY133 JFC133 IVG133 ILK133 IBO133 HRS133 HHW133 GYA133 GOE133 GEI133 FUM133 FKQ133 FAU133 EQY133 EHC133 DXG133 DNK133 DDO133 CTS133 CJW133 CAA133 BQE133 BGI133 AWM133 AMQ133 ACU133 SY133 JC133 G133 WVO213 WLS213 WBW213 VSA213 VIE213 UYI213 UOM213 UEQ213 TUU213 TKY213 TBC213 SRG213 SHK213 RXO213 RNS213 RDW213 QUA213 QKE213 QAI213 PQM213 PGQ213 OWU213 OMY213 ODC213 NTG213 NJK213 MZO213 MPS213 MFW213 LWA213 LME213 LCI213 KSM213 KIQ213 JYU213 JOY213 JFC213 IVG213 ILK213 IBO213 HRS213 HHW213 GYA213 GOE213 GEI213 FUM213 FKQ213 FAU213 EQY213 EHC213 DXG213 DNK213 DDO213 CTS213 CJW213 CAA213 BQE213 BGI213 AWM213 AMQ213 ACU213 SY213 JC213">
      <formula1>"B"</formula1>
    </dataValidation>
    <dataValidation type="list" allowBlank="1" showInputMessage="1" showErrorMessage="1" sqref="F213 WVN293 WLR293 WBV293 VRZ293 VID293 UYH293 UOL293 UEP293 TUT293 TKX293 TBB293 SRF293 SHJ293 RXN293 RNR293 RDV293 QTZ293 QKD293 QAH293 PQL293 PGP293 OWT293 OMX293 ODB293 NTF293 NJJ293 MZN293 MPR293 MFV293 LVZ293 LMD293 LCH293 KSL293 KIP293 JYT293 JOX293 JFB293 IVF293 ILJ293 IBN293 HRR293 HHV293 GXZ293 GOD293 GEH293 FUL293 FKP293 FAT293 EQX293 EHB293 DXF293 DNJ293 DDN293 CTR293 CJV293 BZZ293 BQD293 BGH293 AWL293 AMP293 ACT293 SX293 JB293 F293 WVN253 WLR253 WBV253 VRZ253 VID253 UYH253 UOL253 UEP253 TUT253 TKX253 TBB253 SRF253 SHJ253 RXN253 RNR253 RDV253 QTZ253 QKD253 QAH253 PQL253 PGP253 OWT253 OMX253 ODB253 NTF253 NJJ253 MZN253 MPR253 MFV253 LVZ253 LMD253 LCH253 KSL253 KIP253 JYT253 JOX253 JFB253 IVF253 ILJ253 IBN253 HRR253 HHV253 GXZ253 GOD253 GEH253 FUL253 FKP253 FAT253 EQX253 EHB253 DXF253 DNJ253 DDN253 CTR253 CJV253 BZZ253 BQD253 BGH253 AWL253 AMP253 ACT253 SX253 JB253 F253 WVN173 WLR173 WBV173 VRZ173 VID173 UYH173 UOL173 UEP173 TUT173 TKX173 TBB173 SRF173 SHJ173 RXN173 RNR173 RDV173 QTZ173 QKD173 QAH173 PQL173 PGP173 OWT173 OMX173 ODB173 NTF173 NJJ173 MZN173 MPR173 MFV173 LVZ173 LMD173 LCH173 KSL173 KIP173 JYT173 JOX173 JFB173 IVF173 ILJ173 IBN173 HRR173 HHV173 GXZ173 GOD173 GEH173 FUL173 FKP173 FAT173 EQX173 EHB173 DXF173 DNJ173 DDN173 CTR173 CJV173 BZZ173 BQD173 BGH173 AWL173 AMP173 ACT173 SX173 JB173 F173 WVN93 WLR93 WBV93 VRZ93 VID93 UYH93 UOL93 UEP93 TUT93 TKX93 TBB93 SRF93 SHJ93 RXN93 RNR93 RDV93 QTZ93 QKD93 QAH93 PQL93 PGP93 OWT93 OMX93 ODB93 NTF93 NJJ93 MZN93 MPR93 MFV93 LVZ93 LMD93 LCH93 KSL93 KIP93 JYT93 JOX93 JFB93 IVF93 ILJ93 IBN93 HRR93 HHV93 GXZ93 GOD93 GEH93 FUL93 FKP93 FAT93 EQX93 EHB93 DXF93 DNJ93 DDN93 CTR93 CJV93 BZZ93 BQD93 BGH93 AWL93 AMP93 ACT93 SX93 JB93 F93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F13 WVN53 WLR53 WBV53 VRZ53 VID53 UYH53 UOL53 UEP53 TUT53 TKX53 TBB53 SRF53 SHJ53 RXN53 RNR53 RDV53 QTZ53 QKD53 QAH53 PQL53 PGP53 OWT53 OMX53 ODB53 NTF53 NJJ53 MZN53 MPR53 MFV53 LVZ53 LMD53 LCH53 KSL53 KIP53 JYT53 JOX53 JFB53 IVF53 ILJ53 IBN53 HRR53 HHV53 GXZ53 GOD53 GEH53 FUL53 FKP53 FAT53 EQX53 EHB53 DXF53 DNJ53 DDN53 CTR53 CJV53 BZZ53 BQD53 BGH53 AWL53 AMP53 ACT53 SX53 JB53 F53 WVN133 WLR133 WBV133 VRZ133 VID133 UYH133 UOL133 UEP133 TUT133 TKX133 TBB133 SRF133 SHJ133 RXN133 RNR133 RDV133 QTZ133 QKD133 QAH133 PQL133 PGP133 OWT133 OMX133 ODB133 NTF133 NJJ133 MZN133 MPR133 MFV133 LVZ133 LMD133 LCH133 KSL133 KIP133 JYT133 JOX133 JFB133 IVF133 ILJ133 IBN133 HRR133 HHV133 GXZ133 GOD133 GEH133 FUL133 FKP133 FAT133 EQX133 EHB133 DXF133 DNJ133 DDN133 CTR133 CJV133 BZZ133 BQD133 BGH133 AWL133 AMP133 ACT133 SX133 JB133 F133 WVN213 WLR213 WBV213 VRZ213 VID213 UYH213 UOL213 UEP213 TUT213 TKX213 TBB213 SRF213 SHJ213 RXN213 RNR213 RDV213 QTZ213 QKD213 QAH213 PQL213 PGP213 OWT213 OMX213 ODB213 NTF213 NJJ213 MZN213 MPR213 MFV213 LVZ213 LMD213 LCH213 KSL213 KIP213 JYT213 JOX213 JFB213 IVF213 ILJ213 IBN213 HRR213 HHV213 GXZ213 GOD213 GEH213 FUL213 FKP213 FAT213 EQX213 EHB213 DXF213 DNJ213 DDN213 CTR213 CJV213 BZZ213 BQD213 BGH213 AWL213 AMP213 ACT213 SX213 JB213">
      <formula1>"A"</formula1>
    </dataValidation>
    <dataValidation type="list" allowBlank="1" showInputMessage="1" showErrorMessage="1" sqref="F91:H91 WVN291:WVP291 WLR291:WLT291 WBV291:WBX291 VRZ291:VSB291 VID291:VIF291 UYH291:UYJ291 UOL291:UON291 UEP291:UER291 TUT291:TUV291 TKX291:TKZ291 TBB291:TBD291 SRF291:SRH291 SHJ291:SHL291 RXN291:RXP291 RNR291:RNT291 RDV291:RDX291 QTZ291:QUB291 QKD291:QKF291 QAH291:QAJ291 PQL291:PQN291 PGP291:PGR291 OWT291:OWV291 OMX291:OMZ291 ODB291:ODD291 NTF291:NTH291 NJJ291:NJL291 MZN291:MZP291 MPR291:MPT291 MFV291:MFX291 LVZ291:LWB291 LMD291:LMF291 LCH291:LCJ291 KSL291:KSN291 KIP291:KIR291 JYT291:JYV291 JOX291:JOZ291 JFB291:JFD291 IVF291:IVH291 ILJ291:ILL291 IBN291:IBP291 HRR291:HRT291 HHV291:HHX291 GXZ291:GYB291 GOD291:GOF291 GEH291:GEJ291 FUL291:FUN291 FKP291:FKR291 FAT291:FAV291 EQX291:EQZ291 EHB291:EHD291 DXF291:DXH291 DNJ291:DNL291 DDN291:DDP291 CTR291:CTT291 CJV291:CJX291 BZZ291:CAB291 BQD291:BQF291 BGH291:BGJ291 AWL291:AWN291 AMP291:AMR291 ACT291:ACV291 SX291:SZ291 JB291:JD291 F291:H291 WVN251:WVP251 WLR251:WLT251 WBV251:WBX251 VRZ251:VSB251 VID251:VIF251 UYH251:UYJ251 UOL251:UON251 UEP251:UER251 TUT251:TUV251 TKX251:TKZ251 TBB251:TBD251 SRF251:SRH251 SHJ251:SHL251 RXN251:RXP251 RNR251:RNT251 RDV251:RDX251 QTZ251:QUB251 QKD251:QKF251 QAH251:QAJ251 PQL251:PQN251 PGP251:PGR251 OWT251:OWV251 OMX251:OMZ251 ODB251:ODD251 NTF251:NTH251 NJJ251:NJL251 MZN251:MZP251 MPR251:MPT251 MFV251:MFX251 LVZ251:LWB251 LMD251:LMF251 LCH251:LCJ251 KSL251:KSN251 KIP251:KIR251 JYT251:JYV251 JOX251:JOZ251 JFB251:JFD251 IVF251:IVH251 ILJ251:ILL251 IBN251:IBP251 HRR251:HRT251 HHV251:HHX251 GXZ251:GYB251 GOD251:GOF251 GEH251:GEJ251 FUL251:FUN251 FKP251:FKR251 FAT251:FAV251 EQX251:EQZ251 EHB251:EHD251 DXF251:DXH251 DNJ251:DNL251 DDN251:DDP251 CTR251:CTT251 CJV251:CJX251 BZZ251:CAB251 BQD251:BQF251 BGH251:BGJ251 AWL251:AWN251 AMP251:AMR251 ACT251:ACV251 SX251:SZ251 JB251:JD251 F251:H251 WVN211:WVP211 WLR211:WLT211 WBV211:WBX211 VRZ211:VSB211 VID211:VIF211 UYH211:UYJ211 UOL211:UON211 UEP211:UER211 TUT211:TUV211 TKX211:TKZ211 TBB211:TBD211 SRF211:SRH211 SHJ211:SHL211 RXN211:RXP211 RNR211:RNT211 RDV211:RDX211 QTZ211:QUB211 QKD211:QKF211 QAH211:QAJ211 PQL211:PQN211 PGP211:PGR211 OWT211:OWV211 OMX211:OMZ211 ODB211:ODD211 NTF211:NTH211 NJJ211:NJL211 MZN211:MZP211 MPR211:MPT211 MFV211:MFX211 LVZ211:LWB211 LMD211:LMF211 LCH211:LCJ211 KSL211:KSN211 KIP211:KIR211 JYT211:JYV211 JOX211:JOZ211 JFB211:JFD211 IVF211:IVH211 ILJ211:ILL211 IBN211:IBP211 HRR211:HRT211 HHV211:HHX211 GXZ211:GYB211 GOD211:GOF211 GEH211:GEJ211 FUL211:FUN211 FKP211:FKR211 FAT211:FAV211 EQX211:EQZ211 EHB211:EHD211 DXF211:DXH211 DNJ211:DNL211 DDN211:DDP211 CTR211:CTT211 CJV211:CJX211 BZZ211:CAB211 BQD211:BQF211 BGH211:BGJ211 AWL211:AWN211 AMP211:AMR211 ACT211:ACV211 SX211:SZ211 JB211:JD211 F211:H211 WVN171:WVP171 WLR171:WLT171 WBV171:WBX171 VRZ171:VSB171 VID171:VIF171 UYH171:UYJ171 UOL171:UON171 UEP171:UER171 TUT171:TUV171 TKX171:TKZ171 TBB171:TBD171 SRF171:SRH171 SHJ171:SHL171 RXN171:RXP171 RNR171:RNT171 RDV171:RDX171 QTZ171:QUB171 QKD171:QKF171 QAH171:QAJ171 PQL171:PQN171 PGP171:PGR171 OWT171:OWV171 OMX171:OMZ171 ODB171:ODD171 NTF171:NTH171 NJJ171:NJL171 MZN171:MZP171 MPR171:MPT171 MFV171:MFX171 LVZ171:LWB171 LMD171:LMF171 LCH171:LCJ171 KSL171:KSN171 KIP171:KIR171 JYT171:JYV171 JOX171:JOZ171 JFB171:JFD171 IVF171:IVH171 ILJ171:ILL171 IBN171:IBP171 HRR171:HRT171 HHV171:HHX171 GXZ171:GYB171 GOD171:GOF171 GEH171:GEJ171 FUL171:FUN171 FKP171:FKR171 FAT171:FAV171 EQX171:EQZ171 EHB171:EHD171 DXF171:DXH171 DNJ171:DNL171 DDN171:DDP171 CTR171:CTT171 CJV171:CJX171 BZZ171:CAB171 BQD171:BQF171 BGH171:BGJ171 AWL171:AWN171 AMP171:AMR171 ACT171:ACV171 SX171:SZ171 JB171:JD171 F171:H171 WVN51:WVP51 WLR51:WLT51 WBV51:WBX51 VRZ51:VSB51 VID51:VIF51 UYH51:UYJ51 UOL51:UON51 UEP51:UER51 TUT51:TUV51 TKX51:TKZ51 TBB51:TBD51 SRF51:SRH51 SHJ51:SHL51 RXN51:RXP51 RNR51:RNT51 RDV51:RDX51 QTZ51:QUB51 QKD51:QKF51 QAH51:QAJ51 PQL51:PQN51 PGP51:PGR51 OWT51:OWV51 OMX51:OMZ51 ODB51:ODD51 NTF51:NTH51 NJJ51:NJL51 MZN51:MZP51 MPR51:MPT51 MFV51:MFX51 LVZ51:LWB51 LMD51:LMF51 LCH51:LCJ51 KSL51:KSN51 KIP51:KIR51 JYT51:JYV51 JOX51:JOZ51 JFB51:JFD51 IVF51:IVH51 ILJ51:ILL51 IBN51:IBP51 HRR51:HRT51 HHV51:HHX51 GXZ51:GYB51 GOD51:GOF51 GEH51:GEJ51 FUL51:FUN51 FKP51:FKR51 FAT51:FAV51 EQX51:EQZ51 EHB51:EHD51 DXF51:DXH51 DNJ51:DNL51 DDN51:DDP51 CTR51:CTT51 CJV51:CJX51 BZZ51:CAB51 BQD51:BQF51 BGH51:BGJ51 AWL51:AWN51 AMP51:AMR51 ACT51:ACV51 SX51:SZ51 JB51:JD51 F51:H51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WVN131:WVP131 WLR131:WLT131 WBV131:WBX131 VRZ131:VSB131 VID131:VIF131 UYH131:UYJ131 UOL131:UON131 UEP131:UER131 TUT131:TUV131 TKX131:TKZ131 TBB131:TBD131 SRF131:SRH131 SHJ131:SHL131 RXN131:RXP131 RNR131:RNT131 RDV131:RDX131 QTZ131:QUB131 QKD131:QKF131 QAH131:QAJ131 PQL131:PQN131 PGP131:PGR131 OWT131:OWV131 OMX131:OMZ131 ODB131:ODD131 NTF131:NTH131 NJJ131:NJL131 MZN131:MZP131 MPR131:MPT131 MFV131:MFX131 LVZ131:LWB131 LMD131:LMF131 LCH131:LCJ131 KSL131:KSN131 KIP131:KIR131 JYT131:JYV131 JOX131:JOZ131 JFB131:JFD131 IVF131:IVH131 ILJ131:ILL131 IBN131:IBP131 HRR131:HRT131 HHV131:HHX131 GXZ131:GYB131 GOD131:GOF131 GEH131:GEJ131 FUL131:FUN131 FKP131:FKR131 FAT131:FAV131 EQX131:EQZ131 EHB131:EHD131 DXF131:DXH131 DNJ131:DNL131 DDN131:DDP131 CTR131:CTT131 CJV131:CJX131 BZZ131:CAB131 BQD131:BQF131 BGH131:BGJ131 AWL131:AWN131 AMP131:AMR131 ACT131:ACV131 SX131:SZ131 JB131:JD131 F131:H131 WVN91:WVP91 WLR91:WLT91 WBV91:WBX91 VRZ91:VSB91 VID91:VIF91 UYH91:UYJ91 UOL91:UON91 UEP91:UER91 TUT91:TUV91 TKX91:TKZ91 TBB91:TBD91 SRF91:SRH91 SHJ91:SHL91 RXN91:RXP91 RNR91:RNT91 RDV91:RDX91 QTZ91:QUB91 QKD91:QKF91 QAH91:QAJ91 PQL91:PQN91 PGP91:PGR91 OWT91:OWV91 OMX91:OMZ91 ODB91:ODD91 NTF91:NTH91 NJJ91:NJL91 MZN91:MZP91 MPR91:MPT91 MFV91:MFX91 LVZ91:LWB91 LMD91:LMF91 LCH91:LCJ91 KSL91:KSN91 KIP91:KIR91 JYT91:JYV91 JOX91:JOZ91 JFB91:JFD91 IVF91:IVH91 ILJ91:ILL91 IBN91:IBP91 HRR91:HRT91 HHV91:HHX91 GXZ91:GYB91 GOD91:GOF91 GEH91:GEJ91 FUL91:FUN91 FKP91:FKR91 FAT91:FAV91 EQX91:EQZ91 EHB91:EHD91 DXF91:DXH91 DNJ91:DNL91 DDN91:DDP91 CTR91:CTT91 CJV91:CJX91 BZZ91:CAB91 BQD91:BQF91 BGH91:BGJ91 AWL91:AWN91 AMP91:AMR91 ACT91:ACV91 SX91:SZ91 JB91:JD91">
      <formula1>"Domenii (şi tipuri de informaţii)"</formula1>
    </dataValidation>
    <dataValidation type="list" allowBlank="1" showInputMessage="1" showErrorMessage="1" sqref="E92:E93 WVM292:WVM293 WLQ292:WLQ293 WBU292:WBU293 VRY292:VRY293 VIC292:VIC293 UYG292:UYG293 UOK292:UOK293 UEO292:UEO293 TUS292:TUS293 TKW292:TKW293 TBA292:TBA293 SRE292:SRE293 SHI292:SHI293 RXM292:RXM293 RNQ292:RNQ293 RDU292:RDU293 QTY292:QTY293 QKC292:QKC293 QAG292:QAG293 PQK292:PQK293 PGO292:PGO293 OWS292:OWS293 OMW292:OMW293 ODA292:ODA293 NTE292:NTE293 NJI292:NJI293 MZM292:MZM293 MPQ292:MPQ293 MFU292:MFU293 LVY292:LVY293 LMC292:LMC293 LCG292:LCG293 KSK292:KSK293 KIO292:KIO293 JYS292:JYS293 JOW292:JOW293 JFA292:JFA293 IVE292:IVE293 ILI292:ILI293 IBM292:IBM293 HRQ292:HRQ293 HHU292:HHU293 GXY292:GXY293 GOC292:GOC293 GEG292:GEG293 FUK292:FUK293 FKO292:FKO293 FAS292:FAS293 EQW292:EQW293 EHA292:EHA293 DXE292:DXE293 DNI292:DNI293 DDM292:DDM293 CTQ292:CTQ293 CJU292:CJU293 BZY292:BZY293 BQC292:BQC293 BGG292:BGG293 AWK292:AWK293 AMO292:AMO293 ACS292:ACS293 SW292:SW293 JA292:JA293 E292:E293 WVM252:WVM253 WLQ252:WLQ253 WBU252:WBU253 VRY252:VRY253 VIC252:VIC253 UYG252:UYG253 UOK252:UOK253 UEO252:UEO253 TUS252:TUS253 TKW252:TKW253 TBA252:TBA253 SRE252:SRE253 SHI252:SHI253 RXM252:RXM253 RNQ252:RNQ253 RDU252:RDU253 QTY252:QTY253 QKC252:QKC253 QAG252:QAG253 PQK252:PQK253 PGO252:PGO253 OWS252:OWS253 OMW252:OMW253 ODA252:ODA253 NTE252:NTE253 NJI252:NJI253 MZM252:MZM253 MPQ252:MPQ253 MFU252:MFU253 LVY252:LVY253 LMC252:LMC253 LCG252:LCG253 KSK252:KSK253 KIO252:KIO253 JYS252:JYS253 JOW252:JOW253 JFA252:JFA253 IVE252:IVE253 ILI252:ILI253 IBM252:IBM253 HRQ252:HRQ253 HHU252:HHU253 GXY252:GXY253 GOC252:GOC253 GEG252:GEG253 FUK252:FUK253 FKO252:FKO253 FAS252:FAS253 EQW252:EQW253 EHA252:EHA253 DXE252:DXE253 DNI252:DNI253 DDM252:DDM253 CTQ252:CTQ253 CJU252:CJU253 BZY252:BZY253 BQC252:BQC253 BGG252:BGG253 AWK252:AWK253 AMO252:AMO253 ACS252:ACS253 SW252:SW253 JA252:JA253 E252:E253 WVM212:WVM213 WLQ212:WLQ213 WBU212:WBU213 VRY212:VRY213 VIC212:VIC213 UYG212:UYG213 UOK212:UOK213 UEO212:UEO213 TUS212:TUS213 TKW212:TKW213 TBA212:TBA213 SRE212:SRE213 SHI212:SHI213 RXM212:RXM213 RNQ212:RNQ213 RDU212:RDU213 QTY212:QTY213 QKC212:QKC213 QAG212:QAG213 PQK212:PQK213 PGO212:PGO213 OWS212:OWS213 OMW212:OMW213 ODA212:ODA213 NTE212:NTE213 NJI212:NJI213 MZM212:MZM213 MPQ212:MPQ213 MFU212:MFU213 LVY212:LVY213 LMC212:LMC213 LCG212:LCG213 KSK212:KSK213 KIO212:KIO213 JYS212:JYS213 JOW212:JOW213 JFA212:JFA213 IVE212:IVE213 ILI212:ILI213 IBM212:IBM213 HRQ212:HRQ213 HHU212:HHU213 GXY212:GXY213 GOC212:GOC213 GEG212:GEG213 FUK212:FUK213 FKO212:FKO213 FAS212:FAS213 EQW212:EQW213 EHA212:EHA213 DXE212:DXE213 DNI212:DNI213 DDM212:DDM213 CTQ212:CTQ213 CJU212:CJU213 BZY212:BZY213 BQC212:BQC213 BGG212:BGG213 AWK212:AWK213 AMO212:AMO213 ACS212:ACS213 SW212:SW213 JA212:JA213 E212:E213 WVM172:WVM173 WLQ172:WLQ173 WBU172:WBU173 VRY172:VRY173 VIC172:VIC173 UYG172:UYG173 UOK172:UOK173 UEO172:UEO173 TUS172:TUS173 TKW172:TKW173 TBA172:TBA173 SRE172:SRE173 SHI172:SHI173 RXM172:RXM173 RNQ172:RNQ173 RDU172:RDU173 QTY172:QTY173 QKC172:QKC173 QAG172:QAG173 PQK172:PQK173 PGO172:PGO173 OWS172:OWS173 OMW172:OMW173 ODA172:ODA173 NTE172:NTE173 NJI172:NJI173 MZM172:MZM173 MPQ172:MPQ173 MFU172:MFU173 LVY172:LVY173 LMC172:LMC173 LCG172:LCG173 KSK172:KSK173 KIO172:KIO173 JYS172:JYS173 JOW172:JOW173 JFA172:JFA173 IVE172:IVE173 ILI172:ILI173 IBM172:IBM173 HRQ172:HRQ173 HHU172:HHU173 GXY172:GXY173 GOC172:GOC173 GEG172:GEG173 FUK172:FUK173 FKO172:FKO173 FAS172:FAS173 EQW172:EQW173 EHA172:EHA173 DXE172:DXE173 DNI172:DNI173 DDM172:DDM173 CTQ172:CTQ173 CJU172:CJU173 BZY172:BZY173 BQC172:BQC173 BGG172:BGG173 AWK172:AWK173 AMO172:AMO173 ACS172:ACS173 SW172:SW173 JA172:JA173 E172:E173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E52:E53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132:WVM133 WLQ132:WLQ133 WBU132:WBU133 VRY132:VRY133 VIC132:VIC133 UYG132:UYG133 UOK132:UOK133 UEO132:UEO133 TUS132:TUS133 TKW132:TKW133 TBA132:TBA133 SRE132:SRE133 SHI132:SHI133 RXM132:RXM133 RNQ132:RNQ133 RDU132:RDU133 QTY132:QTY133 QKC132:QKC133 QAG132:QAG133 PQK132:PQK133 PGO132:PGO133 OWS132:OWS133 OMW132:OMW133 ODA132:ODA133 NTE132:NTE133 NJI132:NJI133 MZM132:MZM133 MPQ132:MPQ133 MFU132:MFU133 LVY132:LVY133 LMC132:LMC133 LCG132:LCG133 KSK132:KSK133 KIO132:KIO133 JYS132:JYS133 JOW132:JOW133 JFA132:JFA133 IVE132:IVE133 ILI132:ILI133 IBM132:IBM133 HRQ132:HRQ133 HHU132:HHU133 GXY132:GXY133 GOC132:GOC133 GEG132:GEG133 FUK132:FUK133 FKO132:FKO133 FAS132:FAS133 EQW132:EQW133 EHA132:EHA133 DXE132:DXE133 DNI132:DNI133 DDM132:DDM133 CTQ132:CTQ133 CJU132:CJU133 BZY132:BZY133 BQC132:BQC133 BGG132:BGG133 AWK132:AWK133 AMO132:AMO133 ACS132:ACS133 SW132:SW133 JA132:JA133 E132:E133 WVM92:WVM93 WLQ92:WLQ93 WBU92:WBU93 VRY92:VRY93 VIC92:VIC93 UYG92:UYG93 UOK92:UOK93 UEO92:UEO93 TUS92:TUS93 TKW92:TKW93 TBA92:TBA93 SRE92:SRE93 SHI92:SHI93 RXM92:RXM93 RNQ92:RNQ93 RDU92:RDU93 QTY92:QTY93 QKC92:QKC93 QAG92:QAG93 PQK92:PQK93 PGO92:PGO93 OWS92:OWS93 OMW92:OMW93 ODA92:ODA93 NTE92:NTE93 NJI92:NJI93 MZM92:MZM93 MPQ92:MPQ93 MFU92:MFU93 LVY92:LVY93 LMC92:LMC93 LCG92:LCG93 KSK92:KSK93 KIO92:KIO93 JYS92:JYS93 JOW92:JOW93 JFA92:JFA93 IVE92:IVE93 ILI92:ILI93 IBM92:IBM93 HRQ92:HRQ93 HHU92:HHU93 GXY92:GXY93 GOC92:GOC93 GEG92:GEG93 FUK92:FUK93 FKO92:FKO93 FAS92:FAS93 EQW92:EQW93 EHA92:EHA93 DXE92:DXE93 DNI92:DNI93 DDM92:DDM93 CTQ92:CTQ93 CJU92:CJU93 BZY92:BZY93 BQC92:BQC93 BGG92:BGG93 AWK92:AWK93 AMO92:AMO93 ACS92:ACS93 SW92:SW93 JA92:JA93">
      <formula1>"Nr. de solicitări primite de la persoane juridice"</formula1>
    </dataValidation>
    <dataValidation type="list" allowBlank="1" showInputMessage="1" showErrorMessage="1" sqref="D92:D93 WVL292:WVL293 WLP292:WLP293 WBT292:WBT293 VRX292:VRX293 VIB292:VIB293 UYF292:UYF293 UOJ292:UOJ293 UEN292:UEN293 TUR292:TUR293 TKV292:TKV293 TAZ292:TAZ293 SRD292:SRD293 SHH292:SHH293 RXL292:RXL293 RNP292:RNP293 RDT292:RDT293 QTX292:QTX293 QKB292:QKB293 QAF292:QAF293 PQJ292:PQJ293 PGN292:PGN293 OWR292:OWR293 OMV292:OMV293 OCZ292:OCZ293 NTD292:NTD293 NJH292:NJH293 MZL292:MZL293 MPP292:MPP293 MFT292:MFT293 LVX292:LVX293 LMB292:LMB293 LCF292:LCF293 KSJ292:KSJ293 KIN292:KIN293 JYR292:JYR293 JOV292:JOV293 JEZ292:JEZ293 IVD292:IVD293 ILH292:ILH293 IBL292:IBL293 HRP292:HRP293 HHT292:HHT293 GXX292:GXX293 GOB292:GOB293 GEF292:GEF293 FUJ292:FUJ293 FKN292:FKN293 FAR292:FAR293 EQV292:EQV293 EGZ292:EGZ293 DXD292:DXD293 DNH292:DNH293 DDL292:DDL293 CTP292:CTP293 CJT292:CJT293 BZX292:BZX293 BQB292:BQB293 BGF292:BGF293 AWJ292:AWJ293 AMN292:AMN293 ACR292:ACR293 SV292:SV293 IZ292:IZ293 D292:D293 WVL252:WVL253 WLP252:WLP253 WBT252:WBT253 VRX252:VRX253 VIB252:VIB253 UYF252:UYF253 UOJ252:UOJ253 UEN252:UEN253 TUR252:TUR253 TKV252:TKV253 TAZ252:TAZ253 SRD252:SRD253 SHH252:SHH253 RXL252:RXL253 RNP252:RNP253 RDT252:RDT253 QTX252:QTX253 QKB252:QKB253 QAF252:QAF253 PQJ252:PQJ253 PGN252:PGN253 OWR252:OWR253 OMV252:OMV253 OCZ252:OCZ253 NTD252:NTD253 NJH252:NJH253 MZL252:MZL253 MPP252:MPP253 MFT252:MFT253 LVX252:LVX253 LMB252:LMB253 LCF252:LCF253 KSJ252:KSJ253 KIN252:KIN253 JYR252:JYR253 JOV252:JOV253 JEZ252:JEZ253 IVD252:IVD253 ILH252:ILH253 IBL252:IBL253 HRP252:HRP253 HHT252:HHT253 GXX252:GXX253 GOB252:GOB253 GEF252:GEF253 FUJ252:FUJ253 FKN252:FKN253 FAR252:FAR253 EQV252:EQV253 EGZ252:EGZ253 DXD252:DXD253 DNH252:DNH253 DDL252:DDL253 CTP252:CTP253 CJT252:CJT253 BZX252:BZX253 BQB252:BQB253 BGF252:BGF253 AWJ252:AWJ253 AMN252:AMN253 ACR252:ACR253 SV252:SV253 IZ252:IZ253 D252:D253 WVL212:WVL213 WLP212:WLP213 WBT212:WBT213 VRX212:VRX213 VIB212:VIB213 UYF212:UYF213 UOJ212:UOJ213 UEN212:UEN213 TUR212:TUR213 TKV212:TKV213 TAZ212:TAZ213 SRD212:SRD213 SHH212:SHH213 RXL212:RXL213 RNP212:RNP213 RDT212:RDT213 QTX212:QTX213 QKB212:QKB213 QAF212:QAF213 PQJ212:PQJ213 PGN212:PGN213 OWR212:OWR213 OMV212:OMV213 OCZ212:OCZ213 NTD212:NTD213 NJH212:NJH213 MZL212:MZL213 MPP212:MPP213 MFT212:MFT213 LVX212:LVX213 LMB212:LMB213 LCF212:LCF213 KSJ212:KSJ213 KIN212:KIN213 JYR212:JYR213 JOV212:JOV213 JEZ212:JEZ213 IVD212:IVD213 ILH212:ILH213 IBL212:IBL213 HRP212:HRP213 HHT212:HHT213 GXX212:GXX213 GOB212:GOB213 GEF212:GEF213 FUJ212:FUJ213 FKN212:FKN213 FAR212:FAR213 EQV212:EQV213 EGZ212:EGZ213 DXD212:DXD213 DNH212:DNH213 DDL212:DDL213 CTP212:CTP213 CJT212:CJT213 BZX212:BZX213 BQB212:BQB213 BGF212:BGF213 AWJ212:AWJ213 AMN212:AMN213 ACR212:ACR213 SV212:SV213 IZ212:IZ213 D212:D213 WVL172:WVL173 WLP172:WLP173 WBT172:WBT173 VRX172:VRX173 VIB172:VIB173 UYF172:UYF173 UOJ172:UOJ173 UEN172:UEN173 TUR172:TUR173 TKV172:TKV173 TAZ172:TAZ173 SRD172:SRD173 SHH172:SHH173 RXL172:RXL173 RNP172:RNP173 RDT172:RDT173 QTX172:QTX173 QKB172:QKB173 QAF172:QAF173 PQJ172:PQJ173 PGN172:PGN173 OWR172:OWR173 OMV172:OMV173 OCZ172:OCZ173 NTD172:NTD173 NJH172:NJH173 MZL172:MZL173 MPP172:MPP173 MFT172:MFT173 LVX172:LVX173 LMB172:LMB173 LCF172:LCF173 KSJ172:KSJ173 KIN172:KIN173 JYR172:JYR173 JOV172:JOV173 JEZ172:JEZ173 IVD172:IVD173 ILH172:ILH173 IBL172:IBL173 HRP172:HRP173 HHT172:HHT173 GXX172:GXX173 GOB172:GOB173 GEF172:GEF173 FUJ172:FUJ173 FKN172:FKN173 FAR172:FAR173 EQV172:EQV173 EGZ172:EGZ173 DXD172:DXD173 DNH172:DNH173 DDL172:DDL173 CTP172:CTP173 CJT172:CJT173 BZX172:BZX173 BQB172:BQB173 BGF172:BGF173 AWJ172:AWJ173 AMN172:AMN173 ACR172:ACR173 SV172:SV173 IZ172:IZ173 D172:D173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D52:D53 WVL12:WVL13 WLP12:WLP13 WBT12:WBT13 VRX12:VRX13 VIB12:VIB13 UYF12:UYF13 UOJ12:UOJ13 UEN12:UEN13 TUR12:TUR13 TKV12:TKV13 TAZ12:TAZ13 SRD12:SRD13 SHH12:SHH13 RXL12:RXL13 RNP12:RNP13 RDT12:RDT13 QTX12:QTX13 QKB12:QKB13 QAF12:QAF13 PQJ12:PQJ13 PGN12:PGN13 OWR12:OWR13 OMV12:OMV13 OCZ12:OCZ13 NTD12:NTD13 NJH12:NJH13 MZL12:MZL13 MPP12:MPP13 MFT12:MFT13 LVX12:LVX13 LMB12:LMB13 LCF12:LCF13 KSJ12:KSJ13 KIN12:KIN13 JYR12:JYR13 JOV12:JOV13 JEZ12:JEZ13 IVD12:IVD13 ILH12:ILH13 IBL12:IBL13 HRP12:HRP13 HHT12:HHT13 GXX12:GXX13 GOB12:GOB13 GEF12:GEF13 FUJ12:FUJ13 FKN12:FKN13 FAR12:FAR13 EQV12:EQV13 EGZ12:EGZ13 DXD12:DXD13 DNH12:DNH13 DDL12:DDL13 CTP12:CTP13 CJT12:CJT13 BZX12:BZX13 BQB12:BQB13 BGF12:BGF13 AWJ12:AWJ13 AMN12:AMN13 ACR12:ACR13 SV12:SV13 IZ12:IZ13 D12:D13 WVL132:WVL133 WLP132:WLP133 WBT132:WBT133 VRX132:VRX133 VIB132:VIB133 UYF132:UYF133 UOJ132:UOJ133 UEN132:UEN133 TUR132:TUR133 TKV132:TKV133 TAZ132:TAZ133 SRD132:SRD133 SHH132:SHH133 RXL132:RXL133 RNP132:RNP133 RDT132:RDT133 QTX132:QTX133 QKB132:QKB133 QAF132:QAF133 PQJ132:PQJ133 PGN132:PGN133 OWR132:OWR133 OMV132:OMV133 OCZ132:OCZ133 NTD132:NTD133 NJH132:NJH133 MZL132:MZL133 MPP132:MPP133 MFT132:MFT133 LVX132:LVX133 LMB132:LMB133 LCF132:LCF133 KSJ132:KSJ133 KIN132:KIN133 JYR132:JYR133 JOV132:JOV133 JEZ132:JEZ133 IVD132:IVD133 ILH132:ILH133 IBL132:IBL133 HRP132:HRP133 HHT132:HHT133 GXX132:GXX133 GOB132:GOB133 GEF132:GEF133 FUJ132:FUJ133 FKN132:FKN133 FAR132:FAR133 EQV132:EQV133 EGZ132:EGZ133 DXD132:DXD133 DNH132:DNH133 DDL132:DDL133 CTP132:CTP133 CJT132:CJT133 BZX132:BZX133 BQB132:BQB133 BGF132:BGF133 AWJ132:AWJ133 AMN132:AMN133 ACR132:ACR133 SV132:SV133 IZ132:IZ133 D132:D133 WVL92:WVL93 WLP92:WLP93 WBT92:WBT93 VRX92:VRX93 VIB92:VIB93 UYF92:UYF93 UOJ92:UOJ93 UEN92:UEN93 TUR92:TUR93 TKV92:TKV93 TAZ92:TAZ93 SRD92:SRD93 SHH92:SHH93 RXL92:RXL93 RNP92:RNP93 RDT92:RDT93 QTX92:QTX93 QKB92:QKB93 QAF92:QAF93 PQJ92:PQJ93 PGN92:PGN93 OWR92:OWR93 OMV92:OMV93 OCZ92:OCZ93 NTD92:NTD93 NJH92:NJH93 MZL92:MZL93 MPP92:MPP93 MFT92:MFT93 LVX92:LVX93 LMB92:LMB93 LCF92:LCF93 KSJ92:KSJ93 KIN92:KIN93 JYR92:JYR93 JOV92:JOV93 JEZ92:JEZ93 IVD92:IVD93 ILH92:ILH93 IBL92:IBL93 HRP92:HRP93 HHT92:HHT93 GXX92:GXX93 GOB92:GOB93 GEF92:GEF93 FUJ92:FUJ93 FKN92:FKN93 FAR92:FAR93 EQV92:EQV93 EGZ92:EGZ93 DXD92:DXD93 DNH92:DNH93 DDL92:DDL93 CTP92:CTP93 CJT92:CJT93 BZX92:BZX93 BQB92:BQB93 BGF92:BGF93 AWJ92:AWJ93 AMN92:AMN93 ACR92:ACR93 SV92:SV93 IZ92:IZ93">
      <formula1>"Nr. de solicitări primite de la persoane fizice"</formula1>
    </dataValidation>
    <dataValidation type="list" allowBlank="1" showInputMessage="1" showErrorMessage="1" sqref="D91:E91 WVL291:WVM291 WLP291:WLQ291 WBT291:WBU291 VRX291:VRY291 VIB291:VIC291 UYF291:UYG291 UOJ291:UOK291 UEN291:UEO291 TUR291:TUS291 TKV291:TKW291 TAZ291:TBA291 SRD291:SRE291 SHH291:SHI291 RXL291:RXM291 RNP291:RNQ291 RDT291:RDU291 QTX291:QTY291 QKB291:QKC291 QAF291:QAG291 PQJ291:PQK291 PGN291:PGO291 OWR291:OWS291 OMV291:OMW291 OCZ291:ODA291 NTD291:NTE291 NJH291:NJI291 MZL291:MZM291 MPP291:MPQ291 MFT291:MFU291 LVX291:LVY291 LMB291:LMC291 LCF291:LCG291 KSJ291:KSK291 KIN291:KIO291 JYR291:JYS291 JOV291:JOW291 JEZ291:JFA291 IVD291:IVE291 ILH291:ILI291 IBL291:IBM291 HRP291:HRQ291 HHT291:HHU291 GXX291:GXY291 GOB291:GOC291 GEF291:GEG291 FUJ291:FUK291 FKN291:FKO291 FAR291:FAS291 EQV291:EQW291 EGZ291:EHA291 DXD291:DXE291 DNH291:DNI291 DDL291:DDM291 CTP291:CTQ291 CJT291:CJU291 BZX291:BZY291 BQB291:BQC291 BGF291:BGG291 AWJ291:AWK291 AMN291:AMO291 ACR291:ACS291 SV291:SW291 IZ291:JA291 D291:E291 WVL251:WVM251 WLP251:WLQ251 WBT251:WBU251 VRX251:VRY251 VIB251:VIC251 UYF251:UYG251 UOJ251:UOK251 UEN251:UEO251 TUR251:TUS251 TKV251:TKW251 TAZ251:TBA251 SRD251:SRE251 SHH251:SHI251 RXL251:RXM251 RNP251:RNQ251 RDT251:RDU251 QTX251:QTY251 QKB251:QKC251 QAF251:QAG251 PQJ251:PQK251 PGN251:PGO251 OWR251:OWS251 OMV251:OMW251 OCZ251:ODA251 NTD251:NTE251 NJH251:NJI251 MZL251:MZM251 MPP251:MPQ251 MFT251:MFU251 LVX251:LVY251 LMB251:LMC251 LCF251:LCG251 KSJ251:KSK251 KIN251:KIO251 JYR251:JYS251 JOV251:JOW251 JEZ251:JFA251 IVD251:IVE251 ILH251:ILI251 IBL251:IBM251 HRP251:HRQ251 HHT251:HHU251 GXX251:GXY251 GOB251:GOC251 GEF251:GEG251 FUJ251:FUK251 FKN251:FKO251 FAR251:FAS251 EQV251:EQW251 EGZ251:EHA251 DXD251:DXE251 DNH251:DNI251 DDL251:DDM251 CTP251:CTQ251 CJT251:CJU251 BZX251:BZY251 BQB251:BQC251 BGF251:BGG251 AWJ251:AWK251 AMN251:AMO251 ACR251:ACS251 SV251:SW251 IZ251:JA251 D251:E251 WVL211:WVM211 WLP211:WLQ211 WBT211:WBU211 VRX211:VRY211 VIB211:VIC211 UYF211:UYG211 UOJ211:UOK211 UEN211:UEO211 TUR211:TUS211 TKV211:TKW211 TAZ211:TBA211 SRD211:SRE211 SHH211:SHI211 RXL211:RXM211 RNP211:RNQ211 RDT211:RDU211 QTX211:QTY211 QKB211:QKC211 QAF211:QAG211 PQJ211:PQK211 PGN211:PGO211 OWR211:OWS211 OMV211:OMW211 OCZ211:ODA211 NTD211:NTE211 NJH211:NJI211 MZL211:MZM211 MPP211:MPQ211 MFT211:MFU211 LVX211:LVY211 LMB211:LMC211 LCF211:LCG211 KSJ211:KSK211 KIN211:KIO211 JYR211:JYS211 JOV211:JOW211 JEZ211:JFA211 IVD211:IVE211 ILH211:ILI211 IBL211:IBM211 HRP211:HRQ211 HHT211:HHU211 GXX211:GXY211 GOB211:GOC211 GEF211:GEG211 FUJ211:FUK211 FKN211:FKO211 FAR211:FAS211 EQV211:EQW211 EGZ211:EHA211 DXD211:DXE211 DNH211:DNI211 DDL211:DDM211 CTP211:CTQ211 CJT211:CJU211 BZX211:BZY211 BQB211:BQC211 BGF211:BGG211 AWJ211:AWK211 AMN211:AMO211 ACR211:ACS211 SV211:SW211 IZ211:JA211 D211:E211 WVL171:WVM171 WLP171:WLQ171 WBT171:WBU171 VRX171:VRY171 VIB171:VIC171 UYF171:UYG171 UOJ171:UOK171 UEN171:UEO171 TUR171:TUS171 TKV171:TKW171 TAZ171:TBA171 SRD171:SRE171 SHH171:SHI171 RXL171:RXM171 RNP171:RNQ171 RDT171:RDU171 QTX171:QTY171 QKB171:QKC171 QAF171:QAG171 PQJ171:PQK171 PGN171:PGO171 OWR171:OWS171 OMV171:OMW171 OCZ171:ODA171 NTD171:NTE171 NJH171:NJI171 MZL171:MZM171 MPP171:MPQ171 MFT171:MFU171 LVX171:LVY171 LMB171:LMC171 LCF171:LCG171 KSJ171:KSK171 KIN171:KIO171 JYR171:JYS171 JOV171:JOW171 JEZ171:JFA171 IVD171:IVE171 ILH171:ILI171 IBL171:IBM171 HRP171:HRQ171 HHT171:HHU171 GXX171:GXY171 GOB171:GOC171 GEF171:GEG171 FUJ171:FUK171 FKN171:FKO171 FAR171:FAS171 EQV171:EQW171 EGZ171:EHA171 DXD171:DXE171 DNH171:DNI171 DDL171:DDM171 CTP171:CTQ171 CJT171:CJU171 BZX171:BZY171 BQB171:BQC171 BGF171:BGG171 AWJ171:AWK171 AMN171:AMO171 ACR171:ACS171 SV171:SW171 IZ171:JA171 D171:E171 WVL51:WVM51 WLP51:WLQ51 WBT51:WBU51 VRX51:VRY51 VIB51:VIC51 UYF51:UYG51 UOJ51:UOK51 UEN51:UEO51 TUR51:TUS51 TKV51:TKW51 TAZ51:TBA51 SRD51:SRE51 SHH51:SHI51 RXL51:RXM51 RNP51:RNQ51 RDT51:RDU51 QTX51:QTY51 QKB51:QKC51 QAF51:QAG51 PQJ51:PQK51 PGN51:PGO51 OWR51:OWS51 OMV51:OMW51 OCZ51:ODA51 NTD51:NTE51 NJH51:NJI51 MZL51:MZM51 MPP51:MPQ51 MFT51:MFU51 LVX51:LVY51 LMB51:LMC51 LCF51:LCG51 KSJ51:KSK51 KIN51:KIO51 JYR51:JYS51 JOV51:JOW51 JEZ51:JFA51 IVD51:IVE51 ILH51:ILI51 IBL51:IBM51 HRP51:HRQ51 HHT51:HHU51 GXX51:GXY51 GOB51:GOC51 GEF51:GEG51 FUJ51:FUK51 FKN51:FKO51 FAR51:FAS51 EQV51:EQW51 EGZ51:EHA51 DXD51:DXE51 DNH51:DNI51 DDL51:DDM51 CTP51:CTQ51 CJT51:CJU51 BZX51:BZY51 BQB51:BQC51 BGF51:BGG51 AWJ51:AWK51 AMN51:AMO51 ACR51:ACS51 SV51:SW51 IZ51:JA51 D51:E5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D11:E11 WVL131:WVM131 WLP131:WLQ131 WBT131:WBU131 VRX131:VRY131 VIB131:VIC131 UYF131:UYG131 UOJ131:UOK131 UEN131:UEO131 TUR131:TUS131 TKV131:TKW131 TAZ131:TBA131 SRD131:SRE131 SHH131:SHI131 RXL131:RXM131 RNP131:RNQ131 RDT131:RDU131 QTX131:QTY131 QKB131:QKC131 QAF131:QAG131 PQJ131:PQK131 PGN131:PGO131 OWR131:OWS131 OMV131:OMW131 OCZ131:ODA131 NTD131:NTE131 NJH131:NJI131 MZL131:MZM131 MPP131:MPQ131 MFT131:MFU131 LVX131:LVY131 LMB131:LMC131 LCF131:LCG131 KSJ131:KSK131 KIN131:KIO131 JYR131:JYS131 JOV131:JOW131 JEZ131:JFA131 IVD131:IVE131 ILH131:ILI131 IBL131:IBM131 HRP131:HRQ131 HHT131:HHU131 GXX131:GXY131 GOB131:GOC131 GEF131:GEG131 FUJ131:FUK131 FKN131:FKO131 FAR131:FAS131 EQV131:EQW131 EGZ131:EHA131 DXD131:DXE131 DNH131:DNI131 DDL131:DDM131 CTP131:CTQ131 CJT131:CJU131 BZX131:BZY131 BQB131:BQC131 BGF131:BGG131 AWJ131:AWK131 AMN131:AMO131 ACR131:ACS131 SV131:SW131 IZ131:JA131 D131:E131 WVL91:WVM91 WLP91:WLQ91 WBT91:WBU91 VRX91:VRY91 VIB91:VIC91 UYF91:UYG91 UOJ91:UOK91 UEN91:UEO91 TUR91:TUS91 TKV91:TKW91 TAZ91:TBA91 SRD91:SRE91 SHH91:SHI91 RXL91:RXM91 RNP91:RNQ91 RDT91:RDU91 QTX91:QTY91 QKB91:QKC91 QAF91:QAG91 PQJ91:PQK91 PGN91:PGO91 OWR91:OWS91 OMV91:OMW91 OCZ91:ODA91 NTD91:NTE91 NJH91:NJI91 MZL91:MZM91 MPP91:MPQ91 MFT91:MFU91 LVX91:LVY91 LMB91:LMC91 LCF91:LCG91 KSJ91:KSK91 KIN91:KIO91 JYR91:JYS91 JOV91:JOW91 JEZ91:JFA91 IVD91:IVE91 ILH91:ILI91 IBL91:IBM91 HRP91:HRQ91 HHT91:HHU91 GXX91:GXY91 GOB91:GOC91 GEF91:GEG91 FUJ91:FUK91 FKN91:FKO91 FAR91:FAS91 EQV91:EQW91 EGZ91:EHA91 DXD91:DXE91 DNH91:DNI91 DDL91:DDM91 CTP91:CTQ91 CJT91:CJU91 BZX91:BZY91 BQB91:BQC91 BGF91:BGG91 AWJ91:AWK91 AMN91:AMO91 ACR91:ACS91 SV91:SW91 IZ91:JA91">
      <formula1>"Categoria solicitantului"</formula1>
    </dataValidation>
    <dataValidation type="list" allowBlank="1" showInputMessage="1" showErrorMessage="1" sqref="A91:C91 WVI291:WVK291 WLM291:WLO291 WBQ291:WBS291 VRU291:VRW291 VHY291:VIA291 UYC291:UYE291 UOG291:UOI291 UEK291:UEM291 TUO291:TUQ291 TKS291:TKU291 TAW291:TAY291 SRA291:SRC291 SHE291:SHG291 RXI291:RXK291 RNM291:RNO291 RDQ291:RDS291 QTU291:QTW291 QJY291:QKA291 QAC291:QAE291 PQG291:PQI291 PGK291:PGM291 OWO291:OWQ291 OMS291:OMU291 OCW291:OCY291 NTA291:NTC291 NJE291:NJG291 MZI291:MZK291 MPM291:MPO291 MFQ291:MFS291 LVU291:LVW291 LLY291:LMA291 LCC291:LCE291 KSG291:KSI291 KIK291:KIM291 JYO291:JYQ291 JOS291:JOU291 JEW291:JEY291 IVA291:IVC291 ILE291:ILG291 IBI291:IBK291 HRM291:HRO291 HHQ291:HHS291 GXU291:GXW291 GNY291:GOA291 GEC291:GEE291 FUG291:FUI291 FKK291:FKM291 FAO291:FAQ291 EQS291:EQU291 EGW291:EGY291 DXA291:DXC291 DNE291:DNG291 DDI291:DDK291 CTM291:CTO291 CJQ291:CJS291 BZU291:BZW291 BPY291:BQA291 BGC291:BGE291 AWG291:AWI291 AMK291:AMM291 ACO291:ACQ291 SS291:SU291 IW291:IY291 A291:C291 WVI251:WVK251 WLM251:WLO251 WBQ251:WBS251 VRU251:VRW251 VHY251:VIA251 UYC251:UYE251 UOG251:UOI251 UEK251:UEM251 TUO251:TUQ251 TKS251:TKU251 TAW251:TAY251 SRA251:SRC251 SHE251:SHG251 RXI251:RXK251 RNM251:RNO251 RDQ251:RDS251 QTU251:QTW251 QJY251:QKA251 QAC251:QAE251 PQG251:PQI251 PGK251:PGM251 OWO251:OWQ251 OMS251:OMU251 OCW251:OCY251 NTA251:NTC251 NJE251:NJG251 MZI251:MZK251 MPM251:MPO251 MFQ251:MFS251 LVU251:LVW251 LLY251:LMA251 LCC251:LCE251 KSG251:KSI251 KIK251:KIM251 JYO251:JYQ251 JOS251:JOU251 JEW251:JEY251 IVA251:IVC251 ILE251:ILG251 IBI251:IBK251 HRM251:HRO251 HHQ251:HHS251 GXU251:GXW251 GNY251:GOA251 GEC251:GEE251 FUG251:FUI251 FKK251:FKM251 FAO251:FAQ251 EQS251:EQU251 EGW251:EGY251 DXA251:DXC251 DNE251:DNG251 DDI251:DDK251 CTM251:CTO251 CJQ251:CJS251 BZU251:BZW251 BPY251:BQA251 BGC251:BGE251 AWG251:AWI251 AMK251:AMM251 ACO251:ACQ251 SS251:SU251 IW251:IY251 A251:C251 WVI211:WVK211 WLM211:WLO211 WBQ211:WBS211 VRU211:VRW211 VHY211:VIA211 UYC211:UYE211 UOG211:UOI211 UEK211:UEM211 TUO211:TUQ211 TKS211:TKU211 TAW211:TAY211 SRA211:SRC211 SHE211:SHG211 RXI211:RXK211 RNM211:RNO211 RDQ211:RDS211 QTU211:QTW211 QJY211:QKA211 QAC211:QAE211 PQG211:PQI211 PGK211:PGM211 OWO211:OWQ211 OMS211:OMU211 OCW211:OCY211 NTA211:NTC211 NJE211:NJG211 MZI211:MZK211 MPM211:MPO211 MFQ211:MFS211 LVU211:LVW211 LLY211:LMA211 LCC211:LCE211 KSG211:KSI211 KIK211:KIM211 JYO211:JYQ211 JOS211:JOU211 JEW211:JEY211 IVA211:IVC211 ILE211:ILG211 IBI211:IBK211 HRM211:HRO211 HHQ211:HHS211 GXU211:GXW211 GNY211:GOA211 GEC211:GEE211 FUG211:FUI211 FKK211:FKM211 FAO211:FAQ211 EQS211:EQU211 EGW211:EGY211 DXA211:DXC211 DNE211:DNG211 DDI211:DDK211 CTM211:CTO211 CJQ211:CJS211 BZU211:BZW211 BPY211:BQA211 BGC211:BGE211 AWG211:AWI211 AMK211:AMM211 ACO211:ACQ211 SS211:SU211 IW211:IY211 A211:C211 WVI171:WVK171 WLM171:WLO171 WBQ171:WBS171 VRU171:VRW171 VHY171:VIA171 UYC171:UYE171 UOG171:UOI171 UEK171:UEM171 TUO171:TUQ171 TKS171:TKU171 TAW171:TAY171 SRA171:SRC171 SHE171:SHG171 RXI171:RXK171 RNM171:RNO171 RDQ171:RDS171 QTU171:QTW171 QJY171:QKA171 QAC171:QAE171 PQG171:PQI171 PGK171:PGM171 OWO171:OWQ171 OMS171:OMU171 OCW171:OCY171 NTA171:NTC171 NJE171:NJG171 MZI171:MZK171 MPM171:MPO171 MFQ171:MFS171 LVU171:LVW171 LLY171:LMA171 LCC171:LCE171 KSG171:KSI171 KIK171:KIM171 JYO171:JYQ171 JOS171:JOU171 JEW171:JEY171 IVA171:IVC171 ILE171:ILG171 IBI171:IBK171 HRM171:HRO171 HHQ171:HHS171 GXU171:GXW171 GNY171:GOA171 GEC171:GEE171 FUG171:FUI171 FKK171:FKM171 FAO171:FAQ171 EQS171:EQU171 EGW171:EGY171 DXA171:DXC171 DNE171:DNG171 DDI171:DDK171 CTM171:CTO171 CJQ171:CJS171 BZU171:BZW171 BPY171:BQA171 BGC171:BGE171 AWG171:AWI171 AMK171:AMM171 ACO171:ACQ171 SS171:SU171 IW171:IY171 A171:C171 WVI51:WVK51 WLM51:WLO51 WBQ51:WBS51 VRU51:VRW51 VHY51:VIA51 UYC51:UYE51 UOG51:UOI51 UEK51:UEM51 TUO51:TUQ51 TKS51:TKU51 TAW51:TAY51 SRA51:SRC51 SHE51:SHG51 RXI51:RXK51 RNM51:RNO51 RDQ51:RDS51 QTU51:QTW51 QJY51:QKA51 QAC51:QAE51 PQG51:PQI51 PGK51:PGM51 OWO51:OWQ51 OMS51:OMU51 OCW51:OCY51 NTA51:NTC51 NJE51:NJG51 MZI51:MZK51 MPM51:MPO51 MFQ51:MFS51 LVU51:LVW51 LLY51:LMA51 LCC51:LCE51 KSG51:KSI51 KIK51:KIM51 JYO51:JYQ51 JOS51:JOU51 JEW51:JEY51 IVA51:IVC51 ILE51:ILG51 IBI51:IBK51 HRM51:HRO51 HHQ51:HHS51 GXU51:GXW51 GNY51:GOA51 GEC51:GEE51 FUG51:FUI51 FKK51:FKM51 FAO51:FAQ51 EQS51:EQU51 EGW51:EGY51 DXA51:DXC51 DNE51:DNG51 DDI51:DDK51 CTM51:CTO51 CJQ51:CJS51 BZU51:BZW51 BPY51:BQA51 BGC51:BGE51 AWG51:AWI51 AMK51:AMM51 ACO51:ACQ51 SS51:SU51 IW51:IY51 A51:C51 WVI11:WVK11 WLM11:WLO11 WBQ11:WBS11 VRU11:VRW11 VHY11:VIA11 UYC11:UYE11 UOG11:UOI11 UEK11:UEM11 TUO11:TUQ11 TKS11:TKU11 TAW11:TAY11 SRA11:SRC11 SHE11:SHG11 RXI11:RXK11 RNM11:RNO11 RDQ11:RDS11 QTU11:QTW11 QJY11:QKA11 QAC11:QAE11 PQG11:PQI11 PGK11:PGM11 OWO11:OWQ11 OMS11:OMU11 OCW11:OCY11 NTA11:NTC11 NJE11:NJG11 MZI11:MZK11 MPM11:MPO11 MFQ11:MFS11 LVU11:LVW11 LLY11:LMA11 LCC11:LCE11 KSG11:KSI11 KIK11:KIM11 JYO11:JYQ11 JOS11:JOU11 JEW11:JEY11 IVA11:IVC11 ILE11:ILG11 IBI11:IBK11 HRM11:HRO11 HHQ11:HHS11 GXU11:GXW11 GNY11:GOA11 GEC11:GEE11 FUG11:FUI11 FKK11:FKM11 FAO11:FAQ11 EQS11:EQU11 EGW11:EGY11 DXA11:DXC11 DNE11:DNG11 DDI11:DDK11 CTM11:CTO11 CJQ11:CJS11 BZU11:BZW11 BPY11:BQA11 BGC11:BGE11 AWG11:AWI11 AMK11:AMM11 ACO11:ACQ11 SS11:SU11 IW11:IY11 A11:C11 WVI131:WVK131 WLM131:WLO131 WBQ131:WBS131 VRU131:VRW131 VHY131:VIA131 UYC131:UYE131 UOG131:UOI131 UEK131:UEM131 TUO131:TUQ131 TKS131:TKU131 TAW131:TAY131 SRA131:SRC131 SHE131:SHG131 RXI131:RXK131 RNM131:RNO131 RDQ131:RDS131 QTU131:QTW131 QJY131:QKA131 QAC131:QAE131 PQG131:PQI131 PGK131:PGM131 OWO131:OWQ131 OMS131:OMU131 OCW131:OCY131 NTA131:NTC131 NJE131:NJG131 MZI131:MZK131 MPM131:MPO131 MFQ131:MFS131 LVU131:LVW131 LLY131:LMA131 LCC131:LCE131 KSG131:KSI131 KIK131:KIM131 JYO131:JYQ131 JOS131:JOU131 JEW131:JEY131 IVA131:IVC131 ILE131:ILG131 IBI131:IBK131 HRM131:HRO131 HHQ131:HHS131 GXU131:GXW131 GNY131:GOA131 GEC131:GEE131 FUG131:FUI131 FKK131:FKM131 FAO131:FAQ131 EQS131:EQU131 EGW131:EGY131 DXA131:DXC131 DNE131:DNG131 DDI131:DDK131 CTM131:CTO131 CJQ131:CJS131 BZU131:BZW131 BPY131:BQA131 BGC131:BGE131 AWG131:AWI131 AMK131:AMM131 ACO131:ACQ131 SS131:SU131 IW131:IY131 A131:C131 WVI91:WVK91 WLM91:WLO91 WBQ91:WBS91 VRU91:VRW91 VHY91:VIA91 UYC91:UYE91 UOG91:UOI91 UEK91:UEM91 TUO91:TUQ91 TKS91:TKU91 TAW91:TAY91 SRA91:SRC91 SHE91:SHG91 RXI91:RXK91 RNM91:RNO91 RDQ91:RDS91 QTU91:QTW91 QJY91:QKA91 QAC91:QAE91 PQG91:PQI91 PGK91:PGM91 OWO91:OWQ91 OMS91:OMU91 OCW91:OCY91 NTA91:NTC91 NJE91:NJG91 MZI91:MZK91 MPM91:MPO91 MFQ91:MFS91 LVU91:LVW91 LLY91:LMA91 LCC91:LCE91 KSG91:KSI91 KIK91:KIM91 JYO91:JYQ91 JOS91:JOU91 JEW91:JEY91 IVA91:IVC91 ILE91:ILG91 IBI91:IBK91 HRM91:HRO91 HHQ91:HHS91 GXU91:GXW91 GNY91:GOA91 GEC91:GEE91 FUG91:FUI91 FKK91:FKM91 FAO91:FAQ91 EQS91:EQU91 EGW91:EGY91 DXA91:DXC91 DNE91:DNG91 DDI91:DDK91 CTM91:CTO91 CJQ91:CJS91 BZU91:BZW91 BPY91:BQA91 BGC91:BGE91 AWG91:AWI91 AMK91:AMM91 ACO91:ACQ91 SS91:SU91 IW91:IY91">
      <formula1>"Tipul localităţii de unde provine solicitantul"</formula1>
    </dataValidation>
    <dataValidation type="textLength" allowBlank="1" showInputMessage="1" showErrorMessage="1" error="ACEASTĂ INFORMAŢIE LA NIVEL DE TOTAL AN 2009 NU SE VA COMPLETA!!!!!" sqref="M200 WVU320:WVU321 WLY320:WLY321 WCC320:WCC321 VSG320:VSG321 VIK320:VIK321 UYO320:UYO321 UOS320:UOS321 UEW320:UEW321 TVA320:TVA321 TLE320:TLE321 TBI320:TBI321 SRM320:SRM321 SHQ320:SHQ321 RXU320:RXU321 RNY320:RNY321 REC320:REC321 QUG320:QUG321 QKK320:QKK321 QAO320:QAO321 PQS320:PQS321 PGW320:PGW321 OXA320:OXA321 ONE320:ONE321 ODI320:ODI321 NTM320:NTM321 NJQ320:NJQ321 MZU320:MZU321 MPY320:MPY321 MGC320:MGC321 LWG320:LWG321 LMK320:LMK321 LCO320:LCO321 KSS320:KSS321 KIW320:KIW321 JZA320:JZA321 JPE320:JPE321 JFI320:JFI321 IVM320:IVM321 ILQ320:ILQ321 IBU320:IBU321 HRY320:HRY321 HIC320:HIC321 GYG320:GYG321 GOK320:GOK321 GEO320:GEO321 FUS320:FUS321 FKW320:FKW321 FBA320:FBA321 ERE320:ERE321 EHI320:EHI321 DXM320:DXM321 DNQ320:DNQ321 DDU320:DDU321 CTY320:CTY321 CKC320:CKC321 CAG320:CAG321 BQK320:BQK321 BGO320:BGO321 AWS320:AWS321 AMW320:AMW321 ADA320:ADA321 TE320:TE321 JI320:JI321 M320:M321 WVS320:WVS321 WLW320:WLW321 WCA320:WCA321 VSE320:VSE321 VII320:VII321 UYM320:UYM321 UOQ320:UOQ321 UEU320:UEU321 TUY320:TUY321 TLC320:TLC321 TBG320:TBG321 SRK320:SRK321 SHO320:SHO321 RXS320:RXS321 RNW320:RNW321 REA320:REA321 QUE320:QUE321 QKI320:QKI321 QAM320:QAM321 PQQ320:PQQ321 PGU320:PGU321 OWY320:OWY321 ONC320:ONC321 ODG320:ODG321 NTK320:NTK321 NJO320:NJO321 MZS320:MZS321 MPW320:MPW321 MGA320:MGA321 LWE320:LWE321 LMI320:LMI321 LCM320:LCM321 KSQ320:KSQ321 KIU320:KIU321 JYY320:JYY321 JPC320:JPC321 JFG320:JFG321 IVK320:IVK321 ILO320:ILO321 IBS320:IBS321 HRW320:HRW321 HIA320:HIA321 GYE320:GYE321 GOI320:GOI321 GEM320:GEM321 FUQ320:FUQ321 FKU320:FKU321 FAY320:FAY321 ERC320:ERC321 EHG320:EHG321 DXK320:DXK321 DNO320:DNO321 DDS320:DDS321 CTW320:CTW321 CKA320:CKA321 CAE320:CAE321 BQI320:BQI321 BGM320:BGM321 AWQ320:AWQ321 AMU320:AMU321 ACY320:ACY321 TC320:TC321 JG320:JG321 K320:K321 WVU280 WLY280 WCC280 VSG280 VIK280 UYO280 UOS280 UEW280 TVA280 TLE280 TBI280 SRM280 SHQ280 RXU280 RNY280 REC280 QUG280 QKK280 QAO280 PQS280 PGW280 OXA280 ONE280 ODI280 NTM280 NJQ280 MZU280 MPY280 MGC280 LWG280 LMK280 LCO280 KSS280 KIW280 JZA280 JPE280 JFI280 IVM280 ILQ280 IBU280 HRY280 HIC280 GYG280 GOK280 GEO280 FUS280 FKW280 FBA280 ERE280 EHI280 DXM280 DNQ280 DDU280 CTY280 CKC280 CAG280 BQK280 BGO280 AWS280 AMW280 ADA280 TE280 JI280 M280 WVS280 WLW280 WCA280 VSE280 VII280 UYM280 UOQ280 UEU280 TUY280 TLC280 TBG280 SRK280 SHO280 RXS280 RNW280 REA280 QUE280 QKI280 QAM280 PQQ280 PGU280 OWY280 ONC280 ODG280 NTK280 NJO280 MZS280 MPW280 MGA280 LWE280 LMI280 LCM280 KSQ280 KIU280 JYY280 JPC280 JFG280 IVK280 ILO280 IBS280 HRW280 HIA280 GYE280 GOI280 GEM280 FUQ280 FKU280 FAY280 ERC280 EHG280 DXK280 DNO280 DDS280 CTW280 CKA280 CAE280 BQI280 BGM280 AWQ280 AMU280 ACY280 TC280 JG280 K280 WVU240 WLY240 WCC240 VSG240 VIK240 UYO240 UOS240 UEW240 TVA240 TLE240 TBI240 SRM240 SHQ240 RXU240 RNY240 REC240 QUG240 QKK240 QAO240 PQS240 PGW240 OXA240 ONE240 ODI240 NTM240 NJQ240 MZU240 MPY240 MGC240 LWG240 LMK240 LCO240 KSS240 KIW240 JZA240 JPE240 JFI240 IVM240 ILQ240 IBU240 HRY240 HIC240 GYG240 GOK240 GEO240 FUS240 FKW240 FBA240 ERE240 EHI240 DXM240 DNQ240 DDU240 CTY240 CKC240 CAG240 BQK240 BGO240 AWS240 AMW240 ADA240 TE240 JI240 M240 WVU160 WLY160 WCC160 VSG160 VIK160 UYO160 UOS160 UEW160 TVA160 TLE160 TBI160 SRM160 SHQ160 RXU160 RNY160 REC160 QUG160 QKK160 QAO160 PQS160 PGW160 OXA160 ONE160 ODI160 NTM160 NJQ160 MZU160 MPY160 MGC160 LWG160 LMK160 LCO160 KSS160 KIW160 JZA160 JPE160 JFI160 IVM160 ILQ160 IBU160 HRY160 HIC160 GYG160 GOK160 GEO160 FUS160 FKW160 FBA160 ERE160 EHI160 DXM160 DNQ160 DDU160 CTY160 CKC160 CAG160 BQK160 BGO160 AWS160 AMW160 ADA160 TE160 JI160 M160 WVS160 WLW160 WCA160 VSE160 VII160 UYM160 UOQ160 UEU160 TUY160 TLC160 TBG160 SRK160 SHO160 RXS160 RNW160 REA160 QUE160 QKI160 QAM160 PQQ160 PGU160 OWY160 ONC160 ODG160 NTK160 NJO160 MZS160 MPW160 MGA160 LWE160 LMI160 LCM160 KSQ160 KIU160 JYY160 JPC160 JFG160 IVK160 ILO160 IBS160 HRW160 HIA160 GYE160 GOI160 GEM160 FUQ160 FKU160 FAY160 ERC160 EHG160 DXK160 DNO160 DDS160 CTW160 CKA160 CAE160 BQI160 BGM160 AWQ160 AMU160 ACY160 TC160 JG160 K160 WVS200 WLW200 WCA200 VSE200 VII200 UYM200 UOQ200 UEU200 TUY200 TLC200 TBG200 SRK200 SHO200 RXS200 RNW200 REA200 QUE200 QKI200 QAM200 PQQ200 PGU200 OWY200 ONC200 ODG200 NTK200 NJO200 MZS200 MPW200 MGA200 LWE200 LMI200 LCM200 KSQ200 KIU200 JYY200 JPC200 JFG200 IVK200 ILO200 IBS200 HRW200 HIA200 GYE200 GOI200 GEM200 FUQ200 FKU200 FAY200 ERC200 EHG200 DXK200 DNO200 DDS200 CTW200 CKA200 CAE200 BQI200 BGM200 AWQ200 AMU200 ACY200 TC200 JG200 K200 WVS240 WLW240 WCA240 VSE240 VII240 UYM240 UOQ240 UEU240 TUY240 TLC240 TBG240 SRK240 SHO240 RXS240 RNW240 REA240 QUE240 QKI240 QAM240 PQQ240 PGU240 OWY240 ONC240 ODG240 NTK240 NJO240 MZS240 MPW240 MGA240 LWE240 LMI240 LCM240 KSQ240 KIU240 JYY240 JPC240 JFG240 IVK240 ILO240 IBS240 HRW240 HIA240 GYE240 GOI240 GEM240 FUQ240 FKU240 FAY240 ERC240 EHG240 DXK240 DNO240 DDS240 CTW240 CKA240 CAE240 BQI240 BGM240 AWQ240 AMU240 ACY240 TC240 JG240 K240 WVU200 WLY200 WCC200 VSG200 VIK200 UYO200 UOS200 UEW200 TVA200 TLE200 TBI200 SRM200 SHQ200 RXU200 RNY200 REC200 QUG200 QKK200 QAO200 PQS200 PGW200 OXA200 ONE200 ODI200 NTM200 NJQ200 MZU200 MPY200 MGC200 LWG200 LMK200 LCO200 KSS200 KIW200 JZA200 JPE200 JFI200 IVM200 ILQ200 IBU200 HRY200 HIC200 GYG200 GOK200 GEO200 FUS200 FKW200 FBA200 ERE200 EHI200 DXM200 DNQ200 DDU200 CTY200 CKC200 CAG200 BQK200 BGO200 AWS200 AMW200 ADA200 TE200 JI200">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15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WVU135 WLY135 WCC135 VSG135 VIK135 UYO135 UOS135 UEW135 TVA135 TLE135 TBI135 SRM135 SHQ135 RXU135 RNY135 REC135 QUG135 QKK135 QAO135 PQS135 PGW135 OXA135 ONE135 ODI135 NTM135 NJQ135 MZU135 MPY135 MGC135 LWG135 LMK135 LCO135 KSS135 KIW135 JZA135 JPE135 JFI135 IVM135 ILQ135 IBU135 HRY135 HIC135 GYG135 GOK135 GEO135 FUS135 FKW135 FBA135 ERE135 EHI135 DXM135 DNQ135 DDU135 CTY135 CKC135 CAG135 BQK135 BGO135 AWS135 AMW135 ADA135 TE135 JI135 M135 WVU95 WLY95 WCC95 VSG95 VIK95 UYO95 UOS95 UEW95 TVA95 TLE95 TBI95 SRM95 SHQ95 RXU95 RNY95 REC95 QUG95 QKK95 QAO95 PQS95 PGW95 OXA95 ONE95 ODI95 NTM95 NJQ95 MZU95 MPY95 MGC95 LWG95 LMK95 LCO95 KSS95 KIW95 JZA95 JPE95 JFI95 IVM95 ILQ95 IBU95 HRY95 HIC95 GYG95 GOK95 GEO95 FUS95 FKW95 FBA95 ERE95 EHI95 DXM95 DNQ95 DDU95 CTY95 CKC95 CAG95 BQK95 BGO95 AWS95 AMW95 ADA95 TE95 JI95 M95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11 JI11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153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JI153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WLY149 WVU149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2"/>
  <sheetViews>
    <sheetView workbookViewId="0">
      <selection activeCell="A117" sqref="A117:XFD117"/>
    </sheetView>
  </sheetViews>
  <sheetFormatPr defaultRowHeight="12.75" x14ac:dyDescent="0.2"/>
  <cols>
    <col min="1" max="16384" width="9.140625" style="12"/>
  </cols>
  <sheetData>
    <row r="1" spans="1:19" ht="18.75" customHeight="1" x14ac:dyDescent="0.2">
      <c r="A1" s="854" t="s">
        <v>2403</v>
      </c>
      <c r="B1" s="855"/>
      <c r="C1" s="855"/>
      <c r="D1" s="855"/>
      <c r="E1" s="855"/>
      <c r="F1" s="855"/>
      <c r="G1" s="855"/>
      <c r="H1" s="855"/>
      <c r="I1" s="855"/>
      <c r="J1" s="855"/>
      <c r="K1" s="855"/>
      <c r="L1" s="855"/>
      <c r="M1" s="855"/>
      <c r="N1" s="855"/>
      <c r="O1" s="855"/>
      <c r="P1" s="855"/>
      <c r="Q1" s="855"/>
      <c r="R1" s="855"/>
      <c r="S1" s="856"/>
    </row>
    <row r="2" spans="1:19" x14ac:dyDescent="0.2">
      <c r="A2" s="928" t="s">
        <v>172</v>
      </c>
      <c r="B2" s="929"/>
      <c r="C2" s="929"/>
      <c r="D2" s="929"/>
      <c r="E2" s="929"/>
      <c r="F2" s="929"/>
      <c r="G2" s="929"/>
      <c r="H2" s="929"/>
      <c r="I2" s="929"/>
      <c r="J2" s="929"/>
      <c r="K2" s="929"/>
      <c r="L2" s="929"/>
      <c r="M2" s="929"/>
      <c r="N2" s="929"/>
      <c r="O2" s="929"/>
      <c r="P2" s="929"/>
      <c r="Q2" s="929"/>
      <c r="R2" s="929"/>
      <c r="S2" s="930"/>
    </row>
    <row r="3" spans="1:19" x14ac:dyDescent="0.2">
      <c r="A3" s="833" t="s">
        <v>2216</v>
      </c>
      <c r="B3" s="834"/>
      <c r="C3" s="834"/>
      <c r="D3" s="834"/>
      <c r="E3" s="834"/>
      <c r="F3" s="834"/>
      <c r="G3" s="834"/>
      <c r="H3" s="834"/>
      <c r="I3" s="834"/>
      <c r="J3" s="834"/>
      <c r="K3" s="834"/>
      <c r="L3" s="834"/>
      <c r="M3" s="834"/>
      <c r="N3" s="834"/>
      <c r="O3" s="834"/>
      <c r="P3" s="834"/>
      <c r="Q3" s="834"/>
      <c r="R3" s="834"/>
      <c r="S3" s="835"/>
    </row>
    <row r="4" spans="1:19" x14ac:dyDescent="0.2">
      <c r="A4" s="833" t="s">
        <v>1348</v>
      </c>
      <c r="B4" s="834"/>
      <c r="C4" s="834"/>
      <c r="D4" s="834"/>
      <c r="E4" s="834"/>
      <c r="F4" s="834"/>
      <c r="G4" s="834"/>
      <c r="H4" s="834"/>
      <c r="I4" s="834"/>
      <c r="J4" s="834"/>
      <c r="K4" s="834"/>
      <c r="L4" s="834"/>
      <c r="M4" s="834"/>
      <c r="N4" s="834"/>
      <c r="O4" s="834"/>
      <c r="P4" s="834"/>
      <c r="Q4" s="834"/>
      <c r="R4" s="834"/>
      <c r="S4" s="835"/>
    </row>
    <row r="5" spans="1:19" x14ac:dyDescent="0.2">
      <c r="A5" s="833" t="s">
        <v>2217</v>
      </c>
      <c r="B5" s="834"/>
      <c r="C5" s="834"/>
      <c r="D5" s="834"/>
      <c r="E5" s="834"/>
      <c r="F5" s="834"/>
      <c r="G5" s="834"/>
      <c r="H5" s="834"/>
      <c r="I5" s="834"/>
      <c r="J5" s="834"/>
      <c r="K5" s="834"/>
      <c r="L5" s="834"/>
      <c r="M5" s="834"/>
      <c r="N5" s="834"/>
      <c r="O5" s="834"/>
      <c r="P5" s="834"/>
      <c r="Q5" s="834"/>
      <c r="R5" s="834"/>
      <c r="S5" s="835"/>
    </row>
    <row r="6" spans="1:19" x14ac:dyDescent="0.2">
      <c r="A6" s="833" t="s">
        <v>2218</v>
      </c>
      <c r="B6" s="834"/>
      <c r="C6" s="834"/>
      <c r="D6" s="834"/>
      <c r="E6" s="834"/>
      <c r="F6" s="834"/>
      <c r="G6" s="834"/>
      <c r="H6" s="834"/>
      <c r="I6" s="834"/>
      <c r="J6" s="834"/>
      <c r="K6" s="834"/>
      <c r="L6" s="834"/>
      <c r="M6" s="834"/>
      <c r="N6" s="834"/>
      <c r="O6" s="834"/>
      <c r="P6" s="834"/>
      <c r="Q6" s="834"/>
      <c r="R6" s="834"/>
      <c r="S6" s="835"/>
    </row>
    <row r="7" spans="1:19" x14ac:dyDescent="0.2">
      <c r="A7" s="833" t="s">
        <v>2219</v>
      </c>
      <c r="B7" s="834"/>
      <c r="C7" s="834"/>
      <c r="D7" s="834"/>
      <c r="E7" s="834"/>
      <c r="F7" s="834"/>
      <c r="G7" s="834"/>
      <c r="H7" s="834"/>
      <c r="I7" s="834"/>
      <c r="J7" s="834"/>
      <c r="K7" s="834"/>
      <c r="L7" s="834"/>
      <c r="M7" s="834"/>
      <c r="N7" s="834"/>
      <c r="O7" s="834"/>
      <c r="P7" s="834"/>
      <c r="Q7" s="834"/>
      <c r="R7" s="834"/>
      <c r="S7" s="835"/>
    </row>
    <row r="8" spans="1:19" x14ac:dyDescent="0.2">
      <c r="A8" s="833" t="s">
        <v>2220</v>
      </c>
      <c r="B8" s="834"/>
      <c r="C8" s="834"/>
      <c r="D8" s="834"/>
      <c r="E8" s="834"/>
      <c r="F8" s="834"/>
      <c r="G8" s="834"/>
      <c r="H8" s="834"/>
      <c r="I8" s="834"/>
      <c r="J8" s="834"/>
      <c r="K8" s="834"/>
      <c r="L8" s="834"/>
      <c r="M8" s="834"/>
      <c r="N8" s="834"/>
      <c r="O8" s="834"/>
      <c r="P8" s="834"/>
      <c r="Q8" s="834"/>
      <c r="R8" s="834"/>
      <c r="S8" s="835"/>
    </row>
    <row r="9" spans="1:19" x14ac:dyDescent="0.2">
      <c r="A9" s="833" t="s">
        <v>2221</v>
      </c>
      <c r="B9" s="834"/>
      <c r="C9" s="834"/>
      <c r="D9" s="834"/>
      <c r="E9" s="834"/>
      <c r="F9" s="834"/>
      <c r="G9" s="834"/>
      <c r="H9" s="834"/>
      <c r="I9" s="834"/>
      <c r="J9" s="834"/>
      <c r="K9" s="834"/>
      <c r="L9" s="834"/>
      <c r="M9" s="834"/>
      <c r="N9" s="834"/>
      <c r="O9" s="834"/>
      <c r="P9" s="834"/>
      <c r="Q9" s="834"/>
      <c r="R9" s="834"/>
      <c r="S9" s="835"/>
    </row>
    <row r="10" spans="1:19" x14ac:dyDescent="0.2">
      <c r="A10" s="836" t="s">
        <v>2222</v>
      </c>
      <c r="B10" s="837"/>
      <c r="C10" s="837"/>
      <c r="D10" s="837"/>
      <c r="E10" s="837"/>
      <c r="F10" s="837"/>
      <c r="G10" s="837"/>
      <c r="H10" s="837"/>
      <c r="I10" s="837"/>
      <c r="J10" s="837"/>
      <c r="K10" s="837"/>
      <c r="L10" s="837"/>
      <c r="M10" s="837"/>
      <c r="N10" s="837"/>
      <c r="O10" s="837"/>
      <c r="P10" s="837"/>
      <c r="Q10" s="837"/>
      <c r="R10" s="837"/>
      <c r="S10" s="838"/>
    </row>
    <row r="11" spans="1:19" ht="32.25" customHeight="1" x14ac:dyDescent="0.2">
      <c r="A11" s="831" t="s">
        <v>41</v>
      </c>
      <c r="B11" s="831"/>
      <c r="C11" s="831"/>
      <c r="D11" s="831" t="s">
        <v>42</v>
      </c>
      <c r="E11" s="831"/>
      <c r="F11" s="831" t="s">
        <v>43</v>
      </c>
      <c r="G11" s="831"/>
      <c r="H11" s="831"/>
      <c r="I11" s="831" t="s">
        <v>44</v>
      </c>
      <c r="J11" s="831"/>
      <c r="K11" s="827" t="s">
        <v>45</v>
      </c>
      <c r="L11" s="1064"/>
      <c r="M11" s="1064"/>
      <c r="N11" s="1065"/>
      <c r="O11" s="841" t="s">
        <v>46</v>
      </c>
      <c r="P11" s="841"/>
      <c r="Q11" s="842"/>
      <c r="R11" s="831" t="s">
        <v>47</v>
      </c>
      <c r="S11" s="831"/>
    </row>
    <row r="12" spans="1:19" ht="27.7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 customHeight="1" x14ac:dyDescent="0.2">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1" customFormat="1" x14ac:dyDescent="0.2">
      <c r="A15" s="19">
        <v>0</v>
      </c>
      <c r="B15" s="19">
        <v>2</v>
      </c>
      <c r="C15" s="19">
        <v>2</v>
      </c>
      <c r="D15" s="19">
        <v>0</v>
      </c>
      <c r="E15" s="19">
        <v>2</v>
      </c>
      <c r="F15" s="19">
        <v>0</v>
      </c>
      <c r="G15" s="19">
        <v>2</v>
      </c>
      <c r="H15" s="19">
        <v>0</v>
      </c>
      <c r="I15" s="19">
        <v>2</v>
      </c>
      <c r="J15" s="19">
        <v>0</v>
      </c>
      <c r="K15" s="19">
        <v>0</v>
      </c>
      <c r="L15" s="19">
        <v>0</v>
      </c>
      <c r="M15" s="19">
        <v>0</v>
      </c>
      <c r="N15" s="19">
        <v>0</v>
      </c>
      <c r="O15" s="19">
        <v>0</v>
      </c>
      <c r="P15" s="19">
        <v>2</v>
      </c>
      <c r="Q15" s="19">
        <v>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1</v>
      </c>
      <c r="B17" s="19">
        <v>2</v>
      </c>
      <c r="C17" s="19">
        <v>3</v>
      </c>
      <c r="D17" s="19">
        <v>0</v>
      </c>
      <c r="E17" s="19">
        <v>3</v>
      </c>
      <c r="F17" s="19">
        <v>0</v>
      </c>
      <c r="G17" s="19">
        <v>3</v>
      </c>
      <c r="H17" s="19">
        <v>0</v>
      </c>
      <c r="I17" s="19">
        <v>3</v>
      </c>
      <c r="J17" s="19">
        <v>0</v>
      </c>
      <c r="K17" s="19">
        <v>0</v>
      </c>
      <c r="L17" s="19">
        <v>0</v>
      </c>
      <c r="M17" s="19">
        <v>0</v>
      </c>
      <c r="N17" s="19">
        <v>0</v>
      </c>
      <c r="O17" s="19">
        <v>1</v>
      </c>
      <c r="P17" s="19">
        <v>2</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1" customFormat="1" x14ac:dyDescent="0.2">
      <c r="A19" s="19">
        <v>1</v>
      </c>
      <c r="B19" s="19">
        <v>1</v>
      </c>
      <c r="C19" s="19">
        <v>2</v>
      </c>
      <c r="D19" s="19">
        <v>1</v>
      </c>
      <c r="E19" s="19">
        <v>1</v>
      </c>
      <c r="F19" s="19">
        <v>0</v>
      </c>
      <c r="G19" s="19">
        <v>2</v>
      </c>
      <c r="H19" s="19">
        <v>0</v>
      </c>
      <c r="I19" s="19">
        <v>2</v>
      </c>
      <c r="J19" s="19">
        <v>0</v>
      </c>
      <c r="K19" s="19">
        <v>0</v>
      </c>
      <c r="L19" s="19">
        <v>0</v>
      </c>
      <c r="M19" s="19">
        <v>0</v>
      </c>
      <c r="N19" s="19">
        <v>0</v>
      </c>
      <c r="O19" s="19">
        <v>1</v>
      </c>
      <c r="P19" s="19">
        <v>1</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78" customFormat="1" x14ac:dyDescent="0.2">
      <c r="A21" s="19">
        <v>2</v>
      </c>
      <c r="B21" s="19">
        <v>0</v>
      </c>
      <c r="C21" s="19">
        <v>2</v>
      </c>
      <c r="D21" s="19">
        <v>0</v>
      </c>
      <c r="E21" s="19">
        <v>2</v>
      </c>
      <c r="F21" s="19">
        <v>0</v>
      </c>
      <c r="G21" s="19">
        <v>2</v>
      </c>
      <c r="H21" s="19">
        <v>0</v>
      </c>
      <c r="I21" s="19">
        <v>2</v>
      </c>
      <c r="J21" s="19">
        <v>0</v>
      </c>
      <c r="K21" s="19">
        <v>0</v>
      </c>
      <c r="L21" s="19">
        <v>0</v>
      </c>
      <c r="M21" s="19">
        <v>0</v>
      </c>
      <c r="N21" s="19">
        <v>0</v>
      </c>
      <c r="O21" s="19">
        <v>2</v>
      </c>
      <c r="P21" s="19">
        <v>0</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14" customFormat="1" x14ac:dyDescent="0.2">
      <c r="A23" s="19">
        <v>11</v>
      </c>
      <c r="B23" s="19">
        <v>5</v>
      </c>
      <c r="C23" s="19">
        <v>16</v>
      </c>
      <c r="D23" s="19">
        <v>4</v>
      </c>
      <c r="E23" s="19">
        <v>12</v>
      </c>
      <c r="F23" s="19">
        <v>6</v>
      </c>
      <c r="G23" s="19">
        <v>10</v>
      </c>
      <c r="H23" s="19">
        <v>0</v>
      </c>
      <c r="I23" s="19">
        <v>16</v>
      </c>
      <c r="J23" s="19">
        <v>0</v>
      </c>
      <c r="K23" s="19">
        <v>0</v>
      </c>
      <c r="L23" s="19">
        <v>0</v>
      </c>
      <c r="M23" s="19">
        <v>0</v>
      </c>
      <c r="N23" s="19">
        <v>0</v>
      </c>
      <c r="O23" s="19">
        <v>8</v>
      </c>
      <c r="P23" s="19">
        <v>7</v>
      </c>
      <c r="Q23" s="19">
        <v>1</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41" customFormat="1" x14ac:dyDescent="0.2">
      <c r="A25" s="19">
        <v>4</v>
      </c>
      <c r="B25" s="19">
        <v>24</v>
      </c>
      <c r="C25" s="19">
        <v>28</v>
      </c>
      <c r="D25" s="19">
        <v>1</v>
      </c>
      <c r="E25" s="19">
        <v>27</v>
      </c>
      <c r="F25" s="19">
        <v>3</v>
      </c>
      <c r="G25" s="19">
        <v>25</v>
      </c>
      <c r="H25" s="19">
        <v>0</v>
      </c>
      <c r="I25" s="19">
        <v>28</v>
      </c>
      <c r="J25" s="19">
        <v>0</v>
      </c>
      <c r="K25" s="19">
        <v>0</v>
      </c>
      <c r="L25" s="19">
        <v>0</v>
      </c>
      <c r="M25" s="19">
        <v>0</v>
      </c>
      <c r="N25" s="19">
        <v>0</v>
      </c>
      <c r="O25" s="19">
        <v>1</v>
      </c>
      <c r="P25" s="19">
        <v>27</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9" customFormat="1" x14ac:dyDescent="0.2">
      <c r="A27" s="19">
        <v>12</v>
      </c>
      <c r="B27" s="19">
        <v>0</v>
      </c>
      <c r="C27" s="19">
        <v>12</v>
      </c>
      <c r="D27" s="19">
        <v>1</v>
      </c>
      <c r="E27" s="19">
        <v>11</v>
      </c>
      <c r="F27" s="19">
        <v>0</v>
      </c>
      <c r="G27" s="19">
        <v>12</v>
      </c>
      <c r="H27" s="19">
        <v>0</v>
      </c>
      <c r="I27" s="19">
        <v>12</v>
      </c>
      <c r="J27" s="19">
        <v>0</v>
      </c>
      <c r="K27" s="19">
        <v>0</v>
      </c>
      <c r="L27" s="19">
        <v>0</v>
      </c>
      <c r="M27" s="19">
        <v>0</v>
      </c>
      <c r="N27" s="19">
        <v>0</v>
      </c>
      <c r="O27" s="19">
        <v>8</v>
      </c>
      <c r="P27" s="19">
        <v>4</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704" customFormat="1" x14ac:dyDescent="0.2">
      <c r="A29" s="19">
        <v>0</v>
      </c>
      <c r="B29" s="19">
        <v>3</v>
      </c>
      <c r="C29" s="19">
        <v>3</v>
      </c>
      <c r="D29" s="19">
        <v>0</v>
      </c>
      <c r="E29" s="19">
        <v>3</v>
      </c>
      <c r="F29" s="19">
        <v>3</v>
      </c>
      <c r="G29" s="19">
        <v>0</v>
      </c>
      <c r="H29" s="19">
        <v>0</v>
      </c>
      <c r="I29" s="19">
        <v>3</v>
      </c>
      <c r="J29" s="19">
        <v>0</v>
      </c>
      <c r="K29" s="19">
        <v>0</v>
      </c>
      <c r="L29" s="19">
        <v>0</v>
      </c>
      <c r="M29" s="19">
        <v>0</v>
      </c>
      <c r="N29" s="19">
        <v>0</v>
      </c>
      <c r="O29" s="19">
        <v>0</v>
      </c>
      <c r="P29" s="19">
        <v>3</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111" customFormat="1" x14ac:dyDescent="0.25">
      <c r="A31" s="741">
        <v>0</v>
      </c>
      <c r="B31" s="741">
        <v>8</v>
      </c>
      <c r="C31" s="741">
        <v>8</v>
      </c>
      <c r="D31" s="741">
        <v>0</v>
      </c>
      <c r="E31" s="741">
        <v>8</v>
      </c>
      <c r="F31" s="741">
        <v>0</v>
      </c>
      <c r="G31" s="741">
        <v>8</v>
      </c>
      <c r="H31" s="741">
        <v>0</v>
      </c>
      <c r="I31" s="741">
        <v>8</v>
      </c>
      <c r="J31" s="741">
        <v>0</v>
      </c>
      <c r="K31" s="741">
        <v>0</v>
      </c>
      <c r="L31" s="741">
        <v>0</v>
      </c>
      <c r="M31" s="741">
        <v>0</v>
      </c>
      <c r="N31" s="741">
        <v>0</v>
      </c>
      <c r="O31" s="741">
        <v>0</v>
      </c>
      <c r="P31" s="741">
        <v>8</v>
      </c>
      <c r="Q31" s="741">
        <v>0</v>
      </c>
      <c r="R31" s="741">
        <v>0</v>
      </c>
      <c r="S31" s="741">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x14ac:dyDescent="0.25">
      <c r="A33" s="777">
        <v>7</v>
      </c>
      <c r="B33" s="777">
        <v>7</v>
      </c>
      <c r="C33" s="777">
        <v>14</v>
      </c>
      <c r="D33" s="777">
        <v>14</v>
      </c>
      <c r="E33" s="777">
        <v>0</v>
      </c>
      <c r="F33" s="777">
        <v>0</v>
      </c>
      <c r="G33" s="777">
        <v>14</v>
      </c>
      <c r="H33" s="777">
        <v>0</v>
      </c>
      <c r="I33" s="777">
        <v>14</v>
      </c>
      <c r="J33" s="777">
        <v>0</v>
      </c>
      <c r="K33" s="777">
        <v>0</v>
      </c>
      <c r="L33" s="777">
        <v>0</v>
      </c>
      <c r="M33" s="777">
        <v>0</v>
      </c>
      <c r="N33" s="777">
        <v>0</v>
      </c>
      <c r="O33" s="777">
        <v>7</v>
      </c>
      <c r="P33" s="777">
        <v>7</v>
      </c>
      <c r="Q33" s="777">
        <v>0</v>
      </c>
      <c r="R33" s="777">
        <v>0</v>
      </c>
      <c r="S33" s="77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12" customFormat="1" x14ac:dyDescent="0.2">
      <c r="A35" s="19">
        <v>2</v>
      </c>
      <c r="B35" s="19">
        <v>0</v>
      </c>
      <c r="C35" s="19">
        <v>2</v>
      </c>
      <c r="D35" s="19">
        <v>2</v>
      </c>
      <c r="E35" s="19">
        <v>0</v>
      </c>
      <c r="F35" s="19">
        <v>0</v>
      </c>
      <c r="G35" s="19">
        <v>2</v>
      </c>
      <c r="H35" s="19">
        <v>0</v>
      </c>
      <c r="I35" s="19">
        <v>2</v>
      </c>
      <c r="J35" s="19">
        <v>0</v>
      </c>
      <c r="K35" s="19">
        <v>0</v>
      </c>
      <c r="L35" s="19">
        <v>0</v>
      </c>
      <c r="M35" s="19">
        <v>0</v>
      </c>
      <c r="N35" s="19">
        <v>0</v>
      </c>
      <c r="O35" s="19">
        <v>2</v>
      </c>
      <c r="P35" s="19">
        <v>0</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111" customFormat="1" x14ac:dyDescent="0.25">
      <c r="A37" s="1630">
        <v>0</v>
      </c>
      <c r="B37" s="817">
        <v>1</v>
      </c>
      <c r="C37" s="817">
        <v>1</v>
      </c>
      <c r="D37" s="817">
        <v>0</v>
      </c>
      <c r="E37" s="817">
        <v>1</v>
      </c>
      <c r="F37" s="817">
        <v>0</v>
      </c>
      <c r="G37" s="817">
        <v>1</v>
      </c>
      <c r="H37" s="817">
        <v>0</v>
      </c>
      <c r="I37" s="817">
        <v>1</v>
      </c>
      <c r="J37" s="817">
        <v>0</v>
      </c>
      <c r="K37" s="817">
        <v>0</v>
      </c>
      <c r="L37" s="817">
        <v>0</v>
      </c>
      <c r="M37" s="817">
        <v>0</v>
      </c>
      <c r="N37" s="817">
        <v>0</v>
      </c>
      <c r="O37" s="817">
        <v>0</v>
      </c>
      <c r="P37" s="817">
        <v>1</v>
      </c>
      <c r="Q37" s="817">
        <v>0</v>
      </c>
      <c r="R37" s="817">
        <v>0</v>
      </c>
      <c r="S37" s="817">
        <v>0</v>
      </c>
    </row>
    <row r="38" spans="1:19" x14ac:dyDescent="0.2">
      <c r="A38" s="823" t="s">
        <v>181</v>
      </c>
      <c r="B38" s="846"/>
      <c r="C38" s="846"/>
      <c r="D38" s="846"/>
      <c r="E38" s="846"/>
      <c r="F38" s="846"/>
      <c r="G38" s="846"/>
      <c r="H38" s="846"/>
      <c r="I38" s="846"/>
      <c r="J38" s="846"/>
      <c r="K38" s="846"/>
      <c r="L38" s="846"/>
      <c r="M38" s="846"/>
      <c r="N38" s="846"/>
      <c r="O38" s="846"/>
      <c r="P38" s="846"/>
      <c r="Q38" s="846"/>
      <c r="R38" s="846"/>
      <c r="S38" s="847"/>
    </row>
    <row r="39" spans="1:19" x14ac:dyDescent="0.2">
      <c r="A39" s="164">
        <f t="shared" ref="A39:I39" si="0">A15+A17+A19+A21+A23+A25+A27+A29+A31+A33+A35+A37</f>
        <v>40</v>
      </c>
      <c r="B39" s="164">
        <f t="shared" si="0"/>
        <v>53</v>
      </c>
      <c r="C39" s="164">
        <f t="shared" si="0"/>
        <v>93</v>
      </c>
      <c r="D39" s="164">
        <f t="shared" si="0"/>
        <v>23</v>
      </c>
      <c r="E39" s="164">
        <f t="shared" si="0"/>
        <v>70</v>
      </c>
      <c r="F39" s="164">
        <f t="shared" si="0"/>
        <v>12</v>
      </c>
      <c r="G39" s="164">
        <f t="shared" si="0"/>
        <v>81</v>
      </c>
      <c r="H39" s="164">
        <f t="shared" si="0"/>
        <v>0</v>
      </c>
      <c r="I39" s="164">
        <f t="shared" si="0"/>
        <v>93</v>
      </c>
      <c r="J39" s="164">
        <v>0</v>
      </c>
      <c r="K39" s="164">
        <v>0</v>
      </c>
      <c r="L39" s="164">
        <v>0</v>
      </c>
      <c r="M39" s="164">
        <v>0</v>
      </c>
      <c r="N39" s="164">
        <v>0</v>
      </c>
      <c r="O39" s="164">
        <f>O15+O17+O19+O21+O23+O25+O27+O29+O31+O33+O35+O37</f>
        <v>30</v>
      </c>
      <c r="P39" s="164">
        <f>P15+P17+P19+P21+P23+P25+P27+P29+P31+P33+P35+P37</f>
        <v>62</v>
      </c>
      <c r="Q39" s="164">
        <f>Q15+Q17+Q19+Q21+Q23+Q25+Q27+Q29+Q31+Q33+Q35+Q37</f>
        <v>1</v>
      </c>
      <c r="R39" s="164">
        <v>0</v>
      </c>
      <c r="S39" s="164">
        <v>0</v>
      </c>
    </row>
    <row r="40" spans="1:19" x14ac:dyDescent="0.2">
      <c r="A40" s="1134"/>
      <c r="B40" s="1135"/>
      <c r="C40" s="1135"/>
      <c r="D40" s="1135"/>
      <c r="E40" s="1135"/>
      <c r="F40" s="1135"/>
      <c r="G40" s="1135"/>
      <c r="H40" s="1135"/>
      <c r="I40" s="1135"/>
      <c r="J40" s="1135"/>
      <c r="K40" s="1135"/>
      <c r="L40" s="1135"/>
      <c r="M40" s="1135"/>
      <c r="N40" s="1135"/>
      <c r="O40" s="1135"/>
      <c r="P40" s="1135"/>
      <c r="Q40" s="1135"/>
      <c r="R40" s="1135"/>
      <c r="S40" s="1136"/>
    </row>
    <row r="41" spans="1:19" ht="19.5" customHeight="1" x14ac:dyDescent="0.2">
      <c r="A41" s="854" t="s">
        <v>2404</v>
      </c>
      <c r="B41" s="855"/>
      <c r="C41" s="855"/>
      <c r="D41" s="855"/>
      <c r="E41" s="855"/>
      <c r="F41" s="855"/>
      <c r="G41" s="855"/>
      <c r="H41" s="855"/>
      <c r="I41" s="855"/>
      <c r="J41" s="855"/>
      <c r="K41" s="855"/>
      <c r="L41" s="855"/>
      <c r="M41" s="855"/>
      <c r="N41" s="855"/>
      <c r="O41" s="855"/>
      <c r="P41" s="855"/>
      <c r="Q41" s="855"/>
      <c r="R41" s="855"/>
      <c r="S41" s="856"/>
    </row>
    <row r="42" spans="1:19" x14ac:dyDescent="0.2">
      <c r="A42" s="928" t="s">
        <v>172</v>
      </c>
      <c r="B42" s="929"/>
      <c r="C42" s="929"/>
      <c r="D42" s="929"/>
      <c r="E42" s="929"/>
      <c r="F42" s="929"/>
      <c r="G42" s="929"/>
      <c r="H42" s="929"/>
      <c r="I42" s="929"/>
      <c r="J42" s="929"/>
      <c r="K42" s="929"/>
      <c r="L42" s="929"/>
      <c r="M42" s="929"/>
      <c r="N42" s="929"/>
      <c r="O42" s="929"/>
      <c r="P42" s="929"/>
      <c r="Q42" s="929"/>
      <c r="R42" s="929"/>
      <c r="S42" s="930"/>
    </row>
    <row r="43" spans="1:19" x14ac:dyDescent="0.2">
      <c r="A43" s="833" t="s">
        <v>2223</v>
      </c>
      <c r="B43" s="834"/>
      <c r="C43" s="834"/>
      <c r="D43" s="834"/>
      <c r="E43" s="834"/>
      <c r="F43" s="834"/>
      <c r="G43" s="834"/>
      <c r="H43" s="834"/>
      <c r="I43" s="834"/>
      <c r="J43" s="834"/>
      <c r="K43" s="834"/>
      <c r="L43" s="834"/>
      <c r="M43" s="834"/>
      <c r="N43" s="834"/>
      <c r="O43" s="834"/>
      <c r="P43" s="834"/>
      <c r="Q43" s="834"/>
      <c r="R43" s="834"/>
      <c r="S43" s="835"/>
    </row>
    <row r="44" spans="1:19" x14ac:dyDescent="0.2">
      <c r="A44" s="833" t="s">
        <v>2224</v>
      </c>
      <c r="B44" s="834"/>
      <c r="C44" s="834"/>
      <c r="D44" s="834"/>
      <c r="E44" s="834"/>
      <c r="F44" s="834"/>
      <c r="G44" s="834"/>
      <c r="H44" s="834"/>
      <c r="I44" s="834"/>
      <c r="J44" s="834"/>
      <c r="K44" s="834"/>
      <c r="L44" s="834"/>
      <c r="M44" s="834"/>
      <c r="N44" s="834"/>
      <c r="O44" s="834"/>
      <c r="P44" s="834"/>
      <c r="Q44" s="834"/>
      <c r="R44" s="834"/>
      <c r="S44" s="835"/>
    </row>
    <row r="45" spans="1:19" x14ac:dyDescent="0.2">
      <c r="A45" s="833" t="s">
        <v>2225</v>
      </c>
      <c r="B45" s="834"/>
      <c r="C45" s="834"/>
      <c r="D45" s="834"/>
      <c r="E45" s="834"/>
      <c r="F45" s="834"/>
      <c r="G45" s="834"/>
      <c r="H45" s="834"/>
      <c r="I45" s="834"/>
      <c r="J45" s="834"/>
      <c r="K45" s="834"/>
      <c r="L45" s="834"/>
      <c r="M45" s="834"/>
      <c r="N45" s="834"/>
      <c r="O45" s="834"/>
      <c r="P45" s="834"/>
      <c r="Q45" s="834"/>
      <c r="R45" s="834"/>
      <c r="S45" s="835"/>
    </row>
    <row r="46" spans="1:19" x14ac:dyDescent="0.2">
      <c r="A46" s="833" t="s">
        <v>2226</v>
      </c>
      <c r="B46" s="834"/>
      <c r="C46" s="834"/>
      <c r="D46" s="834"/>
      <c r="E46" s="834"/>
      <c r="F46" s="834"/>
      <c r="G46" s="834"/>
      <c r="H46" s="834"/>
      <c r="I46" s="834"/>
      <c r="J46" s="834"/>
      <c r="K46" s="834"/>
      <c r="L46" s="834"/>
      <c r="M46" s="834"/>
      <c r="N46" s="834"/>
      <c r="O46" s="834"/>
      <c r="P46" s="834"/>
      <c r="Q46" s="834"/>
      <c r="R46" s="834"/>
      <c r="S46" s="835"/>
    </row>
    <row r="47" spans="1:19" x14ac:dyDescent="0.2">
      <c r="A47" s="833" t="s">
        <v>2227</v>
      </c>
      <c r="B47" s="834"/>
      <c r="C47" s="834"/>
      <c r="D47" s="834"/>
      <c r="E47" s="834"/>
      <c r="F47" s="834"/>
      <c r="G47" s="834"/>
      <c r="H47" s="834"/>
      <c r="I47" s="834"/>
      <c r="J47" s="834"/>
      <c r="K47" s="834"/>
      <c r="L47" s="834"/>
      <c r="M47" s="834"/>
      <c r="N47" s="834"/>
      <c r="O47" s="834"/>
      <c r="P47" s="834"/>
      <c r="Q47" s="834"/>
      <c r="R47" s="834"/>
      <c r="S47" s="835"/>
    </row>
    <row r="48" spans="1:19" x14ac:dyDescent="0.2">
      <c r="A48" s="833" t="s">
        <v>2228</v>
      </c>
      <c r="B48" s="834"/>
      <c r="C48" s="834"/>
      <c r="D48" s="834"/>
      <c r="E48" s="834"/>
      <c r="F48" s="834"/>
      <c r="G48" s="834"/>
      <c r="H48" s="834"/>
      <c r="I48" s="834"/>
      <c r="J48" s="834"/>
      <c r="K48" s="834"/>
      <c r="L48" s="834"/>
      <c r="M48" s="834"/>
      <c r="N48" s="834"/>
      <c r="O48" s="834"/>
      <c r="P48" s="834"/>
      <c r="Q48" s="834"/>
      <c r="R48" s="834"/>
      <c r="S48" s="835"/>
    </row>
    <row r="49" spans="1:19" x14ac:dyDescent="0.2">
      <c r="A49" s="833" t="s">
        <v>2229</v>
      </c>
      <c r="B49" s="834"/>
      <c r="C49" s="834"/>
      <c r="D49" s="834"/>
      <c r="E49" s="834"/>
      <c r="F49" s="834"/>
      <c r="G49" s="834"/>
      <c r="H49" s="834"/>
      <c r="I49" s="834"/>
      <c r="J49" s="834"/>
      <c r="K49" s="834"/>
      <c r="L49" s="834"/>
      <c r="M49" s="834"/>
      <c r="N49" s="834"/>
      <c r="O49" s="834"/>
      <c r="P49" s="834"/>
      <c r="Q49" s="834"/>
      <c r="R49" s="834"/>
      <c r="S49" s="835"/>
    </row>
    <row r="50" spans="1:19" x14ac:dyDescent="0.2">
      <c r="A50" s="836" t="s">
        <v>2230</v>
      </c>
      <c r="B50" s="837"/>
      <c r="C50" s="837"/>
      <c r="D50" s="837"/>
      <c r="E50" s="837"/>
      <c r="F50" s="837"/>
      <c r="G50" s="837"/>
      <c r="H50" s="837"/>
      <c r="I50" s="837"/>
      <c r="J50" s="837"/>
      <c r="K50" s="837"/>
      <c r="L50" s="837"/>
      <c r="M50" s="837"/>
      <c r="N50" s="837"/>
      <c r="O50" s="837"/>
      <c r="P50" s="837"/>
      <c r="Q50" s="837"/>
      <c r="R50" s="837"/>
      <c r="S50" s="838"/>
    </row>
    <row r="51" spans="1:19" ht="36.75" customHeight="1" x14ac:dyDescent="0.2">
      <c r="A51" s="831" t="s">
        <v>41</v>
      </c>
      <c r="B51" s="831"/>
      <c r="C51" s="831"/>
      <c r="D51" s="831" t="s">
        <v>42</v>
      </c>
      <c r="E51" s="831"/>
      <c r="F51" s="831" t="s">
        <v>43</v>
      </c>
      <c r="G51" s="831"/>
      <c r="H51" s="831"/>
      <c r="I51" s="831" t="s">
        <v>44</v>
      </c>
      <c r="J51" s="831"/>
      <c r="K51" s="827" t="s">
        <v>45</v>
      </c>
      <c r="L51" s="1064"/>
      <c r="M51" s="1064"/>
      <c r="N51" s="1065"/>
      <c r="O51" s="841" t="s">
        <v>46</v>
      </c>
      <c r="P51" s="841"/>
      <c r="Q51" s="842"/>
      <c r="R51" s="831" t="s">
        <v>47</v>
      </c>
      <c r="S51" s="831"/>
    </row>
    <row r="52" spans="1:19" ht="24"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5.25" customHeight="1" x14ac:dyDescent="0.2">
      <c r="A53" s="831"/>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831"/>
    </row>
    <row r="54" spans="1:19" x14ac:dyDescent="0.2">
      <c r="A54" s="826" t="s">
        <v>69</v>
      </c>
      <c r="B54" s="826"/>
      <c r="C54" s="826"/>
      <c r="D54" s="826"/>
      <c r="E54" s="826"/>
      <c r="F54" s="826"/>
      <c r="G54" s="826"/>
      <c r="H54" s="826"/>
      <c r="I54" s="826"/>
      <c r="J54" s="826"/>
      <c r="K54" s="826"/>
      <c r="L54" s="826"/>
      <c r="M54" s="826"/>
      <c r="N54" s="826"/>
      <c r="O54" s="826"/>
      <c r="P54" s="826"/>
      <c r="Q54" s="826"/>
      <c r="R54" s="826"/>
      <c r="S54" s="826"/>
    </row>
    <row r="55" spans="1:19" s="21" customFormat="1"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826" t="s">
        <v>70</v>
      </c>
      <c r="B56" s="826"/>
      <c r="C56" s="826"/>
      <c r="D56" s="826"/>
      <c r="E56" s="826"/>
      <c r="F56" s="826"/>
      <c r="G56" s="826"/>
      <c r="H56" s="826"/>
      <c r="I56" s="826"/>
      <c r="J56" s="826"/>
      <c r="K56" s="826"/>
      <c r="L56" s="826"/>
      <c r="M56" s="826"/>
      <c r="N56" s="826"/>
      <c r="O56" s="826"/>
      <c r="P56" s="826"/>
      <c r="Q56" s="826"/>
      <c r="R56" s="826"/>
      <c r="S56" s="826"/>
    </row>
    <row r="57" spans="1:19" s="21"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21"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21"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21"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826" t="s">
        <v>1214</v>
      </c>
      <c r="B64" s="826"/>
      <c r="C64" s="826"/>
      <c r="D64" s="826"/>
      <c r="E64" s="826"/>
      <c r="F64" s="826"/>
      <c r="G64" s="826"/>
      <c r="H64" s="826"/>
      <c r="I64" s="826"/>
      <c r="J64" s="826"/>
      <c r="K64" s="826"/>
      <c r="L64" s="826"/>
      <c r="M64" s="826"/>
      <c r="N64" s="826"/>
      <c r="O64" s="826"/>
      <c r="P64" s="826"/>
      <c r="Q64" s="826"/>
      <c r="R64" s="826"/>
      <c r="S64" s="826"/>
    </row>
    <row r="65" spans="1:19" s="21"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21"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21"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3882</v>
      </c>
      <c r="B72" s="826"/>
      <c r="C72" s="826"/>
      <c r="D72" s="826"/>
      <c r="E72" s="826"/>
      <c r="F72" s="826"/>
      <c r="G72" s="826"/>
      <c r="H72" s="826"/>
      <c r="I72" s="826"/>
      <c r="J72" s="826"/>
      <c r="K72" s="826"/>
      <c r="L72" s="826"/>
      <c r="M72" s="826"/>
      <c r="N72" s="826"/>
      <c r="O72" s="826"/>
      <c r="P72" s="826"/>
      <c r="Q72" s="826"/>
      <c r="R72" s="826"/>
      <c r="S72" s="826"/>
    </row>
    <row r="73" spans="1:19" x14ac:dyDescent="0.2">
      <c r="A73" s="156"/>
      <c r="B73" s="156"/>
      <c r="C73" s="156"/>
      <c r="D73" s="156"/>
      <c r="E73" s="156"/>
      <c r="F73" s="156"/>
      <c r="G73" s="156"/>
      <c r="H73" s="156"/>
      <c r="I73" s="156"/>
      <c r="J73" s="156"/>
      <c r="K73" s="156"/>
      <c r="L73" s="156"/>
      <c r="M73" s="156"/>
      <c r="N73" s="156"/>
      <c r="O73" s="156"/>
      <c r="P73" s="156"/>
      <c r="Q73" s="156"/>
      <c r="R73" s="156"/>
      <c r="S73" s="156"/>
    </row>
    <row r="74" spans="1:19" x14ac:dyDescent="0.2">
      <c r="A74" s="826" t="s">
        <v>3885</v>
      </c>
      <c r="B74" s="826"/>
      <c r="C74" s="826"/>
      <c r="D74" s="826"/>
      <c r="E74" s="826"/>
      <c r="F74" s="826"/>
      <c r="G74" s="826"/>
      <c r="H74" s="826"/>
      <c r="I74" s="826"/>
      <c r="J74" s="826"/>
      <c r="K74" s="826"/>
      <c r="L74" s="826"/>
      <c r="M74" s="826"/>
      <c r="N74" s="826"/>
      <c r="O74" s="826"/>
      <c r="P74" s="826"/>
      <c r="Q74" s="826"/>
      <c r="R74" s="826"/>
      <c r="S74" s="826"/>
    </row>
    <row r="75" spans="1:19" x14ac:dyDescent="0.2">
      <c r="A75" s="156"/>
      <c r="B75" s="156"/>
      <c r="C75" s="156"/>
      <c r="D75" s="156"/>
      <c r="E75" s="156"/>
      <c r="F75" s="156"/>
      <c r="G75" s="156"/>
      <c r="H75" s="156"/>
      <c r="I75" s="156"/>
      <c r="J75" s="156"/>
      <c r="K75" s="156"/>
      <c r="L75" s="156"/>
      <c r="M75" s="156"/>
      <c r="N75" s="156"/>
      <c r="O75" s="156"/>
      <c r="P75" s="156"/>
      <c r="Q75" s="156"/>
      <c r="R75" s="156"/>
      <c r="S75" s="156"/>
    </row>
    <row r="76" spans="1:19" x14ac:dyDescent="0.2">
      <c r="A76" s="826" t="s">
        <v>3889</v>
      </c>
      <c r="B76" s="826"/>
      <c r="C76" s="826"/>
      <c r="D76" s="826"/>
      <c r="E76" s="826"/>
      <c r="F76" s="826"/>
      <c r="G76" s="826"/>
      <c r="H76" s="826"/>
      <c r="I76" s="826"/>
      <c r="J76" s="826"/>
      <c r="K76" s="826"/>
      <c r="L76" s="826"/>
      <c r="M76" s="826"/>
      <c r="N76" s="826"/>
      <c r="O76" s="826"/>
      <c r="P76" s="826"/>
      <c r="Q76" s="826"/>
      <c r="R76" s="826"/>
      <c r="S76" s="826"/>
    </row>
    <row r="77" spans="1:19" x14ac:dyDescent="0.2">
      <c r="A77" s="159"/>
      <c r="B77" s="156"/>
      <c r="C77" s="156"/>
      <c r="D77" s="156"/>
      <c r="E77" s="156"/>
      <c r="F77" s="156"/>
      <c r="G77" s="156"/>
      <c r="H77" s="156"/>
      <c r="I77" s="156"/>
      <c r="J77" s="156"/>
      <c r="K77" s="156"/>
      <c r="L77" s="156"/>
      <c r="M77" s="156"/>
      <c r="N77" s="156"/>
      <c r="O77" s="156"/>
      <c r="P77" s="156"/>
      <c r="Q77" s="156"/>
      <c r="R77" s="156"/>
      <c r="S77" s="156"/>
    </row>
    <row r="78" spans="1:19" x14ac:dyDescent="0.2">
      <c r="A78" s="823" t="s">
        <v>181</v>
      </c>
      <c r="B78" s="846"/>
      <c r="C78" s="846"/>
      <c r="D78" s="846"/>
      <c r="E78" s="846"/>
      <c r="F78" s="846"/>
      <c r="G78" s="846"/>
      <c r="H78" s="846"/>
      <c r="I78" s="846"/>
      <c r="J78" s="846"/>
      <c r="K78" s="846"/>
      <c r="L78" s="846"/>
      <c r="M78" s="846"/>
      <c r="N78" s="846"/>
      <c r="O78" s="846"/>
      <c r="P78" s="846"/>
      <c r="Q78" s="846"/>
      <c r="R78" s="846"/>
      <c r="S78" s="847"/>
    </row>
    <row r="79" spans="1:19" s="21" customFormat="1" x14ac:dyDescent="0.2">
      <c r="A79" s="164">
        <f>SUM(A55,A57,A59,A61,A63,A65,A67,A69,A71,A73,A75,A77)</f>
        <v>0</v>
      </c>
      <c r="B79" s="164">
        <f t="shared" ref="B79:S79" si="1">SUM(B55,B57,B59,B61,B63,B65,B67,B69,B71,B73,B75,B77)</f>
        <v>0</v>
      </c>
      <c r="C79" s="164">
        <f t="shared" si="1"/>
        <v>0</v>
      </c>
      <c r="D79" s="164">
        <f t="shared" si="1"/>
        <v>0</v>
      </c>
      <c r="E79" s="164">
        <f t="shared" si="1"/>
        <v>0</v>
      </c>
      <c r="F79" s="164">
        <f t="shared" si="1"/>
        <v>0</v>
      </c>
      <c r="G79" s="164">
        <f t="shared" si="1"/>
        <v>0</v>
      </c>
      <c r="H79" s="164">
        <f t="shared" si="1"/>
        <v>0</v>
      </c>
      <c r="I79" s="164">
        <f t="shared" si="1"/>
        <v>0</v>
      </c>
      <c r="J79" s="164">
        <f t="shared" si="1"/>
        <v>0</v>
      </c>
      <c r="K79" s="164">
        <f t="shared" si="1"/>
        <v>0</v>
      </c>
      <c r="L79" s="164">
        <f t="shared" si="1"/>
        <v>0</v>
      </c>
      <c r="M79" s="164">
        <f t="shared" si="1"/>
        <v>0</v>
      </c>
      <c r="N79" s="164">
        <f t="shared" si="1"/>
        <v>0</v>
      </c>
      <c r="O79" s="164">
        <f t="shared" si="1"/>
        <v>0</v>
      </c>
      <c r="P79" s="164">
        <f t="shared" si="1"/>
        <v>0</v>
      </c>
      <c r="Q79" s="164">
        <f t="shared" si="1"/>
        <v>0</v>
      </c>
      <c r="R79" s="164">
        <f t="shared" si="1"/>
        <v>0</v>
      </c>
      <c r="S79" s="164">
        <f t="shared" si="1"/>
        <v>0</v>
      </c>
    </row>
    <row r="80" spans="1:19" s="21" customFormat="1" x14ac:dyDescent="0.2">
      <c r="A80" s="84"/>
      <c r="B80" s="93"/>
      <c r="C80" s="93"/>
      <c r="D80" s="93"/>
      <c r="E80" s="93"/>
      <c r="F80" s="93"/>
      <c r="G80" s="93"/>
      <c r="H80" s="93"/>
      <c r="I80" s="93"/>
      <c r="J80" s="93"/>
      <c r="K80" s="93"/>
      <c r="L80" s="93"/>
      <c r="M80" s="93"/>
      <c r="N80" s="93"/>
      <c r="O80" s="93"/>
      <c r="P80" s="93"/>
      <c r="Q80" s="93"/>
      <c r="R80" s="93"/>
      <c r="S80" s="94"/>
    </row>
    <row r="81" spans="1:19" ht="21" customHeight="1" x14ac:dyDescent="0.2">
      <c r="A81" s="854" t="s">
        <v>2405</v>
      </c>
      <c r="B81" s="855"/>
      <c r="C81" s="855"/>
      <c r="D81" s="855"/>
      <c r="E81" s="855"/>
      <c r="F81" s="855"/>
      <c r="G81" s="855"/>
      <c r="H81" s="855"/>
      <c r="I81" s="855"/>
      <c r="J81" s="855"/>
      <c r="K81" s="855"/>
      <c r="L81" s="855"/>
      <c r="M81" s="855"/>
      <c r="N81" s="855"/>
      <c r="O81" s="855"/>
      <c r="P81" s="855"/>
      <c r="Q81" s="855"/>
      <c r="R81" s="855"/>
      <c r="S81" s="856"/>
    </row>
    <row r="82" spans="1:19" x14ac:dyDescent="0.2">
      <c r="A82" s="928" t="s">
        <v>172</v>
      </c>
      <c r="B82" s="929"/>
      <c r="C82" s="929"/>
      <c r="D82" s="929"/>
      <c r="E82" s="929"/>
      <c r="F82" s="929"/>
      <c r="G82" s="929"/>
      <c r="H82" s="929"/>
      <c r="I82" s="929"/>
      <c r="J82" s="929"/>
      <c r="K82" s="929"/>
      <c r="L82" s="929"/>
      <c r="M82" s="929"/>
      <c r="N82" s="929"/>
      <c r="O82" s="929"/>
      <c r="P82" s="929"/>
      <c r="Q82" s="929"/>
      <c r="R82" s="929"/>
      <c r="S82" s="930"/>
    </row>
    <row r="83" spans="1:19" x14ac:dyDescent="0.2">
      <c r="A83" s="833" t="s">
        <v>2231</v>
      </c>
      <c r="B83" s="834"/>
      <c r="C83" s="834"/>
      <c r="D83" s="834"/>
      <c r="E83" s="834"/>
      <c r="F83" s="834"/>
      <c r="G83" s="834"/>
      <c r="H83" s="834"/>
      <c r="I83" s="834"/>
      <c r="J83" s="834"/>
      <c r="K83" s="834"/>
      <c r="L83" s="834"/>
      <c r="M83" s="834"/>
      <c r="N83" s="834"/>
      <c r="O83" s="834"/>
      <c r="P83" s="834"/>
      <c r="Q83" s="834"/>
      <c r="R83" s="834"/>
      <c r="S83" s="835"/>
    </row>
    <row r="84" spans="1:19" x14ac:dyDescent="0.2">
      <c r="A84" s="833" t="s">
        <v>2232</v>
      </c>
      <c r="B84" s="834"/>
      <c r="C84" s="834"/>
      <c r="D84" s="834"/>
      <c r="E84" s="834"/>
      <c r="F84" s="834"/>
      <c r="G84" s="834"/>
      <c r="H84" s="834"/>
      <c r="I84" s="834"/>
      <c r="J84" s="834"/>
      <c r="K84" s="834"/>
      <c r="L84" s="834"/>
      <c r="M84" s="834"/>
      <c r="N84" s="834"/>
      <c r="O84" s="834"/>
      <c r="P84" s="834"/>
      <c r="Q84" s="834"/>
      <c r="R84" s="834"/>
      <c r="S84" s="835"/>
    </row>
    <row r="85" spans="1:19" x14ac:dyDescent="0.2">
      <c r="A85" s="833" t="s">
        <v>2233</v>
      </c>
      <c r="B85" s="834"/>
      <c r="C85" s="834"/>
      <c r="D85" s="834"/>
      <c r="E85" s="834"/>
      <c r="F85" s="834"/>
      <c r="G85" s="834"/>
      <c r="H85" s="834"/>
      <c r="I85" s="834"/>
      <c r="J85" s="834"/>
      <c r="K85" s="834"/>
      <c r="L85" s="834"/>
      <c r="M85" s="834"/>
      <c r="N85" s="834"/>
      <c r="O85" s="834"/>
      <c r="P85" s="834"/>
      <c r="Q85" s="834"/>
      <c r="R85" s="834"/>
      <c r="S85" s="835"/>
    </row>
    <row r="86" spans="1:19" x14ac:dyDescent="0.2">
      <c r="A86" s="833" t="s">
        <v>2234</v>
      </c>
      <c r="B86" s="834"/>
      <c r="C86" s="834"/>
      <c r="D86" s="834"/>
      <c r="E86" s="834"/>
      <c r="F86" s="834"/>
      <c r="G86" s="834"/>
      <c r="H86" s="834"/>
      <c r="I86" s="834"/>
      <c r="J86" s="834"/>
      <c r="K86" s="834"/>
      <c r="L86" s="834"/>
      <c r="M86" s="834"/>
      <c r="N86" s="834"/>
      <c r="O86" s="834"/>
      <c r="P86" s="834"/>
      <c r="Q86" s="834"/>
      <c r="R86" s="834"/>
      <c r="S86" s="835"/>
    </row>
    <row r="87" spans="1:19" x14ac:dyDescent="0.2">
      <c r="A87" s="833" t="s">
        <v>2235</v>
      </c>
      <c r="B87" s="834"/>
      <c r="C87" s="834"/>
      <c r="D87" s="834"/>
      <c r="E87" s="834"/>
      <c r="F87" s="834"/>
      <c r="G87" s="834"/>
      <c r="H87" s="834"/>
      <c r="I87" s="834"/>
      <c r="J87" s="834"/>
      <c r="K87" s="834"/>
      <c r="L87" s="834"/>
      <c r="M87" s="834"/>
      <c r="N87" s="834"/>
      <c r="O87" s="834"/>
      <c r="P87" s="834"/>
      <c r="Q87" s="834"/>
      <c r="R87" s="834"/>
      <c r="S87" s="835"/>
    </row>
    <row r="88" spans="1:19" x14ac:dyDescent="0.2">
      <c r="A88" s="833" t="s">
        <v>2236</v>
      </c>
      <c r="B88" s="834"/>
      <c r="C88" s="834"/>
      <c r="D88" s="834"/>
      <c r="E88" s="834"/>
      <c r="F88" s="834"/>
      <c r="G88" s="834"/>
      <c r="H88" s="834"/>
      <c r="I88" s="834"/>
      <c r="J88" s="834"/>
      <c r="K88" s="834"/>
      <c r="L88" s="834"/>
      <c r="M88" s="834"/>
      <c r="N88" s="834"/>
      <c r="O88" s="834"/>
      <c r="P88" s="834"/>
      <c r="Q88" s="834"/>
      <c r="R88" s="834"/>
      <c r="S88" s="835"/>
    </row>
    <row r="89" spans="1:19" x14ac:dyDescent="0.2">
      <c r="A89" s="833" t="s">
        <v>2237</v>
      </c>
      <c r="B89" s="834"/>
      <c r="C89" s="834"/>
      <c r="D89" s="834"/>
      <c r="E89" s="834"/>
      <c r="F89" s="834"/>
      <c r="G89" s="834"/>
      <c r="H89" s="834"/>
      <c r="I89" s="834"/>
      <c r="J89" s="834"/>
      <c r="K89" s="834"/>
      <c r="L89" s="834"/>
      <c r="M89" s="834"/>
      <c r="N89" s="834"/>
      <c r="O89" s="834"/>
      <c r="P89" s="834"/>
      <c r="Q89" s="834"/>
      <c r="R89" s="834"/>
      <c r="S89" s="835"/>
    </row>
    <row r="90" spans="1:19" x14ac:dyDescent="0.2">
      <c r="A90" s="836" t="s">
        <v>2238</v>
      </c>
      <c r="B90" s="837"/>
      <c r="C90" s="837"/>
      <c r="D90" s="837"/>
      <c r="E90" s="837"/>
      <c r="F90" s="837"/>
      <c r="G90" s="837"/>
      <c r="H90" s="837"/>
      <c r="I90" s="837"/>
      <c r="J90" s="837"/>
      <c r="K90" s="837"/>
      <c r="L90" s="837"/>
      <c r="M90" s="837"/>
      <c r="N90" s="837"/>
      <c r="O90" s="837"/>
      <c r="P90" s="837"/>
      <c r="Q90" s="837"/>
      <c r="R90" s="837"/>
      <c r="S90" s="838"/>
    </row>
    <row r="91" spans="1:19" ht="27.75" customHeight="1" x14ac:dyDescent="0.2">
      <c r="A91" s="831" t="s">
        <v>41</v>
      </c>
      <c r="B91" s="831"/>
      <c r="C91" s="831"/>
      <c r="D91" s="831" t="s">
        <v>42</v>
      </c>
      <c r="E91" s="831"/>
      <c r="F91" s="831" t="s">
        <v>43</v>
      </c>
      <c r="G91" s="831"/>
      <c r="H91" s="831"/>
      <c r="I91" s="831" t="s">
        <v>44</v>
      </c>
      <c r="J91" s="831"/>
      <c r="K91" s="827" t="s">
        <v>45</v>
      </c>
      <c r="L91" s="1064"/>
      <c r="M91" s="1064"/>
      <c r="N91" s="1065"/>
      <c r="O91" s="841" t="s">
        <v>46</v>
      </c>
      <c r="P91" s="841"/>
      <c r="Q91" s="842"/>
      <c r="R91" s="831" t="s">
        <v>47</v>
      </c>
      <c r="S91" s="831"/>
    </row>
    <row r="92" spans="1:19" ht="32.25"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55.5" customHeight="1" x14ac:dyDescent="0.2">
      <c r="A93" s="831"/>
      <c r="B93" s="831"/>
      <c r="C93" s="853"/>
      <c r="D93" s="831"/>
      <c r="E93" s="831"/>
      <c r="F93" s="149" t="s">
        <v>63</v>
      </c>
      <c r="G93" s="149" t="s">
        <v>64</v>
      </c>
      <c r="H93" s="149" t="s">
        <v>65</v>
      </c>
      <c r="I93" s="831"/>
      <c r="J93" s="831"/>
      <c r="K93" s="152" t="s">
        <v>66</v>
      </c>
      <c r="L93" s="152" t="s">
        <v>67</v>
      </c>
      <c r="M93" s="152" t="s">
        <v>68</v>
      </c>
      <c r="N93" s="152"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21" customFormat="1" x14ac:dyDescent="0.2">
      <c r="A95" s="1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21" customFormat="1" x14ac:dyDescent="0.2">
      <c r="A97" s="19">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
      <c r="A98" s="826" t="s">
        <v>3671</v>
      </c>
      <c r="B98" s="826"/>
      <c r="C98" s="826"/>
      <c r="D98" s="826"/>
      <c r="E98" s="826"/>
      <c r="F98" s="826"/>
      <c r="G98" s="826"/>
      <c r="H98" s="826"/>
      <c r="I98" s="826"/>
      <c r="J98" s="826"/>
      <c r="K98" s="826"/>
      <c r="L98" s="826"/>
      <c r="M98" s="826"/>
      <c r="N98" s="826"/>
      <c r="O98" s="826"/>
      <c r="P98" s="826"/>
      <c r="Q98" s="826"/>
      <c r="R98" s="826"/>
      <c r="S98" s="826"/>
    </row>
    <row r="99" spans="1:19" x14ac:dyDescent="0.2">
      <c r="A99" s="507"/>
      <c r="B99" s="495"/>
      <c r="C99" s="156"/>
      <c r="D99" s="156"/>
      <c r="E99" s="156"/>
      <c r="F99" s="156"/>
      <c r="G99" s="156"/>
      <c r="H99" s="156"/>
      <c r="I99" s="156"/>
      <c r="J99" s="156"/>
      <c r="K99" s="156"/>
      <c r="L99" s="156"/>
      <c r="M99" s="156"/>
      <c r="N99" s="156"/>
      <c r="O99" s="156"/>
      <c r="P99" s="156"/>
      <c r="Q99" s="156"/>
      <c r="R99" s="156"/>
      <c r="S99" s="156"/>
    </row>
    <row r="100" spans="1:19" x14ac:dyDescent="0.2">
      <c r="A100" s="826" t="s">
        <v>3747</v>
      </c>
      <c r="B100" s="826"/>
      <c r="C100" s="826"/>
      <c r="D100" s="826"/>
      <c r="E100" s="826"/>
      <c r="F100" s="826"/>
      <c r="G100" s="826"/>
      <c r="H100" s="826"/>
      <c r="I100" s="826"/>
      <c r="J100" s="826"/>
      <c r="K100" s="826"/>
      <c r="L100" s="826"/>
      <c r="M100" s="826"/>
      <c r="N100" s="826"/>
      <c r="O100" s="826"/>
      <c r="P100" s="826"/>
      <c r="Q100" s="826"/>
      <c r="R100" s="826"/>
      <c r="S100" s="826"/>
    </row>
    <row r="101" spans="1:19" x14ac:dyDescent="0.2">
      <c r="A101" s="156"/>
      <c r="B101" s="156"/>
      <c r="C101" s="156"/>
      <c r="D101" s="156"/>
      <c r="E101" s="156"/>
      <c r="F101" s="156"/>
      <c r="G101" s="156"/>
      <c r="H101" s="156"/>
      <c r="I101" s="156"/>
      <c r="J101" s="156"/>
      <c r="K101" s="156"/>
      <c r="L101" s="156"/>
      <c r="M101" s="156"/>
      <c r="N101" s="156"/>
      <c r="O101" s="156"/>
      <c r="P101" s="156"/>
      <c r="Q101" s="156"/>
      <c r="R101" s="156"/>
      <c r="S101" s="156"/>
    </row>
    <row r="102" spans="1:19" x14ac:dyDescent="0.2">
      <c r="A102" s="832" t="s">
        <v>3794</v>
      </c>
      <c r="B102" s="832"/>
      <c r="C102" s="832"/>
      <c r="D102" s="832"/>
      <c r="E102" s="832"/>
      <c r="F102" s="832"/>
      <c r="G102" s="832"/>
      <c r="H102" s="832"/>
      <c r="I102" s="832"/>
      <c r="J102" s="832"/>
      <c r="K102" s="832"/>
      <c r="L102" s="832"/>
      <c r="M102" s="832"/>
      <c r="N102" s="832"/>
      <c r="O102" s="832"/>
      <c r="P102" s="832"/>
      <c r="Q102" s="832"/>
      <c r="R102" s="832"/>
      <c r="S102" s="832"/>
    </row>
    <row r="103" spans="1:19" x14ac:dyDescent="0.2">
      <c r="A103" s="156"/>
      <c r="B103" s="156"/>
      <c r="C103" s="156"/>
      <c r="D103" s="156"/>
      <c r="E103" s="156"/>
      <c r="F103" s="156"/>
      <c r="G103" s="156"/>
      <c r="H103" s="156"/>
      <c r="I103" s="156"/>
      <c r="J103" s="156"/>
      <c r="K103" s="156"/>
      <c r="L103" s="156"/>
      <c r="M103" s="156"/>
      <c r="N103" s="156"/>
      <c r="O103" s="156"/>
      <c r="P103" s="156"/>
      <c r="Q103" s="156"/>
      <c r="R103" s="156"/>
      <c r="S103" s="156"/>
    </row>
    <row r="104" spans="1:19" x14ac:dyDescent="0.2">
      <c r="A104" s="826" t="s">
        <v>3815</v>
      </c>
      <c r="B104" s="826"/>
      <c r="C104" s="826"/>
      <c r="D104" s="826"/>
      <c r="E104" s="826"/>
      <c r="F104" s="826"/>
      <c r="G104" s="826"/>
      <c r="H104" s="826"/>
      <c r="I104" s="826"/>
      <c r="J104" s="826"/>
      <c r="K104" s="826"/>
      <c r="L104" s="826"/>
      <c r="M104" s="826"/>
      <c r="N104" s="826"/>
      <c r="O104" s="826"/>
      <c r="P104" s="826"/>
      <c r="Q104" s="826"/>
      <c r="R104" s="826"/>
      <c r="S104" s="826"/>
    </row>
    <row r="105" spans="1:19" x14ac:dyDescent="0.2">
      <c r="A105" s="156"/>
      <c r="B105" s="156"/>
      <c r="C105" s="156"/>
      <c r="D105" s="156"/>
      <c r="E105" s="156"/>
      <c r="F105" s="156"/>
      <c r="G105" s="156"/>
      <c r="H105" s="156"/>
      <c r="I105" s="156"/>
      <c r="J105" s="156"/>
      <c r="K105" s="156"/>
      <c r="L105" s="156"/>
      <c r="M105" s="156"/>
      <c r="N105" s="156"/>
      <c r="O105" s="156"/>
      <c r="P105" s="156"/>
      <c r="Q105" s="156"/>
      <c r="R105" s="156"/>
      <c r="S105" s="156"/>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21" customFormat="1" x14ac:dyDescent="0.2">
      <c r="A107" s="19">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21" customFormat="1" x14ac:dyDescent="0.2">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21" customFormat="1" x14ac:dyDescent="0.2">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21"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21" customFormat="1" x14ac:dyDescent="0.2">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21"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
      <c r="A118" s="823" t="s">
        <v>181</v>
      </c>
      <c r="B118" s="846"/>
      <c r="C118" s="846"/>
      <c r="D118" s="846"/>
      <c r="E118" s="846"/>
      <c r="F118" s="846"/>
      <c r="G118" s="846"/>
      <c r="H118" s="846"/>
      <c r="I118" s="846"/>
      <c r="J118" s="846"/>
      <c r="K118" s="846"/>
      <c r="L118" s="846"/>
      <c r="M118" s="846"/>
      <c r="N118" s="846"/>
      <c r="O118" s="846"/>
      <c r="P118" s="846"/>
      <c r="Q118" s="846"/>
      <c r="R118" s="846"/>
      <c r="S118" s="847"/>
    </row>
    <row r="119" spans="1:19" s="21" customFormat="1" x14ac:dyDescent="0.2">
      <c r="A119" s="164">
        <f>SUM(A95,A99,A101,A103,A105,A107,A109,A111,A113,A115,A117)</f>
        <v>0</v>
      </c>
      <c r="B119" s="164">
        <f>SUM(B95,B99,B101,B103,B105,B107,B109,B111,B113,B115,B117)</f>
        <v>0</v>
      </c>
      <c r="C119" s="164">
        <f>SUM(C95,C99,C101,C103,C105,C107,C109,C111,C113,C115,C117)</f>
        <v>0</v>
      </c>
      <c r="D119" s="164">
        <f t="shared" ref="D119:S119" si="2">SUM(D95,D99,D101,D103,D105,D107,D109,D111,D113,D115,D117)</f>
        <v>0</v>
      </c>
      <c r="E119" s="164">
        <f t="shared" si="2"/>
        <v>0</v>
      </c>
      <c r="F119" s="164">
        <f t="shared" si="2"/>
        <v>0</v>
      </c>
      <c r="G119" s="164">
        <f t="shared" si="2"/>
        <v>0</v>
      </c>
      <c r="H119" s="164">
        <f t="shared" si="2"/>
        <v>0</v>
      </c>
      <c r="I119" s="164">
        <f t="shared" si="2"/>
        <v>0</v>
      </c>
      <c r="J119" s="164">
        <f t="shared" si="2"/>
        <v>0</v>
      </c>
      <c r="K119" s="164">
        <f t="shared" si="2"/>
        <v>0</v>
      </c>
      <c r="L119" s="164">
        <f t="shared" si="2"/>
        <v>0</v>
      </c>
      <c r="M119" s="164">
        <f t="shared" si="2"/>
        <v>0</v>
      </c>
      <c r="N119" s="164">
        <f t="shared" si="2"/>
        <v>0</v>
      </c>
      <c r="O119" s="164">
        <f t="shared" si="2"/>
        <v>0</v>
      </c>
      <c r="P119" s="164">
        <f t="shared" si="2"/>
        <v>0</v>
      </c>
      <c r="Q119" s="164">
        <f t="shared" si="2"/>
        <v>0</v>
      </c>
      <c r="R119" s="164">
        <f t="shared" si="2"/>
        <v>0</v>
      </c>
      <c r="S119" s="164">
        <f t="shared" si="2"/>
        <v>0</v>
      </c>
    </row>
    <row r="120" spans="1:19" x14ac:dyDescent="0.2">
      <c r="A120" s="5"/>
      <c r="B120" s="5"/>
      <c r="C120" s="5"/>
      <c r="D120" s="5"/>
      <c r="E120" s="5"/>
      <c r="F120" s="5"/>
      <c r="G120" s="5"/>
      <c r="H120" s="5"/>
      <c r="I120" s="5"/>
      <c r="J120" s="5"/>
      <c r="K120" s="5"/>
      <c r="L120" s="5"/>
      <c r="M120" s="5"/>
      <c r="N120" s="5"/>
      <c r="O120" s="5"/>
      <c r="P120" s="5"/>
      <c r="Q120" s="5"/>
      <c r="R120" s="5"/>
      <c r="S120" s="5"/>
    </row>
    <row r="121" spans="1:19" ht="21" customHeight="1" x14ac:dyDescent="0.2">
      <c r="A121" s="854" t="s">
        <v>2406</v>
      </c>
      <c r="B121" s="855"/>
      <c r="C121" s="855"/>
      <c r="D121" s="855"/>
      <c r="E121" s="855"/>
      <c r="F121" s="855"/>
      <c r="G121" s="855"/>
      <c r="H121" s="855"/>
      <c r="I121" s="855"/>
      <c r="J121" s="855"/>
      <c r="K121" s="855"/>
      <c r="L121" s="855"/>
      <c r="M121" s="855"/>
      <c r="N121" s="855"/>
      <c r="O121" s="855"/>
      <c r="P121" s="855"/>
      <c r="Q121" s="855"/>
      <c r="R121" s="855"/>
      <c r="S121" s="856"/>
    </row>
    <row r="122" spans="1:19" x14ac:dyDescent="0.2">
      <c r="A122" s="928" t="s">
        <v>172</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833" t="s">
        <v>2239</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2240</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2241</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2242</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2243</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2244</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2245</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2246</v>
      </c>
      <c r="B130" s="837"/>
      <c r="C130" s="837"/>
      <c r="D130" s="837"/>
      <c r="E130" s="837"/>
      <c r="F130" s="837"/>
      <c r="G130" s="837"/>
      <c r="H130" s="837"/>
      <c r="I130" s="837"/>
      <c r="J130" s="837"/>
      <c r="K130" s="837"/>
      <c r="L130" s="837"/>
      <c r="M130" s="837"/>
      <c r="N130" s="837"/>
      <c r="O130" s="837"/>
      <c r="P130" s="837"/>
      <c r="Q130" s="837"/>
      <c r="R130" s="837"/>
      <c r="S130" s="838"/>
    </row>
    <row r="131" spans="1:19" ht="31.5" customHeight="1" x14ac:dyDescent="0.2">
      <c r="A131" s="831" t="s">
        <v>41</v>
      </c>
      <c r="B131" s="831"/>
      <c r="C131" s="831"/>
      <c r="D131" s="831" t="s">
        <v>42</v>
      </c>
      <c r="E131" s="831"/>
      <c r="F131" s="831" t="s">
        <v>43</v>
      </c>
      <c r="G131" s="831"/>
      <c r="H131" s="831"/>
      <c r="I131" s="831" t="s">
        <v>44</v>
      </c>
      <c r="J131" s="831"/>
      <c r="K131" s="827" t="s">
        <v>45</v>
      </c>
      <c r="L131" s="1064"/>
      <c r="M131" s="1064"/>
      <c r="N131" s="1065"/>
      <c r="O131" s="841" t="s">
        <v>46</v>
      </c>
      <c r="P131" s="841"/>
      <c r="Q131" s="842"/>
      <c r="R131" s="831" t="s">
        <v>47</v>
      </c>
      <c r="S131" s="831"/>
    </row>
    <row r="132" spans="1:19" ht="29.25"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0.75" customHeight="1" x14ac:dyDescent="0.2">
      <c r="A133" s="831"/>
      <c r="B133" s="831"/>
      <c r="C133" s="853"/>
      <c r="D133" s="831"/>
      <c r="E133" s="831"/>
      <c r="F133" s="149" t="s">
        <v>63</v>
      </c>
      <c r="G133" s="149" t="s">
        <v>64</v>
      </c>
      <c r="H133" s="149" t="s">
        <v>65</v>
      </c>
      <c r="I133" s="831"/>
      <c r="J133" s="831"/>
      <c r="K133" s="152" t="s">
        <v>66</v>
      </c>
      <c r="L133" s="152" t="s">
        <v>67</v>
      </c>
      <c r="M133" s="152" t="s">
        <v>68</v>
      </c>
      <c r="N133" s="152" t="s">
        <v>67</v>
      </c>
      <c r="O133" s="831"/>
      <c r="P133" s="831"/>
      <c r="Q133" s="831"/>
      <c r="R133" s="831"/>
      <c r="S133" s="831"/>
    </row>
    <row r="134" spans="1:19" x14ac:dyDescent="0.2">
      <c r="A134" s="826" t="s">
        <v>2407</v>
      </c>
      <c r="B134" s="826"/>
      <c r="C134" s="826"/>
      <c r="D134" s="826"/>
      <c r="E134" s="826"/>
      <c r="F134" s="826"/>
      <c r="G134" s="826"/>
      <c r="H134" s="826"/>
      <c r="I134" s="826"/>
      <c r="J134" s="826"/>
      <c r="K134" s="826"/>
      <c r="L134" s="826"/>
      <c r="M134" s="826"/>
      <c r="N134" s="826"/>
      <c r="O134" s="826"/>
      <c r="P134" s="826"/>
      <c r="Q134" s="826"/>
      <c r="R134" s="826"/>
      <c r="S134" s="826"/>
    </row>
    <row r="135" spans="1:19" x14ac:dyDescent="0.2">
      <c r="A135" s="156"/>
      <c r="B135" s="156"/>
      <c r="C135" s="156"/>
      <c r="D135" s="156"/>
      <c r="E135" s="156"/>
      <c r="F135" s="156"/>
      <c r="G135" s="156"/>
      <c r="H135" s="156"/>
      <c r="I135" s="156"/>
      <c r="J135" s="156"/>
      <c r="K135" s="156"/>
      <c r="L135" s="156"/>
      <c r="M135" s="156"/>
      <c r="N135" s="156"/>
      <c r="O135" s="156"/>
      <c r="P135" s="156"/>
      <c r="Q135" s="156"/>
      <c r="R135" s="156"/>
      <c r="S135" s="156"/>
    </row>
    <row r="136" spans="1:19" x14ac:dyDescent="0.2">
      <c r="A136" s="826" t="s">
        <v>3392</v>
      </c>
      <c r="B136" s="826"/>
      <c r="C136" s="826"/>
      <c r="D136" s="826"/>
      <c r="E136" s="826"/>
      <c r="F136" s="826"/>
      <c r="G136" s="826"/>
      <c r="H136" s="826"/>
      <c r="I136" s="826"/>
      <c r="J136" s="826"/>
      <c r="K136" s="826"/>
      <c r="L136" s="826"/>
      <c r="M136" s="826"/>
      <c r="N136" s="826"/>
      <c r="O136" s="826"/>
      <c r="P136" s="826"/>
      <c r="Q136" s="826"/>
      <c r="R136" s="826"/>
      <c r="S136" s="826"/>
    </row>
    <row r="137" spans="1:19" x14ac:dyDescent="0.2">
      <c r="A137" s="156"/>
      <c r="B137" s="156"/>
      <c r="C137" s="156"/>
      <c r="D137" s="156"/>
      <c r="E137" s="156"/>
      <c r="F137" s="156"/>
      <c r="G137" s="156"/>
      <c r="H137" s="156"/>
      <c r="I137" s="156"/>
      <c r="J137" s="156"/>
      <c r="K137" s="156"/>
      <c r="L137" s="156"/>
      <c r="M137" s="156"/>
      <c r="N137" s="156"/>
      <c r="O137" s="156"/>
      <c r="P137" s="156"/>
      <c r="Q137" s="156"/>
      <c r="R137" s="156"/>
      <c r="S137" s="156"/>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21"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21"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832" t="s">
        <v>3794</v>
      </c>
      <c r="B142" s="832"/>
      <c r="C142" s="832"/>
      <c r="D142" s="832"/>
      <c r="E142" s="832"/>
      <c r="F142" s="832"/>
      <c r="G142" s="832"/>
      <c r="H142" s="832"/>
      <c r="I142" s="832"/>
      <c r="J142" s="832"/>
      <c r="K142" s="832"/>
      <c r="L142" s="832"/>
      <c r="M142" s="832"/>
      <c r="N142" s="832"/>
      <c r="O142" s="832"/>
      <c r="P142" s="832"/>
      <c r="Q142" s="832"/>
      <c r="R142" s="832"/>
      <c r="S142" s="832"/>
    </row>
    <row r="143" spans="1:19" x14ac:dyDescent="0.2">
      <c r="A143" s="156"/>
      <c r="B143" s="156"/>
      <c r="C143" s="156"/>
      <c r="D143" s="156"/>
      <c r="E143" s="156"/>
      <c r="F143" s="156"/>
      <c r="G143" s="156"/>
      <c r="H143" s="156"/>
      <c r="I143" s="156"/>
      <c r="J143" s="156"/>
      <c r="K143" s="156"/>
      <c r="L143" s="156"/>
      <c r="M143" s="156"/>
      <c r="N143" s="156"/>
      <c r="O143" s="156"/>
      <c r="P143" s="156"/>
      <c r="Q143" s="156"/>
      <c r="R143" s="156"/>
      <c r="S143" s="156"/>
    </row>
    <row r="144" spans="1:19" x14ac:dyDescent="0.2">
      <c r="A144" s="826" t="s">
        <v>3815</v>
      </c>
      <c r="B144" s="826"/>
      <c r="C144" s="826"/>
      <c r="D144" s="826"/>
      <c r="E144" s="826"/>
      <c r="F144" s="826"/>
      <c r="G144" s="826"/>
      <c r="H144" s="826"/>
      <c r="I144" s="826"/>
      <c r="J144" s="826"/>
      <c r="K144" s="826"/>
      <c r="L144" s="826"/>
      <c r="M144" s="826"/>
      <c r="N144" s="826"/>
      <c r="O144" s="826"/>
      <c r="P144" s="826"/>
      <c r="Q144" s="826"/>
      <c r="R144" s="826"/>
      <c r="S144" s="826"/>
    </row>
    <row r="145" spans="1:19" x14ac:dyDescent="0.2">
      <c r="A145" s="156"/>
      <c r="B145" s="156"/>
      <c r="C145" s="156"/>
      <c r="D145" s="156"/>
      <c r="E145" s="156"/>
      <c r="F145" s="156"/>
      <c r="G145" s="156"/>
      <c r="H145" s="156"/>
      <c r="I145" s="156"/>
      <c r="J145" s="156"/>
      <c r="K145" s="156"/>
      <c r="L145" s="156"/>
      <c r="M145" s="156"/>
      <c r="N145" s="156"/>
      <c r="O145" s="156"/>
      <c r="P145" s="156"/>
      <c r="Q145" s="156"/>
      <c r="R145" s="156"/>
      <c r="S145" s="156"/>
    </row>
    <row r="146" spans="1:19" x14ac:dyDescent="0.2">
      <c r="A146" s="826" t="s">
        <v>3820</v>
      </c>
      <c r="B146" s="826"/>
      <c r="C146" s="826"/>
      <c r="D146" s="826"/>
      <c r="E146" s="826"/>
      <c r="F146" s="826"/>
      <c r="G146" s="826"/>
      <c r="H146" s="826"/>
      <c r="I146" s="826"/>
      <c r="J146" s="826"/>
      <c r="K146" s="826"/>
      <c r="L146" s="826"/>
      <c r="M146" s="826"/>
      <c r="N146" s="826"/>
      <c r="O146" s="826"/>
      <c r="P146" s="826"/>
      <c r="Q146" s="826"/>
      <c r="R146" s="826"/>
      <c r="S146" s="826"/>
    </row>
    <row r="147" spans="1:19" x14ac:dyDescent="0.2">
      <c r="A147" s="156"/>
      <c r="B147" s="156"/>
      <c r="C147" s="156"/>
      <c r="D147" s="156"/>
      <c r="E147" s="156"/>
      <c r="F147" s="156"/>
      <c r="G147" s="156"/>
      <c r="H147" s="156"/>
      <c r="I147" s="156"/>
      <c r="J147" s="156"/>
      <c r="K147" s="156"/>
      <c r="L147" s="156"/>
      <c r="M147" s="156"/>
      <c r="N147" s="156"/>
      <c r="O147" s="156"/>
      <c r="P147" s="156"/>
      <c r="Q147" s="156"/>
      <c r="R147" s="156"/>
      <c r="S147" s="156"/>
    </row>
    <row r="148" spans="1:19" x14ac:dyDescent="0.2">
      <c r="A148" s="826" t="s">
        <v>3839</v>
      </c>
      <c r="B148" s="826"/>
      <c r="C148" s="826"/>
      <c r="D148" s="826"/>
      <c r="E148" s="826"/>
      <c r="F148" s="826"/>
      <c r="G148" s="826"/>
      <c r="H148" s="826"/>
      <c r="I148" s="826"/>
      <c r="J148" s="826"/>
      <c r="K148" s="826"/>
      <c r="L148" s="826"/>
      <c r="M148" s="826"/>
      <c r="N148" s="826"/>
      <c r="O148" s="826"/>
      <c r="P148" s="826"/>
      <c r="Q148" s="826"/>
      <c r="R148" s="826"/>
      <c r="S148" s="826"/>
    </row>
    <row r="149" spans="1:19" x14ac:dyDescent="0.2">
      <c r="A149" s="156"/>
      <c r="B149" s="156"/>
      <c r="C149" s="156"/>
      <c r="D149" s="156"/>
      <c r="E149" s="156"/>
      <c r="F149" s="156"/>
      <c r="G149" s="156"/>
      <c r="H149" s="156"/>
      <c r="I149" s="156"/>
      <c r="J149" s="156"/>
      <c r="K149" s="156"/>
      <c r="L149" s="156"/>
      <c r="M149" s="156"/>
      <c r="N149" s="156"/>
      <c r="O149" s="156"/>
      <c r="P149" s="156"/>
      <c r="Q149" s="156"/>
      <c r="R149" s="156"/>
      <c r="S149" s="156"/>
    </row>
    <row r="150" spans="1:19" x14ac:dyDescent="0.2">
      <c r="A150" s="826" t="s">
        <v>3841</v>
      </c>
      <c r="B150" s="826"/>
      <c r="C150" s="826"/>
      <c r="D150" s="826"/>
      <c r="E150" s="826"/>
      <c r="F150" s="826"/>
      <c r="G150" s="826"/>
      <c r="H150" s="826"/>
      <c r="I150" s="826"/>
      <c r="J150" s="826"/>
      <c r="K150" s="826"/>
      <c r="L150" s="826"/>
      <c r="M150" s="826"/>
      <c r="N150" s="826"/>
      <c r="O150" s="826"/>
      <c r="P150" s="826"/>
      <c r="Q150" s="826"/>
      <c r="R150" s="826"/>
      <c r="S150" s="826"/>
    </row>
    <row r="151" spans="1:19" x14ac:dyDescent="0.2">
      <c r="A151" s="156"/>
      <c r="B151" s="156"/>
      <c r="C151" s="156"/>
      <c r="D151" s="156"/>
      <c r="E151" s="156"/>
      <c r="F151" s="156"/>
      <c r="G151" s="156"/>
      <c r="H151" s="156"/>
      <c r="I151" s="156"/>
      <c r="J151" s="156"/>
      <c r="K151" s="156"/>
      <c r="L151" s="156"/>
      <c r="M151" s="156"/>
      <c r="N151" s="156"/>
      <c r="O151" s="156"/>
      <c r="P151" s="156"/>
      <c r="Q151" s="156"/>
      <c r="R151" s="156"/>
      <c r="S151" s="156"/>
    </row>
    <row r="152" spans="1:19" x14ac:dyDescent="0.2">
      <c r="A152" s="826" t="s">
        <v>3881</v>
      </c>
      <c r="B152" s="826"/>
      <c r="C152" s="826"/>
      <c r="D152" s="826"/>
      <c r="E152" s="826"/>
      <c r="F152" s="826"/>
      <c r="G152" s="826"/>
      <c r="H152" s="826"/>
      <c r="I152" s="826"/>
      <c r="J152" s="826"/>
      <c r="K152" s="826"/>
      <c r="L152" s="826"/>
      <c r="M152" s="826"/>
      <c r="N152" s="826"/>
      <c r="O152" s="826"/>
      <c r="P152" s="826"/>
      <c r="Q152" s="826"/>
      <c r="R152" s="826"/>
      <c r="S152" s="826"/>
    </row>
    <row r="153" spans="1:19" x14ac:dyDescent="0.2">
      <c r="A153" s="156"/>
      <c r="B153" s="156"/>
      <c r="C153" s="156"/>
      <c r="D153" s="156"/>
      <c r="E153" s="156"/>
      <c r="F153" s="156"/>
      <c r="G153" s="156"/>
      <c r="H153" s="156"/>
      <c r="I153" s="156"/>
      <c r="J153" s="156"/>
      <c r="K153" s="156"/>
      <c r="L153" s="156"/>
      <c r="M153" s="156"/>
      <c r="N153" s="156"/>
      <c r="O153" s="156"/>
      <c r="P153" s="156"/>
      <c r="Q153" s="156"/>
      <c r="R153" s="156"/>
      <c r="S153" s="156"/>
    </row>
    <row r="154" spans="1:19" x14ac:dyDescent="0.2">
      <c r="A154" s="826" t="s">
        <v>3885</v>
      </c>
      <c r="B154" s="826"/>
      <c r="C154" s="826"/>
      <c r="D154" s="826"/>
      <c r="E154" s="826"/>
      <c r="F154" s="826"/>
      <c r="G154" s="826"/>
      <c r="H154" s="826"/>
      <c r="I154" s="826"/>
      <c r="J154" s="826"/>
      <c r="K154" s="826"/>
      <c r="L154" s="826"/>
      <c r="M154" s="826"/>
      <c r="N154" s="826"/>
      <c r="O154" s="826"/>
      <c r="P154" s="826"/>
      <c r="Q154" s="826"/>
      <c r="R154" s="826"/>
      <c r="S154" s="826"/>
    </row>
    <row r="155" spans="1:19" x14ac:dyDescent="0.2">
      <c r="A155" s="156"/>
      <c r="B155" s="156"/>
      <c r="C155" s="156"/>
      <c r="D155" s="156"/>
      <c r="E155" s="156"/>
      <c r="F155" s="156"/>
      <c r="G155" s="156"/>
      <c r="H155" s="156"/>
      <c r="I155" s="156"/>
      <c r="J155" s="156"/>
      <c r="K155" s="156"/>
      <c r="L155" s="156"/>
      <c r="M155" s="156"/>
      <c r="N155" s="156"/>
      <c r="O155" s="156"/>
      <c r="P155" s="156"/>
      <c r="Q155" s="156"/>
      <c r="R155" s="156"/>
      <c r="S155" s="156"/>
    </row>
    <row r="156" spans="1:19" x14ac:dyDescent="0.2">
      <c r="A156" s="826" t="s">
        <v>3893</v>
      </c>
      <c r="B156" s="826"/>
      <c r="C156" s="826"/>
      <c r="D156" s="826"/>
      <c r="E156" s="826"/>
      <c r="F156" s="826"/>
      <c r="G156" s="826"/>
      <c r="H156" s="826"/>
      <c r="I156" s="826"/>
      <c r="J156" s="826"/>
      <c r="K156" s="826"/>
      <c r="L156" s="826"/>
      <c r="M156" s="826"/>
      <c r="N156" s="826"/>
      <c r="O156" s="826"/>
      <c r="P156" s="826"/>
      <c r="Q156" s="826"/>
      <c r="R156" s="826"/>
      <c r="S156" s="826"/>
    </row>
    <row r="157" spans="1:19" x14ac:dyDescent="0.2">
      <c r="A157" s="159"/>
      <c r="B157" s="156"/>
      <c r="C157" s="156"/>
      <c r="D157" s="156"/>
      <c r="E157" s="156"/>
      <c r="F157" s="156"/>
      <c r="G157" s="156"/>
      <c r="H157" s="156"/>
      <c r="I157" s="156"/>
      <c r="J157" s="156"/>
      <c r="K157" s="156"/>
      <c r="L157" s="156"/>
      <c r="M157" s="156"/>
      <c r="N157" s="156"/>
      <c r="O157" s="156"/>
      <c r="P157" s="156"/>
      <c r="Q157" s="156"/>
      <c r="R157" s="156"/>
      <c r="S157" s="156"/>
    </row>
    <row r="158" spans="1:19" x14ac:dyDescent="0.2">
      <c r="A158" s="823" t="s">
        <v>181</v>
      </c>
      <c r="B158" s="846"/>
      <c r="C158" s="846"/>
      <c r="D158" s="846"/>
      <c r="E158" s="846"/>
      <c r="F158" s="846"/>
      <c r="G158" s="846"/>
      <c r="H158" s="846"/>
      <c r="I158" s="846"/>
      <c r="J158" s="846"/>
      <c r="K158" s="846"/>
      <c r="L158" s="846"/>
      <c r="M158" s="846"/>
      <c r="N158" s="846"/>
      <c r="O158" s="846"/>
      <c r="P158" s="846"/>
      <c r="Q158" s="846"/>
      <c r="R158" s="846"/>
      <c r="S158" s="847"/>
    </row>
    <row r="159" spans="1:19" s="21" customFormat="1" x14ac:dyDescent="0.2">
      <c r="A159" s="164">
        <f>SUM(A135,A137,A139,A141,A143,A145,A147,A149,A151,A153,A155,A157)</f>
        <v>0</v>
      </c>
      <c r="B159" s="164">
        <f t="shared" ref="B159:S159" si="3">SUM(B135,B137,B139,B141,B143,B145,B147,B149,B151,B153,B155,B157)</f>
        <v>0</v>
      </c>
      <c r="C159" s="164">
        <f t="shared" si="3"/>
        <v>0</v>
      </c>
      <c r="D159" s="164">
        <f t="shared" si="3"/>
        <v>0</v>
      </c>
      <c r="E159" s="164">
        <f t="shared" si="3"/>
        <v>0</v>
      </c>
      <c r="F159" s="164">
        <f t="shared" si="3"/>
        <v>0</v>
      </c>
      <c r="G159" s="164">
        <f t="shared" si="3"/>
        <v>0</v>
      </c>
      <c r="H159" s="164">
        <f t="shared" si="3"/>
        <v>0</v>
      </c>
      <c r="I159" s="164">
        <f t="shared" si="3"/>
        <v>0</v>
      </c>
      <c r="J159" s="164">
        <f t="shared" si="3"/>
        <v>0</v>
      </c>
      <c r="K159" s="164">
        <f t="shared" si="3"/>
        <v>0</v>
      </c>
      <c r="L159" s="164">
        <f t="shared" si="3"/>
        <v>0</v>
      </c>
      <c r="M159" s="164">
        <f t="shared" si="3"/>
        <v>0</v>
      </c>
      <c r="N159" s="164">
        <f t="shared" si="3"/>
        <v>0</v>
      </c>
      <c r="O159" s="164">
        <f t="shared" si="3"/>
        <v>0</v>
      </c>
      <c r="P159" s="164">
        <f t="shared" si="3"/>
        <v>0</v>
      </c>
      <c r="Q159" s="164">
        <f t="shared" si="3"/>
        <v>0</v>
      </c>
      <c r="R159" s="164">
        <f t="shared" si="3"/>
        <v>0</v>
      </c>
      <c r="S159" s="164">
        <f t="shared" si="3"/>
        <v>0</v>
      </c>
    </row>
    <row r="160" spans="1:19" x14ac:dyDescent="0.2">
      <c r="A160" s="5"/>
      <c r="B160" s="5"/>
      <c r="C160" s="5"/>
      <c r="D160" s="5"/>
      <c r="E160" s="5"/>
      <c r="F160" s="5"/>
      <c r="G160" s="5"/>
      <c r="H160" s="5"/>
      <c r="I160" s="5"/>
      <c r="J160" s="5"/>
      <c r="K160" s="5"/>
      <c r="L160" s="5"/>
      <c r="M160" s="5"/>
      <c r="N160" s="5"/>
      <c r="O160" s="5"/>
      <c r="P160" s="5"/>
      <c r="Q160" s="5"/>
      <c r="R160" s="5"/>
      <c r="S160" s="5"/>
    </row>
    <row r="161" spans="1:19" ht="20.25" customHeight="1" x14ac:dyDescent="0.2">
      <c r="A161" s="854" t="s">
        <v>2408</v>
      </c>
      <c r="B161" s="855"/>
      <c r="C161" s="855"/>
      <c r="D161" s="855"/>
      <c r="E161" s="855"/>
      <c r="F161" s="855"/>
      <c r="G161" s="855"/>
      <c r="H161" s="855"/>
      <c r="I161" s="855"/>
      <c r="J161" s="855"/>
      <c r="K161" s="855"/>
      <c r="L161" s="855"/>
      <c r="M161" s="855"/>
      <c r="N161" s="855"/>
      <c r="O161" s="855"/>
      <c r="P161" s="855"/>
      <c r="Q161" s="855"/>
      <c r="R161" s="855"/>
      <c r="S161" s="856"/>
    </row>
    <row r="162" spans="1:19" x14ac:dyDescent="0.2">
      <c r="A162" s="928" t="s">
        <v>172</v>
      </c>
      <c r="B162" s="929"/>
      <c r="C162" s="929"/>
      <c r="D162" s="929"/>
      <c r="E162" s="929"/>
      <c r="F162" s="929"/>
      <c r="G162" s="929"/>
      <c r="H162" s="929"/>
      <c r="I162" s="929"/>
      <c r="J162" s="929"/>
      <c r="K162" s="929"/>
      <c r="L162" s="929"/>
      <c r="M162" s="929"/>
      <c r="N162" s="929"/>
      <c r="O162" s="929"/>
      <c r="P162" s="929"/>
      <c r="Q162" s="929"/>
      <c r="R162" s="929"/>
      <c r="S162" s="930"/>
    </row>
    <row r="163" spans="1:19" x14ac:dyDescent="0.2">
      <c r="A163" s="833" t="s">
        <v>2247</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2248</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2249</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2250</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2251</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2252</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2253</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2254</v>
      </c>
      <c r="B170" s="837"/>
      <c r="C170" s="837"/>
      <c r="D170" s="837"/>
      <c r="E170" s="837"/>
      <c r="F170" s="837"/>
      <c r="G170" s="837"/>
      <c r="H170" s="837"/>
      <c r="I170" s="837"/>
      <c r="J170" s="837"/>
      <c r="K170" s="837"/>
      <c r="L170" s="837"/>
      <c r="M170" s="837"/>
      <c r="N170" s="837"/>
      <c r="O170" s="837"/>
      <c r="P170" s="837"/>
      <c r="Q170" s="837"/>
      <c r="R170" s="837"/>
      <c r="S170" s="838"/>
    </row>
    <row r="171" spans="1:19" ht="33.75" customHeight="1" x14ac:dyDescent="0.2">
      <c r="A171" s="831" t="s">
        <v>41</v>
      </c>
      <c r="B171" s="831"/>
      <c r="C171" s="831"/>
      <c r="D171" s="831" t="s">
        <v>42</v>
      </c>
      <c r="E171" s="831"/>
      <c r="F171" s="831" t="s">
        <v>43</v>
      </c>
      <c r="G171" s="831"/>
      <c r="H171" s="831"/>
      <c r="I171" s="831" t="s">
        <v>44</v>
      </c>
      <c r="J171" s="831"/>
      <c r="K171" s="827" t="s">
        <v>45</v>
      </c>
      <c r="L171" s="1064"/>
      <c r="M171" s="1064"/>
      <c r="N171" s="1065"/>
      <c r="O171" s="841" t="s">
        <v>46</v>
      </c>
      <c r="P171" s="841"/>
      <c r="Q171" s="842"/>
      <c r="R171" s="831" t="s">
        <v>47</v>
      </c>
      <c r="S171" s="831"/>
    </row>
    <row r="172" spans="1:19" ht="24.7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5.25" customHeight="1" x14ac:dyDescent="0.2">
      <c r="A173" s="831"/>
      <c r="B173" s="831"/>
      <c r="C173" s="853"/>
      <c r="D173" s="831"/>
      <c r="E173" s="831"/>
      <c r="F173" s="149" t="s">
        <v>63</v>
      </c>
      <c r="G173" s="149" t="s">
        <v>64</v>
      </c>
      <c r="H173" s="149" t="s">
        <v>65</v>
      </c>
      <c r="I173" s="831"/>
      <c r="J173" s="831"/>
      <c r="K173" s="152" t="s">
        <v>66</v>
      </c>
      <c r="L173" s="152" t="s">
        <v>67</v>
      </c>
      <c r="M173" s="152" t="s">
        <v>68</v>
      </c>
      <c r="N173" s="152" t="s">
        <v>67</v>
      </c>
      <c r="O173" s="831"/>
      <c r="P173" s="831"/>
      <c r="Q173" s="831"/>
      <c r="R173" s="831"/>
      <c r="S173" s="831"/>
    </row>
    <row r="174" spans="1:19" x14ac:dyDescent="0.2">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21" customFormat="1" x14ac:dyDescent="0.2">
      <c r="A175" s="1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21" customFormat="1" x14ac:dyDescent="0.2">
      <c r="A177" s="19">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21" customFormat="1"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21" customFormat="1" x14ac:dyDescent="0.2">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21" customFormat="1" x14ac:dyDescent="0.2">
      <c r="A183" s="19">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row>
    <row r="184" spans="1:19" x14ac:dyDescent="0.2">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21" customFormat="1" x14ac:dyDescent="0.2">
      <c r="A185" s="19">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21" customFormat="1" x14ac:dyDescent="0.2">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21" customFormat="1" x14ac:dyDescent="0.2">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21" customFormat="1" x14ac:dyDescent="0.2">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21" customFormat="1" x14ac:dyDescent="0.2">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21" customFormat="1" x14ac:dyDescent="0.2">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21" customFormat="1" x14ac:dyDescent="0.2">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
      <c r="A198" s="823" t="s">
        <v>181</v>
      </c>
      <c r="B198" s="846"/>
      <c r="C198" s="846"/>
      <c r="D198" s="846"/>
      <c r="E198" s="846"/>
      <c r="F198" s="846"/>
      <c r="G198" s="846"/>
      <c r="H198" s="846"/>
      <c r="I198" s="846"/>
      <c r="J198" s="846"/>
      <c r="K198" s="846"/>
      <c r="L198" s="846"/>
      <c r="M198" s="846"/>
      <c r="N198" s="846"/>
      <c r="O198" s="846"/>
      <c r="P198" s="846"/>
      <c r="Q198" s="846"/>
      <c r="R198" s="846"/>
      <c r="S198" s="847"/>
    </row>
    <row r="199" spans="1:19" s="21" customFormat="1" x14ac:dyDescent="0.2">
      <c r="A199" s="164">
        <f t="shared" ref="A199:S199" si="4">SUM(A175,A177,A179,A181,A183,A185,A187,A189,A191,A193,A195,A197)</f>
        <v>0</v>
      </c>
      <c r="B199" s="164">
        <f t="shared" si="4"/>
        <v>0</v>
      </c>
      <c r="C199" s="164">
        <f t="shared" si="4"/>
        <v>0</v>
      </c>
      <c r="D199" s="164">
        <f t="shared" si="4"/>
        <v>0</v>
      </c>
      <c r="E199" s="164">
        <f t="shared" si="4"/>
        <v>0</v>
      </c>
      <c r="F199" s="164">
        <f t="shared" si="4"/>
        <v>0</v>
      </c>
      <c r="G199" s="164">
        <f t="shared" si="4"/>
        <v>0</v>
      </c>
      <c r="H199" s="164">
        <f t="shared" si="4"/>
        <v>0</v>
      </c>
      <c r="I199" s="164">
        <f t="shared" si="4"/>
        <v>0</v>
      </c>
      <c r="J199" s="164">
        <f t="shared" si="4"/>
        <v>0</v>
      </c>
      <c r="K199" s="164">
        <f t="shared" si="4"/>
        <v>0</v>
      </c>
      <c r="L199" s="164">
        <f t="shared" si="4"/>
        <v>0</v>
      </c>
      <c r="M199" s="164">
        <f t="shared" si="4"/>
        <v>0</v>
      </c>
      <c r="N199" s="164">
        <f t="shared" si="4"/>
        <v>0</v>
      </c>
      <c r="O199" s="164">
        <f t="shared" si="4"/>
        <v>0</v>
      </c>
      <c r="P199" s="164">
        <f t="shared" si="4"/>
        <v>0</v>
      </c>
      <c r="Q199" s="164">
        <f t="shared" si="4"/>
        <v>0</v>
      </c>
      <c r="R199" s="164">
        <f t="shared" si="4"/>
        <v>0</v>
      </c>
      <c r="S199" s="164">
        <f t="shared" si="4"/>
        <v>0</v>
      </c>
    </row>
    <row r="200" spans="1:19" x14ac:dyDescent="0.2">
      <c r="A200" s="5"/>
      <c r="B200" s="5"/>
      <c r="C200" s="5"/>
      <c r="D200" s="5"/>
      <c r="E200" s="5"/>
      <c r="F200" s="5"/>
      <c r="G200" s="5"/>
      <c r="H200" s="5"/>
      <c r="I200" s="5"/>
      <c r="J200" s="5"/>
      <c r="K200" s="5"/>
      <c r="L200" s="5"/>
      <c r="M200" s="5"/>
      <c r="N200" s="5"/>
      <c r="O200" s="5"/>
      <c r="P200" s="5"/>
      <c r="Q200" s="5"/>
      <c r="R200" s="5"/>
      <c r="S200" s="5"/>
    </row>
    <row r="201" spans="1:19" ht="20.25" customHeight="1" x14ac:dyDescent="0.2">
      <c r="A201" s="854" t="s">
        <v>2409</v>
      </c>
      <c r="B201" s="855"/>
      <c r="C201" s="855"/>
      <c r="D201" s="855"/>
      <c r="E201" s="855"/>
      <c r="F201" s="855"/>
      <c r="G201" s="855"/>
      <c r="H201" s="855"/>
      <c r="I201" s="855"/>
      <c r="J201" s="855"/>
      <c r="K201" s="855"/>
      <c r="L201" s="855"/>
      <c r="M201" s="855"/>
      <c r="N201" s="855"/>
      <c r="O201" s="855"/>
      <c r="P201" s="855"/>
      <c r="Q201" s="855"/>
      <c r="R201" s="855"/>
      <c r="S201" s="856"/>
    </row>
    <row r="202" spans="1:19" x14ac:dyDescent="0.2">
      <c r="A202" s="928" t="s">
        <v>172</v>
      </c>
      <c r="B202" s="929"/>
      <c r="C202" s="929"/>
      <c r="D202" s="929"/>
      <c r="E202" s="929"/>
      <c r="F202" s="929"/>
      <c r="G202" s="929"/>
      <c r="H202" s="929"/>
      <c r="I202" s="929"/>
      <c r="J202" s="929"/>
      <c r="K202" s="929"/>
      <c r="L202" s="929"/>
      <c r="M202" s="929"/>
      <c r="N202" s="929"/>
      <c r="O202" s="929"/>
      <c r="P202" s="929"/>
      <c r="Q202" s="929"/>
      <c r="R202" s="929"/>
      <c r="S202" s="930"/>
    </row>
    <row r="203" spans="1:19" x14ac:dyDescent="0.2">
      <c r="A203" s="833" t="s">
        <v>2255</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2256</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2257</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2258</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2259</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2260</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2261</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6" t="s">
        <v>2262</v>
      </c>
      <c r="B210" s="837"/>
      <c r="C210" s="837"/>
      <c r="D210" s="837"/>
      <c r="E210" s="837"/>
      <c r="F210" s="837"/>
      <c r="G210" s="837"/>
      <c r="H210" s="837"/>
      <c r="I210" s="837"/>
      <c r="J210" s="837"/>
      <c r="K210" s="837"/>
      <c r="L210" s="837"/>
      <c r="M210" s="837"/>
      <c r="N210" s="837"/>
      <c r="O210" s="837"/>
      <c r="P210" s="837"/>
      <c r="Q210" s="837"/>
      <c r="R210" s="837"/>
      <c r="S210" s="838"/>
    </row>
    <row r="211" spans="1:19" ht="30" customHeight="1" x14ac:dyDescent="0.2">
      <c r="A211" s="831" t="s">
        <v>41</v>
      </c>
      <c r="B211" s="831"/>
      <c r="C211" s="831"/>
      <c r="D211" s="831" t="s">
        <v>42</v>
      </c>
      <c r="E211" s="831"/>
      <c r="F211" s="831" t="s">
        <v>43</v>
      </c>
      <c r="G211" s="831"/>
      <c r="H211" s="831"/>
      <c r="I211" s="831" t="s">
        <v>44</v>
      </c>
      <c r="J211" s="831"/>
      <c r="K211" s="827" t="s">
        <v>45</v>
      </c>
      <c r="L211" s="1064"/>
      <c r="M211" s="1064"/>
      <c r="N211" s="1065"/>
      <c r="O211" s="841" t="s">
        <v>46</v>
      </c>
      <c r="P211" s="841"/>
      <c r="Q211" s="842"/>
      <c r="R211" s="831" t="s">
        <v>47</v>
      </c>
      <c r="S211" s="831"/>
    </row>
    <row r="212" spans="1:19" ht="28.5" customHeight="1" x14ac:dyDescent="0.2">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59.25" customHeight="1" x14ac:dyDescent="0.2">
      <c r="A213" s="831"/>
      <c r="B213" s="831"/>
      <c r="C213" s="853"/>
      <c r="D213" s="831"/>
      <c r="E213" s="831"/>
      <c r="F213" s="149" t="s">
        <v>63</v>
      </c>
      <c r="G213" s="149" t="s">
        <v>64</v>
      </c>
      <c r="H213" s="149" t="s">
        <v>65</v>
      </c>
      <c r="I213" s="831"/>
      <c r="J213" s="831"/>
      <c r="K213" s="152" t="s">
        <v>66</v>
      </c>
      <c r="L213" s="152" t="s">
        <v>67</v>
      </c>
      <c r="M213" s="152" t="s">
        <v>68</v>
      </c>
      <c r="N213" s="152" t="s">
        <v>67</v>
      </c>
      <c r="O213" s="831"/>
      <c r="P213" s="831"/>
      <c r="Q213" s="831"/>
      <c r="R213" s="831"/>
      <c r="S213" s="831"/>
    </row>
    <row r="214" spans="1:19" x14ac:dyDescent="0.2">
      <c r="A214" s="826" t="s">
        <v>2407</v>
      </c>
      <c r="B214" s="826"/>
      <c r="C214" s="826"/>
      <c r="D214" s="826"/>
      <c r="E214" s="826"/>
      <c r="F214" s="826"/>
      <c r="G214" s="826"/>
      <c r="H214" s="826"/>
      <c r="I214" s="826"/>
      <c r="J214" s="826"/>
      <c r="K214" s="826"/>
      <c r="L214" s="826"/>
      <c r="M214" s="826"/>
      <c r="N214" s="826"/>
      <c r="O214" s="826"/>
      <c r="P214" s="826"/>
      <c r="Q214" s="826"/>
      <c r="R214" s="826"/>
      <c r="S214" s="826"/>
    </row>
    <row r="215" spans="1:19" x14ac:dyDescent="0.2">
      <c r="A215" s="156"/>
      <c r="B215" s="156"/>
      <c r="C215" s="156"/>
      <c r="D215" s="156"/>
      <c r="E215" s="156"/>
      <c r="F215" s="156"/>
      <c r="G215" s="156"/>
      <c r="H215" s="156"/>
      <c r="I215" s="156"/>
      <c r="J215" s="156"/>
      <c r="K215" s="156"/>
      <c r="L215" s="156"/>
      <c r="M215" s="156"/>
      <c r="N215" s="156"/>
      <c r="O215" s="156"/>
      <c r="P215" s="156"/>
      <c r="Q215" s="156"/>
      <c r="R215" s="156"/>
      <c r="S215" s="156"/>
    </row>
    <row r="216" spans="1:19" x14ac:dyDescent="0.2">
      <c r="A216" s="826" t="s">
        <v>3393</v>
      </c>
      <c r="B216" s="826"/>
      <c r="C216" s="826"/>
      <c r="D216" s="826"/>
      <c r="E216" s="826"/>
      <c r="F216" s="826"/>
      <c r="G216" s="826"/>
      <c r="H216" s="826"/>
      <c r="I216" s="826"/>
      <c r="J216" s="826"/>
      <c r="K216" s="826"/>
      <c r="L216" s="826"/>
      <c r="M216" s="826"/>
      <c r="N216" s="826"/>
      <c r="O216" s="826"/>
      <c r="P216" s="826"/>
      <c r="Q216" s="826"/>
      <c r="R216" s="826"/>
      <c r="S216" s="826"/>
    </row>
    <row r="217" spans="1:19" x14ac:dyDescent="0.2">
      <c r="A217" s="156"/>
      <c r="B217" s="156"/>
      <c r="C217" s="156"/>
      <c r="D217" s="156"/>
      <c r="E217" s="156"/>
      <c r="F217" s="156"/>
      <c r="G217" s="156"/>
      <c r="H217" s="156"/>
      <c r="I217" s="156"/>
      <c r="J217" s="156"/>
      <c r="K217" s="156"/>
      <c r="L217" s="156"/>
      <c r="M217" s="156"/>
      <c r="N217" s="156"/>
      <c r="O217" s="156"/>
      <c r="P217" s="156"/>
      <c r="Q217" s="156"/>
      <c r="R217" s="156"/>
      <c r="S217" s="156"/>
    </row>
    <row r="218" spans="1:19" x14ac:dyDescent="0.2">
      <c r="A218" s="826" t="s">
        <v>3670</v>
      </c>
      <c r="B218" s="826"/>
      <c r="C218" s="826"/>
      <c r="D218" s="826"/>
      <c r="E218" s="826"/>
      <c r="F218" s="826"/>
      <c r="G218" s="826"/>
      <c r="H218" s="826"/>
      <c r="I218" s="826"/>
      <c r="J218" s="826"/>
      <c r="K218" s="826"/>
      <c r="L218" s="826"/>
      <c r="M218" s="826"/>
      <c r="N218" s="826"/>
      <c r="O218" s="826"/>
      <c r="P218" s="826"/>
      <c r="Q218" s="826"/>
      <c r="R218" s="826"/>
      <c r="S218" s="826"/>
    </row>
    <row r="219" spans="1:19" x14ac:dyDescent="0.2">
      <c r="A219" s="506"/>
      <c r="B219" s="505"/>
      <c r="C219" s="156"/>
      <c r="D219" s="156"/>
      <c r="E219" s="156"/>
      <c r="F219" s="156"/>
      <c r="G219" s="156"/>
      <c r="H219" s="156"/>
      <c r="I219" s="156"/>
      <c r="J219" s="156"/>
      <c r="K219" s="156"/>
      <c r="L219" s="156"/>
      <c r="M219" s="156"/>
      <c r="N219" s="156"/>
      <c r="O219" s="156"/>
      <c r="P219" s="156"/>
      <c r="Q219" s="156"/>
      <c r="R219" s="156"/>
      <c r="S219" s="156"/>
    </row>
    <row r="220" spans="1:19" x14ac:dyDescent="0.2">
      <c r="A220" s="826" t="s">
        <v>3747</v>
      </c>
      <c r="B220" s="826"/>
      <c r="C220" s="826"/>
      <c r="D220" s="826"/>
      <c r="E220" s="826"/>
      <c r="F220" s="826"/>
      <c r="G220" s="826"/>
      <c r="H220" s="826"/>
      <c r="I220" s="826"/>
      <c r="J220" s="826"/>
      <c r="K220" s="826"/>
      <c r="L220" s="826"/>
      <c r="M220" s="826"/>
      <c r="N220" s="826"/>
      <c r="O220" s="826"/>
      <c r="P220" s="826"/>
      <c r="Q220" s="826"/>
      <c r="R220" s="826"/>
      <c r="S220" s="826"/>
    </row>
    <row r="221" spans="1:19" x14ac:dyDescent="0.2">
      <c r="A221" s="156"/>
      <c r="B221" s="156"/>
      <c r="C221" s="156"/>
      <c r="D221" s="156"/>
      <c r="E221" s="156"/>
      <c r="F221" s="156"/>
      <c r="G221" s="156"/>
      <c r="H221" s="156"/>
      <c r="I221" s="156"/>
      <c r="J221" s="156"/>
      <c r="K221" s="156"/>
      <c r="L221" s="156"/>
      <c r="M221" s="156"/>
      <c r="N221" s="156"/>
      <c r="O221" s="156"/>
      <c r="P221" s="156"/>
      <c r="Q221" s="156"/>
      <c r="R221" s="156"/>
      <c r="S221" s="156"/>
    </row>
    <row r="222" spans="1:19" x14ac:dyDescent="0.2">
      <c r="A222" s="832" t="s">
        <v>3798</v>
      </c>
      <c r="B222" s="832"/>
      <c r="C222" s="832"/>
      <c r="D222" s="832"/>
      <c r="E222" s="832"/>
      <c r="F222" s="832"/>
      <c r="G222" s="832"/>
      <c r="H222" s="832"/>
      <c r="I222" s="832"/>
      <c r="J222" s="832"/>
      <c r="K222" s="832"/>
      <c r="L222" s="832"/>
      <c r="M222" s="832"/>
      <c r="N222" s="832"/>
      <c r="O222" s="832"/>
      <c r="P222" s="832"/>
      <c r="Q222" s="832"/>
      <c r="R222" s="832"/>
      <c r="S222" s="832"/>
    </row>
    <row r="223" spans="1:19" x14ac:dyDescent="0.2">
      <c r="A223" s="156"/>
      <c r="B223" s="156"/>
      <c r="C223" s="156"/>
      <c r="D223" s="156"/>
      <c r="E223" s="156"/>
      <c r="F223" s="156"/>
      <c r="G223" s="156"/>
      <c r="H223" s="156"/>
      <c r="I223" s="156"/>
      <c r="J223" s="156"/>
      <c r="K223" s="156"/>
      <c r="L223" s="156"/>
      <c r="M223" s="156"/>
      <c r="N223" s="156"/>
      <c r="O223" s="156"/>
      <c r="P223" s="156"/>
      <c r="Q223" s="156"/>
      <c r="R223" s="156"/>
      <c r="S223" s="156"/>
    </row>
    <row r="224" spans="1:19" x14ac:dyDescent="0.2">
      <c r="A224" s="826" t="s">
        <v>3815</v>
      </c>
      <c r="B224" s="826"/>
      <c r="C224" s="826"/>
      <c r="D224" s="826"/>
      <c r="E224" s="826"/>
      <c r="F224" s="826"/>
      <c r="G224" s="826"/>
      <c r="H224" s="826"/>
      <c r="I224" s="826"/>
      <c r="J224" s="826"/>
      <c r="K224" s="826"/>
      <c r="L224" s="826"/>
      <c r="M224" s="826"/>
      <c r="N224" s="826"/>
      <c r="O224" s="826"/>
      <c r="P224" s="826"/>
      <c r="Q224" s="826"/>
      <c r="R224" s="826"/>
      <c r="S224" s="826"/>
    </row>
    <row r="225" spans="1:19" x14ac:dyDescent="0.2">
      <c r="A225" s="156"/>
      <c r="B225" s="156"/>
      <c r="C225" s="156"/>
      <c r="D225" s="156"/>
      <c r="E225" s="156"/>
      <c r="F225" s="156"/>
      <c r="G225" s="156"/>
      <c r="H225" s="156"/>
      <c r="I225" s="156"/>
      <c r="J225" s="156"/>
      <c r="K225" s="156"/>
      <c r="L225" s="156"/>
      <c r="M225" s="156"/>
      <c r="N225" s="156"/>
      <c r="O225" s="156"/>
      <c r="P225" s="156"/>
      <c r="Q225" s="156"/>
      <c r="R225" s="156"/>
      <c r="S225" s="156"/>
    </row>
    <row r="226" spans="1:19" x14ac:dyDescent="0.2">
      <c r="A226" s="826" t="s">
        <v>3820</v>
      </c>
      <c r="B226" s="826"/>
      <c r="C226" s="826"/>
      <c r="D226" s="826"/>
      <c r="E226" s="826"/>
      <c r="F226" s="826"/>
      <c r="G226" s="826"/>
      <c r="H226" s="826"/>
      <c r="I226" s="826"/>
      <c r="J226" s="826"/>
      <c r="K226" s="826"/>
      <c r="L226" s="826"/>
      <c r="M226" s="826"/>
      <c r="N226" s="826"/>
      <c r="O226" s="826"/>
      <c r="P226" s="826"/>
      <c r="Q226" s="826"/>
      <c r="R226" s="826"/>
      <c r="S226" s="826"/>
    </row>
    <row r="227" spans="1:19" x14ac:dyDescent="0.2">
      <c r="A227" s="156"/>
      <c r="B227" s="156"/>
      <c r="C227" s="156"/>
      <c r="D227" s="156"/>
      <c r="E227" s="156"/>
      <c r="F227" s="156"/>
      <c r="G227" s="156"/>
      <c r="H227" s="156"/>
      <c r="I227" s="156"/>
      <c r="J227" s="156"/>
      <c r="K227" s="156"/>
      <c r="L227" s="156"/>
      <c r="M227" s="156"/>
      <c r="N227" s="156"/>
      <c r="O227" s="156"/>
      <c r="P227" s="156"/>
      <c r="Q227" s="156"/>
      <c r="R227" s="156"/>
      <c r="S227" s="156"/>
    </row>
    <row r="228" spans="1:19" x14ac:dyDescent="0.2">
      <c r="A228" s="826" t="s">
        <v>3839</v>
      </c>
      <c r="B228" s="826"/>
      <c r="C228" s="826"/>
      <c r="D228" s="826"/>
      <c r="E228" s="826"/>
      <c r="F228" s="826"/>
      <c r="G228" s="826"/>
      <c r="H228" s="826"/>
      <c r="I228" s="826"/>
      <c r="J228" s="826"/>
      <c r="K228" s="826"/>
      <c r="L228" s="826"/>
      <c r="M228" s="826"/>
      <c r="N228" s="826"/>
      <c r="O228" s="826"/>
      <c r="P228" s="826"/>
      <c r="Q228" s="826"/>
      <c r="R228" s="826"/>
      <c r="S228" s="826"/>
    </row>
    <row r="229" spans="1:19" x14ac:dyDescent="0.2">
      <c r="A229" s="156"/>
      <c r="B229" s="156"/>
      <c r="C229" s="156"/>
      <c r="D229" s="156"/>
      <c r="E229" s="156"/>
      <c r="F229" s="156"/>
      <c r="G229" s="156"/>
      <c r="H229" s="156"/>
      <c r="I229" s="156"/>
      <c r="J229" s="156"/>
      <c r="K229" s="156"/>
      <c r="L229" s="156"/>
      <c r="M229" s="156"/>
      <c r="N229" s="156"/>
      <c r="O229" s="156"/>
      <c r="P229" s="156"/>
      <c r="Q229" s="156"/>
      <c r="R229" s="156"/>
      <c r="S229" s="156"/>
    </row>
    <row r="230" spans="1:19" x14ac:dyDescent="0.2">
      <c r="A230" s="826" t="s">
        <v>3841</v>
      </c>
      <c r="B230" s="826"/>
      <c r="C230" s="826"/>
      <c r="D230" s="826"/>
      <c r="E230" s="826"/>
      <c r="F230" s="826"/>
      <c r="G230" s="826"/>
      <c r="H230" s="826"/>
      <c r="I230" s="826"/>
      <c r="J230" s="826"/>
      <c r="K230" s="826"/>
      <c r="L230" s="826"/>
      <c r="M230" s="826"/>
      <c r="N230" s="826"/>
      <c r="O230" s="826"/>
      <c r="P230" s="826"/>
      <c r="Q230" s="826"/>
      <c r="R230" s="826"/>
      <c r="S230" s="826"/>
    </row>
    <row r="231" spans="1:19" x14ac:dyDescent="0.2">
      <c r="A231" s="156"/>
      <c r="B231" s="156"/>
      <c r="C231" s="156"/>
      <c r="D231" s="156"/>
      <c r="E231" s="156"/>
      <c r="F231" s="156"/>
      <c r="G231" s="156"/>
      <c r="H231" s="156"/>
      <c r="I231" s="156"/>
      <c r="J231" s="156"/>
      <c r="K231" s="156"/>
      <c r="L231" s="156"/>
      <c r="M231" s="156"/>
      <c r="N231" s="156"/>
      <c r="O231" s="156"/>
      <c r="P231" s="156"/>
      <c r="Q231" s="156"/>
      <c r="R231" s="156"/>
      <c r="S231" s="156"/>
    </row>
    <row r="232" spans="1:19" x14ac:dyDescent="0.2">
      <c r="A232" s="826" t="s">
        <v>3882</v>
      </c>
      <c r="B232" s="826"/>
      <c r="C232" s="826"/>
      <c r="D232" s="826"/>
      <c r="E232" s="826"/>
      <c r="F232" s="826"/>
      <c r="G232" s="826"/>
      <c r="H232" s="826"/>
      <c r="I232" s="826"/>
      <c r="J232" s="826"/>
      <c r="K232" s="826"/>
      <c r="L232" s="826"/>
      <c r="M232" s="826"/>
      <c r="N232" s="826"/>
      <c r="O232" s="826"/>
      <c r="P232" s="826"/>
      <c r="Q232" s="826"/>
      <c r="R232" s="826"/>
      <c r="S232" s="826"/>
    </row>
    <row r="233" spans="1:19" x14ac:dyDescent="0.2">
      <c r="A233" s="156"/>
      <c r="B233" s="156"/>
      <c r="C233" s="156"/>
      <c r="D233" s="156"/>
      <c r="E233" s="156"/>
      <c r="F233" s="156"/>
      <c r="G233" s="156"/>
      <c r="H233" s="156"/>
      <c r="I233" s="156"/>
      <c r="J233" s="156"/>
      <c r="K233" s="156"/>
      <c r="L233" s="156"/>
      <c r="M233" s="156"/>
      <c r="N233" s="156"/>
      <c r="O233" s="156"/>
      <c r="P233" s="156"/>
      <c r="Q233" s="156"/>
      <c r="R233" s="156"/>
      <c r="S233" s="156"/>
    </row>
    <row r="234" spans="1:19" x14ac:dyDescent="0.2">
      <c r="A234" s="826" t="s">
        <v>3884</v>
      </c>
      <c r="B234" s="826"/>
      <c r="C234" s="826"/>
      <c r="D234" s="826"/>
      <c r="E234" s="826"/>
      <c r="F234" s="826"/>
      <c r="G234" s="826"/>
      <c r="H234" s="826"/>
      <c r="I234" s="826"/>
      <c r="J234" s="826"/>
      <c r="K234" s="826"/>
      <c r="L234" s="826"/>
      <c r="M234" s="826"/>
      <c r="N234" s="826"/>
      <c r="O234" s="826"/>
      <c r="P234" s="826"/>
      <c r="Q234" s="826"/>
      <c r="R234" s="826"/>
      <c r="S234" s="826"/>
    </row>
    <row r="235" spans="1:19" x14ac:dyDescent="0.2">
      <c r="A235" s="156"/>
      <c r="B235" s="156"/>
      <c r="C235" s="156"/>
      <c r="D235" s="156"/>
      <c r="E235" s="156"/>
      <c r="F235" s="156"/>
      <c r="G235" s="156"/>
      <c r="H235" s="156"/>
      <c r="I235" s="156"/>
      <c r="J235" s="156"/>
      <c r="K235" s="156"/>
      <c r="L235" s="156"/>
      <c r="M235" s="156"/>
      <c r="N235" s="156"/>
      <c r="O235" s="156"/>
      <c r="P235" s="156"/>
      <c r="Q235" s="156"/>
      <c r="R235" s="156"/>
      <c r="S235" s="156"/>
    </row>
    <row r="236" spans="1:19" x14ac:dyDescent="0.2">
      <c r="A236" s="826" t="s">
        <v>3893</v>
      </c>
      <c r="B236" s="826"/>
      <c r="C236" s="826"/>
      <c r="D236" s="826"/>
      <c r="E236" s="826"/>
      <c r="F236" s="826"/>
      <c r="G236" s="826"/>
      <c r="H236" s="826"/>
      <c r="I236" s="826"/>
      <c r="J236" s="826"/>
      <c r="K236" s="826"/>
      <c r="L236" s="826"/>
      <c r="M236" s="826"/>
      <c r="N236" s="826"/>
      <c r="O236" s="826"/>
      <c r="P236" s="826"/>
      <c r="Q236" s="826"/>
      <c r="R236" s="826"/>
      <c r="S236" s="826"/>
    </row>
    <row r="237" spans="1:19" x14ac:dyDescent="0.2">
      <c r="A237" s="159"/>
      <c r="B237" s="156"/>
      <c r="C237" s="156"/>
      <c r="D237" s="156"/>
      <c r="E237" s="156"/>
      <c r="F237" s="156"/>
      <c r="G237" s="156"/>
      <c r="H237" s="156"/>
      <c r="I237" s="156"/>
      <c r="J237" s="156"/>
      <c r="K237" s="156"/>
      <c r="L237" s="156"/>
      <c r="M237" s="156"/>
      <c r="N237" s="156"/>
      <c r="O237" s="156"/>
      <c r="P237" s="156"/>
      <c r="Q237" s="156"/>
      <c r="R237" s="156"/>
      <c r="S237" s="156"/>
    </row>
    <row r="238" spans="1:19" x14ac:dyDescent="0.2">
      <c r="A238" s="823"/>
      <c r="B238" s="846"/>
      <c r="C238" s="846"/>
      <c r="D238" s="846"/>
      <c r="E238" s="846"/>
      <c r="F238" s="846"/>
      <c r="G238" s="846"/>
      <c r="H238" s="846"/>
      <c r="I238" s="846"/>
      <c r="J238" s="846"/>
      <c r="K238" s="846"/>
      <c r="L238" s="846"/>
      <c r="M238" s="846"/>
      <c r="N238" s="846"/>
      <c r="O238" s="846"/>
      <c r="P238" s="846"/>
      <c r="Q238" s="846"/>
      <c r="R238" s="846"/>
      <c r="S238" s="847"/>
    </row>
    <row r="239" spans="1:19" s="21" customFormat="1" x14ac:dyDescent="0.2">
      <c r="A239" s="164">
        <f>SUM(A215,A217,A219,A221,A223,A225,A227,A229,A231,A233,A235,A237)</f>
        <v>0</v>
      </c>
      <c r="B239" s="164">
        <f t="shared" ref="B239:S239" si="5">SUM(B215,B217,B219,B221,B223,B225,B227,B229,B231,B233,B235,B237)</f>
        <v>0</v>
      </c>
      <c r="C239" s="164">
        <f t="shared" si="5"/>
        <v>0</v>
      </c>
      <c r="D239" s="164">
        <f t="shared" si="5"/>
        <v>0</v>
      </c>
      <c r="E239" s="164">
        <f t="shared" si="5"/>
        <v>0</v>
      </c>
      <c r="F239" s="164">
        <f t="shared" si="5"/>
        <v>0</v>
      </c>
      <c r="G239" s="164">
        <f t="shared" si="5"/>
        <v>0</v>
      </c>
      <c r="H239" s="164">
        <f t="shared" si="5"/>
        <v>0</v>
      </c>
      <c r="I239" s="164">
        <f t="shared" si="5"/>
        <v>0</v>
      </c>
      <c r="J239" s="164">
        <f t="shared" si="5"/>
        <v>0</v>
      </c>
      <c r="K239" s="164">
        <f t="shared" si="5"/>
        <v>0</v>
      </c>
      <c r="L239" s="164">
        <f t="shared" si="5"/>
        <v>0</v>
      </c>
      <c r="M239" s="164">
        <f t="shared" si="5"/>
        <v>0</v>
      </c>
      <c r="N239" s="164">
        <f t="shared" si="5"/>
        <v>0</v>
      </c>
      <c r="O239" s="164">
        <f t="shared" si="5"/>
        <v>0</v>
      </c>
      <c r="P239" s="164">
        <f t="shared" si="5"/>
        <v>0</v>
      </c>
      <c r="Q239" s="164">
        <f t="shared" si="5"/>
        <v>0</v>
      </c>
      <c r="R239" s="164">
        <f t="shared" si="5"/>
        <v>0</v>
      </c>
      <c r="S239" s="164">
        <f t="shared" si="5"/>
        <v>0</v>
      </c>
    </row>
    <row r="240" spans="1:19" x14ac:dyDescent="0.2">
      <c r="A240" s="5"/>
      <c r="B240" s="5"/>
      <c r="C240" s="5"/>
      <c r="D240" s="5"/>
      <c r="E240" s="5"/>
      <c r="F240" s="5"/>
      <c r="G240" s="5"/>
      <c r="H240" s="5"/>
      <c r="I240" s="5"/>
      <c r="J240" s="5"/>
      <c r="K240" s="5"/>
      <c r="L240" s="5"/>
      <c r="M240" s="5"/>
      <c r="N240" s="5"/>
      <c r="O240" s="5"/>
      <c r="P240" s="5"/>
      <c r="Q240" s="5"/>
      <c r="R240" s="5"/>
      <c r="S240" s="5"/>
    </row>
    <row r="241" spans="1:19" ht="20.25" customHeight="1" x14ac:dyDescent="0.2">
      <c r="A241" s="854" t="s">
        <v>2410</v>
      </c>
      <c r="B241" s="855"/>
      <c r="C241" s="855"/>
      <c r="D241" s="855"/>
      <c r="E241" s="855"/>
      <c r="F241" s="855"/>
      <c r="G241" s="855"/>
      <c r="H241" s="855"/>
      <c r="I241" s="855"/>
      <c r="J241" s="855"/>
      <c r="K241" s="855"/>
      <c r="L241" s="855"/>
      <c r="M241" s="855"/>
      <c r="N241" s="855"/>
      <c r="O241" s="855"/>
      <c r="P241" s="855"/>
      <c r="Q241" s="855"/>
      <c r="R241" s="855"/>
      <c r="S241" s="856"/>
    </row>
    <row r="242" spans="1:19" x14ac:dyDescent="0.2">
      <c r="A242" s="928" t="s">
        <v>172</v>
      </c>
      <c r="B242" s="929"/>
      <c r="C242" s="929"/>
      <c r="D242" s="929"/>
      <c r="E242" s="929"/>
      <c r="F242" s="929"/>
      <c r="G242" s="929"/>
      <c r="H242" s="929"/>
      <c r="I242" s="929"/>
      <c r="J242" s="929"/>
      <c r="K242" s="929"/>
      <c r="L242" s="929"/>
      <c r="M242" s="929"/>
      <c r="N242" s="929"/>
      <c r="O242" s="929"/>
      <c r="P242" s="929"/>
      <c r="Q242" s="929"/>
      <c r="R242" s="929"/>
      <c r="S242" s="930"/>
    </row>
    <row r="243" spans="1:19" x14ac:dyDescent="0.2">
      <c r="A243" s="833" t="s">
        <v>2263</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2264</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2265</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2266</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2267</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2268</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2269</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6" t="s">
        <v>2270</v>
      </c>
      <c r="B250" s="837"/>
      <c r="C250" s="837"/>
      <c r="D250" s="837"/>
      <c r="E250" s="837"/>
      <c r="F250" s="837"/>
      <c r="G250" s="837"/>
      <c r="H250" s="837"/>
      <c r="I250" s="837"/>
      <c r="J250" s="837"/>
      <c r="K250" s="837"/>
      <c r="L250" s="837"/>
      <c r="M250" s="837"/>
      <c r="N250" s="837"/>
      <c r="O250" s="837"/>
      <c r="P250" s="837"/>
      <c r="Q250" s="837"/>
      <c r="R250" s="837"/>
      <c r="S250" s="838"/>
    </row>
    <row r="251" spans="1:19" ht="36.75" customHeight="1" x14ac:dyDescent="0.2">
      <c r="A251" s="831" t="s">
        <v>41</v>
      </c>
      <c r="B251" s="831"/>
      <c r="C251" s="831"/>
      <c r="D251" s="831" t="s">
        <v>42</v>
      </c>
      <c r="E251" s="831"/>
      <c r="F251" s="831" t="s">
        <v>43</v>
      </c>
      <c r="G251" s="831"/>
      <c r="H251" s="831"/>
      <c r="I251" s="831" t="s">
        <v>44</v>
      </c>
      <c r="J251" s="831"/>
      <c r="K251" s="827" t="s">
        <v>45</v>
      </c>
      <c r="L251" s="1064"/>
      <c r="M251" s="1064"/>
      <c r="N251" s="1065"/>
      <c r="O251" s="841" t="s">
        <v>46</v>
      </c>
      <c r="P251" s="841"/>
      <c r="Q251" s="842"/>
      <c r="R251" s="831" t="s">
        <v>47</v>
      </c>
      <c r="S251" s="831"/>
    </row>
    <row r="252" spans="1:19" ht="31.5" customHeight="1" x14ac:dyDescent="0.2">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57" customHeight="1" x14ac:dyDescent="0.2">
      <c r="A253" s="831"/>
      <c r="B253" s="831"/>
      <c r="C253" s="853"/>
      <c r="D253" s="831"/>
      <c r="E253" s="831"/>
      <c r="F253" s="149" t="s">
        <v>63</v>
      </c>
      <c r="G253" s="149" t="s">
        <v>64</v>
      </c>
      <c r="H253" s="149" t="s">
        <v>65</v>
      </c>
      <c r="I253" s="831"/>
      <c r="J253" s="831"/>
      <c r="K253" s="152" t="s">
        <v>66</v>
      </c>
      <c r="L253" s="152" t="s">
        <v>67</v>
      </c>
      <c r="M253" s="152" t="s">
        <v>68</v>
      </c>
      <c r="N253" s="152" t="s">
        <v>67</v>
      </c>
      <c r="O253" s="831"/>
      <c r="P253" s="831"/>
      <c r="Q253" s="831"/>
      <c r="R253" s="831"/>
      <c r="S253" s="831"/>
    </row>
    <row r="254" spans="1:19" x14ac:dyDescent="0.2">
      <c r="A254" s="826" t="s">
        <v>2407</v>
      </c>
      <c r="B254" s="826"/>
      <c r="C254" s="826"/>
      <c r="D254" s="826"/>
      <c r="E254" s="826"/>
      <c r="F254" s="826"/>
      <c r="G254" s="826"/>
      <c r="H254" s="826"/>
      <c r="I254" s="826"/>
      <c r="J254" s="826"/>
      <c r="K254" s="826"/>
      <c r="L254" s="826"/>
      <c r="M254" s="826"/>
      <c r="N254" s="826"/>
      <c r="O254" s="826"/>
      <c r="P254" s="826"/>
      <c r="Q254" s="826"/>
      <c r="R254" s="826"/>
      <c r="S254" s="826"/>
    </row>
    <row r="255" spans="1:19" x14ac:dyDescent="0.2">
      <c r="A255" s="156"/>
      <c r="B255" s="156"/>
      <c r="C255" s="156"/>
      <c r="D255" s="156"/>
      <c r="E255" s="156"/>
      <c r="F255" s="156"/>
      <c r="G255" s="156"/>
      <c r="H255" s="156"/>
      <c r="I255" s="156"/>
      <c r="J255" s="156"/>
      <c r="K255" s="156"/>
      <c r="L255" s="156"/>
      <c r="M255" s="156"/>
      <c r="N255" s="156"/>
      <c r="O255" s="156"/>
      <c r="P255" s="156"/>
      <c r="Q255" s="156"/>
      <c r="R255" s="156"/>
      <c r="S255" s="156"/>
    </row>
    <row r="256" spans="1:19" x14ac:dyDescent="0.2">
      <c r="A256" s="826" t="s">
        <v>3392</v>
      </c>
      <c r="B256" s="826"/>
      <c r="C256" s="826"/>
      <c r="D256" s="826"/>
      <c r="E256" s="826"/>
      <c r="F256" s="826"/>
      <c r="G256" s="826"/>
      <c r="H256" s="826"/>
      <c r="I256" s="826"/>
      <c r="J256" s="826"/>
      <c r="K256" s="826"/>
      <c r="L256" s="826"/>
      <c r="M256" s="826"/>
      <c r="N256" s="826"/>
      <c r="O256" s="826"/>
      <c r="P256" s="826"/>
      <c r="Q256" s="826"/>
      <c r="R256" s="826"/>
      <c r="S256" s="826"/>
    </row>
    <row r="257" spans="1:19" x14ac:dyDescent="0.2">
      <c r="A257" s="156"/>
      <c r="B257" s="156"/>
      <c r="C257" s="156"/>
      <c r="D257" s="156"/>
      <c r="E257" s="156"/>
      <c r="F257" s="156"/>
      <c r="G257" s="156"/>
      <c r="H257" s="156"/>
      <c r="I257" s="156"/>
      <c r="J257" s="156"/>
      <c r="K257" s="156"/>
      <c r="L257" s="156"/>
      <c r="M257" s="156"/>
      <c r="N257" s="156"/>
      <c r="O257" s="156"/>
      <c r="P257" s="156"/>
      <c r="Q257" s="156"/>
      <c r="R257" s="156"/>
      <c r="S257" s="156"/>
    </row>
    <row r="258" spans="1:19" x14ac:dyDescent="0.2">
      <c r="A258" s="826" t="s">
        <v>3670</v>
      </c>
      <c r="B258" s="826"/>
      <c r="C258" s="826"/>
      <c r="D258" s="826"/>
      <c r="E258" s="826"/>
      <c r="F258" s="826"/>
      <c r="G258" s="826"/>
      <c r="H258" s="826"/>
      <c r="I258" s="826"/>
      <c r="J258" s="826"/>
      <c r="K258" s="826"/>
      <c r="L258" s="826"/>
      <c r="M258" s="826"/>
      <c r="N258" s="826"/>
      <c r="O258" s="826"/>
      <c r="P258" s="826"/>
      <c r="Q258" s="826"/>
      <c r="R258" s="826"/>
      <c r="S258" s="826"/>
    </row>
    <row r="259" spans="1:19" x14ac:dyDescent="0.2">
      <c r="A259" s="156"/>
      <c r="B259" s="156"/>
      <c r="C259" s="156"/>
      <c r="D259" s="156"/>
      <c r="E259" s="156"/>
      <c r="F259" s="156"/>
      <c r="G259" s="156"/>
      <c r="H259" s="156"/>
      <c r="I259" s="156"/>
      <c r="J259" s="156"/>
      <c r="K259" s="156"/>
      <c r="L259" s="156"/>
      <c r="M259" s="156"/>
      <c r="N259" s="156"/>
      <c r="O259" s="156"/>
      <c r="P259" s="156"/>
      <c r="Q259" s="156"/>
      <c r="R259" s="156"/>
      <c r="S259" s="156"/>
    </row>
    <row r="260" spans="1:19" x14ac:dyDescent="0.2">
      <c r="A260" s="826" t="s">
        <v>3747</v>
      </c>
      <c r="B260" s="826"/>
      <c r="C260" s="826"/>
      <c r="D260" s="826"/>
      <c r="E260" s="826"/>
      <c r="F260" s="826"/>
      <c r="G260" s="826"/>
      <c r="H260" s="826"/>
      <c r="I260" s="826"/>
      <c r="J260" s="826"/>
      <c r="K260" s="826"/>
      <c r="L260" s="826"/>
      <c r="M260" s="826"/>
      <c r="N260" s="826"/>
      <c r="O260" s="826"/>
      <c r="P260" s="826"/>
      <c r="Q260" s="826"/>
      <c r="R260" s="826"/>
      <c r="S260" s="826"/>
    </row>
    <row r="261" spans="1:19" x14ac:dyDescent="0.2">
      <c r="A261" s="156"/>
      <c r="B261" s="156"/>
      <c r="C261" s="156"/>
      <c r="D261" s="156"/>
      <c r="E261" s="156"/>
      <c r="F261" s="156"/>
      <c r="G261" s="156"/>
      <c r="H261" s="156"/>
      <c r="I261" s="156"/>
      <c r="J261" s="156"/>
      <c r="K261" s="156"/>
      <c r="L261" s="156"/>
      <c r="M261" s="156"/>
      <c r="N261" s="156"/>
      <c r="O261" s="156"/>
      <c r="P261" s="156"/>
      <c r="Q261" s="156"/>
      <c r="R261" s="156"/>
      <c r="S261" s="156"/>
    </row>
    <row r="262" spans="1:19" x14ac:dyDescent="0.2">
      <c r="A262" s="832" t="s">
        <v>3794</v>
      </c>
      <c r="B262" s="832"/>
      <c r="C262" s="832"/>
      <c r="D262" s="832"/>
      <c r="E262" s="832"/>
      <c r="F262" s="832"/>
      <c r="G262" s="832"/>
      <c r="H262" s="832"/>
      <c r="I262" s="832"/>
      <c r="J262" s="832"/>
      <c r="K262" s="832"/>
      <c r="L262" s="832"/>
      <c r="M262" s="832"/>
      <c r="N262" s="832"/>
      <c r="O262" s="832"/>
      <c r="P262" s="832"/>
      <c r="Q262" s="832"/>
      <c r="R262" s="832"/>
      <c r="S262" s="832"/>
    </row>
    <row r="263" spans="1:19" x14ac:dyDescent="0.2">
      <c r="A263" s="156"/>
      <c r="B263" s="156"/>
      <c r="C263" s="156"/>
      <c r="D263" s="156"/>
      <c r="E263" s="156"/>
      <c r="F263" s="156"/>
      <c r="G263" s="156"/>
      <c r="H263" s="156"/>
      <c r="I263" s="156"/>
      <c r="J263" s="156"/>
      <c r="K263" s="156"/>
      <c r="L263" s="156"/>
      <c r="M263" s="156"/>
      <c r="N263" s="156"/>
      <c r="O263" s="156"/>
      <c r="P263" s="156"/>
      <c r="Q263" s="156"/>
      <c r="R263" s="156"/>
      <c r="S263" s="156"/>
    </row>
    <row r="264" spans="1:19" x14ac:dyDescent="0.2">
      <c r="A264" s="826" t="s">
        <v>3815</v>
      </c>
      <c r="B264" s="826"/>
      <c r="C264" s="826"/>
      <c r="D264" s="826"/>
      <c r="E264" s="826"/>
      <c r="F264" s="826"/>
      <c r="G264" s="826"/>
      <c r="H264" s="826"/>
      <c r="I264" s="826"/>
      <c r="J264" s="826"/>
      <c r="K264" s="826"/>
      <c r="L264" s="826"/>
      <c r="M264" s="826"/>
      <c r="N264" s="826"/>
      <c r="O264" s="826"/>
      <c r="P264" s="826"/>
      <c r="Q264" s="826"/>
      <c r="R264" s="826"/>
      <c r="S264" s="826"/>
    </row>
    <row r="265" spans="1:19" x14ac:dyDescent="0.2">
      <c r="A265" s="156"/>
      <c r="B265" s="156"/>
      <c r="C265" s="156"/>
      <c r="D265" s="156"/>
      <c r="E265" s="156"/>
      <c r="F265" s="156"/>
      <c r="G265" s="156"/>
      <c r="H265" s="156"/>
      <c r="I265" s="156"/>
      <c r="J265" s="156"/>
      <c r="K265" s="156"/>
      <c r="L265" s="156"/>
      <c r="M265" s="156"/>
      <c r="N265" s="156"/>
      <c r="O265" s="156"/>
      <c r="P265" s="156"/>
      <c r="Q265" s="156"/>
      <c r="R265" s="156"/>
      <c r="S265" s="156"/>
    </row>
    <row r="266" spans="1:19" x14ac:dyDescent="0.2">
      <c r="A266" s="826" t="s">
        <v>3821</v>
      </c>
      <c r="B266" s="826"/>
      <c r="C266" s="826"/>
      <c r="D266" s="826"/>
      <c r="E266" s="826"/>
      <c r="F266" s="826"/>
      <c r="G266" s="826"/>
      <c r="H266" s="826"/>
      <c r="I266" s="826"/>
      <c r="J266" s="826"/>
      <c r="K266" s="826"/>
      <c r="L266" s="826"/>
      <c r="M266" s="826"/>
      <c r="N266" s="826"/>
      <c r="O266" s="826"/>
      <c r="P266" s="826"/>
      <c r="Q266" s="826"/>
      <c r="R266" s="826"/>
      <c r="S266" s="826"/>
    </row>
    <row r="267" spans="1:19" x14ac:dyDescent="0.2">
      <c r="A267" s="156"/>
      <c r="B267" s="156"/>
      <c r="C267" s="156"/>
      <c r="D267" s="156"/>
      <c r="E267" s="156"/>
      <c r="F267" s="156"/>
      <c r="G267" s="156"/>
      <c r="H267" s="156"/>
      <c r="I267" s="156"/>
      <c r="J267" s="156"/>
      <c r="K267" s="156"/>
      <c r="L267" s="156"/>
      <c r="M267" s="156"/>
      <c r="N267" s="156"/>
      <c r="O267" s="156"/>
      <c r="P267" s="156"/>
      <c r="Q267" s="156"/>
      <c r="R267" s="156"/>
      <c r="S267" s="156"/>
    </row>
    <row r="268" spans="1:19" x14ac:dyDescent="0.2">
      <c r="A268" s="826" t="s">
        <v>3839</v>
      </c>
      <c r="B268" s="826"/>
      <c r="C268" s="826"/>
      <c r="D268" s="826"/>
      <c r="E268" s="826"/>
      <c r="F268" s="826"/>
      <c r="G268" s="826"/>
      <c r="H268" s="826"/>
      <c r="I268" s="826"/>
      <c r="J268" s="826"/>
      <c r="K268" s="826"/>
      <c r="L268" s="826"/>
      <c r="M268" s="826"/>
      <c r="N268" s="826"/>
      <c r="O268" s="826"/>
      <c r="P268" s="826"/>
      <c r="Q268" s="826"/>
      <c r="R268" s="826"/>
      <c r="S268" s="826"/>
    </row>
    <row r="269" spans="1:19" x14ac:dyDescent="0.2">
      <c r="A269" s="156"/>
      <c r="B269" s="156"/>
      <c r="C269" s="156"/>
      <c r="D269" s="156"/>
      <c r="E269" s="156"/>
      <c r="F269" s="156"/>
      <c r="G269" s="156"/>
      <c r="H269" s="156"/>
      <c r="I269" s="156"/>
      <c r="J269" s="156"/>
      <c r="K269" s="156"/>
      <c r="L269" s="156"/>
      <c r="M269" s="156"/>
      <c r="N269" s="156"/>
      <c r="O269" s="156"/>
      <c r="P269" s="156"/>
      <c r="Q269" s="156"/>
      <c r="R269" s="156"/>
      <c r="S269" s="156"/>
    </row>
    <row r="270" spans="1:19" x14ac:dyDescent="0.2">
      <c r="A270" s="826" t="s">
        <v>3841</v>
      </c>
      <c r="B270" s="826"/>
      <c r="C270" s="826"/>
      <c r="D270" s="826"/>
      <c r="E270" s="826"/>
      <c r="F270" s="826"/>
      <c r="G270" s="826"/>
      <c r="H270" s="826"/>
      <c r="I270" s="826"/>
      <c r="J270" s="826"/>
      <c r="K270" s="826"/>
      <c r="L270" s="826"/>
      <c r="M270" s="826"/>
      <c r="N270" s="826"/>
      <c r="O270" s="826"/>
      <c r="P270" s="826"/>
      <c r="Q270" s="826"/>
      <c r="R270" s="826"/>
      <c r="S270" s="826"/>
    </row>
    <row r="271" spans="1:19" x14ac:dyDescent="0.2">
      <c r="A271" s="156"/>
      <c r="B271" s="156"/>
      <c r="C271" s="156"/>
      <c r="D271" s="156"/>
      <c r="E271" s="156"/>
      <c r="F271" s="156"/>
      <c r="G271" s="156"/>
      <c r="H271" s="156"/>
      <c r="I271" s="156"/>
      <c r="J271" s="156"/>
      <c r="K271" s="156"/>
      <c r="L271" s="156"/>
      <c r="M271" s="156"/>
      <c r="N271" s="156"/>
      <c r="O271" s="156"/>
      <c r="P271" s="156"/>
      <c r="Q271" s="156"/>
      <c r="R271" s="156"/>
      <c r="S271" s="156"/>
    </row>
    <row r="272" spans="1:19" x14ac:dyDescent="0.2">
      <c r="A272" s="826" t="s">
        <v>3882</v>
      </c>
      <c r="B272" s="826"/>
      <c r="C272" s="826"/>
      <c r="D272" s="826"/>
      <c r="E272" s="826"/>
      <c r="F272" s="826"/>
      <c r="G272" s="826"/>
      <c r="H272" s="826"/>
      <c r="I272" s="826"/>
      <c r="J272" s="826"/>
      <c r="K272" s="826"/>
      <c r="L272" s="826"/>
      <c r="M272" s="826"/>
      <c r="N272" s="826"/>
      <c r="O272" s="826"/>
      <c r="P272" s="826"/>
      <c r="Q272" s="826"/>
      <c r="R272" s="826"/>
      <c r="S272" s="826"/>
    </row>
    <row r="273" spans="1:19" x14ac:dyDescent="0.2">
      <c r="A273" s="156"/>
      <c r="B273" s="156"/>
      <c r="C273" s="156"/>
      <c r="D273" s="156"/>
      <c r="E273" s="156"/>
      <c r="F273" s="156"/>
      <c r="G273" s="156"/>
      <c r="H273" s="156"/>
      <c r="I273" s="156"/>
      <c r="J273" s="156"/>
      <c r="K273" s="156"/>
      <c r="L273" s="156"/>
      <c r="M273" s="156"/>
      <c r="N273" s="156"/>
      <c r="O273" s="156"/>
      <c r="P273" s="156"/>
      <c r="Q273" s="156"/>
      <c r="R273" s="156"/>
      <c r="S273" s="156"/>
    </row>
    <row r="274" spans="1:19" x14ac:dyDescent="0.2">
      <c r="A274" s="826" t="s">
        <v>3884</v>
      </c>
      <c r="B274" s="826"/>
      <c r="C274" s="826"/>
      <c r="D274" s="826"/>
      <c r="E274" s="826"/>
      <c r="F274" s="826"/>
      <c r="G274" s="826"/>
      <c r="H274" s="826"/>
      <c r="I274" s="826"/>
      <c r="J274" s="826"/>
      <c r="K274" s="826"/>
      <c r="L274" s="826"/>
      <c r="M274" s="826"/>
      <c r="N274" s="826"/>
      <c r="O274" s="826"/>
      <c r="P274" s="826"/>
      <c r="Q274" s="826"/>
      <c r="R274" s="826"/>
      <c r="S274" s="826"/>
    </row>
    <row r="275" spans="1:19" x14ac:dyDescent="0.2">
      <c r="A275" s="156"/>
      <c r="B275" s="156"/>
      <c r="C275" s="156"/>
      <c r="D275" s="156"/>
      <c r="E275" s="156"/>
      <c r="F275" s="156"/>
      <c r="G275" s="156"/>
      <c r="H275" s="156"/>
      <c r="I275" s="156"/>
      <c r="J275" s="156"/>
      <c r="K275" s="156"/>
      <c r="L275" s="156"/>
      <c r="M275" s="156"/>
      <c r="N275" s="156"/>
      <c r="O275" s="156"/>
      <c r="P275" s="156"/>
      <c r="Q275" s="156"/>
      <c r="R275" s="156"/>
      <c r="S275" s="156"/>
    </row>
    <row r="276" spans="1:19" x14ac:dyDescent="0.2">
      <c r="A276" s="826" t="s">
        <v>3893</v>
      </c>
      <c r="B276" s="826"/>
      <c r="C276" s="826"/>
      <c r="D276" s="826"/>
      <c r="E276" s="826"/>
      <c r="F276" s="826"/>
      <c r="G276" s="826"/>
      <c r="H276" s="826"/>
      <c r="I276" s="826"/>
      <c r="J276" s="826"/>
      <c r="K276" s="826"/>
      <c r="L276" s="826"/>
      <c r="M276" s="826"/>
      <c r="N276" s="826"/>
      <c r="O276" s="826"/>
      <c r="P276" s="826"/>
      <c r="Q276" s="826"/>
      <c r="R276" s="826"/>
      <c r="S276" s="826"/>
    </row>
    <row r="277" spans="1:19" x14ac:dyDescent="0.2">
      <c r="A277" s="159"/>
      <c r="B277" s="156"/>
      <c r="C277" s="156"/>
      <c r="D277" s="156"/>
      <c r="E277" s="156"/>
      <c r="F277" s="156"/>
      <c r="G277" s="156"/>
      <c r="H277" s="156"/>
      <c r="I277" s="156"/>
      <c r="J277" s="156"/>
      <c r="K277" s="156"/>
      <c r="L277" s="156"/>
      <c r="M277" s="156"/>
      <c r="N277" s="156"/>
      <c r="O277" s="156"/>
      <c r="P277" s="156"/>
      <c r="Q277" s="156"/>
      <c r="R277" s="156"/>
      <c r="S277" s="156"/>
    </row>
    <row r="278" spans="1:19" x14ac:dyDescent="0.2">
      <c r="A278" s="823" t="s">
        <v>181</v>
      </c>
      <c r="B278" s="846"/>
      <c r="C278" s="846"/>
      <c r="D278" s="846"/>
      <c r="E278" s="846"/>
      <c r="F278" s="846"/>
      <c r="G278" s="846"/>
      <c r="H278" s="846"/>
      <c r="I278" s="846"/>
      <c r="J278" s="846"/>
      <c r="K278" s="846"/>
      <c r="L278" s="846"/>
      <c r="M278" s="846"/>
      <c r="N278" s="846"/>
      <c r="O278" s="846"/>
      <c r="P278" s="846"/>
      <c r="Q278" s="846"/>
      <c r="R278" s="846"/>
      <c r="S278" s="847"/>
    </row>
    <row r="279" spans="1:19" s="21" customFormat="1" x14ac:dyDescent="0.2">
      <c r="A279" s="389">
        <f>SUM(A255,A257,A259,A261,A263,A265,A267,A269,A271,A273,A275,A277)</f>
        <v>0</v>
      </c>
      <c r="B279" s="389">
        <f t="shared" ref="B279:S279" si="6">SUM(B255,B257,B259,B261,B263,B265,B267,B269,B271,B273,B275,B277)</f>
        <v>0</v>
      </c>
      <c r="C279" s="389">
        <f t="shared" si="6"/>
        <v>0</v>
      </c>
      <c r="D279" s="389">
        <f t="shared" si="6"/>
        <v>0</v>
      </c>
      <c r="E279" s="389">
        <f t="shared" si="6"/>
        <v>0</v>
      </c>
      <c r="F279" s="389">
        <f t="shared" si="6"/>
        <v>0</v>
      </c>
      <c r="G279" s="389">
        <f t="shared" si="6"/>
        <v>0</v>
      </c>
      <c r="H279" s="389">
        <f t="shared" si="6"/>
        <v>0</v>
      </c>
      <c r="I279" s="389">
        <f t="shared" si="6"/>
        <v>0</v>
      </c>
      <c r="J279" s="389">
        <f t="shared" si="6"/>
        <v>0</v>
      </c>
      <c r="K279" s="389">
        <f t="shared" si="6"/>
        <v>0</v>
      </c>
      <c r="L279" s="389">
        <f t="shared" si="6"/>
        <v>0</v>
      </c>
      <c r="M279" s="389">
        <f t="shared" si="6"/>
        <v>0</v>
      </c>
      <c r="N279" s="389">
        <f t="shared" si="6"/>
        <v>0</v>
      </c>
      <c r="O279" s="389">
        <f t="shared" si="6"/>
        <v>0</v>
      </c>
      <c r="P279" s="389">
        <f t="shared" si="6"/>
        <v>0</v>
      </c>
      <c r="Q279" s="389">
        <f t="shared" si="6"/>
        <v>0</v>
      </c>
      <c r="R279" s="389">
        <f t="shared" si="6"/>
        <v>0</v>
      </c>
      <c r="S279" s="389">
        <f t="shared" si="6"/>
        <v>0</v>
      </c>
    </row>
    <row r="280" spans="1:19" x14ac:dyDescent="0.2">
      <c r="A280" s="5"/>
      <c r="B280" s="5"/>
      <c r="C280" s="5"/>
      <c r="D280" s="5"/>
      <c r="E280" s="5"/>
      <c r="F280" s="5"/>
      <c r="G280" s="5"/>
      <c r="H280" s="5"/>
      <c r="I280" s="5"/>
      <c r="J280" s="5"/>
      <c r="K280" s="5"/>
      <c r="L280" s="5"/>
      <c r="M280" s="5"/>
      <c r="N280" s="5"/>
      <c r="O280" s="5"/>
      <c r="P280" s="5"/>
      <c r="Q280" s="5"/>
      <c r="R280" s="5"/>
      <c r="S280" s="5"/>
    </row>
    <row r="281" spans="1:19" ht="21" customHeight="1" x14ac:dyDescent="0.2">
      <c r="A281" s="854" t="s">
        <v>2411</v>
      </c>
      <c r="B281" s="855"/>
      <c r="C281" s="855"/>
      <c r="D281" s="855"/>
      <c r="E281" s="855"/>
      <c r="F281" s="855"/>
      <c r="G281" s="855"/>
      <c r="H281" s="855"/>
      <c r="I281" s="855"/>
      <c r="J281" s="855"/>
      <c r="K281" s="855"/>
      <c r="L281" s="855"/>
      <c r="M281" s="855"/>
      <c r="N281" s="855"/>
      <c r="O281" s="855"/>
      <c r="P281" s="855"/>
      <c r="Q281" s="855"/>
      <c r="R281" s="855"/>
      <c r="S281" s="856"/>
    </row>
    <row r="282" spans="1:19" x14ac:dyDescent="0.2">
      <c r="A282" s="928" t="s">
        <v>172</v>
      </c>
      <c r="B282" s="929"/>
      <c r="C282" s="929"/>
      <c r="D282" s="929"/>
      <c r="E282" s="929"/>
      <c r="F282" s="929"/>
      <c r="G282" s="929"/>
      <c r="H282" s="929"/>
      <c r="I282" s="929"/>
      <c r="J282" s="929"/>
      <c r="K282" s="929"/>
      <c r="L282" s="929"/>
      <c r="M282" s="929"/>
      <c r="N282" s="929"/>
      <c r="O282" s="929"/>
      <c r="P282" s="929"/>
      <c r="Q282" s="929"/>
      <c r="R282" s="929"/>
      <c r="S282" s="930"/>
    </row>
    <row r="283" spans="1:19" x14ac:dyDescent="0.2">
      <c r="A283" s="833" t="s">
        <v>2271</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538</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2272</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2273</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2274</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2275</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387</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6" t="s">
        <v>2276</v>
      </c>
      <c r="B290" s="837"/>
      <c r="C290" s="837"/>
      <c r="D290" s="837"/>
      <c r="E290" s="837"/>
      <c r="F290" s="837"/>
      <c r="G290" s="837"/>
      <c r="H290" s="837"/>
      <c r="I290" s="837"/>
      <c r="J290" s="837"/>
      <c r="K290" s="837"/>
      <c r="L290" s="837"/>
      <c r="M290" s="837"/>
      <c r="N290" s="837"/>
      <c r="O290" s="837"/>
      <c r="P290" s="837"/>
      <c r="Q290" s="837"/>
      <c r="R290" s="837"/>
      <c r="S290" s="838"/>
    </row>
    <row r="291" spans="1:19" ht="34.5" customHeight="1" x14ac:dyDescent="0.2">
      <c r="A291" s="831" t="s">
        <v>41</v>
      </c>
      <c r="B291" s="831"/>
      <c r="C291" s="831"/>
      <c r="D291" s="831" t="s">
        <v>42</v>
      </c>
      <c r="E291" s="831"/>
      <c r="F291" s="831" t="s">
        <v>43</v>
      </c>
      <c r="G291" s="831"/>
      <c r="H291" s="831"/>
      <c r="I291" s="831" t="s">
        <v>44</v>
      </c>
      <c r="J291" s="831"/>
      <c r="K291" s="827" t="s">
        <v>45</v>
      </c>
      <c r="L291" s="1064"/>
      <c r="M291" s="1064"/>
      <c r="N291" s="1065"/>
      <c r="O291" s="841" t="s">
        <v>46</v>
      </c>
      <c r="P291" s="841"/>
      <c r="Q291" s="842"/>
      <c r="R291" s="831" t="s">
        <v>47</v>
      </c>
      <c r="S291" s="831"/>
    </row>
    <row r="292" spans="1:19" ht="27.75" customHeight="1" x14ac:dyDescent="0.2">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1.5" customHeight="1" x14ac:dyDescent="0.2">
      <c r="A293" s="831"/>
      <c r="B293" s="831"/>
      <c r="C293" s="853"/>
      <c r="D293" s="831"/>
      <c r="E293" s="831"/>
      <c r="F293" s="149" t="s">
        <v>63</v>
      </c>
      <c r="G293" s="149" t="s">
        <v>64</v>
      </c>
      <c r="H293" s="149" t="s">
        <v>65</v>
      </c>
      <c r="I293" s="831"/>
      <c r="J293" s="831"/>
      <c r="K293" s="152" t="s">
        <v>66</v>
      </c>
      <c r="L293" s="152" t="s">
        <v>67</v>
      </c>
      <c r="M293" s="152" t="s">
        <v>68</v>
      </c>
      <c r="N293" s="152" t="s">
        <v>67</v>
      </c>
      <c r="O293" s="831"/>
      <c r="P293" s="831"/>
      <c r="Q293" s="831"/>
      <c r="R293" s="831"/>
      <c r="S293" s="831"/>
    </row>
    <row r="294" spans="1:19" x14ac:dyDescent="0.2">
      <c r="A294" s="826" t="s">
        <v>2412</v>
      </c>
      <c r="B294" s="826"/>
      <c r="C294" s="826"/>
      <c r="D294" s="826"/>
      <c r="E294" s="826"/>
      <c r="F294" s="826"/>
      <c r="G294" s="826"/>
      <c r="H294" s="826"/>
      <c r="I294" s="826"/>
      <c r="J294" s="826"/>
      <c r="K294" s="826"/>
      <c r="L294" s="826"/>
      <c r="M294" s="826"/>
      <c r="N294" s="826"/>
      <c r="O294" s="826"/>
      <c r="P294" s="826"/>
      <c r="Q294" s="826"/>
      <c r="R294" s="826"/>
      <c r="S294" s="826"/>
    </row>
    <row r="295" spans="1:19" x14ac:dyDescent="0.2">
      <c r="A295" s="156"/>
      <c r="B295" s="156"/>
      <c r="C295" s="156"/>
      <c r="D295" s="156"/>
      <c r="E295" s="156"/>
      <c r="F295" s="156"/>
      <c r="G295" s="156"/>
      <c r="H295" s="156"/>
      <c r="I295" s="156"/>
      <c r="J295" s="156"/>
      <c r="K295" s="156"/>
      <c r="L295" s="156"/>
      <c r="M295" s="156"/>
      <c r="N295" s="156"/>
      <c r="O295" s="156"/>
      <c r="P295" s="156"/>
      <c r="Q295" s="156"/>
      <c r="R295" s="156"/>
      <c r="S295" s="156"/>
    </row>
    <row r="296" spans="1:19" x14ac:dyDescent="0.2">
      <c r="A296" s="826" t="s">
        <v>3392</v>
      </c>
      <c r="B296" s="826"/>
      <c r="C296" s="826"/>
      <c r="D296" s="826"/>
      <c r="E296" s="826"/>
      <c r="F296" s="826"/>
      <c r="G296" s="826"/>
      <c r="H296" s="826"/>
      <c r="I296" s="826"/>
      <c r="J296" s="826"/>
      <c r="K296" s="826"/>
      <c r="L296" s="826"/>
      <c r="M296" s="826"/>
      <c r="N296" s="826"/>
      <c r="O296" s="826"/>
      <c r="P296" s="826"/>
      <c r="Q296" s="826"/>
      <c r="R296" s="826"/>
      <c r="S296" s="826"/>
    </row>
    <row r="297" spans="1:19" x14ac:dyDescent="0.2">
      <c r="A297" s="156"/>
      <c r="B297" s="156"/>
      <c r="C297" s="156"/>
      <c r="D297" s="156"/>
      <c r="E297" s="156"/>
      <c r="F297" s="156"/>
      <c r="G297" s="156"/>
      <c r="H297" s="156"/>
      <c r="I297" s="156"/>
      <c r="J297" s="156"/>
      <c r="K297" s="156"/>
      <c r="L297" s="156"/>
      <c r="M297" s="156"/>
      <c r="N297" s="156"/>
      <c r="O297" s="156"/>
      <c r="P297" s="156"/>
      <c r="Q297" s="156"/>
      <c r="R297" s="156"/>
      <c r="S297" s="156"/>
    </row>
    <row r="298" spans="1:19" x14ac:dyDescent="0.2">
      <c r="A298" s="826" t="s">
        <v>3670</v>
      </c>
      <c r="B298" s="826"/>
      <c r="C298" s="826"/>
      <c r="D298" s="826"/>
      <c r="E298" s="826"/>
      <c r="F298" s="826"/>
      <c r="G298" s="826"/>
      <c r="H298" s="826"/>
      <c r="I298" s="826"/>
      <c r="J298" s="826"/>
      <c r="K298" s="826"/>
      <c r="L298" s="826"/>
      <c r="M298" s="826"/>
      <c r="N298" s="826"/>
      <c r="O298" s="826"/>
      <c r="P298" s="826"/>
      <c r="Q298" s="826"/>
      <c r="R298" s="826"/>
      <c r="S298" s="826"/>
    </row>
    <row r="299" spans="1:19" x14ac:dyDescent="0.2">
      <c r="A299" s="156"/>
      <c r="B299" s="156"/>
      <c r="C299" s="156"/>
      <c r="D299" s="156"/>
      <c r="E299" s="156"/>
      <c r="F299" s="156"/>
      <c r="G299" s="156"/>
      <c r="H299" s="156"/>
      <c r="I299" s="156"/>
      <c r="J299" s="156"/>
      <c r="K299" s="156"/>
      <c r="L299" s="156"/>
      <c r="M299" s="156"/>
      <c r="N299" s="156"/>
      <c r="O299" s="156"/>
      <c r="P299" s="156"/>
      <c r="Q299" s="156"/>
      <c r="R299" s="156"/>
      <c r="S299" s="156"/>
    </row>
    <row r="300" spans="1:19" x14ac:dyDescent="0.2">
      <c r="A300" s="826" t="s">
        <v>3747</v>
      </c>
      <c r="B300" s="826"/>
      <c r="C300" s="826"/>
      <c r="D300" s="826"/>
      <c r="E300" s="826"/>
      <c r="F300" s="826"/>
      <c r="G300" s="826"/>
      <c r="H300" s="826"/>
      <c r="I300" s="826"/>
      <c r="J300" s="826"/>
      <c r="K300" s="826"/>
      <c r="L300" s="826"/>
      <c r="M300" s="826"/>
      <c r="N300" s="826"/>
      <c r="O300" s="826"/>
      <c r="P300" s="826"/>
      <c r="Q300" s="826"/>
      <c r="R300" s="826"/>
      <c r="S300" s="826"/>
    </row>
    <row r="301" spans="1:19" x14ac:dyDescent="0.2">
      <c r="A301" s="156"/>
      <c r="B301" s="156"/>
      <c r="C301" s="156"/>
      <c r="D301" s="156"/>
      <c r="E301" s="156"/>
      <c r="F301" s="156"/>
      <c r="G301" s="156"/>
      <c r="H301" s="156"/>
      <c r="I301" s="156"/>
      <c r="J301" s="156"/>
      <c r="K301" s="156"/>
      <c r="L301" s="156"/>
      <c r="M301" s="156"/>
      <c r="N301" s="156"/>
      <c r="O301" s="156"/>
      <c r="P301" s="156"/>
      <c r="Q301" s="156"/>
      <c r="R301" s="156"/>
      <c r="S301" s="156"/>
    </row>
    <row r="302" spans="1:19" x14ac:dyDescent="0.2">
      <c r="A302" s="832" t="s">
        <v>3794</v>
      </c>
      <c r="B302" s="832"/>
      <c r="C302" s="832"/>
      <c r="D302" s="832"/>
      <c r="E302" s="832"/>
      <c r="F302" s="832"/>
      <c r="G302" s="832"/>
      <c r="H302" s="832"/>
      <c r="I302" s="832"/>
      <c r="J302" s="832"/>
      <c r="K302" s="832"/>
      <c r="L302" s="832"/>
      <c r="M302" s="832"/>
      <c r="N302" s="832"/>
      <c r="O302" s="832"/>
      <c r="P302" s="832"/>
      <c r="Q302" s="832"/>
      <c r="R302" s="832"/>
      <c r="S302" s="832"/>
    </row>
    <row r="303" spans="1:19" x14ac:dyDescent="0.2">
      <c r="A303" s="156"/>
      <c r="B303" s="156"/>
      <c r="C303" s="156"/>
      <c r="D303" s="156"/>
      <c r="E303" s="156"/>
      <c r="F303" s="156"/>
      <c r="G303" s="156"/>
      <c r="H303" s="156"/>
      <c r="I303" s="156"/>
      <c r="J303" s="156"/>
      <c r="K303" s="156"/>
      <c r="L303" s="156"/>
      <c r="M303" s="156"/>
      <c r="N303" s="156"/>
      <c r="O303" s="156"/>
      <c r="P303" s="156"/>
      <c r="Q303" s="156"/>
      <c r="R303" s="156"/>
      <c r="S303" s="156"/>
    </row>
    <row r="304" spans="1:19" x14ac:dyDescent="0.2">
      <c r="A304" s="826" t="s">
        <v>3815</v>
      </c>
      <c r="B304" s="826"/>
      <c r="C304" s="826"/>
      <c r="D304" s="826"/>
      <c r="E304" s="826"/>
      <c r="F304" s="826"/>
      <c r="G304" s="826"/>
      <c r="H304" s="826"/>
      <c r="I304" s="826"/>
      <c r="J304" s="826"/>
      <c r="K304" s="826"/>
      <c r="L304" s="826"/>
      <c r="M304" s="826"/>
      <c r="N304" s="826"/>
      <c r="O304" s="826"/>
      <c r="P304" s="826"/>
      <c r="Q304" s="826"/>
      <c r="R304" s="826"/>
      <c r="S304" s="826"/>
    </row>
    <row r="305" spans="1:19" x14ac:dyDescent="0.2">
      <c r="A305" s="156"/>
      <c r="B305" s="156"/>
      <c r="C305" s="156"/>
      <c r="D305" s="156"/>
      <c r="E305" s="156"/>
      <c r="F305" s="156"/>
      <c r="G305" s="156"/>
      <c r="H305" s="156"/>
      <c r="I305" s="156"/>
      <c r="J305" s="156"/>
      <c r="K305" s="156"/>
      <c r="L305" s="156"/>
      <c r="M305" s="156"/>
      <c r="N305" s="156"/>
      <c r="O305" s="156"/>
      <c r="P305" s="156"/>
      <c r="Q305" s="156"/>
      <c r="R305" s="156"/>
      <c r="S305" s="156"/>
    </row>
    <row r="306" spans="1:19" x14ac:dyDescent="0.2">
      <c r="A306" s="826" t="s">
        <v>3820</v>
      </c>
      <c r="B306" s="826"/>
      <c r="C306" s="826"/>
      <c r="D306" s="826"/>
      <c r="E306" s="826"/>
      <c r="F306" s="826"/>
      <c r="G306" s="826"/>
      <c r="H306" s="826"/>
      <c r="I306" s="826"/>
      <c r="J306" s="826"/>
      <c r="K306" s="826"/>
      <c r="L306" s="826"/>
      <c r="M306" s="826"/>
      <c r="N306" s="826"/>
      <c r="O306" s="826"/>
      <c r="P306" s="826"/>
      <c r="Q306" s="826"/>
      <c r="R306" s="826"/>
      <c r="S306" s="826"/>
    </row>
    <row r="307" spans="1:19" x14ac:dyDescent="0.2">
      <c r="A307" s="156"/>
      <c r="B307" s="156"/>
      <c r="C307" s="156"/>
      <c r="D307" s="156"/>
      <c r="E307" s="156"/>
      <c r="F307" s="156"/>
      <c r="G307" s="156"/>
      <c r="H307" s="156"/>
      <c r="I307" s="156"/>
      <c r="J307" s="156"/>
      <c r="K307" s="156"/>
      <c r="L307" s="156"/>
      <c r="M307" s="156"/>
      <c r="N307" s="156"/>
      <c r="O307" s="156"/>
      <c r="P307" s="156"/>
      <c r="Q307" s="156"/>
      <c r="R307" s="156"/>
      <c r="S307" s="156"/>
    </row>
    <row r="308" spans="1:19" x14ac:dyDescent="0.2">
      <c r="A308" s="826" t="s">
        <v>3840</v>
      </c>
      <c r="B308" s="826"/>
      <c r="C308" s="826"/>
      <c r="D308" s="826"/>
      <c r="E308" s="826"/>
      <c r="F308" s="826"/>
      <c r="G308" s="826"/>
      <c r="H308" s="826"/>
      <c r="I308" s="826"/>
      <c r="J308" s="826"/>
      <c r="K308" s="826"/>
      <c r="L308" s="826"/>
      <c r="M308" s="826"/>
      <c r="N308" s="826"/>
      <c r="O308" s="826"/>
      <c r="P308" s="826"/>
      <c r="Q308" s="826"/>
      <c r="R308" s="826"/>
      <c r="S308" s="826"/>
    </row>
    <row r="309" spans="1:19" x14ac:dyDescent="0.2">
      <c r="A309" s="156"/>
      <c r="B309" s="156"/>
      <c r="C309" s="156"/>
      <c r="D309" s="156"/>
      <c r="E309" s="156"/>
      <c r="F309" s="156"/>
      <c r="G309" s="156"/>
      <c r="H309" s="156"/>
      <c r="I309" s="156"/>
      <c r="J309" s="156"/>
      <c r="K309" s="156"/>
      <c r="L309" s="156"/>
      <c r="M309" s="156"/>
      <c r="N309" s="156"/>
      <c r="O309" s="156"/>
      <c r="P309" s="156"/>
      <c r="Q309" s="156"/>
      <c r="R309" s="156"/>
      <c r="S309" s="156"/>
    </row>
    <row r="310" spans="1:19" x14ac:dyDescent="0.2">
      <c r="A310" s="826" t="s">
        <v>3841</v>
      </c>
      <c r="B310" s="826"/>
      <c r="C310" s="826"/>
      <c r="D310" s="826"/>
      <c r="E310" s="826"/>
      <c r="F310" s="826"/>
      <c r="G310" s="826"/>
      <c r="H310" s="826"/>
      <c r="I310" s="826"/>
      <c r="J310" s="826"/>
      <c r="K310" s="826"/>
      <c r="L310" s="826"/>
      <c r="M310" s="826"/>
      <c r="N310" s="826"/>
      <c r="O310" s="826"/>
      <c r="P310" s="826"/>
      <c r="Q310" s="826"/>
      <c r="R310" s="826"/>
      <c r="S310" s="826"/>
    </row>
    <row r="311" spans="1:19" x14ac:dyDescent="0.2">
      <c r="A311" s="156"/>
      <c r="B311" s="156"/>
      <c r="C311" s="156"/>
      <c r="D311" s="156"/>
      <c r="E311" s="156"/>
      <c r="F311" s="156"/>
      <c r="G311" s="156"/>
      <c r="H311" s="156"/>
      <c r="I311" s="156"/>
      <c r="J311" s="156"/>
      <c r="K311" s="156"/>
      <c r="L311" s="156"/>
      <c r="M311" s="156"/>
      <c r="N311" s="156"/>
      <c r="O311" s="156"/>
      <c r="P311" s="156"/>
      <c r="Q311" s="156"/>
      <c r="R311" s="156"/>
      <c r="S311" s="156"/>
    </row>
    <row r="312" spans="1:19" x14ac:dyDescent="0.2">
      <c r="A312" s="826" t="s">
        <v>3882</v>
      </c>
      <c r="B312" s="826"/>
      <c r="C312" s="826"/>
      <c r="D312" s="826"/>
      <c r="E312" s="826"/>
      <c r="F312" s="826"/>
      <c r="G312" s="826"/>
      <c r="H312" s="826"/>
      <c r="I312" s="826"/>
      <c r="J312" s="826"/>
      <c r="K312" s="826"/>
      <c r="L312" s="826"/>
      <c r="M312" s="826"/>
      <c r="N312" s="826"/>
      <c r="O312" s="826"/>
      <c r="P312" s="826"/>
      <c r="Q312" s="826"/>
      <c r="R312" s="826"/>
      <c r="S312" s="826"/>
    </row>
    <row r="313" spans="1:19" x14ac:dyDescent="0.2">
      <c r="A313" s="156"/>
      <c r="B313" s="156"/>
      <c r="C313" s="156"/>
      <c r="D313" s="156"/>
      <c r="E313" s="156"/>
      <c r="F313" s="156"/>
      <c r="G313" s="156"/>
      <c r="H313" s="156"/>
      <c r="I313" s="156"/>
      <c r="J313" s="156"/>
      <c r="K313" s="156"/>
      <c r="L313" s="156"/>
      <c r="M313" s="156"/>
      <c r="N313" s="156"/>
      <c r="O313" s="156"/>
      <c r="P313" s="156"/>
      <c r="Q313" s="156"/>
      <c r="R313" s="156"/>
      <c r="S313" s="156"/>
    </row>
    <row r="314" spans="1:19" x14ac:dyDescent="0.2">
      <c r="A314" s="826" t="s">
        <v>3884</v>
      </c>
      <c r="B314" s="826"/>
      <c r="C314" s="826"/>
      <c r="D314" s="826"/>
      <c r="E314" s="826"/>
      <c r="F314" s="826"/>
      <c r="G314" s="826"/>
      <c r="H314" s="826"/>
      <c r="I314" s="826"/>
      <c r="J314" s="826"/>
      <c r="K314" s="826"/>
      <c r="L314" s="826"/>
      <c r="M314" s="826"/>
      <c r="N314" s="826"/>
      <c r="O314" s="826"/>
      <c r="P314" s="826"/>
      <c r="Q314" s="826"/>
      <c r="R314" s="826"/>
      <c r="S314" s="826"/>
    </row>
    <row r="315" spans="1:19" x14ac:dyDescent="0.2">
      <c r="A315" s="156"/>
      <c r="B315" s="156"/>
      <c r="C315" s="156"/>
      <c r="D315" s="156"/>
      <c r="E315" s="156"/>
      <c r="F315" s="156"/>
      <c r="G315" s="156"/>
      <c r="H315" s="156"/>
      <c r="I315" s="156"/>
      <c r="J315" s="156"/>
      <c r="K315" s="156"/>
      <c r="L315" s="156"/>
      <c r="M315" s="156"/>
      <c r="N315" s="156"/>
      <c r="O315" s="156"/>
      <c r="P315" s="156"/>
      <c r="Q315" s="156"/>
      <c r="R315" s="156"/>
      <c r="S315" s="156"/>
    </row>
    <row r="316" spans="1:19" x14ac:dyDescent="0.2">
      <c r="A316" s="826" t="s">
        <v>3893</v>
      </c>
      <c r="B316" s="826"/>
      <c r="C316" s="826"/>
      <c r="D316" s="826"/>
      <c r="E316" s="826"/>
      <c r="F316" s="826"/>
      <c r="G316" s="826"/>
      <c r="H316" s="826"/>
      <c r="I316" s="826"/>
      <c r="J316" s="826"/>
      <c r="K316" s="826"/>
      <c r="L316" s="826"/>
      <c r="M316" s="826"/>
      <c r="N316" s="826"/>
      <c r="O316" s="826"/>
      <c r="P316" s="826"/>
      <c r="Q316" s="826"/>
      <c r="R316" s="826"/>
      <c r="S316" s="826"/>
    </row>
    <row r="317" spans="1:19" x14ac:dyDescent="0.2">
      <c r="A317" s="159"/>
      <c r="B317" s="156"/>
      <c r="C317" s="156"/>
      <c r="D317" s="156"/>
      <c r="E317" s="156"/>
      <c r="F317" s="156"/>
      <c r="G317" s="156"/>
      <c r="H317" s="156"/>
      <c r="I317" s="156"/>
      <c r="J317" s="156"/>
      <c r="K317" s="156"/>
      <c r="L317" s="156"/>
      <c r="M317" s="156"/>
      <c r="N317" s="156"/>
      <c r="O317" s="156"/>
      <c r="P317" s="156"/>
      <c r="Q317" s="156"/>
      <c r="R317" s="156"/>
      <c r="S317" s="156"/>
    </row>
    <row r="318" spans="1:19" x14ac:dyDescent="0.2">
      <c r="A318" s="823" t="s">
        <v>181</v>
      </c>
      <c r="B318" s="846"/>
      <c r="C318" s="846"/>
      <c r="D318" s="846"/>
      <c r="E318" s="846"/>
      <c r="F318" s="846"/>
      <c r="G318" s="846"/>
      <c r="H318" s="846"/>
      <c r="I318" s="846"/>
      <c r="J318" s="846"/>
      <c r="K318" s="846"/>
      <c r="L318" s="846"/>
      <c r="M318" s="846"/>
      <c r="N318" s="846"/>
      <c r="O318" s="846"/>
      <c r="P318" s="846"/>
      <c r="Q318" s="846"/>
      <c r="R318" s="846"/>
      <c r="S318" s="847"/>
    </row>
    <row r="319" spans="1:19" s="21" customFormat="1" x14ac:dyDescent="0.2">
      <c r="A319" s="164">
        <f>SUM(A295,A297,A299,A301,A303,A305,A307,A309,A311,A313,A315,A317)</f>
        <v>0</v>
      </c>
      <c r="B319" s="164">
        <f t="shared" ref="B319:S319" si="7">SUM(B295,B297,B299,B301,B303,B305,B307,B309,B311,B313,B315,B317)</f>
        <v>0</v>
      </c>
      <c r="C319" s="164">
        <f t="shared" si="7"/>
        <v>0</v>
      </c>
      <c r="D319" s="164">
        <f t="shared" si="7"/>
        <v>0</v>
      </c>
      <c r="E319" s="164">
        <f t="shared" si="7"/>
        <v>0</v>
      </c>
      <c r="F319" s="164">
        <f t="shared" si="7"/>
        <v>0</v>
      </c>
      <c r="G319" s="164">
        <f t="shared" si="7"/>
        <v>0</v>
      </c>
      <c r="H319" s="164">
        <f t="shared" si="7"/>
        <v>0</v>
      </c>
      <c r="I319" s="164">
        <f t="shared" si="7"/>
        <v>0</v>
      </c>
      <c r="J319" s="164">
        <f t="shared" si="7"/>
        <v>0</v>
      </c>
      <c r="K319" s="164">
        <f t="shared" si="7"/>
        <v>0</v>
      </c>
      <c r="L319" s="164">
        <f t="shared" si="7"/>
        <v>0</v>
      </c>
      <c r="M319" s="164">
        <f t="shared" si="7"/>
        <v>0</v>
      </c>
      <c r="N319" s="164">
        <f t="shared" si="7"/>
        <v>0</v>
      </c>
      <c r="O319" s="164">
        <f t="shared" si="7"/>
        <v>0</v>
      </c>
      <c r="P319" s="164">
        <f t="shared" si="7"/>
        <v>0</v>
      </c>
      <c r="Q319" s="164">
        <f t="shared" si="7"/>
        <v>0</v>
      </c>
      <c r="R319" s="164">
        <f t="shared" si="7"/>
        <v>0</v>
      </c>
      <c r="S319" s="164">
        <f t="shared" si="7"/>
        <v>0</v>
      </c>
    </row>
    <row r="320" spans="1:19" x14ac:dyDescent="0.2">
      <c r="A320" s="5"/>
      <c r="B320" s="5"/>
      <c r="C320" s="5"/>
      <c r="D320" s="5"/>
      <c r="E320" s="5"/>
      <c r="F320" s="5"/>
      <c r="G320" s="5"/>
      <c r="H320" s="5"/>
      <c r="I320" s="5"/>
      <c r="J320" s="5"/>
      <c r="K320" s="5"/>
      <c r="L320" s="5"/>
      <c r="M320" s="5"/>
      <c r="N320" s="5"/>
      <c r="O320" s="5"/>
      <c r="P320" s="5"/>
      <c r="Q320" s="5"/>
      <c r="R320" s="5"/>
      <c r="S320" s="5"/>
    </row>
    <row r="321" spans="1:19" ht="19.5" customHeight="1" x14ac:dyDescent="0.2">
      <c r="A321" s="854" t="s">
        <v>2413</v>
      </c>
      <c r="B321" s="855"/>
      <c r="C321" s="855"/>
      <c r="D321" s="855"/>
      <c r="E321" s="855"/>
      <c r="F321" s="855"/>
      <c r="G321" s="855"/>
      <c r="H321" s="855"/>
      <c r="I321" s="855"/>
      <c r="J321" s="855"/>
      <c r="K321" s="855"/>
      <c r="L321" s="855"/>
      <c r="M321" s="855"/>
      <c r="N321" s="855"/>
      <c r="O321" s="855"/>
      <c r="P321" s="855"/>
      <c r="Q321" s="855"/>
      <c r="R321" s="855"/>
      <c r="S321" s="856"/>
    </row>
    <row r="322" spans="1:19" x14ac:dyDescent="0.2">
      <c r="A322" s="928" t="s">
        <v>172</v>
      </c>
      <c r="B322" s="929"/>
      <c r="C322" s="929"/>
      <c r="D322" s="929"/>
      <c r="E322" s="929"/>
      <c r="F322" s="929"/>
      <c r="G322" s="929"/>
      <c r="H322" s="929"/>
      <c r="I322" s="929"/>
      <c r="J322" s="929"/>
      <c r="K322" s="929"/>
      <c r="L322" s="929"/>
      <c r="M322" s="929"/>
      <c r="N322" s="929"/>
      <c r="O322" s="929"/>
      <c r="P322" s="929"/>
      <c r="Q322" s="929"/>
      <c r="R322" s="929"/>
      <c r="S322" s="930"/>
    </row>
    <row r="323" spans="1:19" x14ac:dyDescent="0.2">
      <c r="A323" s="833" t="s">
        <v>2277</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2278</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2279</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2280</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2281</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2282</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3" t="s">
        <v>2283</v>
      </c>
      <c r="B329" s="834"/>
      <c r="C329" s="834"/>
      <c r="D329" s="834"/>
      <c r="E329" s="834"/>
      <c r="F329" s="834"/>
      <c r="G329" s="834"/>
      <c r="H329" s="834"/>
      <c r="I329" s="834"/>
      <c r="J329" s="834"/>
      <c r="K329" s="834"/>
      <c r="L329" s="834"/>
      <c r="M329" s="834"/>
      <c r="N329" s="834"/>
      <c r="O329" s="834"/>
      <c r="P329" s="834"/>
      <c r="Q329" s="834"/>
      <c r="R329" s="834"/>
      <c r="S329" s="835"/>
    </row>
    <row r="330" spans="1:19" x14ac:dyDescent="0.2">
      <c r="A330" s="836" t="s">
        <v>2284</v>
      </c>
      <c r="B330" s="837"/>
      <c r="C330" s="837"/>
      <c r="D330" s="837"/>
      <c r="E330" s="837"/>
      <c r="F330" s="837"/>
      <c r="G330" s="837"/>
      <c r="H330" s="837"/>
      <c r="I330" s="837"/>
      <c r="J330" s="837"/>
      <c r="K330" s="837"/>
      <c r="L330" s="837"/>
      <c r="M330" s="837"/>
      <c r="N330" s="837"/>
      <c r="O330" s="837"/>
      <c r="P330" s="837"/>
      <c r="Q330" s="837"/>
      <c r="R330" s="837"/>
      <c r="S330" s="838"/>
    </row>
    <row r="331" spans="1:19" ht="37.5" customHeight="1" x14ac:dyDescent="0.2">
      <c r="A331" s="831" t="s">
        <v>41</v>
      </c>
      <c r="B331" s="831"/>
      <c r="C331" s="831"/>
      <c r="D331" s="831" t="s">
        <v>42</v>
      </c>
      <c r="E331" s="831"/>
      <c r="F331" s="831" t="s">
        <v>43</v>
      </c>
      <c r="G331" s="831"/>
      <c r="H331" s="831"/>
      <c r="I331" s="831" t="s">
        <v>44</v>
      </c>
      <c r="J331" s="831"/>
      <c r="K331" s="827" t="s">
        <v>45</v>
      </c>
      <c r="L331" s="1064"/>
      <c r="M331" s="1064"/>
      <c r="N331" s="1065"/>
      <c r="O331" s="841" t="s">
        <v>46</v>
      </c>
      <c r="P331" s="841"/>
      <c r="Q331" s="842"/>
      <c r="R331" s="831" t="s">
        <v>47</v>
      </c>
      <c r="S331" s="831"/>
    </row>
    <row r="332" spans="1:19" ht="25.5" customHeight="1" x14ac:dyDescent="0.2">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3.75" customHeight="1" x14ac:dyDescent="0.2">
      <c r="A333" s="831"/>
      <c r="B333" s="831"/>
      <c r="C333" s="853"/>
      <c r="D333" s="831"/>
      <c r="E333" s="831"/>
      <c r="F333" s="149" t="s">
        <v>63</v>
      </c>
      <c r="G333" s="149" t="s">
        <v>64</v>
      </c>
      <c r="H333" s="149" t="s">
        <v>65</v>
      </c>
      <c r="I333" s="831"/>
      <c r="J333" s="831"/>
      <c r="K333" s="152" t="s">
        <v>66</v>
      </c>
      <c r="L333" s="152" t="s">
        <v>67</v>
      </c>
      <c r="M333" s="152" t="s">
        <v>68</v>
      </c>
      <c r="N333" s="152" t="s">
        <v>67</v>
      </c>
      <c r="O333" s="831"/>
      <c r="P333" s="831"/>
      <c r="Q333" s="831"/>
      <c r="R333" s="831"/>
      <c r="S333" s="831"/>
    </row>
    <row r="334" spans="1:19" x14ac:dyDescent="0.2">
      <c r="A334" s="826" t="s">
        <v>2407</v>
      </c>
      <c r="B334" s="826"/>
      <c r="C334" s="826"/>
      <c r="D334" s="826"/>
      <c r="E334" s="826"/>
      <c r="F334" s="826"/>
      <c r="G334" s="826"/>
      <c r="H334" s="826"/>
      <c r="I334" s="826"/>
      <c r="J334" s="826"/>
      <c r="K334" s="826"/>
      <c r="L334" s="826"/>
      <c r="M334" s="826"/>
      <c r="N334" s="826"/>
      <c r="O334" s="826"/>
      <c r="P334" s="826"/>
      <c r="Q334" s="826"/>
      <c r="R334" s="826"/>
      <c r="S334" s="826"/>
    </row>
    <row r="335" spans="1:19" x14ac:dyDescent="0.2">
      <c r="A335" s="156"/>
      <c r="B335" s="156"/>
      <c r="C335" s="156"/>
      <c r="D335" s="156"/>
      <c r="E335" s="156"/>
      <c r="F335" s="156"/>
      <c r="G335" s="156"/>
      <c r="H335" s="156"/>
      <c r="I335" s="156"/>
      <c r="J335" s="156"/>
      <c r="K335" s="156"/>
      <c r="L335" s="156"/>
      <c r="M335" s="156"/>
      <c r="N335" s="156"/>
      <c r="O335" s="156"/>
      <c r="P335" s="156"/>
      <c r="Q335" s="156"/>
      <c r="R335" s="156"/>
      <c r="S335" s="156"/>
    </row>
    <row r="336" spans="1:19" x14ac:dyDescent="0.2">
      <c r="A336" s="826" t="s">
        <v>3392</v>
      </c>
      <c r="B336" s="826"/>
      <c r="C336" s="826"/>
      <c r="D336" s="826"/>
      <c r="E336" s="826"/>
      <c r="F336" s="826"/>
      <c r="G336" s="826"/>
      <c r="H336" s="826"/>
      <c r="I336" s="826"/>
      <c r="J336" s="826"/>
      <c r="K336" s="826"/>
      <c r="L336" s="826"/>
      <c r="M336" s="826"/>
      <c r="N336" s="826"/>
      <c r="O336" s="826"/>
      <c r="P336" s="826"/>
      <c r="Q336" s="826"/>
      <c r="R336" s="826"/>
      <c r="S336" s="826"/>
    </row>
    <row r="337" spans="1:19" x14ac:dyDescent="0.2">
      <c r="A337" s="156"/>
      <c r="B337" s="156"/>
      <c r="C337" s="156"/>
      <c r="D337" s="156"/>
      <c r="E337" s="156"/>
      <c r="F337" s="156"/>
      <c r="G337" s="156"/>
      <c r="H337" s="156"/>
      <c r="I337" s="156"/>
      <c r="J337" s="156"/>
      <c r="K337" s="156"/>
      <c r="L337" s="156"/>
      <c r="M337" s="156"/>
      <c r="N337" s="156"/>
      <c r="O337" s="156"/>
      <c r="P337" s="156"/>
      <c r="Q337" s="156"/>
      <c r="R337" s="156"/>
      <c r="S337" s="156"/>
    </row>
    <row r="338" spans="1:19" x14ac:dyDescent="0.2">
      <c r="A338" s="826" t="s">
        <v>3670</v>
      </c>
      <c r="B338" s="826"/>
      <c r="C338" s="826"/>
      <c r="D338" s="826"/>
      <c r="E338" s="826"/>
      <c r="F338" s="826"/>
      <c r="G338" s="826"/>
      <c r="H338" s="826"/>
      <c r="I338" s="826"/>
      <c r="J338" s="826"/>
      <c r="K338" s="826"/>
      <c r="L338" s="826"/>
      <c r="M338" s="826"/>
      <c r="N338" s="826"/>
      <c r="O338" s="826"/>
      <c r="P338" s="826"/>
      <c r="Q338" s="826"/>
      <c r="R338" s="826"/>
      <c r="S338" s="826"/>
    </row>
    <row r="339" spans="1:19" x14ac:dyDescent="0.2">
      <c r="A339" s="156"/>
      <c r="B339" s="156"/>
      <c r="C339" s="156"/>
      <c r="D339" s="156"/>
      <c r="E339" s="156"/>
      <c r="F339" s="156"/>
      <c r="G339" s="156"/>
      <c r="H339" s="156"/>
      <c r="I339" s="156"/>
      <c r="J339" s="156"/>
      <c r="K339" s="156"/>
      <c r="L339" s="156"/>
      <c r="M339" s="156"/>
      <c r="N339" s="156"/>
      <c r="O339" s="156"/>
      <c r="P339" s="156"/>
      <c r="Q339" s="156"/>
      <c r="R339" s="156"/>
      <c r="S339" s="156"/>
    </row>
    <row r="340" spans="1:19" x14ac:dyDescent="0.2">
      <c r="A340" s="826" t="s">
        <v>3747</v>
      </c>
      <c r="B340" s="826"/>
      <c r="C340" s="826"/>
      <c r="D340" s="826"/>
      <c r="E340" s="826"/>
      <c r="F340" s="826"/>
      <c r="G340" s="826"/>
      <c r="H340" s="826"/>
      <c r="I340" s="826"/>
      <c r="J340" s="826"/>
      <c r="K340" s="826"/>
      <c r="L340" s="826"/>
      <c r="M340" s="826"/>
      <c r="N340" s="826"/>
      <c r="O340" s="826"/>
      <c r="P340" s="826"/>
      <c r="Q340" s="826"/>
      <c r="R340" s="826"/>
      <c r="S340" s="826"/>
    </row>
    <row r="341" spans="1:19" x14ac:dyDescent="0.2">
      <c r="A341" s="156"/>
      <c r="B341" s="156"/>
      <c r="C341" s="156"/>
      <c r="D341" s="156"/>
      <c r="E341" s="156"/>
      <c r="F341" s="156"/>
      <c r="G341" s="156"/>
      <c r="H341" s="156"/>
      <c r="I341" s="156"/>
      <c r="J341" s="156"/>
      <c r="K341" s="156"/>
      <c r="L341" s="156"/>
      <c r="M341" s="156"/>
      <c r="N341" s="156"/>
      <c r="O341" s="156"/>
      <c r="P341" s="156"/>
      <c r="Q341" s="156"/>
      <c r="R341" s="156"/>
      <c r="S341" s="156"/>
    </row>
    <row r="342" spans="1:19" x14ac:dyDescent="0.2">
      <c r="A342" s="832" t="s">
        <v>3794</v>
      </c>
      <c r="B342" s="832"/>
      <c r="C342" s="832"/>
      <c r="D342" s="832"/>
      <c r="E342" s="832"/>
      <c r="F342" s="832"/>
      <c r="G342" s="832"/>
      <c r="H342" s="832"/>
      <c r="I342" s="832"/>
      <c r="J342" s="832"/>
      <c r="K342" s="832"/>
      <c r="L342" s="832"/>
      <c r="M342" s="832"/>
      <c r="N342" s="832"/>
      <c r="O342" s="832"/>
      <c r="P342" s="832"/>
      <c r="Q342" s="832"/>
      <c r="R342" s="832"/>
      <c r="S342" s="832"/>
    </row>
    <row r="343" spans="1:19" x14ac:dyDescent="0.2">
      <c r="A343" s="156"/>
      <c r="B343" s="156"/>
      <c r="C343" s="156"/>
      <c r="D343" s="156"/>
      <c r="E343" s="156"/>
      <c r="F343" s="156"/>
      <c r="G343" s="156"/>
      <c r="H343" s="156"/>
      <c r="I343" s="156"/>
      <c r="J343" s="156"/>
      <c r="K343" s="156"/>
      <c r="L343" s="156"/>
      <c r="M343" s="156"/>
      <c r="N343" s="156"/>
      <c r="O343" s="156"/>
      <c r="P343" s="156"/>
      <c r="Q343" s="156"/>
      <c r="R343" s="156"/>
      <c r="S343" s="156"/>
    </row>
    <row r="344" spans="1:19" x14ac:dyDescent="0.2">
      <c r="A344" s="826" t="s">
        <v>3815</v>
      </c>
      <c r="B344" s="826"/>
      <c r="C344" s="826"/>
      <c r="D344" s="826"/>
      <c r="E344" s="826"/>
      <c r="F344" s="826"/>
      <c r="G344" s="826"/>
      <c r="H344" s="826"/>
      <c r="I344" s="826"/>
      <c r="J344" s="826"/>
      <c r="K344" s="826"/>
      <c r="L344" s="826"/>
      <c r="M344" s="826"/>
      <c r="N344" s="826"/>
      <c r="O344" s="826"/>
      <c r="P344" s="826"/>
      <c r="Q344" s="826"/>
      <c r="R344" s="826"/>
      <c r="S344" s="826"/>
    </row>
    <row r="345" spans="1:19" x14ac:dyDescent="0.2">
      <c r="A345" s="156"/>
      <c r="B345" s="156"/>
      <c r="C345" s="156"/>
      <c r="D345" s="156"/>
      <c r="E345" s="156"/>
      <c r="F345" s="156"/>
      <c r="G345" s="156"/>
      <c r="H345" s="156"/>
      <c r="I345" s="156"/>
      <c r="J345" s="156"/>
      <c r="K345" s="156"/>
      <c r="L345" s="156"/>
      <c r="M345" s="156"/>
      <c r="N345" s="156"/>
      <c r="O345" s="156"/>
      <c r="P345" s="156"/>
      <c r="Q345" s="156"/>
      <c r="R345" s="156"/>
      <c r="S345" s="156"/>
    </row>
    <row r="346" spans="1:19" x14ac:dyDescent="0.2">
      <c r="A346" s="826" t="s">
        <v>3820</v>
      </c>
      <c r="B346" s="826"/>
      <c r="C346" s="826"/>
      <c r="D346" s="826"/>
      <c r="E346" s="826"/>
      <c r="F346" s="826"/>
      <c r="G346" s="826"/>
      <c r="H346" s="826"/>
      <c r="I346" s="826"/>
      <c r="J346" s="826"/>
      <c r="K346" s="826"/>
      <c r="L346" s="826"/>
      <c r="M346" s="826"/>
      <c r="N346" s="826"/>
      <c r="O346" s="826"/>
      <c r="P346" s="826"/>
      <c r="Q346" s="826"/>
      <c r="R346" s="826"/>
      <c r="S346" s="826"/>
    </row>
    <row r="347" spans="1:19" x14ac:dyDescent="0.2">
      <c r="A347" s="156"/>
      <c r="B347" s="156"/>
      <c r="C347" s="156"/>
      <c r="D347" s="156"/>
      <c r="E347" s="156"/>
      <c r="F347" s="156"/>
      <c r="G347" s="156"/>
      <c r="H347" s="156"/>
      <c r="I347" s="156"/>
      <c r="J347" s="156"/>
      <c r="K347" s="156"/>
      <c r="L347" s="156"/>
      <c r="M347" s="156"/>
      <c r="N347" s="156"/>
      <c r="O347" s="156"/>
      <c r="P347" s="156"/>
      <c r="Q347" s="156"/>
      <c r="R347" s="156"/>
      <c r="S347" s="156"/>
    </row>
    <row r="348" spans="1:19" x14ac:dyDescent="0.2">
      <c r="A348" s="826" t="s">
        <v>3839</v>
      </c>
      <c r="B348" s="826"/>
      <c r="C348" s="826"/>
      <c r="D348" s="826"/>
      <c r="E348" s="826"/>
      <c r="F348" s="826"/>
      <c r="G348" s="826"/>
      <c r="H348" s="826"/>
      <c r="I348" s="826"/>
      <c r="J348" s="826"/>
      <c r="K348" s="826"/>
      <c r="L348" s="826"/>
      <c r="M348" s="826"/>
      <c r="N348" s="826"/>
      <c r="O348" s="826"/>
      <c r="P348" s="826"/>
      <c r="Q348" s="826"/>
      <c r="R348" s="826"/>
      <c r="S348" s="826"/>
    </row>
    <row r="349" spans="1:19" x14ac:dyDescent="0.2">
      <c r="A349" s="156"/>
      <c r="B349" s="156"/>
      <c r="C349" s="156"/>
      <c r="D349" s="156"/>
      <c r="E349" s="156"/>
      <c r="F349" s="156"/>
      <c r="G349" s="156"/>
      <c r="H349" s="156"/>
      <c r="I349" s="156"/>
      <c r="J349" s="156"/>
      <c r="K349" s="156"/>
      <c r="L349" s="156"/>
      <c r="M349" s="156"/>
      <c r="N349" s="156"/>
      <c r="O349" s="156"/>
      <c r="P349" s="156"/>
      <c r="Q349" s="156"/>
      <c r="R349" s="156"/>
      <c r="S349" s="156"/>
    </row>
    <row r="350" spans="1:19" x14ac:dyDescent="0.2">
      <c r="A350" s="826" t="s">
        <v>3841</v>
      </c>
      <c r="B350" s="826"/>
      <c r="C350" s="826"/>
      <c r="D350" s="826"/>
      <c r="E350" s="826"/>
      <c r="F350" s="826"/>
      <c r="G350" s="826"/>
      <c r="H350" s="826"/>
      <c r="I350" s="826"/>
      <c r="J350" s="826"/>
      <c r="K350" s="826"/>
      <c r="L350" s="826"/>
      <c r="M350" s="826"/>
      <c r="N350" s="826"/>
      <c r="O350" s="826"/>
      <c r="P350" s="826"/>
      <c r="Q350" s="826"/>
      <c r="R350" s="826"/>
      <c r="S350" s="826"/>
    </row>
    <row r="351" spans="1:19" x14ac:dyDescent="0.2">
      <c r="A351" s="156"/>
      <c r="B351" s="156"/>
      <c r="C351" s="156"/>
      <c r="D351" s="156"/>
      <c r="E351" s="156"/>
      <c r="F351" s="156"/>
      <c r="G351" s="156"/>
      <c r="H351" s="156"/>
      <c r="I351" s="156"/>
      <c r="J351" s="156"/>
      <c r="K351" s="156"/>
      <c r="L351" s="156"/>
      <c r="M351" s="156"/>
      <c r="N351" s="156"/>
      <c r="O351" s="156"/>
      <c r="P351" s="156"/>
      <c r="Q351" s="156"/>
      <c r="R351" s="156"/>
      <c r="S351" s="156"/>
    </row>
    <row r="352" spans="1:19" x14ac:dyDescent="0.2">
      <c r="A352" s="826" t="s">
        <v>3882</v>
      </c>
      <c r="B352" s="826"/>
      <c r="C352" s="826"/>
      <c r="D352" s="826"/>
      <c r="E352" s="826"/>
      <c r="F352" s="826"/>
      <c r="G352" s="826"/>
      <c r="H352" s="826"/>
      <c r="I352" s="826"/>
      <c r="J352" s="826"/>
      <c r="K352" s="826"/>
      <c r="L352" s="826"/>
      <c r="M352" s="826"/>
      <c r="N352" s="826"/>
      <c r="O352" s="826"/>
      <c r="P352" s="826"/>
      <c r="Q352" s="826"/>
      <c r="R352" s="826"/>
      <c r="S352" s="826"/>
    </row>
    <row r="353" spans="1:19" x14ac:dyDescent="0.2">
      <c r="A353" s="156"/>
      <c r="B353" s="156"/>
      <c r="C353" s="156"/>
      <c r="D353" s="156"/>
      <c r="E353" s="156"/>
      <c r="F353" s="156"/>
      <c r="G353" s="156"/>
      <c r="H353" s="156"/>
      <c r="I353" s="156"/>
      <c r="J353" s="156"/>
      <c r="K353" s="156"/>
      <c r="L353" s="156"/>
      <c r="M353" s="156"/>
      <c r="N353" s="156"/>
      <c r="O353" s="156"/>
      <c r="P353" s="156"/>
      <c r="Q353" s="156"/>
      <c r="R353" s="156"/>
      <c r="S353" s="156"/>
    </row>
    <row r="354" spans="1:19" x14ac:dyDescent="0.2">
      <c r="A354" s="826" t="s">
        <v>3885</v>
      </c>
      <c r="B354" s="826"/>
      <c r="C354" s="826"/>
      <c r="D354" s="826"/>
      <c r="E354" s="826"/>
      <c r="F354" s="826"/>
      <c r="G354" s="826"/>
      <c r="H354" s="826"/>
      <c r="I354" s="826"/>
      <c r="J354" s="826"/>
      <c r="K354" s="826"/>
      <c r="L354" s="826"/>
      <c r="M354" s="826"/>
      <c r="N354" s="826"/>
      <c r="O354" s="826"/>
      <c r="P354" s="826"/>
      <c r="Q354" s="826"/>
      <c r="R354" s="826"/>
      <c r="S354" s="826"/>
    </row>
    <row r="355" spans="1:19" x14ac:dyDescent="0.2">
      <c r="A355" s="156"/>
      <c r="B355" s="156"/>
      <c r="C355" s="156"/>
      <c r="D355" s="156"/>
      <c r="E355" s="156"/>
      <c r="F355" s="156"/>
      <c r="G355" s="156"/>
      <c r="H355" s="156"/>
      <c r="I355" s="156"/>
      <c r="J355" s="156"/>
      <c r="K355" s="156"/>
      <c r="L355" s="156"/>
      <c r="M355" s="156"/>
      <c r="N355" s="156"/>
      <c r="O355" s="156"/>
      <c r="P355" s="156"/>
      <c r="Q355" s="156"/>
      <c r="R355" s="156"/>
      <c r="S355" s="156"/>
    </row>
    <row r="356" spans="1:19" x14ac:dyDescent="0.2">
      <c r="A356" s="826" t="s">
        <v>3894</v>
      </c>
      <c r="B356" s="826"/>
      <c r="C356" s="826"/>
      <c r="D356" s="826"/>
      <c r="E356" s="826"/>
      <c r="F356" s="826"/>
      <c r="G356" s="826"/>
      <c r="H356" s="826"/>
      <c r="I356" s="826"/>
      <c r="J356" s="826"/>
      <c r="K356" s="826"/>
      <c r="L356" s="826"/>
      <c r="M356" s="826"/>
      <c r="N356" s="826"/>
      <c r="O356" s="826"/>
      <c r="P356" s="826"/>
      <c r="Q356" s="826"/>
      <c r="R356" s="826"/>
      <c r="S356" s="826"/>
    </row>
    <row r="357" spans="1:19" x14ac:dyDescent="0.2">
      <c r="A357" s="159"/>
      <c r="B357" s="156"/>
      <c r="C357" s="156"/>
      <c r="D357" s="156"/>
      <c r="E357" s="156"/>
      <c r="F357" s="156"/>
      <c r="G357" s="156"/>
      <c r="H357" s="156"/>
      <c r="I357" s="156"/>
      <c r="J357" s="156"/>
      <c r="K357" s="156"/>
      <c r="L357" s="156"/>
      <c r="M357" s="156"/>
      <c r="N357" s="156"/>
      <c r="O357" s="156"/>
      <c r="P357" s="156"/>
      <c r="Q357" s="156"/>
      <c r="R357" s="156"/>
      <c r="S357" s="156"/>
    </row>
    <row r="358" spans="1:19" x14ac:dyDescent="0.2">
      <c r="A358" s="823" t="s">
        <v>181</v>
      </c>
      <c r="B358" s="846"/>
      <c r="C358" s="846"/>
      <c r="D358" s="846"/>
      <c r="E358" s="846"/>
      <c r="F358" s="846"/>
      <c r="G358" s="846"/>
      <c r="H358" s="846"/>
      <c r="I358" s="846"/>
      <c r="J358" s="846"/>
      <c r="K358" s="846"/>
      <c r="L358" s="846"/>
      <c r="M358" s="846"/>
      <c r="N358" s="846"/>
      <c r="O358" s="846"/>
      <c r="P358" s="846"/>
      <c r="Q358" s="846"/>
      <c r="R358" s="846"/>
      <c r="S358" s="847"/>
    </row>
    <row r="359" spans="1:19" s="21" customFormat="1" x14ac:dyDescent="0.2">
      <c r="A359" s="164">
        <f>SUM(A335,A337,A339,A341,A343,A345,A347,A349,A351,A353,A355,A357)</f>
        <v>0</v>
      </c>
      <c r="B359" s="164">
        <f t="shared" ref="B359:S359" si="8">SUM(B335,B337,B339,B341,B343,B345,B347,B349,B351,B353,B355,B357)</f>
        <v>0</v>
      </c>
      <c r="C359" s="164">
        <f t="shared" si="8"/>
        <v>0</v>
      </c>
      <c r="D359" s="164">
        <f t="shared" si="8"/>
        <v>0</v>
      </c>
      <c r="E359" s="164">
        <f t="shared" si="8"/>
        <v>0</v>
      </c>
      <c r="F359" s="164">
        <f t="shared" si="8"/>
        <v>0</v>
      </c>
      <c r="G359" s="164">
        <f t="shared" si="8"/>
        <v>0</v>
      </c>
      <c r="H359" s="164">
        <f t="shared" si="8"/>
        <v>0</v>
      </c>
      <c r="I359" s="164">
        <f t="shared" si="8"/>
        <v>0</v>
      </c>
      <c r="J359" s="164">
        <f t="shared" si="8"/>
        <v>0</v>
      </c>
      <c r="K359" s="164">
        <f t="shared" si="8"/>
        <v>0</v>
      </c>
      <c r="L359" s="164">
        <f t="shared" si="8"/>
        <v>0</v>
      </c>
      <c r="M359" s="164">
        <f t="shared" si="8"/>
        <v>0</v>
      </c>
      <c r="N359" s="164">
        <f t="shared" si="8"/>
        <v>0</v>
      </c>
      <c r="O359" s="164">
        <f t="shared" si="8"/>
        <v>0</v>
      </c>
      <c r="P359" s="164">
        <f t="shared" si="8"/>
        <v>0</v>
      </c>
      <c r="Q359" s="164">
        <f t="shared" si="8"/>
        <v>0</v>
      </c>
      <c r="R359" s="164">
        <f t="shared" si="8"/>
        <v>0</v>
      </c>
      <c r="S359" s="164">
        <f t="shared" si="8"/>
        <v>0</v>
      </c>
    </row>
    <row r="360" spans="1:19" x14ac:dyDescent="0.2">
      <c r="A360" s="5"/>
      <c r="B360" s="5"/>
      <c r="C360" s="5"/>
      <c r="D360" s="5"/>
      <c r="E360" s="5"/>
      <c r="F360" s="5"/>
      <c r="G360" s="5"/>
      <c r="H360" s="5"/>
      <c r="I360" s="5"/>
      <c r="J360" s="5"/>
      <c r="K360" s="5"/>
      <c r="L360" s="5"/>
      <c r="M360" s="5"/>
      <c r="N360" s="5"/>
      <c r="O360" s="5"/>
      <c r="P360" s="5"/>
      <c r="Q360" s="5"/>
      <c r="R360" s="5"/>
      <c r="S360" s="5"/>
    </row>
    <row r="361" spans="1:19" ht="21.75" customHeight="1" x14ac:dyDescent="0.2">
      <c r="A361" s="854" t="s">
        <v>2414</v>
      </c>
      <c r="B361" s="855"/>
      <c r="C361" s="855"/>
      <c r="D361" s="855"/>
      <c r="E361" s="855"/>
      <c r="F361" s="855"/>
      <c r="G361" s="855"/>
      <c r="H361" s="855"/>
      <c r="I361" s="855"/>
      <c r="J361" s="855"/>
      <c r="K361" s="855"/>
      <c r="L361" s="855"/>
      <c r="M361" s="855"/>
      <c r="N361" s="855"/>
      <c r="O361" s="855"/>
      <c r="P361" s="855"/>
      <c r="Q361" s="855"/>
      <c r="R361" s="855"/>
      <c r="S361" s="856"/>
    </row>
    <row r="362" spans="1:19" x14ac:dyDescent="0.2">
      <c r="A362" s="928" t="s">
        <v>172</v>
      </c>
      <c r="B362" s="929"/>
      <c r="C362" s="929"/>
      <c r="D362" s="929"/>
      <c r="E362" s="929"/>
      <c r="F362" s="929"/>
      <c r="G362" s="929"/>
      <c r="H362" s="929"/>
      <c r="I362" s="929"/>
      <c r="J362" s="929"/>
      <c r="K362" s="929"/>
      <c r="L362" s="929"/>
      <c r="M362" s="929"/>
      <c r="N362" s="929"/>
      <c r="O362" s="929"/>
      <c r="P362" s="929"/>
      <c r="Q362" s="929"/>
      <c r="R362" s="929"/>
      <c r="S362" s="930"/>
    </row>
    <row r="363" spans="1:19" x14ac:dyDescent="0.2">
      <c r="A363" s="833" t="s">
        <v>2285</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315</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2286</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2287</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2288</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2289</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2290</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6" t="s">
        <v>2291</v>
      </c>
      <c r="B370" s="837"/>
      <c r="C370" s="837"/>
      <c r="D370" s="837"/>
      <c r="E370" s="837"/>
      <c r="F370" s="837"/>
      <c r="G370" s="837"/>
      <c r="H370" s="837"/>
      <c r="I370" s="837"/>
      <c r="J370" s="837"/>
      <c r="K370" s="837"/>
      <c r="L370" s="837"/>
      <c r="M370" s="837"/>
      <c r="N370" s="837"/>
      <c r="O370" s="837"/>
      <c r="P370" s="837"/>
      <c r="Q370" s="837"/>
      <c r="R370" s="837"/>
      <c r="S370" s="838"/>
    </row>
    <row r="371" spans="1:19" ht="30.75" customHeight="1" x14ac:dyDescent="0.2">
      <c r="A371" s="831" t="s">
        <v>41</v>
      </c>
      <c r="B371" s="831"/>
      <c r="C371" s="831"/>
      <c r="D371" s="831" t="s">
        <v>42</v>
      </c>
      <c r="E371" s="831"/>
      <c r="F371" s="831" t="s">
        <v>43</v>
      </c>
      <c r="G371" s="831"/>
      <c r="H371" s="831"/>
      <c r="I371" s="831" t="s">
        <v>44</v>
      </c>
      <c r="J371" s="831"/>
      <c r="K371" s="827" t="s">
        <v>45</v>
      </c>
      <c r="L371" s="1064"/>
      <c r="M371" s="1064"/>
      <c r="N371" s="1065"/>
      <c r="O371" s="841" t="s">
        <v>46</v>
      </c>
      <c r="P371" s="841"/>
      <c r="Q371" s="842"/>
      <c r="R371" s="831" t="s">
        <v>47</v>
      </c>
      <c r="S371" s="831"/>
    </row>
    <row r="372" spans="1:19" ht="27.75" customHeight="1" x14ac:dyDescent="0.2">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62.25" customHeight="1" x14ac:dyDescent="0.2">
      <c r="A373" s="831"/>
      <c r="B373" s="831"/>
      <c r="C373" s="853"/>
      <c r="D373" s="831"/>
      <c r="E373" s="831"/>
      <c r="F373" s="149" t="s">
        <v>63</v>
      </c>
      <c r="G373" s="149" t="s">
        <v>64</v>
      </c>
      <c r="H373" s="149" t="s">
        <v>65</v>
      </c>
      <c r="I373" s="831"/>
      <c r="J373" s="831"/>
      <c r="K373" s="152" t="s">
        <v>66</v>
      </c>
      <c r="L373" s="152" t="s">
        <v>67</v>
      </c>
      <c r="M373" s="152" t="s">
        <v>68</v>
      </c>
      <c r="N373" s="152" t="s">
        <v>67</v>
      </c>
      <c r="O373" s="831"/>
      <c r="P373" s="831"/>
      <c r="Q373" s="831"/>
      <c r="R373" s="831"/>
      <c r="S373" s="831"/>
    </row>
    <row r="374" spans="1:19" x14ac:dyDescent="0.2">
      <c r="A374" s="826" t="s">
        <v>2407</v>
      </c>
      <c r="B374" s="826"/>
      <c r="C374" s="826"/>
      <c r="D374" s="826"/>
      <c r="E374" s="826"/>
      <c r="F374" s="826"/>
      <c r="G374" s="826"/>
      <c r="H374" s="826"/>
      <c r="I374" s="826"/>
      <c r="J374" s="826"/>
      <c r="K374" s="826"/>
      <c r="L374" s="826"/>
      <c r="M374" s="826"/>
      <c r="N374" s="826"/>
      <c r="O374" s="826"/>
      <c r="P374" s="826"/>
      <c r="Q374" s="826"/>
      <c r="R374" s="826"/>
      <c r="S374" s="826"/>
    </row>
    <row r="375" spans="1:19" x14ac:dyDescent="0.2">
      <c r="A375" s="156"/>
      <c r="B375" s="156"/>
      <c r="C375" s="156"/>
      <c r="D375" s="156"/>
      <c r="E375" s="156"/>
      <c r="F375" s="156"/>
      <c r="G375" s="156"/>
      <c r="H375" s="156"/>
      <c r="I375" s="156"/>
      <c r="J375" s="156"/>
      <c r="K375" s="156"/>
      <c r="L375" s="156"/>
      <c r="M375" s="156"/>
      <c r="N375" s="156"/>
      <c r="O375" s="156"/>
      <c r="P375" s="156"/>
      <c r="Q375" s="156"/>
      <c r="R375" s="156"/>
      <c r="S375" s="156"/>
    </row>
    <row r="376" spans="1:19" x14ac:dyDescent="0.2">
      <c r="A376" s="826" t="s">
        <v>3392</v>
      </c>
      <c r="B376" s="826"/>
      <c r="C376" s="826"/>
      <c r="D376" s="826"/>
      <c r="E376" s="826"/>
      <c r="F376" s="826"/>
      <c r="G376" s="826"/>
      <c r="H376" s="826"/>
      <c r="I376" s="826"/>
      <c r="J376" s="826"/>
      <c r="K376" s="826"/>
      <c r="L376" s="826"/>
      <c r="M376" s="826"/>
      <c r="N376" s="826"/>
      <c r="O376" s="826"/>
      <c r="P376" s="826"/>
      <c r="Q376" s="826"/>
      <c r="R376" s="826"/>
      <c r="S376" s="826"/>
    </row>
    <row r="377" spans="1:19" x14ac:dyDescent="0.2">
      <c r="A377" s="156"/>
      <c r="B377" s="156"/>
      <c r="C377" s="156"/>
      <c r="D377" s="156"/>
      <c r="E377" s="156"/>
      <c r="F377" s="156"/>
      <c r="G377" s="156"/>
      <c r="H377" s="156"/>
      <c r="I377" s="156"/>
      <c r="J377" s="156"/>
      <c r="K377" s="156"/>
      <c r="L377" s="156"/>
      <c r="M377" s="156"/>
      <c r="N377" s="156"/>
      <c r="O377" s="156"/>
      <c r="P377" s="156"/>
      <c r="Q377" s="156"/>
      <c r="R377" s="156"/>
      <c r="S377" s="156"/>
    </row>
    <row r="378" spans="1:19" x14ac:dyDescent="0.2">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21" customFormat="1" x14ac:dyDescent="0.2">
      <c r="A379" s="19">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row>
    <row r="380" spans="1:19" x14ac:dyDescent="0.2">
      <c r="A380" s="826" t="s">
        <v>3747</v>
      </c>
      <c r="B380" s="826"/>
      <c r="C380" s="826"/>
      <c r="D380" s="826"/>
      <c r="E380" s="826"/>
      <c r="F380" s="826"/>
      <c r="G380" s="826"/>
      <c r="H380" s="826"/>
      <c r="I380" s="826"/>
      <c r="J380" s="826"/>
      <c r="K380" s="826"/>
      <c r="L380" s="826"/>
      <c r="M380" s="826"/>
      <c r="N380" s="826"/>
      <c r="O380" s="826"/>
      <c r="P380" s="826"/>
      <c r="Q380" s="826"/>
      <c r="R380" s="826"/>
      <c r="S380" s="826"/>
    </row>
    <row r="381" spans="1:19" x14ac:dyDescent="0.2">
      <c r="A381" s="156"/>
      <c r="B381" s="156"/>
      <c r="C381" s="156"/>
      <c r="D381" s="156"/>
      <c r="E381" s="156"/>
      <c r="F381" s="156"/>
      <c r="G381" s="156"/>
      <c r="H381" s="156"/>
      <c r="I381" s="156"/>
      <c r="J381" s="156"/>
      <c r="K381" s="156"/>
      <c r="L381" s="156"/>
      <c r="M381" s="156"/>
      <c r="N381" s="156"/>
      <c r="O381" s="156"/>
      <c r="P381" s="156"/>
      <c r="Q381" s="156"/>
      <c r="R381" s="156"/>
      <c r="S381" s="156"/>
    </row>
    <row r="382" spans="1:19" x14ac:dyDescent="0.2">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21" customFormat="1" x14ac:dyDescent="0.2">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s="21" customFormat="1" x14ac:dyDescent="0.2">
      <c r="A385" s="19">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row>
    <row r="386" spans="1:19" x14ac:dyDescent="0.2">
      <c r="A386" s="826" t="s">
        <v>3820</v>
      </c>
      <c r="B386" s="826"/>
      <c r="C386" s="826"/>
      <c r="D386" s="826"/>
      <c r="E386" s="826"/>
      <c r="F386" s="826"/>
      <c r="G386" s="826"/>
      <c r="H386" s="826"/>
      <c r="I386" s="826"/>
      <c r="J386" s="826"/>
      <c r="K386" s="826"/>
      <c r="L386" s="826"/>
      <c r="M386" s="826"/>
      <c r="N386" s="826"/>
      <c r="O386" s="826"/>
      <c r="P386" s="826"/>
      <c r="Q386" s="826"/>
      <c r="R386" s="826"/>
      <c r="S386" s="826"/>
    </row>
    <row r="387" spans="1:19" x14ac:dyDescent="0.2">
      <c r="A387" s="156"/>
      <c r="B387" s="156"/>
      <c r="C387" s="156"/>
      <c r="D387" s="156"/>
      <c r="E387" s="156"/>
      <c r="F387" s="156"/>
      <c r="G387" s="156"/>
      <c r="H387" s="156"/>
      <c r="I387" s="156"/>
      <c r="J387" s="156"/>
      <c r="K387" s="156"/>
      <c r="L387" s="156"/>
      <c r="M387" s="156"/>
      <c r="N387" s="156"/>
      <c r="O387" s="156"/>
      <c r="P387" s="156"/>
      <c r="Q387" s="156"/>
      <c r="R387" s="156"/>
      <c r="S387" s="156"/>
    </row>
    <row r="388" spans="1:19" x14ac:dyDescent="0.2">
      <c r="A388" s="826" t="s">
        <v>3839</v>
      </c>
      <c r="B388" s="826"/>
      <c r="C388" s="826"/>
      <c r="D388" s="826"/>
      <c r="E388" s="826"/>
      <c r="F388" s="826"/>
      <c r="G388" s="826"/>
      <c r="H388" s="826"/>
      <c r="I388" s="826"/>
      <c r="J388" s="826"/>
      <c r="K388" s="826"/>
      <c r="L388" s="826"/>
      <c r="M388" s="826"/>
      <c r="N388" s="826"/>
      <c r="O388" s="826"/>
      <c r="P388" s="826"/>
      <c r="Q388" s="826"/>
      <c r="R388" s="826"/>
      <c r="S388" s="826"/>
    </row>
    <row r="389" spans="1:19" x14ac:dyDescent="0.2">
      <c r="A389" s="156"/>
      <c r="B389" s="156"/>
      <c r="C389" s="156"/>
      <c r="D389" s="156"/>
      <c r="E389" s="156"/>
      <c r="F389" s="156"/>
      <c r="G389" s="156"/>
      <c r="H389" s="156"/>
      <c r="I389" s="156"/>
      <c r="J389" s="156"/>
      <c r="K389" s="156"/>
      <c r="L389" s="156"/>
      <c r="M389" s="156"/>
      <c r="N389" s="156"/>
      <c r="O389" s="156"/>
      <c r="P389" s="156"/>
      <c r="Q389" s="156"/>
      <c r="R389" s="156"/>
      <c r="S389" s="156"/>
    </row>
    <row r="390" spans="1:19" x14ac:dyDescent="0.2">
      <c r="A390" s="826" t="s">
        <v>3841</v>
      </c>
      <c r="B390" s="826"/>
      <c r="C390" s="826"/>
      <c r="D390" s="826"/>
      <c r="E390" s="826"/>
      <c r="F390" s="826"/>
      <c r="G390" s="826"/>
      <c r="H390" s="826"/>
      <c r="I390" s="826"/>
      <c r="J390" s="826"/>
      <c r="K390" s="826"/>
      <c r="L390" s="826"/>
      <c r="M390" s="826"/>
      <c r="N390" s="826"/>
      <c r="O390" s="826"/>
      <c r="P390" s="826"/>
      <c r="Q390" s="826"/>
      <c r="R390" s="826"/>
      <c r="S390" s="826"/>
    </row>
    <row r="391" spans="1:19" x14ac:dyDescent="0.2">
      <c r="A391" s="156"/>
      <c r="B391" s="156"/>
      <c r="C391" s="156"/>
      <c r="D391" s="156"/>
      <c r="E391" s="156"/>
      <c r="F391" s="156"/>
      <c r="G391" s="156"/>
      <c r="H391" s="156"/>
      <c r="I391" s="156"/>
      <c r="J391" s="156"/>
      <c r="K391" s="156"/>
      <c r="L391" s="156"/>
      <c r="M391" s="156"/>
      <c r="N391" s="156"/>
      <c r="O391" s="156"/>
      <c r="P391" s="156"/>
      <c r="Q391" s="156"/>
      <c r="R391" s="156"/>
      <c r="S391" s="156"/>
    </row>
    <row r="392" spans="1:19" x14ac:dyDescent="0.2">
      <c r="A392" s="826" t="s">
        <v>3882</v>
      </c>
      <c r="B392" s="826"/>
      <c r="C392" s="826"/>
      <c r="D392" s="826"/>
      <c r="E392" s="826"/>
      <c r="F392" s="826"/>
      <c r="G392" s="826"/>
      <c r="H392" s="826"/>
      <c r="I392" s="826"/>
      <c r="J392" s="826"/>
      <c r="K392" s="826"/>
      <c r="L392" s="826"/>
      <c r="M392" s="826"/>
      <c r="N392" s="826"/>
      <c r="O392" s="826"/>
      <c r="P392" s="826"/>
      <c r="Q392" s="826"/>
      <c r="R392" s="826"/>
      <c r="S392" s="826"/>
    </row>
    <row r="393" spans="1:19" x14ac:dyDescent="0.2">
      <c r="A393" s="156"/>
      <c r="B393" s="156"/>
      <c r="C393" s="156"/>
      <c r="D393" s="156"/>
      <c r="E393" s="156"/>
      <c r="F393" s="156"/>
      <c r="G393" s="156"/>
      <c r="H393" s="156"/>
      <c r="I393" s="156"/>
      <c r="J393" s="156"/>
      <c r="K393" s="156"/>
      <c r="L393" s="156"/>
      <c r="M393" s="156"/>
      <c r="N393" s="156"/>
      <c r="O393" s="156"/>
      <c r="P393" s="156"/>
      <c r="Q393" s="156"/>
      <c r="R393" s="156"/>
      <c r="S393" s="156"/>
    </row>
    <row r="394" spans="1:19" x14ac:dyDescent="0.2">
      <c r="A394" s="826" t="s">
        <v>3884</v>
      </c>
      <c r="B394" s="826"/>
      <c r="C394" s="826"/>
      <c r="D394" s="826"/>
      <c r="E394" s="826"/>
      <c r="F394" s="826"/>
      <c r="G394" s="826"/>
      <c r="H394" s="826"/>
      <c r="I394" s="826"/>
      <c r="J394" s="826"/>
      <c r="K394" s="826"/>
      <c r="L394" s="826"/>
      <c r="M394" s="826"/>
      <c r="N394" s="826"/>
      <c r="O394" s="826"/>
      <c r="P394" s="826"/>
      <c r="Q394" s="826"/>
      <c r="R394" s="826"/>
      <c r="S394" s="826"/>
    </row>
    <row r="395" spans="1:19" x14ac:dyDescent="0.2">
      <c r="A395" s="156"/>
      <c r="B395" s="156"/>
      <c r="C395" s="156"/>
      <c r="D395" s="156"/>
      <c r="E395" s="156"/>
      <c r="F395" s="156"/>
      <c r="G395" s="156"/>
      <c r="H395" s="156"/>
      <c r="I395" s="156"/>
      <c r="J395" s="156"/>
      <c r="K395" s="156"/>
      <c r="L395" s="156"/>
      <c r="M395" s="156"/>
      <c r="N395" s="156"/>
      <c r="O395" s="156"/>
      <c r="P395" s="156"/>
      <c r="Q395" s="156"/>
      <c r="R395" s="156"/>
      <c r="S395" s="156"/>
    </row>
    <row r="396" spans="1:19" x14ac:dyDescent="0.2">
      <c r="A396" s="826" t="s">
        <v>3893</v>
      </c>
      <c r="B396" s="826"/>
      <c r="C396" s="826"/>
      <c r="D396" s="826"/>
      <c r="E396" s="826"/>
      <c r="F396" s="826"/>
      <c r="G396" s="826"/>
      <c r="H396" s="826"/>
      <c r="I396" s="826"/>
      <c r="J396" s="826"/>
      <c r="K396" s="826"/>
      <c r="L396" s="826"/>
      <c r="M396" s="826"/>
      <c r="N396" s="826"/>
      <c r="O396" s="826"/>
      <c r="P396" s="826"/>
      <c r="Q396" s="826"/>
      <c r="R396" s="826"/>
      <c r="S396" s="826"/>
    </row>
    <row r="397" spans="1:19" x14ac:dyDescent="0.2">
      <c r="A397" s="159"/>
      <c r="B397" s="156"/>
      <c r="C397" s="156"/>
      <c r="D397" s="156"/>
      <c r="E397" s="156"/>
      <c r="F397" s="156"/>
      <c r="G397" s="156"/>
      <c r="H397" s="156"/>
      <c r="I397" s="156"/>
      <c r="J397" s="156"/>
      <c r="K397" s="156"/>
      <c r="L397" s="156"/>
      <c r="M397" s="156"/>
      <c r="N397" s="156"/>
      <c r="O397" s="156"/>
      <c r="P397" s="156"/>
      <c r="Q397" s="156"/>
      <c r="R397" s="156"/>
      <c r="S397" s="156"/>
    </row>
    <row r="398" spans="1:19" x14ac:dyDescent="0.2">
      <c r="A398" s="823" t="s">
        <v>181</v>
      </c>
      <c r="B398" s="846"/>
      <c r="C398" s="846"/>
      <c r="D398" s="846"/>
      <c r="E398" s="846"/>
      <c r="F398" s="846"/>
      <c r="G398" s="846"/>
      <c r="H398" s="846"/>
      <c r="I398" s="846"/>
      <c r="J398" s="846"/>
      <c r="K398" s="846"/>
      <c r="L398" s="846"/>
      <c r="M398" s="846"/>
      <c r="N398" s="846"/>
      <c r="O398" s="846"/>
      <c r="P398" s="846"/>
      <c r="Q398" s="846"/>
      <c r="R398" s="846"/>
      <c r="S398" s="847"/>
    </row>
    <row r="399" spans="1:19" s="21" customFormat="1" x14ac:dyDescent="0.2">
      <c r="A399" s="164">
        <f>SUM(A375,A377,A379,A381,A383,A385,A387,A389,A391,A393,A395,A397)</f>
        <v>0</v>
      </c>
      <c r="B399" s="164">
        <f t="shared" ref="B399:S399" si="9">SUM(B375,B377,B379,B381,B383,B385,B387,B389,B391,B393,B395,B397)</f>
        <v>0</v>
      </c>
      <c r="C399" s="164">
        <f t="shared" si="9"/>
        <v>0</v>
      </c>
      <c r="D399" s="164">
        <f t="shared" si="9"/>
        <v>0</v>
      </c>
      <c r="E399" s="164">
        <f t="shared" si="9"/>
        <v>0</v>
      </c>
      <c r="F399" s="164">
        <f t="shared" si="9"/>
        <v>0</v>
      </c>
      <c r="G399" s="164">
        <f t="shared" si="9"/>
        <v>0</v>
      </c>
      <c r="H399" s="164">
        <f t="shared" si="9"/>
        <v>0</v>
      </c>
      <c r="I399" s="164">
        <f t="shared" si="9"/>
        <v>0</v>
      </c>
      <c r="J399" s="164">
        <f t="shared" si="9"/>
        <v>0</v>
      </c>
      <c r="K399" s="164">
        <f t="shared" si="9"/>
        <v>0</v>
      </c>
      <c r="L399" s="164">
        <f t="shared" si="9"/>
        <v>0</v>
      </c>
      <c r="M399" s="164">
        <f t="shared" si="9"/>
        <v>0</v>
      </c>
      <c r="N399" s="164">
        <f t="shared" si="9"/>
        <v>0</v>
      </c>
      <c r="O399" s="164">
        <f t="shared" si="9"/>
        <v>0</v>
      </c>
      <c r="P399" s="164">
        <f t="shared" si="9"/>
        <v>0</v>
      </c>
      <c r="Q399" s="164">
        <f t="shared" si="9"/>
        <v>0</v>
      </c>
      <c r="R399" s="164">
        <f t="shared" si="9"/>
        <v>0</v>
      </c>
      <c r="S399" s="164">
        <f t="shared" si="9"/>
        <v>0</v>
      </c>
    </row>
    <row r="400" spans="1:19" x14ac:dyDescent="0.2">
      <c r="A400" s="5"/>
      <c r="B400" s="5"/>
      <c r="C400" s="5"/>
      <c r="D400" s="5"/>
      <c r="E400" s="5"/>
      <c r="F400" s="5"/>
      <c r="G400" s="5"/>
      <c r="H400" s="5"/>
      <c r="I400" s="5"/>
      <c r="J400" s="5"/>
      <c r="K400" s="5"/>
      <c r="L400" s="5"/>
      <c r="M400" s="5"/>
      <c r="N400" s="5"/>
      <c r="O400" s="5"/>
      <c r="P400" s="5"/>
      <c r="Q400" s="5"/>
      <c r="R400" s="5"/>
      <c r="S400" s="5"/>
    </row>
    <row r="401" spans="1:19" ht="21" customHeight="1" x14ac:dyDescent="0.2">
      <c r="A401" s="854" t="s">
        <v>2415</v>
      </c>
      <c r="B401" s="855"/>
      <c r="C401" s="855"/>
      <c r="D401" s="855"/>
      <c r="E401" s="855"/>
      <c r="F401" s="855"/>
      <c r="G401" s="855"/>
      <c r="H401" s="855"/>
      <c r="I401" s="855"/>
      <c r="J401" s="855"/>
      <c r="K401" s="855"/>
      <c r="L401" s="855"/>
      <c r="M401" s="855"/>
      <c r="N401" s="855"/>
      <c r="O401" s="855"/>
      <c r="P401" s="855"/>
      <c r="Q401" s="855"/>
      <c r="R401" s="855"/>
      <c r="S401" s="856"/>
    </row>
    <row r="402" spans="1:19" x14ac:dyDescent="0.2">
      <c r="A402" s="928" t="s">
        <v>172</v>
      </c>
      <c r="B402" s="929"/>
      <c r="C402" s="929"/>
      <c r="D402" s="929"/>
      <c r="E402" s="929"/>
      <c r="F402" s="929"/>
      <c r="G402" s="929"/>
      <c r="H402" s="929"/>
      <c r="I402" s="929"/>
      <c r="J402" s="929"/>
      <c r="K402" s="929"/>
      <c r="L402" s="929"/>
      <c r="M402" s="929"/>
      <c r="N402" s="929"/>
      <c r="O402" s="929"/>
      <c r="P402" s="929"/>
      <c r="Q402" s="929"/>
      <c r="R402" s="929"/>
      <c r="S402" s="930"/>
    </row>
    <row r="403" spans="1:19" x14ac:dyDescent="0.2">
      <c r="A403" s="833" t="s">
        <v>2292</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2293</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2294</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2295</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2296</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2297</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3" t="s">
        <v>86</v>
      </c>
      <c r="B409" s="834"/>
      <c r="C409" s="834"/>
      <c r="D409" s="834"/>
      <c r="E409" s="834"/>
      <c r="F409" s="834"/>
      <c r="G409" s="834"/>
      <c r="H409" s="834"/>
      <c r="I409" s="834"/>
      <c r="J409" s="834"/>
      <c r="K409" s="834"/>
      <c r="L409" s="834"/>
      <c r="M409" s="834"/>
      <c r="N409" s="834"/>
      <c r="O409" s="834"/>
      <c r="P409" s="834"/>
      <c r="Q409" s="834"/>
      <c r="R409" s="834"/>
      <c r="S409" s="835"/>
    </row>
    <row r="410" spans="1:19" x14ac:dyDescent="0.2">
      <c r="A410" s="836" t="s">
        <v>2298</v>
      </c>
      <c r="B410" s="837"/>
      <c r="C410" s="837"/>
      <c r="D410" s="837"/>
      <c r="E410" s="837"/>
      <c r="F410" s="837"/>
      <c r="G410" s="837"/>
      <c r="H410" s="837"/>
      <c r="I410" s="837"/>
      <c r="J410" s="837"/>
      <c r="K410" s="837"/>
      <c r="L410" s="837"/>
      <c r="M410" s="837"/>
      <c r="N410" s="837"/>
      <c r="O410" s="837"/>
      <c r="P410" s="837"/>
      <c r="Q410" s="837"/>
      <c r="R410" s="837"/>
      <c r="S410" s="838"/>
    </row>
    <row r="411" spans="1:19" ht="30.75" customHeight="1" x14ac:dyDescent="0.2">
      <c r="A411" s="831" t="s">
        <v>41</v>
      </c>
      <c r="B411" s="831"/>
      <c r="C411" s="831"/>
      <c r="D411" s="831" t="s">
        <v>42</v>
      </c>
      <c r="E411" s="831"/>
      <c r="F411" s="831" t="s">
        <v>43</v>
      </c>
      <c r="G411" s="831"/>
      <c r="H411" s="831"/>
      <c r="I411" s="831" t="s">
        <v>44</v>
      </c>
      <c r="J411" s="831"/>
      <c r="K411" s="827" t="s">
        <v>45</v>
      </c>
      <c r="L411" s="1064"/>
      <c r="M411" s="1064"/>
      <c r="N411" s="1065"/>
      <c r="O411" s="841" t="s">
        <v>46</v>
      </c>
      <c r="P411" s="841"/>
      <c r="Q411" s="842"/>
      <c r="R411" s="831" t="s">
        <v>47</v>
      </c>
      <c r="S411" s="831"/>
    </row>
    <row r="412" spans="1:19" ht="27.75" customHeight="1" x14ac:dyDescent="0.2">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ht="60.75" customHeight="1" x14ac:dyDescent="0.2">
      <c r="A413" s="831"/>
      <c r="B413" s="831"/>
      <c r="C413" s="853"/>
      <c r="D413" s="831"/>
      <c r="E413" s="831"/>
      <c r="F413" s="149" t="s">
        <v>63</v>
      </c>
      <c r="G413" s="149" t="s">
        <v>64</v>
      </c>
      <c r="H413" s="149" t="s">
        <v>65</v>
      </c>
      <c r="I413" s="831"/>
      <c r="J413" s="831"/>
      <c r="K413" s="152" t="s">
        <v>66</v>
      </c>
      <c r="L413" s="152" t="s">
        <v>67</v>
      </c>
      <c r="M413" s="152" t="s">
        <v>68</v>
      </c>
      <c r="N413" s="152" t="s">
        <v>67</v>
      </c>
      <c r="O413" s="831"/>
      <c r="P413" s="831"/>
      <c r="Q413" s="831"/>
      <c r="R413" s="831"/>
      <c r="S413" s="831"/>
    </row>
    <row r="414" spans="1:19" x14ac:dyDescent="0.2">
      <c r="A414" s="826" t="s">
        <v>2412</v>
      </c>
      <c r="B414" s="826"/>
      <c r="C414" s="826"/>
      <c r="D414" s="826"/>
      <c r="E414" s="826"/>
      <c r="F414" s="826"/>
      <c r="G414" s="826"/>
      <c r="H414" s="826"/>
      <c r="I414" s="826"/>
      <c r="J414" s="826"/>
      <c r="K414" s="826"/>
      <c r="L414" s="826"/>
      <c r="M414" s="826"/>
      <c r="N414" s="826"/>
      <c r="O414" s="826"/>
      <c r="P414" s="826"/>
      <c r="Q414" s="826"/>
      <c r="R414" s="826"/>
      <c r="S414" s="826"/>
    </row>
    <row r="415" spans="1:19" x14ac:dyDescent="0.2">
      <c r="A415" s="156"/>
      <c r="B415" s="156"/>
      <c r="C415" s="156"/>
      <c r="D415" s="156"/>
      <c r="E415" s="156"/>
      <c r="F415" s="156"/>
      <c r="G415" s="156"/>
      <c r="H415" s="156"/>
      <c r="I415" s="156"/>
      <c r="J415" s="156"/>
      <c r="K415" s="156"/>
      <c r="L415" s="156"/>
      <c r="M415" s="156"/>
      <c r="N415" s="156"/>
      <c r="O415" s="156"/>
      <c r="P415" s="156"/>
      <c r="Q415" s="156"/>
      <c r="R415" s="156"/>
      <c r="S415" s="156"/>
    </row>
    <row r="416" spans="1:19" x14ac:dyDescent="0.2">
      <c r="A416" s="826" t="s">
        <v>70</v>
      </c>
      <c r="B416" s="826"/>
      <c r="C416" s="826"/>
      <c r="D416" s="826"/>
      <c r="E416" s="826"/>
      <c r="F416" s="826"/>
      <c r="G416" s="826"/>
      <c r="H416" s="826"/>
      <c r="I416" s="826"/>
      <c r="J416" s="826"/>
      <c r="K416" s="826"/>
      <c r="L416" s="826"/>
      <c r="M416" s="826"/>
      <c r="N416" s="826"/>
      <c r="O416" s="826"/>
      <c r="P416" s="826"/>
      <c r="Q416" s="826"/>
      <c r="R416" s="826"/>
      <c r="S416" s="826"/>
    </row>
    <row r="417" spans="1:19" s="21" customFormat="1" x14ac:dyDescent="0.2">
      <c r="A417" s="19">
        <f>SUM(A393,A395,A397,A399,A401,A403,A405,A407,A409,A411,A413,A415)</f>
        <v>0</v>
      </c>
      <c r="B417" s="19">
        <f t="shared" ref="B417:S417" si="10">SUM(B393,B395,B397,B399,B401,B403,B405,B407,B409,B411,B413,B415)</f>
        <v>0</v>
      </c>
      <c r="C417" s="19">
        <f t="shared" si="10"/>
        <v>0</v>
      </c>
      <c r="D417" s="19">
        <f t="shared" si="10"/>
        <v>0</v>
      </c>
      <c r="E417" s="19">
        <f t="shared" si="10"/>
        <v>0</v>
      </c>
      <c r="F417" s="19">
        <f t="shared" si="10"/>
        <v>0</v>
      </c>
      <c r="G417" s="19">
        <f t="shared" si="10"/>
        <v>0</v>
      </c>
      <c r="H417" s="19">
        <f t="shared" si="10"/>
        <v>0</v>
      </c>
      <c r="I417" s="19">
        <f t="shared" si="10"/>
        <v>0</v>
      </c>
      <c r="J417" s="19">
        <f t="shared" si="10"/>
        <v>0</v>
      </c>
      <c r="K417" s="19">
        <f t="shared" si="10"/>
        <v>0</v>
      </c>
      <c r="L417" s="19">
        <f t="shared" si="10"/>
        <v>0</v>
      </c>
      <c r="M417" s="19">
        <f t="shared" si="10"/>
        <v>0</v>
      </c>
      <c r="N417" s="19">
        <f t="shared" si="10"/>
        <v>0</v>
      </c>
      <c r="O417" s="19">
        <f t="shared" si="10"/>
        <v>0</v>
      </c>
      <c r="P417" s="19">
        <f t="shared" si="10"/>
        <v>0</v>
      </c>
      <c r="Q417" s="19">
        <f t="shared" si="10"/>
        <v>0</v>
      </c>
      <c r="R417" s="19">
        <f t="shared" si="10"/>
        <v>0</v>
      </c>
      <c r="S417" s="19">
        <f t="shared" si="10"/>
        <v>0</v>
      </c>
    </row>
    <row r="418" spans="1:19" x14ac:dyDescent="0.2">
      <c r="A418" s="826" t="s">
        <v>3671</v>
      </c>
      <c r="B418" s="826"/>
      <c r="C418" s="826"/>
      <c r="D418" s="826"/>
      <c r="E418" s="826"/>
      <c r="F418" s="826"/>
      <c r="G418" s="826"/>
      <c r="H418" s="826"/>
      <c r="I418" s="826"/>
      <c r="J418" s="826"/>
      <c r="K418" s="826"/>
      <c r="L418" s="826"/>
      <c r="M418" s="826"/>
      <c r="N418" s="826"/>
      <c r="O418" s="826"/>
      <c r="P418" s="826"/>
      <c r="Q418" s="826"/>
      <c r="R418" s="826"/>
      <c r="S418" s="826"/>
    </row>
    <row r="419" spans="1:19" x14ac:dyDescent="0.2">
      <c r="A419" s="156"/>
      <c r="B419" s="156"/>
      <c r="C419" s="156"/>
      <c r="D419" s="156"/>
      <c r="E419" s="156"/>
      <c r="F419" s="156"/>
      <c r="G419" s="156"/>
      <c r="H419" s="156"/>
      <c r="I419" s="156"/>
      <c r="J419" s="156"/>
      <c r="K419" s="156"/>
      <c r="L419" s="156"/>
      <c r="M419" s="156"/>
      <c r="N419" s="156"/>
      <c r="O419" s="156"/>
      <c r="P419" s="156"/>
      <c r="Q419" s="156"/>
      <c r="R419" s="156"/>
      <c r="S419" s="156"/>
    </row>
    <row r="420" spans="1:19" x14ac:dyDescent="0.2">
      <c r="A420" s="826" t="s">
        <v>3747</v>
      </c>
      <c r="B420" s="826"/>
      <c r="C420" s="826"/>
      <c r="D420" s="826"/>
      <c r="E420" s="826"/>
      <c r="F420" s="826"/>
      <c r="G420" s="826"/>
      <c r="H420" s="826"/>
      <c r="I420" s="826"/>
      <c r="J420" s="826"/>
      <c r="K420" s="826"/>
      <c r="L420" s="826"/>
      <c r="M420" s="826"/>
      <c r="N420" s="826"/>
      <c r="O420" s="826"/>
      <c r="P420" s="826"/>
      <c r="Q420" s="826"/>
      <c r="R420" s="826"/>
      <c r="S420" s="826"/>
    </row>
    <row r="421" spans="1:19" x14ac:dyDescent="0.2">
      <c r="A421" s="156"/>
      <c r="B421" s="156"/>
      <c r="C421" s="156"/>
      <c r="D421" s="156"/>
      <c r="E421" s="156"/>
      <c r="F421" s="156"/>
      <c r="G421" s="156"/>
      <c r="H421" s="156"/>
      <c r="I421" s="156"/>
      <c r="J421" s="156"/>
      <c r="K421" s="156"/>
      <c r="L421" s="156"/>
      <c r="M421" s="156"/>
      <c r="N421" s="156"/>
      <c r="O421" s="156"/>
      <c r="P421" s="156"/>
      <c r="Q421" s="156"/>
      <c r="R421" s="156"/>
      <c r="S421" s="156"/>
    </row>
    <row r="422" spans="1:19" x14ac:dyDescent="0.2">
      <c r="A422" s="832" t="s">
        <v>3797</v>
      </c>
      <c r="B422" s="832"/>
      <c r="C422" s="832"/>
      <c r="D422" s="832"/>
      <c r="E422" s="832"/>
      <c r="F422" s="832"/>
      <c r="G422" s="832"/>
      <c r="H422" s="832"/>
      <c r="I422" s="832"/>
      <c r="J422" s="832"/>
      <c r="K422" s="832"/>
      <c r="L422" s="832"/>
      <c r="M422" s="832"/>
      <c r="N422" s="832"/>
      <c r="O422" s="832"/>
      <c r="P422" s="832"/>
      <c r="Q422" s="832"/>
      <c r="R422" s="832"/>
      <c r="S422" s="832"/>
    </row>
    <row r="423" spans="1:19" x14ac:dyDescent="0.2">
      <c r="A423" s="156"/>
      <c r="B423" s="156"/>
      <c r="C423" s="156"/>
      <c r="D423" s="156"/>
      <c r="E423" s="156"/>
      <c r="F423" s="156"/>
      <c r="G423" s="156"/>
      <c r="H423" s="156"/>
      <c r="I423" s="156"/>
      <c r="J423" s="156"/>
      <c r="K423" s="156"/>
      <c r="L423" s="156"/>
      <c r="M423" s="156"/>
      <c r="N423" s="156"/>
      <c r="O423" s="156"/>
      <c r="P423" s="156"/>
      <c r="Q423" s="156"/>
      <c r="R423" s="156"/>
      <c r="S423" s="156"/>
    </row>
    <row r="424" spans="1:19" x14ac:dyDescent="0.2">
      <c r="A424" s="826" t="s">
        <v>3815</v>
      </c>
      <c r="B424" s="826"/>
      <c r="C424" s="826"/>
      <c r="D424" s="826"/>
      <c r="E424" s="826"/>
      <c r="F424" s="826"/>
      <c r="G424" s="826"/>
      <c r="H424" s="826"/>
      <c r="I424" s="826"/>
      <c r="J424" s="826"/>
      <c r="K424" s="826"/>
      <c r="L424" s="826"/>
      <c r="M424" s="826"/>
      <c r="N424" s="826"/>
      <c r="O424" s="826"/>
      <c r="P424" s="826"/>
      <c r="Q424" s="826"/>
      <c r="R424" s="826"/>
      <c r="S424" s="826"/>
    </row>
    <row r="425" spans="1:19" x14ac:dyDescent="0.2">
      <c r="A425" s="156"/>
      <c r="B425" s="156"/>
      <c r="C425" s="156"/>
      <c r="D425" s="156"/>
      <c r="E425" s="156"/>
      <c r="F425" s="156"/>
      <c r="G425" s="156"/>
      <c r="H425" s="156"/>
      <c r="I425" s="156"/>
      <c r="J425" s="156"/>
      <c r="K425" s="156"/>
      <c r="L425" s="156"/>
      <c r="M425" s="156"/>
      <c r="N425" s="156"/>
      <c r="O425" s="156"/>
      <c r="P425" s="156"/>
      <c r="Q425" s="156"/>
      <c r="R425" s="156"/>
      <c r="S425" s="156"/>
    </row>
    <row r="426" spans="1:19" x14ac:dyDescent="0.2">
      <c r="A426" s="826" t="s">
        <v>3820</v>
      </c>
      <c r="B426" s="826"/>
      <c r="C426" s="826"/>
      <c r="D426" s="826"/>
      <c r="E426" s="826"/>
      <c r="F426" s="826"/>
      <c r="G426" s="826"/>
      <c r="H426" s="826"/>
      <c r="I426" s="826"/>
      <c r="J426" s="826"/>
      <c r="K426" s="826"/>
      <c r="L426" s="826"/>
      <c r="M426" s="826"/>
      <c r="N426" s="826"/>
      <c r="O426" s="826"/>
      <c r="P426" s="826"/>
      <c r="Q426" s="826"/>
      <c r="R426" s="826"/>
      <c r="S426" s="826"/>
    </row>
    <row r="427" spans="1:19" x14ac:dyDescent="0.2">
      <c r="A427" s="156"/>
      <c r="B427" s="156"/>
      <c r="C427" s="156"/>
      <c r="D427" s="156"/>
      <c r="E427" s="156"/>
      <c r="F427" s="156"/>
      <c r="G427" s="156"/>
      <c r="H427" s="156"/>
      <c r="I427" s="156"/>
      <c r="J427" s="156"/>
      <c r="K427" s="156"/>
      <c r="L427" s="156"/>
      <c r="M427" s="156"/>
      <c r="N427" s="156"/>
      <c r="O427" s="156"/>
      <c r="P427" s="156"/>
      <c r="Q427" s="156"/>
      <c r="R427" s="156"/>
      <c r="S427" s="156"/>
    </row>
    <row r="428" spans="1:19" x14ac:dyDescent="0.2">
      <c r="A428" s="826" t="s">
        <v>3839</v>
      </c>
      <c r="B428" s="826"/>
      <c r="C428" s="826"/>
      <c r="D428" s="826"/>
      <c r="E428" s="826"/>
      <c r="F428" s="826"/>
      <c r="G428" s="826"/>
      <c r="H428" s="826"/>
      <c r="I428" s="826"/>
      <c r="J428" s="826"/>
      <c r="K428" s="826"/>
      <c r="L428" s="826"/>
      <c r="M428" s="826"/>
      <c r="N428" s="826"/>
      <c r="O428" s="826"/>
      <c r="P428" s="826"/>
      <c r="Q428" s="826"/>
      <c r="R428" s="826"/>
      <c r="S428" s="826"/>
    </row>
    <row r="429" spans="1:19" x14ac:dyDescent="0.2">
      <c r="A429" s="156"/>
      <c r="B429" s="156"/>
      <c r="C429" s="156"/>
      <c r="D429" s="156"/>
      <c r="E429" s="156"/>
      <c r="F429" s="156"/>
      <c r="G429" s="156"/>
      <c r="H429" s="156"/>
      <c r="I429" s="156"/>
      <c r="J429" s="156"/>
      <c r="K429" s="156"/>
      <c r="L429" s="156"/>
      <c r="M429" s="156"/>
      <c r="N429" s="156"/>
      <c r="O429" s="156"/>
      <c r="P429" s="156"/>
      <c r="Q429" s="156"/>
      <c r="R429" s="156"/>
      <c r="S429" s="156"/>
    </row>
    <row r="430" spans="1:19" x14ac:dyDescent="0.2">
      <c r="A430" s="826" t="s">
        <v>3841</v>
      </c>
      <c r="B430" s="826"/>
      <c r="C430" s="826"/>
      <c r="D430" s="826"/>
      <c r="E430" s="826"/>
      <c r="F430" s="826"/>
      <c r="G430" s="826"/>
      <c r="H430" s="826"/>
      <c r="I430" s="826"/>
      <c r="J430" s="826"/>
      <c r="K430" s="826"/>
      <c r="L430" s="826"/>
      <c r="M430" s="826"/>
      <c r="N430" s="826"/>
      <c r="O430" s="826"/>
      <c r="P430" s="826"/>
      <c r="Q430" s="826"/>
      <c r="R430" s="826"/>
      <c r="S430" s="826"/>
    </row>
    <row r="431" spans="1:19" x14ac:dyDescent="0.2">
      <c r="A431" s="156"/>
      <c r="B431" s="156"/>
      <c r="C431" s="156"/>
      <c r="D431" s="156"/>
      <c r="E431" s="156"/>
      <c r="F431" s="156"/>
      <c r="G431" s="156"/>
      <c r="H431" s="156"/>
      <c r="I431" s="156"/>
      <c r="J431" s="156"/>
      <c r="K431" s="156"/>
      <c r="L431" s="156"/>
      <c r="M431" s="156"/>
      <c r="N431" s="156"/>
      <c r="O431" s="156"/>
      <c r="P431" s="156"/>
      <c r="Q431" s="156"/>
      <c r="R431" s="156"/>
      <c r="S431" s="156"/>
    </row>
    <row r="432" spans="1:19" x14ac:dyDescent="0.2">
      <c r="A432" s="826" t="s">
        <v>3882</v>
      </c>
      <c r="B432" s="826"/>
      <c r="C432" s="826"/>
      <c r="D432" s="826"/>
      <c r="E432" s="826"/>
      <c r="F432" s="826"/>
      <c r="G432" s="826"/>
      <c r="H432" s="826"/>
      <c r="I432" s="826"/>
      <c r="J432" s="826"/>
      <c r="K432" s="826"/>
      <c r="L432" s="826"/>
      <c r="M432" s="826"/>
      <c r="N432" s="826"/>
      <c r="O432" s="826"/>
      <c r="P432" s="826"/>
      <c r="Q432" s="826"/>
      <c r="R432" s="826"/>
      <c r="S432" s="826"/>
    </row>
    <row r="433" spans="1:19" x14ac:dyDescent="0.2">
      <c r="A433" s="156"/>
      <c r="B433" s="156"/>
      <c r="C433" s="156"/>
      <c r="D433" s="156"/>
      <c r="E433" s="156"/>
      <c r="F433" s="156"/>
      <c r="G433" s="156"/>
      <c r="H433" s="156"/>
      <c r="I433" s="156"/>
      <c r="J433" s="156"/>
      <c r="K433" s="156"/>
      <c r="L433" s="156"/>
      <c r="M433" s="156"/>
      <c r="N433" s="156"/>
      <c r="O433" s="156"/>
      <c r="P433" s="156"/>
      <c r="Q433" s="156"/>
      <c r="R433" s="156"/>
      <c r="S433" s="156"/>
    </row>
    <row r="434" spans="1:19" x14ac:dyDescent="0.2">
      <c r="A434" s="826" t="s">
        <v>3884</v>
      </c>
      <c r="B434" s="826"/>
      <c r="C434" s="826"/>
      <c r="D434" s="826"/>
      <c r="E434" s="826"/>
      <c r="F434" s="826"/>
      <c r="G434" s="826"/>
      <c r="H434" s="826"/>
      <c r="I434" s="826"/>
      <c r="J434" s="826"/>
      <c r="K434" s="826"/>
      <c r="L434" s="826"/>
      <c r="M434" s="826"/>
      <c r="N434" s="826"/>
      <c r="O434" s="826"/>
      <c r="P434" s="826"/>
      <c r="Q434" s="826"/>
      <c r="R434" s="826"/>
      <c r="S434" s="826"/>
    </row>
    <row r="435" spans="1:19" x14ac:dyDescent="0.2">
      <c r="A435" s="156"/>
      <c r="B435" s="156"/>
      <c r="C435" s="156"/>
      <c r="D435" s="156"/>
      <c r="E435" s="156"/>
      <c r="F435" s="156"/>
      <c r="G435" s="156"/>
      <c r="H435" s="156"/>
      <c r="I435" s="156"/>
      <c r="J435" s="156"/>
      <c r="K435" s="156"/>
      <c r="L435" s="156"/>
      <c r="M435" s="156"/>
      <c r="N435" s="156"/>
      <c r="O435" s="156"/>
      <c r="P435" s="156"/>
      <c r="Q435" s="156"/>
      <c r="R435" s="156"/>
      <c r="S435" s="156"/>
    </row>
    <row r="436" spans="1:19" x14ac:dyDescent="0.2">
      <c r="A436" s="826" t="s">
        <v>3893</v>
      </c>
      <c r="B436" s="826"/>
      <c r="C436" s="826"/>
      <c r="D436" s="826"/>
      <c r="E436" s="826"/>
      <c r="F436" s="826"/>
      <c r="G436" s="826"/>
      <c r="H436" s="826"/>
      <c r="I436" s="826"/>
      <c r="J436" s="826"/>
      <c r="K436" s="826"/>
      <c r="L436" s="826"/>
      <c r="M436" s="826"/>
      <c r="N436" s="826"/>
      <c r="O436" s="826"/>
      <c r="P436" s="826"/>
      <c r="Q436" s="826"/>
      <c r="R436" s="826"/>
      <c r="S436" s="826"/>
    </row>
    <row r="437" spans="1:19" x14ac:dyDescent="0.2">
      <c r="A437" s="159"/>
      <c r="B437" s="156"/>
      <c r="C437" s="156"/>
      <c r="D437" s="156"/>
      <c r="E437" s="156"/>
      <c r="F437" s="156"/>
      <c r="G437" s="156"/>
      <c r="H437" s="156"/>
      <c r="I437" s="156"/>
      <c r="J437" s="156"/>
      <c r="K437" s="156"/>
      <c r="L437" s="156"/>
      <c r="M437" s="156"/>
      <c r="N437" s="156"/>
      <c r="O437" s="156"/>
      <c r="P437" s="156"/>
      <c r="Q437" s="156"/>
      <c r="R437" s="156"/>
      <c r="S437" s="156"/>
    </row>
    <row r="438" spans="1:19" x14ac:dyDescent="0.2">
      <c r="A438" s="823" t="s">
        <v>181</v>
      </c>
      <c r="B438" s="846"/>
      <c r="C438" s="846"/>
      <c r="D438" s="846"/>
      <c r="E438" s="846"/>
      <c r="F438" s="846"/>
      <c r="G438" s="846"/>
      <c r="H438" s="846"/>
      <c r="I438" s="846"/>
      <c r="J438" s="846"/>
      <c r="K438" s="846"/>
      <c r="L438" s="846"/>
      <c r="M438" s="846"/>
      <c r="N438" s="846"/>
      <c r="O438" s="846"/>
      <c r="P438" s="846"/>
      <c r="Q438" s="846"/>
      <c r="R438" s="846"/>
      <c r="S438" s="847"/>
    </row>
    <row r="439" spans="1:19" s="21" customFormat="1" x14ac:dyDescent="0.2">
      <c r="A439" s="164">
        <f>SUM(A415,A417,A419,A421,A423,A425,A427,A429,A431,A433,A435,A437)</f>
        <v>0</v>
      </c>
      <c r="B439" s="164">
        <f t="shared" ref="B439:S439" si="11">SUM(B415,B417,B419,B421,B423,B425,B427,B429,B431,B433,B435,B437)</f>
        <v>0</v>
      </c>
      <c r="C439" s="164">
        <f t="shared" si="11"/>
        <v>0</v>
      </c>
      <c r="D439" s="164">
        <f t="shared" si="11"/>
        <v>0</v>
      </c>
      <c r="E439" s="164">
        <f t="shared" si="11"/>
        <v>0</v>
      </c>
      <c r="F439" s="164">
        <f t="shared" si="11"/>
        <v>0</v>
      </c>
      <c r="G439" s="164">
        <f t="shared" si="11"/>
        <v>0</v>
      </c>
      <c r="H439" s="164">
        <f t="shared" si="11"/>
        <v>0</v>
      </c>
      <c r="I439" s="164">
        <f t="shared" si="11"/>
        <v>0</v>
      </c>
      <c r="J439" s="164">
        <f t="shared" si="11"/>
        <v>0</v>
      </c>
      <c r="K439" s="164">
        <f t="shared" si="11"/>
        <v>0</v>
      </c>
      <c r="L439" s="164">
        <f t="shared" si="11"/>
        <v>0</v>
      </c>
      <c r="M439" s="164">
        <f t="shared" si="11"/>
        <v>0</v>
      </c>
      <c r="N439" s="164">
        <f t="shared" si="11"/>
        <v>0</v>
      </c>
      <c r="O439" s="164">
        <f t="shared" si="11"/>
        <v>0</v>
      </c>
      <c r="P439" s="164">
        <f t="shared" si="11"/>
        <v>0</v>
      </c>
      <c r="Q439" s="164">
        <f t="shared" si="11"/>
        <v>0</v>
      </c>
      <c r="R439" s="164">
        <f t="shared" si="11"/>
        <v>0</v>
      </c>
      <c r="S439" s="164">
        <f t="shared" si="11"/>
        <v>0</v>
      </c>
    </row>
    <row r="440" spans="1:19" x14ac:dyDescent="0.2">
      <c r="A440" s="5"/>
      <c r="B440" s="5"/>
      <c r="C440" s="5"/>
      <c r="D440" s="5"/>
      <c r="E440" s="5"/>
      <c r="F440" s="5"/>
      <c r="G440" s="5"/>
      <c r="H440" s="5"/>
      <c r="I440" s="5"/>
      <c r="J440" s="5"/>
      <c r="K440" s="5"/>
      <c r="L440" s="5"/>
      <c r="M440" s="5"/>
      <c r="N440" s="5"/>
      <c r="O440" s="5"/>
      <c r="P440" s="5"/>
      <c r="Q440" s="5"/>
      <c r="R440" s="5"/>
      <c r="S440" s="5"/>
    </row>
    <row r="441" spans="1:19" ht="21" customHeight="1" x14ac:dyDescent="0.2">
      <c r="A441" s="854" t="s">
        <v>2416</v>
      </c>
      <c r="B441" s="855"/>
      <c r="C441" s="855"/>
      <c r="D441" s="855"/>
      <c r="E441" s="855"/>
      <c r="F441" s="855"/>
      <c r="G441" s="855"/>
      <c r="H441" s="855"/>
      <c r="I441" s="855"/>
      <c r="J441" s="855"/>
      <c r="K441" s="855"/>
      <c r="L441" s="855"/>
      <c r="M441" s="855"/>
      <c r="N441" s="855"/>
      <c r="O441" s="855"/>
      <c r="P441" s="855"/>
      <c r="Q441" s="855"/>
      <c r="R441" s="855"/>
      <c r="S441" s="856"/>
    </row>
    <row r="442" spans="1:19" x14ac:dyDescent="0.2">
      <c r="A442" s="928" t="s">
        <v>172</v>
      </c>
      <c r="B442" s="929"/>
      <c r="C442" s="929"/>
      <c r="D442" s="929"/>
      <c r="E442" s="929"/>
      <c r="F442" s="929"/>
      <c r="G442" s="929"/>
      <c r="H442" s="929"/>
      <c r="I442" s="929"/>
      <c r="J442" s="929"/>
      <c r="K442" s="929"/>
      <c r="L442" s="929"/>
      <c r="M442" s="929"/>
      <c r="N442" s="929"/>
      <c r="O442" s="929"/>
      <c r="P442" s="929"/>
      <c r="Q442" s="929"/>
      <c r="R442" s="929"/>
      <c r="S442" s="930"/>
    </row>
    <row r="443" spans="1:19" x14ac:dyDescent="0.2">
      <c r="A443" s="833" t="s">
        <v>2299</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2300</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2301</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2302</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2303</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2304</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3" t="s">
        <v>2305</v>
      </c>
      <c r="B449" s="834"/>
      <c r="C449" s="834"/>
      <c r="D449" s="834"/>
      <c r="E449" s="834"/>
      <c r="F449" s="834"/>
      <c r="G449" s="834"/>
      <c r="H449" s="834"/>
      <c r="I449" s="834"/>
      <c r="J449" s="834"/>
      <c r="K449" s="834"/>
      <c r="L449" s="834"/>
      <c r="M449" s="834"/>
      <c r="N449" s="834"/>
      <c r="O449" s="834"/>
      <c r="P449" s="834"/>
      <c r="Q449" s="834"/>
      <c r="R449" s="834"/>
      <c r="S449" s="835"/>
    </row>
    <row r="450" spans="1:19" x14ac:dyDescent="0.2">
      <c r="A450" s="836" t="s">
        <v>2306</v>
      </c>
      <c r="B450" s="837"/>
      <c r="C450" s="837"/>
      <c r="D450" s="837"/>
      <c r="E450" s="837"/>
      <c r="F450" s="837"/>
      <c r="G450" s="837"/>
      <c r="H450" s="837"/>
      <c r="I450" s="837"/>
      <c r="J450" s="837"/>
      <c r="K450" s="837"/>
      <c r="L450" s="837"/>
      <c r="M450" s="837"/>
      <c r="N450" s="837"/>
      <c r="O450" s="837"/>
      <c r="P450" s="837"/>
      <c r="Q450" s="837"/>
      <c r="R450" s="837"/>
      <c r="S450" s="838"/>
    </row>
    <row r="451" spans="1:19" ht="32.25" customHeight="1" x14ac:dyDescent="0.2">
      <c r="A451" s="831" t="s">
        <v>41</v>
      </c>
      <c r="B451" s="831"/>
      <c r="C451" s="831"/>
      <c r="D451" s="831" t="s">
        <v>42</v>
      </c>
      <c r="E451" s="831"/>
      <c r="F451" s="831" t="s">
        <v>43</v>
      </c>
      <c r="G451" s="831"/>
      <c r="H451" s="831"/>
      <c r="I451" s="831" t="s">
        <v>44</v>
      </c>
      <c r="J451" s="831"/>
      <c r="K451" s="827" t="s">
        <v>45</v>
      </c>
      <c r="L451" s="1064"/>
      <c r="M451" s="1064"/>
      <c r="N451" s="1065"/>
      <c r="O451" s="841" t="s">
        <v>46</v>
      </c>
      <c r="P451" s="841"/>
      <c r="Q451" s="842"/>
      <c r="R451" s="831" t="s">
        <v>47</v>
      </c>
      <c r="S451" s="831"/>
    </row>
    <row r="452" spans="1:19" ht="30" customHeight="1" x14ac:dyDescent="0.2">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ht="56.25" customHeight="1" x14ac:dyDescent="0.2">
      <c r="A453" s="831"/>
      <c r="B453" s="831"/>
      <c r="C453" s="853"/>
      <c r="D453" s="831"/>
      <c r="E453" s="831"/>
      <c r="F453" s="149" t="s">
        <v>63</v>
      </c>
      <c r="G453" s="149" t="s">
        <v>64</v>
      </c>
      <c r="H453" s="149" t="s">
        <v>65</v>
      </c>
      <c r="I453" s="831"/>
      <c r="J453" s="831"/>
      <c r="K453" s="152" t="s">
        <v>66</v>
      </c>
      <c r="L453" s="152" t="s">
        <v>67</v>
      </c>
      <c r="M453" s="152" t="s">
        <v>68</v>
      </c>
      <c r="N453" s="152" t="s">
        <v>67</v>
      </c>
      <c r="O453" s="831"/>
      <c r="P453" s="831"/>
      <c r="Q453" s="831"/>
      <c r="R453" s="831"/>
      <c r="S453" s="831"/>
    </row>
    <row r="454" spans="1:19" x14ac:dyDescent="0.2">
      <c r="A454" s="826" t="s">
        <v>2407</v>
      </c>
      <c r="B454" s="826"/>
      <c r="C454" s="826"/>
      <c r="D454" s="826"/>
      <c r="E454" s="826"/>
      <c r="F454" s="826"/>
      <c r="G454" s="826"/>
      <c r="H454" s="826"/>
      <c r="I454" s="826"/>
      <c r="J454" s="826"/>
      <c r="K454" s="826"/>
      <c r="L454" s="826"/>
      <c r="M454" s="826"/>
      <c r="N454" s="826"/>
      <c r="O454" s="826"/>
      <c r="P454" s="826"/>
      <c r="Q454" s="826"/>
      <c r="R454" s="826"/>
      <c r="S454" s="826"/>
    </row>
    <row r="455" spans="1:19" x14ac:dyDescent="0.2">
      <c r="A455" s="156"/>
      <c r="B455" s="156"/>
      <c r="C455" s="156"/>
      <c r="D455" s="156"/>
      <c r="E455" s="156"/>
      <c r="F455" s="156"/>
      <c r="G455" s="156"/>
      <c r="H455" s="156"/>
      <c r="I455" s="156"/>
      <c r="J455" s="156"/>
      <c r="K455" s="156"/>
      <c r="L455" s="156"/>
      <c r="M455" s="156"/>
      <c r="N455" s="156"/>
      <c r="O455" s="156"/>
      <c r="P455" s="156"/>
      <c r="Q455" s="156"/>
      <c r="R455" s="156"/>
      <c r="S455" s="156"/>
    </row>
    <row r="456" spans="1:19" x14ac:dyDescent="0.2">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21" customFormat="1" x14ac:dyDescent="0.2">
      <c r="A457" s="19">
        <f>SUM(A433,A435,A437,A439,A441,A443,A445,A447,A449,A451,A453,A455)</f>
        <v>0</v>
      </c>
      <c r="B457" s="19">
        <f t="shared" ref="B457:S457" si="12">SUM(B433,B435,B437,B439,B441,B443,B445,B447,B449,B451,B453,B455)</f>
        <v>0</v>
      </c>
      <c r="C457" s="19">
        <f t="shared" si="12"/>
        <v>0</v>
      </c>
      <c r="D457" s="19">
        <f t="shared" si="12"/>
        <v>0</v>
      </c>
      <c r="E457" s="19">
        <f t="shared" si="12"/>
        <v>0</v>
      </c>
      <c r="F457" s="19">
        <f t="shared" si="12"/>
        <v>0</v>
      </c>
      <c r="G457" s="19">
        <f t="shared" si="12"/>
        <v>0</v>
      </c>
      <c r="H457" s="19">
        <f t="shared" si="12"/>
        <v>0</v>
      </c>
      <c r="I457" s="19">
        <f t="shared" si="12"/>
        <v>0</v>
      </c>
      <c r="J457" s="19">
        <f t="shared" si="12"/>
        <v>0</v>
      </c>
      <c r="K457" s="19">
        <f t="shared" si="12"/>
        <v>0</v>
      </c>
      <c r="L457" s="19">
        <f t="shared" si="12"/>
        <v>0</v>
      </c>
      <c r="M457" s="19">
        <f t="shared" si="12"/>
        <v>0</v>
      </c>
      <c r="N457" s="19">
        <f t="shared" si="12"/>
        <v>0</v>
      </c>
      <c r="O457" s="19">
        <f t="shared" si="12"/>
        <v>0</v>
      </c>
      <c r="P457" s="19">
        <f t="shared" si="12"/>
        <v>0</v>
      </c>
      <c r="Q457" s="19">
        <f t="shared" si="12"/>
        <v>0</v>
      </c>
      <c r="R457" s="19">
        <f t="shared" si="12"/>
        <v>0</v>
      </c>
      <c r="S457" s="19">
        <f t="shared" si="12"/>
        <v>0</v>
      </c>
    </row>
    <row r="458" spans="1:19" x14ac:dyDescent="0.2">
      <c r="A458" s="826" t="s">
        <v>3672</v>
      </c>
      <c r="B458" s="826"/>
      <c r="C458" s="826"/>
      <c r="D458" s="826"/>
      <c r="E458" s="826"/>
      <c r="F458" s="826"/>
      <c r="G458" s="826"/>
      <c r="H458" s="826"/>
      <c r="I458" s="826"/>
      <c r="J458" s="826"/>
      <c r="K458" s="826"/>
      <c r="L458" s="826"/>
      <c r="M458" s="826"/>
      <c r="N458" s="826"/>
      <c r="O458" s="826"/>
      <c r="P458" s="826"/>
      <c r="Q458" s="826"/>
      <c r="R458" s="826"/>
      <c r="S458" s="826"/>
    </row>
    <row r="459" spans="1:19" x14ac:dyDescent="0.2">
      <c r="A459" s="156"/>
      <c r="B459" s="156"/>
      <c r="C459" s="156"/>
      <c r="D459" s="156"/>
      <c r="E459" s="156"/>
      <c r="F459" s="156"/>
      <c r="G459" s="156"/>
      <c r="H459" s="156"/>
      <c r="I459" s="156"/>
      <c r="J459" s="156"/>
      <c r="K459" s="156"/>
      <c r="L459" s="156"/>
      <c r="M459" s="156"/>
      <c r="N459" s="156"/>
      <c r="O459" s="156"/>
      <c r="P459" s="156"/>
      <c r="Q459" s="156"/>
      <c r="R459" s="156"/>
      <c r="S459" s="156"/>
    </row>
    <row r="460" spans="1:19" x14ac:dyDescent="0.2">
      <c r="A460" s="826" t="s">
        <v>3747</v>
      </c>
      <c r="B460" s="826"/>
      <c r="C460" s="826"/>
      <c r="D460" s="826"/>
      <c r="E460" s="826"/>
      <c r="F460" s="826"/>
      <c r="G460" s="826"/>
      <c r="H460" s="826"/>
      <c r="I460" s="826"/>
      <c r="J460" s="826"/>
      <c r="K460" s="826"/>
      <c r="L460" s="826"/>
      <c r="M460" s="826"/>
      <c r="N460" s="826"/>
      <c r="O460" s="826"/>
      <c r="P460" s="826"/>
      <c r="Q460" s="826"/>
      <c r="R460" s="826"/>
      <c r="S460" s="826"/>
    </row>
    <row r="461" spans="1:19" x14ac:dyDescent="0.2">
      <c r="A461" s="156"/>
      <c r="B461" s="156"/>
      <c r="C461" s="156"/>
      <c r="D461" s="156"/>
      <c r="E461" s="156"/>
      <c r="F461" s="156"/>
      <c r="G461" s="156"/>
      <c r="H461" s="156"/>
      <c r="I461" s="156"/>
      <c r="J461" s="156"/>
      <c r="K461" s="156"/>
      <c r="L461" s="156"/>
      <c r="M461" s="156"/>
      <c r="N461" s="156"/>
      <c r="O461" s="156"/>
      <c r="P461" s="156"/>
      <c r="Q461" s="156"/>
      <c r="R461" s="156"/>
      <c r="S461" s="156"/>
    </row>
    <row r="462" spans="1:19" x14ac:dyDescent="0.2">
      <c r="A462" s="832" t="s">
        <v>3797</v>
      </c>
      <c r="B462" s="832"/>
      <c r="C462" s="832"/>
      <c r="D462" s="832"/>
      <c r="E462" s="832"/>
      <c r="F462" s="832"/>
      <c r="G462" s="832"/>
      <c r="H462" s="832"/>
      <c r="I462" s="832"/>
      <c r="J462" s="832"/>
      <c r="K462" s="832"/>
      <c r="L462" s="832"/>
      <c r="M462" s="832"/>
      <c r="N462" s="832"/>
      <c r="O462" s="832"/>
      <c r="P462" s="832"/>
      <c r="Q462" s="832"/>
      <c r="R462" s="832"/>
      <c r="S462" s="832"/>
    </row>
    <row r="463" spans="1:19" x14ac:dyDescent="0.2">
      <c r="A463" s="156"/>
      <c r="B463" s="156"/>
      <c r="C463" s="156"/>
      <c r="D463" s="156"/>
      <c r="E463" s="156"/>
      <c r="F463" s="156"/>
      <c r="G463" s="156"/>
      <c r="H463" s="156"/>
      <c r="I463" s="156"/>
      <c r="J463" s="156"/>
      <c r="K463" s="156"/>
      <c r="L463" s="156"/>
      <c r="M463" s="156"/>
      <c r="N463" s="156"/>
      <c r="O463" s="156"/>
      <c r="P463" s="156"/>
      <c r="Q463" s="156"/>
      <c r="R463" s="156"/>
      <c r="S463" s="156"/>
    </row>
    <row r="464" spans="1:19" x14ac:dyDescent="0.2">
      <c r="A464" s="826" t="s">
        <v>3815</v>
      </c>
      <c r="B464" s="826"/>
      <c r="C464" s="826"/>
      <c r="D464" s="826"/>
      <c r="E464" s="826"/>
      <c r="F464" s="826"/>
      <c r="G464" s="826"/>
      <c r="H464" s="826"/>
      <c r="I464" s="826"/>
      <c r="J464" s="826"/>
      <c r="K464" s="826"/>
      <c r="L464" s="826"/>
      <c r="M464" s="826"/>
      <c r="N464" s="826"/>
      <c r="O464" s="826"/>
      <c r="P464" s="826"/>
      <c r="Q464" s="826"/>
      <c r="R464" s="826"/>
      <c r="S464" s="826"/>
    </row>
    <row r="465" spans="1:19" x14ac:dyDescent="0.2">
      <c r="A465" s="156"/>
      <c r="B465" s="156"/>
      <c r="C465" s="156"/>
      <c r="D465" s="156"/>
      <c r="E465" s="156"/>
      <c r="F465" s="156"/>
      <c r="G465" s="156"/>
      <c r="H465" s="156"/>
      <c r="I465" s="156"/>
      <c r="J465" s="156"/>
      <c r="K465" s="156"/>
      <c r="L465" s="156"/>
      <c r="M465" s="156"/>
      <c r="N465" s="156"/>
      <c r="O465" s="156"/>
      <c r="P465" s="156"/>
      <c r="Q465" s="156"/>
      <c r="R465" s="156"/>
      <c r="S465" s="156"/>
    </row>
    <row r="466" spans="1:19" x14ac:dyDescent="0.2">
      <c r="A466" s="826" t="s">
        <v>3820</v>
      </c>
      <c r="B466" s="826"/>
      <c r="C466" s="826"/>
      <c r="D466" s="826"/>
      <c r="E466" s="826"/>
      <c r="F466" s="826"/>
      <c r="G466" s="826"/>
      <c r="H466" s="826"/>
      <c r="I466" s="826"/>
      <c r="J466" s="826"/>
      <c r="K466" s="826"/>
      <c r="L466" s="826"/>
      <c r="M466" s="826"/>
      <c r="N466" s="826"/>
      <c r="O466" s="826"/>
      <c r="P466" s="826"/>
      <c r="Q466" s="826"/>
      <c r="R466" s="826"/>
      <c r="S466" s="826"/>
    </row>
    <row r="467" spans="1:19" x14ac:dyDescent="0.2">
      <c r="A467" s="156"/>
      <c r="B467" s="156"/>
      <c r="C467" s="156"/>
      <c r="D467" s="156"/>
      <c r="E467" s="156"/>
      <c r="F467" s="156"/>
      <c r="G467" s="156"/>
      <c r="H467" s="156"/>
      <c r="I467" s="156"/>
      <c r="J467" s="156"/>
      <c r="K467" s="156"/>
      <c r="L467" s="156"/>
      <c r="M467" s="156"/>
      <c r="N467" s="156"/>
      <c r="O467" s="156"/>
      <c r="P467" s="156"/>
      <c r="Q467" s="156"/>
      <c r="R467" s="156"/>
      <c r="S467" s="156"/>
    </row>
    <row r="468" spans="1:19" x14ac:dyDescent="0.2">
      <c r="A468" s="826" t="s">
        <v>3840</v>
      </c>
      <c r="B468" s="826"/>
      <c r="C468" s="826"/>
      <c r="D468" s="826"/>
      <c r="E468" s="826"/>
      <c r="F468" s="826"/>
      <c r="G468" s="826"/>
      <c r="H468" s="826"/>
      <c r="I468" s="826"/>
      <c r="J468" s="826"/>
      <c r="K468" s="826"/>
      <c r="L468" s="826"/>
      <c r="M468" s="826"/>
      <c r="N468" s="826"/>
      <c r="O468" s="826"/>
      <c r="P468" s="826"/>
      <c r="Q468" s="826"/>
      <c r="R468" s="826"/>
      <c r="S468" s="826"/>
    </row>
    <row r="469" spans="1:19" x14ac:dyDescent="0.2">
      <c r="A469" s="156"/>
      <c r="B469" s="156"/>
      <c r="C469" s="156"/>
      <c r="D469" s="156"/>
      <c r="E469" s="156"/>
      <c r="F469" s="156"/>
      <c r="G469" s="156"/>
      <c r="H469" s="156"/>
      <c r="I469" s="156"/>
      <c r="J469" s="156"/>
      <c r="K469" s="156"/>
      <c r="L469" s="156"/>
      <c r="M469" s="156"/>
      <c r="N469" s="156"/>
      <c r="O469" s="156"/>
      <c r="P469" s="156"/>
      <c r="Q469" s="156"/>
      <c r="R469" s="156"/>
      <c r="S469" s="156"/>
    </row>
    <row r="470" spans="1:19" x14ac:dyDescent="0.2">
      <c r="A470" s="826" t="s">
        <v>3841</v>
      </c>
      <c r="B470" s="826"/>
      <c r="C470" s="826"/>
      <c r="D470" s="826"/>
      <c r="E470" s="826"/>
      <c r="F470" s="826"/>
      <c r="G470" s="826"/>
      <c r="H470" s="826"/>
      <c r="I470" s="826"/>
      <c r="J470" s="826"/>
      <c r="K470" s="826"/>
      <c r="L470" s="826"/>
      <c r="M470" s="826"/>
      <c r="N470" s="826"/>
      <c r="O470" s="826"/>
      <c r="P470" s="826"/>
      <c r="Q470" s="826"/>
      <c r="R470" s="826"/>
      <c r="S470" s="826"/>
    </row>
    <row r="471" spans="1:19" x14ac:dyDescent="0.2">
      <c r="A471" s="156"/>
      <c r="B471" s="156"/>
      <c r="C471" s="156"/>
      <c r="D471" s="156"/>
      <c r="E471" s="156"/>
      <c r="F471" s="156"/>
      <c r="G471" s="156"/>
      <c r="H471" s="156"/>
      <c r="I471" s="156"/>
      <c r="J471" s="156"/>
      <c r="K471" s="156"/>
      <c r="L471" s="156"/>
      <c r="M471" s="156"/>
      <c r="N471" s="156"/>
      <c r="O471" s="156"/>
      <c r="P471" s="156"/>
      <c r="Q471" s="156"/>
      <c r="R471" s="156"/>
      <c r="S471" s="156"/>
    </row>
    <row r="472" spans="1:19" x14ac:dyDescent="0.2">
      <c r="A472" s="826" t="s">
        <v>3882</v>
      </c>
      <c r="B472" s="826"/>
      <c r="C472" s="826"/>
      <c r="D472" s="826"/>
      <c r="E472" s="826"/>
      <c r="F472" s="826"/>
      <c r="G472" s="826"/>
      <c r="H472" s="826"/>
      <c r="I472" s="826"/>
      <c r="J472" s="826"/>
      <c r="K472" s="826"/>
      <c r="L472" s="826"/>
      <c r="M472" s="826"/>
      <c r="N472" s="826"/>
      <c r="O472" s="826"/>
      <c r="P472" s="826"/>
      <c r="Q472" s="826"/>
      <c r="R472" s="826"/>
      <c r="S472" s="826"/>
    </row>
    <row r="473" spans="1:19" x14ac:dyDescent="0.2">
      <c r="A473" s="156"/>
      <c r="B473" s="156"/>
      <c r="C473" s="156"/>
      <c r="D473" s="156"/>
      <c r="E473" s="156"/>
      <c r="F473" s="156"/>
      <c r="G473" s="156"/>
      <c r="H473" s="156"/>
      <c r="I473" s="156"/>
      <c r="J473" s="156"/>
      <c r="K473" s="156"/>
      <c r="L473" s="156"/>
      <c r="M473" s="156"/>
      <c r="N473" s="156"/>
      <c r="O473" s="156"/>
      <c r="P473" s="156"/>
      <c r="Q473" s="156"/>
      <c r="R473" s="156"/>
      <c r="S473" s="156"/>
    </row>
    <row r="474" spans="1:19" x14ac:dyDescent="0.2">
      <c r="A474" s="826" t="s">
        <v>3884</v>
      </c>
      <c r="B474" s="826"/>
      <c r="C474" s="826"/>
      <c r="D474" s="826"/>
      <c r="E474" s="826"/>
      <c r="F474" s="826"/>
      <c r="G474" s="826"/>
      <c r="H474" s="826"/>
      <c r="I474" s="826"/>
      <c r="J474" s="826"/>
      <c r="K474" s="826"/>
      <c r="L474" s="826"/>
      <c r="M474" s="826"/>
      <c r="N474" s="826"/>
      <c r="O474" s="826"/>
      <c r="P474" s="826"/>
      <c r="Q474" s="826"/>
      <c r="R474" s="826"/>
      <c r="S474" s="826"/>
    </row>
    <row r="475" spans="1:19" x14ac:dyDescent="0.2">
      <c r="A475" s="156"/>
      <c r="B475" s="156"/>
      <c r="C475" s="156"/>
      <c r="D475" s="156"/>
      <c r="E475" s="156"/>
      <c r="F475" s="156"/>
      <c r="G475" s="156"/>
      <c r="H475" s="156"/>
      <c r="I475" s="156"/>
      <c r="J475" s="156"/>
      <c r="K475" s="156"/>
      <c r="L475" s="156"/>
      <c r="M475" s="156"/>
      <c r="N475" s="156"/>
      <c r="O475" s="156"/>
      <c r="P475" s="156"/>
      <c r="Q475" s="156"/>
      <c r="R475" s="156"/>
      <c r="S475" s="156"/>
    </row>
    <row r="476" spans="1:19" x14ac:dyDescent="0.2">
      <c r="A476" s="826" t="s">
        <v>3893</v>
      </c>
      <c r="B476" s="826"/>
      <c r="C476" s="826"/>
      <c r="D476" s="826"/>
      <c r="E476" s="826"/>
      <c r="F476" s="826"/>
      <c r="G476" s="826"/>
      <c r="H476" s="826"/>
      <c r="I476" s="826"/>
      <c r="J476" s="826"/>
      <c r="K476" s="826"/>
      <c r="L476" s="826"/>
      <c r="M476" s="826"/>
      <c r="N476" s="826"/>
      <c r="O476" s="826"/>
      <c r="P476" s="826"/>
      <c r="Q476" s="826"/>
      <c r="R476" s="826"/>
      <c r="S476" s="826"/>
    </row>
    <row r="477" spans="1:19" x14ac:dyDescent="0.2">
      <c r="A477" s="159"/>
      <c r="B477" s="156"/>
      <c r="C477" s="156"/>
      <c r="D477" s="156"/>
      <c r="E477" s="156"/>
      <c r="F477" s="156"/>
      <c r="G477" s="156"/>
      <c r="H477" s="156"/>
      <c r="I477" s="156"/>
      <c r="J477" s="156"/>
      <c r="K477" s="156"/>
      <c r="L477" s="156"/>
      <c r="M477" s="156"/>
      <c r="N477" s="156"/>
      <c r="O477" s="156"/>
      <c r="P477" s="156"/>
      <c r="Q477" s="156"/>
      <c r="R477" s="156"/>
      <c r="S477" s="156"/>
    </row>
    <row r="478" spans="1:19" x14ac:dyDescent="0.2">
      <c r="A478" s="823" t="s">
        <v>181</v>
      </c>
      <c r="B478" s="846"/>
      <c r="C478" s="846"/>
      <c r="D478" s="846"/>
      <c r="E478" s="846"/>
      <c r="F478" s="846"/>
      <c r="G478" s="846"/>
      <c r="H478" s="846"/>
      <c r="I478" s="846"/>
      <c r="J478" s="846"/>
      <c r="K478" s="846"/>
      <c r="L478" s="846"/>
      <c r="M478" s="846"/>
      <c r="N478" s="846"/>
      <c r="O478" s="846"/>
      <c r="P478" s="846"/>
      <c r="Q478" s="846"/>
      <c r="R478" s="846"/>
      <c r="S478" s="847"/>
    </row>
    <row r="479" spans="1:19" s="21" customFormat="1" x14ac:dyDescent="0.2">
      <c r="A479" s="164">
        <f>SUM(A455,A457,A459,A461,A463,A465,A467,A469,A471,A473,A475,A477)</f>
        <v>0</v>
      </c>
      <c r="B479" s="164">
        <f t="shared" ref="B479:S479" si="13">SUM(B455,B457,B459,B461,B463,B465,B467,B469,B471,B473,B475,B477)</f>
        <v>0</v>
      </c>
      <c r="C479" s="164">
        <f t="shared" si="13"/>
        <v>0</v>
      </c>
      <c r="D479" s="164">
        <f t="shared" si="13"/>
        <v>0</v>
      </c>
      <c r="E479" s="164">
        <f t="shared" si="13"/>
        <v>0</v>
      </c>
      <c r="F479" s="164">
        <f t="shared" si="13"/>
        <v>0</v>
      </c>
      <c r="G479" s="164">
        <f t="shared" si="13"/>
        <v>0</v>
      </c>
      <c r="H479" s="164">
        <f t="shared" si="13"/>
        <v>0</v>
      </c>
      <c r="I479" s="164">
        <f t="shared" si="13"/>
        <v>0</v>
      </c>
      <c r="J479" s="164">
        <f t="shared" si="13"/>
        <v>0</v>
      </c>
      <c r="K479" s="164">
        <f t="shared" si="13"/>
        <v>0</v>
      </c>
      <c r="L479" s="164">
        <f t="shared" si="13"/>
        <v>0</v>
      </c>
      <c r="M479" s="164">
        <f t="shared" si="13"/>
        <v>0</v>
      </c>
      <c r="N479" s="164">
        <f t="shared" si="13"/>
        <v>0</v>
      </c>
      <c r="O479" s="164">
        <f t="shared" si="13"/>
        <v>0</v>
      </c>
      <c r="P479" s="164">
        <f t="shared" si="13"/>
        <v>0</v>
      </c>
      <c r="Q479" s="164">
        <f t="shared" si="13"/>
        <v>0</v>
      </c>
      <c r="R479" s="164">
        <f t="shared" si="13"/>
        <v>0</v>
      </c>
      <c r="S479" s="164">
        <f t="shared" si="13"/>
        <v>0</v>
      </c>
    </row>
    <row r="480" spans="1:19" x14ac:dyDescent="0.2">
      <c r="A480" s="155"/>
      <c r="B480" s="155"/>
      <c r="C480" s="155"/>
      <c r="D480" s="155"/>
      <c r="E480" s="155"/>
      <c r="F480" s="155"/>
      <c r="G480" s="155"/>
      <c r="H480" s="155"/>
      <c r="I480" s="155"/>
      <c r="J480" s="155"/>
      <c r="K480" s="155"/>
      <c r="L480" s="155"/>
      <c r="M480" s="155"/>
      <c r="N480" s="155"/>
      <c r="O480" s="155"/>
      <c r="P480" s="155"/>
      <c r="Q480" s="155"/>
      <c r="R480" s="155"/>
      <c r="S480" s="155"/>
    </row>
    <row r="481" spans="1:19" ht="21.75" customHeight="1" x14ac:dyDescent="0.2">
      <c r="A481" s="854" t="s">
        <v>2417</v>
      </c>
      <c r="B481" s="855"/>
      <c r="C481" s="855"/>
      <c r="D481" s="855"/>
      <c r="E481" s="855"/>
      <c r="F481" s="855"/>
      <c r="G481" s="855"/>
      <c r="H481" s="855"/>
      <c r="I481" s="855"/>
      <c r="J481" s="855"/>
      <c r="K481" s="855"/>
      <c r="L481" s="855"/>
      <c r="M481" s="855"/>
      <c r="N481" s="855"/>
      <c r="O481" s="855"/>
      <c r="P481" s="855"/>
      <c r="Q481" s="855"/>
      <c r="R481" s="855"/>
      <c r="S481" s="856"/>
    </row>
    <row r="482" spans="1:19" x14ac:dyDescent="0.2">
      <c r="A482" s="928" t="s">
        <v>172</v>
      </c>
      <c r="B482" s="929"/>
      <c r="C482" s="929"/>
      <c r="D482" s="929"/>
      <c r="E482" s="929"/>
      <c r="F482" s="929"/>
      <c r="G482" s="929"/>
      <c r="H482" s="929"/>
      <c r="I482" s="929"/>
      <c r="J482" s="929"/>
      <c r="K482" s="929"/>
      <c r="L482" s="929"/>
      <c r="M482" s="929"/>
      <c r="N482" s="929"/>
      <c r="O482" s="929"/>
      <c r="P482" s="929"/>
      <c r="Q482" s="929"/>
      <c r="R482" s="929"/>
      <c r="S482" s="930"/>
    </row>
    <row r="483" spans="1:19" x14ac:dyDescent="0.2">
      <c r="A483" s="833" t="s">
        <v>2307</v>
      </c>
      <c r="B483" s="834"/>
      <c r="C483" s="834"/>
      <c r="D483" s="834"/>
      <c r="E483" s="834"/>
      <c r="F483" s="834"/>
      <c r="G483" s="834"/>
      <c r="H483" s="834"/>
      <c r="I483" s="834"/>
      <c r="J483" s="834"/>
      <c r="K483" s="834"/>
      <c r="L483" s="834"/>
      <c r="M483" s="834"/>
      <c r="N483" s="834"/>
      <c r="O483" s="834"/>
      <c r="P483" s="834"/>
      <c r="Q483" s="834"/>
      <c r="R483" s="834"/>
      <c r="S483" s="835"/>
    </row>
    <row r="484" spans="1:19" x14ac:dyDescent="0.2">
      <c r="A484" s="833" t="s">
        <v>2308</v>
      </c>
      <c r="B484" s="834"/>
      <c r="C484" s="834"/>
      <c r="D484" s="834"/>
      <c r="E484" s="834"/>
      <c r="F484" s="834"/>
      <c r="G484" s="834"/>
      <c r="H484" s="834"/>
      <c r="I484" s="834"/>
      <c r="J484" s="834"/>
      <c r="K484" s="834"/>
      <c r="L484" s="834"/>
      <c r="M484" s="834"/>
      <c r="N484" s="834"/>
      <c r="O484" s="834"/>
      <c r="P484" s="834"/>
      <c r="Q484" s="834"/>
      <c r="R484" s="834"/>
      <c r="S484" s="835"/>
    </row>
    <row r="485" spans="1:19" x14ac:dyDescent="0.2">
      <c r="A485" s="833" t="s">
        <v>2309</v>
      </c>
      <c r="B485" s="834"/>
      <c r="C485" s="834"/>
      <c r="D485" s="834"/>
      <c r="E485" s="834"/>
      <c r="F485" s="834"/>
      <c r="G485" s="834"/>
      <c r="H485" s="834"/>
      <c r="I485" s="834"/>
      <c r="J485" s="834"/>
      <c r="K485" s="834"/>
      <c r="L485" s="834"/>
      <c r="M485" s="834"/>
      <c r="N485" s="834"/>
      <c r="O485" s="834"/>
      <c r="P485" s="834"/>
      <c r="Q485" s="834"/>
      <c r="R485" s="834"/>
      <c r="S485" s="835"/>
    </row>
    <row r="486" spans="1:19" x14ac:dyDescent="0.2">
      <c r="A486" s="833" t="s">
        <v>2310</v>
      </c>
      <c r="B486" s="834"/>
      <c r="C486" s="834"/>
      <c r="D486" s="834"/>
      <c r="E486" s="834"/>
      <c r="F486" s="834"/>
      <c r="G486" s="834"/>
      <c r="H486" s="834"/>
      <c r="I486" s="834"/>
      <c r="J486" s="834"/>
      <c r="K486" s="834"/>
      <c r="L486" s="834"/>
      <c r="M486" s="834"/>
      <c r="N486" s="834"/>
      <c r="O486" s="834"/>
      <c r="P486" s="834"/>
      <c r="Q486" s="834"/>
      <c r="R486" s="834"/>
      <c r="S486" s="835"/>
    </row>
    <row r="487" spans="1:19" x14ac:dyDescent="0.2">
      <c r="A487" s="833" t="s">
        <v>2311</v>
      </c>
      <c r="B487" s="834"/>
      <c r="C487" s="834"/>
      <c r="D487" s="834"/>
      <c r="E487" s="834"/>
      <c r="F487" s="834"/>
      <c r="G487" s="834"/>
      <c r="H487" s="834"/>
      <c r="I487" s="834"/>
      <c r="J487" s="834"/>
      <c r="K487" s="834"/>
      <c r="L487" s="834"/>
      <c r="M487" s="834"/>
      <c r="N487" s="834"/>
      <c r="O487" s="834"/>
      <c r="P487" s="834"/>
      <c r="Q487" s="834"/>
      <c r="R487" s="834"/>
      <c r="S487" s="835"/>
    </row>
    <row r="488" spans="1:19" x14ac:dyDescent="0.2">
      <c r="A488" s="833" t="s">
        <v>2312</v>
      </c>
      <c r="B488" s="834"/>
      <c r="C488" s="834"/>
      <c r="D488" s="834"/>
      <c r="E488" s="834"/>
      <c r="F488" s="834"/>
      <c r="G488" s="834"/>
      <c r="H488" s="834"/>
      <c r="I488" s="834"/>
      <c r="J488" s="834"/>
      <c r="K488" s="834"/>
      <c r="L488" s="834"/>
      <c r="M488" s="834"/>
      <c r="N488" s="834"/>
      <c r="O488" s="834"/>
      <c r="P488" s="834"/>
      <c r="Q488" s="834"/>
      <c r="R488" s="834"/>
      <c r="S488" s="835"/>
    </row>
    <row r="489" spans="1:19" x14ac:dyDescent="0.2">
      <c r="A489" s="833" t="s">
        <v>2313</v>
      </c>
      <c r="B489" s="834"/>
      <c r="C489" s="834"/>
      <c r="D489" s="834"/>
      <c r="E489" s="834"/>
      <c r="F489" s="834"/>
      <c r="G489" s="834"/>
      <c r="H489" s="834"/>
      <c r="I489" s="834"/>
      <c r="J489" s="834"/>
      <c r="K489" s="834"/>
      <c r="L489" s="834"/>
      <c r="M489" s="834"/>
      <c r="N489" s="834"/>
      <c r="O489" s="834"/>
      <c r="P489" s="834"/>
      <c r="Q489" s="834"/>
      <c r="R489" s="834"/>
      <c r="S489" s="835"/>
    </row>
    <row r="490" spans="1:19" x14ac:dyDescent="0.2">
      <c r="A490" s="836" t="s">
        <v>2314</v>
      </c>
      <c r="B490" s="837"/>
      <c r="C490" s="837"/>
      <c r="D490" s="837"/>
      <c r="E490" s="837"/>
      <c r="F490" s="837"/>
      <c r="G490" s="837"/>
      <c r="H490" s="837"/>
      <c r="I490" s="837"/>
      <c r="J490" s="837"/>
      <c r="K490" s="837"/>
      <c r="L490" s="837"/>
      <c r="M490" s="837"/>
      <c r="N490" s="837"/>
      <c r="O490" s="837"/>
      <c r="P490" s="837"/>
      <c r="Q490" s="837"/>
      <c r="R490" s="837"/>
      <c r="S490" s="838"/>
    </row>
    <row r="491" spans="1:19" ht="31.5" customHeight="1" x14ac:dyDescent="0.2">
      <c r="A491" s="831" t="s">
        <v>41</v>
      </c>
      <c r="B491" s="831"/>
      <c r="C491" s="831"/>
      <c r="D491" s="831" t="s">
        <v>42</v>
      </c>
      <c r="E491" s="831"/>
      <c r="F491" s="831" t="s">
        <v>43</v>
      </c>
      <c r="G491" s="831"/>
      <c r="H491" s="831"/>
      <c r="I491" s="831" t="s">
        <v>44</v>
      </c>
      <c r="J491" s="831"/>
      <c r="K491" s="827" t="s">
        <v>45</v>
      </c>
      <c r="L491" s="1064"/>
      <c r="M491" s="1064"/>
      <c r="N491" s="1065"/>
      <c r="O491" s="841" t="s">
        <v>46</v>
      </c>
      <c r="P491" s="841"/>
      <c r="Q491" s="842"/>
      <c r="R491" s="831" t="s">
        <v>47</v>
      </c>
      <c r="S491" s="831"/>
    </row>
    <row r="492" spans="1:19" ht="27.75" customHeight="1" x14ac:dyDescent="0.2">
      <c r="A492" s="830" t="s">
        <v>48</v>
      </c>
      <c r="B492" s="830" t="s">
        <v>49</v>
      </c>
      <c r="C492" s="852" t="s">
        <v>50</v>
      </c>
      <c r="D492" s="830" t="s">
        <v>51</v>
      </c>
      <c r="E492" s="830" t="s">
        <v>52</v>
      </c>
      <c r="F492" s="827" t="s">
        <v>53</v>
      </c>
      <c r="G492" s="828"/>
      <c r="H492" s="829"/>
      <c r="I492" s="830" t="s">
        <v>54</v>
      </c>
      <c r="J492" s="830" t="s">
        <v>55</v>
      </c>
      <c r="K492" s="827" t="s">
        <v>56</v>
      </c>
      <c r="L492" s="829"/>
      <c r="M492" s="827" t="s">
        <v>57</v>
      </c>
      <c r="N492" s="829"/>
      <c r="O492" s="830" t="s">
        <v>58</v>
      </c>
      <c r="P492" s="830" t="s">
        <v>59</v>
      </c>
      <c r="Q492" s="830" t="s">
        <v>60</v>
      </c>
      <c r="R492" s="830" t="s">
        <v>61</v>
      </c>
      <c r="S492" s="830" t="s">
        <v>62</v>
      </c>
    </row>
    <row r="493" spans="1:19" ht="62.25" customHeight="1" x14ac:dyDescent="0.2">
      <c r="A493" s="831"/>
      <c r="B493" s="831"/>
      <c r="C493" s="853"/>
      <c r="D493" s="831"/>
      <c r="E493" s="831"/>
      <c r="F493" s="149" t="s">
        <v>63</v>
      </c>
      <c r="G493" s="149" t="s">
        <v>64</v>
      </c>
      <c r="H493" s="149" t="s">
        <v>65</v>
      </c>
      <c r="I493" s="831"/>
      <c r="J493" s="831"/>
      <c r="K493" s="152" t="s">
        <v>66</v>
      </c>
      <c r="L493" s="152" t="s">
        <v>67</v>
      </c>
      <c r="M493" s="152" t="s">
        <v>68</v>
      </c>
      <c r="N493" s="152" t="s">
        <v>67</v>
      </c>
      <c r="O493" s="831"/>
      <c r="P493" s="831"/>
      <c r="Q493" s="831"/>
      <c r="R493" s="831"/>
      <c r="S493" s="831"/>
    </row>
    <row r="494" spans="1:19" x14ac:dyDescent="0.2">
      <c r="A494" s="826" t="s">
        <v>2407</v>
      </c>
      <c r="B494" s="826"/>
      <c r="C494" s="826"/>
      <c r="D494" s="826"/>
      <c r="E494" s="826"/>
      <c r="F494" s="826"/>
      <c r="G494" s="826"/>
      <c r="H494" s="826"/>
      <c r="I494" s="826"/>
      <c r="J494" s="826"/>
      <c r="K494" s="826"/>
      <c r="L494" s="826"/>
      <c r="M494" s="826"/>
      <c r="N494" s="826"/>
      <c r="O494" s="826"/>
      <c r="P494" s="826"/>
      <c r="Q494" s="826"/>
      <c r="R494" s="826"/>
      <c r="S494" s="826"/>
    </row>
    <row r="495" spans="1:19" x14ac:dyDescent="0.2">
      <c r="A495" s="156"/>
      <c r="B495" s="156"/>
      <c r="C495" s="156"/>
      <c r="D495" s="156"/>
      <c r="E495" s="156"/>
      <c r="F495" s="156"/>
      <c r="G495" s="156"/>
      <c r="H495" s="156"/>
      <c r="I495" s="156"/>
      <c r="J495" s="156"/>
      <c r="K495" s="156"/>
      <c r="L495" s="156"/>
      <c r="M495" s="156"/>
      <c r="N495" s="156"/>
      <c r="O495" s="156"/>
      <c r="P495" s="156"/>
      <c r="Q495" s="156"/>
      <c r="R495" s="156"/>
      <c r="S495" s="156"/>
    </row>
    <row r="496" spans="1:19" x14ac:dyDescent="0.2">
      <c r="A496" s="826" t="s">
        <v>3392</v>
      </c>
      <c r="B496" s="826"/>
      <c r="C496" s="826"/>
      <c r="D496" s="826"/>
      <c r="E496" s="826"/>
      <c r="F496" s="826"/>
      <c r="G496" s="826"/>
      <c r="H496" s="826"/>
      <c r="I496" s="826"/>
      <c r="J496" s="826"/>
      <c r="K496" s="826"/>
      <c r="L496" s="826"/>
      <c r="M496" s="826"/>
      <c r="N496" s="826"/>
      <c r="O496" s="826"/>
      <c r="P496" s="826"/>
      <c r="Q496" s="826"/>
      <c r="R496" s="826"/>
      <c r="S496" s="826"/>
    </row>
    <row r="497" spans="1:19" x14ac:dyDescent="0.2">
      <c r="A497" s="156"/>
      <c r="B497" s="156"/>
      <c r="C497" s="156"/>
      <c r="D497" s="156"/>
      <c r="E497" s="156"/>
      <c r="F497" s="156"/>
      <c r="G497" s="156"/>
      <c r="H497" s="156"/>
      <c r="I497" s="156"/>
      <c r="J497" s="156"/>
      <c r="K497" s="156"/>
      <c r="L497" s="156"/>
      <c r="M497" s="156"/>
      <c r="N497" s="156"/>
      <c r="O497" s="156"/>
      <c r="P497" s="156"/>
      <c r="Q497" s="156"/>
      <c r="R497" s="156"/>
      <c r="S497" s="156"/>
    </row>
    <row r="498" spans="1:19" x14ac:dyDescent="0.2">
      <c r="A498" s="826" t="s">
        <v>3670</v>
      </c>
      <c r="B498" s="826"/>
      <c r="C498" s="826"/>
      <c r="D498" s="826"/>
      <c r="E498" s="826"/>
      <c r="F498" s="826"/>
      <c r="G498" s="826"/>
      <c r="H498" s="826"/>
      <c r="I498" s="826"/>
      <c r="J498" s="826"/>
      <c r="K498" s="826"/>
      <c r="L498" s="826"/>
      <c r="M498" s="826"/>
      <c r="N498" s="826"/>
      <c r="O498" s="826"/>
      <c r="P498" s="826"/>
      <c r="Q498" s="826"/>
      <c r="R498" s="826"/>
      <c r="S498" s="826"/>
    </row>
    <row r="499" spans="1:19" x14ac:dyDescent="0.2">
      <c r="A499" s="156"/>
      <c r="B499" s="156"/>
      <c r="C499" s="156"/>
      <c r="D499" s="156"/>
      <c r="E499" s="156"/>
      <c r="F499" s="156"/>
      <c r="G499" s="156"/>
      <c r="H499" s="156"/>
      <c r="I499" s="156"/>
      <c r="J499" s="156"/>
      <c r="K499" s="156"/>
      <c r="L499" s="156"/>
      <c r="M499" s="156"/>
      <c r="N499" s="156"/>
      <c r="O499" s="156"/>
      <c r="P499" s="156"/>
      <c r="Q499" s="156"/>
      <c r="R499" s="156"/>
      <c r="S499" s="156"/>
    </row>
    <row r="500" spans="1:19" x14ac:dyDescent="0.2">
      <c r="A500" s="826" t="s">
        <v>3747</v>
      </c>
      <c r="B500" s="826"/>
      <c r="C500" s="826"/>
      <c r="D500" s="826"/>
      <c r="E500" s="826"/>
      <c r="F500" s="826"/>
      <c r="G500" s="826"/>
      <c r="H500" s="826"/>
      <c r="I500" s="826"/>
      <c r="J500" s="826"/>
      <c r="K500" s="826"/>
      <c r="L500" s="826"/>
      <c r="M500" s="826"/>
      <c r="N500" s="826"/>
      <c r="O500" s="826"/>
      <c r="P500" s="826"/>
      <c r="Q500" s="826"/>
      <c r="R500" s="826"/>
      <c r="S500" s="826"/>
    </row>
    <row r="501" spans="1:19" x14ac:dyDescent="0.2">
      <c r="A501" s="156"/>
      <c r="B501" s="156"/>
      <c r="C501" s="156"/>
      <c r="D501" s="156"/>
      <c r="E501" s="156"/>
      <c r="F501" s="156"/>
      <c r="G501" s="156"/>
      <c r="H501" s="156"/>
      <c r="I501" s="156"/>
      <c r="J501" s="156"/>
      <c r="K501" s="156"/>
      <c r="L501" s="156"/>
      <c r="M501" s="156"/>
      <c r="N501" s="156"/>
      <c r="O501" s="156"/>
      <c r="P501" s="156"/>
      <c r="Q501" s="156"/>
      <c r="R501" s="156"/>
      <c r="S501" s="156"/>
    </row>
    <row r="502" spans="1:19" x14ac:dyDescent="0.2">
      <c r="A502" s="832" t="s">
        <v>3797</v>
      </c>
      <c r="B502" s="832"/>
      <c r="C502" s="832"/>
      <c r="D502" s="832"/>
      <c r="E502" s="832"/>
      <c r="F502" s="832"/>
      <c r="G502" s="832"/>
      <c r="H502" s="832"/>
      <c r="I502" s="832"/>
      <c r="J502" s="832"/>
      <c r="K502" s="832"/>
      <c r="L502" s="832"/>
      <c r="M502" s="832"/>
      <c r="N502" s="832"/>
      <c r="O502" s="832"/>
      <c r="P502" s="832"/>
      <c r="Q502" s="832"/>
      <c r="R502" s="832"/>
      <c r="S502" s="832"/>
    </row>
    <row r="503" spans="1:19" x14ac:dyDescent="0.2">
      <c r="A503" s="156"/>
      <c r="B503" s="156"/>
      <c r="C503" s="156"/>
      <c r="D503" s="156"/>
      <c r="E503" s="156"/>
      <c r="F503" s="156"/>
      <c r="G503" s="156"/>
      <c r="H503" s="156"/>
      <c r="I503" s="156"/>
      <c r="J503" s="156"/>
      <c r="K503" s="156"/>
      <c r="L503" s="156"/>
      <c r="M503" s="156"/>
      <c r="N503" s="156"/>
      <c r="O503" s="156"/>
      <c r="P503" s="156"/>
      <c r="Q503" s="156"/>
      <c r="R503" s="156"/>
      <c r="S503" s="156"/>
    </row>
    <row r="504" spans="1:19" x14ac:dyDescent="0.2">
      <c r="A504" s="826" t="s">
        <v>3815</v>
      </c>
      <c r="B504" s="826"/>
      <c r="C504" s="826"/>
      <c r="D504" s="826"/>
      <c r="E504" s="826"/>
      <c r="F504" s="826"/>
      <c r="G504" s="826"/>
      <c r="H504" s="826"/>
      <c r="I504" s="826"/>
      <c r="J504" s="826"/>
      <c r="K504" s="826"/>
      <c r="L504" s="826"/>
      <c r="M504" s="826"/>
      <c r="N504" s="826"/>
      <c r="O504" s="826"/>
      <c r="P504" s="826"/>
      <c r="Q504" s="826"/>
      <c r="R504" s="826"/>
      <c r="S504" s="826"/>
    </row>
    <row r="505" spans="1:19" x14ac:dyDescent="0.2">
      <c r="A505" s="156"/>
      <c r="B505" s="156"/>
      <c r="C505" s="156"/>
      <c r="D505" s="156"/>
      <c r="E505" s="156"/>
      <c r="F505" s="156"/>
      <c r="G505" s="156"/>
      <c r="H505" s="156"/>
      <c r="I505" s="156"/>
      <c r="J505" s="156"/>
      <c r="K505" s="156"/>
      <c r="L505" s="156"/>
      <c r="M505" s="156"/>
      <c r="N505" s="156"/>
      <c r="O505" s="156"/>
      <c r="P505" s="156"/>
      <c r="Q505" s="156"/>
      <c r="R505" s="156"/>
      <c r="S505" s="156"/>
    </row>
    <row r="506" spans="1:19" x14ac:dyDescent="0.2">
      <c r="A506" s="826" t="s">
        <v>3820</v>
      </c>
      <c r="B506" s="826"/>
      <c r="C506" s="826"/>
      <c r="D506" s="826"/>
      <c r="E506" s="826"/>
      <c r="F506" s="826"/>
      <c r="G506" s="826"/>
      <c r="H506" s="826"/>
      <c r="I506" s="826"/>
      <c r="J506" s="826"/>
      <c r="K506" s="826"/>
      <c r="L506" s="826"/>
      <c r="M506" s="826"/>
      <c r="N506" s="826"/>
      <c r="O506" s="826"/>
      <c r="P506" s="826"/>
      <c r="Q506" s="826"/>
      <c r="R506" s="826"/>
      <c r="S506" s="826"/>
    </row>
    <row r="507" spans="1:19" x14ac:dyDescent="0.2">
      <c r="A507" s="156"/>
      <c r="B507" s="156"/>
      <c r="C507" s="156"/>
      <c r="D507" s="156"/>
      <c r="E507" s="156"/>
      <c r="F507" s="156"/>
      <c r="G507" s="156"/>
      <c r="H507" s="156"/>
      <c r="I507" s="156"/>
      <c r="J507" s="156"/>
      <c r="K507" s="156"/>
      <c r="L507" s="156"/>
      <c r="M507" s="156"/>
      <c r="N507" s="156"/>
      <c r="O507" s="156"/>
      <c r="P507" s="156"/>
      <c r="Q507" s="156"/>
      <c r="R507" s="156"/>
      <c r="S507" s="156"/>
    </row>
    <row r="508" spans="1:19" x14ac:dyDescent="0.2">
      <c r="A508" s="826" t="s">
        <v>3839</v>
      </c>
      <c r="B508" s="826"/>
      <c r="C508" s="826"/>
      <c r="D508" s="826"/>
      <c r="E508" s="826"/>
      <c r="F508" s="826"/>
      <c r="G508" s="826"/>
      <c r="H508" s="826"/>
      <c r="I508" s="826"/>
      <c r="J508" s="826"/>
      <c r="K508" s="826"/>
      <c r="L508" s="826"/>
      <c r="M508" s="826"/>
      <c r="N508" s="826"/>
      <c r="O508" s="826"/>
      <c r="P508" s="826"/>
      <c r="Q508" s="826"/>
      <c r="R508" s="826"/>
      <c r="S508" s="826"/>
    </row>
    <row r="509" spans="1:19" x14ac:dyDescent="0.2">
      <c r="A509" s="156"/>
      <c r="B509" s="156"/>
      <c r="C509" s="156"/>
      <c r="D509" s="156"/>
      <c r="E509" s="156"/>
      <c r="F509" s="156"/>
      <c r="G509" s="156"/>
      <c r="H509" s="156"/>
      <c r="I509" s="156"/>
      <c r="J509" s="156"/>
      <c r="K509" s="156"/>
      <c r="L509" s="156"/>
      <c r="M509" s="156"/>
      <c r="N509" s="156"/>
      <c r="O509" s="156"/>
      <c r="P509" s="156"/>
      <c r="Q509" s="156"/>
      <c r="R509" s="156"/>
      <c r="S509" s="156"/>
    </row>
    <row r="510" spans="1:19" x14ac:dyDescent="0.2">
      <c r="A510" s="826" t="s">
        <v>3841</v>
      </c>
      <c r="B510" s="826"/>
      <c r="C510" s="826"/>
      <c r="D510" s="826"/>
      <c r="E510" s="826"/>
      <c r="F510" s="826"/>
      <c r="G510" s="826"/>
      <c r="H510" s="826"/>
      <c r="I510" s="826"/>
      <c r="J510" s="826"/>
      <c r="K510" s="826"/>
      <c r="L510" s="826"/>
      <c r="M510" s="826"/>
      <c r="N510" s="826"/>
      <c r="O510" s="826"/>
      <c r="P510" s="826"/>
      <c r="Q510" s="826"/>
      <c r="R510" s="826"/>
      <c r="S510" s="826"/>
    </row>
    <row r="511" spans="1:19" x14ac:dyDescent="0.2">
      <c r="A511" s="156"/>
      <c r="B511" s="156"/>
      <c r="C511" s="156"/>
      <c r="D511" s="156"/>
      <c r="E511" s="156"/>
      <c r="F511" s="156"/>
      <c r="G511" s="156"/>
      <c r="H511" s="156"/>
      <c r="I511" s="156"/>
      <c r="J511" s="156"/>
      <c r="K511" s="156"/>
      <c r="L511" s="156"/>
      <c r="M511" s="156"/>
      <c r="N511" s="156"/>
      <c r="O511" s="156"/>
      <c r="P511" s="156"/>
      <c r="Q511" s="156"/>
      <c r="R511" s="156"/>
      <c r="S511" s="156"/>
    </row>
    <row r="512" spans="1:19" x14ac:dyDescent="0.2">
      <c r="A512" s="826" t="s">
        <v>3882</v>
      </c>
      <c r="B512" s="826"/>
      <c r="C512" s="826"/>
      <c r="D512" s="826"/>
      <c r="E512" s="826"/>
      <c r="F512" s="826"/>
      <c r="G512" s="826"/>
      <c r="H512" s="826"/>
      <c r="I512" s="826"/>
      <c r="J512" s="826"/>
      <c r="K512" s="826"/>
      <c r="L512" s="826"/>
      <c r="M512" s="826"/>
      <c r="N512" s="826"/>
      <c r="O512" s="826"/>
      <c r="P512" s="826"/>
      <c r="Q512" s="826"/>
      <c r="R512" s="826"/>
      <c r="S512" s="826"/>
    </row>
    <row r="513" spans="1:19" x14ac:dyDescent="0.2">
      <c r="A513" s="156"/>
      <c r="B513" s="156"/>
      <c r="C513" s="156"/>
      <c r="D513" s="156"/>
      <c r="E513" s="156"/>
      <c r="F513" s="156"/>
      <c r="G513" s="156"/>
      <c r="H513" s="156"/>
      <c r="I513" s="156"/>
      <c r="J513" s="156"/>
      <c r="K513" s="156"/>
      <c r="L513" s="156"/>
      <c r="M513" s="156"/>
      <c r="N513" s="156"/>
      <c r="O513" s="156"/>
      <c r="P513" s="156"/>
      <c r="Q513" s="156"/>
      <c r="R513" s="156"/>
      <c r="S513" s="156"/>
    </row>
    <row r="514" spans="1:19" x14ac:dyDescent="0.2">
      <c r="A514" s="826" t="s">
        <v>3884</v>
      </c>
      <c r="B514" s="826"/>
      <c r="C514" s="826"/>
      <c r="D514" s="826"/>
      <c r="E514" s="826"/>
      <c r="F514" s="826"/>
      <c r="G514" s="826"/>
      <c r="H514" s="826"/>
      <c r="I514" s="826"/>
      <c r="J514" s="826"/>
      <c r="K514" s="826"/>
      <c r="L514" s="826"/>
      <c r="M514" s="826"/>
      <c r="N514" s="826"/>
      <c r="O514" s="826"/>
      <c r="P514" s="826"/>
      <c r="Q514" s="826"/>
      <c r="R514" s="826"/>
      <c r="S514" s="826"/>
    </row>
    <row r="515" spans="1:19" x14ac:dyDescent="0.2">
      <c r="A515" s="156"/>
      <c r="B515" s="156"/>
      <c r="C515" s="156"/>
      <c r="D515" s="156"/>
      <c r="E515" s="156"/>
      <c r="F515" s="156"/>
      <c r="G515" s="156"/>
      <c r="H515" s="156"/>
      <c r="I515" s="156"/>
      <c r="J515" s="156"/>
      <c r="K515" s="156"/>
      <c r="L515" s="156"/>
      <c r="M515" s="156"/>
      <c r="N515" s="156"/>
      <c r="O515" s="156"/>
      <c r="P515" s="156"/>
      <c r="Q515" s="156"/>
      <c r="R515" s="156"/>
      <c r="S515" s="156"/>
    </row>
    <row r="516" spans="1:19" x14ac:dyDescent="0.2">
      <c r="A516" s="826" t="s">
        <v>3893</v>
      </c>
      <c r="B516" s="826"/>
      <c r="C516" s="826"/>
      <c r="D516" s="826"/>
      <c r="E516" s="826"/>
      <c r="F516" s="826"/>
      <c r="G516" s="826"/>
      <c r="H516" s="826"/>
      <c r="I516" s="826"/>
      <c r="J516" s="826"/>
      <c r="K516" s="826"/>
      <c r="L516" s="826"/>
      <c r="M516" s="826"/>
      <c r="N516" s="826"/>
      <c r="O516" s="826"/>
      <c r="P516" s="826"/>
      <c r="Q516" s="826"/>
      <c r="R516" s="826"/>
      <c r="S516" s="826"/>
    </row>
    <row r="517" spans="1:19" x14ac:dyDescent="0.2">
      <c r="A517" s="159"/>
      <c r="B517" s="156"/>
      <c r="C517" s="156"/>
      <c r="D517" s="156"/>
      <c r="E517" s="156"/>
      <c r="F517" s="156"/>
      <c r="G517" s="156"/>
      <c r="H517" s="156"/>
      <c r="I517" s="156"/>
      <c r="J517" s="156"/>
      <c r="K517" s="156"/>
      <c r="L517" s="156"/>
      <c r="M517" s="156"/>
      <c r="N517" s="156"/>
      <c r="O517" s="156"/>
      <c r="P517" s="156"/>
      <c r="Q517" s="156"/>
      <c r="R517" s="156"/>
      <c r="S517" s="156"/>
    </row>
    <row r="518" spans="1:19" x14ac:dyDescent="0.2">
      <c r="A518" s="823" t="s">
        <v>181</v>
      </c>
      <c r="B518" s="846"/>
      <c r="C518" s="846"/>
      <c r="D518" s="846"/>
      <c r="E518" s="846"/>
      <c r="F518" s="846"/>
      <c r="G518" s="846"/>
      <c r="H518" s="846"/>
      <c r="I518" s="846"/>
      <c r="J518" s="846"/>
      <c r="K518" s="846"/>
      <c r="L518" s="846"/>
      <c r="M518" s="846"/>
      <c r="N518" s="846"/>
      <c r="O518" s="846"/>
      <c r="P518" s="846"/>
      <c r="Q518" s="846"/>
      <c r="R518" s="846"/>
      <c r="S518" s="847"/>
    </row>
    <row r="519" spans="1:19" s="21" customFormat="1" x14ac:dyDescent="0.2">
      <c r="A519" s="164">
        <f>SUM(A495,A497,A499,A501,A503,A505,A507,A509,A511,A513,A515,A517)</f>
        <v>0</v>
      </c>
      <c r="B519" s="164">
        <f t="shared" ref="B519:S519" si="14">SUM(B495,B497,B499,B501,B503,B505,B507,B509,B511,B513,B515,B517)</f>
        <v>0</v>
      </c>
      <c r="C519" s="164">
        <f t="shared" si="14"/>
        <v>0</v>
      </c>
      <c r="D519" s="164">
        <f t="shared" si="14"/>
        <v>0</v>
      </c>
      <c r="E519" s="164">
        <f t="shared" si="14"/>
        <v>0</v>
      </c>
      <c r="F519" s="164">
        <f t="shared" si="14"/>
        <v>0</v>
      </c>
      <c r="G519" s="164">
        <f t="shared" si="14"/>
        <v>0</v>
      </c>
      <c r="H519" s="164">
        <f t="shared" si="14"/>
        <v>0</v>
      </c>
      <c r="I519" s="164">
        <f t="shared" si="14"/>
        <v>0</v>
      </c>
      <c r="J519" s="164">
        <f t="shared" si="14"/>
        <v>0</v>
      </c>
      <c r="K519" s="164">
        <f t="shared" si="14"/>
        <v>0</v>
      </c>
      <c r="L519" s="164">
        <f t="shared" si="14"/>
        <v>0</v>
      </c>
      <c r="M519" s="164">
        <f t="shared" si="14"/>
        <v>0</v>
      </c>
      <c r="N519" s="164">
        <f t="shared" si="14"/>
        <v>0</v>
      </c>
      <c r="O519" s="164">
        <f t="shared" si="14"/>
        <v>0</v>
      </c>
      <c r="P519" s="164">
        <f t="shared" si="14"/>
        <v>0</v>
      </c>
      <c r="Q519" s="164">
        <f t="shared" si="14"/>
        <v>0</v>
      </c>
      <c r="R519" s="164">
        <f t="shared" si="14"/>
        <v>0</v>
      </c>
      <c r="S519" s="164">
        <f t="shared" si="14"/>
        <v>0</v>
      </c>
    </row>
    <row r="520" spans="1:19" x14ac:dyDescent="0.2">
      <c r="A520" s="5"/>
      <c r="B520" s="5"/>
      <c r="C520" s="5"/>
      <c r="D520" s="5"/>
      <c r="E520" s="5"/>
      <c r="F520" s="5"/>
      <c r="G520" s="5"/>
      <c r="H520" s="5"/>
      <c r="I520" s="5"/>
      <c r="J520" s="5"/>
      <c r="K520" s="5"/>
      <c r="L520" s="5"/>
      <c r="M520" s="5"/>
      <c r="N520" s="5"/>
      <c r="O520" s="5"/>
      <c r="P520" s="5"/>
      <c r="Q520" s="5"/>
      <c r="R520" s="5"/>
      <c r="S520" s="5"/>
    </row>
    <row r="521" spans="1:19" ht="21.75" customHeight="1" x14ac:dyDescent="0.2">
      <c r="A521" s="854" t="s">
        <v>2418</v>
      </c>
      <c r="B521" s="855"/>
      <c r="C521" s="855"/>
      <c r="D521" s="855"/>
      <c r="E521" s="855"/>
      <c r="F521" s="855"/>
      <c r="G521" s="855"/>
      <c r="H521" s="855"/>
      <c r="I521" s="855"/>
      <c r="J521" s="855"/>
      <c r="K521" s="855"/>
      <c r="L521" s="855"/>
      <c r="M521" s="855"/>
      <c r="N521" s="855"/>
      <c r="O521" s="855"/>
      <c r="P521" s="855"/>
      <c r="Q521" s="855"/>
      <c r="R521" s="855"/>
      <c r="S521" s="856"/>
    </row>
    <row r="522" spans="1:19" x14ac:dyDescent="0.2">
      <c r="A522" s="928" t="s">
        <v>172</v>
      </c>
      <c r="B522" s="929"/>
      <c r="C522" s="929"/>
      <c r="D522" s="929"/>
      <c r="E522" s="929"/>
      <c r="F522" s="929"/>
      <c r="G522" s="929"/>
      <c r="H522" s="929"/>
      <c r="I522" s="929"/>
      <c r="J522" s="929"/>
      <c r="K522" s="929"/>
      <c r="L522" s="929"/>
      <c r="M522" s="929"/>
      <c r="N522" s="929"/>
      <c r="O522" s="929"/>
      <c r="P522" s="929"/>
      <c r="Q522" s="929"/>
      <c r="R522" s="929"/>
      <c r="S522" s="930"/>
    </row>
    <row r="523" spans="1:19" x14ac:dyDescent="0.2">
      <c r="A523" s="833" t="s">
        <v>2315</v>
      </c>
      <c r="B523" s="834"/>
      <c r="C523" s="834"/>
      <c r="D523" s="834"/>
      <c r="E523" s="834"/>
      <c r="F523" s="834"/>
      <c r="G523" s="834"/>
      <c r="H523" s="834"/>
      <c r="I523" s="834"/>
      <c r="J523" s="834"/>
      <c r="K523" s="834"/>
      <c r="L523" s="834"/>
      <c r="M523" s="834"/>
      <c r="N523" s="834"/>
      <c r="O523" s="834"/>
      <c r="P523" s="834"/>
      <c r="Q523" s="834"/>
      <c r="R523" s="834"/>
      <c r="S523" s="835"/>
    </row>
    <row r="524" spans="1:19" x14ac:dyDescent="0.2">
      <c r="A524" s="833" t="s">
        <v>2316</v>
      </c>
      <c r="B524" s="834"/>
      <c r="C524" s="834"/>
      <c r="D524" s="834"/>
      <c r="E524" s="834"/>
      <c r="F524" s="834"/>
      <c r="G524" s="834"/>
      <c r="H524" s="834"/>
      <c r="I524" s="834"/>
      <c r="J524" s="834"/>
      <c r="K524" s="834"/>
      <c r="L524" s="834"/>
      <c r="M524" s="834"/>
      <c r="N524" s="834"/>
      <c r="O524" s="834"/>
      <c r="P524" s="834"/>
      <c r="Q524" s="834"/>
      <c r="R524" s="834"/>
      <c r="S524" s="835"/>
    </row>
    <row r="525" spans="1:19" x14ac:dyDescent="0.2">
      <c r="A525" s="833" t="s">
        <v>2317</v>
      </c>
      <c r="B525" s="834"/>
      <c r="C525" s="834"/>
      <c r="D525" s="834"/>
      <c r="E525" s="834"/>
      <c r="F525" s="834"/>
      <c r="G525" s="834"/>
      <c r="H525" s="834"/>
      <c r="I525" s="834"/>
      <c r="J525" s="834"/>
      <c r="K525" s="834"/>
      <c r="L525" s="834"/>
      <c r="M525" s="834"/>
      <c r="N525" s="834"/>
      <c r="O525" s="834"/>
      <c r="P525" s="834"/>
      <c r="Q525" s="834"/>
      <c r="R525" s="834"/>
      <c r="S525" s="835"/>
    </row>
    <row r="526" spans="1:19" x14ac:dyDescent="0.2">
      <c r="A526" s="833" t="s">
        <v>2318</v>
      </c>
      <c r="B526" s="834"/>
      <c r="C526" s="834"/>
      <c r="D526" s="834"/>
      <c r="E526" s="834"/>
      <c r="F526" s="834"/>
      <c r="G526" s="834"/>
      <c r="H526" s="834"/>
      <c r="I526" s="834"/>
      <c r="J526" s="834"/>
      <c r="K526" s="834"/>
      <c r="L526" s="834"/>
      <c r="M526" s="834"/>
      <c r="N526" s="834"/>
      <c r="O526" s="834"/>
      <c r="P526" s="834"/>
      <c r="Q526" s="834"/>
      <c r="R526" s="834"/>
      <c r="S526" s="835"/>
    </row>
    <row r="527" spans="1:19" x14ac:dyDescent="0.2">
      <c r="A527" s="833" t="s">
        <v>2319</v>
      </c>
      <c r="B527" s="834"/>
      <c r="C527" s="834"/>
      <c r="D527" s="834"/>
      <c r="E527" s="834"/>
      <c r="F527" s="834"/>
      <c r="G527" s="834"/>
      <c r="H527" s="834"/>
      <c r="I527" s="834"/>
      <c r="J527" s="834"/>
      <c r="K527" s="834"/>
      <c r="L527" s="834"/>
      <c r="M527" s="834"/>
      <c r="N527" s="834"/>
      <c r="O527" s="834"/>
      <c r="P527" s="834"/>
      <c r="Q527" s="834"/>
      <c r="R527" s="834"/>
      <c r="S527" s="835"/>
    </row>
    <row r="528" spans="1:19" x14ac:dyDescent="0.2">
      <c r="A528" s="833" t="s">
        <v>2320</v>
      </c>
      <c r="B528" s="834"/>
      <c r="C528" s="834"/>
      <c r="D528" s="834"/>
      <c r="E528" s="834"/>
      <c r="F528" s="834"/>
      <c r="G528" s="834"/>
      <c r="H528" s="834"/>
      <c r="I528" s="834"/>
      <c r="J528" s="834"/>
      <c r="K528" s="834"/>
      <c r="L528" s="834"/>
      <c r="M528" s="834"/>
      <c r="N528" s="834"/>
      <c r="O528" s="834"/>
      <c r="P528" s="834"/>
      <c r="Q528" s="834"/>
      <c r="R528" s="834"/>
      <c r="S528" s="835"/>
    </row>
    <row r="529" spans="1:19" x14ac:dyDescent="0.2">
      <c r="A529" s="833" t="s">
        <v>2321</v>
      </c>
      <c r="B529" s="834"/>
      <c r="C529" s="834"/>
      <c r="D529" s="834"/>
      <c r="E529" s="834"/>
      <c r="F529" s="834"/>
      <c r="G529" s="834"/>
      <c r="H529" s="834"/>
      <c r="I529" s="834"/>
      <c r="J529" s="834"/>
      <c r="K529" s="834"/>
      <c r="L529" s="834"/>
      <c r="M529" s="834"/>
      <c r="N529" s="834"/>
      <c r="O529" s="834"/>
      <c r="P529" s="834"/>
      <c r="Q529" s="834"/>
      <c r="R529" s="834"/>
      <c r="S529" s="835"/>
    </row>
    <row r="530" spans="1:19" x14ac:dyDescent="0.2">
      <c r="A530" s="836" t="s">
        <v>2322</v>
      </c>
      <c r="B530" s="837"/>
      <c r="C530" s="837"/>
      <c r="D530" s="837"/>
      <c r="E530" s="837"/>
      <c r="F530" s="837"/>
      <c r="G530" s="837"/>
      <c r="H530" s="837"/>
      <c r="I530" s="837"/>
      <c r="J530" s="837"/>
      <c r="K530" s="837"/>
      <c r="L530" s="837"/>
      <c r="M530" s="837"/>
      <c r="N530" s="837"/>
      <c r="O530" s="837"/>
      <c r="P530" s="837"/>
      <c r="Q530" s="837"/>
      <c r="R530" s="837"/>
      <c r="S530" s="838"/>
    </row>
    <row r="531" spans="1:19" ht="27" customHeight="1" x14ac:dyDescent="0.2">
      <c r="A531" s="831" t="s">
        <v>41</v>
      </c>
      <c r="B531" s="831"/>
      <c r="C531" s="831"/>
      <c r="D531" s="831" t="s">
        <v>42</v>
      </c>
      <c r="E531" s="831"/>
      <c r="F531" s="831" t="s">
        <v>43</v>
      </c>
      <c r="G531" s="831"/>
      <c r="H531" s="831"/>
      <c r="I531" s="831" t="s">
        <v>44</v>
      </c>
      <c r="J531" s="831"/>
      <c r="K531" s="827" t="s">
        <v>45</v>
      </c>
      <c r="L531" s="1064"/>
      <c r="M531" s="1064"/>
      <c r="N531" s="1065"/>
      <c r="O531" s="841" t="s">
        <v>46</v>
      </c>
      <c r="P531" s="841"/>
      <c r="Q531" s="842"/>
      <c r="R531" s="831" t="s">
        <v>47</v>
      </c>
      <c r="S531" s="831"/>
    </row>
    <row r="532" spans="1:19" ht="27" customHeight="1" x14ac:dyDescent="0.2">
      <c r="A532" s="830" t="s">
        <v>48</v>
      </c>
      <c r="B532" s="830" t="s">
        <v>49</v>
      </c>
      <c r="C532" s="852" t="s">
        <v>50</v>
      </c>
      <c r="D532" s="830" t="s">
        <v>51</v>
      </c>
      <c r="E532" s="830" t="s">
        <v>52</v>
      </c>
      <c r="F532" s="827" t="s">
        <v>53</v>
      </c>
      <c r="G532" s="828"/>
      <c r="H532" s="829"/>
      <c r="I532" s="830" t="s">
        <v>54</v>
      </c>
      <c r="J532" s="830" t="s">
        <v>55</v>
      </c>
      <c r="K532" s="827" t="s">
        <v>56</v>
      </c>
      <c r="L532" s="829"/>
      <c r="M532" s="827" t="s">
        <v>57</v>
      </c>
      <c r="N532" s="829"/>
      <c r="O532" s="830" t="s">
        <v>58</v>
      </c>
      <c r="P532" s="830" t="s">
        <v>59</v>
      </c>
      <c r="Q532" s="830" t="s">
        <v>60</v>
      </c>
      <c r="R532" s="830" t="s">
        <v>61</v>
      </c>
      <c r="S532" s="830" t="s">
        <v>62</v>
      </c>
    </row>
    <row r="533" spans="1:19" ht="61.5" customHeight="1" x14ac:dyDescent="0.2">
      <c r="A533" s="831"/>
      <c r="B533" s="831"/>
      <c r="C533" s="853"/>
      <c r="D533" s="831"/>
      <c r="E533" s="831"/>
      <c r="F533" s="149" t="s">
        <v>63</v>
      </c>
      <c r="G533" s="149" t="s">
        <v>64</v>
      </c>
      <c r="H533" s="149" t="s">
        <v>65</v>
      </c>
      <c r="I533" s="831"/>
      <c r="J533" s="831"/>
      <c r="K533" s="152" t="s">
        <v>66</v>
      </c>
      <c r="L533" s="152" t="s">
        <v>67</v>
      </c>
      <c r="M533" s="152" t="s">
        <v>68</v>
      </c>
      <c r="N533" s="152" t="s">
        <v>67</v>
      </c>
      <c r="O533" s="831"/>
      <c r="P533" s="831"/>
      <c r="Q533" s="831"/>
      <c r="R533" s="831"/>
      <c r="S533" s="831"/>
    </row>
    <row r="534" spans="1:19" x14ac:dyDescent="0.2">
      <c r="A534" s="826" t="s">
        <v>2407</v>
      </c>
      <c r="B534" s="826"/>
      <c r="C534" s="826"/>
      <c r="D534" s="826"/>
      <c r="E534" s="826"/>
      <c r="F534" s="826"/>
      <c r="G534" s="826"/>
      <c r="H534" s="826"/>
      <c r="I534" s="826"/>
      <c r="J534" s="826"/>
      <c r="K534" s="826"/>
      <c r="L534" s="826"/>
      <c r="M534" s="826"/>
      <c r="N534" s="826"/>
      <c r="O534" s="826"/>
      <c r="P534" s="826"/>
      <c r="Q534" s="826"/>
      <c r="R534" s="826"/>
      <c r="S534" s="826"/>
    </row>
    <row r="535" spans="1:19" x14ac:dyDescent="0.2">
      <c r="A535" s="156"/>
      <c r="B535" s="156"/>
      <c r="C535" s="156"/>
      <c r="D535" s="156"/>
      <c r="E535" s="156"/>
      <c r="F535" s="156"/>
      <c r="G535" s="156"/>
      <c r="H535" s="156"/>
      <c r="I535" s="156"/>
      <c r="J535" s="156"/>
      <c r="K535" s="156"/>
      <c r="L535" s="156"/>
      <c r="M535" s="156"/>
      <c r="N535" s="156"/>
      <c r="O535" s="156"/>
      <c r="P535" s="156"/>
      <c r="Q535" s="156"/>
      <c r="R535" s="156"/>
      <c r="S535" s="156"/>
    </row>
    <row r="536" spans="1:19" x14ac:dyDescent="0.2">
      <c r="A536" s="826" t="s">
        <v>3392</v>
      </c>
      <c r="B536" s="826"/>
      <c r="C536" s="826"/>
      <c r="D536" s="826"/>
      <c r="E536" s="826"/>
      <c r="F536" s="826"/>
      <c r="G536" s="826"/>
      <c r="H536" s="826"/>
      <c r="I536" s="826"/>
      <c r="J536" s="826"/>
      <c r="K536" s="826"/>
      <c r="L536" s="826"/>
      <c r="M536" s="826"/>
      <c r="N536" s="826"/>
      <c r="O536" s="826"/>
      <c r="P536" s="826"/>
      <c r="Q536" s="826"/>
      <c r="R536" s="826"/>
      <c r="S536" s="826"/>
    </row>
    <row r="537" spans="1:19" x14ac:dyDescent="0.2">
      <c r="A537" s="156"/>
      <c r="B537" s="156"/>
      <c r="C537" s="156"/>
      <c r="D537" s="156"/>
      <c r="E537" s="156"/>
      <c r="F537" s="156"/>
      <c r="G537" s="156"/>
      <c r="H537" s="156"/>
      <c r="I537" s="156"/>
      <c r="J537" s="156"/>
      <c r="K537" s="156"/>
      <c r="L537" s="156"/>
      <c r="M537" s="156"/>
      <c r="N537" s="156"/>
      <c r="O537" s="156"/>
      <c r="P537" s="156"/>
      <c r="Q537" s="156"/>
      <c r="R537" s="156"/>
      <c r="S537" s="156"/>
    </row>
    <row r="538" spans="1:19" x14ac:dyDescent="0.2">
      <c r="A538" s="826" t="s">
        <v>3673</v>
      </c>
      <c r="B538" s="826"/>
      <c r="C538" s="826"/>
      <c r="D538" s="826"/>
      <c r="E538" s="826"/>
      <c r="F538" s="826"/>
      <c r="G538" s="826"/>
      <c r="H538" s="826"/>
      <c r="I538" s="826"/>
      <c r="J538" s="826"/>
      <c r="K538" s="826"/>
      <c r="L538" s="826"/>
      <c r="M538" s="826"/>
      <c r="N538" s="826"/>
      <c r="O538" s="826"/>
      <c r="P538" s="826"/>
      <c r="Q538" s="826"/>
      <c r="R538" s="826"/>
      <c r="S538" s="826"/>
    </row>
    <row r="539" spans="1:19" x14ac:dyDescent="0.2">
      <c r="A539" s="156"/>
      <c r="B539" s="156"/>
      <c r="C539" s="156"/>
      <c r="D539" s="156"/>
      <c r="E539" s="156"/>
      <c r="F539" s="156"/>
      <c r="G539" s="156"/>
      <c r="H539" s="156"/>
      <c r="I539" s="156"/>
      <c r="J539" s="156"/>
      <c r="K539" s="156"/>
      <c r="L539" s="156"/>
      <c r="M539" s="156"/>
      <c r="N539" s="156"/>
      <c r="O539" s="156"/>
      <c r="P539" s="156"/>
      <c r="Q539" s="156"/>
      <c r="R539" s="156"/>
      <c r="S539" s="156"/>
    </row>
    <row r="540" spans="1:19" x14ac:dyDescent="0.2">
      <c r="A540" s="826" t="s">
        <v>3747</v>
      </c>
      <c r="B540" s="826"/>
      <c r="C540" s="826"/>
      <c r="D540" s="826"/>
      <c r="E540" s="826"/>
      <c r="F540" s="826"/>
      <c r="G540" s="826"/>
      <c r="H540" s="826"/>
      <c r="I540" s="826"/>
      <c r="J540" s="826"/>
      <c r="K540" s="826"/>
      <c r="L540" s="826"/>
      <c r="M540" s="826"/>
      <c r="N540" s="826"/>
      <c r="O540" s="826"/>
      <c r="P540" s="826"/>
      <c r="Q540" s="826"/>
      <c r="R540" s="826"/>
      <c r="S540" s="826"/>
    </row>
    <row r="541" spans="1:19" x14ac:dyDescent="0.2">
      <c r="A541" s="156"/>
      <c r="B541" s="156"/>
      <c r="C541" s="156"/>
      <c r="D541" s="156"/>
      <c r="E541" s="156"/>
      <c r="F541" s="156"/>
      <c r="G541" s="156"/>
      <c r="H541" s="156"/>
      <c r="I541" s="156"/>
      <c r="J541" s="156"/>
      <c r="K541" s="156"/>
      <c r="L541" s="156"/>
      <c r="M541" s="156"/>
      <c r="N541" s="156"/>
      <c r="O541" s="156"/>
      <c r="P541" s="156"/>
      <c r="Q541" s="156"/>
      <c r="R541" s="156"/>
      <c r="S541" s="156"/>
    </row>
    <row r="542" spans="1:19" x14ac:dyDescent="0.2">
      <c r="A542" s="832" t="s">
        <v>3797</v>
      </c>
      <c r="B542" s="832"/>
      <c r="C542" s="832"/>
      <c r="D542" s="832"/>
      <c r="E542" s="832"/>
      <c r="F542" s="832"/>
      <c r="G542" s="832"/>
      <c r="H542" s="832"/>
      <c r="I542" s="832"/>
      <c r="J542" s="832"/>
      <c r="K542" s="832"/>
      <c r="L542" s="832"/>
      <c r="M542" s="832"/>
      <c r="N542" s="832"/>
      <c r="O542" s="832"/>
      <c r="P542" s="832"/>
      <c r="Q542" s="832"/>
      <c r="R542" s="832"/>
      <c r="S542" s="832"/>
    </row>
    <row r="543" spans="1:19" x14ac:dyDescent="0.2">
      <c r="A543" s="156"/>
      <c r="B543" s="156"/>
      <c r="C543" s="156"/>
      <c r="D543" s="156"/>
      <c r="E543" s="156"/>
      <c r="F543" s="156"/>
      <c r="G543" s="156"/>
      <c r="H543" s="156"/>
      <c r="I543" s="156"/>
      <c r="J543" s="156"/>
      <c r="K543" s="156"/>
      <c r="L543" s="156"/>
      <c r="M543" s="156"/>
      <c r="N543" s="156"/>
      <c r="O543" s="156"/>
      <c r="P543" s="156"/>
      <c r="Q543" s="156"/>
      <c r="R543" s="156"/>
      <c r="S543" s="156"/>
    </row>
    <row r="544" spans="1:19" x14ac:dyDescent="0.2">
      <c r="A544" s="826" t="s">
        <v>3815</v>
      </c>
      <c r="B544" s="826"/>
      <c r="C544" s="826"/>
      <c r="D544" s="826"/>
      <c r="E544" s="826"/>
      <c r="F544" s="826"/>
      <c r="G544" s="826"/>
      <c r="H544" s="826"/>
      <c r="I544" s="826"/>
      <c r="J544" s="826"/>
      <c r="K544" s="826"/>
      <c r="L544" s="826"/>
      <c r="M544" s="826"/>
      <c r="N544" s="826"/>
      <c r="O544" s="826"/>
      <c r="P544" s="826"/>
      <c r="Q544" s="826"/>
      <c r="R544" s="826"/>
      <c r="S544" s="826"/>
    </row>
    <row r="545" spans="1:19" x14ac:dyDescent="0.2">
      <c r="A545" s="156"/>
      <c r="B545" s="156"/>
      <c r="C545" s="156"/>
      <c r="D545" s="156"/>
      <c r="E545" s="156"/>
      <c r="F545" s="156"/>
      <c r="G545" s="156"/>
      <c r="H545" s="156"/>
      <c r="I545" s="156"/>
      <c r="J545" s="156"/>
      <c r="K545" s="156"/>
      <c r="L545" s="156"/>
      <c r="M545" s="156"/>
      <c r="N545" s="156"/>
      <c r="O545" s="156"/>
      <c r="P545" s="156"/>
      <c r="Q545" s="156"/>
      <c r="R545" s="156"/>
      <c r="S545" s="156"/>
    </row>
    <row r="546" spans="1:19" x14ac:dyDescent="0.2">
      <c r="A546" s="826" t="s">
        <v>3820</v>
      </c>
      <c r="B546" s="826"/>
      <c r="C546" s="826"/>
      <c r="D546" s="826"/>
      <c r="E546" s="826"/>
      <c r="F546" s="826"/>
      <c r="G546" s="826"/>
      <c r="H546" s="826"/>
      <c r="I546" s="826"/>
      <c r="J546" s="826"/>
      <c r="K546" s="826"/>
      <c r="L546" s="826"/>
      <c r="M546" s="826"/>
      <c r="N546" s="826"/>
      <c r="O546" s="826"/>
      <c r="P546" s="826"/>
      <c r="Q546" s="826"/>
      <c r="R546" s="826"/>
      <c r="S546" s="826"/>
    </row>
    <row r="547" spans="1:19" x14ac:dyDescent="0.2">
      <c r="A547" s="156"/>
      <c r="B547" s="156"/>
      <c r="C547" s="156"/>
      <c r="D547" s="156"/>
      <c r="E547" s="156"/>
      <c r="F547" s="156"/>
      <c r="G547" s="156"/>
      <c r="H547" s="156"/>
      <c r="I547" s="156"/>
      <c r="J547" s="156"/>
      <c r="K547" s="156"/>
      <c r="L547" s="156"/>
      <c r="M547" s="156"/>
      <c r="N547" s="156"/>
      <c r="O547" s="156"/>
      <c r="P547" s="156"/>
      <c r="Q547" s="156"/>
      <c r="R547" s="156"/>
      <c r="S547" s="156"/>
    </row>
    <row r="548" spans="1:19" x14ac:dyDescent="0.2">
      <c r="A548" s="826" t="s">
        <v>3839</v>
      </c>
      <c r="B548" s="826"/>
      <c r="C548" s="826"/>
      <c r="D548" s="826"/>
      <c r="E548" s="826"/>
      <c r="F548" s="826"/>
      <c r="G548" s="826"/>
      <c r="H548" s="826"/>
      <c r="I548" s="826"/>
      <c r="J548" s="826"/>
      <c r="K548" s="826"/>
      <c r="L548" s="826"/>
      <c r="M548" s="826"/>
      <c r="N548" s="826"/>
      <c r="O548" s="826"/>
      <c r="P548" s="826"/>
      <c r="Q548" s="826"/>
      <c r="R548" s="826"/>
      <c r="S548" s="826"/>
    </row>
    <row r="549" spans="1:19" x14ac:dyDescent="0.2">
      <c r="A549" s="156"/>
      <c r="B549" s="156"/>
      <c r="C549" s="156"/>
      <c r="D549" s="156"/>
      <c r="E549" s="156"/>
      <c r="F549" s="156"/>
      <c r="G549" s="156"/>
      <c r="H549" s="156"/>
      <c r="I549" s="156"/>
      <c r="J549" s="156"/>
      <c r="K549" s="156"/>
      <c r="L549" s="156"/>
      <c r="M549" s="156"/>
      <c r="N549" s="156"/>
      <c r="O549" s="156"/>
      <c r="P549" s="156"/>
      <c r="Q549" s="156"/>
      <c r="R549" s="156"/>
      <c r="S549" s="156"/>
    </row>
    <row r="550" spans="1:19" x14ac:dyDescent="0.2">
      <c r="A550" s="826" t="s">
        <v>3841</v>
      </c>
      <c r="B550" s="826"/>
      <c r="C550" s="826"/>
      <c r="D550" s="826"/>
      <c r="E550" s="826"/>
      <c r="F550" s="826"/>
      <c r="G550" s="826"/>
      <c r="H550" s="826"/>
      <c r="I550" s="826"/>
      <c r="J550" s="826"/>
      <c r="K550" s="826"/>
      <c r="L550" s="826"/>
      <c r="M550" s="826"/>
      <c r="N550" s="826"/>
      <c r="O550" s="826"/>
      <c r="P550" s="826"/>
      <c r="Q550" s="826"/>
      <c r="R550" s="826"/>
      <c r="S550" s="826"/>
    </row>
    <row r="551" spans="1:19" x14ac:dyDescent="0.2">
      <c r="A551" s="156"/>
      <c r="B551" s="156"/>
      <c r="C551" s="156"/>
      <c r="D551" s="156"/>
      <c r="E551" s="156"/>
      <c r="F551" s="156"/>
      <c r="G551" s="156"/>
      <c r="H551" s="156"/>
      <c r="I551" s="156"/>
      <c r="J551" s="156"/>
      <c r="K551" s="156"/>
      <c r="L551" s="156"/>
      <c r="M551" s="156"/>
      <c r="N551" s="156"/>
      <c r="O551" s="156"/>
      <c r="P551" s="156"/>
      <c r="Q551" s="156"/>
      <c r="R551" s="156"/>
      <c r="S551" s="156"/>
    </row>
    <row r="552" spans="1:19" x14ac:dyDescent="0.2">
      <c r="A552" s="826" t="s">
        <v>3882</v>
      </c>
      <c r="B552" s="826"/>
      <c r="C552" s="826"/>
      <c r="D552" s="826"/>
      <c r="E552" s="826"/>
      <c r="F552" s="826"/>
      <c r="G552" s="826"/>
      <c r="H552" s="826"/>
      <c r="I552" s="826"/>
      <c r="J552" s="826"/>
      <c r="K552" s="826"/>
      <c r="L552" s="826"/>
      <c r="M552" s="826"/>
      <c r="N552" s="826"/>
      <c r="O552" s="826"/>
      <c r="P552" s="826"/>
      <c r="Q552" s="826"/>
      <c r="R552" s="826"/>
      <c r="S552" s="826"/>
    </row>
    <row r="553" spans="1:19" x14ac:dyDescent="0.2">
      <c r="A553" s="156"/>
      <c r="B553" s="156"/>
      <c r="C553" s="156"/>
      <c r="D553" s="156"/>
      <c r="E553" s="156"/>
      <c r="F553" s="156"/>
      <c r="G553" s="156"/>
      <c r="H553" s="156"/>
      <c r="I553" s="156"/>
      <c r="J553" s="156"/>
      <c r="K553" s="156"/>
      <c r="L553" s="156"/>
      <c r="M553" s="156"/>
      <c r="N553" s="156"/>
      <c r="O553" s="156"/>
      <c r="P553" s="156"/>
      <c r="Q553" s="156"/>
      <c r="R553" s="156"/>
      <c r="S553" s="156"/>
    </row>
    <row r="554" spans="1:19" x14ac:dyDescent="0.2">
      <c r="A554" s="826" t="s">
        <v>3885</v>
      </c>
      <c r="B554" s="826"/>
      <c r="C554" s="826"/>
      <c r="D554" s="826"/>
      <c r="E554" s="826"/>
      <c r="F554" s="826"/>
      <c r="G554" s="826"/>
      <c r="H554" s="826"/>
      <c r="I554" s="826"/>
      <c r="J554" s="826"/>
      <c r="K554" s="826"/>
      <c r="L554" s="826"/>
      <c r="M554" s="826"/>
      <c r="N554" s="826"/>
      <c r="O554" s="826"/>
      <c r="P554" s="826"/>
      <c r="Q554" s="826"/>
      <c r="R554" s="826"/>
      <c r="S554" s="826"/>
    </row>
    <row r="555" spans="1:19" x14ac:dyDescent="0.2">
      <c r="A555" s="156"/>
      <c r="B555" s="156"/>
      <c r="C555" s="156"/>
      <c r="D555" s="156"/>
      <c r="E555" s="156"/>
      <c r="F555" s="156"/>
      <c r="G555" s="156"/>
      <c r="H555" s="156"/>
      <c r="I555" s="156"/>
      <c r="J555" s="156"/>
      <c r="K555" s="156"/>
      <c r="L555" s="156"/>
      <c r="M555" s="156"/>
      <c r="N555" s="156"/>
      <c r="O555" s="156"/>
      <c r="P555" s="156"/>
      <c r="Q555" s="156"/>
      <c r="R555" s="156"/>
      <c r="S555" s="156"/>
    </row>
    <row r="556" spans="1:19" x14ac:dyDescent="0.2">
      <c r="A556" s="826" t="s">
        <v>3893</v>
      </c>
      <c r="B556" s="826"/>
      <c r="C556" s="826"/>
      <c r="D556" s="826"/>
      <c r="E556" s="826"/>
      <c r="F556" s="826"/>
      <c r="G556" s="826"/>
      <c r="H556" s="826"/>
      <c r="I556" s="826"/>
      <c r="J556" s="826"/>
      <c r="K556" s="826"/>
      <c r="L556" s="826"/>
      <c r="M556" s="826"/>
      <c r="N556" s="826"/>
      <c r="O556" s="826"/>
      <c r="P556" s="826"/>
      <c r="Q556" s="826"/>
      <c r="R556" s="826"/>
      <c r="S556" s="826"/>
    </row>
    <row r="557" spans="1:19" x14ac:dyDescent="0.2">
      <c r="A557" s="159"/>
      <c r="B557" s="156"/>
      <c r="C557" s="156"/>
      <c r="D557" s="156"/>
      <c r="E557" s="156"/>
      <c r="F557" s="156"/>
      <c r="G557" s="156"/>
      <c r="H557" s="156"/>
      <c r="I557" s="156"/>
      <c r="J557" s="156"/>
      <c r="K557" s="156"/>
      <c r="L557" s="156"/>
      <c r="M557" s="156"/>
      <c r="N557" s="156"/>
      <c r="O557" s="156"/>
      <c r="P557" s="156"/>
      <c r="Q557" s="156"/>
      <c r="R557" s="156"/>
      <c r="S557" s="156"/>
    </row>
    <row r="558" spans="1:19" x14ac:dyDescent="0.2">
      <c r="A558" s="823" t="s">
        <v>181</v>
      </c>
      <c r="B558" s="846"/>
      <c r="C558" s="846"/>
      <c r="D558" s="846"/>
      <c r="E558" s="846"/>
      <c r="F558" s="846"/>
      <c r="G558" s="846"/>
      <c r="H558" s="846"/>
      <c r="I558" s="846"/>
      <c r="J558" s="846"/>
      <c r="K558" s="846"/>
      <c r="L558" s="846"/>
      <c r="M558" s="846"/>
      <c r="N558" s="846"/>
      <c r="O558" s="846"/>
      <c r="P558" s="846"/>
      <c r="Q558" s="846"/>
      <c r="R558" s="846"/>
      <c r="S558" s="847"/>
    </row>
    <row r="559" spans="1:19" s="21" customFormat="1" x14ac:dyDescent="0.2">
      <c r="A559" s="164">
        <f>SUM(A535,A537,A539,A541,A543,A545,A547,A549,A551,A553,A555,A557)</f>
        <v>0</v>
      </c>
      <c r="B559" s="164">
        <f t="shared" ref="B559:S559" si="15">SUM(B535,B537,B539,B541,B543,B545,B547,B549,B551,B553,B555,B557)</f>
        <v>0</v>
      </c>
      <c r="C559" s="164">
        <f t="shared" si="15"/>
        <v>0</v>
      </c>
      <c r="D559" s="164">
        <f t="shared" si="15"/>
        <v>0</v>
      </c>
      <c r="E559" s="164">
        <f t="shared" si="15"/>
        <v>0</v>
      </c>
      <c r="F559" s="164">
        <f t="shared" si="15"/>
        <v>0</v>
      </c>
      <c r="G559" s="164">
        <f t="shared" si="15"/>
        <v>0</v>
      </c>
      <c r="H559" s="164">
        <f t="shared" si="15"/>
        <v>0</v>
      </c>
      <c r="I559" s="164">
        <f t="shared" si="15"/>
        <v>0</v>
      </c>
      <c r="J559" s="164">
        <f t="shared" si="15"/>
        <v>0</v>
      </c>
      <c r="K559" s="164">
        <f t="shared" si="15"/>
        <v>0</v>
      </c>
      <c r="L559" s="164">
        <f t="shared" si="15"/>
        <v>0</v>
      </c>
      <c r="M559" s="164">
        <f t="shared" si="15"/>
        <v>0</v>
      </c>
      <c r="N559" s="164">
        <f t="shared" si="15"/>
        <v>0</v>
      </c>
      <c r="O559" s="164">
        <f t="shared" si="15"/>
        <v>0</v>
      </c>
      <c r="P559" s="164">
        <f t="shared" si="15"/>
        <v>0</v>
      </c>
      <c r="Q559" s="164">
        <f t="shared" si="15"/>
        <v>0</v>
      </c>
      <c r="R559" s="164">
        <f t="shared" si="15"/>
        <v>0</v>
      </c>
      <c r="S559" s="164">
        <f t="shared" si="15"/>
        <v>0</v>
      </c>
    </row>
    <row r="560" spans="1:19" x14ac:dyDescent="0.2">
      <c r="A560" s="5"/>
      <c r="B560" s="5"/>
      <c r="C560" s="5"/>
      <c r="D560" s="5"/>
      <c r="E560" s="5"/>
      <c r="F560" s="5"/>
      <c r="G560" s="5"/>
      <c r="H560" s="5"/>
      <c r="I560" s="5"/>
      <c r="J560" s="5"/>
      <c r="K560" s="5"/>
      <c r="L560" s="5"/>
      <c r="M560" s="5"/>
      <c r="N560" s="5"/>
      <c r="O560" s="5"/>
      <c r="P560" s="5"/>
      <c r="Q560" s="5"/>
      <c r="R560" s="5"/>
      <c r="S560" s="5"/>
    </row>
    <row r="561" spans="1:19" ht="21" customHeight="1" x14ac:dyDescent="0.2">
      <c r="A561" s="854" t="s">
        <v>2419</v>
      </c>
      <c r="B561" s="855"/>
      <c r="C561" s="855"/>
      <c r="D561" s="855"/>
      <c r="E561" s="855"/>
      <c r="F561" s="855"/>
      <c r="G561" s="855"/>
      <c r="H561" s="855"/>
      <c r="I561" s="855"/>
      <c r="J561" s="855"/>
      <c r="K561" s="855"/>
      <c r="L561" s="855"/>
      <c r="M561" s="855"/>
      <c r="N561" s="855"/>
      <c r="O561" s="855"/>
      <c r="P561" s="855"/>
      <c r="Q561" s="855"/>
      <c r="R561" s="855"/>
      <c r="S561" s="856"/>
    </row>
    <row r="562" spans="1:19" x14ac:dyDescent="0.2">
      <c r="A562" s="928" t="s">
        <v>172</v>
      </c>
      <c r="B562" s="929"/>
      <c r="C562" s="929"/>
      <c r="D562" s="929"/>
      <c r="E562" s="929"/>
      <c r="F562" s="929"/>
      <c r="G562" s="929"/>
      <c r="H562" s="929"/>
      <c r="I562" s="929"/>
      <c r="J562" s="929"/>
      <c r="K562" s="929"/>
      <c r="L562" s="929"/>
      <c r="M562" s="929"/>
      <c r="N562" s="929"/>
      <c r="O562" s="929"/>
      <c r="P562" s="929"/>
      <c r="Q562" s="929"/>
      <c r="R562" s="929"/>
      <c r="S562" s="930"/>
    </row>
    <row r="563" spans="1:19" x14ac:dyDescent="0.2">
      <c r="A563" s="833" t="s">
        <v>2323</v>
      </c>
      <c r="B563" s="834"/>
      <c r="C563" s="834"/>
      <c r="D563" s="834"/>
      <c r="E563" s="834"/>
      <c r="F563" s="834"/>
      <c r="G563" s="834"/>
      <c r="H563" s="834"/>
      <c r="I563" s="834"/>
      <c r="J563" s="834"/>
      <c r="K563" s="834"/>
      <c r="L563" s="834"/>
      <c r="M563" s="834"/>
      <c r="N563" s="834"/>
      <c r="O563" s="834"/>
      <c r="P563" s="834"/>
      <c r="Q563" s="834"/>
      <c r="R563" s="834"/>
      <c r="S563" s="835"/>
    </row>
    <row r="564" spans="1:19" x14ac:dyDescent="0.2">
      <c r="A564" s="833" t="s">
        <v>2324</v>
      </c>
      <c r="B564" s="834"/>
      <c r="C564" s="834"/>
      <c r="D564" s="834"/>
      <c r="E564" s="834"/>
      <c r="F564" s="834"/>
      <c r="G564" s="834"/>
      <c r="H564" s="834"/>
      <c r="I564" s="834"/>
      <c r="J564" s="834"/>
      <c r="K564" s="834"/>
      <c r="L564" s="834"/>
      <c r="M564" s="834"/>
      <c r="N564" s="834"/>
      <c r="O564" s="834"/>
      <c r="P564" s="834"/>
      <c r="Q564" s="834"/>
      <c r="R564" s="834"/>
      <c r="S564" s="835"/>
    </row>
    <row r="565" spans="1:19" x14ac:dyDescent="0.2">
      <c r="A565" s="833" t="s">
        <v>2325</v>
      </c>
      <c r="B565" s="834"/>
      <c r="C565" s="834"/>
      <c r="D565" s="834"/>
      <c r="E565" s="834"/>
      <c r="F565" s="834"/>
      <c r="G565" s="834"/>
      <c r="H565" s="834"/>
      <c r="I565" s="834"/>
      <c r="J565" s="834"/>
      <c r="K565" s="834"/>
      <c r="L565" s="834"/>
      <c r="M565" s="834"/>
      <c r="N565" s="834"/>
      <c r="O565" s="834"/>
      <c r="P565" s="834"/>
      <c r="Q565" s="834"/>
      <c r="R565" s="834"/>
      <c r="S565" s="835"/>
    </row>
    <row r="566" spans="1:19" x14ac:dyDescent="0.2">
      <c r="A566" s="833" t="s">
        <v>2326</v>
      </c>
      <c r="B566" s="834"/>
      <c r="C566" s="834"/>
      <c r="D566" s="834"/>
      <c r="E566" s="834"/>
      <c r="F566" s="834"/>
      <c r="G566" s="834"/>
      <c r="H566" s="834"/>
      <c r="I566" s="834"/>
      <c r="J566" s="834"/>
      <c r="K566" s="834"/>
      <c r="L566" s="834"/>
      <c r="M566" s="834"/>
      <c r="N566" s="834"/>
      <c r="O566" s="834"/>
      <c r="P566" s="834"/>
      <c r="Q566" s="834"/>
      <c r="R566" s="834"/>
      <c r="S566" s="835"/>
    </row>
    <row r="567" spans="1:19" x14ac:dyDescent="0.2">
      <c r="A567" s="833" t="s">
        <v>2327</v>
      </c>
      <c r="B567" s="834"/>
      <c r="C567" s="834"/>
      <c r="D567" s="834"/>
      <c r="E567" s="834"/>
      <c r="F567" s="834"/>
      <c r="G567" s="834"/>
      <c r="H567" s="834"/>
      <c r="I567" s="834"/>
      <c r="J567" s="834"/>
      <c r="K567" s="834"/>
      <c r="L567" s="834"/>
      <c r="M567" s="834"/>
      <c r="N567" s="834"/>
      <c r="O567" s="834"/>
      <c r="P567" s="834"/>
      <c r="Q567" s="834"/>
      <c r="R567" s="834"/>
      <c r="S567" s="835"/>
    </row>
    <row r="568" spans="1:19" x14ac:dyDescent="0.2">
      <c r="A568" s="833" t="s">
        <v>2328</v>
      </c>
      <c r="B568" s="834"/>
      <c r="C568" s="834"/>
      <c r="D568" s="834"/>
      <c r="E568" s="834"/>
      <c r="F568" s="834"/>
      <c r="G568" s="834"/>
      <c r="H568" s="834"/>
      <c r="I568" s="834"/>
      <c r="J568" s="834"/>
      <c r="K568" s="834"/>
      <c r="L568" s="834"/>
      <c r="M568" s="834"/>
      <c r="N568" s="834"/>
      <c r="O568" s="834"/>
      <c r="P568" s="834"/>
      <c r="Q568" s="834"/>
      <c r="R568" s="834"/>
      <c r="S568" s="835"/>
    </row>
    <row r="569" spans="1:19" x14ac:dyDescent="0.2">
      <c r="A569" s="833" t="s">
        <v>2329</v>
      </c>
      <c r="B569" s="834"/>
      <c r="C569" s="834"/>
      <c r="D569" s="834"/>
      <c r="E569" s="834"/>
      <c r="F569" s="834"/>
      <c r="G569" s="834"/>
      <c r="H569" s="834"/>
      <c r="I569" s="834"/>
      <c r="J569" s="834"/>
      <c r="K569" s="834"/>
      <c r="L569" s="834"/>
      <c r="M569" s="834"/>
      <c r="N569" s="834"/>
      <c r="O569" s="834"/>
      <c r="P569" s="834"/>
      <c r="Q569" s="834"/>
      <c r="R569" s="834"/>
      <c r="S569" s="835"/>
    </row>
    <row r="570" spans="1:19" x14ac:dyDescent="0.2">
      <c r="A570" s="836" t="s">
        <v>2330</v>
      </c>
      <c r="B570" s="837"/>
      <c r="C570" s="837"/>
      <c r="D570" s="837"/>
      <c r="E570" s="837"/>
      <c r="F570" s="837"/>
      <c r="G570" s="837"/>
      <c r="H570" s="837"/>
      <c r="I570" s="837"/>
      <c r="J570" s="837"/>
      <c r="K570" s="837"/>
      <c r="L570" s="837"/>
      <c r="M570" s="837"/>
      <c r="N570" s="837"/>
      <c r="O570" s="837"/>
      <c r="P570" s="837"/>
      <c r="Q570" s="837"/>
      <c r="R570" s="837"/>
      <c r="S570" s="838"/>
    </row>
    <row r="571" spans="1:19" ht="30.75" customHeight="1" x14ac:dyDescent="0.2">
      <c r="A571" s="831" t="s">
        <v>41</v>
      </c>
      <c r="B571" s="831"/>
      <c r="C571" s="831"/>
      <c r="D571" s="831" t="s">
        <v>42</v>
      </c>
      <c r="E571" s="831"/>
      <c r="F571" s="831" t="s">
        <v>43</v>
      </c>
      <c r="G571" s="831"/>
      <c r="H571" s="831"/>
      <c r="I571" s="831" t="s">
        <v>44</v>
      </c>
      <c r="J571" s="831"/>
      <c r="K571" s="827" t="s">
        <v>45</v>
      </c>
      <c r="L571" s="1064"/>
      <c r="M571" s="1064"/>
      <c r="N571" s="1065"/>
      <c r="O571" s="841" t="s">
        <v>46</v>
      </c>
      <c r="P571" s="841"/>
      <c r="Q571" s="842"/>
      <c r="R571" s="831" t="s">
        <v>47</v>
      </c>
      <c r="S571" s="831"/>
    </row>
    <row r="572" spans="1:19" ht="27.75" customHeight="1" x14ac:dyDescent="0.2">
      <c r="A572" s="830" t="s">
        <v>48</v>
      </c>
      <c r="B572" s="830" t="s">
        <v>49</v>
      </c>
      <c r="C572" s="852" t="s">
        <v>50</v>
      </c>
      <c r="D572" s="830" t="s">
        <v>51</v>
      </c>
      <c r="E572" s="830" t="s">
        <v>52</v>
      </c>
      <c r="F572" s="827" t="s">
        <v>53</v>
      </c>
      <c r="G572" s="828"/>
      <c r="H572" s="829"/>
      <c r="I572" s="830" t="s">
        <v>54</v>
      </c>
      <c r="J572" s="830" t="s">
        <v>55</v>
      </c>
      <c r="K572" s="827" t="s">
        <v>56</v>
      </c>
      <c r="L572" s="829"/>
      <c r="M572" s="827" t="s">
        <v>57</v>
      </c>
      <c r="N572" s="829"/>
      <c r="O572" s="830" t="s">
        <v>58</v>
      </c>
      <c r="P572" s="830" t="s">
        <v>59</v>
      </c>
      <c r="Q572" s="830" t="s">
        <v>60</v>
      </c>
      <c r="R572" s="830" t="s">
        <v>61</v>
      </c>
      <c r="S572" s="830" t="s">
        <v>62</v>
      </c>
    </row>
    <row r="573" spans="1:19" ht="60.75" customHeight="1" x14ac:dyDescent="0.2">
      <c r="A573" s="831"/>
      <c r="B573" s="831"/>
      <c r="C573" s="853"/>
      <c r="D573" s="831"/>
      <c r="E573" s="831"/>
      <c r="F573" s="149" t="s">
        <v>63</v>
      </c>
      <c r="G573" s="149" t="s">
        <v>64</v>
      </c>
      <c r="H573" s="149" t="s">
        <v>65</v>
      </c>
      <c r="I573" s="831"/>
      <c r="J573" s="831"/>
      <c r="K573" s="152" t="s">
        <v>66</v>
      </c>
      <c r="L573" s="152" t="s">
        <v>67</v>
      </c>
      <c r="M573" s="152" t="s">
        <v>68</v>
      </c>
      <c r="N573" s="152" t="s">
        <v>67</v>
      </c>
      <c r="O573" s="831"/>
      <c r="P573" s="831"/>
      <c r="Q573" s="831"/>
      <c r="R573" s="831"/>
      <c r="S573" s="831"/>
    </row>
    <row r="574" spans="1:19" x14ac:dyDescent="0.2">
      <c r="A574" s="826" t="s">
        <v>2412</v>
      </c>
      <c r="B574" s="826"/>
      <c r="C574" s="826"/>
      <c r="D574" s="826"/>
      <c r="E574" s="826"/>
      <c r="F574" s="826"/>
      <c r="G574" s="826"/>
      <c r="H574" s="826"/>
      <c r="I574" s="826"/>
      <c r="J574" s="826"/>
      <c r="K574" s="826"/>
      <c r="L574" s="826"/>
      <c r="M574" s="826"/>
      <c r="N574" s="826"/>
      <c r="O574" s="826"/>
      <c r="P574" s="826"/>
      <c r="Q574" s="826"/>
      <c r="R574" s="826"/>
      <c r="S574" s="826"/>
    </row>
    <row r="575" spans="1:19" x14ac:dyDescent="0.2">
      <c r="A575" s="156"/>
      <c r="B575" s="156"/>
      <c r="C575" s="156"/>
      <c r="D575" s="156"/>
      <c r="E575" s="156"/>
      <c r="F575" s="156"/>
      <c r="G575" s="156"/>
      <c r="H575" s="156"/>
      <c r="I575" s="156"/>
      <c r="J575" s="156"/>
      <c r="K575" s="156"/>
      <c r="L575" s="156"/>
      <c r="M575" s="156"/>
      <c r="N575" s="156"/>
      <c r="O575" s="156"/>
      <c r="P575" s="156"/>
      <c r="Q575" s="156"/>
      <c r="R575" s="156"/>
      <c r="S575" s="156"/>
    </row>
    <row r="576" spans="1:19" x14ac:dyDescent="0.2">
      <c r="A576" s="826" t="s">
        <v>3392</v>
      </c>
      <c r="B576" s="826"/>
      <c r="C576" s="826"/>
      <c r="D576" s="826"/>
      <c r="E576" s="826"/>
      <c r="F576" s="826"/>
      <c r="G576" s="826"/>
      <c r="H576" s="826"/>
      <c r="I576" s="826"/>
      <c r="J576" s="826"/>
      <c r="K576" s="826"/>
      <c r="L576" s="826"/>
      <c r="M576" s="826"/>
      <c r="N576" s="826"/>
      <c r="O576" s="826"/>
      <c r="P576" s="826"/>
      <c r="Q576" s="826"/>
      <c r="R576" s="826"/>
      <c r="S576" s="826"/>
    </row>
    <row r="577" spans="1:19" x14ac:dyDescent="0.2">
      <c r="A577" s="156"/>
      <c r="B577" s="156"/>
      <c r="C577" s="156"/>
      <c r="D577" s="156"/>
      <c r="E577" s="156"/>
      <c r="F577" s="156"/>
      <c r="G577" s="156"/>
      <c r="H577" s="156"/>
      <c r="I577" s="156"/>
      <c r="J577" s="156"/>
      <c r="K577" s="156"/>
      <c r="L577" s="156"/>
      <c r="M577" s="156"/>
      <c r="N577" s="156"/>
      <c r="O577" s="156"/>
      <c r="P577" s="156"/>
      <c r="Q577" s="156"/>
      <c r="R577" s="156"/>
      <c r="S577" s="156"/>
    </row>
    <row r="578" spans="1:19" x14ac:dyDescent="0.2">
      <c r="A578" s="826" t="s">
        <v>3670</v>
      </c>
      <c r="B578" s="826"/>
      <c r="C578" s="826"/>
      <c r="D578" s="826"/>
      <c r="E578" s="826"/>
      <c r="F578" s="826"/>
      <c r="G578" s="826"/>
      <c r="H578" s="826"/>
      <c r="I578" s="826"/>
      <c r="J578" s="826"/>
      <c r="K578" s="826"/>
      <c r="L578" s="826"/>
      <c r="M578" s="826"/>
      <c r="N578" s="826"/>
      <c r="O578" s="826"/>
      <c r="P578" s="826"/>
      <c r="Q578" s="826"/>
      <c r="R578" s="826"/>
      <c r="S578" s="826"/>
    </row>
    <row r="579" spans="1:19" x14ac:dyDescent="0.2">
      <c r="A579" s="156"/>
      <c r="B579" s="156"/>
      <c r="C579" s="156"/>
      <c r="D579" s="156"/>
      <c r="E579" s="156"/>
      <c r="F579" s="156"/>
      <c r="G579" s="156"/>
      <c r="H579" s="156"/>
      <c r="I579" s="156"/>
      <c r="J579" s="156"/>
      <c r="K579" s="156"/>
      <c r="L579" s="156"/>
      <c r="M579" s="156"/>
      <c r="N579" s="156"/>
      <c r="O579" s="156"/>
      <c r="P579" s="156"/>
      <c r="Q579" s="156"/>
      <c r="R579" s="156"/>
      <c r="S579" s="156"/>
    </row>
    <row r="580" spans="1:19" x14ac:dyDescent="0.2">
      <c r="A580" s="826" t="s">
        <v>3747</v>
      </c>
      <c r="B580" s="826"/>
      <c r="C580" s="826"/>
      <c r="D580" s="826"/>
      <c r="E580" s="826"/>
      <c r="F580" s="826"/>
      <c r="G580" s="826"/>
      <c r="H580" s="826"/>
      <c r="I580" s="826"/>
      <c r="J580" s="826"/>
      <c r="K580" s="826"/>
      <c r="L580" s="826"/>
      <c r="M580" s="826"/>
      <c r="N580" s="826"/>
      <c r="O580" s="826"/>
      <c r="P580" s="826"/>
      <c r="Q580" s="826"/>
      <c r="R580" s="826"/>
      <c r="S580" s="826"/>
    </row>
    <row r="581" spans="1:19" x14ac:dyDescent="0.2">
      <c r="A581" s="156"/>
      <c r="B581" s="156"/>
      <c r="C581" s="156"/>
      <c r="D581" s="156"/>
      <c r="E581" s="156"/>
      <c r="F581" s="156"/>
      <c r="G581" s="156"/>
      <c r="H581" s="156"/>
      <c r="I581" s="156"/>
      <c r="J581" s="156"/>
      <c r="K581" s="156"/>
      <c r="L581" s="156"/>
      <c r="M581" s="156"/>
      <c r="N581" s="156"/>
      <c r="O581" s="156"/>
      <c r="P581" s="156"/>
      <c r="Q581" s="156"/>
      <c r="R581" s="156"/>
      <c r="S581" s="156"/>
    </row>
    <row r="582" spans="1:19" x14ac:dyDescent="0.2">
      <c r="A582" s="832" t="s">
        <v>3796</v>
      </c>
      <c r="B582" s="832"/>
      <c r="C582" s="832"/>
      <c r="D582" s="832"/>
      <c r="E582" s="832"/>
      <c r="F582" s="832"/>
      <c r="G582" s="832"/>
      <c r="H582" s="832"/>
      <c r="I582" s="832"/>
      <c r="J582" s="832"/>
      <c r="K582" s="832"/>
      <c r="L582" s="832"/>
      <c r="M582" s="832"/>
      <c r="N582" s="832"/>
      <c r="O582" s="832"/>
      <c r="P582" s="832"/>
      <c r="Q582" s="832"/>
      <c r="R582" s="832"/>
      <c r="S582" s="832"/>
    </row>
    <row r="583" spans="1:19" x14ac:dyDescent="0.2">
      <c r="A583" s="156"/>
      <c r="B583" s="156"/>
      <c r="C583" s="156"/>
      <c r="D583" s="156"/>
      <c r="E583" s="156"/>
      <c r="F583" s="156"/>
      <c r="G583" s="156"/>
      <c r="H583" s="156"/>
      <c r="I583" s="156"/>
      <c r="J583" s="156"/>
      <c r="K583" s="156"/>
      <c r="L583" s="156"/>
      <c r="M583" s="156"/>
      <c r="N583" s="156"/>
      <c r="O583" s="156"/>
      <c r="P583" s="156"/>
      <c r="Q583" s="156"/>
      <c r="R583" s="156"/>
      <c r="S583" s="156"/>
    </row>
    <row r="584" spans="1:19" x14ac:dyDescent="0.2">
      <c r="A584" s="826" t="s">
        <v>3815</v>
      </c>
      <c r="B584" s="826"/>
      <c r="C584" s="826"/>
      <c r="D584" s="826"/>
      <c r="E584" s="826"/>
      <c r="F584" s="826"/>
      <c r="G584" s="826"/>
      <c r="H584" s="826"/>
      <c r="I584" s="826"/>
      <c r="J584" s="826"/>
      <c r="K584" s="826"/>
      <c r="L584" s="826"/>
      <c r="M584" s="826"/>
      <c r="N584" s="826"/>
      <c r="O584" s="826"/>
      <c r="P584" s="826"/>
      <c r="Q584" s="826"/>
      <c r="R584" s="826"/>
      <c r="S584" s="826"/>
    </row>
    <row r="585" spans="1:19" x14ac:dyDescent="0.2">
      <c r="A585" s="156"/>
      <c r="B585" s="156"/>
      <c r="C585" s="156"/>
      <c r="D585" s="156"/>
      <c r="E585" s="156"/>
      <c r="F585" s="156"/>
      <c r="G585" s="156"/>
      <c r="H585" s="156"/>
      <c r="I585" s="156"/>
      <c r="J585" s="156"/>
      <c r="K585" s="156"/>
      <c r="L585" s="156"/>
      <c r="M585" s="156"/>
      <c r="N585" s="156"/>
      <c r="O585" s="156"/>
      <c r="P585" s="156"/>
      <c r="Q585" s="156"/>
      <c r="R585" s="156"/>
      <c r="S585" s="156"/>
    </row>
    <row r="586" spans="1:19" x14ac:dyDescent="0.2">
      <c r="A586" s="826" t="s">
        <v>3820</v>
      </c>
      <c r="B586" s="826"/>
      <c r="C586" s="826"/>
      <c r="D586" s="826"/>
      <c r="E586" s="826"/>
      <c r="F586" s="826"/>
      <c r="G586" s="826"/>
      <c r="H586" s="826"/>
      <c r="I586" s="826"/>
      <c r="J586" s="826"/>
      <c r="K586" s="826"/>
      <c r="L586" s="826"/>
      <c r="M586" s="826"/>
      <c r="N586" s="826"/>
      <c r="O586" s="826"/>
      <c r="P586" s="826"/>
      <c r="Q586" s="826"/>
      <c r="R586" s="826"/>
      <c r="S586" s="826"/>
    </row>
    <row r="587" spans="1:19" x14ac:dyDescent="0.2">
      <c r="A587" s="156"/>
      <c r="B587" s="156"/>
      <c r="C587" s="156"/>
      <c r="D587" s="156"/>
      <c r="E587" s="156"/>
      <c r="F587" s="156"/>
      <c r="G587" s="156"/>
      <c r="H587" s="156"/>
      <c r="I587" s="156"/>
      <c r="J587" s="156"/>
      <c r="K587" s="156"/>
      <c r="L587" s="156"/>
      <c r="M587" s="156"/>
      <c r="N587" s="156"/>
      <c r="O587" s="156"/>
      <c r="P587" s="156"/>
      <c r="Q587" s="156"/>
      <c r="R587" s="156"/>
      <c r="S587" s="156"/>
    </row>
    <row r="588" spans="1:19" x14ac:dyDescent="0.2">
      <c r="A588" s="826" t="s">
        <v>3839</v>
      </c>
      <c r="B588" s="826"/>
      <c r="C588" s="826"/>
      <c r="D588" s="826"/>
      <c r="E588" s="826"/>
      <c r="F588" s="826"/>
      <c r="G588" s="826"/>
      <c r="H588" s="826"/>
      <c r="I588" s="826"/>
      <c r="J588" s="826"/>
      <c r="K588" s="826"/>
      <c r="L588" s="826"/>
      <c r="M588" s="826"/>
      <c r="N588" s="826"/>
      <c r="O588" s="826"/>
      <c r="P588" s="826"/>
      <c r="Q588" s="826"/>
      <c r="R588" s="826"/>
      <c r="S588" s="826"/>
    </row>
    <row r="589" spans="1:19" x14ac:dyDescent="0.2">
      <c r="A589" s="156"/>
      <c r="B589" s="156"/>
      <c r="C589" s="156"/>
      <c r="D589" s="156"/>
      <c r="E589" s="156"/>
      <c r="F589" s="156"/>
      <c r="G589" s="156"/>
      <c r="H589" s="156"/>
      <c r="I589" s="156"/>
      <c r="J589" s="156"/>
      <c r="K589" s="156"/>
      <c r="L589" s="156"/>
      <c r="M589" s="156"/>
      <c r="N589" s="156"/>
      <c r="O589" s="156"/>
      <c r="P589" s="156"/>
      <c r="Q589" s="156"/>
      <c r="R589" s="156"/>
      <c r="S589" s="156"/>
    </row>
    <row r="590" spans="1:19" x14ac:dyDescent="0.2">
      <c r="A590" s="826" t="s">
        <v>3841</v>
      </c>
      <c r="B590" s="826"/>
      <c r="C590" s="826"/>
      <c r="D590" s="826"/>
      <c r="E590" s="826"/>
      <c r="F590" s="826"/>
      <c r="G590" s="826"/>
      <c r="H590" s="826"/>
      <c r="I590" s="826"/>
      <c r="J590" s="826"/>
      <c r="K590" s="826"/>
      <c r="L590" s="826"/>
      <c r="M590" s="826"/>
      <c r="N590" s="826"/>
      <c r="O590" s="826"/>
      <c r="P590" s="826"/>
      <c r="Q590" s="826"/>
      <c r="R590" s="826"/>
      <c r="S590" s="826"/>
    </row>
    <row r="591" spans="1:19" x14ac:dyDescent="0.2">
      <c r="A591" s="156"/>
      <c r="B591" s="156"/>
      <c r="C591" s="156"/>
      <c r="D591" s="156"/>
      <c r="E591" s="156"/>
      <c r="F591" s="156"/>
      <c r="G591" s="156"/>
      <c r="H591" s="156"/>
      <c r="I591" s="156"/>
      <c r="J591" s="156"/>
      <c r="K591" s="156"/>
      <c r="L591" s="156"/>
      <c r="M591" s="156"/>
      <c r="N591" s="156"/>
      <c r="O591" s="156"/>
      <c r="P591" s="156"/>
      <c r="Q591" s="156"/>
      <c r="R591" s="156"/>
      <c r="S591" s="156"/>
    </row>
    <row r="592" spans="1:19" x14ac:dyDescent="0.2">
      <c r="A592" s="826" t="s">
        <v>3882</v>
      </c>
      <c r="B592" s="826"/>
      <c r="C592" s="826"/>
      <c r="D592" s="826"/>
      <c r="E592" s="826"/>
      <c r="F592" s="826"/>
      <c r="G592" s="826"/>
      <c r="H592" s="826"/>
      <c r="I592" s="826"/>
      <c r="J592" s="826"/>
      <c r="K592" s="826"/>
      <c r="L592" s="826"/>
      <c r="M592" s="826"/>
      <c r="N592" s="826"/>
      <c r="O592" s="826"/>
      <c r="P592" s="826"/>
      <c r="Q592" s="826"/>
      <c r="R592" s="826"/>
      <c r="S592" s="826"/>
    </row>
    <row r="593" spans="1:19" x14ac:dyDescent="0.2">
      <c r="A593" s="156"/>
      <c r="B593" s="156"/>
      <c r="C593" s="156"/>
      <c r="D593" s="156"/>
      <c r="E593" s="156"/>
      <c r="F593" s="156"/>
      <c r="G593" s="156"/>
      <c r="H593" s="156"/>
      <c r="I593" s="156"/>
      <c r="J593" s="156"/>
      <c r="K593" s="156"/>
      <c r="L593" s="156"/>
      <c r="M593" s="156"/>
      <c r="N593" s="156"/>
      <c r="O593" s="156"/>
      <c r="P593" s="156"/>
      <c r="Q593" s="156"/>
      <c r="R593" s="156"/>
      <c r="S593" s="156"/>
    </row>
    <row r="594" spans="1:19" x14ac:dyDescent="0.2">
      <c r="A594" s="826" t="s">
        <v>3884</v>
      </c>
      <c r="B594" s="826"/>
      <c r="C594" s="826"/>
      <c r="D594" s="826"/>
      <c r="E594" s="826"/>
      <c r="F594" s="826"/>
      <c r="G594" s="826"/>
      <c r="H594" s="826"/>
      <c r="I594" s="826"/>
      <c r="J594" s="826"/>
      <c r="K594" s="826"/>
      <c r="L594" s="826"/>
      <c r="M594" s="826"/>
      <c r="N594" s="826"/>
      <c r="O594" s="826"/>
      <c r="P594" s="826"/>
      <c r="Q594" s="826"/>
      <c r="R594" s="826"/>
      <c r="S594" s="826"/>
    </row>
    <row r="595" spans="1:19" x14ac:dyDescent="0.2">
      <c r="A595" s="156"/>
      <c r="B595" s="156"/>
      <c r="C595" s="156"/>
      <c r="D595" s="156"/>
      <c r="E595" s="156"/>
      <c r="F595" s="156"/>
      <c r="G595" s="156"/>
      <c r="H595" s="156"/>
      <c r="I595" s="156"/>
      <c r="J595" s="156"/>
      <c r="K595" s="156"/>
      <c r="L595" s="156"/>
      <c r="M595" s="156"/>
      <c r="N595" s="156"/>
      <c r="O595" s="156"/>
      <c r="P595" s="156"/>
      <c r="Q595" s="156"/>
      <c r="R595" s="156"/>
      <c r="S595" s="156"/>
    </row>
    <row r="596" spans="1:19" x14ac:dyDescent="0.2">
      <c r="A596" s="826" t="s">
        <v>3894</v>
      </c>
      <c r="B596" s="826"/>
      <c r="C596" s="826"/>
      <c r="D596" s="826"/>
      <c r="E596" s="826"/>
      <c r="F596" s="826"/>
      <c r="G596" s="826"/>
      <c r="H596" s="826"/>
      <c r="I596" s="826"/>
      <c r="J596" s="826"/>
      <c r="K596" s="826"/>
      <c r="L596" s="826"/>
      <c r="M596" s="826"/>
      <c r="N596" s="826"/>
      <c r="O596" s="826"/>
      <c r="P596" s="826"/>
      <c r="Q596" s="826"/>
      <c r="R596" s="826"/>
      <c r="S596" s="826"/>
    </row>
    <row r="597" spans="1:19" x14ac:dyDescent="0.2">
      <c r="A597" s="159"/>
      <c r="B597" s="156"/>
      <c r="C597" s="156"/>
      <c r="D597" s="156"/>
      <c r="E597" s="156"/>
      <c r="F597" s="156"/>
      <c r="G597" s="156"/>
      <c r="H597" s="156"/>
      <c r="I597" s="156"/>
      <c r="J597" s="156"/>
      <c r="K597" s="156"/>
      <c r="L597" s="156"/>
      <c r="M597" s="156"/>
      <c r="N597" s="156"/>
      <c r="O597" s="156"/>
      <c r="P597" s="156"/>
      <c r="Q597" s="156"/>
      <c r="R597" s="156"/>
      <c r="S597" s="156"/>
    </row>
    <row r="598" spans="1:19" x14ac:dyDescent="0.2">
      <c r="A598" s="823" t="s">
        <v>181</v>
      </c>
      <c r="B598" s="846"/>
      <c r="C598" s="846"/>
      <c r="D598" s="846"/>
      <c r="E598" s="846"/>
      <c r="F598" s="846"/>
      <c r="G598" s="846"/>
      <c r="H598" s="846"/>
      <c r="I598" s="846"/>
      <c r="J598" s="846"/>
      <c r="K598" s="846"/>
      <c r="L598" s="846"/>
      <c r="M598" s="846"/>
      <c r="N598" s="846"/>
      <c r="O598" s="846"/>
      <c r="P598" s="846"/>
      <c r="Q598" s="846"/>
      <c r="R598" s="846"/>
      <c r="S598" s="847"/>
    </row>
    <row r="599" spans="1:19" s="21" customFormat="1" x14ac:dyDescent="0.2">
      <c r="A599" s="164">
        <f>SUM(A575,A577,A579,A581,A583,A585,A587,A589,A591,A593,A595,A597)</f>
        <v>0</v>
      </c>
      <c r="B599" s="164">
        <f t="shared" ref="B599:S599" si="16">SUM(B575,B577,B579,B581,B583,B585,B587,B589,B591,B593,B595,B597)</f>
        <v>0</v>
      </c>
      <c r="C599" s="164">
        <f t="shared" si="16"/>
        <v>0</v>
      </c>
      <c r="D599" s="164">
        <f t="shared" si="16"/>
        <v>0</v>
      </c>
      <c r="E599" s="164">
        <f t="shared" si="16"/>
        <v>0</v>
      </c>
      <c r="F599" s="164">
        <f t="shared" si="16"/>
        <v>0</v>
      </c>
      <c r="G599" s="164">
        <f t="shared" si="16"/>
        <v>0</v>
      </c>
      <c r="H599" s="164">
        <f t="shared" si="16"/>
        <v>0</v>
      </c>
      <c r="I599" s="164">
        <f t="shared" si="16"/>
        <v>0</v>
      </c>
      <c r="J599" s="164">
        <f t="shared" si="16"/>
        <v>0</v>
      </c>
      <c r="K599" s="164">
        <f t="shared" si="16"/>
        <v>0</v>
      </c>
      <c r="L599" s="164">
        <f t="shared" si="16"/>
        <v>0</v>
      </c>
      <c r="M599" s="164">
        <f t="shared" si="16"/>
        <v>0</v>
      </c>
      <c r="N599" s="164">
        <f t="shared" si="16"/>
        <v>0</v>
      </c>
      <c r="O599" s="164">
        <f t="shared" si="16"/>
        <v>0</v>
      </c>
      <c r="P599" s="164">
        <f t="shared" si="16"/>
        <v>0</v>
      </c>
      <c r="Q599" s="164">
        <f t="shared" si="16"/>
        <v>0</v>
      </c>
      <c r="R599" s="164">
        <f t="shared" si="16"/>
        <v>0</v>
      </c>
      <c r="S599" s="164">
        <f t="shared" si="16"/>
        <v>0</v>
      </c>
    </row>
    <row r="600" spans="1:19" x14ac:dyDescent="0.2">
      <c r="A600" s="5"/>
      <c r="B600" s="5"/>
      <c r="C600" s="5"/>
      <c r="D600" s="5"/>
      <c r="E600" s="5"/>
      <c r="F600" s="5"/>
      <c r="G600" s="5"/>
      <c r="H600" s="5"/>
      <c r="I600" s="5"/>
      <c r="J600" s="5"/>
      <c r="K600" s="5"/>
      <c r="L600" s="5"/>
      <c r="M600" s="5"/>
      <c r="N600" s="5"/>
      <c r="O600" s="5"/>
      <c r="P600" s="5"/>
      <c r="Q600" s="5"/>
      <c r="R600" s="5"/>
      <c r="S600" s="5"/>
    </row>
    <row r="601" spans="1:19" ht="21" customHeight="1" x14ac:dyDescent="0.2">
      <c r="A601" s="854" t="s">
        <v>2420</v>
      </c>
      <c r="B601" s="855"/>
      <c r="C601" s="855"/>
      <c r="D601" s="855"/>
      <c r="E601" s="855"/>
      <c r="F601" s="855"/>
      <c r="G601" s="855"/>
      <c r="H601" s="855"/>
      <c r="I601" s="855"/>
      <c r="J601" s="855"/>
      <c r="K601" s="855"/>
      <c r="L601" s="855"/>
      <c r="M601" s="855"/>
      <c r="N601" s="855"/>
      <c r="O601" s="855"/>
      <c r="P601" s="855"/>
      <c r="Q601" s="855"/>
      <c r="R601" s="855"/>
      <c r="S601" s="856"/>
    </row>
    <row r="602" spans="1:19" x14ac:dyDescent="0.2">
      <c r="A602" s="928" t="s">
        <v>172</v>
      </c>
      <c r="B602" s="929"/>
      <c r="C602" s="929"/>
      <c r="D602" s="929"/>
      <c r="E602" s="929"/>
      <c r="F602" s="929"/>
      <c r="G602" s="929"/>
      <c r="H602" s="929"/>
      <c r="I602" s="929"/>
      <c r="J602" s="929"/>
      <c r="K602" s="929"/>
      <c r="L602" s="929"/>
      <c r="M602" s="929"/>
      <c r="N602" s="929"/>
      <c r="O602" s="929"/>
      <c r="P602" s="929"/>
      <c r="Q602" s="929"/>
      <c r="R602" s="929"/>
      <c r="S602" s="930"/>
    </row>
    <row r="603" spans="1:19" x14ac:dyDescent="0.2">
      <c r="A603" s="833" t="s">
        <v>2331</v>
      </c>
      <c r="B603" s="834"/>
      <c r="C603" s="834"/>
      <c r="D603" s="834"/>
      <c r="E603" s="834"/>
      <c r="F603" s="834"/>
      <c r="G603" s="834"/>
      <c r="H603" s="834"/>
      <c r="I603" s="834"/>
      <c r="J603" s="834"/>
      <c r="K603" s="834"/>
      <c r="L603" s="834"/>
      <c r="M603" s="834"/>
      <c r="N603" s="834"/>
      <c r="O603" s="834"/>
      <c r="P603" s="834"/>
      <c r="Q603" s="834"/>
      <c r="R603" s="834"/>
      <c r="S603" s="835"/>
    </row>
    <row r="604" spans="1:19" x14ac:dyDescent="0.2">
      <c r="A604" s="833" t="s">
        <v>1007</v>
      </c>
      <c r="B604" s="834"/>
      <c r="C604" s="834"/>
      <c r="D604" s="834"/>
      <c r="E604" s="834"/>
      <c r="F604" s="834"/>
      <c r="G604" s="834"/>
      <c r="H604" s="834"/>
      <c r="I604" s="834"/>
      <c r="J604" s="834"/>
      <c r="K604" s="834"/>
      <c r="L604" s="834"/>
      <c r="M604" s="834"/>
      <c r="N604" s="834"/>
      <c r="O604" s="834"/>
      <c r="P604" s="834"/>
      <c r="Q604" s="834"/>
      <c r="R604" s="834"/>
      <c r="S604" s="835"/>
    </row>
    <row r="605" spans="1:19" x14ac:dyDescent="0.2">
      <c r="A605" s="833" t="s">
        <v>2332</v>
      </c>
      <c r="B605" s="834"/>
      <c r="C605" s="834"/>
      <c r="D605" s="834"/>
      <c r="E605" s="834"/>
      <c r="F605" s="834"/>
      <c r="G605" s="834"/>
      <c r="H605" s="834"/>
      <c r="I605" s="834"/>
      <c r="J605" s="834"/>
      <c r="K605" s="834"/>
      <c r="L605" s="834"/>
      <c r="M605" s="834"/>
      <c r="N605" s="834"/>
      <c r="O605" s="834"/>
      <c r="P605" s="834"/>
      <c r="Q605" s="834"/>
      <c r="R605" s="834"/>
      <c r="S605" s="835"/>
    </row>
    <row r="606" spans="1:19" x14ac:dyDescent="0.2">
      <c r="A606" s="833" t="s">
        <v>2333</v>
      </c>
      <c r="B606" s="834"/>
      <c r="C606" s="834"/>
      <c r="D606" s="834"/>
      <c r="E606" s="834"/>
      <c r="F606" s="834"/>
      <c r="G606" s="834"/>
      <c r="H606" s="834"/>
      <c r="I606" s="834"/>
      <c r="J606" s="834"/>
      <c r="K606" s="834"/>
      <c r="L606" s="834"/>
      <c r="M606" s="834"/>
      <c r="N606" s="834"/>
      <c r="O606" s="834"/>
      <c r="P606" s="834"/>
      <c r="Q606" s="834"/>
      <c r="R606" s="834"/>
      <c r="S606" s="835"/>
    </row>
    <row r="607" spans="1:19" x14ac:dyDescent="0.2">
      <c r="A607" s="833" t="s">
        <v>2334</v>
      </c>
      <c r="B607" s="834"/>
      <c r="C607" s="834"/>
      <c r="D607" s="834"/>
      <c r="E607" s="834"/>
      <c r="F607" s="834"/>
      <c r="G607" s="834"/>
      <c r="H607" s="834"/>
      <c r="I607" s="834"/>
      <c r="J607" s="834"/>
      <c r="K607" s="834"/>
      <c r="L607" s="834"/>
      <c r="M607" s="834"/>
      <c r="N607" s="834"/>
      <c r="O607" s="834"/>
      <c r="P607" s="834"/>
      <c r="Q607" s="834"/>
      <c r="R607" s="834"/>
      <c r="S607" s="835"/>
    </row>
    <row r="608" spans="1:19" x14ac:dyDescent="0.2">
      <c r="A608" s="833" t="s">
        <v>2335</v>
      </c>
      <c r="B608" s="834"/>
      <c r="C608" s="834"/>
      <c r="D608" s="834"/>
      <c r="E608" s="834"/>
      <c r="F608" s="834"/>
      <c r="G608" s="834"/>
      <c r="H608" s="834"/>
      <c r="I608" s="834"/>
      <c r="J608" s="834"/>
      <c r="K608" s="834"/>
      <c r="L608" s="834"/>
      <c r="M608" s="834"/>
      <c r="N608" s="834"/>
      <c r="O608" s="834"/>
      <c r="P608" s="834"/>
      <c r="Q608" s="834"/>
      <c r="R608" s="834"/>
      <c r="S608" s="835"/>
    </row>
    <row r="609" spans="1:19" x14ac:dyDescent="0.2">
      <c r="A609" s="833" t="s">
        <v>2336</v>
      </c>
      <c r="B609" s="834"/>
      <c r="C609" s="834"/>
      <c r="D609" s="834"/>
      <c r="E609" s="834"/>
      <c r="F609" s="834"/>
      <c r="G609" s="834"/>
      <c r="H609" s="834"/>
      <c r="I609" s="834"/>
      <c r="J609" s="834"/>
      <c r="K609" s="834"/>
      <c r="L609" s="834"/>
      <c r="M609" s="834"/>
      <c r="N609" s="834"/>
      <c r="O609" s="834"/>
      <c r="P609" s="834"/>
      <c r="Q609" s="834"/>
      <c r="R609" s="834"/>
      <c r="S609" s="835"/>
    </row>
    <row r="610" spans="1:19" x14ac:dyDescent="0.2">
      <c r="A610" s="836" t="s">
        <v>2337</v>
      </c>
      <c r="B610" s="837"/>
      <c r="C610" s="837"/>
      <c r="D610" s="837"/>
      <c r="E610" s="837"/>
      <c r="F610" s="837"/>
      <c r="G610" s="837"/>
      <c r="H610" s="837"/>
      <c r="I610" s="837"/>
      <c r="J610" s="837"/>
      <c r="K610" s="837"/>
      <c r="L610" s="837"/>
      <c r="M610" s="837"/>
      <c r="N610" s="837"/>
      <c r="O610" s="837"/>
      <c r="P610" s="837"/>
      <c r="Q610" s="837"/>
      <c r="R610" s="837"/>
      <c r="S610" s="838"/>
    </row>
    <row r="611" spans="1:19" ht="30.75" customHeight="1" x14ac:dyDescent="0.2">
      <c r="A611" s="831" t="s">
        <v>41</v>
      </c>
      <c r="B611" s="831"/>
      <c r="C611" s="831"/>
      <c r="D611" s="831" t="s">
        <v>42</v>
      </c>
      <c r="E611" s="831"/>
      <c r="F611" s="831" t="s">
        <v>43</v>
      </c>
      <c r="G611" s="831"/>
      <c r="H611" s="831"/>
      <c r="I611" s="831" t="s">
        <v>44</v>
      </c>
      <c r="J611" s="831"/>
      <c r="K611" s="827" t="s">
        <v>45</v>
      </c>
      <c r="L611" s="1064"/>
      <c r="M611" s="1064"/>
      <c r="N611" s="1065"/>
      <c r="O611" s="841" t="s">
        <v>46</v>
      </c>
      <c r="P611" s="841"/>
      <c r="Q611" s="842"/>
      <c r="R611" s="831" t="s">
        <v>47</v>
      </c>
      <c r="S611" s="831"/>
    </row>
    <row r="612" spans="1:19" ht="24" customHeight="1" x14ac:dyDescent="0.2">
      <c r="A612" s="830" t="s">
        <v>48</v>
      </c>
      <c r="B612" s="830" t="s">
        <v>49</v>
      </c>
      <c r="C612" s="852" t="s">
        <v>50</v>
      </c>
      <c r="D612" s="830" t="s">
        <v>51</v>
      </c>
      <c r="E612" s="830" t="s">
        <v>52</v>
      </c>
      <c r="F612" s="827" t="s">
        <v>53</v>
      </c>
      <c r="G612" s="828"/>
      <c r="H612" s="829"/>
      <c r="I612" s="830" t="s">
        <v>54</v>
      </c>
      <c r="J612" s="830" t="s">
        <v>55</v>
      </c>
      <c r="K612" s="827" t="s">
        <v>56</v>
      </c>
      <c r="L612" s="829"/>
      <c r="M612" s="827" t="s">
        <v>57</v>
      </c>
      <c r="N612" s="829"/>
      <c r="O612" s="830" t="s">
        <v>58</v>
      </c>
      <c r="P612" s="830" t="s">
        <v>59</v>
      </c>
      <c r="Q612" s="830" t="s">
        <v>60</v>
      </c>
      <c r="R612" s="830" t="s">
        <v>61</v>
      </c>
      <c r="S612" s="830" t="s">
        <v>62</v>
      </c>
    </row>
    <row r="613" spans="1:19" ht="68.25" customHeight="1" x14ac:dyDescent="0.2">
      <c r="A613" s="831"/>
      <c r="B613" s="831"/>
      <c r="C613" s="853"/>
      <c r="D613" s="831"/>
      <c r="E613" s="831"/>
      <c r="F613" s="149" t="s">
        <v>63</v>
      </c>
      <c r="G613" s="149" t="s">
        <v>64</v>
      </c>
      <c r="H613" s="149" t="s">
        <v>65</v>
      </c>
      <c r="I613" s="831"/>
      <c r="J613" s="831"/>
      <c r="K613" s="152" t="s">
        <v>66</v>
      </c>
      <c r="L613" s="152" t="s">
        <v>67</v>
      </c>
      <c r="M613" s="152" t="s">
        <v>68</v>
      </c>
      <c r="N613" s="152" t="s">
        <v>67</v>
      </c>
      <c r="O613" s="831"/>
      <c r="P613" s="831"/>
      <c r="Q613" s="831"/>
      <c r="R613" s="831"/>
      <c r="S613" s="831"/>
    </row>
    <row r="614" spans="1:19" x14ac:dyDescent="0.2">
      <c r="A614" s="826" t="s">
        <v>69</v>
      </c>
      <c r="B614" s="826"/>
      <c r="C614" s="826"/>
      <c r="D614" s="826"/>
      <c r="E614" s="826"/>
      <c r="F614" s="826"/>
      <c r="G614" s="826"/>
      <c r="H614" s="826"/>
      <c r="I614" s="826"/>
      <c r="J614" s="826"/>
      <c r="K614" s="826"/>
      <c r="L614" s="826"/>
      <c r="M614" s="826"/>
      <c r="N614" s="826"/>
      <c r="O614" s="826"/>
      <c r="P614" s="826"/>
      <c r="Q614" s="826"/>
      <c r="R614" s="826"/>
      <c r="S614" s="826"/>
    </row>
    <row r="615" spans="1:19" s="21" customFormat="1" x14ac:dyDescent="0.2">
      <c r="A615" s="19">
        <v>0</v>
      </c>
      <c r="B615" s="19">
        <v>1</v>
      </c>
      <c r="C615" s="19">
        <v>1</v>
      </c>
      <c r="D615" s="19">
        <v>0</v>
      </c>
      <c r="E615" s="19">
        <v>1</v>
      </c>
      <c r="F615" s="19">
        <v>0</v>
      </c>
      <c r="G615" s="19">
        <v>1</v>
      </c>
      <c r="H615" s="19">
        <v>0</v>
      </c>
      <c r="I615" s="19">
        <v>1</v>
      </c>
      <c r="J615" s="19">
        <v>0</v>
      </c>
      <c r="K615" s="19">
        <v>0</v>
      </c>
      <c r="L615" s="19">
        <v>0</v>
      </c>
      <c r="M615" s="19">
        <v>0</v>
      </c>
      <c r="N615" s="19">
        <v>0</v>
      </c>
      <c r="O615" s="19">
        <v>1</v>
      </c>
      <c r="P615" s="19">
        <v>0</v>
      </c>
      <c r="Q615" s="19">
        <v>0</v>
      </c>
      <c r="R615" s="19">
        <v>0</v>
      </c>
      <c r="S615" s="19">
        <v>0</v>
      </c>
    </row>
    <row r="616" spans="1:19" x14ac:dyDescent="0.2">
      <c r="A616" s="826" t="s">
        <v>70</v>
      </c>
      <c r="B616" s="826"/>
      <c r="C616" s="826"/>
      <c r="D616" s="826"/>
      <c r="E616" s="826"/>
      <c r="F616" s="826"/>
      <c r="G616" s="826"/>
      <c r="H616" s="826"/>
      <c r="I616" s="826"/>
      <c r="J616" s="826"/>
      <c r="K616" s="826"/>
      <c r="L616" s="826"/>
      <c r="M616" s="826"/>
      <c r="N616" s="826"/>
      <c r="O616" s="826"/>
      <c r="P616" s="826"/>
      <c r="Q616" s="826"/>
      <c r="R616" s="826"/>
      <c r="S616" s="826"/>
    </row>
    <row r="617" spans="1:19" s="50" customFormat="1" x14ac:dyDescent="0.2">
      <c r="A617" s="19">
        <v>0</v>
      </c>
      <c r="B617" s="19">
        <v>0</v>
      </c>
      <c r="C617" s="19">
        <v>0</v>
      </c>
      <c r="D617" s="19">
        <v>0</v>
      </c>
      <c r="E617" s="19">
        <v>0</v>
      </c>
      <c r="F617" s="19">
        <v>0</v>
      </c>
      <c r="G617" s="19">
        <v>0</v>
      </c>
      <c r="H617" s="19">
        <v>0</v>
      </c>
      <c r="I617" s="19">
        <v>0</v>
      </c>
      <c r="J617" s="19">
        <v>0</v>
      </c>
      <c r="K617" s="19">
        <v>0</v>
      </c>
      <c r="L617" s="19">
        <v>0</v>
      </c>
      <c r="M617" s="19">
        <v>0</v>
      </c>
      <c r="N617" s="19">
        <v>0</v>
      </c>
      <c r="O617" s="19">
        <v>0</v>
      </c>
      <c r="P617" s="19">
        <v>0</v>
      </c>
      <c r="Q617" s="19">
        <v>0</v>
      </c>
      <c r="R617" s="19">
        <v>0</v>
      </c>
      <c r="S617" s="19">
        <v>0</v>
      </c>
    </row>
    <row r="618" spans="1:19" x14ac:dyDescent="0.2">
      <c r="A618" s="826" t="s">
        <v>71</v>
      </c>
      <c r="B618" s="826"/>
      <c r="C618" s="826"/>
      <c r="D618" s="826"/>
      <c r="E618" s="826"/>
      <c r="F618" s="826"/>
      <c r="G618" s="826"/>
      <c r="H618" s="826"/>
      <c r="I618" s="826"/>
      <c r="J618" s="826"/>
      <c r="K618" s="826"/>
      <c r="L618" s="826"/>
      <c r="M618" s="826"/>
      <c r="N618" s="826"/>
      <c r="O618" s="826"/>
      <c r="P618" s="826"/>
      <c r="Q618" s="826"/>
      <c r="R618" s="826"/>
      <c r="S618" s="826"/>
    </row>
    <row r="619" spans="1:19" s="501" customFormat="1" x14ac:dyDescent="0.2">
      <c r="A619" s="19">
        <v>0</v>
      </c>
      <c r="B619" s="19">
        <v>0</v>
      </c>
      <c r="C619" s="19">
        <v>0</v>
      </c>
      <c r="D619" s="19">
        <v>0</v>
      </c>
      <c r="E619" s="19">
        <v>0</v>
      </c>
      <c r="F619" s="19">
        <v>0</v>
      </c>
      <c r="G619" s="19">
        <v>0</v>
      </c>
      <c r="H619" s="19">
        <v>0</v>
      </c>
      <c r="I619" s="19">
        <v>0</v>
      </c>
      <c r="J619" s="19">
        <v>0</v>
      </c>
      <c r="K619" s="19">
        <v>0</v>
      </c>
      <c r="L619" s="19">
        <v>0</v>
      </c>
      <c r="M619" s="19">
        <v>0</v>
      </c>
      <c r="N619" s="19">
        <v>0</v>
      </c>
      <c r="O619" s="19">
        <v>0</v>
      </c>
      <c r="P619" s="19">
        <v>0</v>
      </c>
      <c r="Q619" s="19">
        <v>0</v>
      </c>
      <c r="R619" s="19">
        <v>0</v>
      </c>
      <c r="S619" s="19">
        <v>0</v>
      </c>
    </row>
    <row r="620" spans="1:19" x14ac:dyDescent="0.2">
      <c r="A620" s="826" t="s">
        <v>3747</v>
      </c>
      <c r="B620" s="826"/>
      <c r="C620" s="826"/>
      <c r="D620" s="826"/>
      <c r="E620" s="826"/>
      <c r="F620" s="826"/>
      <c r="G620" s="826"/>
      <c r="H620" s="826"/>
      <c r="I620" s="826"/>
      <c r="J620" s="826"/>
      <c r="K620" s="826"/>
      <c r="L620" s="826"/>
      <c r="M620" s="826"/>
      <c r="N620" s="826"/>
      <c r="O620" s="826"/>
      <c r="P620" s="826"/>
      <c r="Q620" s="826"/>
      <c r="R620" s="826"/>
      <c r="S620" s="826"/>
    </row>
    <row r="621" spans="1:19" x14ac:dyDescent="0.2">
      <c r="A621" s="156"/>
      <c r="B621" s="156"/>
      <c r="C621" s="156"/>
      <c r="D621" s="156"/>
      <c r="E621" s="156"/>
      <c r="F621" s="156"/>
      <c r="G621" s="156"/>
      <c r="H621" s="156"/>
      <c r="I621" s="156"/>
      <c r="J621" s="156"/>
      <c r="K621" s="156"/>
      <c r="L621" s="156"/>
      <c r="M621" s="156"/>
      <c r="N621" s="156"/>
      <c r="O621" s="156"/>
      <c r="P621" s="156"/>
      <c r="Q621" s="156"/>
      <c r="R621" s="156"/>
      <c r="S621" s="156"/>
    </row>
    <row r="622" spans="1:19" x14ac:dyDescent="0.2">
      <c r="A622" s="832" t="s">
        <v>73</v>
      </c>
      <c r="B622" s="832"/>
      <c r="C622" s="832"/>
      <c r="D622" s="832"/>
      <c r="E622" s="832"/>
      <c r="F622" s="832"/>
      <c r="G622" s="832"/>
      <c r="H622" s="832"/>
      <c r="I622" s="832"/>
      <c r="J622" s="832"/>
      <c r="K622" s="832"/>
      <c r="L622" s="832"/>
      <c r="M622" s="832"/>
      <c r="N622" s="832"/>
      <c r="O622" s="832"/>
      <c r="P622" s="832"/>
      <c r="Q622" s="832"/>
      <c r="R622" s="832"/>
      <c r="S622" s="832"/>
    </row>
    <row r="623" spans="1:19" s="614" customFormat="1" x14ac:dyDescent="0.2">
      <c r="A623" s="19">
        <v>0</v>
      </c>
      <c r="B623" s="19">
        <v>0</v>
      </c>
      <c r="C623" s="19">
        <v>0</v>
      </c>
      <c r="D623" s="19">
        <v>0</v>
      </c>
      <c r="E623" s="19">
        <v>0</v>
      </c>
      <c r="F623" s="19">
        <v>0</v>
      </c>
      <c r="G623" s="19">
        <v>0</v>
      </c>
      <c r="H623" s="19">
        <v>0</v>
      </c>
      <c r="I623" s="19">
        <v>0</v>
      </c>
      <c r="J623" s="19">
        <v>0</v>
      </c>
      <c r="K623" s="19">
        <v>0</v>
      </c>
      <c r="L623" s="19">
        <v>0</v>
      </c>
      <c r="M623" s="19">
        <v>0</v>
      </c>
      <c r="N623" s="19">
        <v>0</v>
      </c>
      <c r="O623" s="19">
        <v>0</v>
      </c>
      <c r="P623" s="19">
        <v>0</v>
      </c>
      <c r="Q623" s="19">
        <v>0</v>
      </c>
      <c r="R623" s="19">
        <v>0</v>
      </c>
      <c r="S623" s="19">
        <v>0</v>
      </c>
    </row>
    <row r="624" spans="1:19" x14ac:dyDescent="0.2">
      <c r="A624" s="826" t="s">
        <v>74</v>
      </c>
      <c r="B624" s="826"/>
      <c r="C624" s="826"/>
      <c r="D624" s="826"/>
      <c r="E624" s="826"/>
      <c r="F624" s="826"/>
      <c r="G624" s="826"/>
      <c r="H624" s="826"/>
      <c r="I624" s="826"/>
      <c r="J624" s="826"/>
      <c r="K624" s="826"/>
      <c r="L624" s="826"/>
      <c r="M624" s="826"/>
      <c r="N624" s="826"/>
      <c r="O624" s="826"/>
      <c r="P624" s="826"/>
      <c r="Q624" s="826"/>
      <c r="R624" s="826"/>
      <c r="S624" s="826"/>
    </row>
    <row r="625" spans="1:19" s="21" customFormat="1" x14ac:dyDescent="0.2">
      <c r="A625" s="19">
        <v>0</v>
      </c>
      <c r="B625" s="19">
        <v>0</v>
      </c>
      <c r="C625" s="19">
        <v>0</v>
      </c>
      <c r="D625" s="19">
        <v>0</v>
      </c>
      <c r="E625" s="19">
        <v>0</v>
      </c>
      <c r="F625" s="19">
        <v>0</v>
      </c>
      <c r="G625" s="19">
        <v>0</v>
      </c>
      <c r="H625" s="19">
        <v>0</v>
      </c>
      <c r="I625" s="19">
        <v>0</v>
      </c>
      <c r="J625" s="19">
        <v>0</v>
      </c>
      <c r="K625" s="19">
        <v>0</v>
      </c>
      <c r="L625" s="19">
        <v>0</v>
      </c>
      <c r="M625" s="19">
        <v>0</v>
      </c>
      <c r="N625" s="19">
        <v>0</v>
      </c>
      <c r="O625" s="19">
        <v>0</v>
      </c>
      <c r="P625" s="19">
        <v>0</v>
      </c>
      <c r="Q625" s="19">
        <v>0</v>
      </c>
      <c r="R625" s="19">
        <v>0</v>
      </c>
      <c r="S625" s="19">
        <v>0</v>
      </c>
    </row>
    <row r="626" spans="1:19" x14ac:dyDescent="0.2">
      <c r="A626" s="826" t="s">
        <v>3833</v>
      </c>
      <c r="B626" s="826"/>
      <c r="C626" s="826"/>
      <c r="D626" s="826"/>
      <c r="E626" s="826"/>
      <c r="F626" s="826"/>
      <c r="G626" s="826"/>
      <c r="H626" s="826"/>
      <c r="I626" s="826"/>
      <c r="J626" s="826"/>
      <c r="K626" s="826"/>
      <c r="L626" s="826"/>
      <c r="M626" s="826"/>
      <c r="N626" s="826"/>
      <c r="O626" s="826"/>
      <c r="P626" s="826"/>
      <c r="Q626" s="826"/>
      <c r="R626" s="826"/>
      <c r="S626" s="826"/>
    </row>
    <row r="627" spans="1:19" x14ac:dyDescent="0.2">
      <c r="A627" s="156"/>
      <c r="B627" s="156"/>
      <c r="C627" s="156"/>
      <c r="D627" s="156"/>
      <c r="E627" s="156"/>
      <c r="F627" s="156"/>
      <c r="G627" s="156"/>
      <c r="H627" s="156"/>
      <c r="I627" s="156"/>
      <c r="J627" s="156"/>
      <c r="K627" s="156"/>
      <c r="L627" s="156"/>
      <c r="M627" s="156"/>
      <c r="N627" s="156"/>
      <c r="O627" s="156"/>
      <c r="P627" s="156"/>
      <c r="Q627" s="156"/>
      <c r="R627" s="156"/>
      <c r="S627" s="156"/>
    </row>
    <row r="628" spans="1:19" x14ac:dyDescent="0.2">
      <c r="A628" s="826" t="s">
        <v>3839</v>
      </c>
      <c r="B628" s="826"/>
      <c r="C628" s="826"/>
      <c r="D628" s="826"/>
      <c r="E628" s="826"/>
      <c r="F628" s="826"/>
      <c r="G628" s="826"/>
      <c r="H628" s="826"/>
      <c r="I628" s="826"/>
      <c r="J628" s="826"/>
      <c r="K628" s="826"/>
      <c r="L628" s="826"/>
      <c r="M628" s="826"/>
      <c r="N628" s="826"/>
      <c r="O628" s="826"/>
      <c r="P628" s="826"/>
      <c r="Q628" s="826"/>
      <c r="R628" s="826"/>
      <c r="S628" s="826"/>
    </row>
    <row r="629" spans="1:19" x14ac:dyDescent="0.2">
      <c r="A629" s="156"/>
      <c r="B629" s="156"/>
      <c r="C629" s="156"/>
      <c r="D629" s="156"/>
      <c r="E629" s="156"/>
      <c r="F629" s="156"/>
      <c r="G629" s="156"/>
      <c r="H629" s="156"/>
      <c r="I629" s="156"/>
      <c r="J629" s="156"/>
      <c r="K629" s="156"/>
      <c r="L629" s="156"/>
      <c r="M629" s="156"/>
      <c r="N629" s="156"/>
      <c r="O629" s="156"/>
      <c r="P629" s="156"/>
      <c r="Q629" s="156"/>
      <c r="R629" s="156"/>
      <c r="S629" s="156"/>
    </row>
    <row r="630" spans="1:19" x14ac:dyDescent="0.2">
      <c r="A630" s="826" t="s">
        <v>77</v>
      </c>
      <c r="B630" s="826"/>
      <c r="C630" s="826"/>
      <c r="D630" s="826"/>
      <c r="E630" s="826"/>
      <c r="F630" s="826"/>
      <c r="G630" s="826"/>
      <c r="H630" s="826"/>
      <c r="I630" s="826"/>
      <c r="J630" s="826"/>
      <c r="K630" s="826"/>
      <c r="L630" s="826"/>
      <c r="M630" s="826"/>
      <c r="N630" s="826"/>
      <c r="O630" s="826"/>
      <c r="P630" s="826"/>
      <c r="Q630" s="826"/>
      <c r="R630" s="826"/>
      <c r="S630" s="826"/>
    </row>
    <row r="631" spans="1:19" s="21" customFormat="1" x14ac:dyDescent="0.2">
      <c r="A631" s="19">
        <v>0</v>
      </c>
      <c r="B631" s="19">
        <v>0</v>
      </c>
      <c r="C631" s="19">
        <v>0</v>
      </c>
      <c r="D631" s="19">
        <v>0</v>
      </c>
      <c r="E631" s="19">
        <v>0</v>
      </c>
      <c r="F631" s="19">
        <v>0</v>
      </c>
      <c r="G631" s="19">
        <v>0</v>
      </c>
      <c r="H631" s="19">
        <v>0</v>
      </c>
      <c r="I631" s="19">
        <v>0</v>
      </c>
      <c r="J631" s="19">
        <v>0</v>
      </c>
      <c r="K631" s="19">
        <v>0</v>
      </c>
      <c r="L631" s="19">
        <v>0</v>
      </c>
      <c r="M631" s="19">
        <v>0</v>
      </c>
      <c r="N631" s="19">
        <v>0</v>
      </c>
      <c r="O631" s="19">
        <v>0</v>
      </c>
      <c r="P631" s="19">
        <v>0</v>
      </c>
      <c r="Q631" s="19">
        <v>0</v>
      </c>
      <c r="R631" s="19">
        <v>0</v>
      </c>
      <c r="S631" s="19">
        <v>0</v>
      </c>
    </row>
    <row r="632" spans="1:19" x14ac:dyDescent="0.2">
      <c r="A632" s="826" t="s">
        <v>3882</v>
      </c>
      <c r="B632" s="826"/>
      <c r="C632" s="826"/>
      <c r="D632" s="826"/>
      <c r="E632" s="826"/>
      <c r="F632" s="826"/>
      <c r="G632" s="826"/>
      <c r="H632" s="826"/>
      <c r="I632" s="826"/>
      <c r="J632" s="826"/>
      <c r="K632" s="826"/>
      <c r="L632" s="826"/>
      <c r="M632" s="826"/>
      <c r="N632" s="826"/>
      <c r="O632" s="826"/>
      <c r="P632" s="826"/>
      <c r="Q632" s="826"/>
      <c r="R632" s="826"/>
      <c r="S632" s="826"/>
    </row>
    <row r="633" spans="1:19" x14ac:dyDescent="0.2">
      <c r="A633" s="156"/>
      <c r="B633" s="156"/>
      <c r="C633" s="156"/>
      <c r="D633" s="156"/>
      <c r="E633" s="156"/>
      <c r="F633" s="156"/>
      <c r="G633" s="156"/>
      <c r="H633" s="156"/>
      <c r="I633" s="156"/>
      <c r="J633" s="156"/>
      <c r="K633" s="156"/>
      <c r="L633" s="156"/>
      <c r="M633" s="156"/>
      <c r="N633" s="156"/>
      <c r="O633" s="156"/>
      <c r="P633" s="156"/>
      <c r="Q633" s="156"/>
      <c r="R633" s="156"/>
      <c r="S633" s="156"/>
    </row>
    <row r="634" spans="1:19" x14ac:dyDescent="0.2">
      <c r="A634" s="826" t="s">
        <v>79</v>
      </c>
      <c r="B634" s="826"/>
      <c r="C634" s="826"/>
      <c r="D634" s="826"/>
      <c r="E634" s="826"/>
      <c r="F634" s="826"/>
      <c r="G634" s="826"/>
      <c r="H634" s="826"/>
      <c r="I634" s="826"/>
      <c r="J634" s="826"/>
      <c r="K634" s="826"/>
      <c r="L634" s="826"/>
      <c r="M634" s="826"/>
      <c r="N634" s="826"/>
      <c r="O634" s="826"/>
      <c r="P634" s="826"/>
      <c r="Q634" s="826"/>
      <c r="R634" s="826"/>
      <c r="S634" s="826"/>
    </row>
    <row r="635" spans="1:19" s="812" customFormat="1" x14ac:dyDescent="0.2">
      <c r="A635" s="19">
        <v>0</v>
      </c>
      <c r="B635" s="19">
        <v>1</v>
      </c>
      <c r="C635" s="19">
        <v>1</v>
      </c>
      <c r="D635" s="19">
        <v>0</v>
      </c>
      <c r="E635" s="19">
        <v>1</v>
      </c>
      <c r="F635" s="19">
        <v>0</v>
      </c>
      <c r="G635" s="19">
        <v>1</v>
      </c>
      <c r="H635" s="19">
        <v>0</v>
      </c>
      <c r="I635" s="19">
        <v>1</v>
      </c>
      <c r="J635" s="19">
        <v>0</v>
      </c>
      <c r="K635" s="19">
        <v>0</v>
      </c>
      <c r="L635" s="19">
        <v>0</v>
      </c>
      <c r="M635" s="19">
        <v>0</v>
      </c>
      <c r="N635" s="19">
        <v>0</v>
      </c>
      <c r="O635" s="19">
        <v>1</v>
      </c>
      <c r="P635" s="19">
        <v>0</v>
      </c>
      <c r="Q635" s="19">
        <v>0</v>
      </c>
      <c r="R635" s="19">
        <v>0</v>
      </c>
      <c r="S635" s="19">
        <v>0</v>
      </c>
    </row>
    <row r="636" spans="1:19" x14ac:dyDescent="0.2">
      <c r="A636" s="826" t="s">
        <v>80</v>
      </c>
      <c r="B636" s="826"/>
      <c r="C636" s="826"/>
      <c r="D636" s="826"/>
      <c r="E636" s="826"/>
      <c r="F636" s="826"/>
      <c r="G636" s="826"/>
      <c r="H636" s="826"/>
      <c r="I636" s="826"/>
      <c r="J636" s="826"/>
      <c r="K636" s="826"/>
      <c r="L636" s="826"/>
      <c r="M636" s="826"/>
      <c r="N636" s="826"/>
      <c r="O636" s="826"/>
      <c r="P636" s="826"/>
      <c r="Q636" s="826"/>
      <c r="R636" s="826"/>
      <c r="S636" s="826"/>
    </row>
    <row r="637" spans="1:19" s="21" customFormat="1" x14ac:dyDescent="0.2">
      <c r="A637" s="19">
        <v>0</v>
      </c>
      <c r="B637" s="19">
        <v>0</v>
      </c>
      <c r="C637" s="19">
        <v>0</v>
      </c>
      <c r="D637" s="19">
        <v>0</v>
      </c>
      <c r="E637" s="19">
        <v>0</v>
      </c>
      <c r="F637" s="19">
        <v>0</v>
      </c>
      <c r="G637" s="19">
        <v>0</v>
      </c>
      <c r="H637" s="19">
        <v>0</v>
      </c>
      <c r="I637" s="19">
        <v>0</v>
      </c>
      <c r="J637" s="19">
        <v>0</v>
      </c>
      <c r="K637" s="19">
        <v>0</v>
      </c>
      <c r="L637" s="19">
        <v>0</v>
      </c>
      <c r="M637" s="19">
        <v>0</v>
      </c>
      <c r="N637" s="19">
        <v>0</v>
      </c>
      <c r="O637" s="19">
        <v>0</v>
      </c>
      <c r="P637" s="19">
        <v>0</v>
      </c>
      <c r="Q637" s="19">
        <v>0</v>
      </c>
      <c r="R637" s="19">
        <v>0</v>
      </c>
      <c r="S637" s="19">
        <v>0</v>
      </c>
    </row>
    <row r="638" spans="1:19" x14ac:dyDescent="0.2">
      <c r="A638" s="823" t="s">
        <v>181</v>
      </c>
      <c r="B638" s="846"/>
      <c r="C638" s="846"/>
      <c r="D638" s="846"/>
      <c r="E638" s="846"/>
      <c r="F638" s="846"/>
      <c r="G638" s="846"/>
      <c r="H638" s="846"/>
      <c r="I638" s="846"/>
      <c r="J638" s="846"/>
      <c r="K638" s="846"/>
      <c r="L638" s="846"/>
      <c r="M638" s="846"/>
      <c r="N638" s="846"/>
      <c r="O638" s="846"/>
      <c r="P638" s="846"/>
      <c r="Q638" s="846"/>
      <c r="R638" s="846"/>
      <c r="S638" s="847"/>
    </row>
    <row r="639" spans="1:19" s="21" customFormat="1" x14ac:dyDescent="0.2">
      <c r="A639" s="413">
        <f>SUM(A615,A617,A619,A621,A623,A625,A627,A629,A631,A633,A635,A637)</f>
        <v>0</v>
      </c>
      <c r="B639" s="413">
        <f t="shared" ref="B639:S639" si="17">SUM(B615,B617,B619,B621,B623,B625,B627,B629,B631,B633,B635,B637)</f>
        <v>2</v>
      </c>
      <c r="C639" s="413">
        <f t="shared" si="17"/>
        <v>2</v>
      </c>
      <c r="D639" s="413">
        <f t="shared" si="17"/>
        <v>0</v>
      </c>
      <c r="E639" s="413">
        <f t="shared" si="17"/>
        <v>2</v>
      </c>
      <c r="F639" s="413">
        <f t="shared" si="17"/>
        <v>0</v>
      </c>
      <c r="G639" s="413">
        <f t="shared" si="17"/>
        <v>2</v>
      </c>
      <c r="H639" s="413">
        <f t="shared" si="17"/>
        <v>0</v>
      </c>
      <c r="I639" s="413">
        <f t="shared" si="17"/>
        <v>2</v>
      </c>
      <c r="J639" s="413">
        <f t="shared" si="17"/>
        <v>0</v>
      </c>
      <c r="K639" s="413">
        <f t="shared" si="17"/>
        <v>0</v>
      </c>
      <c r="L639" s="413">
        <f t="shared" si="17"/>
        <v>0</v>
      </c>
      <c r="M639" s="413">
        <f t="shared" si="17"/>
        <v>0</v>
      </c>
      <c r="N639" s="413">
        <f t="shared" si="17"/>
        <v>0</v>
      </c>
      <c r="O639" s="413">
        <f t="shared" si="17"/>
        <v>2</v>
      </c>
      <c r="P639" s="413">
        <f t="shared" si="17"/>
        <v>0</v>
      </c>
      <c r="Q639" s="413">
        <f t="shared" si="17"/>
        <v>0</v>
      </c>
      <c r="R639" s="413">
        <f t="shared" si="17"/>
        <v>0</v>
      </c>
      <c r="S639" s="413">
        <f t="shared" si="17"/>
        <v>0</v>
      </c>
    </row>
    <row r="640" spans="1:19" x14ac:dyDescent="0.2">
      <c r="A640" s="5"/>
      <c r="B640" s="5"/>
      <c r="C640" s="5"/>
      <c r="D640" s="5"/>
      <c r="E640" s="5"/>
      <c r="F640" s="5"/>
      <c r="G640" s="5"/>
      <c r="H640" s="5"/>
      <c r="I640" s="5"/>
      <c r="J640" s="5"/>
      <c r="K640" s="5"/>
      <c r="L640" s="5"/>
      <c r="M640" s="5"/>
      <c r="N640" s="5"/>
      <c r="O640" s="5"/>
      <c r="P640" s="5"/>
      <c r="Q640" s="5"/>
      <c r="R640" s="5"/>
      <c r="S640" s="5"/>
    </row>
    <row r="641" spans="1:19" ht="21" customHeight="1" x14ac:dyDescent="0.2">
      <c r="A641" s="854" t="s">
        <v>2421</v>
      </c>
      <c r="B641" s="855"/>
      <c r="C641" s="855"/>
      <c r="D641" s="855"/>
      <c r="E641" s="855"/>
      <c r="F641" s="855"/>
      <c r="G641" s="855"/>
      <c r="H641" s="855"/>
      <c r="I641" s="855"/>
      <c r="J641" s="855"/>
      <c r="K641" s="855"/>
      <c r="L641" s="855"/>
      <c r="M641" s="855"/>
      <c r="N641" s="855"/>
      <c r="O641" s="855"/>
      <c r="P641" s="855"/>
      <c r="Q641" s="855"/>
      <c r="R641" s="855"/>
      <c r="S641" s="856"/>
    </row>
    <row r="642" spans="1:19" x14ac:dyDescent="0.2">
      <c r="A642" s="928" t="s">
        <v>172</v>
      </c>
      <c r="B642" s="929"/>
      <c r="C642" s="929"/>
      <c r="D642" s="929"/>
      <c r="E642" s="929"/>
      <c r="F642" s="929"/>
      <c r="G642" s="929"/>
      <c r="H642" s="929"/>
      <c r="I642" s="929"/>
      <c r="J642" s="929"/>
      <c r="K642" s="929"/>
      <c r="L642" s="929"/>
      <c r="M642" s="929"/>
      <c r="N642" s="929"/>
      <c r="O642" s="929"/>
      <c r="P642" s="929"/>
      <c r="Q642" s="929"/>
      <c r="R642" s="929"/>
      <c r="S642" s="930"/>
    </row>
    <row r="643" spans="1:19" x14ac:dyDescent="0.2">
      <c r="A643" s="833" t="s">
        <v>2338</v>
      </c>
      <c r="B643" s="834"/>
      <c r="C643" s="834"/>
      <c r="D643" s="834"/>
      <c r="E643" s="834"/>
      <c r="F643" s="834"/>
      <c r="G643" s="834"/>
      <c r="H643" s="834"/>
      <c r="I643" s="834"/>
      <c r="J643" s="834"/>
      <c r="K643" s="834"/>
      <c r="L643" s="834"/>
      <c r="M643" s="834"/>
      <c r="N643" s="834"/>
      <c r="O643" s="834"/>
      <c r="P643" s="834"/>
      <c r="Q643" s="834"/>
      <c r="R643" s="834"/>
      <c r="S643" s="835"/>
    </row>
    <row r="644" spans="1:19" x14ac:dyDescent="0.2">
      <c r="A644" s="833" t="s">
        <v>2339</v>
      </c>
      <c r="B644" s="834"/>
      <c r="C644" s="834"/>
      <c r="D644" s="834"/>
      <c r="E644" s="834"/>
      <c r="F644" s="834"/>
      <c r="G644" s="834"/>
      <c r="H644" s="834"/>
      <c r="I644" s="834"/>
      <c r="J644" s="834"/>
      <c r="K644" s="834"/>
      <c r="L644" s="834"/>
      <c r="M644" s="834"/>
      <c r="N644" s="834"/>
      <c r="O644" s="834"/>
      <c r="P644" s="834"/>
      <c r="Q644" s="834"/>
      <c r="R644" s="834"/>
      <c r="S644" s="835"/>
    </row>
    <row r="645" spans="1:19" x14ac:dyDescent="0.2">
      <c r="A645" s="833" t="s">
        <v>2340</v>
      </c>
      <c r="B645" s="834"/>
      <c r="C645" s="834"/>
      <c r="D645" s="834"/>
      <c r="E645" s="834"/>
      <c r="F645" s="834"/>
      <c r="G645" s="834"/>
      <c r="H645" s="834"/>
      <c r="I645" s="834"/>
      <c r="J645" s="834"/>
      <c r="K645" s="834"/>
      <c r="L645" s="834"/>
      <c r="M645" s="834"/>
      <c r="N645" s="834"/>
      <c r="O645" s="834"/>
      <c r="P645" s="834"/>
      <c r="Q645" s="834"/>
      <c r="R645" s="834"/>
      <c r="S645" s="835"/>
    </row>
    <row r="646" spans="1:19" x14ac:dyDescent="0.2">
      <c r="A646" s="833" t="s">
        <v>2341</v>
      </c>
      <c r="B646" s="834"/>
      <c r="C646" s="834"/>
      <c r="D646" s="834"/>
      <c r="E646" s="834"/>
      <c r="F646" s="834"/>
      <c r="G646" s="834"/>
      <c r="H646" s="834"/>
      <c r="I646" s="834"/>
      <c r="J646" s="834"/>
      <c r="K646" s="834"/>
      <c r="L646" s="834"/>
      <c r="M646" s="834"/>
      <c r="N646" s="834"/>
      <c r="O646" s="834"/>
      <c r="P646" s="834"/>
      <c r="Q646" s="834"/>
      <c r="R646" s="834"/>
      <c r="S646" s="835"/>
    </row>
    <row r="647" spans="1:19" x14ac:dyDescent="0.2">
      <c r="A647" s="833" t="s">
        <v>2342</v>
      </c>
      <c r="B647" s="834"/>
      <c r="C647" s="834"/>
      <c r="D647" s="834"/>
      <c r="E647" s="834"/>
      <c r="F647" s="834"/>
      <c r="G647" s="834"/>
      <c r="H647" s="834"/>
      <c r="I647" s="834"/>
      <c r="J647" s="834"/>
      <c r="K647" s="834"/>
      <c r="L647" s="834"/>
      <c r="M647" s="834"/>
      <c r="N647" s="834"/>
      <c r="O647" s="834"/>
      <c r="P647" s="834"/>
      <c r="Q647" s="834"/>
      <c r="R647" s="834"/>
      <c r="S647" s="835"/>
    </row>
    <row r="648" spans="1:19" x14ac:dyDescent="0.2">
      <c r="A648" s="833" t="s">
        <v>2343</v>
      </c>
      <c r="B648" s="834"/>
      <c r="C648" s="834"/>
      <c r="D648" s="834"/>
      <c r="E648" s="834"/>
      <c r="F648" s="834"/>
      <c r="G648" s="834"/>
      <c r="H648" s="834"/>
      <c r="I648" s="834"/>
      <c r="J648" s="834"/>
      <c r="K648" s="834"/>
      <c r="L648" s="834"/>
      <c r="M648" s="834"/>
      <c r="N648" s="834"/>
      <c r="O648" s="834"/>
      <c r="P648" s="834"/>
      <c r="Q648" s="834"/>
      <c r="R648" s="834"/>
      <c r="S648" s="835"/>
    </row>
    <row r="649" spans="1:19" x14ac:dyDescent="0.2">
      <c r="A649" s="833" t="s">
        <v>2344</v>
      </c>
      <c r="B649" s="834"/>
      <c r="C649" s="834"/>
      <c r="D649" s="834"/>
      <c r="E649" s="834"/>
      <c r="F649" s="834"/>
      <c r="G649" s="834"/>
      <c r="H649" s="834"/>
      <c r="I649" s="834"/>
      <c r="J649" s="834"/>
      <c r="K649" s="834"/>
      <c r="L649" s="834"/>
      <c r="M649" s="834"/>
      <c r="N649" s="834"/>
      <c r="O649" s="834"/>
      <c r="P649" s="834"/>
      <c r="Q649" s="834"/>
      <c r="R649" s="834"/>
      <c r="S649" s="835"/>
    </row>
    <row r="650" spans="1:19" x14ac:dyDescent="0.2">
      <c r="A650" s="836" t="s">
        <v>2345</v>
      </c>
      <c r="B650" s="837"/>
      <c r="C650" s="837"/>
      <c r="D650" s="837"/>
      <c r="E650" s="837"/>
      <c r="F650" s="837"/>
      <c r="G650" s="837"/>
      <c r="H650" s="837"/>
      <c r="I650" s="837"/>
      <c r="J650" s="837"/>
      <c r="K650" s="837"/>
      <c r="L650" s="837"/>
      <c r="M650" s="837"/>
      <c r="N650" s="837"/>
      <c r="O650" s="837"/>
      <c r="P650" s="837"/>
      <c r="Q650" s="837"/>
      <c r="R650" s="837"/>
      <c r="S650" s="838"/>
    </row>
    <row r="651" spans="1:19" ht="33.75" customHeight="1" x14ac:dyDescent="0.2">
      <c r="A651" s="831" t="s">
        <v>41</v>
      </c>
      <c r="B651" s="831"/>
      <c r="C651" s="831"/>
      <c r="D651" s="831" t="s">
        <v>42</v>
      </c>
      <c r="E651" s="831"/>
      <c r="F651" s="831" t="s">
        <v>43</v>
      </c>
      <c r="G651" s="831"/>
      <c r="H651" s="831"/>
      <c r="I651" s="831" t="s">
        <v>44</v>
      </c>
      <c r="J651" s="831"/>
      <c r="K651" s="827" t="s">
        <v>45</v>
      </c>
      <c r="L651" s="1064"/>
      <c r="M651" s="1064"/>
      <c r="N651" s="1065"/>
      <c r="O651" s="841" t="s">
        <v>46</v>
      </c>
      <c r="P651" s="841"/>
      <c r="Q651" s="842"/>
      <c r="R651" s="831" t="s">
        <v>47</v>
      </c>
      <c r="S651" s="831"/>
    </row>
    <row r="652" spans="1:19" ht="27.75" customHeight="1" x14ac:dyDescent="0.2">
      <c r="A652" s="830" t="s">
        <v>48</v>
      </c>
      <c r="B652" s="830" t="s">
        <v>49</v>
      </c>
      <c r="C652" s="852" t="s">
        <v>50</v>
      </c>
      <c r="D652" s="830" t="s">
        <v>51</v>
      </c>
      <c r="E652" s="830" t="s">
        <v>52</v>
      </c>
      <c r="F652" s="827" t="s">
        <v>53</v>
      </c>
      <c r="G652" s="828"/>
      <c r="H652" s="829"/>
      <c r="I652" s="830" t="s">
        <v>54</v>
      </c>
      <c r="J652" s="830" t="s">
        <v>55</v>
      </c>
      <c r="K652" s="827" t="s">
        <v>56</v>
      </c>
      <c r="L652" s="829"/>
      <c r="M652" s="827" t="s">
        <v>57</v>
      </c>
      <c r="N652" s="829"/>
      <c r="O652" s="830" t="s">
        <v>58</v>
      </c>
      <c r="P652" s="830" t="s">
        <v>59</v>
      </c>
      <c r="Q652" s="830" t="s">
        <v>60</v>
      </c>
      <c r="R652" s="830" t="s">
        <v>61</v>
      </c>
      <c r="S652" s="830" t="s">
        <v>62</v>
      </c>
    </row>
    <row r="653" spans="1:19" ht="60" customHeight="1" x14ac:dyDescent="0.2">
      <c r="A653" s="831"/>
      <c r="B653" s="831"/>
      <c r="C653" s="853"/>
      <c r="D653" s="831"/>
      <c r="E653" s="831"/>
      <c r="F653" s="149" t="s">
        <v>63</v>
      </c>
      <c r="G653" s="149" t="s">
        <v>64</v>
      </c>
      <c r="H653" s="149" t="s">
        <v>65</v>
      </c>
      <c r="I653" s="831"/>
      <c r="J653" s="831"/>
      <c r="K653" s="152" t="s">
        <v>66</v>
      </c>
      <c r="L653" s="152" t="s">
        <v>67</v>
      </c>
      <c r="M653" s="152" t="s">
        <v>68</v>
      </c>
      <c r="N653" s="152" t="s">
        <v>67</v>
      </c>
      <c r="O653" s="831"/>
      <c r="P653" s="831"/>
      <c r="Q653" s="831"/>
      <c r="R653" s="831"/>
      <c r="S653" s="831"/>
    </row>
    <row r="654" spans="1:19" x14ac:dyDescent="0.2">
      <c r="A654" s="826" t="s">
        <v>69</v>
      </c>
      <c r="B654" s="826"/>
      <c r="C654" s="826"/>
      <c r="D654" s="826"/>
      <c r="E654" s="826"/>
      <c r="F654" s="826"/>
      <c r="G654" s="826"/>
      <c r="H654" s="826"/>
      <c r="I654" s="826"/>
      <c r="J654" s="826"/>
      <c r="K654" s="826"/>
      <c r="L654" s="826"/>
      <c r="M654" s="826"/>
      <c r="N654" s="826"/>
      <c r="O654" s="826"/>
      <c r="P654" s="826"/>
      <c r="Q654" s="826"/>
      <c r="R654" s="826"/>
      <c r="S654" s="826"/>
    </row>
    <row r="655" spans="1:19" s="21" customFormat="1" x14ac:dyDescent="0.2">
      <c r="A655" s="19">
        <v>0</v>
      </c>
      <c r="B655" s="19">
        <v>0</v>
      </c>
      <c r="C655" s="19">
        <v>0</v>
      </c>
      <c r="D655" s="19">
        <v>0</v>
      </c>
      <c r="E655" s="19">
        <v>0</v>
      </c>
      <c r="F655" s="19">
        <v>0</v>
      </c>
      <c r="G655" s="19">
        <v>0</v>
      </c>
      <c r="H655" s="19">
        <v>0</v>
      </c>
      <c r="I655" s="19">
        <v>0</v>
      </c>
      <c r="J655" s="19">
        <v>0</v>
      </c>
      <c r="K655" s="19">
        <v>0</v>
      </c>
      <c r="L655" s="19">
        <v>0</v>
      </c>
      <c r="M655" s="19">
        <v>0</v>
      </c>
      <c r="N655" s="19">
        <v>0</v>
      </c>
      <c r="O655" s="19">
        <v>0</v>
      </c>
      <c r="P655" s="19">
        <v>0</v>
      </c>
      <c r="Q655" s="19">
        <v>0</v>
      </c>
      <c r="R655" s="19">
        <v>0</v>
      </c>
      <c r="S655" s="19">
        <v>0</v>
      </c>
    </row>
    <row r="656" spans="1:19" x14ac:dyDescent="0.2">
      <c r="A656" s="826" t="s">
        <v>3392</v>
      </c>
      <c r="B656" s="826"/>
      <c r="C656" s="826"/>
      <c r="D656" s="826"/>
      <c r="E656" s="826"/>
      <c r="F656" s="826"/>
      <c r="G656" s="826"/>
      <c r="H656" s="826"/>
      <c r="I656" s="826"/>
      <c r="J656" s="826"/>
      <c r="K656" s="826"/>
      <c r="L656" s="826"/>
      <c r="M656" s="826"/>
      <c r="N656" s="826"/>
      <c r="O656" s="826"/>
      <c r="P656" s="826"/>
      <c r="Q656" s="826"/>
      <c r="R656" s="826"/>
      <c r="S656" s="826"/>
    </row>
    <row r="657" spans="1:19" x14ac:dyDescent="0.2">
      <c r="A657" s="156"/>
      <c r="B657" s="156"/>
      <c r="C657" s="156"/>
      <c r="D657" s="156"/>
      <c r="E657" s="156"/>
      <c r="F657" s="156"/>
      <c r="G657" s="156"/>
      <c r="H657" s="156"/>
      <c r="I657" s="156"/>
      <c r="J657" s="156"/>
      <c r="K657" s="156"/>
      <c r="L657" s="156"/>
      <c r="M657" s="156"/>
      <c r="N657" s="156"/>
      <c r="O657" s="156"/>
      <c r="P657" s="156"/>
      <c r="Q657" s="156"/>
      <c r="R657" s="156"/>
      <c r="S657" s="156"/>
    </row>
    <row r="658" spans="1:19" x14ac:dyDescent="0.2">
      <c r="A658" s="826" t="s">
        <v>71</v>
      </c>
      <c r="B658" s="826"/>
      <c r="C658" s="826"/>
      <c r="D658" s="826"/>
      <c r="E658" s="826"/>
      <c r="F658" s="826"/>
      <c r="G658" s="826"/>
      <c r="H658" s="826"/>
      <c r="I658" s="826"/>
      <c r="J658" s="826"/>
      <c r="K658" s="826"/>
      <c r="L658" s="826"/>
      <c r="M658" s="826"/>
      <c r="N658" s="826"/>
      <c r="O658" s="826"/>
      <c r="P658" s="826"/>
      <c r="Q658" s="826"/>
      <c r="R658" s="826"/>
      <c r="S658" s="826"/>
    </row>
    <row r="659" spans="1:19" s="501" customFormat="1" x14ac:dyDescent="0.2">
      <c r="A659" s="19">
        <v>0</v>
      </c>
      <c r="B659" s="19">
        <v>0</v>
      </c>
      <c r="C659" s="19">
        <v>0</v>
      </c>
      <c r="D659" s="19">
        <v>0</v>
      </c>
      <c r="E659" s="19">
        <v>0</v>
      </c>
      <c r="F659" s="19">
        <v>0</v>
      </c>
      <c r="G659" s="19">
        <v>0</v>
      </c>
      <c r="H659" s="19">
        <v>0</v>
      </c>
      <c r="I659" s="19">
        <v>0</v>
      </c>
      <c r="J659" s="19">
        <v>0</v>
      </c>
      <c r="K659" s="19">
        <v>0</v>
      </c>
      <c r="L659" s="19">
        <v>0</v>
      </c>
      <c r="M659" s="19">
        <v>0</v>
      </c>
      <c r="N659" s="19">
        <v>0</v>
      </c>
      <c r="O659" s="19">
        <v>0</v>
      </c>
      <c r="P659" s="19">
        <v>0</v>
      </c>
      <c r="Q659" s="19">
        <v>0</v>
      </c>
      <c r="R659" s="19">
        <v>0</v>
      </c>
      <c r="S659" s="19">
        <v>0</v>
      </c>
    </row>
    <row r="660" spans="1:19" x14ac:dyDescent="0.2">
      <c r="A660" s="826" t="s">
        <v>3747</v>
      </c>
      <c r="B660" s="826"/>
      <c r="C660" s="826"/>
      <c r="D660" s="826"/>
      <c r="E660" s="826"/>
      <c r="F660" s="826"/>
      <c r="G660" s="826"/>
      <c r="H660" s="826"/>
      <c r="I660" s="826"/>
      <c r="J660" s="826"/>
      <c r="K660" s="826"/>
      <c r="L660" s="826"/>
      <c r="M660" s="826"/>
      <c r="N660" s="826"/>
      <c r="O660" s="826"/>
      <c r="P660" s="826"/>
      <c r="Q660" s="826"/>
      <c r="R660" s="826"/>
      <c r="S660" s="826"/>
    </row>
    <row r="661" spans="1:19" x14ac:dyDescent="0.2">
      <c r="A661" s="156"/>
      <c r="B661" s="156"/>
      <c r="C661" s="156"/>
      <c r="D661" s="156"/>
      <c r="E661" s="156"/>
      <c r="F661" s="156"/>
      <c r="G661" s="156"/>
      <c r="H661" s="156"/>
      <c r="I661" s="156"/>
      <c r="J661" s="156"/>
      <c r="K661" s="156"/>
      <c r="L661" s="156"/>
      <c r="M661" s="156"/>
      <c r="N661" s="156"/>
      <c r="O661" s="156"/>
      <c r="P661" s="156"/>
      <c r="Q661" s="156"/>
      <c r="R661" s="156"/>
      <c r="S661" s="156"/>
    </row>
    <row r="662" spans="1:19" x14ac:dyDescent="0.2">
      <c r="A662" s="832" t="s">
        <v>3794</v>
      </c>
      <c r="B662" s="832"/>
      <c r="C662" s="832"/>
      <c r="D662" s="832"/>
      <c r="E662" s="832"/>
      <c r="F662" s="832"/>
      <c r="G662" s="832"/>
      <c r="H662" s="832"/>
      <c r="I662" s="832"/>
      <c r="J662" s="832"/>
      <c r="K662" s="832"/>
      <c r="L662" s="832"/>
      <c r="M662" s="832"/>
      <c r="N662" s="832"/>
      <c r="O662" s="832"/>
      <c r="P662" s="832"/>
      <c r="Q662" s="832"/>
      <c r="R662" s="832"/>
      <c r="S662" s="832"/>
    </row>
    <row r="663" spans="1:19" x14ac:dyDescent="0.2">
      <c r="A663" s="156"/>
      <c r="B663" s="156"/>
      <c r="C663" s="156"/>
      <c r="D663" s="156"/>
      <c r="E663" s="156"/>
      <c r="F663" s="156"/>
      <c r="G663" s="156"/>
      <c r="H663" s="156"/>
      <c r="I663" s="156"/>
      <c r="J663" s="156"/>
      <c r="K663" s="156"/>
      <c r="L663" s="156"/>
      <c r="M663" s="156"/>
      <c r="N663" s="156"/>
      <c r="O663" s="156"/>
      <c r="P663" s="156"/>
      <c r="Q663" s="156"/>
      <c r="R663" s="156"/>
      <c r="S663" s="156"/>
    </row>
    <row r="664" spans="1:19" x14ac:dyDescent="0.2">
      <c r="A664" s="826" t="s">
        <v>3815</v>
      </c>
      <c r="B664" s="826"/>
      <c r="C664" s="826"/>
      <c r="D664" s="826"/>
      <c r="E664" s="826"/>
      <c r="F664" s="826"/>
      <c r="G664" s="826"/>
      <c r="H664" s="826"/>
      <c r="I664" s="826"/>
      <c r="J664" s="826"/>
      <c r="K664" s="826"/>
      <c r="L664" s="826"/>
      <c r="M664" s="826"/>
      <c r="N664" s="826"/>
      <c r="O664" s="826"/>
      <c r="P664" s="826"/>
      <c r="Q664" s="826"/>
      <c r="R664" s="826"/>
      <c r="S664" s="826"/>
    </row>
    <row r="665" spans="1:19" x14ac:dyDescent="0.2">
      <c r="A665" s="156"/>
      <c r="B665" s="156"/>
      <c r="C665" s="156"/>
      <c r="D665" s="156"/>
      <c r="E665" s="156"/>
      <c r="F665" s="156"/>
      <c r="G665" s="156"/>
      <c r="H665" s="156"/>
      <c r="I665" s="156"/>
      <c r="J665" s="156"/>
      <c r="K665" s="156"/>
      <c r="L665" s="156"/>
      <c r="M665" s="156"/>
      <c r="N665" s="156"/>
      <c r="O665" s="156"/>
      <c r="P665" s="156"/>
      <c r="Q665" s="156"/>
      <c r="R665" s="156"/>
      <c r="S665" s="156"/>
    </row>
    <row r="666" spans="1:19" x14ac:dyDescent="0.2">
      <c r="A666" s="826" t="s">
        <v>3820</v>
      </c>
      <c r="B666" s="826"/>
      <c r="C666" s="826"/>
      <c r="D666" s="826"/>
      <c r="E666" s="826"/>
      <c r="F666" s="826"/>
      <c r="G666" s="826"/>
      <c r="H666" s="826"/>
      <c r="I666" s="826"/>
      <c r="J666" s="826"/>
      <c r="K666" s="826"/>
      <c r="L666" s="826"/>
      <c r="M666" s="826"/>
      <c r="N666" s="826"/>
      <c r="O666" s="826"/>
      <c r="P666" s="826"/>
      <c r="Q666" s="826"/>
      <c r="R666" s="826"/>
      <c r="S666" s="826"/>
    </row>
    <row r="667" spans="1:19" x14ac:dyDescent="0.2">
      <c r="A667" s="156"/>
      <c r="B667" s="156"/>
      <c r="C667" s="156"/>
      <c r="D667" s="156"/>
      <c r="E667" s="156"/>
      <c r="F667" s="156"/>
      <c r="G667" s="156"/>
      <c r="H667" s="156"/>
      <c r="I667" s="156"/>
      <c r="J667" s="156"/>
      <c r="K667" s="156"/>
      <c r="L667" s="156"/>
      <c r="M667" s="156"/>
      <c r="N667" s="156"/>
      <c r="O667" s="156"/>
      <c r="P667" s="156"/>
      <c r="Q667" s="156"/>
      <c r="R667" s="156"/>
      <c r="S667" s="156"/>
    </row>
    <row r="668" spans="1:19" x14ac:dyDescent="0.2">
      <c r="A668" s="826" t="s">
        <v>3839</v>
      </c>
      <c r="B668" s="826"/>
      <c r="C668" s="826"/>
      <c r="D668" s="826"/>
      <c r="E668" s="826"/>
      <c r="F668" s="826"/>
      <c r="G668" s="826"/>
      <c r="H668" s="826"/>
      <c r="I668" s="826"/>
      <c r="J668" s="826"/>
      <c r="K668" s="826"/>
      <c r="L668" s="826"/>
      <c r="M668" s="826"/>
      <c r="N668" s="826"/>
      <c r="O668" s="826"/>
      <c r="P668" s="826"/>
      <c r="Q668" s="826"/>
      <c r="R668" s="826"/>
      <c r="S668" s="826"/>
    </row>
    <row r="669" spans="1:19" x14ac:dyDescent="0.2">
      <c r="A669" s="156"/>
      <c r="B669" s="156"/>
      <c r="C669" s="156"/>
      <c r="D669" s="156"/>
      <c r="E669" s="156"/>
      <c r="F669" s="156"/>
      <c r="G669" s="156"/>
      <c r="H669" s="156"/>
      <c r="I669" s="156"/>
      <c r="J669" s="156"/>
      <c r="K669" s="156"/>
      <c r="L669" s="156"/>
      <c r="M669" s="156"/>
      <c r="N669" s="156"/>
      <c r="O669" s="156"/>
      <c r="P669" s="156"/>
      <c r="Q669" s="156"/>
      <c r="R669" s="156"/>
      <c r="S669" s="156"/>
    </row>
    <row r="670" spans="1:19" x14ac:dyDescent="0.2">
      <c r="A670" s="826" t="s">
        <v>77</v>
      </c>
      <c r="B670" s="826"/>
      <c r="C670" s="826"/>
      <c r="D670" s="826"/>
      <c r="E670" s="826"/>
      <c r="F670" s="826"/>
      <c r="G670" s="826"/>
      <c r="H670" s="826"/>
      <c r="I670" s="826"/>
      <c r="J670" s="826"/>
      <c r="K670" s="826"/>
      <c r="L670" s="826"/>
      <c r="M670" s="826"/>
      <c r="N670" s="826"/>
      <c r="O670" s="826"/>
      <c r="P670" s="826"/>
      <c r="Q670" s="826"/>
      <c r="R670" s="826"/>
      <c r="S670" s="826"/>
    </row>
    <row r="671" spans="1:19" s="21" customFormat="1" x14ac:dyDescent="0.2">
      <c r="A671" s="19">
        <v>0</v>
      </c>
      <c r="B671" s="19">
        <v>0</v>
      </c>
      <c r="C671" s="19">
        <v>0</v>
      </c>
      <c r="D671" s="19">
        <v>0</v>
      </c>
      <c r="E671" s="19">
        <v>0</v>
      </c>
      <c r="F671" s="19">
        <v>0</v>
      </c>
      <c r="G671" s="19">
        <v>0</v>
      </c>
      <c r="H671" s="19">
        <v>0</v>
      </c>
      <c r="I671" s="19">
        <v>0</v>
      </c>
      <c r="J671" s="19">
        <v>0</v>
      </c>
      <c r="K671" s="19">
        <v>0</v>
      </c>
      <c r="L671" s="19">
        <v>0</v>
      </c>
      <c r="M671" s="19">
        <v>0</v>
      </c>
      <c r="N671" s="19">
        <v>0</v>
      </c>
      <c r="O671" s="19">
        <v>0</v>
      </c>
      <c r="P671" s="19">
        <v>0</v>
      </c>
      <c r="Q671" s="19">
        <v>0</v>
      </c>
      <c r="R671" s="19">
        <v>0</v>
      </c>
      <c r="S671" s="19">
        <v>0</v>
      </c>
    </row>
    <row r="672" spans="1:19" x14ac:dyDescent="0.2">
      <c r="A672" s="826" t="s">
        <v>3882</v>
      </c>
      <c r="B672" s="826"/>
      <c r="C672" s="826"/>
      <c r="D672" s="826"/>
      <c r="E672" s="826"/>
      <c r="F672" s="826"/>
      <c r="G672" s="826"/>
      <c r="H672" s="826"/>
      <c r="I672" s="826"/>
      <c r="J672" s="826"/>
      <c r="K672" s="826"/>
      <c r="L672" s="826"/>
      <c r="M672" s="826"/>
      <c r="N672" s="826"/>
      <c r="O672" s="826"/>
      <c r="P672" s="826"/>
      <c r="Q672" s="826"/>
      <c r="R672" s="826"/>
      <c r="S672" s="826"/>
    </row>
    <row r="673" spans="1:19" x14ac:dyDescent="0.2">
      <c r="A673" s="156"/>
      <c r="B673" s="156"/>
      <c r="C673" s="156"/>
      <c r="D673" s="156"/>
      <c r="E673" s="156"/>
      <c r="F673" s="156"/>
      <c r="G673" s="156"/>
      <c r="H673" s="156"/>
      <c r="I673" s="156"/>
      <c r="J673" s="156"/>
      <c r="K673" s="156"/>
      <c r="L673" s="156"/>
      <c r="M673" s="156"/>
      <c r="N673" s="156"/>
      <c r="O673" s="156"/>
      <c r="P673" s="156"/>
      <c r="Q673" s="156"/>
      <c r="R673" s="156"/>
      <c r="S673" s="156"/>
    </row>
    <row r="674" spans="1:19" x14ac:dyDescent="0.2">
      <c r="A674" s="826" t="s">
        <v>3884</v>
      </c>
      <c r="B674" s="826"/>
      <c r="C674" s="826"/>
      <c r="D674" s="826"/>
      <c r="E674" s="826"/>
      <c r="F674" s="826"/>
      <c r="G674" s="826"/>
      <c r="H674" s="826"/>
      <c r="I674" s="826"/>
      <c r="J674" s="826"/>
      <c r="K674" s="826"/>
      <c r="L674" s="826"/>
      <c r="M674" s="826"/>
      <c r="N674" s="826"/>
      <c r="O674" s="826"/>
      <c r="P674" s="826"/>
      <c r="Q674" s="826"/>
      <c r="R674" s="826"/>
      <c r="S674" s="826"/>
    </row>
    <row r="675" spans="1:19" x14ac:dyDescent="0.2">
      <c r="A675" s="156"/>
      <c r="B675" s="156"/>
      <c r="C675" s="156"/>
      <c r="D675" s="156"/>
      <c r="E675" s="156"/>
      <c r="F675" s="156"/>
      <c r="G675" s="156"/>
      <c r="H675" s="156"/>
      <c r="I675" s="156"/>
      <c r="J675" s="156"/>
      <c r="K675" s="156"/>
      <c r="L675" s="156"/>
      <c r="M675" s="156"/>
      <c r="N675" s="156"/>
      <c r="O675" s="156"/>
      <c r="P675" s="156"/>
      <c r="Q675" s="156"/>
      <c r="R675" s="156"/>
      <c r="S675" s="156"/>
    </row>
    <row r="676" spans="1:19" x14ac:dyDescent="0.2">
      <c r="A676" s="826" t="s">
        <v>3893</v>
      </c>
      <c r="B676" s="826"/>
      <c r="C676" s="826"/>
      <c r="D676" s="826"/>
      <c r="E676" s="826"/>
      <c r="F676" s="826"/>
      <c r="G676" s="826"/>
      <c r="H676" s="826"/>
      <c r="I676" s="826"/>
      <c r="J676" s="826"/>
      <c r="K676" s="826"/>
      <c r="L676" s="826"/>
      <c r="M676" s="826"/>
      <c r="N676" s="826"/>
      <c r="O676" s="826"/>
      <c r="P676" s="826"/>
      <c r="Q676" s="826"/>
      <c r="R676" s="826"/>
      <c r="S676" s="826"/>
    </row>
    <row r="677" spans="1:19" x14ac:dyDescent="0.2">
      <c r="A677" s="159"/>
      <c r="B677" s="156"/>
      <c r="C677" s="156"/>
      <c r="D677" s="156"/>
      <c r="E677" s="156"/>
      <c r="F677" s="156"/>
      <c r="G677" s="156"/>
      <c r="H677" s="156"/>
      <c r="I677" s="156"/>
      <c r="J677" s="156"/>
      <c r="K677" s="156"/>
      <c r="L677" s="156"/>
      <c r="M677" s="156"/>
      <c r="N677" s="156"/>
      <c r="O677" s="156"/>
      <c r="P677" s="156"/>
      <c r="Q677" s="156"/>
      <c r="R677" s="156"/>
      <c r="S677" s="156"/>
    </row>
    <row r="678" spans="1:19" x14ac:dyDescent="0.2">
      <c r="A678" s="823" t="s">
        <v>2422</v>
      </c>
      <c r="B678" s="846"/>
      <c r="C678" s="846"/>
      <c r="D678" s="846"/>
      <c r="E678" s="846"/>
      <c r="F678" s="846"/>
      <c r="G678" s="846"/>
      <c r="H678" s="846"/>
      <c r="I678" s="846"/>
      <c r="J678" s="846"/>
      <c r="K678" s="846"/>
      <c r="L678" s="846"/>
      <c r="M678" s="846"/>
      <c r="N678" s="846"/>
      <c r="O678" s="846"/>
      <c r="P678" s="846"/>
      <c r="Q678" s="846"/>
      <c r="R678" s="846"/>
      <c r="S678" s="847"/>
    </row>
    <row r="679" spans="1:19" s="21" customFormat="1" x14ac:dyDescent="0.2">
      <c r="A679" s="164">
        <f>SUM(A655,A657,A659,A661,A663,A665,A667,A669,A671,A673,A675,A677)</f>
        <v>0</v>
      </c>
      <c r="B679" s="164">
        <f t="shared" ref="B679:S679" si="18">SUM(B655,B657,B659,B661,B663,B665,B667,B669,B671,B673,B675,B677)</f>
        <v>0</v>
      </c>
      <c r="C679" s="164">
        <f t="shared" si="18"/>
        <v>0</v>
      </c>
      <c r="D679" s="164">
        <f t="shared" si="18"/>
        <v>0</v>
      </c>
      <c r="E679" s="164">
        <f t="shared" si="18"/>
        <v>0</v>
      </c>
      <c r="F679" s="164">
        <f t="shared" si="18"/>
        <v>0</v>
      </c>
      <c r="G679" s="164">
        <f t="shared" si="18"/>
        <v>0</v>
      </c>
      <c r="H679" s="164">
        <f t="shared" si="18"/>
        <v>0</v>
      </c>
      <c r="I679" s="164">
        <f t="shared" si="18"/>
        <v>0</v>
      </c>
      <c r="J679" s="164">
        <f t="shared" si="18"/>
        <v>0</v>
      </c>
      <c r="K679" s="164">
        <f t="shared" si="18"/>
        <v>0</v>
      </c>
      <c r="L679" s="164">
        <f t="shared" si="18"/>
        <v>0</v>
      </c>
      <c r="M679" s="164">
        <f t="shared" si="18"/>
        <v>0</v>
      </c>
      <c r="N679" s="164">
        <f t="shared" si="18"/>
        <v>0</v>
      </c>
      <c r="O679" s="164">
        <f t="shared" si="18"/>
        <v>0</v>
      </c>
      <c r="P679" s="164">
        <f t="shared" si="18"/>
        <v>0</v>
      </c>
      <c r="Q679" s="164">
        <f t="shared" si="18"/>
        <v>0</v>
      </c>
      <c r="R679" s="164">
        <f t="shared" si="18"/>
        <v>0</v>
      </c>
      <c r="S679" s="164">
        <f t="shared" si="18"/>
        <v>0</v>
      </c>
    </row>
    <row r="680" spans="1:19" x14ac:dyDescent="0.2">
      <c r="A680" s="5"/>
      <c r="B680" s="5"/>
      <c r="C680" s="5"/>
      <c r="D680" s="5"/>
      <c r="E680" s="5"/>
      <c r="F680" s="5"/>
      <c r="G680" s="5"/>
      <c r="H680" s="5"/>
      <c r="I680" s="5"/>
      <c r="J680" s="5"/>
      <c r="K680" s="5"/>
      <c r="L680" s="5"/>
      <c r="M680" s="5"/>
      <c r="N680" s="5"/>
      <c r="O680" s="5"/>
      <c r="P680" s="5"/>
      <c r="Q680" s="5"/>
      <c r="R680" s="5"/>
      <c r="S680" s="5"/>
    </row>
    <row r="681" spans="1:19" ht="19.5" customHeight="1" x14ac:dyDescent="0.2">
      <c r="A681" s="854" t="s">
        <v>2423</v>
      </c>
      <c r="B681" s="855"/>
      <c r="C681" s="855"/>
      <c r="D681" s="855"/>
      <c r="E681" s="855"/>
      <c r="F681" s="855"/>
      <c r="G681" s="855"/>
      <c r="H681" s="855"/>
      <c r="I681" s="855"/>
      <c r="J681" s="855"/>
      <c r="K681" s="855"/>
      <c r="L681" s="855"/>
      <c r="M681" s="855"/>
      <c r="N681" s="855"/>
      <c r="O681" s="855"/>
      <c r="P681" s="855"/>
      <c r="Q681" s="855"/>
      <c r="R681" s="855"/>
      <c r="S681" s="856"/>
    </row>
    <row r="682" spans="1:19" x14ac:dyDescent="0.2">
      <c r="A682" s="928" t="s">
        <v>172</v>
      </c>
      <c r="B682" s="929"/>
      <c r="C682" s="929"/>
      <c r="D682" s="929"/>
      <c r="E682" s="929"/>
      <c r="F682" s="929"/>
      <c r="G682" s="929"/>
      <c r="H682" s="929"/>
      <c r="I682" s="929"/>
      <c r="J682" s="929"/>
      <c r="K682" s="929"/>
      <c r="L682" s="929"/>
      <c r="M682" s="929"/>
      <c r="N682" s="929"/>
      <c r="O682" s="929"/>
      <c r="P682" s="929"/>
      <c r="Q682" s="929"/>
      <c r="R682" s="929"/>
      <c r="S682" s="930"/>
    </row>
    <row r="683" spans="1:19" x14ac:dyDescent="0.2">
      <c r="A683" s="833" t="s">
        <v>2346</v>
      </c>
      <c r="B683" s="834"/>
      <c r="C683" s="834"/>
      <c r="D683" s="834"/>
      <c r="E683" s="834"/>
      <c r="F683" s="834"/>
      <c r="G683" s="834"/>
      <c r="H683" s="834"/>
      <c r="I683" s="834"/>
      <c r="J683" s="834"/>
      <c r="K683" s="834"/>
      <c r="L683" s="834"/>
      <c r="M683" s="834"/>
      <c r="N683" s="834"/>
      <c r="O683" s="834"/>
      <c r="P683" s="834"/>
      <c r="Q683" s="834"/>
      <c r="R683" s="834"/>
      <c r="S683" s="835"/>
    </row>
    <row r="684" spans="1:19" x14ac:dyDescent="0.2">
      <c r="A684" s="833" t="s">
        <v>315</v>
      </c>
      <c r="B684" s="834"/>
      <c r="C684" s="834"/>
      <c r="D684" s="834"/>
      <c r="E684" s="834"/>
      <c r="F684" s="834"/>
      <c r="G684" s="834"/>
      <c r="H684" s="834"/>
      <c r="I684" s="834"/>
      <c r="J684" s="834"/>
      <c r="K684" s="834"/>
      <c r="L684" s="834"/>
      <c r="M684" s="834"/>
      <c r="N684" s="834"/>
      <c r="O684" s="834"/>
      <c r="P684" s="834"/>
      <c r="Q684" s="834"/>
      <c r="R684" s="834"/>
      <c r="S684" s="835"/>
    </row>
    <row r="685" spans="1:19" x14ac:dyDescent="0.2">
      <c r="A685" s="833" t="s">
        <v>2347</v>
      </c>
      <c r="B685" s="834"/>
      <c r="C685" s="834"/>
      <c r="D685" s="834"/>
      <c r="E685" s="834"/>
      <c r="F685" s="834"/>
      <c r="G685" s="834"/>
      <c r="H685" s="834"/>
      <c r="I685" s="834"/>
      <c r="J685" s="834"/>
      <c r="K685" s="834"/>
      <c r="L685" s="834"/>
      <c r="M685" s="834"/>
      <c r="N685" s="834"/>
      <c r="O685" s="834"/>
      <c r="P685" s="834"/>
      <c r="Q685" s="834"/>
      <c r="R685" s="834"/>
      <c r="S685" s="835"/>
    </row>
    <row r="686" spans="1:19" x14ac:dyDescent="0.2">
      <c r="A686" s="833" t="s">
        <v>2348</v>
      </c>
      <c r="B686" s="834"/>
      <c r="C686" s="834"/>
      <c r="D686" s="834"/>
      <c r="E686" s="834"/>
      <c r="F686" s="834"/>
      <c r="G686" s="834"/>
      <c r="H686" s="834"/>
      <c r="I686" s="834"/>
      <c r="J686" s="834"/>
      <c r="K686" s="834"/>
      <c r="L686" s="834"/>
      <c r="M686" s="834"/>
      <c r="N686" s="834"/>
      <c r="O686" s="834"/>
      <c r="P686" s="834"/>
      <c r="Q686" s="834"/>
      <c r="R686" s="834"/>
      <c r="S686" s="835"/>
    </row>
    <row r="687" spans="1:19" x14ac:dyDescent="0.2">
      <c r="A687" s="833" t="s">
        <v>2349</v>
      </c>
      <c r="B687" s="834"/>
      <c r="C687" s="834"/>
      <c r="D687" s="834"/>
      <c r="E687" s="834"/>
      <c r="F687" s="834"/>
      <c r="G687" s="834"/>
      <c r="H687" s="834"/>
      <c r="I687" s="834"/>
      <c r="J687" s="834"/>
      <c r="K687" s="834"/>
      <c r="L687" s="834"/>
      <c r="M687" s="834"/>
      <c r="N687" s="834"/>
      <c r="O687" s="834"/>
      <c r="P687" s="834"/>
      <c r="Q687" s="834"/>
      <c r="R687" s="834"/>
      <c r="S687" s="835"/>
    </row>
    <row r="688" spans="1:19" x14ac:dyDescent="0.2">
      <c r="A688" s="833" t="s">
        <v>2350</v>
      </c>
      <c r="B688" s="834"/>
      <c r="C688" s="834"/>
      <c r="D688" s="834"/>
      <c r="E688" s="834"/>
      <c r="F688" s="834"/>
      <c r="G688" s="834"/>
      <c r="H688" s="834"/>
      <c r="I688" s="834"/>
      <c r="J688" s="834"/>
      <c r="K688" s="834"/>
      <c r="L688" s="834"/>
      <c r="M688" s="834"/>
      <c r="N688" s="834"/>
      <c r="O688" s="834"/>
      <c r="P688" s="834"/>
      <c r="Q688" s="834"/>
      <c r="R688" s="834"/>
      <c r="S688" s="835"/>
    </row>
    <row r="689" spans="1:19" x14ac:dyDescent="0.2">
      <c r="A689" s="833" t="s">
        <v>2351</v>
      </c>
      <c r="B689" s="834"/>
      <c r="C689" s="834"/>
      <c r="D689" s="834"/>
      <c r="E689" s="834"/>
      <c r="F689" s="834"/>
      <c r="G689" s="834"/>
      <c r="H689" s="834"/>
      <c r="I689" s="834"/>
      <c r="J689" s="834"/>
      <c r="K689" s="834"/>
      <c r="L689" s="834"/>
      <c r="M689" s="834"/>
      <c r="N689" s="834"/>
      <c r="O689" s="834"/>
      <c r="P689" s="834"/>
      <c r="Q689" s="834"/>
      <c r="R689" s="834"/>
      <c r="S689" s="835"/>
    </row>
    <row r="690" spans="1:19" x14ac:dyDescent="0.2">
      <c r="A690" s="836" t="s">
        <v>2352</v>
      </c>
      <c r="B690" s="837"/>
      <c r="C690" s="837"/>
      <c r="D690" s="837"/>
      <c r="E690" s="837"/>
      <c r="F690" s="837"/>
      <c r="G690" s="837"/>
      <c r="H690" s="837"/>
      <c r="I690" s="837"/>
      <c r="J690" s="837"/>
      <c r="K690" s="837"/>
      <c r="L690" s="837"/>
      <c r="M690" s="837"/>
      <c r="N690" s="837"/>
      <c r="O690" s="837"/>
      <c r="P690" s="837"/>
      <c r="Q690" s="837"/>
      <c r="R690" s="837"/>
      <c r="S690" s="838"/>
    </row>
    <row r="691" spans="1:19" ht="36" customHeight="1" x14ac:dyDescent="0.2">
      <c r="A691" s="831" t="s">
        <v>41</v>
      </c>
      <c r="B691" s="831"/>
      <c r="C691" s="831"/>
      <c r="D691" s="831" t="s">
        <v>42</v>
      </c>
      <c r="E691" s="831"/>
      <c r="F691" s="831" t="s">
        <v>43</v>
      </c>
      <c r="G691" s="831"/>
      <c r="H691" s="831"/>
      <c r="I691" s="831" t="s">
        <v>44</v>
      </c>
      <c r="J691" s="831"/>
      <c r="K691" s="827" t="s">
        <v>45</v>
      </c>
      <c r="L691" s="1064"/>
      <c r="M691" s="1064"/>
      <c r="N691" s="1065"/>
      <c r="O691" s="841" t="s">
        <v>46</v>
      </c>
      <c r="P691" s="841"/>
      <c r="Q691" s="842"/>
      <c r="R691" s="831" t="s">
        <v>47</v>
      </c>
      <c r="S691" s="831"/>
    </row>
    <row r="692" spans="1:19" ht="27.75" customHeight="1" x14ac:dyDescent="0.2">
      <c r="A692" s="830" t="s">
        <v>48</v>
      </c>
      <c r="B692" s="830" t="s">
        <v>49</v>
      </c>
      <c r="C692" s="852" t="s">
        <v>50</v>
      </c>
      <c r="D692" s="830" t="s">
        <v>51</v>
      </c>
      <c r="E692" s="830" t="s">
        <v>52</v>
      </c>
      <c r="F692" s="827" t="s">
        <v>53</v>
      </c>
      <c r="G692" s="828"/>
      <c r="H692" s="829"/>
      <c r="I692" s="830" t="s">
        <v>54</v>
      </c>
      <c r="J692" s="830" t="s">
        <v>55</v>
      </c>
      <c r="K692" s="827" t="s">
        <v>56</v>
      </c>
      <c r="L692" s="829"/>
      <c r="M692" s="827" t="s">
        <v>57</v>
      </c>
      <c r="N692" s="829"/>
      <c r="O692" s="830" t="s">
        <v>58</v>
      </c>
      <c r="P692" s="830" t="s">
        <v>59</v>
      </c>
      <c r="Q692" s="830" t="s">
        <v>60</v>
      </c>
      <c r="R692" s="830" t="s">
        <v>61</v>
      </c>
      <c r="S692" s="830" t="s">
        <v>62</v>
      </c>
    </row>
    <row r="693" spans="1:19" ht="62.25" customHeight="1" x14ac:dyDescent="0.2">
      <c r="A693" s="831"/>
      <c r="B693" s="831"/>
      <c r="C693" s="853"/>
      <c r="D693" s="831"/>
      <c r="E693" s="831"/>
      <c r="F693" s="149" t="s">
        <v>63</v>
      </c>
      <c r="G693" s="149" t="s">
        <v>64</v>
      </c>
      <c r="H693" s="149" t="s">
        <v>65</v>
      </c>
      <c r="I693" s="831"/>
      <c r="J693" s="831"/>
      <c r="K693" s="152" t="s">
        <v>66</v>
      </c>
      <c r="L693" s="152" t="s">
        <v>67</v>
      </c>
      <c r="M693" s="152" t="s">
        <v>68</v>
      </c>
      <c r="N693" s="152" t="s">
        <v>67</v>
      </c>
      <c r="O693" s="831"/>
      <c r="P693" s="831"/>
      <c r="Q693" s="831"/>
      <c r="R693" s="831"/>
      <c r="S693" s="831"/>
    </row>
    <row r="694" spans="1:19" x14ac:dyDescent="0.2">
      <c r="A694" s="826" t="s">
        <v>2407</v>
      </c>
      <c r="B694" s="826"/>
      <c r="C694" s="826"/>
      <c r="D694" s="826"/>
      <c r="E694" s="826"/>
      <c r="F694" s="826"/>
      <c r="G694" s="826"/>
      <c r="H694" s="826"/>
      <c r="I694" s="826"/>
      <c r="J694" s="826"/>
      <c r="K694" s="826"/>
      <c r="L694" s="826"/>
      <c r="M694" s="826"/>
      <c r="N694" s="826"/>
      <c r="O694" s="826"/>
      <c r="P694" s="826"/>
      <c r="Q694" s="826"/>
      <c r="R694" s="826"/>
      <c r="S694" s="826"/>
    </row>
    <row r="695" spans="1:19" x14ac:dyDescent="0.2">
      <c r="A695" s="156"/>
      <c r="B695" s="156"/>
      <c r="C695" s="156"/>
      <c r="D695" s="156"/>
      <c r="E695" s="156"/>
      <c r="F695" s="156"/>
      <c r="G695" s="156"/>
      <c r="H695" s="156"/>
      <c r="I695" s="156"/>
      <c r="J695" s="156"/>
      <c r="K695" s="156"/>
      <c r="L695" s="156"/>
      <c r="M695" s="156"/>
      <c r="N695" s="156"/>
      <c r="O695" s="156"/>
      <c r="P695" s="156"/>
      <c r="Q695" s="156"/>
      <c r="R695" s="156"/>
      <c r="S695" s="156"/>
    </row>
    <row r="696" spans="1:19" x14ac:dyDescent="0.2">
      <c r="A696" s="826" t="s">
        <v>3392</v>
      </c>
      <c r="B696" s="826"/>
      <c r="C696" s="826"/>
      <c r="D696" s="826"/>
      <c r="E696" s="826"/>
      <c r="F696" s="826"/>
      <c r="G696" s="826"/>
      <c r="H696" s="826"/>
      <c r="I696" s="826"/>
      <c r="J696" s="826"/>
      <c r="K696" s="826"/>
      <c r="L696" s="826"/>
      <c r="M696" s="826"/>
      <c r="N696" s="826"/>
      <c r="O696" s="826"/>
      <c r="P696" s="826"/>
      <c r="Q696" s="826"/>
      <c r="R696" s="826"/>
      <c r="S696" s="826"/>
    </row>
    <row r="697" spans="1:19" x14ac:dyDescent="0.2">
      <c r="A697" s="156"/>
      <c r="B697" s="156"/>
      <c r="C697" s="156"/>
      <c r="D697" s="156"/>
      <c r="E697" s="156"/>
      <c r="F697" s="156"/>
      <c r="G697" s="156"/>
      <c r="H697" s="156"/>
      <c r="I697" s="156"/>
      <c r="J697" s="156"/>
      <c r="K697" s="156"/>
      <c r="L697" s="156"/>
      <c r="M697" s="156"/>
      <c r="N697" s="156"/>
      <c r="O697" s="156"/>
      <c r="P697" s="156"/>
      <c r="Q697" s="156"/>
      <c r="R697" s="156"/>
      <c r="S697" s="156"/>
    </row>
    <row r="698" spans="1:19" x14ac:dyDescent="0.2">
      <c r="A698" s="826" t="s">
        <v>3671</v>
      </c>
      <c r="B698" s="826"/>
      <c r="C698" s="826"/>
      <c r="D698" s="826"/>
      <c r="E698" s="826"/>
      <c r="F698" s="826"/>
      <c r="G698" s="826"/>
      <c r="H698" s="826"/>
      <c r="I698" s="826"/>
      <c r="J698" s="826"/>
      <c r="K698" s="826"/>
      <c r="L698" s="826"/>
      <c r="M698" s="826"/>
      <c r="N698" s="826"/>
      <c r="O698" s="826"/>
      <c r="P698" s="826"/>
      <c r="Q698" s="826"/>
      <c r="R698" s="826"/>
      <c r="S698" s="826"/>
    </row>
    <row r="699" spans="1:19" x14ac:dyDescent="0.2">
      <c r="A699" s="156"/>
      <c r="B699" s="156"/>
      <c r="C699" s="156"/>
      <c r="D699" s="156"/>
      <c r="E699" s="156"/>
      <c r="F699" s="156"/>
      <c r="G699" s="156"/>
      <c r="H699" s="156"/>
      <c r="I699" s="156"/>
      <c r="J699" s="156"/>
      <c r="K699" s="156"/>
      <c r="L699" s="156"/>
      <c r="M699" s="156"/>
      <c r="N699" s="156"/>
      <c r="O699" s="156"/>
      <c r="P699" s="156"/>
      <c r="Q699" s="156"/>
      <c r="R699" s="156"/>
      <c r="S699" s="156"/>
    </row>
    <row r="700" spans="1:19" x14ac:dyDescent="0.2">
      <c r="A700" s="826" t="s">
        <v>3748</v>
      </c>
      <c r="B700" s="826"/>
      <c r="C700" s="826"/>
      <c r="D700" s="826"/>
      <c r="E700" s="826"/>
      <c r="F700" s="826"/>
      <c r="G700" s="826"/>
      <c r="H700" s="826"/>
      <c r="I700" s="826"/>
      <c r="J700" s="826"/>
      <c r="K700" s="826"/>
      <c r="L700" s="826"/>
      <c r="M700" s="826"/>
      <c r="N700" s="826"/>
      <c r="O700" s="826"/>
      <c r="P700" s="826"/>
      <c r="Q700" s="826"/>
      <c r="R700" s="826"/>
      <c r="S700" s="826"/>
    </row>
    <row r="701" spans="1:19" x14ac:dyDescent="0.2">
      <c r="A701" s="156"/>
      <c r="B701" s="156"/>
      <c r="C701" s="156"/>
      <c r="D701" s="156"/>
      <c r="E701" s="156"/>
      <c r="F701" s="156"/>
      <c r="G701" s="156"/>
      <c r="H701" s="156"/>
      <c r="I701" s="156"/>
      <c r="J701" s="156"/>
      <c r="K701" s="156"/>
      <c r="L701" s="156"/>
      <c r="M701" s="156"/>
      <c r="N701" s="156"/>
      <c r="O701" s="156"/>
      <c r="P701" s="156"/>
      <c r="Q701" s="156"/>
      <c r="R701" s="156"/>
      <c r="S701" s="156"/>
    </row>
    <row r="702" spans="1:19" x14ac:dyDescent="0.2">
      <c r="A702" s="832" t="s">
        <v>3794</v>
      </c>
      <c r="B702" s="832"/>
      <c r="C702" s="832"/>
      <c r="D702" s="832"/>
      <c r="E702" s="832"/>
      <c r="F702" s="832"/>
      <c r="G702" s="832"/>
      <c r="H702" s="832"/>
      <c r="I702" s="832"/>
      <c r="J702" s="832"/>
      <c r="K702" s="832"/>
      <c r="L702" s="832"/>
      <c r="M702" s="832"/>
      <c r="N702" s="832"/>
      <c r="O702" s="832"/>
      <c r="P702" s="832"/>
      <c r="Q702" s="832"/>
      <c r="R702" s="832"/>
      <c r="S702" s="832"/>
    </row>
    <row r="703" spans="1:19" x14ac:dyDescent="0.2">
      <c r="A703" s="156"/>
      <c r="B703" s="156"/>
      <c r="C703" s="156"/>
      <c r="D703" s="156"/>
      <c r="E703" s="156"/>
      <c r="F703" s="156"/>
      <c r="G703" s="156"/>
      <c r="H703" s="156"/>
      <c r="I703" s="156"/>
      <c r="J703" s="156"/>
      <c r="K703" s="156"/>
      <c r="L703" s="156"/>
      <c r="M703" s="156"/>
      <c r="N703" s="156"/>
      <c r="O703" s="156"/>
      <c r="P703" s="156"/>
      <c r="Q703" s="156"/>
      <c r="R703" s="156"/>
      <c r="S703" s="156"/>
    </row>
    <row r="704" spans="1:19" x14ac:dyDescent="0.2">
      <c r="A704" s="826" t="s">
        <v>3815</v>
      </c>
      <c r="B704" s="826"/>
      <c r="C704" s="826"/>
      <c r="D704" s="826"/>
      <c r="E704" s="826"/>
      <c r="F704" s="826"/>
      <c r="G704" s="826"/>
      <c r="H704" s="826"/>
      <c r="I704" s="826"/>
      <c r="J704" s="826"/>
      <c r="K704" s="826"/>
      <c r="L704" s="826"/>
      <c r="M704" s="826"/>
      <c r="N704" s="826"/>
      <c r="O704" s="826"/>
      <c r="P704" s="826"/>
      <c r="Q704" s="826"/>
      <c r="R704" s="826"/>
      <c r="S704" s="826"/>
    </row>
    <row r="705" spans="1:19" x14ac:dyDescent="0.2">
      <c r="A705" s="156"/>
      <c r="B705" s="156"/>
      <c r="C705" s="156"/>
      <c r="D705" s="156"/>
      <c r="E705" s="156"/>
      <c r="F705" s="156"/>
      <c r="G705" s="156"/>
      <c r="H705" s="156"/>
      <c r="I705" s="156"/>
      <c r="J705" s="156"/>
      <c r="K705" s="156"/>
      <c r="L705" s="156"/>
      <c r="M705" s="156"/>
      <c r="N705" s="156"/>
      <c r="O705" s="156"/>
      <c r="P705" s="156"/>
      <c r="Q705" s="156"/>
      <c r="R705" s="156"/>
      <c r="S705" s="156"/>
    </row>
    <row r="706" spans="1:19" x14ac:dyDescent="0.2">
      <c r="A706" s="826" t="s">
        <v>3821</v>
      </c>
      <c r="B706" s="826"/>
      <c r="C706" s="826"/>
      <c r="D706" s="826"/>
      <c r="E706" s="826"/>
      <c r="F706" s="826"/>
      <c r="G706" s="826"/>
      <c r="H706" s="826"/>
      <c r="I706" s="826"/>
      <c r="J706" s="826"/>
      <c r="K706" s="826"/>
      <c r="L706" s="826"/>
      <c r="M706" s="826"/>
      <c r="N706" s="826"/>
      <c r="O706" s="826"/>
      <c r="P706" s="826"/>
      <c r="Q706" s="826"/>
      <c r="R706" s="826"/>
      <c r="S706" s="826"/>
    </row>
    <row r="707" spans="1:19" x14ac:dyDescent="0.2">
      <c r="A707" s="156"/>
      <c r="B707" s="156"/>
      <c r="C707" s="156"/>
      <c r="D707" s="156"/>
      <c r="E707" s="156"/>
      <c r="F707" s="156"/>
      <c r="G707" s="156"/>
      <c r="H707" s="156"/>
      <c r="I707" s="156"/>
      <c r="J707" s="156"/>
      <c r="K707" s="156"/>
      <c r="L707" s="156"/>
      <c r="M707" s="156"/>
      <c r="N707" s="156"/>
      <c r="O707" s="156"/>
      <c r="P707" s="156"/>
      <c r="Q707" s="156"/>
      <c r="R707" s="156"/>
      <c r="S707" s="156"/>
    </row>
    <row r="708" spans="1:19" x14ac:dyDescent="0.2">
      <c r="A708" s="826" t="s">
        <v>3839</v>
      </c>
      <c r="B708" s="826"/>
      <c r="C708" s="826"/>
      <c r="D708" s="826"/>
      <c r="E708" s="826"/>
      <c r="F708" s="826"/>
      <c r="G708" s="826"/>
      <c r="H708" s="826"/>
      <c r="I708" s="826"/>
      <c r="J708" s="826"/>
      <c r="K708" s="826"/>
      <c r="L708" s="826"/>
      <c r="M708" s="826"/>
      <c r="N708" s="826"/>
      <c r="O708" s="826"/>
      <c r="P708" s="826"/>
      <c r="Q708" s="826"/>
      <c r="R708" s="826"/>
      <c r="S708" s="826"/>
    </row>
    <row r="709" spans="1:19" x14ac:dyDescent="0.2">
      <c r="A709" s="156"/>
      <c r="B709" s="156"/>
      <c r="C709" s="156"/>
      <c r="D709" s="156"/>
      <c r="E709" s="156"/>
      <c r="F709" s="156"/>
      <c r="G709" s="156"/>
      <c r="H709" s="156"/>
      <c r="I709" s="156"/>
      <c r="J709" s="156"/>
      <c r="K709" s="156"/>
      <c r="L709" s="156"/>
      <c r="M709" s="156"/>
      <c r="N709" s="156"/>
      <c r="O709" s="156"/>
      <c r="P709" s="156"/>
      <c r="Q709" s="156"/>
      <c r="R709" s="156"/>
      <c r="S709" s="156"/>
    </row>
    <row r="710" spans="1:19" x14ac:dyDescent="0.2">
      <c r="A710" s="826" t="s">
        <v>3841</v>
      </c>
      <c r="B710" s="826"/>
      <c r="C710" s="826"/>
      <c r="D710" s="826"/>
      <c r="E710" s="826"/>
      <c r="F710" s="826"/>
      <c r="G710" s="826"/>
      <c r="H710" s="826"/>
      <c r="I710" s="826"/>
      <c r="J710" s="826"/>
      <c r="K710" s="826"/>
      <c r="L710" s="826"/>
      <c r="M710" s="826"/>
      <c r="N710" s="826"/>
      <c r="O710" s="826"/>
      <c r="P710" s="826"/>
      <c r="Q710" s="826"/>
      <c r="R710" s="826"/>
      <c r="S710" s="826"/>
    </row>
    <row r="711" spans="1:19" x14ac:dyDescent="0.2">
      <c r="A711" s="156"/>
      <c r="B711" s="156"/>
      <c r="C711" s="156"/>
      <c r="D711" s="156"/>
      <c r="E711" s="156"/>
      <c r="F711" s="156"/>
      <c r="G711" s="156"/>
      <c r="H711" s="156"/>
      <c r="I711" s="156"/>
      <c r="J711" s="156"/>
      <c r="K711" s="156"/>
      <c r="L711" s="156"/>
      <c r="M711" s="156"/>
      <c r="N711" s="156"/>
      <c r="O711" s="156"/>
      <c r="P711" s="156"/>
      <c r="Q711" s="156"/>
      <c r="R711" s="156"/>
      <c r="S711" s="156"/>
    </row>
    <row r="712" spans="1:19" x14ac:dyDescent="0.2">
      <c r="A712" s="826" t="s">
        <v>3882</v>
      </c>
      <c r="B712" s="826"/>
      <c r="C712" s="826"/>
      <c r="D712" s="826"/>
      <c r="E712" s="826"/>
      <c r="F712" s="826"/>
      <c r="G712" s="826"/>
      <c r="H712" s="826"/>
      <c r="I712" s="826"/>
      <c r="J712" s="826"/>
      <c r="K712" s="826"/>
      <c r="L712" s="826"/>
      <c r="M712" s="826"/>
      <c r="N712" s="826"/>
      <c r="O712" s="826"/>
      <c r="P712" s="826"/>
      <c r="Q712" s="826"/>
      <c r="R712" s="826"/>
      <c r="S712" s="826"/>
    </row>
    <row r="713" spans="1:19" x14ac:dyDescent="0.2">
      <c r="A713" s="156"/>
      <c r="B713" s="156"/>
      <c r="C713" s="156"/>
      <c r="D713" s="156"/>
      <c r="E713" s="156"/>
      <c r="F713" s="156"/>
      <c r="G713" s="156"/>
      <c r="H713" s="156"/>
      <c r="I713" s="156"/>
      <c r="J713" s="156"/>
      <c r="K713" s="156"/>
      <c r="L713" s="156"/>
      <c r="M713" s="156"/>
      <c r="N713" s="156"/>
      <c r="O713" s="156"/>
      <c r="P713" s="156"/>
      <c r="Q713" s="156"/>
      <c r="R713" s="156"/>
      <c r="S713" s="156"/>
    </row>
    <row r="714" spans="1:19" x14ac:dyDescent="0.2">
      <c r="A714" s="826" t="s">
        <v>3884</v>
      </c>
      <c r="B714" s="826"/>
      <c r="C714" s="826"/>
      <c r="D714" s="826"/>
      <c r="E714" s="826"/>
      <c r="F714" s="826"/>
      <c r="G714" s="826"/>
      <c r="H714" s="826"/>
      <c r="I714" s="826"/>
      <c r="J714" s="826"/>
      <c r="K714" s="826"/>
      <c r="L714" s="826"/>
      <c r="M714" s="826"/>
      <c r="N714" s="826"/>
      <c r="O714" s="826"/>
      <c r="P714" s="826"/>
      <c r="Q714" s="826"/>
      <c r="R714" s="826"/>
      <c r="S714" s="826"/>
    </row>
    <row r="715" spans="1:19" x14ac:dyDescent="0.2">
      <c r="A715" s="156"/>
      <c r="B715" s="156"/>
      <c r="C715" s="156"/>
      <c r="D715" s="156"/>
      <c r="E715" s="156"/>
      <c r="F715" s="156"/>
      <c r="G715" s="156"/>
      <c r="H715" s="156"/>
      <c r="I715" s="156"/>
      <c r="J715" s="156"/>
      <c r="K715" s="156"/>
      <c r="L715" s="156"/>
      <c r="M715" s="156"/>
      <c r="N715" s="156"/>
      <c r="O715" s="156"/>
      <c r="P715" s="156"/>
      <c r="Q715" s="156"/>
      <c r="R715" s="156"/>
      <c r="S715" s="156"/>
    </row>
    <row r="716" spans="1:19" x14ac:dyDescent="0.2">
      <c r="A716" s="826" t="s">
        <v>3894</v>
      </c>
      <c r="B716" s="826"/>
      <c r="C716" s="826"/>
      <c r="D716" s="826"/>
      <c r="E716" s="826"/>
      <c r="F716" s="826"/>
      <c r="G716" s="826"/>
      <c r="H716" s="826"/>
      <c r="I716" s="826"/>
      <c r="J716" s="826"/>
      <c r="K716" s="826"/>
      <c r="L716" s="826"/>
      <c r="M716" s="826"/>
      <c r="N716" s="826"/>
      <c r="O716" s="826"/>
      <c r="P716" s="826"/>
      <c r="Q716" s="826"/>
      <c r="R716" s="826"/>
      <c r="S716" s="826"/>
    </row>
    <row r="717" spans="1:19" x14ac:dyDescent="0.2">
      <c r="A717" s="159"/>
      <c r="B717" s="156"/>
      <c r="C717" s="156"/>
      <c r="D717" s="156"/>
      <c r="E717" s="156"/>
      <c r="F717" s="156"/>
      <c r="G717" s="156"/>
      <c r="H717" s="156"/>
      <c r="I717" s="156"/>
      <c r="J717" s="156"/>
      <c r="K717" s="156"/>
      <c r="L717" s="156"/>
      <c r="M717" s="156"/>
      <c r="N717" s="156"/>
      <c r="O717" s="156"/>
      <c r="P717" s="156"/>
      <c r="Q717" s="156"/>
      <c r="R717" s="156"/>
      <c r="S717" s="156"/>
    </row>
    <row r="718" spans="1:19" x14ac:dyDescent="0.2">
      <c r="A718" s="823" t="s">
        <v>181</v>
      </c>
      <c r="B718" s="846"/>
      <c r="C718" s="846"/>
      <c r="D718" s="846"/>
      <c r="E718" s="846"/>
      <c r="F718" s="846"/>
      <c r="G718" s="846"/>
      <c r="H718" s="846"/>
      <c r="I718" s="846"/>
      <c r="J718" s="846"/>
      <c r="K718" s="846"/>
      <c r="L718" s="846"/>
      <c r="M718" s="846"/>
      <c r="N718" s="846"/>
      <c r="O718" s="846"/>
      <c r="P718" s="846"/>
      <c r="Q718" s="846"/>
      <c r="R718" s="846"/>
      <c r="S718" s="847"/>
    </row>
    <row r="719" spans="1:19" s="21" customFormat="1" x14ac:dyDescent="0.2">
      <c r="A719" s="164">
        <f>SUM(A695,A697,A699,A701,A703,A705,A707,A709,A711,A713,A715,A717)</f>
        <v>0</v>
      </c>
      <c r="B719" s="164">
        <f t="shared" ref="B719:S719" si="19">SUM(B695,B697,B699,B701,B703,B705,B707,B709,B711,B713,B715,B717)</f>
        <v>0</v>
      </c>
      <c r="C719" s="164">
        <f t="shared" si="19"/>
        <v>0</v>
      </c>
      <c r="D719" s="164">
        <f t="shared" si="19"/>
        <v>0</v>
      </c>
      <c r="E719" s="164">
        <f t="shared" si="19"/>
        <v>0</v>
      </c>
      <c r="F719" s="164">
        <f t="shared" si="19"/>
        <v>0</v>
      </c>
      <c r="G719" s="164">
        <f t="shared" si="19"/>
        <v>0</v>
      </c>
      <c r="H719" s="164">
        <f t="shared" si="19"/>
        <v>0</v>
      </c>
      <c r="I719" s="164">
        <f t="shared" si="19"/>
        <v>0</v>
      </c>
      <c r="J719" s="164">
        <f t="shared" si="19"/>
        <v>0</v>
      </c>
      <c r="K719" s="164">
        <f t="shared" si="19"/>
        <v>0</v>
      </c>
      <c r="L719" s="164">
        <f t="shared" si="19"/>
        <v>0</v>
      </c>
      <c r="M719" s="164">
        <f t="shared" si="19"/>
        <v>0</v>
      </c>
      <c r="N719" s="164">
        <f t="shared" si="19"/>
        <v>0</v>
      </c>
      <c r="O719" s="164">
        <f t="shared" si="19"/>
        <v>0</v>
      </c>
      <c r="P719" s="164">
        <f t="shared" si="19"/>
        <v>0</v>
      </c>
      <c r="Q719" s="164">
        <f t="shared" si="19"/>
        <v>0</v>
      </c>
      <c r="R719" s="164">
        <f t="shared" si="19"/>
        <v>0</v>
      </c>
      <c r="S719" s="164">
        <f t="shared" si="19"/>
        <v>0</v>
      </c>
    </row>
    <row r="720" spans="1:19" x14ac:dyDescent="0.2">
      <c r="A720" s="5"/>
      <c r="B720" s="5"/>
      <c r="C720" s="5"/>
      <c r="D720" s="5"/>
      <c r="E720" s="5"/>
      <c r="F720" s="5"/>
      <c r="G720" s="5"/>
      <c r="H720" s="5"/>
      <c r="I720" s="5"/>
      <c r="J720" s="5"/>
      <c r="K720" s="5"/>
      <c r="L720" s="5"/>
      <c r="M720" s="5"/>
      <c r="N720" s="5"/>
      <c r="O720" s="5"/>
      <c r="P720" s="5"/>
      <c r="Q720" s="5"/>
      <c r="R720" s="5"/>
      <c r="S720" s="5"/>
    </row>
    <row r="721" spans="1:19" ht="21" customHeight="1" x14ac:dyDescent="0.2">
      <c r="A721" s="854" t="s">
        <v>2424</v>
      </c>
      <c r="B721" s="855"/>
      <c r="C721" s="855"/>
      <c r="D721" s="855"/>
      <c r="E721" s="855"/>
      <c r="F721" s="855"/>
      <c r="G721" s="855"/>
      <c r="H721" s="855"/>
      <c r="I721" s="855"/>
      <c r="J721" s="855"/>
      <c r="K721" s="855"/>
      <c r="L721" s="855"/>
      <c r="M721" s="855"/>
      <c r="N721" s="855"/>
      <c r="O721" s="855"/>
      <c r="P721" s="855"/>
      <c r="Q721" s="855"/>
      <c r="R721" s="855"/>
      <c r="S721" s="856"/>
    </row>
    <row r="722" spans="1:19" x14ac:dyDescent="0.2">
      <c r="A722" s="928" t="s">
        <v>172</v>
      </c>
      <c r="B722" s="929"/>
      <c r="C722" s="929"/>
      <c r="D722" s="929"/>
      <c r="E722" s="929"/>
      <c r="F722" s="929"/>
      <c r="G722" s="929"/>
      <c r="H722" s="929"/>
      <c r="I722" s="929"/>
      <c r="J722" s="929"/>
      <c r="K722" s="929"/>
      <c r="L722" s="929"/>
      <c r="M722" s="929"/>
      <c r="N722" s="929"/>
      <c r="O722" s="929"/>
      <c r="P722" s="929"/>
      <c r="Q722" s="929"/>
      <c r="R722" s="929"/>
      <c r="S722" s="930"/>
    </row>
    <row r="723" spans="1:19" x14ac:dyDescent="0.2">
      <c r="A723" s="833" t="s">
        <v>2353</v>
      </c>
      <c r="B723" s="834"/>
      <c r="C723" s="834"/>
      <c r="D723" s="834"/>
      <c r="E723" s="834"/>
      <c r="F723" s="834"/>
      <c r="G723" s="834"/>
      <c r="H723" s="834"/>
      <c r="I723" s="834"/>
      <c r="J723" s="834"/>
      <c r="K723" s="834"/>
      <c r="L723" s="834"/>
      <c r="M723" s="834"/>
      <c r="N723" s="834"/>
      <c r="O723" s="834"/>
      <c r="P723" s="834"/>
      <c r="Q723" s="834"/>
      <c r="R723" s="834"/>
      <c r="S723" s="835"/>
    </row>
    <row r="724" spans="1:19" x14ac:dyDescent="0.2">
      <c r="A724" s="833" t="s">
        <v>2354</v>
      </c>
      <c r="B724" s="834"/>
      <c r="C724" s="834"/>
      <c r="D724" s="834"/>
      <c r="E724" s="834"/>
      <c r="F724" s="834"/>
      <c r="G724" s="834"/>
      <c r="H724" s="834"/>
      <c r="I724" s="834"/>
      <c r="J724" s="834"/>
      <c r="K724" s="834"/>
      <c r="L724" s="834"/>
      <c r="M724" s="834"/>
      <c r="N724" s="834"/>
      <c r="O724" s="834"/>
      <c r="P724" s="834"/>
      <c r="Q724" s="834"/>
      <c r="R724" s="834"/>
      <c r="S724" s="835"/>
    </row>
    <row r="725" spans="1:19" x14ac:dyDescent="0.2">
      <c r="A725" s="833" t="s">
        <v>2355</v>
      </c>
      <c r="B725" s="834"/>
      <c r="C725" s="834"/>
      <c r="D725" s="834"/>
      <c r="E725" s="834"/>
      <c r="F725" s="834"/>
      <c r="G725" s="834"/>
      <c r="H725" s="834"/>
      <c r="I725" s="834"/>
      <c r="J725" s="834"/>
      <c r="K725" s="834"/>
      <c r="L725" s="834"/>
      <c r="M725" s="834"/>
      <c r="N725" s="834"/>
      <c r="O725" s="834"/>
      <c r="P725" s="834"/>
      <c r="Q725" s="834"/>
      <c r="R725" s="834"/>
      <c r="S725" s="835"/>
    </row>
    <row r="726" spans="1:19" x14ac:dyDescent="0.2">
      <c r="A726" s="833" t="s">
        <v>2356</v>
      </c>
      <c r="B726" s="834"/>
      <c r="C726" s="834"/>
      <c r="D726" s="834"/>
      <c r="E726" s="834"/>
      <c r="F726" s="834"/>
      <c r="G726" s="834"/>
      <c r="H726" s="834"/>
      <c r="I726" s="834"/>
      <c r="J726" s="834"/>
      <c r="K726" s="834"/>
      <c r="L726" s="834"/>
      <c r="M726" s="834"/>
      <c r="N726" s="834"/>
      <c r="O726" s="834"/>
      <c r="P726" s="834"/>
      <c r="Q726" s="834"/>
      <c r="R726" s="834"/>
      <c r="S726" s="835"/>
    </row>
    <row r="727" spans="1:19" x14ac:dyDescent="0.2">
      <c r="A727" s="833" t="s">
        <v>2357</v>
      </c>
      <c r="B727" s="834"/>
      <c r="C727" s="834"/>
      <c r="D727" s="834"/>
      <c r="E727" s="834"/>
      <c r="F727" s="834"/>
      <c r="G727" s="834"/>
      <c r="H727" s="834"/>
      <c r="I727" s="834"/>
      <c r="J727" s="834"/>
      <c r="K727" s="834"/>
      <c r="L727" s="834"/>
      <c r="M727" s="834"/>
      <c r="N727" s="834"/>
      <c r="O727" s="834"/>
      <c r="P727" s="834"/>
      <c r="Q727" s="834"/>
      <c r="R727" s="834"/>
      <c r="S727" s="835"/>
    </row>
    <row r="728" spans="1:19" x14ac:dyDescent="0.2">
      <c r="A728" s="833" t="s">
        <v>2358</v>
      </c>
      <c r="B728" s="834"/>
      <c r="C728" s="834"/>
      <c r="D728" s="834"/>
      <c r="E728" s="834"/>
      <c r="F728" s="834"/>
      <c r="G728" s="834"/>
      <c r="H728" s="834"/>
      <c r="I728" s="834"/>
      <c r="J728" s="834"/>
      <c r="K728" s="834"/>
      <c r="L728" s="834"/>
      <c r="M728" s="834"/>
      <c r="N728" s="834"/>
      <c r="O728" s="834"/>
      <c r="P728" s="834"/>
      <c r="Q728" s="834"/>
      <c r="R728" s="834"/>
      <c r="S728" s="835"/>
    </row>
    <row r="729" spans="1:19" x14ac:dyDescent="0.2">
      <c r="A729" s="833" t="s">
        <v>2359</v>
      </c>
      <c r="B729" s="834"/>
      <c r="C729" s="834"/>
      <c r="D729" s="834"/>
      <c r="E729" s="834"/>
      <c r="F729" s="834"/>
      <c r="G729" s="834"/>
      <c r="H729" s="834"/>
      <c r="I729" s="834"/>
      <c r="J729" s="834"/>
      <c r="K729" s="834"/>
      <c r="L729" s="834"/>
      <c r="M729" s="834"/>
      <c r="N729" s="834"/>
      <c r="O729" s="834"/>
      <c r="P729" s="834"/>
      <c r="Q729" s="834"/>
      <c r="R729" s="834"/>
      <c r="S729" s="835"/>
    </row>
    <row r="730" spans="1:19" x14ac:dyDescent="0.2">
      <c r="A730" s="836" t="s">
        <v>2360</v>
      </c>
      <c r="B730" s="837"/>
      <c r="C730" s="837"/>
      <c r="D730" s="837"/>
      <c r="E730" s="837"/>
      <c r="F730" s="837"/>
      <c r="G730" s="837"/>
      <c r="H730" s="837"/>
      <c r="I730" s="837"/>
      <c r="J730" s="837"/>
      <c r="K730" s="837"/>
      <c r="L730" s="837"/>
      <c r="M730" s="837"/>
      <c r="N730" s="837"/>
      <c r="O730" s="837"/>
      <c r="P730" s="837"/>
      <c r="Q730" s="837"/>
      <c r="R730" s="837"/>
      <c r="S730" s="838"/>
    </row>
    <row r="731" spans="1:19" ht="33.75" customHeight="1" x14ac:dyDescent="0.2">
      <c r="A731" s="831" t="s">
        <v>41</v>
      </c>
      <c r="B731" s="831"/>
      <c r="C731" s="831"/>
      <c r="D731" s="831" t="s">
        <v>42</v>
      </c>
      <c r="E731" s="831"/>
      <c r="F731" s="831" t="s">
        <v>43</v>
      </c>
      <c r="G731" s="831"/>
      <c r="H731" s="831"/>
      <c r="I731" s="831" t="s">
        <v>44</v>
      </c>
      <c r="J731" s="831"/>
      <c r="K731" s="827" t="s">
        <v>45</v>
      </c>
      <c r="L731" s="1064"/>
      <c r="M731" s="1064"/>
      <c r="N731" s="1065"/>
      <c r="O731" s="841" t="s">
        <v>46</v>
      </c>
      <c r="P731" s="841"/>
      <c r="Q731" s="842"/>
      <c r="R731" s="831" t="s">
        <v>47</v>
      </c>
      <c r="S731" s="831"/>
    </row>
    <row r="732" spans="1:19" ht="31.5" customHeight="1" x14ac:dyDescent="0.2">
      <c r="A732" s="830" t="s">
        <v>48</v>
      </c>
      <c r="B732" s="830" t="s">
        <v>49</v>
      </c>
      <c r="C732" s="852" t="s">
        <v>50</v>
      </c>
      <c r="D732" s="830" t="s">
        <v>51</v>
      </c>
      <c r="E732" s="830" t="s">
        <v>52</v>
      </c>
      <c r="F732" s="827" t="s">
        <v>53</v>
      </c>
      <c r="G732" s="828"/>
      <c r="H732" s="829"/>
      <c r="I732" s="830" t="s">
        <v>54</v>
      </c>
      <c r="J732" s="830" t="s">
        <v>55</v>
      </c>
      <c r="K732" s="827" t="s">
        <v>56</v>
      </c>
      <c r="L732" s="829"/>
      <c r="M732" s="827" t="s">
        <v>57</v>
      </c>
      <c r="N732" s="829"/>
      <c r="O732" s="830" t="s">
        <v>58</v>
      </c>
      <c r="P732" s="830" t="s">
        <v>59</v>
      </c>
      <c r="Q732" s="830" t="s">
        <v>60</v>
      </c>
      <c r="R732" s="830" t="s">
        <v>61</v>
      </c>
      <c r="S732" s="830" t="s">
        <v>62</v>
      </c>
    </row>
    <row r="733" spans="1:19" ht="58.5" customHeight="1" x14ac:dyDescent="0.2">
      <c r="A733" s="831"/>
      <c r="B733" s="831"/>
      <c r="C733" s="853"/>
      <c r="D733" s="831"/>
      <c r="E733" s="831"/>
      <c r="F733" s="149" t="s">
        <v>63</v>
      </c>
      <c r="G733" s="149" t="s">
        <v>64</v>
      </c>
      <c r="H733" s="149" t="s">
        <v>65</v>
      </c>
      <c r="I733" s="831"/>
      <c r="J733" s="831"/>
      <c r="K733" s="152" t="s">
        <v>66</v>
      </c>
      <c r="L733" s="152" t="s">
        <v>67</v>
      </c>
      <c r="M733" s="152" t="s">
        <v>68</v>
      </c>
      <c r="N733" s="152" t="s">
        <v>67</v>
      </c>
      <c r="O733" s="831"/>
      <c r="P733" s="831"/>
      <c r="Q733" s="831"/>
      <c r="R733" s="831"/>
      <c r="S733" s="831"/>
    </row>
    <row r="734" spans="1:19" x14ac:dyDescent="0.2">
      <c r="A734" s="826" t="s">
        <v>69</v>
      </c>
      <c r="B734" s="826"/>
      <c r="C734" s="826"/>
      <c r="D734" s="826"/>
      <c r="E734" s="826"/>
      <c r="F734" s="826"/>
      <c r="G734" s="826"/>
      <c r="H734" s="826"/>
      <c r="I734" s="826"/>
      <c r="J734" s="826"/>
      <c r="K734" s="826"/>
      <c r="L734" s="826"/>
      <c r="M734" s="826"/>
      <c r="N734" s="826"/>
      <c r="O734" s="826"/>
      <c r="P734" s="826"/>
      <c r="Q734" s="826"/>
      <c r="R734" s="826"/>
      <c r="S734" s="826"/>
    </row>
    <row r="735" spans="1:19" s="21" customFormat="1" x14ac:dyDescent="0.2">
      <c r="A735" s="19">
        <v>0</v>
      </c>
      <c r="B735" s="19">
        <v>0</v>
      </c>
      <c r="C735" s="19">
        <v>0</v>
      </c>
      <c r="D735" s="19">
        <v>0</v>
      </c>
      <c r="E735" s="19">
        <v>0</v>
      </c>
      <c r="F735" s="19">
        <v>0</v>
      </c>
      <c r="G735" s="19">
        <v>0</v>
      </c>
      <c r="H735" s="19">
        <v>0</v>
      </c>
      <c r="I735" s="19">
        <v>0</v>
      </c>
      <c r="J735" s="19">
        <v>0</v>
      </c>
      <c r="K735" s="19">
        <v>0</v>
      </c>
      <c r="L735" s="19">
        <v>0</v>
      </c>
      <c r="M735" s="19">
        <v>0</v>
      </c>
      <c r="N735" s="19">
        <v>0</v>
      </c>
      <c r="O735" s="19">
        <v>0</v>
      </c>
      <c r="P735" s="19">
        <v>0</v>
      </c>
      <c r="Q735" s="19">
        <v>0</v>
      </c>
      <c r="R735" s="19">
        <v>0</v>
      </c>
      <c r="S735" s="19">
        <v>0</v>
      </c>
    </row>
    <row r="736" spans="1:19" x14ac:dyDescent="0.2">
      <c r="A736" s="826" t="s">
        <v>70</v>
      </c>
      <c r="B736" s="826"/>
      <c r="C736" s="826"/>
      <c r="D736" s="826"/>
      <c r="E736" s="826"/>
      <c r="F736" s="826"/>
      <c r="G736" s="826"/>
      <c r="H736" s="826"/>
      <c r="I736" s="826"/>
      <c r="J736" s="826"/>
      <c r="K736" s="826"/>
      <c r="L736" s="826"/>
      <c r="M736" s="826"/>
      <c r="N736" s="826"/>
      <c r="O736" s="826"/>
      <c r="P736" s="826"/>
      <c r="Q736" s="826"/>
      <c r="R736" s="826"/>
      <c r="S736" s="826"/>
    </row>
    <row r="737" spans="1:19" s="50" customFormat="1" x14ac:dyDescent="0.2">
      <c r="A737" s="19">
        <v>0</v>
      </c>
      <c r="B737" s="19">
        <v>0</v>
      </c>
      <c r="C737" s="19">
        <v>0</v>
      </c>
      <c r="D737" s="19">
        <v>0</v>
      </c>
      <c r="E737" s="19">
        <v>0</v>
      </c>
      <c r="F737" s="19">
        <v>0</v>
      </c>
      <c r="G737" s="19">
        <v>0</v>
      </c>
      <c r="H737" s="19">
        <v>0</v>
      </c>
      <c r="I737" s="19">
        <v>0</v>
      </c>
      <c r="J737" s="19">
        <v>0</v>
      </c>
      <c r="K737" s="19">
        <v>0</v>
      </c>
      <c r="L737" s="19">
        <v>0</v>
      </c>
      <c r="M737" s="19">
        <v>0</v>
      </c>
      <c r="N737" s="19">
        <v>0</v>
      </c>
      <c r="O737" s="19">
        <v>0</v>
      </c>
      <c r="P737" s="19">
        <v>0</v>
      </c>
      <c r="Q737" s="19">
        <v>0</v>
      </c>
      <c r="R737" s="19">
        <v>0</v>
      </c>
      <c r="S737" s="19">
        <v>0</v>
      </c>
    </row>
    <row r="738" spans="1:19" x14ac:dyDescent="0.2">
      <c r="A738" s="826" t="s">
        <v>71</v>
      </c>
      <c r="B738" s="826"/>
      <c r="C738" s="826"/>
      <c r="D738" s="826"/>
      <c r="E738" s="826"/>
      <c r="F738" s="826"/>
      <c r="G738" s="826"/>
      <c r="H738" s="826"/>
      <c r="I738" s="826"/>
      <c r="J738" s="826"/>
      <c r="K738" s="826"/>
      <c r="L738" s="826"/>
      <c r="M738" s="826"/>
      <c r="N738" s="826"/>
      <c r="O738" s="826"/>
      <c r="P738" s="826"/>
      <c r="Q738" s="826"/>
      <c r="R738" s="826"/>
      <c r="S738" s="826"/>
    </row>
    <row r="739" spans="1:19" s="501" customFormat="1" x14ac:dyDescent="0.2">
      <c r="A739" s="19">
        <v>0</v>
      </c>
      <c r="B739" s="19">
        <v>0</v>
      </c>
      <c r="C739" s="19">
        <v>0</v>
      </c>
      <c r="D739" s="19">
        <v>0</v>
      </c>
      <c r="E739" s="19">
        <v>0</v>
      </c>
      <c r="F739" s="19">
        <v>0</v>
      </c>
      <c r="G739" s="19">
        <v>0</v>
      </c>
      <c r="H739" s="19">
        <v>0</v>
      </c>
      <c r="I739" s="19">
        <v>0</v>
      </c>
      <c r="J739" s="19">
        <v>0</v>
      </c>
      <c r="K739" s="19">
        <v>0</v>
      </c>
      <c r="L739" s="19">
        <v>0</v>
      </c>
      <c r="M739" s="19">
        <v>0</v>
      </c>
      <c r="N739" s="19">
        <v>0</v>
      </c>
      <c r="O739" s="19">
        <v>0</v>
      </c>
      <c r="P739" s="19">
        <v>0</v>
      </c>
      <c r="Q739" s="19">
        <v>0</v>
      </c>
      <c r="R739" s="19">
        <v>0</v>
      </c>
      <c r="S739" s="19">
        <v>0</v>
      </c>
    </row>
    <row r="740" spans="1:19" x14ac:dyDescent="0.2">
      <c r="A740" s="826" t="s">
        <v>72</v>
      </c>
      <c r="B740" s="826"/>
      <c r="C740" s="826"/>
      <c r="D740" s="826"/>
      <c r="E740" s="826"/>
      <c r="F740" s="826"/>
      <c r="G740" s="826"/>
      <c r="H740" s="826"/>
      <c r="I740" s="826"/>
      <c r="J740" s="826"/>
      <c r="K740" s="826"/>
      <c r="L740" s="826"/>
      <c r="M740" s="826"/>
      <c r="N740" s="826"/>
      <c r="O740" s="826"/>
      <c r="P740" s="826"/>
      <c r="Q740" s="826"/>
      <c r="R740" s="826"/>
      <c r="S740" s="826"/>
    </row>
    <row r="741" spans="1:19" s="578" customFormat="1" x14ac:dyDescent="0.2">
      <c r="A741" s="19">
        <v>0</v>
      </c>
      <c r="B741" s="19">
        <v>0</v>
      </c>
      <c r="C741" s="19">
        <v>0</v>
      </c>
      <c r="D741" s="19">
        <v>0</v>
      </c>
      <c r="E741" s="19">
        <v>0</v>
      </c>
      <c r="F741" s="19">
        <v>0</v>
      </c>
      <c r="G741" s="19">
        <v>0</v>
      </c>
      <c r="H741" s="19">
        <v>0</v>
      </c>
      <c r="I741" s="19">
        <v>0</v>
      </c>
      <c r="J741" s="19">
        <v>0</v>
      </c>
      <c r="K741" s="19">
        <v>0</v>
      </c>
      <c r="L741" s="19">
        <v>0</v>
      </c>
      <c r="M741" s="19">
        <v>0</v>
      </c>
      <c r="N741" s="19">
        <v>0</v>
      </c>
      <c r="O741" s="19">
        <v>0</v>
      </c>
      <c r="P741" s="19">
        <v>0</v>
      </c>
      <c r="Q741" s="19">
        <v>0</v>
      </c>
      <c r="R741" s="19">
        <v>0</v>
      </c>
      <c r="S741" s="19">
        <v>0</v>
      </c>
    </row>
    <row r="742" spans="1:19" x14ac:dyDescent="0.2">
      <c r="A742" s="832" t="s">
        <v>73</v>
      </c>
      <c r="B742" s="832"/>
      <c r="C742" s="832"/>
      <c r="D742" s="832"/>
      <c r="E742" s="832"/>
      <c r="F742" s="832"/>
      <c r="G742" s="832"/>
      <c r="H742" s="832"/>
      <c r="I742" s="832"/>
      <c r="J742" s="832"/>
      <c r="K742" s="832"/>
      <c r="L742" s="832"/>
      <c r="M742" s="832"/>
      <c r="N742" s="832"/>
      <c r="O742" s="832"/>
      <c r="P742" s="832"/>
      <c r="Q742" s="832"/>
      <c r="R742" s="832"/>
      <c r="S742" s="832"/>
    </row>
    <row r="743" spans="1:19" s="614" customFormat="1" x14ac:dyDescent="0.2">
      <c r="A743" s="19">
        <v>0</v>
      </c>
      <c r="B743" s="19">
        <v>0</v>
      </c>
      <c r="C743" s="19">
        <v>0</v>
      </c>
      <c r="D743" s="19">
        <v>0</v>
      </c>
      <c r="E743" s="19">
        <v>0</v>
      </c>
      <c r="F743" s="19">
        <v>0</v>
      </c>
      <c r="G743" s="19">
        <v>0</v>
      </c>
      <c r="H743" s="19">
        <v>0</v>
      </c>
      <c r="I743" s="19">
        <v>0</v>
      </c>
      <c r="J743" s="19">
        <v>0</v>
      </c>
      <c r="K743" s="19">
        <v>0</v>
      </c>
      <c r="L743" s="19">
        <v>0</v>
      </c>
      <c r="M743" s="19">
        <v>0</v>
      </c>
      <c r="N743" s="19">
        <v>0</v>
      </c>
      <c r="O743" s="19">
        <v>0</v>
      </c>
      <c r="P743" s="19">
        <v>0</v>
      </c>
      <c r="Q743" s="19">
        <v>0</v>
      </c>
      <c r="R743" s="19">
        <v>0</v>
      </c>
      <c r="S743" s="19">
        <v>0</v>
      </c>
    </row>
    <row r="744" spans="1:19" x14ac:dyDescent="0.2">
      <c r="A744" s="826" t="s">
        <v>74</v>
      </c>
      <c r="B744" s="826"/>
      <c r="C744" s="826"/>
      <c r="D744" s="826"/>
      <c r="E744" s="826"/>
      <c r="F744" s="826"/>
      <c r="G744" s="826"/>
      <c r="H744" s="826"/>
      <c r="I744" s="826"/>
      <c r="J744" s="826"/>
      <c r="K744" s="826"/>
      <c r="L744" s="826"/>
      <c r="M744" s="826"/>
      <c r="N744" s="826"/>
      <c r="O744" s="826"/>
      <c r="P744" s="826"/>
      <c r="Q744" s="826"/>
      <c r="R744" s="826"/>
      <c r="S744" s="826"/>
    </row>
    <row r="745" spans="1:19" s="21" customFormat="1" x14ac:dyDescent="0.2">
      <c r="A745" s="19">
        <v>0</v>
      </c>
      <c r="B745" s="19">
        <v>0</v>
      </c>
      <c r="C745" s="19">
        <v>0</v>
      </c>
      <c r="D745" s="19">
        <v>0</v>
      </c>
      <c r="E745" s="19">
        <v>0</v>
      </c>
      <c r="F745" s="19">
        <v>0</v>
      </c>
      <c r="G745" s="19">
        <v>0</v>
      </c>
      <c r="H745" s="19">
        <v>0</v>
      </c>
      <c r="I745" s="19">
        <v>0</v>
      </c>
      <c r="J745" s="19">
        <v>0</v>
      </c>
      <c r="K745" s="19">
        <v>0</v>
      </c>
      <c r="L745" s="19">
        <v>0</v>
      </c>
      <c r="M745" s="19">
        <v>0</v>
      </c>
      <c r="N745" s="19">
        <v>0</v>
      </c>
      <c r="O745" s="19">
        <v>0</v>
      </c>
      <c r="P745" s="19">
        <v>0</v>
      </c>
      <c r="Q745" s="19">
        <v>0</v>
      </c>
      <c r="R745" s="19">
        <v>0</v>
      </c>
      <c r="S745" s="19">
        <v>0</v>
      </c>
    </row>
    <row r="746" spans="1:19" x14ac:dyDescent="0.2">
      <c r="A746" s="826" t="s">
        <v>75</v>
      </c>
      <c r="B746" s="826"/>
      <c r="C746" s="826"/>
      <c r="D746" s="826"/>
      <c r="E746" s="826"/>
      <c r="F746" s="826"/>
      <c r="G746" s="826"/>
      <c r="H746" s="826"/>
      <c r="I746" s="826"/>
      <c r="J746" s="826"/>
      <c r="K746" s="826"/>
      <c r="L746" s="826"/>
      <c r="M746" s="826"/>
      <c r="N746" s="826"/>
      <c r="O746" s="826"/>
      <c r="P746" s="826"/>
      <c r="Q746" s="826"/>
      <c r="R746" s="826"/>
      <c r="S746" s="826"/>
    </row>
    <row r="747" spans="1:19" s="21" customFormat="1" x14ac:dyDescent="0.2">
      <c r="A747" s="19">
        <v>0</v>
      </c>
      <c r="B747" s="19">
        <v>0</v>
      </c>
      <c r="C747" s="19">
        <v>0</v>
      </c>
      <c r="D747" s="19">
        <v>0</v>
      </c>
      <c r="E747" s="19">
        <v>0</v>
      </c>
      <c r="F747" s="19">
        <v>0</v>
      </c>
      <c r="G747" s="19">
        <v>0</v>
      </c>
      <c r="H747" s="19">
        <v>0</v>
      </c>
      <c r="I747" s="19">
        <v>0</v>
      </c>
      <c r="J747" s="19">
        <v>0</v>
      </c>
      <c r="K747" s="19">
        <v>0</v>
      </c>
      <c r="L747" s="19">
        <v>0</v>
      </c>
      <c r="M747" s="19">
        <v>0</v>
      </c>
      <c r="N747" s="19">
        <v>0</v>
      </c>
      <c r="O747" s="19">
        <v>0</v>
      </c>
      <c r="P747" s="19">
        <v>0</v>
      </c>
      <c r="Q747" s="19">
        <v>0</v>
      </c>
      <c r="R747" s="19">
        <v>0</v>
      </c>
      <c r="S747" s="19">
        <v>0</v>
      </c>
    </row>
    <row r="748" spans="1:19" x14ac:dyDescent="0.2">
      <c r="A748" s="826" t="s">
        <v>76</v>
      </c>
      <c r="B748" s="826"/>
      <c r="C748" s="826"/>
      <c r="D748" s="826"/>
      <c r="E748" s="826"/>
      <c r="F748" s="826"/>
      <c r="G748" s="826"/>
      <c r="H748" s="826"/>
      <c r="I748" s="826"/>
      <c r="J748" s="826"/>
      <c r="K748" s="826"/>
      <c r="L748" s="826"/>
      <c r="M748" s="826"/>
      <c r="N748" s="826"/>
      <c r="O748" s="826"/>
      <c r="P748" s="826"/>
      <c r="Q748" s="826"/>
      <c r="R748" s="826"/>
      <c r="S748" s="826"/>
    </row>
    <row r="749" spans="1:19" s="21" customFormat="1" x14ac:dyDescent="0.2">
      <c r="A749" s="19">
        <v>0</v>
      </c>
      <c r="B749" s="19">
        <v>0</v>
      </c>
      <c r="C749" s="19">
        <v>0</v>
      </c>
      <c r="D749" s="19">
        <v>0</v>
      </c>
      <c r="E749" s="19">
        <v>0</v>
      </c>
      <c r="F749" s="19">
        <v>0</v>
      </c>
      <c r="G749" s="19">
        <v>0</v>
      </c>
      <c r="H749" s="19">
        <v>0</v>
      </c>
      <c r="I749" s="19">
        <v>0</v>
      </c>
      <c r="J749" s="19">
        <v>0</v>
      </c>
      <c r="K749" s="19">
        <v>0</v>
      </c>
      <c r="L749" s="19">
        <v>0</v>
      </c>
      <c r="M749" s="19">
        <v>0</v>
      </c>
      <c r="N749" s="19">
        <v>0</v>
      </c>
      <c r="O749" s="19">
        <v>0</v>
      </c>
      <c r="P749" s="19">
        <v>0</v>
      </c>
      <c r="Q749" s="19">
        <v>0</v>
      </c>
      <c r="R749" s="19">
        <v>0</v>
      </c>
      <c r="S749" s="19">
        <v>0</v>
      </c>
    </row>
    <row r="750" spans="1:19" x14ac:dyDescent="0.2">
      <c r="A750" s="826" t="s">
        <v>1215</v>
      </c>
      <c r="B750" s="826"/>
      <c r="C750" s="826"/>
      <c r="D750" s="826"/>
      <c r="E750" s="826"/>
      <c r="F750" s="826"/>
      <c r="G750" s="826"/>
      <c r="H750" s="826"/>
      <c r="I750" s="826"/>
      <c r="J750" s="826"/>
      <c r="K750" s="826"/>
      <c r="L750" s="826"/>
      <c r="M750" s="826"/>
      <c r="N750" s="826"/>
      <c r="O750" s="826"/>
      <c r="P750" s="826"/>
      <c r="Q750" s="826"/>
      <c r="R750" s="826"/>
      <c r="S750" s="826"/>
    </row>
    <row r="751" spans="1:19" s="21" customFormat="1" x14ac:dyDescent="0.2">
      <c r="A751" s="19">
        <v>0</v>
      </c>
      <c r="B751" s="19">
        <v>0</v>
      </c>
      <c r="C751" s="19">
        <v>0</v>
      </c>
      <c r="D751" s="19">
        <v>0</v>
      </c>
      <c r="E751" s="19">
        <v>0</v>
      </c>
      <c r="F751" s="19">
        <v>0</v>
      </c>
      <c r="G751" s="19">
        <v>0</v>
      </c>
      <c r="H751" s="19">
        <v>0</v>
      </c>
      <c r="I751" s="19">
        <v>0</v>
      </c>
      <c r="J751" s="19">
        <v>0</v>
      </c>
      <c r="K751" s="19">
        <v>0</v>
      </c>
      <c r="L751" s="19">
        <v>0</v>
      </c>
      <c r="M751" s="19">
        <v>0</v>
      </c>
      <c r="N751" s="19">
        <v>0</v>
      </c>
      <c r="O751" s="19">
        <v>0</v>
      </c>
      <c r="P751" s="19">
        <v>0</v>
      </c>
      <c r="Q751" s="19">
        <v>0</v>
      </c>
      <c r="R751" s="19">
        <v>0</v>
      </c>
      <c r="S751" s="19">
        <v>0</v>
      </c>
    </row>
    <row r="752" spans="1:19" x14ac:dyDescent="0.2">
      <c r="A752" s="826" t="s">
        <v>78</v>
      </c>
      <c r="B752" s="826"/>
      <c r="C752" s="826"/>
      <c r="D752" s="826"/>
      <c r="E752" s="826"/>
      <c r="F752" s="826"/>
      <c r="G752" s="826"/>
      <c r="H752" s="826"/>
      <c r="I752" s="826"/>
      <c r="J752" s="826"/>
      <c r="K752" s="826"/>
      <c r="L752" s="826"/>
      <c r="M752" s="826"/>
      <c r="N752" s="826"/>
      <c r="O752" s="826"/>
      <c r="P752" s="826"/>
      <c r="Q752" s="826"/>
      <c r="R752" s="826"/>
      <c r="S752" s="826"/>
    </row>
    <row r="753" spans="1:19" s="21" customFormat="1" x14ac:dyDescent="0.2">
      <c r="A753" s="19">
        <v>0</v>
      </c>
      <c r="B753" s="19">
        <v>0</v>
      </c>
      <c r="C753" s="19">
        <v>0</v>
      </c>
      <c r="D753" s="19">
        <v>0</v>
      </c>
      <c r="E753" s="19">
        <v>0</v>
      </c>
      <c r="F753" s="19">
        <v>0</v>
      </c>
      <c r="G753" s="19">
        <v>0</v>
      </c>
      <c r="H753" s="19">
        <v>0</v>
      </c>
      <c r="I753" s="19">
        <v>0</v>
      </c>
      <c r="J753" s="19">
        <v>0</v>
      </c>
      <c r="K753" s="19">
        <v>0</v>
      </c>
      <c r="L753" s="19">
        <v>0</v>
      </c>
      <c r="M753" s="19">
        <v>0</v>
      </c>
      <c r="N753" s="19">
        <v>0</v>
      </c>
      <c r="O753" s="19">
        <v>0</v>
      </c>
      <c r="P753" s="19">
        <v>0</v>
      </c>
      <c r="Q753" s="19">
        <v>0</v>
      </c>
      <c r="R753" s="19">
        <v>0</v>
      </c>
      <c r="S753" s="19">
        <v>0</v>
      </c>
    </row>
    <row r="754" spans="1:19" x14ac:dyDescent="0.2">
      <c r="A754" s="826" t="s">
        <v>79</v>
      </c>
      <c r="B754" s="826"/>
      <c r="C754" s="826"/>
      <c r="D754" s="826"/>
      <c r="E754" s="826"/>
      <c r="F754" s="826"/>
      <c r="G754" s="826"/>
      <c r="H754" s="826"/>
      <c r="I754" s="826"/>
      <c r="J754" s="826"/>
      <c r="K754" s="826"/>
      <c r="L754" s="826"/>
      <c r="M754" s="826"/>
      <c r="N754" s="826"/>
      <c r="O754" s="826"/>
      <c r="P754" s="826"/>
      <c r="Q754" s="826"/>
      <c r="R754" s="826"/>
      <c r="S754" s="826"/>
    </row>
    <row r="755" spans="1:19" s="21" customFormat="1" x14ac:dyDescent="0.2">
      <c r="A755" s="19">
        <v>0</v>
      </c>
      <c r="B755" s="19">
        <v>0</v>
      </c>
      <c r="C755" s="19">
        <v>0</v>
      </c>
      <c r="D755" s="19">
        <v>0</v>
      </c>
      <c r="E755" s="19">
        <v>0</v>
      </c>
      <c r="F755" s="19">
        <v>0</v>
      </c>
      <c r="G755" s="19">
        <v>0</v>
      </c>
      <c r="H755" s="19">
        <v>0</v>
      </c>
      <c r="I755" s="19">
        <v>0</v>
      </c>
      <c r="J755" s="19">
        <v>0</v>
      </c>
      <c r="K755" s="19">
        <v>0</v>
      </c>
      <c r="L755" s="19">
        <v>0</v>
      </c>
      <c r="M755" s="19">
        <v>0</v>
      </c>
      <c r="N755" s="19">
        <v>0</v>
      </c>
      <c r="O755" s="19">
        <v>0</v>
      </c>
      <c r="P755" s="19">
        <v>0</v>
      </c>
      <c r="Q755" s="19">
        <v>0</v>
      </c>
      <c r="R755" s="19">
        <v>0</v>
      </c>
      <c r="S755" s="19">
        <v>0</v>
      </c>
    </row>
    <row r="756" spans="1:19" x14ac:dyDescent="0.2">
      <c r="A756" s="826" t="s">
        <v>80</v>
      </c>
      <c r="B756" s="826"/>
      <c r="C756" s="826"/>
      <c r="D756" s="826"/>
      <c r="E756" s="826"/>
      <c r="F756" s="826"/>
      <c r="G756" s="826"/>
      <c r="H756" s="826"/>
      <c r="I756" s="826"/>
      <c r="J756" s="826"/>
      <c r="K756" s="826"/>
      <c r="L756" s="826"/>
      <c r="M756" s="826"/>
      <c r="N756" s="826"/>
      <c r="O756" s="826"/>
      <c r="P756" s="826"/>
      <c r="Q756" s="826"/>
      <c r="R756" s="826"/>
      <c r="S756" s="826"/>
    </row>
    <row r="757" spans="1:19" s="21" customFormat="1" x14ac:dyDescent="0.2">
      <c r="A757" s="19">
        <v>0</v>
      </c>
      <c r="B757" s="19">
        <v>0</v>
      </c>
      <c r="C757" s="19">
        <v>0</v>
      </c>
      <c r="D757" s="19">
        <v>0</v>
      </c>
      <c r="E757" s="19">
        <v>0</v>
      </c>
      <c r="F757" s="19">
        <v>0</v>
      </c>
      <c r="G757" s="19">
        <v>0</v>
      </c>
      <c r="H757" s="19">
        <v>0</v>
      </c>
      <c r="I757" s="19">
        <v>0</v>
      </c>
      <c r="J757" s="19">
        <v>0</v>
      </c>
      <c r="K757" s="19">
        <v>0</v>
      </c>
      <c r="L757" s="19">
        <v>0</v>
      </c>
      <c r="M757" s="19">
        <v>0</v>
      </c>
      <c r="N757" s="19">
        <v>0</v>
      </c>
      <c r="O757" s="19">
        <v>0</v>
      </c>
      <c r="P757" s="19">
        <v>0</v>
      </c>
      <c r="Q757" s="19">
        <v>0</v>
      </c>
      <c r="R757" s="19">
        <v>0</v>
      </c>
      <c r="S757" s="19">
        <v>0</v>
      </c>
    </row>
    <row r="758" spans="1:19" x14ac:dyDescent="0.2">
      <c r="A758" s="823" t="s">
        <v>181</v>
      </c>
      <c r="B758" s="846"/>
      <c r="C758" s="846"/>
      <c r="D758" s="846"/>
      <c r="E758" s="846"/>
      <c r="F758" s="846"/>
      <c r="G758" s="846"/>
      <c r="H758" s="846"/>
      <c r="I758" s="846"/>
      <c r="J758" s="846"/>
      <c r="K758" s="846"/>
      <c r="L758" s="846"/>
      <c r="M758" s="846"/>
      <c r="N758" s="846"/>
      <c r="O758" s="846"/>
      <c r="P758" s="846"/>
      <c r="Q758" s="846"/>
      <c r="R758" s="846"/>
      <c r="S758" s="847"/>
    </row>
    <row r="759" spans="1:19" s="21" customFormat="1" x14ac:dyDescent="0.2">
      <c r="A759" s="164">
        <f>SUM(A757,A755,A753,A751,A749,A747,A745,A743,A741,A739,A737,A735)</f>
        <v>0</v>
      </c>
      <c r="B759" s="568">
        <f t="shared" ref="B759:S759" si="20">SUM(B757,B755,B753,B751,B749,B747,B745,B743,B741,B739,B737,B735)</f>
        <v>0</v>
      </c>
      <c r="C759" s="568">
        <f t="shared" si="20"/>
        <v>0</v>
      </c>
      <c r="D759" s="568">
        <f t="shared" si="20"/>
        <v>0</v>
      </c>
      <c r="E759" s="568">
        <f t="shared" si="20"/>
        <v>0</v>
      </c>
      <c r="F759" s="568">
        <f t="shared" si="20"/>
        <v>0</v>
      </c>
      <c r="G759" s="568">
        <f t="shared" si="20"/>
        <v>0</v>
      </c>
      <c r="H759" s="568">
        <f t="shared" si="20"/>
        <v>0</v>
      </c>
      <c r="I759" s="568">
        <f t="shared" si="20"/>
        <v>0</v>
      </c>
      <c r="J759" s="568">
        <f t="shared" si="20"/>
        <v>0</v>
      </c>
      <c r="K759" s="568">
        <f t="shared" si="20"/>
        <v>0</v>
      </c>
      <c r="L759" s="568">
        <f t="shared" si="20"/>
        <v>0</v>
      </c>
      <c r="M759" s="568">
        <f t="shared" si="20"/>
        <v>0</v>
      </c>
      <c r="N759" s="568">
        <f t="shared" si="20"/>
        <v>0</v>
      </c>
      <c r="O759" s="568">
        <f t="shared" si="20"/>
        <v>0</v>
      </c>
      <c r="P759" s="568">
        <f t="shared" si="20"/>
        <v>0</v>
      </c>
      <c r="Q759" s="568">
        <f t="shared" si="20"/>
        <v>0</v>
      </c>
      <c r="R759" s="568">
        <f t="shared" si="20"/>
        <v>0</v>
      </c>
      <c r="S759" s="568">
        <f t="shared" si="20"/>
        <v>0</v>
      </c>
    </row>
    <row r="761" spans="1:19" s="157" customFormat="1" x14ac:dyDescent="0.2">
      <c r="A761" s="1131" t="s">
        <v>307</v>
      </c>
      <c r="B761" s="1132"/>
      <c r="C761" s="1132"/>
      <c r="D761" s="1132"/>
      <c r="E761" s="1132"/>
      <c r="F761" s="1132"/>
      <c r="G761" s="1132"/>
      <c r="H761" s="1132"/>
      <c r="I761" s="1132"/>
      <c r="J761" s="1132"/>
      <c r="K761" s="1132"/>
      <c r="L761" s="1132"/>
      <c r="M761" s="1132"/>
      <c r="N761" s="1132"/>
      <c r="O761" s="1132"/>
      <c r="P761" s="1132"/>
      <c r="Q761" s="1132"/>
      <c r="R761" s="1132"/>
      <c r="S761" s="1133"/>
    </row>
    <row r="762" spans="1:19" s="157" customFormat="1" x14ac:dyDescent="0.2">
      <c r="A762" s="216">
        <f>SUM(A759,A719,A679,A639,A599,A559,A519,A479,A439,A399,A359,A319,A279,A239,A199,A159,A119,A79,A39)</f>
        <v>40</v>
      </c>
      <c r="B762" s="216">
        <f t="shared" ref="B762:S762" si="21">SUM(B759,B719,B679,B639,B599,B559,B519,B479,B439,B399,B359,B319,B279,B239,B199,B159,B119,B79,B39)</f>
        <v>55</v>
      </c>
      <c r="C762" s="216">
        <f t="shared" si="21"/>
        <v>95</v>
      </c>
      <c r="D762" s="216">
        <f t="shared" si="21"/>
        <v>23</v>
      </c>
      <c r="E762" s="216">
        <f t="shared" si="21"/>
        <v>72</v>
      </c>
      <c r="F762" s="216">
        <f t="shared" si="21"/>
        <v>12</v>
      </c>
      <c r="G762" s="216">
        <f t="shared" si="21"/>
        <v>83</v>
      </c>
      <c r="H762" s="216">
        <f t="shared" si="21"/>
        <v>0</v>
      </c>
      <c r="I762" s="216">
        <f t="shared" si="21"/>
        <v>95</v>
      </c>
      <c r="J762" s="216">
        <f t="shared" si="21"/>
        <v>0</v>
      </c>
      <c r="K762" s="216">
        <f t="shared" si="21"/>
        <v>0</v>
      </c>
      <c r="L762" s="216">
        <f t="shared" si="21"/>
        <v>0</v>
      </c>
      <c r="M762" s="216">
        <f t="shared" si="21"/>
        <v>0</v>
      </c>
      <c r="N762" s="216">
        <f t="shared" si="21"/>
        <v>0</v>
      </c>
      <c r="O762" s="216">
        <f t="shared" si="21"/>
        <v>32</v>
      </c>
      <c r="P762" s="216">
        <f t="shared" si="21"/>
        <v>62</v>
      </c>
      <c r="Q762" s="216">
        <f t="shared" si="21"/>
        <v>1</v>
      </c>
      <c r="R762" s="216">
        <f t="shared" si="21"/>
        <v>0</v>
      </c>
      <c r="S762" s="216">
        <f t="shared" si="21"/>
        <v>0</v>
      </c>
    </row>
  </sheetData>
  <mergeCells count="857">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20:S20"/>
    <mergeCell ref="A22:S22"/>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43:S43"/>
    <mergeCell ref="A44:S44"/>
    <mergeCell ref="A45:S45"/>
    <mergeCell ref="A46:S46"/>
    <mergeCell ref="A47:S47"/>
    <mergeCell ref="A48:S48"/>
    <mergeCell ref="A32:S32"/>
    <mergeCell ref="A34:S34"/>
    <mergeCell ref="A36:S36"/>
    <mergeCell ref="A38:S38"/>
    <mergeCell ref="A40:S40"/>
    <mergeCell ref="A41:S41"/>
    <mergeCell ref="A49:S49"/>
    <mergeCell ref="A50:S50"/>
    <mergeCell ref="A51:C51"/>
    <mergeCell ref="D51:E51"/>
    <mergeCell ref="F51:H51"/>
    <mergeCell ref="I51:J51"/>
    <mergeCell ref="K51:N51"/>
    <mergeCell ref="O51:Q51"/>
    <mergeCell ref="R51:S51"/>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72:S72"/>
    <mergeCell ref="A74:S74"/>
    <mergeCell ref="A76:S76"/>
    <mergeCell ref="A78:S78"/>
    <mergeCell ref="A81:S81"/>
    <mergeCell ref="A83:S83"/>
    <mergeCell ref="A60:S60"/>
    <mergeCell ref="A62:S62"/>
    <mergeCell ref="A64:S64"/>
    <mergeCell ref="A66:S66"/>
    <mergeCell ref="A68:S68"/>
    <mergeCell ref="A70:S70"/>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12:S112"/>
    <mergeCell ref="A114:S114"/>
    <mergeCell ref="A116:S116"/>
    <mergeCell ref="A118:S118"/>
    <mergeCell ref="A121:S121"/>
    <mergeCell ref="A123:S123"/>
    <mergeCell ref="A100:S100"/>
    <mergeCell ref="A102:S102"/>
    <mergeCell ref="A104:S104"/>
    <mergeCell ref="A106:S106"/>
    <mergeCell ref="A108:S108"/>
    <mergeCell ref="A110:S110"/>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52:S152"/>
    <mergeCell ref="A154:S154"/>
    <mergeCell ref="A156:S156"/>
    <mergeCell ref="A158:S158"/>
    <mergeCell ref="A161:S161"/>
    <mergeCell ref="A163:S163"/>
    <mergeCell ref="A140:S140"/>
    <mergeCell ref="A142:S142"/>
    <mergeCell ref="A144:S144"/>
    <mergeCell ref="A146:S146"/>
    <mergeCell ref="A148:S148"/>
    <mergeCell ref="A150:S150"/>
    <mergeCell ref="A170:S170"/>
    <mergeCell ref="A171:C171"/>
    <mergeCell ref="D171:E171"/>
    <mergeCell ref="F171:H171"/>
    <mergeCell ref="I171:J171"/>
    <mergeCell ref="K171:N171"/>
    <mergeCell ref="O171:Q171"/>
    <mergeCell ref="R171:S171"/>
    <mergeCell ref="A164:S164"/>
    <mergeCell ref="A165:S165"/>
    <mergeCell ref="A166:S166"/>
    <mergeCell ref="A167:S167"/>
    <mergeCell ref="A168:S168"/>
    <mergeCell ref="A169:S169"/>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92:S192"/>
    <mergeCell ref="A194:S194"/>
    <mergeCell ref="A196:S196"/>
    <mergeCell ref="A198:S198"/>
    <mergeCell ref="A201:S201"/>
    <mergeCell ref="A203:S203"/>
    <mergeCell ref="A202:S202"/>
    <mergeCell ref="A180:S180"/>
    <mergeCell ref="A182:S182"/>
    <mergeCell ref="A184:S184"/>
    <mergeCell ref="A186:S186"/>
    <mergeCell ref="A188:S188"/>
    <mergeCell ref="A190:S190"/>
    <mergeCell ref="A210:S210"/>
    <mergeCell ref="A211:C211"/>
    <mergeCell ref="D211:E211"/>
    <mergeCell ref="F211:H211"/>
    <mergeCell ref="I211:J211"/>
    <mergeCell ref="K211:N211"/>
    <mergeCell ref="O211:Q211"/>
    <mergeCell ref="R211:S211"/>
    <mergeCell ref="A204:S204"/>
    <mergeCell ref="A205:S205"/>
    <mergeCell ref="A206:S206"/>
    <mergeCell ref="A207:S207"/>
    <mergeCell ref="A208:S208"/>
    <mergeCell ref="A209:S209"/>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32:S232"/>
    <mergeCell ref="A234:S234"/>
    <mergeCell ref="A236:S236"/>
    <mergeCell ref="A238:S238"/>
    <mergeCell ref="A241:S241"/>
    <mergeCell ref="A243:S243"/>
    <mergeCell ref="A242:S242"/>
    <mergeCell ref="A220:S220"/>
    <mergeCell ref="A222:S222"/>
    <mergeCell ref="A224:S224"/>
    <mergeCell ref="A226:S226"/>
    <mergeCell ref="A228:S228"/>
    <mergeCell ref="A230:S230"/>
    <mergeCell ref="A250:S250"/>
    <mergeCell ref="A251:C251"/>
    <mergeCell ref="D251:E251"/>
    <mergeCell ref="F251:H251"/>
    <mergeCell ref="I251:J251"/>
    <mergeCell ref="K251:N251"/>
    <mergeCell ref="O251:Q251"/>
    <mergeCell ref="R251:S251"/>
    <mergeCell ref="A244:S244"/>
    <mergeCell ref="A245:S245"/>
    <mergeCell ref="A246:S246"/>
    <mergeCell ref="A247:S247"/>
    <mergeCell ref="A248:S248"/>
    <mergeCell ref="A249:S249"/>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78:S278"/>
    <mergeCell ref="A281:S281"/>
    <mergeCell ref="A283:S283"/>
    <mergeCell ref="A282:S282"/>
    <mergeCell ref="A260:S260"/>
    <mergeCell ref="A262:S262"/>
    <mergeCell ref="A264:S264"/>
    <mergeCell ref="A266:S266"/>
    <mergeCell ref="A268:S268"/>
    <mergeCell ref="A270:S270"/>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312:S312"/>
    <mergeCell ref="A314:S314"/>
    <mergeCell ref="A316:S316"/>
    <mergeCell ref="A318:S318"/>
    <mergeCell ref="A321:S321"/>
    <mergeCell ref="A323:S323"/>
    <mergeCell ref="A322:S322"/>
    <mergeCell ref="A300:S300"/>
    <mergeCell ref="A302:S302"/>
    <mergeCell ref="A304:S304"/>
    <mergeCell ref="A306:S306"/>
    <mergeCell ref="A308:S308"/>
    <mergeCell ref="A310:S310"/>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52:S352"/>
    <mergeCell ref="A354:S354"/>
    <mergeCell ref="A356:S356"/>
    <mergeCell ref="A358:S358"/>
    <mergeCell ref="A361:S361"/>
    <mergeCell ref="A363:S363"/>
    <mergeCell ref="A362:S362"/>
    <mergeCell ref="A340:S340"/>
    <mergeCell ref="A342:S342"/>
    <mergeCell ref="A344:S344"/>
    <mergeCell ref="A346:S346"/>
    <mergeCell ref="A348:S348"/>
    <mergeCell ref="A350:S350"/>
    <mergeCell ref="A370:S370"/>
    <mergeCell ref="A371:C371"/>
    <mergeCell ref="D371:E371"/>
    <mergeCell ref="F371:H371"/>
    <mergeCell ref="I371:J371"/>
    <mergeCell ref="K371:N371"/>
    <mergeCell ref="O371:Q371"/>
    <mergeCell ref="R371:S371"/>
    <mergeCell ref="A364:S364"/>
    <mergeCell ref="A365:S365"/>
    <mergeCell ref="A366:S366"/>
    <mergeCell ref="A367:S367"/>
    <mergeCell ref="A368:S368"/>
    <mergeCell ref="A369:S369"/>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72:A373"/>
    <mergeCell ref="B372:B373"/>
    <mergeCell ref="C372:C373"/>
    <mergeCell ref="D372:D373"/>
    <mergeCell ref="E372:E373"/>
    <mergeCell ref="F372:H372"/>
    <mergeCell ref="A392:S392"/>
    <mergeCell ref="A394:S394"/>
    <mergeCell ref="A396:S396"/>
    <mergeCell ref="A398:S398"/>
    <mergeCell ref="A401:S401"/>
    <mergeCell ref="A403:S403"/>
    <mergeCell ref="A402:S402"/>
    <mergeCell ref="A380:S380"/>
    <mergeCell ref="A382:S382"/>
    <mergeCell ref="A384:S384"/>
    <mergeCell ref="A386:S386"/>
    <mergeCell ref="A388:S388"/>
    <mergeCell ref="A390:S390"/>
    <mergeCell ref="A410:S410"/>
    <mergeCell ref="A411:C411"/>
    <mergeCell ref="D411:E411"/>
    <mergeCell ref="F411:H411"/>
    <mergeCell ref="I411:J411"/>
    <mergeCell ref="K411:N411"/>
    <mergeCell ref="O411:Q411"/>
    <mergeCell ref="R411:S411"/>
    <mergeCell ref="A404:S404"/>
    <mergeCell ref="A405:S405"/>
    <mergeCell ref="A406:S406"/>
    <mergeCell ref="A407:S407"/>
    <mergeCell ref="A408:S408"/>
    <mergeCell ref="A409:S409"/>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32:S432"/>
    <mergeCell ref="A434:S434"/>
    <mergeCell ref="A436:S436"/>
    <mergeCell ref="A438:S438"/>
    <mergeCell ref="A441:S441"/>
    <mergeCell ref="A443:S443"/>
    <mergeCell ref="A442:S442"/>
    <mergeCell ref="A420:S420"/>
    <mergeCell ref="A422:S422"/>
    <mergeCell ref="A424:S424"/>
    <mergeCell ref="A426:S426"/>
    <mergeCell ref="A428:S428"/>
    <mergeCell ref="A430:S430"/>
    <mergeCell ref="A450:S450"/>
    <mergeCell ref="A451:C451"/>
    <mergeCell ref="D451:E451"/>
    <mergeCell ref="F451:H451"/>
    <mergeCell ref="I451:J451"/>
    <mergeCell ref="K451:N451"/>
    <mergeCell ref="O451:Q451"/>
    <mergeCell ref="R451:S451"/>
    <mergeCell ref="A444:S444"/>
    <mergeCell ref="A445:S445"/>
    <mergeCell ref="A446:S446"/>
    <mergeCell ref="A447:S447"/>
    <mergeCell ref="A448:S448"/>
    <mergeCell ref="A449:S449"/>
    <mergeCell ref="Q452:Q453"/>
    <mergeCell ref="R452:R453"/>
    <mergeCell ref="S452:S453"/>
    <mergeCell ref="A454:S454"/>
    <mergeCell ref="A456:S456"/>
    <mergeCell ref="A458:S458"/>
    <mergeCell ref="I452:I453"/>
    <mergeCell ref="J452:J453"/>
    <mergeCell ref="K452:L452"/>
    <mergeCell ref="M452:N452"/>
    <mergeCell ref="O452:O453"/>
    <mergeCell ref="P452:P453"/>
    <mergeCell ref="A452:A453"/>
    <mergeCell ref="B452:B453"/>
    <mergeCell ref="C452:C453"/>
    <mergeCell ref="D452:D453"/>
    <mergeCell ref="E452:E453"/>
    <mergeCell ref="F452:H452"/>
    <mergeCell ref="A472:S472"/>
    <mergeCell ref="A474:S474"/>
    <mergeCell ref="A476:S476"/>
    <mergeCell ref="A478:S478"/>
    <mergeCell ref="A460:S460"/>
    <mergeCell ref="A462:S462"/>
    <mergeCell ref="A464:S464"/>
    <mergeCell ref="A466:S466"/>
    <mergeCell ref="A468:S468"/>
    <mergeCell ref="A470:S470"/>
    <mergeCell ref="A481:S481"/>
    <mergeCell ref="A483:S483"/>
    <mergeCell ref="A482:S482"/>
    <mergeCell ref="A490:S490"/>
    <mergeCell ref="A491:C491"/>
    <mergeCell ref="D491:E491"/>
    <mergeCell ref="F491:H491"/>
    <mergeCell ref="I491:J491"/>
    <mergeCell ref="K491:N491"/>
    <mergeCell ref="O491:Q491"/>
    <mergeCell ref="R491:S491"/>
    <mergeCell ref="A484:S484"/>
    <mergeCell ref="A485:S485"/>
    <mergeCell ref="A486:S486"/>
    <mergeCell ref="A487:S487"/>
    <mergeCell ref="A488:S488"/>
    <mergeCell ref="A489:S489"/>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512:S512"/>
    <mergeCell ref="A514:S514"/>
    <mergeCell ref="A516:S516"/>
    <mergeCell ref="A518:S518"/>
    <mergeCell ref="A521:S521"/>
    <mergeCell ref="A523:S523"/>
    <mergeCell ref="A522:S522"/>
    <mergeCell ref="A500:S500"/>
    <mergeCell ref="A502:S502"/>
    <mergeCell ref="A504:S504"/>
    <mergeCell ref="A506:S506"/>
    <mergeCell ref="A508:S508"/>
    <mergeCell ref="A510:S510"/>
    <mergeCell ref="A530:S530"/>
    <mergeCell ref="A531:C531"/>
    <mergeCell ref="D531:E531"/>
    <mergeCell ref="F531:H531"/>
    <mergeCell ref="I531:J531"/>
    <mergeCell ref="K531:N531"/>
    <mergeCell ref="O531:Q531"/>
    <mergeCell ref="R531:S531"/>
    <mergeCell ref="A524:S524"/>
    <mergeCell ref="A525:S525"/>
    <mergeCell ref="A526:S526"/>
    <mergeCell ref="A527:S527"/>
    <mergeCell ref="A528:S528"/>
    <mergeCell ref="A529:S529"/>
    <mergeCell ref="Q532:Q533"/>
    <mergeCell ref="R532:R533"/>
    <mergeCell ref="S532:S533"/>
    <mergeCell ref="A534:S534"/>
    <mergeCell ref="A536:S536"/>
    <mergeCell ref="A538:S538"/>
    <mergeCell ref="I532:I533"/>
    <mergeCell ref="J532:J533"/>
    <mergeCell ref="K532:L532"/>
    <mergeCell ref="M532:N532"/>
    <mergeCell ref="O532:O533"/>
    <mergeCell ref="P532:P533"/>
    <mergeCell ref="A532:A533"/>
    <mergeCell ref="B532:B533"/>
    <mergeCell ref="C532:C533"/>
    <mergeCell ref="D532:D533"/>
    <mergeCell ref="E532:E533"/>
    <mergeCell ref="F532:H532"/>
    <mergeCell ref="A552:S552"/>
    <mergeCell ref="A554:S554"/>
    <mergeCell ref="A556:S556"/>
    <mergeCell ref="A558:S558"/>
    <mergeCell ref="A561:S561"/>
    <mergeCell ref="A563:S563"/>
    <mergeCell ref="A562:S562"/>
    <mergeCell ref="A540:S540"/>
    <mergeCell ref="A542:S542"/>
    <mergeCell ref="A544:S544"/>
    <mergeCell ref="A546:S546"/>
    <mergeCell ref="A548:S548"/>
    <mergeCell ref="A550:S550"/>
    <mergeCell ref="A570:S570"/>
    <mergeCell ref="A571:C571"/>
    <mergeCell ref="D571:E571"/>
    <mergeCell ref="F571:H571"/>
    <mergeCell ref="I571:J571"/>
    <mergeCell ref="K571:N571"/>
    <mergeCell ref="O571:Q571"/>
    <mergeCell ref="R571:S571"/>
    <mergeCell ref="A564:S564"/>
    <mergeCell ref="A565:S565"/>
    <mergeCell ref="A566:S566"/>
    <mergeCell ref="A567:S567"/>
    <mergeCell ref="A568:S568"/>
    <mergeCell ref="A569:S569"/>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92:S592"/>
    <mergeCell ref="A594:S594"/>
    <mergeCell ref="A596:S596"/>
    <mergeCell ref="A598:S598"/>
    <mergeCell ref="A580:S580"/>
    <mergeCell ref="A582:S582"/>
    <mergeCell ref="A584:S584"/>
    <mergeCell ref="A586:S586"/>
    <mergeCell ref="A588:S588"/>
    <mergeCell ref="A590:S590"/>
    <mergeCell ref="A601:S601"/>
    <mergeCell ref="A603:S603"/>
    <mergeCell ref="A602:S602"/>
    <mergeCell ref="A610:S610"/>
    <mergeCell ref="A611:C611"/>
    <mergeCell ref="D611:E611"/>
    <mergeCell ref="F611:H611"/>
    <mergeCell ref="I611:J611"/>
    <mergeCell ref="K611:N611"/>
    <mergeCell ref="O611:Q611"/>
    <mergeCell ref="R611:S611"/>
    <mergeCell ref="A604:S604"/>
    <mergeCell ref="A605:S605"/>
    <mergeCell ref="A606:S606"/>
    <mergeCell ref="A607:S607"/>
    <mergeCell ref="A608:S608"/>
    <mergeCell ref="A609:S609"/>
    <mergeCell ref="Q612:Q613"/>
    <mergeCell ref="R612:R613"/>
    <mergeCell ref="S612:S613"/>
    <mergeCell ref="A614:S614"/>
    <mergeCell ref="A616:S616"/>
    <mergeCell ref="A618:S618"/>
    <mergeCell ref="I612:I613"/>
    <mergeCell ref="J612:J613"/>
    <mergeCell ref="K612:L612"/>
    <mergeCell ref="M612:N612"/>
    <mergeCell ref="O612:O613"/>
    <mergeCell ref="P612:P613"/>
    <mergeCell ref="A612:A613"/>
    <mergeCell ref="B612:B613"/>
    <mergeCell ref="C612:C613"/>
    <mergeCell ref="D612:D613"/>
    <mergeCell ref="E612:E613"/>
    <mergeCell ref="F612:H612"/>
    <mergeCell ref="A632:S632"/>
    <mergeCell ref="A634:S634"/>
    <mergeCell ref="A636:S636"/>
    <mergeCell ref="A638:S638"/>
    <mergeCell ref="A641:S641"/>
    <mergeCell ref="A643:S643"/>
    <mergeCell ref="A642:S642"/>
    <mergeCell ref="A620:S620"/>
    <mergeCell ref="A622:S622"/>
    <mergeCell ref="A624:S624"/>
    <mergeCell ref="A626:S626"/>
    <mergeCell ref="A628:S628"/>
    <mergeCell ref="A630:S630"/>
    <mergeCell ref="A650:S650"/>
    <mergeCell ref="A651:C651"/>
    <mergeCell ref="D651:E651"/>
    <mergeCell ref="F651:H651"/>
    <mergeCell ref="I651:J651"/>
    <mergeCell ref="K651:N651"/>
    <mergeCell ref="O651:Q651"/>
    <mergeCell ref="R651:S651"/>
    <mergeCell ref="A644:S644"/>
    <mergeCell ref="A645:S645"/>
    <mergeCell ref="A646:S646"/>
    <mergeCell ref="A647:S647"/>
    <mergeCell ref="A648:S648"/>
    <mergeCell ref="A649:S649"/>
    <mergeCell ref="Q652:Q653"/>
    <mergeCell ref="R652:R653"/>
    <mergeCell ref="S652:S653"/>
    <mergeCell ref="A654:S654"/>
    <mergeCell ref="A656:S656"/>
    <mergeCell ref="A658:S658"/>
    <mergeCell ref="I652:I653"/>
    <mergeCell ref="J652:J653"/>
    <mergeCell ref="K652:L652"/>
    <mergeCell ref="M652:N652"/>
    <mergeCell ref="O652:O653"/>
    <mergeCell ref="P652:P653"/>
    <mergeCell ref="A652:A653"/>
    <mergeCell ref="B652:B653"/>
    <mergeCell ref="C652:C653"/>
    <mergeCell ref="D652:D653"/>
    <mergeCell ref="E652:E653"/>
    <mergeCell ref="F652:H652"/>
    <mergeCell ref="A672:S672"/>
    <mergeCell ref="A674:S674"/>
    <mergeCell ref="A676:S676"/>
    <mergeCell ref="A678:S678"/>
    <mergeCell ref="A681:S681"/>
    <mergeCell ref="A683:S683"/>
    <mergeCell ref="A682:S682"/>
    <mergeCell ref="A660:S660"/>
    <mergeCell ref="A662:S662"/>
    <mergeCell ref="A664:S664"/>
    <mergeCell ref="A666:S666"/>
    <mergeCell ref="A668:S668"/>
    <mergeCell ref="A670:S670"/>
    <mergeCell ref="A690:S690"/>
    <mergeCell ref="A691:C691"/>
    <mergeCell ref="D691:E691"/>
    <mergeCell ref="F691:H691"/>
    <mergeCell ref="I691:J691"/>
    <mergeCell ref="K691:N691"/>
    <mergeCell ref="O691:Q691"/>
    <mergeCell ref="R691:S691"/>
    <mergeCell ref="A684:S684"/>
    <mergeCell ref="A685:S685"/>
    <mergeCell ref="A686:S686"/>
    <mergeCell ref="A687:S687"/>
    <mergeCell ref="A688:S688"/>
    <mergeCell ref="A689:S689"/>
    <mergeCell ref="Q692:Q693"/>
    <mergeCell ref="R692:R693"/>
    <mergeCell ref="S692:S693"/>
    <mergeCell ref="A694:S694"/>
    <mergeCell ref="A696:S696"/>
    <mergeCell ref="A698:S698"/>
    <mergeCell ref="I692:I693"/>
    <mergeCell ref="J692:J693"/>
    <mergeCell ref="K692:L692"/>
    <mergeCell ref="M692:N692"/>
    <mergeCell ref="O692:O693"/>
    <mergeCell ref="P692:P693"/>
    <mergeCell ref="A692:A693"/>
    <mergeCell ref="B692:B693"/>
    <mergeCell ref="C692:C693"/>
    <mergeCell ref="D692:D693"/>
    <mergeCell ref="E692:E693"/>
    <mergeCell ref="F692:H692"/>
    <mergeCell ref="A712:S712"/>
    <mergeCell ref="A714:S714"/>
    <mergeCell ref="A716:S716"/>
    <mergeCell ref="A718:S718"/>
    <mergeCell ref="A721:S721"/>
    <mergeCell ref="A723:S723"/>
    <mergeCell ref="A722:S722"/>
    <mergeCell ref="A700:S700"/>
    <mergeCell ref="A702:S702"/>
    <mergeCell ref="A704:S704"/>
    <mergeCell ref="A706:S706"/>
    <mergeCell ref="A708:S708"/>
    <mergeCell ref="A710:S710"/>
    <mergeCell ref="A730:S730"/>
    <mergeCell ref="A731:C731"/>
    <mergeCell ref="D731:E731"/>
    <mergeCell ref="F731:H731"/>
    <mergeCell ref="I731:J731"/>
    <mergeCell ref="K731:N731"/>
    <mergeCell ref="O731:Q731"/>
    <mergeCell ref="R731:S731"/>
    <mergeCell ref="A724:S724"/>
    <mergeCell ref="A725:S725"/>
    <mergeCell ref="A726:S726"/>
    <mergeCell ref="A727:S727"/>
    <mergeCell ref="A728:S728"/>
    <mergeCell ref="A729:S729"/>
    <mergeCell ref="K732:L732"/>
    <mergeCell ref="M732:N732"/>
    <mergeCell ref="O732:O733"/>
    <mergeCell ref="P732:P733"/>
    <mergeCell ref="A732:A733"/>
    <mergeCell ref="B732:B733"/>
    <mergeCell ref="C732:C733"/>
    <mergeCell ref="D732:D733"/>
    <mergeCell ref="E732:E733"/>
    <mergeCell ref="F732:H732"/>
    <mergeCell ref="A752:S752"/>
    <mergeCell ref="A754:S754"/>
    <mergeCell ref="A756:S756"/>
    <mergeCell ref="A758:S758"/>
    <mergeCell ref="A2:S2"/>
    <mergeCell ref="A761:S761"/>
    <mergeCell ref="A42:S42"/>
    <mergeCell ref="A82:S82"/>
    <mergeCell ref="A122:S122"/>
    <mergeCell ref="A162:S162"/>
    <mergeCell ref="A740:S740"/>
    <mergeCell ref="A742:S742"/>
    <mergeCell ref="A744:S744"/>
    <mergeCell ref="A746:S746"/>
    <mergeCell ref="A748:S748"/>
    <mergeCell ref="A750:S750"/>
    <mergeCell ref="Q732:Q733"/>
    <mergeCell ref="R732:R733"/>
    <mergeCell ref="S732:S733"/>
    <mergeCell ref="A734:S734"/>
    <mergeCell ref="A736:S736"/>
    <mergeCell ref="A738:S738"/>
    <mergeCell ref="I732:I733"/>
    <mergeCell ref="J732:J733"/>
  </mergeCells>
  <dataValidations count="31">
    <dataValidation type="whole" allowBlank="1" showInputMessage="1" showErrorMessage="1" error="ACEASTĂ INFORMAŢIE LA NIVEL DE TOTAL SOLICITĂRI DE INFORMAŢII PRIVIND MEDIUL ÎN JUDEŢUL / REGIUNEA RESPECTIVĂ ÎN ANUL 2009 NU SE VA COMPLETA!!!!!" sqref="K39:K40 K480 K761">
      <formula1>0</formula1>
      <formula2>100</formula2>
    </dataValidation>
    <dataValidation type="list" allowBlank="1" showInputMessage="1" showErrorMessage="1" sqref="C12:C13 C52:C53 C92:C93 C132:C133 C172:C173 C212:C213 C252:C253 C292:C293 C332:C333 C372:C373 C412:C413 C452:C453 C492:C493 C532:C533 C572:C573 C612:C613 C652:C653 C692:C693 C732:C733">
      <formula1>"Nr. total de solicitări(reşedinţă de judeţ+alte localităţi)"</formula1>
    </dataValidation>
    <dataValidation type="list" allowBlank="1" showInputMessage="1" showErrorMessage="1" sqref="B12:B13 B52:B53 B92:B93 B132:B133 B172:B173 B212:B213 B252:B253 B292:B293 B332:B333 B372:B373 B412:B413 B452:B453 B492:B493 B532:B533 B572:B573 B612:B613 B652:B653 B692:B693 B732:B733">
      <formula1>"Nr. solicitări din alte localităţi"</formula1>
    </dataValidation>
    <dataValidation type="list" allowBlank="1" showInputMessage="1" showErrorMessage="1" sqref="A12:A13 A52:A53 A92:A93 A132:A133 A172:A173 A212:A213 A252:A253 A292:A293 A332:A333 A372:A373 A412:A413 A452:A453 A492:A493 A532:A533 A572:A573 A612:A613 A652:A653 A692:A693 A732:A7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57:M758 M15 WVU737 M751 M749 M747 M745 WLY743 WVU741 WLY739 M753 M38 WVU17 M55 WVU19 M73 WVU31 WVU29 WVU27 WVU25 WVU23 WVU21 M75 M78 M57 M95 M99 WVU33 M71 M107 M69 M105 M103 M101 M755 M117:M118 M137 M135 M139 M153 M151 M149 M147 M145 M143 M61 M155 M158 M97 M175 M59 M113 M111 M109 M67 M65 M63 M141 M115 M197:M198 M217 M215 M219 M233 M231 M229 M227 M225 M223 M221 M235 M238 M257 M255 M259 M273 M271 M269 M267 M265 M263 M261 M275 M278 M297 M295 M299 M313 M311 M309 M307 M305 M303 M301 M315 M318 M337 M335 M339 M353 M351 M349 M347 M345 M343 M341 M355 M358 M377 M375 M379 M393 M391 M389 M387 M185 M183 M381 M395 M398 M177 M415 M419 M433 M431 M429 M427 M425 M423 M421 M435 M438 WLY17 M455 M459 M473 M471 M469 M467 M465 M463 M461 M475 M478 M497 M495 M499 M513 M511 M509 M507 M505 M503 M501 M515 M518 M537 M535 M539 M553 M551 M549 M547 M545 M543 M541 M555 M558 M577 M575 M579 M593 M591 M589 M587 M585 M583 M581 M595 M598 WCC17 M615 M179 M633 M191 M629 M627 M385 M383 M621 WVU35 M637:M638 M657 M655 WLY619 M673 M631 M669 M667 M665 M663 M661 M675 M678 M697 M695 M699 M713 M711 M709 M707 M705 M703 M701 M715 M718 WVU617 M735 WLY659 M193 M671 M189 M187 M625 WVU623 M181 WVU63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M617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WLY617 M737 JI737 TE737 ADA737 AMW737 AWS737 BGO737 BQK737 CAG737 CKC737 CTY737 DDU737 DNQ737 DXM737 EHI737 ERE737 FBA737 FKW737 FUS737 GEO737 GOK737 GYG737 HIC737 HRY737 IBU737 ILQ737 IVM737 JFI737 JPE737 JZA737 KIW737 KSS737 LCO737 LMK737 LWG737 MGC737 MPY737 MZU737 NJQ737 NTM737 ODI737 ONE737 OXA737 PGW737 PQS737 QAO737 QKK737 QUG737 REC737 RNY737 RXU737 SHQ737 SRM737 TBI737 TLE737 TVA737 UEW737 UOS737 UYO737 VIK737 VSG737 WCC737 WLY73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619 M619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CC619 WVU65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WCC659 WVU739 M739 JI739 TE739 ADA739 AMW739 AWS739 BGO739 BQK739 CAG739 CKC739 CTY739 DDU739 DNQ739 DXM739 EHI739 ERE739 FBA739 FKW739 FUS739 GEO739 GOK739 GYG739 HIC739 HRY739 IBU739 ILQ739 IVM739 JFI739 JPE739 JZA739 KIW739 KSS739 LCO739 LMK739 LWG739 MGC739 MPY739 MZU739 NJQ739 NTM739 ODI739 ONE739 OXA739 PGW739 PQS739 QAO739 QKK739 QUG739 REC739 RNY739 RXU739 SHQ739 SRM739 TBI739 TLE739 TVA739 UEW739 UOS739 UYO739 VIK739 VSG739 WCC73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741 JI741 TE741 ADA741 AMW741 AWS741 BGO741 BQK741 CAG741 CKC741 CTY741 DDU741 DNQ741 DXM741 EHI741 ERE741 FBA741 FKW741 FUS741 GEO741 GOK741 GYG741 HIC741 HRY741 IBU741 ILQ741 IVM741 JFI741 JPE741 JZA741 KIW741 KSS741 LCO741 LMK741 LWG741 MGC741 MPY741 MZU741 NJQ741 NTM741 ODI741 ONE741 OXA741 PGW741 PQS741 QAO741 QKK741 QUG741 REC741 RNY741 RXU741 SHQ741 SRM741 TBI741 TLE741 TVA741 UEW741 UOS741 UYO741 VIK741 VSG741 WCC741 WLY74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VSG623 WCC623 WLY623 WVU743 M743 JI743 TE743 ADA743 AMW743 AWS743 BGO743 BQK743 CAG743 CKC743 CTY743 DDU743 DNQ743 DXM743 EHI743 ERE743 FBA743 FKW743 FUS743 GEO743 GOK743 GYG743 HIC743 HRY743 IBU743 ILQ743 IVM743 JFI743 JPE743 JZA743 KIW743 KSS743 LCO743 LMK743 LWG743 MGC743 MPY743 MZU743 NJQ743 NTM743 ODI743 ONE743 OXA743 PGW743 PQS743 QAO743 QKK743 QUG743 REC743 RNY743 RXU743 SHQ743 SRM743 TBI743 TLE743 TVA743 UEW743 UOS743 UYO743 VIK743 VSG743 WCC7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VSG635 WCC635 WLY635 M19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57:K758 K15 WVS737 K751 K749 K747 K745 WLW743 WVS741 WLW739 K753 K38 WVS17 K55 WVS19 K73 WVS31 WVS29 WVS27 WVS25 WVS23 WVS21 K75 K78 K57 K95 K99 WVS33 K71 K107 K69 K105 K103 K101 K755 K117:K118 K137 K135 K139 K153 K151 K149 K147 K145 K143 K61 K155 K158 K97 K175 K59 K113 K111 K109 K67 K65 K63 K141 K115 K197:K198 K217 K215 K219 K233 K231 K229 K227 K225 K223 K221 K235 K238 K257 K255 K259 K273 K271 K269 K267 K265 K263 K261 K275 K278 K297 K295 K299 K313 K311 K309 K307 K305 K303 K301 K315 K318 K337 K335 K339 K353 K351 K349 K347 K345 K343 K341 K355 K358 K377 K375 K379 K393 K391 K389 K387 K185 K183 K381 K395 K398 K177 K415 K419 K433 K431 K429 K427 K425 K423 K421 K435 K438 WLW17 K455 K459 K473 K471 K469 K467 K465 K463 K461 K475 K478 K497 K495 K499 K513 K511 K509 K507 K505 K503 K501 K515 K518 K537 K535 K539 K553 K551 K549 K547 K545 K543 K541 K555 K558 K577 K575 K579 K593 K591 K589 K587 K585 K583 K581 K595 K598 WCA17 K615 K179 K633 K191 K629 K627 K385 K383 K621 WVS35 K637:K638 K657 K655 WLW619 K673 K631 K669 K667 K665 K663 K661 K675 K678 K697 K695 K699 K713 K711 K709 K707 K705 K703 K701 K715 K718 WVS617 K735 WLW659 K193 K671 K189 K187 K625 WVS623 K181 WVS63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K617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WLW617 K737 JG737 TC737 ACY737 AMU737 AWQ737 BGM737 BQI737 CAE737 CKA737 CTW737 DDS737 DNO737 DXK737 EHG737 ERC737 FAY737 FKU737 FUQ737 GEM737 GOI737 GYE737 HIA737 HRW737 IBS737 ILO737 IVK737 JFG737 JPC737 JYY737 KIU737 KSQ737 LCM737 LMI737 LWE737 MGA737 MPW737 MZS737 NJO737 NTK737 ODG737 ONC737 OWY737 PGU737 PQQ737 QAM737 QKI737 QUE737 REA737 RNW737 RXS737 SHO737 SRK737 TBG737 TLC737 TUY737 UEU737 UOQ737 UYM737 VII737 VSE737 WCA737 WLW73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619 K619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CA619 WVS65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WCA659 WVS739 K739 JG739 TC739 ACY739 AMU739 AWQ739 BGM739 BQI739 CAE739 CKA739 CTW739 DDS739 DNO739 DXK739 EHG739 ERC739 FAY739 FKU739 FUQ739 GEM739 GOI739 GYE739 HIA739 HRW739 IBS739 ILO739 IVK739 JFG739 JPC739 JYY739 KIU739 KSQ739 LCM739 LMI739 LWE739 MGA739 MPW739 MZS739 NJO739 NTK739 ODG739 ONC739 OWY739 PGU739 PQQ739 QAM739 QKI739 QUE739 REA739 RNW739 RXS739 SHO739 SRK739 TBG739 TLC739 TUY739 UEU739 UOQ739 UYM739 VII739 VSE739 WCA73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741 JG741 TC741 ACY741 AMU741 AWQ741 BGM741 BQI741 CAE741 CKA741 CTW741 DDS741 DNO741 DXK741 EHG741 ERC741 FAY741 FKU741 FUQ741 GEM741 GOI741 GYE741 HIA741 HRW741 IBS741 ILO741 IVK741 JFG741 JPC741 JYY741 KIU741 KSQ741 LCM741 LMI741 LWE741 MGA741 MPW741 MZS741 NJO741 NTK741 ODG741 ONC741 OWY741 PGU741 PQQ741 QAM741 QKI741 QUE741 REA741 RNW741 RXS741 SHO741 SRK741 TBG741 TLC741 TUY741 UEU741 UOQ741 UYM741 VII741 VSE741 WCA741 WLW74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VSE623 WCA623 WLW623 WVS743 K743 JG743 TC743 ACY743 AMU743 AWQ743 BGM743 BQI743 CAE743 CKA743 CTW743 DDS743 DNO743 DXK743 EHG743 ERC743 FAY743 FKU743 FUQ743 GEM743 GOI743 GYE743 HIA743 HRW743 IBS743 ILO743 IVK743 JFG743 JPC743 JYY743 KIU743 KSQ743 LCM743 LMI743 LWE743 MGA743 MPW743 MZS743 NJO743 NTK743 ODG743 ONC743 OWY743 PGU743 PQQ743 QAM743 QKI743 QUE743 REA743 RNW743 RXS743 SHO743 SRK743 TBG743 TLC743 TUY743 UEU743 UOQ743 UYM743 VII743 VSE743 WCA74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VSE635 WCA635 WLW635 K195"/>
    <dataValidation type="list" allowBlank="1" showInputMessage="1" showErrorMessage="1" sqref="F12:H12 F52:H52 F92:H92 F132:H132 F172:H172 F212:H212 F252:H252 F292:H292 F332:H332 F372:H372 F412:H412 F452:H452 F492:H492 F532:H532 F572:H572 F612:H612 F652:H652 F692:H692 F732:H732">
      <formula1>"Nr. de solicitări pe domenii"</formula1>
    </dataValidation>
    <dataValidation type="list" allowBlank="1" showInputMessage="1" showErrorMessage="1" sqref="M13 M53 M93 M133 M173 M213 M253 M293 M333 M373 M413 M453 M493 M533 M573 M613 M653 M693 M733">
      <formula1>"litera din art. 12 HG 878/2005"</formula1>
    </dataValidation>
    <dataValidation type="list" allowBlank="1" showInputMessage="1" showErrorMessage="1" sqref="N13 L13 N53 L53 N93 L93 N133 L133 N173 L173 N213 L213 N253 L253 N293 L293 N333 L333 N373 L373 N413 L413 N453 L453 N493 L493 N533 L533 N573 L573 N613 L613 N653 L653 N693 L693 N733 L733">
      <formula1>"nr. solicitări"</formula1>
    </dataValidation>
    <dataValidation type="list" allowBlank="1" showInputMessage="1" showErrorMessage="1" sqref="K13 K53 K93 K133 K173 K213 K253 K293 K333 K373 K413 K453 K493 K533 K573 K613 K653 K693 K733">
      <formula1>"litera din art. 11 HG 878/2005"</formula1>
    </dataValidation>
    <dataValidation type="list" allowBlank="1" showInputMessage="1" showErrorMessage="1" sqref="K12 K52 K92 K132 K172 K212 K252 K292 K332 K372 K412 K452 K492 K532 K572 K612 K652 K692 K732">
      <formula1>"Conform art. 11"</formula1>
    </dataValidation>
    <dataValidation type="list" allowBlank="1" showInputMessage="1" showErrorMessage="1" sqref="S12:S13 S52:S53 S92:S93 S132:S133 S172:S173 S212:S213 S252:S253 S292:S293 S332:S333 S372:S373 S412:S413 S452:S453 S492:S493 S532:S533 S572:S573 S612:S613 S652:S653 S692:S693 S732:S733">
      <formula1>"Plângeri în instanţă (nr)"</formula1>
    </dataValidation>
    <dataValidation type="list" allowBlank="1" showInputMessage="1" showErrorMessage="1" sqref="R12:R13 R52:R53 R92:R93 R132:R133 R172:R173 R212:R213 R252:R253 R292:R293 R332:R333 R372:R373 R412:R413 R452:R453 R492:R493 R532:R533 R572:R573 R612:R613 R652:R653 R692:R693 R732:R733">
      <formula1>"Reclamaţii administrative (nr)"</formula1>
    </dataValidation>
    <dataValidation type="list" allowBlank="1" showInputMessage="1" showErrorMessage="1" sqref="R11:S11 R51:S51 R91:S91 R131:S131 R171:S171 R211:S211 R251:S251 R291:S291 R331:S331 R371:S371 R411:S411 R451:S451 R491:S491 R531:S531 R571:S571 R611:S611 R651:S651 R691:S691 R731:S731">
      <formula1>"Urmarea respingerii solicitării"</formula1>
    </dataValidation>
    <dataValidation type="list" allowBlank="1" showInputMessage="1" showErrorMessage="1" sqref="Q12:Q13 Q52:Q53 Q92:Q93 Q132:Q133 Q172:Q173 Q212:Q213 Q252:Q253 Q292:Q293 Q332:Q333 Q372:Q373 Q412:Q413 Q452:Q453 Q492:Q493 Q532:Q533 Q572:Q573 Q612:Q613 Q652:Q653 Q692:Q693 Q732:Q733">
      <formula1>"Telefonic (nr)"</formula1>
    </dataValidation>
    <dataValidation type="list" allowBlank="1" showInputMessage="1" showErrorMessage="1" sqref="P12:P13 P52:P53 P92:P93 P132:P133 P172:P173 P212:P213 P252:P253 P292:P293 P332:P333 P372:P373 P412:P413 P452:P453 P492:P493 P532:P533 P572:P573 P612:P613 P652:P653 P692:P693 P732:P733">
      <formula1>"Suport electronic (nr)"</formula1>
    </dataValidation>
    <dataValidation type="list" allowBlank="1" showInputMessage="1" showErrorMessage="1" sqref="O12:O13 O52:O53 O92:O93 O132:O133 O172:O173 O212:O213 O252:O253 O292:O293 O332:O333 O372:O373 O412:O413 O452:O453 O492:O493 O532:O533 O572:O573 O612:O613 O652:O653 O692:O693 O732:O733">
      <formula1>"Suport hârtie (nr)"</formula1>
    </dataValidation>
    <dataValidation type="list" allowBlank="1" showInputMessage="1" showErrorMessage="1" sqref="O11:Q11 O51:Q51 O91:Q91 O131:Q131 O171:Q171 O211:Q211 O251:Q251 O291:Q291 O331:Q331 O371:Q371 O411:Q411 O451:Q451 O491:Q491 O531:Q531 O571:Q571 O611:Q611 O651:Q651 O691:Q691 O731:Q731">
      <formula1>"Forma solicitării"</formula1>
    </dataValidation>
    <dataValidation type="list" allowBlank="1" showInputMessage="1" showErrorMessage="1" sqref="M12 M52 M92 M132 M172 M212 M252 M292 M332 M372 M412 M452 M492 M532 M572 M612 M652 M692 M732">
      <formula1>"Conform art. 12"</formula1>
    </dataValidation>
    <dataValidation type="list" allowBlank="1" showInputMessage="1" showErrorMessage="1" sqref="K11 K51 K91 K131 K171 K211 K251 K291 K331 K371 K411 K451 K491 K531 K571 K611 K651 K691 K731">
      <formula1>"Motivaţia respingerii"</formula1>
    </dataValidation>
    <dataValidation type="list" allowBlank="1" showInputMessage="1" showErrorMessage="1" sqref="J12:J13 J52:J53 J92:J93 J132:J133 J172:J173 J212:J213 J252:J253 J292:J293 J332:J333 J372:J373 J412:J413 J452:J453 J492:J493 J532:J533 J572:J573 J612:J613 J652:J653 J692:J693 J732:J733">
      <formula1>"Nefavorabilă (nr)"</formula1>
    </dataValidation>
    <dataValidation type="list" allowBlank="1" showInputMessage="1" showErrorMessage="1" sqref="I12:I13 I52:I53 I92:I93 I132:I133 I172:I173 I212:I213 I252:I253 I292:I293 I332:I333 I372:I373 I412:I413 I452:I453 I492:I493 I532:I533 I572:I573 I612:I613 I652:I653 I692:I693 I732:I733">
      <formula1>"Favorabilă (nr)"</formula1>
    </dataValidation>
    <dataValidation type="list" allowBlank="1" showInputMessage="1" showErrorMessage="1" sqref="I11:J11 I51:J51 I91:J91 I131:J131 I171:J171 I211:J211 I251:J251 I291:J291 I331:J331 I371:J371 I411:J411 I451:J451 I491:J491 I531:J531 I571:J571 I611:J611 I651:J651 I691:J691 I731:J731">
      <formula1>"Modalitate de rezolvare"</formula1>
    </dataValidation>
    <dataValidation type="list" allowBlank="1" showInputMessage="1" showErrorMessage="1" sqref="H13 H53 H93 H133 H173 H213 H253 H293 H333 H373 H413 H453 H493 H533 H573 H613 H653 H693 H733">
      <formula1>"C"</formula1>
    </dataValidation>
    <dataValidation type="list" allowBlank="1" showInputMessage="1" showErrorMessage="1" sqref="G13 G53 G93 G133 G173 G213 G253 G293 G333 G373 G413 G453 G493 G533 G573 G613 G653 G693 G733">
      <formula1>"B"</formula1>
    </dataValidation>
    <dataValidation type="list" allowBlank="1" showInputMessage="1" showErrorMessage="1" sqref="F13 F53 F93 F133 F173 F213 F253 F293 F333 F373 F413 F453 F493 F533 F573 F613 F653 F693 F733">
      <formula1>"A"</formula1>
    </dataValidation>
    <dataValidation type="list" allowBlank="1" showInputMessage="1" showErrorMessage="1" sqref="F11:H11 F51:H51 F91:H91 F131:H131 F171:H171 F211:H211 F251:H251 F291:H291 F331:H331 F371:H371 F411:H411 F451:H451 F491:H491 F531:H531 F571:H571 F611:H611 F651:H651 F691:H691 F731:H731">
      <formula1>"Domenii (şi tipuri de informaţii)"</formula1>
    </dataValidation>
    <dataValidation type="list" allowBlank="1" showInputMessage="1" showErrorMessage="1" sqref="E12:E13 E52:E53 E92:E93 E132:E133 E172:E173 E212:E213 E252:E253 E292:E293 E332:E333 E372:E373 E412:E413 E452:E453 E492:E493 E532:E533 E572:E573 E612:E613 E652:E653 E692:E693 E732:E733">
      <formula1>"Nr. de solicitări primite de la persoane juridice"</formula1>
    </dataValidation>
    <dataValidation type="list" allowBlank="1" showInputMessage="1" showErrorMessage="1" sqref="D12:D13 D52:D53 D92:D93 D132:D133 D172:D173 D212:D213 D252:D253 D292:D293 D332:D333 D372:D373 D412:D413 D452:D453 D492:D493 D532:D533 D572:D573 D612:D613 D652:D653 D692:D693 D732:D733">
      <formula1>"Nr. de solicitări primite de la persoane fizice"</formula1>
    </dataValidation>
    <dataValidation type="list" allowBlank="1" showInputMessage="1" showErrorMessage="1" sqref="D11:E11 D51:E51 D91:E91 D131:E131 D171:E171 D211:E211 D251:E251 D291:E291 D331:E331 D371:E371 D411:E411 D451:E451 D491:E491 D531:E531 D571:E571 D611:E611 D651:E651 D691:E691 D731:E731">
      <formula1>"Categoria solicitantului"</formula1>
    </dataValidation>
    <dataValidation type="list" allowBlank="1" showInputMessage="1" showErrorMessage="1" sqref="A11:C11 A51:C51 A91:C91 A131:C131 A171:C171 A211:C211 A251:C251 A291:C291 A331:C331 A371:C371 A411:C411 A451:C451 A491:C491 A531:C531 A571:C571 A611:C611 A651:C651 A691:C691 A731:C731">
      <formula1>"Tipul localităţii de unde provine solicitantul"</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workbookViewId="0">
      <selection sqref="A1:S1"/>
    </sheetView>
  </sheetViews>
  <sheetFormatPr defaultRowHeight="12.75" x14ac:dyDescent="0.2"/>
  <cols>
    <col min="1" max="16384" width="9.140625" style="14"/>
  </cols>
  <sheetData>
    <row r="1" spans="1:19" ht="21.75" customHeight="1" x14ac:dyDescent="0.2">
      <c r="A1" s="854" t="s">
        <v>160</v>
      </c>
      <c r="B1" s="855"/>
      <c r="C1" s="855"/>
      <c r="D1" s="855"/>
      <c r="E1" s="855"/>
      <c r="F1" s="855"/>
      <c r="G1" s="855"/>
      <c r="H1" s="855"/>
      <c r="I1" s="855"/>
      <c r="J1" s="855"/>
      <c r="K1" s="855"/>
      <c r="L1" s="855"/>
      <c r="M1" s="855"/>
      <c r="N1" s="855"/>
      <c r="O1" s="855"/>
      <c r="P1" s="855"/>
      <c r="Q1" s="855"/>
      <c r="R1" s="855"/>
      <c r="S1" s="856"/>
    </row>
    <row r="2" spans="1:19" x14ac:dyDescent="0.2">
      <c r="A2" s="929" t="s">
        <v>173</v>
      </c>
      <c r="B2" s="929"/>
      <c r="C2" s="929"/>
      <c r="D2" s="929"/>
      <c r="E2" s="929"/>
      <c r="F2" s="929"/>
      <c r="G2" s="929"/>
      <c r="H2" s="929"/>
      <c r="I2" s="929"/>
      <c r="J2" s="929"/>
      <c r="K2" s="929"/>
      <c r="L2" s="929"/>
      <c r="M2" s="929"/>
      <c r="N2" s="929"/>
      <c r="O2" s="929"/>
      <c r="P2" s="929"/>
      <c r="Q2" s="929"/>
      <c r="R2" s="929"/>
      <c r="S2" s="930"/>
    </row>
    <row r="3" spans="1:19" x14ac:dyDescent="0.2">
      <c r="A3" s="833" t="s">
        <v>83</v>
      </c>
      <c r="B3" s="834"/>
      <c r="C3" s="834"/>
      <c r="D3" s="834"/>
      <c r="E3" s="834"/>
      <c r="F3" s="834"/>
      <c r="G3" s="834"/>
      <c r="H3" s="834"/>
      <c r="I3" s="834"/>
      <c r="J3" s="834"/>
      <c r="K3" s="834"/>
      <c r="L3" s="834"/>
      <c r="M3" s="834"/>
      <c r="N3" s="834"/>
      <c r="O3" s="834"/>
      <c r="P3" s="834"/>
      <c r="Q3" s="834"/>
      <c r="R3" s="834"/>
      <c r="S3" s="835"/>
    </row>
    <row r="4" spans="1:19" x14ac:dyDescent="0.2">
      <c r="A4" s="833" t="s">
        <v>87</v>
      </c>
      <c r="B4" s="834"/>
      <c r="C4" s="834"/>
      <c r="D4" s="834"/>
      <c r="E4" s="834"/>
      <c r="F4" s="834"/>
      <c r="G4" s="834"/>
      <c r="H4" s="834"/>
      <c r="I4" s="834"/>
      <c r="J4" s="834"/>
      <c r="K4" s="834"/>
      <c r="L4" s="834"/>
      <c r="M4" s="834"/>
      <c r="N4" s="834"/>
      <c r="O4" s="834"/>
      <c r="P4" s="834"/>
      <c r="Q4" s="834"/>
      <c r="R4" s="834"/>
      <c r="S4" s="835"/>
    </row>
    <row r="5" spans="1:19" x14ac:dyDescent="0.2">
      <c r="A5" s="833" t="s">
        <v>88</v>
      </c>
      <c r="B5" s="834"/>
      <c r="C5" s="834"/>
      <c r="D5" s="834"/>
      <c r="E5" s="834"/>
      <c r="F5" s="834"/>
      <c r="G5" s="834"/>
      <c r="H5" s="834"/>
      <c r="I5" s="834"/>
      <c r="J5" s="834"/>
      <c r="K5" s="834"/>
      <c r="L5" s="834"/>
      <c r="M5" s="834"/>
      <c r="N5" s="834"/>
      <c r="O5" s="834"/>
      <c r="P5" s="834"/>
      <c r="Q5" s="834"/>
      <c r="R5" s="834"/>
      <c r="S5" s="835"/>
    </row>
    <row r="6" spans="1:19" x14ac:dyDescent="0.2">
      <c r="A6" s="833" t="s">
        <v>89</v>
      </c>
      <c r="B6" s="834"/>
      <c r="C6" s="834"/>
      <c r="D6" s="834"/>
      <c r="E6" s="834"/>
      <c r="F6" s="834"/>
      <c r="G6" s="834"/>
      <c r="H6" s="834"/>
      <c r="I6" s="834"/>
      <c r="J6" s="834"/>
      <c r="K6" s="834"/>
      <c r="L6" s="834"/>
      <c r="M6" s="834"/>
      <c r="N6" s="834"/>
      <c r="O6" s="834"/>
      <c r="P6" s="834"/>
      <c r="Q6" s="834"/>
      <c r="R6" s="834"/>
      <c r="S6" s="835"/>
    </row>
    <row r="7" spans="1:19" x14ac:dyDescent="0.2">
      <c r="A7" s="833" t="s">
        <v>90</v>
      </c>
      <c r="B7" s="834"/>
      <c r="C7" s="834"/>
      <c r="D7" s="834"/>
      <c r="E7" s="834"/>
      <c r="F7" s="834"/>
      <c r="G7" s="834"/>
      <c r="H7" s="834"/>
      <c r="I7" s="834"/>
      <c r="J7" s="834"/>
      <c r="K7" s="834"/>
      <c r="L7" s="834"/>
      <c r="M7" s="834"/>
      <c r="N7" s="834"/>
      <c r="O7" s="834"/>
      <c r="P7" s="834"/>
      <c r="Q7" s="834"/>
      <c r="R7" s="834"/>
      <c r="S7" s="835"/>
    </row>
    <row r="8" spans="1:19" x14ac:dyDescent="0.2">
      <c r="A8" s="833" t="s">
        <v>91</v>
      </c>
      <c r="B8" s="834"/>
      <c r="C8" s="834"/>
      <c r="D8" s="834"/>
      <c r="E8" s="834"/>
      <c r="F8" s="834"/>
      <c r="G8" s="834"/>
      <c r="H8" s="834"/>
      <c r="I8" s="834"/>
      <c r="J8" s="834"/>
      <c r="K8" s="834"/>
      <c r="L8" s="834"/>
      <c r="M8" s="834"/>
      <c r="N8" s="834"/>
      <c r="O8" s="834"/>
      <c r="P8" s="834"/>
      <c r="Q8" s="834"/>
      <c r="R8" s="834"/>
      <c r="S8" s="835"/>
    </row>
    <row r="9" spans="1:19" x14ac:dyDescent="0.2">
      <c r="A9" s="833" t="s">
        <v>92</v>
      </c>
      <c r="B9" s="834"/>
      <c r="C9" s="834"/>
      <c r="D9" s="834"/>
      <c r="E9" s="834"/>
      <c r="F9" s="834"/>
      <c r="G9" s="834"/>
      <c r="H9" s="834"/>
      <c r="I9" s="834"/>
      <c r="J9" s="834"/>
      <c r="K9" s="834"/>
      <c r="L9" s="834"/>
      <c r="M9" s="834"/>
      <c r="N9" s="834"/>
      <c r="O9" s="834"/>
      <c r="P9" s="834"/>
      <c r="Q9" s="834"/>
      <c r="R9" s="834"/>
      <c r="S9" s="835"/>
    </row>
    <row r="10" spans="1:19" x14ac:dyDescent="0.2">
      <c r="A10" s="836" t="s">
        <v>93</v>
      </c>
      <c r="B10" s="837"/>
      <c r="C10" s="837"/>
      <c r="D10" s="837"/>
      <c r="E10" s="837"/>
      <c r="F10" s="837"/>
      <c r="G10" s="837"/>
      <c r="H10" s="837"/>
      <c r="I10" s="837"/>
      <c r="J10" s="837"/>
      <c r="K10" s="837"/>
      <c r="L10" s="837"/>
      <c r="M10" s="837"/>
      <c r="N10" s="837"/>
      <c r="O10" s="837"/>
      <c r="P10" s="837"/>
      <c r="Q10" s="837"/>
      <c r="R10" s="837"/>
      <c r="S10" s="838"/>
    </row>
    <row r="11" spans="1:19" ht="33" customHeight="1" x14ac:dyDescent="0.2">
      <c r="A11" s="831" t="s">
        <v>41</v>
      </c>
      <c r="B11" s="831"/>
      <c r="C11" s="831"/>
      <c r="D11" s="831" t="s">
        <v>42</v>
      </c>
      <c r="E11" s="831"/>
      <c r="F11" s="831" t="s">
        <v>43</v>
      </c>
      <c r="G11" s="831"/>
      <c r="H11" s="831"/>
      <c r="I11" s="831" t="s">
        <v>44</v>
      </c>
      <c r="J11" s="831"/>
      <c r="K11" s="827" t="s">
        <v>45</v>
      </c>
      <c r="L11" s="1064"/>
      <c r="M11" s="1064"/>
      <c r="N11" s="1065"/>
      <c r="O11" s="841" t="s">
        <v>46</v>
      </c>
      <c r="P11" s="841"/>
      <c r="Q11" s="842"/>
      <c r="R11" s="831" t="s">
        <v>47</v>
      </c>
      <c r="S11" s="831"/>
    </row>
    <row r="12" spans="1:19" ht="30"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75" customHeight="1" x14ac:dyDescent="0.2">
      <c r="A13" s="831"/>
      <c r="B13" s="831"/>
      <c r="C13" s="853"/>
      <c r="D13" s="831"/>
      <c r="E13" s="831"/>
      <c r="F13" s="26" t="s">
        <v>63</v>
      </c>
      <c r="G13" s="26" t="s">
        <v>64</v>
      </c>
      <c r="H13" s="26" t="s">
        <v>65</v>
      </c>
      <c r="I13" s="831"/>
      <c r="J13" s="831"/>
      <c r="K13" s="27" t="s">
        <v>66</v>
      </c>
      <c r="L13" s="27" t="s">
        <v>67</v>
      </c>
      <c r="M13" s="27" t="s">
        <v>68</v>
      </c>
      <c r="N13" s="27"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1" customFormat="1" x14ac:dyDescent="0.2">
      <c r="A15" s="19">
        <v>4</v>
      </c>
      <c r="B15" s="19">
        <v>6</v>
      </c>
      <c r="C15" s="19">
        <v>10</v>
      </c>
      <c r="D15" s="19">
        <v>1</v>
      </c>
      <c r="E15" s="19">
        <v>9</v>
      </c>
      <c r="F15" s="19">
        <v>0</v>
      </c>
      <c r="G15" s="19">
        <v>10</v>
      </c>
      <c r="H15" s="19">
        <v>0</v>
      </c>
      <c r="I15" s="19">
        <v>10</v>
      </c>
      <c r="J15" s="19">
        <v>0</v>
      </c>
      <c r="K15" s="19">
        <v>0</v>
      </c>
      <c r="L15" s="19">
        <v>0</v>
      </c>
      <c r="M15" s="19">
        <v>0</v>
      </c>
      <c r="N15" s="19">
        <v>0</v>
      </c>
      <c r="O15" s="19">
        <v>1</v>
      </c>
      <c r="P15" s="19">
        <v>1</v>
      </c>
      <c r="Q15" s="19">
        <v>8</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3</v>
      </c>
      <c r="B17" s="19">
        <v>16</v>
      </c>
      <c r="C17" s="19">
        <v>19</v>
      </c>
      <c r="D17" s="19">
        <v>0</v>
      </c>
      <c r="E17" s="19">
        <v>19</v>
      </c>
      <c r="F17" s="19">
        <v>0</v>
      </c>
      <c r="G17" s="19">
        <v>19</v>
      </c>
      <c r="H17" s="19">
        <v>0</v>
      </c>
      <c r="I17" s="19">
        <v>19</v>
      </c>
      <c r="J17" s="19">
        <v>0</v>
      </c>
      <c r="K17" s="19">
        <v>0</v>
      </c>
      <c r="L17" s="19">
        <v>0</v>
      </c>
      <c r="M17" s="19">
        <v>0</v>
      </c>
      <c r="N17" s="19">
        <v>0</v>
      </c>
      <c r="O17" s="19">
        <v>0</v>
      </c>
      <c r="P17" s="19">
        <v>0</v>
      </c>
      <c r="Q17" s="19">
        <v>19</v>
      </c>
      <c r="R17" s="19">
        <v>0</v>
      </c>
      <c r="S17" s="19">
        <v>0</v>
      </c>
    </row>
    <row r="18" spans="1:19" x14ac:dyDescent="0.2">
      <c r="A18" s="965" t="s">
        <v>71</v>
      </c>
      <c r="B18" s="966"/>
      <c r="C18" s="966"/>
      <c r="D18" s="966"/>
      <c r="E18" s="966"/>
      <c r="F18" s="966"/>
      <c r="G18" s="966"/>
      <c r="H18" s="966"/>
      <c r="I18" s="966"/>
      <c r="J18" s="966"/>
      <c r="K18" s="966"/>
      <c r="L18" s="966"/>
      <c r="M18" s="966"/>
      <c r="N18" s="966"/>
      <c r="O18" s="966"/>
      <c r="P18" s="966"/>
      <c r="Q18" s="966"/>
      <c r="R18" s="966"/>
      <c r="S18" s="967"/>
    </row>
    <row r="19" spans="1:19" s="50" customFormat="1" x14ac:dyDescent="0.2">
      <c r="A19" s="19">
        <v>7</v>
      </c>
      <c r="B19" s="19">
        <v>17</v>
      </c>
      <c r="C19" s="19">
        <v>24</v>
      </c>
      <c r="D19" s="19">
        <v>0</v>
      </c>
      <c r="E19" s="19">
        <v>24</v>
      </c>
      <c r="F19" s="19">
        <v>0</v>
      </c>
      <c r="G19" s="19">
        <v>24</v>
      </c>
      <c r="H19" s="19">
        <v>0</v>
      </c>
      <c r="I19" s="19">
        <v>24</v>
      </c>
      <c r="J19" s="19">
        <v>0</v>
      </c>
      <c r="K19" s="19">
        <v>0</v>
      </c>
      <c r="L19" s="19">
        <v>0</v>
      </c>
      <c r="M19" s="19">
        <v>0</v>
      </c>
      <c r="N19" s="19">
        <v>0</v>
      </c>
      <c r="O19" s="19">
        <v>0</v>
      </c>
      <c r="P19" s="19">
        <v>0</v>
      </c>
      <c r="Q19" s="19">
        <v>24</v>
      </c>
      <c r="R19" s="19">
        <v>0</v>
      </c>
      <c r="S19" s="19">
        <v>0</v>
      </c>
    </row>
    <row r="20" spans="1:19" x14ac:dyDescent="0.2">
      <c r="A20" s="965" t="s">
        <v>72</v>
      </c>
      <c r="B20" s="966"/>
      <c r="C20" s="966"/>
      <c r="D20" s="966"/>
      <c r="E20" s="966"/>
      <c r="F20" s="966"/>
      <c r="G20" s="966"/>
      <c r="H20" s="966"/>
      <c r="I20" s="966"/>
      <c r="J20" s="966"/>
      <c r="K20" s="966"/>
      <c r="L20" s="966"/>
      <c r="M20" s="966"/>
      <c r="N20" s="966"/>
      <c r="O20" s="966"/>
      <c r="P20" s="966"/>
      <c r="Q20" s="966"/>
      <c r="R20" s="966"/>
      <c r="S20" s="967"/>
    </row>
    <row r="21" spans="1:19" s="550" customFormat="1" x14ac:dyDescent="0.2">
      <c r="A21" s="19">
        <v>2</v>
      </c>
      <c r="B21" s="19">
        <v>6</v>
      </c>
      <c r="C21" s="19">
        <v>8</v>
      </c>
      <c r="D21" s="19">
        <v>0</v>
      </c>
      <c r="E21" s="19">
        <v>8</v>
      </c>
      <c r="F21" s="19">
        <v>0</v>
      </c>
      <c r="G21" s="19">
        <v>8</v>
      </c>
      <c r="H21" s="19">
        <v>0</v>
      </c>
      <c r="I21" s="19">
        <v>8</v>
      </c>
      <c r="J21" s="19">
        <v>0</v>
      </c>
      <c r="K21" s="19">
        <v>0</v>
      </c>
      <c r="L21" s="19">
        <v>0</v>
      </c>
      <c r="M21" s="19">
        <v>0</v>
      </c>
      <c r="N21" s="19">
        <v>0</v>
      </c>
      <c r="O21" s="19">
        <v>0</v>
      </c>
      <c r="P21" s="19">
        <v>0</v>
      </c>
      <c r="Q21" s="19">
        <v>8</v>
      </c>
      <c r="R21" s="19">
        <v>0</v>
      </c>
      <c r="S21" s="19">
        <v>0</v>
      </c>
    </row>
    <row r="22" spans="1:19" x14ac:dyDescent="0.2">
      <c r="A22" s="965" t="s">
        <v>73</v>
      </c>
      <c r="B22" s="966"/>
      <c r="C22" s="966"/>
      <c r="D22" s="966"/>
      <c r="E22" s="966"/>
      <c r="F22" s="966"/>
      <c r="G22" s="966"/>
      <c r="H22" s="966"/>
      <c r="I22" s="966"/>
      <c r="J22" s="966"/>
      <c r="K22" s="966"/>
      <c r="L22" s="966"/>
      <c r="M22" s="966"/>
      <c r="N22" s="966"/>
      <c r="O22" s="966"/>
      <c r="P22" s="966"/>
      <c r="Q22" s="966"/>
      <c r="R22" s="966"/>
      <c r="S22" s="967"/>
    </row>
    <row r="23" spans="1:19" s="614" customFormat="1" x14ac:dyDescent="0.2">
      <c r="A23" s="19">
        <v>14</v>
      </c>
      <c r="B23" s="19">
        <v>1</v>
      </c>
      <c r="C23" s="19">
        <v>15</v>
      </c>
      <c r="D23" s="19">
        <v>10</v>
      </c>
      <c r="E23" s="19">
        <v>5</v>
      </c>
      <c r="F23" s="19">
        <v>0</v>
      </c>
      <c r="G23" s="19">
        <v>15</v>
      </c>
      <c r="H23" s="19">
        <v>0</v>
      </c>
      <c r="I23" s="19">
        <v>15</v>
      </c>
      <c r="J23" s="19">
        <v>0</v>
      </c>
      <c r="K23" s="19">
        <v>0</v>
      </c>
      <c r="L23" s="19">
        <v>0</v>
      </c>
      <c r="M23" s="19">
        <v>0</v>
      </c>
      <c r="N23" s="19">
        <v>0</v>
      </c>
      <c r="O23" s="19">
        <v>0</v>
      </c>
      <c r="P23" s="19">
        <v>0</v>
      </c>
      <c r="Q23" s="19">
        <v>15</v>
      </c>
      <c r="R23" s="19">
        <v>0</v>
      </c>
      <c r="S23" s="19">
        <v>0</v>
      </c>
    </row>
    <row r="24" spans="1:19" x14ac:dyDescent="0.2">
      <c r="A24" s="965" t="s">
        <v>74</v>
      </c>
      <c r="B24" s="966"/>
      <c r="C24" s="966"/>
      <c r="D24" s="966"/>
      <c r="E24" s="966"/>
      <c r="F24" s="966"/>
      <c r="G24" s="966"/>
      <c r="H24" s="966"/>
      <c r="I24" s="966"/>
      <c r="J24" s="966"/>
      <c r="K24" s="966"/>
      <c r="L24" s="966"/>
      <c r="M24" s="966"/>
      <c r="N24" s="966"/>
      <c r="O24" s="966"/>
      <c r="P24" s="966"/>
      <c r="Q24" s="966"/>
      <c r="R24" s="966"/>
      <c r="S24" s="967"/>
    </row>
    <row r="25" spans="1:19" s="629" customFormat="1" x14ac:dyDescent="0.2">
      <c r="A25" s="19">
        <v>7</v>
      </c>
      <c r="B25" s="19">
        <v>6</v>
      </c>
      <c r="C25" s="19">
        <v>13</v>
      </c>
      <c r="D25" s="19">
        <v>8</v>
      </c>
      <c r="E25" s="19">
        <v>5</v>
      </c>
      <c r="F25" s="19">
        <v>0</v>
      </c>
      <c r="G25" s="19">
        <v>13</v>
      </c>
      <c r="H25" s="19">
        <v>0</v>
      </c>
      <c r="I25" s="19">
        <v>13</v>
      </c>
      <c r="J25" s="19">
        <v>0</v>
      </c>
      <c r="K25" s="19">
        <v>0</v>
      </c>
      <c r="L25" s="19">
        <v>0</v>
      </c>
      <c r="M25" s="19">
        <v>0</v>
      </c>
      <c r="N25" s="19">
        <v>0</v>
      </c>
      <c r="O25" s="19">
        <v>0</v>
      </c>
      <c r="P25" s="19">
        <v>0</v>
      </c>
      <c r="Q25" s="19">
        <v>13</v>
      </c>
      <c r="R25" s="19">
        <v>0</v>
      </c>
      <c r="S25" s="19">
        <v>0</v>
      </c>
    </row>
    <row r="26" spans="1:19" x14ac:dyDescent="0.2">
      <c r="A26" s="965" t="s">
        <v>75</v>
      </c>
      <c r="B26" s="966"/>
      <c r="C26" s="966"/>
      <c r="D26" s="966"/>
      <c r="E26" s="966"/>
      <c r="F26" s="966"/>
      <c r="G26" s="966"/>
      <c r="H26" s="966"/>
      <c r="I26" s="966"/>
      <c r="J26" s="966"/>
      <c r="K26" s="966"/>
      <c r="L26" s="966"/>
      <c r="M26" s="966"/>
      <c r="N26" s="966"/>
      <c r="O26" s="966"/>
      <c r="P26" s="966"/>
      <c r="Q26" s="966"/>
      <c r="R26" s="966"/>
      <c r="S26" s="967"/>
    </row>
    <row r="27" spans="1:19" s="671" customFormat="1" x14ac:dyDescent="0.2">
      <c r="A27" s="19">
        <v>2</v>
      </c>
      <c r="B27" s="19">
        <v>6</v>
      </c>
      <c r="C27" s="19">
        <v>8</v>
      </c>
      <c r="D27" s="19">
        <v>0</v>
      </c>
      <c r="E27" s="19">
        <v>8</v>
      </c>
      <c r="F27" s="19">
        <v>0</v>
      </c>
      <c r="G27" s="19">
        <v>8</v>
      </c>
      <c r="H27" s="19">
        <v>0</v>
      </c>
      <c r="I27" s="19">
        <v>8</v>
      </c>
      <c r="J27" s="19">
        <v>0</v>
      </c>
      <c r="K27" s="19">
        <v>0</v>
      </c>
      <c r="L27" s="19">
        <v>0</v>
      </c>
      <c r="M27" s="19">
        <v>0</v>
      </c>
      <c r="N27" s="19">
        <v>0</v>
      </c>
      <c r="O27" s="19">
        <v>0</v>
      </c>
      <c r="P27" s="19">
        <v>1</v>
      </c>
      <c r="Q27" s="19">
        <v>7</v>
      </c>
      <c r="R27" s="19">
        <v>0</v>
      </c>
      <c r="S27" s="19">
        <v>0</v>
      </c>
    </row>
    <row r="28" spans="1:19" x14ac:dyDescent="0.2">
      <c r="A28" s="965" t="s">
        <v>76</v>
      </c>
      <c r="B28" s="966"/>
      <c r="C28" s="966"/>
      <c r="D28" s="966"/>
      <c r="E28" s="966"/>
      <c r="F28" s="966"/>
      <c r="G28" s="966"/>
      <c r="H28" s="966"/>
      <c r="I28" s="966"/>
      <c r="J28" s="966"/>
      <c r="K28" s="966"/>
      <c r="L28" s="966"/>
      <c r="M28" s="966"/>
      <c r="N28" s="966"/>
      <c r="O28" s="966"/>
      <c r="P28" s="966"/>
      <c r="Q28" s="966"/>
      <c r="R28" s="966"/>
      <c r="S28" s="967"/>
    </row>
    <row r="29" spans="1:19" s="704" customFormat="1" x14ac:dyDescent="0.2">
      <c r="A29" s="19">
        <v>31</v>
      </c>
      <c r="B29" s="19">
        <v>3</v>
      </c>
      <c r="C29" s="19">
        <v>34</v>
      </c>
      <c r="D29" s="19">
        <v>31</v>
      </c>
      <c r="E29" s="19">
        <v>3</v>
      </c>
      <c r="F29" s="19">
        <v>0</v>
      </c>
      <c r="G29" s="19">
        <v>34</v>
      </c>
      <c r="H29" s="19">
        <v>0</v>
      </c>
      <c r="I29" s="19">
        <v>34</v>
      </c>
      <c r="J29" s="19">
        <v>0</v>
      </c>
      <c r="K29" s="19">
        <v>0</v>
      </c>
      <c r="L29" s="19">
        <v>0</v>
      </c>
      <c r="M29" s="19">
        <v>0</v>
      </c>
      <c r="N29" s="19">
        <v>0</v>
      </c>
      <c r="O29" s="19">
        <v>1</v>
      </c>
      <c r="P29" s="19">
        <v>2</v>
      </c>
      <c r="Q29" s="19">
        <v>31</v>
      </c>
      <c r="R29" s="19">
        <v>0</v>
      </c>
      <c r="S29" s="19">
        <v>0</v>
      </c>
    </row>
    <row r="30" spans="1:19" x14ac:dyDescent="0.2">
      <c r="A30" s="965" t="s">
        <v>77</v>
      </c>
      <c r="B30" s="966"/>
      <c r="C30" s="966"/>
      <c r="D30" s="966"/>
      <c r="E30" s="966"/>
      <c r="F30" s="966"/>
      <c r="G30" s="966"/>
      <c r="H30" s="966"/>
      <c r="I30" s="966"/>
      <c r="J30" s="966"/>
      <c r="K30" s="966"/>
      <c r="L30" s="966"/>
      <c r="M30" s="966"/>
      <c r="N30" s="966"/>
      <c r="O30" s="966"/>
      <c r="P30" s="966"/>
      <c r="Q30" s="966"/>
      <c r="R30" s="966"/>
      <c r="S30" s="967"/>
    </row>
    <row r="31" spans="1:19" s="738" customFormat="1" x14ac:dyDescent="0.2">
      <c r="A31" s="19">
        <v>18</v>
      </c>
      <c r="B31" s="19">
        <v>14</v>
      </c>
      <c r="C31" s="19">
        <v>32</v>
      </c>
      <c r="D31" s="19">
        <v>29</v>
      </c>
      <c r="E31" s="19">
        <v>3</v>
      </c>
      <c r="F31" s="19">
        <v>0</v>
      </c>
      <c r="G31" s="19">
        <v>32</v>
      </c>
      <c r="H31" s="19">
        <v>0</v>
      </c>
      <c r="I31" s="19">
        <v>32</v>
      </c>
      <c r="J31" s="19">
        <v>0</v>
      </c>
      <c r="K31" s="19">
        <v>0</v>
      </c>
      <c r="L31" s="19">
        <v>0</v>
      </c>
      <c r="M31" s="19">
        <v>0</v>
      </c>
      <c r="N31" s="19">
        <v>0</v>
      </c>
      <c r="O31" s="19">
        <v>1</v>
      </c>
      <c r="P31" s="19">
        <v>2</v>
      </c>
      <c r="Q31" s="19">
        <v>29</v>
      </c>
      <c r="R31" s="19">
        <v>0</v>
      </c>
      <c r="S31" s="19">
        <v>0</v>
      </c>
    </row>
    <row r="32" spans="1:19" x14ac:dyDescent="0.2">
      <c r="A32" s="965" t="s">
        <v>78</v>
      </c>
      <c r="B32" s="966"/>
      <c r="C32" s="966"/>
      <c r="D32" s="966"/>
      <c r="E32" s="966"/>
      <c r="F32" s="966"/>
      <c r="G32" s="966"/>
      <c r="H32" s="966"/>
      <c r="I32" s="966"/>
      <c r="J32" s="966"/>
      <c r="K32" s="966"/>
      <c r="L32" s="966"/>
      <c r="M32" s="966"/>
      <c r="N32" s="966"/>
      <c r="O32" s="966"/>
      <c r="P32" s="966"/>
      <c r="Q32" s="966"/>
      <c r="R32" s="966"/>
      <c r="S32" s="967"/>
    </row>
    <row r="33" spans="1:19" s="111" customFormat="1" x14ac:dyDescent="0.25">
      <c r="A33" s="777">
        <v>7</v>
      </c>
      <c r="B33" s="777">
        <v>7</v>
      </c>
      <c r="C33" s="777">
        <v>14</v>
      </c>
      <c r="D33" s="777">
        <v>14</v>
      </c>
      <c r="E33" s="777">
        <v>0</v>
      </c>
      <c r="F33" s="777">
        <v>0</v>
      </c>
      <c r="G33" s="777">
        <v>14</v>
      </c>
      <c r="H33" s="777">
        <v>0</v>
      </c>
      <c r="I33" s="777">
        <v>14</v>
      </c>
      <c r="J33" s="777">
        <v>0</v>
      </c>
      <c r="K33" s="777">
        <v>0</v>
      </c>
      <c r="L33" s="777">
        <v>0</v>
      </c>
      <c r="M33" s="777">
        <v>0</v>
      </c>
      <c r="N33" s="777">
        <v>0</v>
      </c>
      <c r="O33" s="777">
        <v>0</v>
      </c>
      <c r="P33" s="777">
        <v>0</v>
      </c>
      <c r="Q33" s="777">
        <v>14</v>
      </c>
      <c r="R33" s="777">
        <v>0</v>
      </c>
      <c r="S33" s="777">
        <v>0</v>
      </c>
    </row>
    <row r="34" spans="1:19" x14ac:dyDescent="0.2">
      <c r="A34" s="965" t="s">
        <v>79</v>
      </c>
      <c r="B34" s="966"/>
      <c r="C34" s="966"/>
      <c r="D34" s="966"/>
      <c r="E34" s="966"/>
      <c r="F34" s="966"/>
      <c r="G34" s="966"/>
      <c r="H34" s="966"/>
      <c r="I34" s="966"/>
      <c r="J34" s="966"/>
      <c r="K34" s="966"/>
      <c r="L34" s="966"/>
      <c r="M34" s="966"/>
      <c r="N34" s="966"/>
      <c r="O34" s="966"/>
      <c r="P34" s="966"/>
      <c r="Q34" s="966"/>
      <c r="R34" s="966"/>
      <c r="S34" s="967"/>
    </row>
    <row r="35" spans="1:19" s="800" customFormat="1" x14ac:dyDescent="0.2">
      <c r="A35" s="19">
        <v>5</v>
      </c>
      <c r="B35" s="19">
        <v>7</v>
      </c>
      <c r="C35" s="19">
        <v>12</v>
      </c>
      <c r="D35" s="19">
        <v>12</v>
      </c>
      <c r="E35" s="19">
        <v>0</v>
      </c>
      <c r="F35" s="19">
        <v>0</v>
      </c>
      <c r="G35" s="19">
        <v>12</v>
      </c>
      <c r="H35" s="19">
        <v>0</v>
      </c>
      <c r="I35" s="19">
        <v>12</v>
      </c>
      <c r="J35" s="19">
        <v>0</v>
      </c>
      <c r="K35" s="19">
        <v>0</v>
      </c>
      <c r="L35" s="19">
        <v>0</v>
      </c>
      <c r="M35" s="19">
        <v>0</v>
      </c>
      <c r="N35" s="19">
        <v>0</v>
      </c>
      <c r="O35" s="19">
        <v>0</v>
      </c>
      <c r="P35" s="19">
        <v>0</v>
      </c>
      <c r="Q35" s="19">
        <v>12</v>
      </c>
      <c r="R35" s="19">
        <v>0</v>
      </c>
      <c r="S35" s="19">
        <v>0</v>
      </c>
    </row>
    <row r="36" spans="1:19" x14ac:dyDescent="0.2">
      <c r="A36" s="965" t="s">
        <v>80</v>
      </c>
      <c r="B36" s="966"/>
      <c r="C36" s="966"/>
      <c r="D36" s="966"/>
      <c r="E36" s="966"/>
      <c r="F36" s="966"/>
      <c r="G36" s="966"/>
      <c r="H36" s="966"/>
      <c r="I36" s="966"/>
      <c r="J36" s="966"/>
      <c r="K36" s="966"/>
      <c r="L36" s="966"/>
      <c r="M36" s="966"/>
      <c r="N36" s="966"/>
      <c r="O36" s="966"/>
      <c r="P36" s="966"/>
      <c r="Q36" s="966"/>
      <c r="R36" s="966"/>
      <c r="S36" s="967"/>
    </row>
    <row r="37" spans="1:19" s="822" customFormat="1" x14ac:dyDescent="0.2">
      <c r="A37" s="19">
        <v>4</v>
      </c>
      <c r="B37" s="19">
        <v>3</v>
      </c>
      <c r="C37" s="19">
        <v>7</v>
      </c>
      <c r="D37" s="19">
        <v>6</v>
      </c>
      <c r="E37" s="19">
        <v>1</v>
      </c>
      <c r="F37" s="19">
        <v>0</v>
      </c>
      <c r="G37" s="19">
        <v>7</v>
      </c>
      <c r="H37" s="19">
        <v>0</v>
      </c>
      <c r="I37" s="19">
        <v>7</v>
      </c>
      <c r="J37" s="19">
        <v>0</v>
      </c>
      <c r="K37" s="19">
        <v>0</v>
      </c>
      <c r="L37" s="19">
        <v>0</v>
      </c>
      <c r="M37" s="19">
        <v>0</v>
      </c>
      <c r="N37" s="19">
        <v>0</v>
      </c>
      <c r="O37" s="19">
        <v>0</v>
      </c>
      <c r="P37" s="19">
        <v>1</v>
      </c>
      <c r="Q37" s="19">
        <v>6</v>
      </c>
      <c r="R37" s="19">
        <v>0</v>
      </c>
      <c r="S37" s="19">
        <v>0</v>
      </c>
    </row>
    <row r="38" spans="1:19" x14ac:dyDescent="0.2">
      <c r="A38" s="823" t="s">
        <v>81</v>
      </c>
      <c r="B38" s="846"/>
      <c r="C38" s="846"/>
      <c r="D38" s="846"/>
      <c r="E38" s="846"/>
      <c r="F38" s="846"/>
      <c r="G38" s="846"/>
      <c r="H38" s="846"/>
      <c r="I38" s="846"/>
      <c r="J38" s="846"/>
      <c r="K38" s="846"/>
      <c r="L38" s="846"/>
      <c r="M38" s="846"/>
      <c r="N38" s="846"/>
      <c r="O38" s="846"/>
      <c r="P38" s="846"/>
      <c r="Q38" s="846"/>
      <c r="R38" s="846"/>
      <c r="S38" s="847"/>
    </row>
    <row r="39" spans="1:19" s="52" customFormat="1" x14ac:dyDescent="0.2">
      <c r="A39" s="362">
        <f>SUM(A37,A35,A33,A31,A29,A27,A25,A23,A21,A19,A17,A15)</f>
        <v>104</v>
      </c>
      <c r="B39" s="427">
        <f t="shared" ref="B39:S39" si="0">SUM(B37,B35,B33,B31,B29,B27,B25,B23,B21,B19,B17,B15)</f>
        <v>92</v>
      </c>
      <c r="C39" s="427">
        <f t="shared" si="0"/>
        <v>196</v>
      </c>
      <c r="D39" s="427">
        <f t="shared" si="0"/>
        <v>111</v>
      </c>
      <c r="E39" s="427">
        <f t="shared" si="0"/>
        <v>85</v>
      </c>
      <c r="F39" s="427">
        <f t="shared" si="0"/>
        <v>0</v>
      </c>
      <c r="G39" s="427">
        <f t="shared" si="0"/>
        <v>196</v>
      </c>
      <c r="H39" s="427">
        <f t="shared" si="0"/>
        <v>0</v>
      </c>
      <c r="I39" s="427">
        <f t="shared" si="0"/>
        <v>196</v>
      </c>
      <c r="J39" s="427">
        <f t="shared" si="0"/>
        <v>0</v>
      </c>
      <c r="K39" s="427">
        <f t="shared" si="0"/>
        <v>0</v>
      </c>
      <c r="L39" s="427">
        <f t="shared" si="0"/>
        <v>0</v>
      </c>
      <c r="M39" s="427">
        <f t="shared" si="0"/>
        <v>0</v>
      </c>
      <c r="N39" s="427">
        <f t="shared" si="0"/>
        <v>0</v>
      </c>
      <c r="O39" s="427">
        <f t="shared" si="0"/>
        <v>3</v>
      </c>
      <c r="P39" s="427">
        <f t="shared" si="0"/>
        <v>7</v>
      </c>
      <c r="Q39" s="427">
        <f t="shared" si="0"/>
        <v>186</v>
      </c>
      <c r="R39" s="427">
        <f t="shared" si="0"/>
        <v>0</v>
      </c>
      <c r="S39" s="427">
        <f t="shared" si="0"/>
        <v>0</v>
      </c>
    </row>
    <row r="41" spans="1:19" ht="21" customHeight="1" x14ac:dyDescent="0.2">
      <c r="A41" s="854" t="s">
        <v>161</v>
      </c>
      <c r="B41" s="855"/>
      <c r="C41" s="855"/>
      <c r="D41" s="855"/>
      <c r="E41" s="855"/>
      <c r="F41" s="855"/>
      <c r="G41" s="855"/>
      <c r="H41" s="855"/>
      <c r="I41" s="855"/>
      <c r="J41" s="855"/>
      <c r="K41" s="855"/>
      <c r="L41" s="855"/>
      <c r="M41" s="855"/>
      <c r="N41" s="855"/>
      <c r="O41" s="855"/>
      <c r="P41" s="855"/>
      <c r="Q41" s="855"/>
      <c r="R41" s="855"/>
      <c r="S41" s="856"/>
    </row>
    <row r="42" spans="1:19" x14ac:dyDescent="0.2">
      <c r="A42" s="929" t="s">
        <v>173</v>
      </c>
      <c r="B42" s="929"/>
      <c r="C42" s="929"/>
      <c r="D42" s="929"/>
      <c r="E42" s="929"/>
      <c r="F42" s="929"/>
      <c r="G42" s="929"/>
      <c r="H42" s="929"/>
      <c r="I42" s="929"/>
      <c r="J42" s="929"/>
      <c r="K42" s="929"/>
      <c r="L42" s="929"/>
      <c r="M42" s="929"/>
      <c r="N42" s="929"/>
      <c r="O42" s="929"/>
      <c r="P42" s="929"/>
      <c r="Q42" s="929"/>
      <c r="R42" s="929"/>
      <c r="S42" s="930"/>
    </row>
    <row r="43" spans="1:19" x14ac:dyDescent="0.2">
      <c r="A43" s="833" t="s">
        <v>83</v>
      </c>
      <c r="B43" s="834"/>
      <c r="C43" s="834"/>
      <c r="D43" s="834"/>
      <c r="E43" s="834"/>
      <c r="F43" s="834"/>
      <c r="G43" s="834"/>
      <c r="H43" s="834"/>
      <c r="I43" s="834"/>
      <c r="J43" s="834"/>
      <c r="K43" s="834"/>
      <c r="L43" s="834"/>
      <c r="M43" s="834"/>
      <c r="N43" s="834"/>
      <c r="O43" s="834"/>
      <c r="P43" s="834"/>
      <c r="Q43" s="834"/>
      <c r="R43" s="834"/>
      <c r="S43" s="835"/>
    </row>
    <row r="44" spans="1:19" x14ac:dyDescent="0.2">
      <c r="A44" s="833" t="s">
        <v>87</v>
      </c>
      <c r="B44" s="834"/>
      <c r="C44" s="834"/>
      <c r="D44" s="834"/>
      <c r="E44" s="834"/>
      <c r="F44" s="834"/>
      <c r="G44" s="834"/>
      <c r="H44" s="834"/>
      <c r="I44" s="834"/>
      <c r="J44" s="834"/>
      <c r="K44" s="834"/>
      <c r="L44" s="834"/>
      <c r="M44" s="834"/>
      <c r="N44" s="834"/>
      <c r="O44" s="834"/>
      <c r="P44" s="834"/>
      <c r="Q44" s="834"/>
      <c r="R44" s="834"/>
      <c r="S44" s="835"/>
    </row>
    <row r="45" spans="1:19" x14ac:dyDescent="0.2">
      <c r="A45" s="833" t="s">
        <v>94</v>
      </c>
      <c r="B45" s="834"/>
      <c r="C45" s="834"/>
      <c r="D45" s="834"/>
      <c r="E45" s="834"/>
      <c r="F45" s="834"/>
      <c r="G45" s="834"/>
      <c r="H45" s="834"/>
      <c r="I45" s="834"/>
      <c r="J45" s="834"/>
      <c r="K45" s="834"/>
      <c r="L45" s="834"/>
      <c r="M45" s="834"/>
      <c r="N45" s="834"/>
      <c r="O45" s="834"/>
      <c r="P45" s="834"/>
      <c r="Q45" s="834"/>
      <c r="R45" s="834"/>
      <c r="S45" s="835"/>
    </row>
    <row r="46" spans="1:19" x14ac:dyDescent="0.2">
      <c r="A46" s="833" t="s">
        <v>95</v>
      </c>
      <c r="B46" s="834"/>
      <c r="C46" s="834"/>
      <c r="D46" s="834"/>
      <c r="E46" s="834"/>
      <c r="F46" s="834"/>
      <c r="G46" s="834"/>
      <c r="H46" s="834"/>
      <c r="I46" s="834"/>
      <c r="J46" s="834"/>
      <c r="K46" s="834"/>
      <c r="L46" s="834"/>
      <c r="M46" s="834"/>
      <c r="N46" s="834"/>
      <c r="O46" s="834"/>
      <c r="P46" s="834"/>
      <c r="Q46" s="834"/>
      <c r="R46" s="834"/>
      <c r="S46" s="835"/>
    </row>
    <row r="47" spans="1:19" x14ac:dyDescent="0.2">
      <c r="A47" s="833" t="s">
        <v>96</v>
      </c>
      <c r="B47" s="834"/>
      <c r="C47" s="834"/>
      <c r="D47" s="834"/>
      <c r="E47" s="834"/>
      <c r="F47" s="834"/>
      <c r="G47" s="834"/>
      <c r="H47" s="834"/>
      <c r="I47" s="834"/>
      <c r="J47" s="834"/>
      <c r="K47" s="834"/>
      <c r="L47" s="834"/>
      <c r="M47" s="834"/>
      <c r="N47" s="834"/>
      <c r="O47" s="834"/>
      <c r="P47" s="834"/>
      <c r="Q47" s="834"/>
      <c r="R47" s="834"/>
      <c r="S47" s="835"/>
    </row>
    <row r="48" spans="1:19" x14ac:dyDescent="0.2">
      <c r="A48" s="833" t="s">
        <v>97</v>
      </c>
      <c r="B48" s="834"/>
      <c r="C48" s="834"/>
      <c r="D48" s="834"/>
      <c r="E48" s="834"/>
      <c r="F48" s="834"/>
      <c r="G48" s="834"/>
      <c r="H48" s="834"/>
      <c r="I48" s="834"/>
      <c r="J48" s="834"/>
      <c r="K48" s="834"/>
      <c r="L48" s="834"/>
      <c r="M48" s="834"/>
      <c r="N48" s="834"/>
      <c r="O48" s="834"/>
      <c r="P48" s="834"/>
      <c r="Q48" s="834"/>
      <c r="R48" s="834"/>
      <c r="S48" s="835"/>
    </row>
    <row r="49" spans="1:19" x14ac:dyDescent="0.2">
      <c r="A49" s="833" t="s">
        <v>85</v>
      </c>
      <c r="B49" s="834"/>
      <c r="C49" s="834"/>
      <c r="D49" s="834"/>
      <c r="E49" s="834"/>
      <c r="F49" s="834"/>
      <c r="G49" s="834"/>
      <c r="H49" s="834"/>
      <c r="I49" s="834"/>
      <c r="J49" s="834"/>
      <c r="K49" s="834"/>
      <c r="L49" s="834"/>
      <c r="M49" s="834"/>
      <c r="N49" s="834"/>
      <c r="O49" s="834"/>
      <c r="P49" s="834"/>
      <c r="Q49" s="834"/>
      <c r="R49" s="834"/>
      <c r="S49" s="835"/>
    </row>
    <row r="50" spans="1:19" x14ac:dyDescent="0.2">
      <c r="A50" s="836" t="s">
        <v>98</v>
      </c>
      <c r="B50" s="837"/>
      <c r="C50" s="837"/>
      <c r="D50" s="837"/>
      <c r="E50" s="837"/>
      <c r="F50" s="837"/>
      <c r="G50" s="837"/>
      <c r="H50" s="837"/>
      <c r="I50" s="837"/>
      <c r="J50" s="837"/>
      <c r="K50" s="837"/>
      <c r="L50" s="837"/>
      <c r="M50" s="837"/>
      <c r="N50" s="837"/>
      <c r="O50" s="837"/>
      <c r="P50" s="837"/>
      <c r="Q50" s="837"/>
      <c r="R50" s="837"/>
      <c r="S50" s="838"/>
    </row>
    <row r="51" spans="1:19" ht="34.5" customHeight="1" x14ac:dyDescent="0.2">
      <c r="A51" s="827" t="s">
        <v>41</v>
      </c>
      <c r="B51" s="828"/>
      <c r="C51" s="829"/>
      <c r="D51" s="831" t="s">
        <v>42</v>
      </c>
      <c r="E51" s="831"/>
      <c r="F51" s="831" t="s">
        <v>43</v>
      </c>
      <c r="G51" s="831"/>
      <c r="H51" s="831"/>
      <c r="I51" s="831" t="s">
        <v>44</v>
      </c>
      <c r="J51" s="831"/>
      <c r="K51" s="827" t="s">
        <v>45</v>
      </c>
      <c r="L51" s="1064"/>
      <c r="M51" s="1064"/>
      <c r="N51" s="1065"/>
      <c r="O51" s="841" t="s">
        <v>46</v>
      </c>
      <c r="P51" s="841"/>
      <c r="Q51" s="842"/>
      <c r="R51" s="831" t="s">
        <v>47</v>
      </c>
      <c r="S51" s="831"/>
    </row>
    <row r="52" spans="1:19" ht="30"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0" customHeight="1" x14ac:dyDescent="0.2">
      <c r="A53" s="831"/>
      <c r="B53" s="831"/>
      <c r="C53" s="853"/>
      <c r="D53" s="831"/>
      <c r="E53" s="831"/>
      <c r="F53" s="26" t="s">
        <v>63</v>
      </c>
      <c r="G53" s="26" t="s">
        <v>64</v>
      </c>
      <c r="H53" s="26" t="s">
        <v>65</v>
      </c>
      <c r="I53" s="831"/>
      <c r="J53" s="831"/>
      <c r="K53" s="27" t="s">
        <v>66</v>
      </c>
      <c r="L53" s="27" t="s">
        <v>67</v>
      </c>
      <c r="M53" s="27" t="s">
        <v>68</v>
      </c>
      <c r="N53" s="27" t="s">
        <v>67</v>
      </c>
      <c r="O53" s="831"/>
      <c r="P53" s="831"/>
      <c r="Q53" s="831"/>
      <c r="R53" s="831"/>
      <c r="S53" s="831"/>
    </row>
    <row r="54" spans="1:19" x14ac:dyDescent="0.2">
      <c r="A54" s="965" t="s">
        <v>69</v>
      </c>
      <c r="B54" s="966"/>
      <c r="C54" s="966"/>
      <c r="D54" s="966"/>
      <c r="E54" s="966"/>
      <c r="F54" s="966"/>
      <c r="G54" s="966"/>
      <c r="H54" s="966"/>
      <c r="I54" s="966"/>
      <c r="J54" s="966"/>
      <c r="K54" s="966"/>
      <c r="L54" s="966"/>
      <c r="M54" s="966"/>
      <c r="N54" s="966"/>
      <c r="O54" s="966"/>
      <c r="P54" s="966"/>
      <c r="Q54" s="966"/>
      <c r="R54" s="966"/>
      <c r="S54" s="967"/>
    </row>
    <row r="55" spans="1:19" s="21" customFormat="1"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965" t="s">
        <v>70</v>
      </c>
      <c r="B56" s="966"/>
      <c r="C56" s="966"/>
      <c r="D56" s="966"/>
      <c r="E56" s="966"/>
      <c r="F56" s="966"/>
      <c r="G56" s="966"/>
      <c r="H56" s="966"/>
      <c r="I56" s="966"/>
      <c r="J56" s="966"/>
      <c r="K56" s="966"/>
      <c r="L56" s="966"/>
      <c r="M56" s="966"/>
      <c r="N56" s="966"/>
      <c r="O56" s="966"/>
      <c r="P56" s="966"/>
      <c r="Q56" s="966"/>
      <c r="R56" s="966"/>
      <c r="S56" s="967"/>
    </row>
    <row r="57" spans="1:19" s="21"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965" t="s">
        <v>71</v>
      </c>
      <c r="B58" s="966"/>
      <c r="C58" s="966"/>
      <c r="D58" s="966"/>
      <c r="E58" s="966"/>
      <c r="F58" s="966"/>
      <c r="G58" s="966"/>
      <c r="H58" s="966"/>
      <c r="I58" s="966"/>
      <c r="J58" s="966"/>
      <c r="K58" s="966"/>
      <c r="L58" s="966"/>
      <c r="M58" s="966"/>
      <c r="N58" s="966"/>
      <c r="O58" s="966"/>
      <c r="P58" s="966"/>
      <c r="Q58" s="966"/>
      <c r="R58" s="966"/>
      <c r="S58" s="967"/>
    </row>
    <row r="59" spans="1:19" s="21"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965" t="s">
        <v>72</v>
      </c>
      <c r="B60" s="966"/>
      <c r="C60" s="966"/>
      <c r="D60" s="966"/>
      <c r="E60" s="966"/>
      <c r="F60" s="966"/>
      <c r="G60" s="966"/>
      <c r="H60" s="966"/>
      <c r="I60" s="966"/>
      <c r="J60" s="966"/>
      <c r="K60" s="966"/>
      <c r="L60" s="966"/>
      <c r="M60" s="966"/>
      <c r="N60" s="966"/>
      <c r="O60" s="966"/>
      <c r="P60" s="966"/>
      <c r="Q60" s="966"/>
      <c r="R60" s="966"/>
      <c r="S60" s="967"/>
    </row>
    <row r="61" spans="1:19" s="21"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965" t="s">
        <v>73</v>
      </c>
      <c r="B62" s="966"/>
      <c r="C62" s="966"/>
      <c r="D62" s="966"/>
      <c r="E62" s="966"/>
      <c r="F62" s="966"/>
      <c r="G62" s="966"/>
      <c r="H62" s="966"/>
      <c r="I62" s="966"/>
      <c r="J62" s="966"/>
      <c r="K62" s="966"/>
      <c r="L62" s="966"/>
      <c r="M62" s="966"/>
      <c r="N62" s="966"/>
      <c r="O62" s="966"/>
      <c r="P62" s="966"/>
      <c r="Q62" s="966"/>
      <c r="R62" s="966"/>
      <c r="S62" s="967"/>
    </row>
    <row r="63" spans="1:19" s="21"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965" t="s">
        <v>74</v>
      </c>
      <c r="B64" s="966"/>
      <c r="C64" s="966"/>
      <c r="D64" s="966"/>
      <c r="E64" s="966"/>
      <c r="F64" s="966"/>
      <c r="G64" s="966"/>
      <c r="H64" s="966"/>
      <c r="I64" s="966"/>
      <c r="J64" s="966"/>
      <c r="K64" s="966"/>
      <c r="L64" s="966"/>
      <c r="M64" s="966"/>
      <c r="N64" s="966"/>
      <c r="O64" s="966"/>
      <c r="P64" s="966"/>
      <c r="Q64" s="966"/>
      <c r="R64" s="966"/>
      <c r="S64" s="967"/>
    </row>
    <row r="65" spans="1:19" s="21"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965" t="s">
        <v>75</v>
      </c>
      <c r="B66" s="966"/>
      <c r="C66" s="966"/>
      <c r="D66" s="966"/>
      <c r="E66" s="966"/>
      <c r="F66" s="966"/>
      <c r="G66" s="966"/>
      <c r="H66" s="966"/>
      <c r="I66" s="966"/>
      <c r="J66" s="966"/>
      <c r="K66" s="966"/>
      <c r="L66" s="966"/>
      <c r="M66" s="966"/>
      <c r="N66" s="966"/>
      <c r="O66" s="966"/>
      <c r="P66" s="966"/>
      <c r="Q66" s="966"/>
      <c r="R66" s="966"/>
      <c r="S66" s="967"/>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965" t="s">
        <v>76</v>
      </c>
      <c r="B68" s="966"/>
      <c r="C68" s="966"/>
      <c r="D68" s="966"/>
      <c r="E68" s="966"/>
      <c r="F68" s="966"/>
      <c r="G68" s="966"/>
      <c r="H68" s="966"/>
      <c r="I68" s="966"/>
      <c r="J68" s="966"/>
      <c r="K68" s="966"/>
      <c r="L68" s="966"/>
      <c r="M68" s="966"/>
      <c r="N68" s="966"/>
      <c r="O68" s="966"/>
      <c r="P68" s="966"/>
      <c r="Q68" s="966"/>
      <c r="R68" s="966"/>
      <c r="S68" s="967"/>
    </row>
    <row r="69" spans="1:19" s="21"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965" t="s">
        <v>77</v>
      </c>
      <c r="B70" s="966"/>
      <c r="C70" s="966"/>
      <c r="D70" s="966"/>
      <c r="E70" s="966"/>
      <c r="F70" s="966"/>
      <c r="G70" s="966"/>
      <c r="H70" s="966"/>
      <c r="I70" s="966"/>
      <c r="J70" s="966"/>
      <c r="K70" s="966"/>
      <c r="L70" s="966"/>
      <c r="M70" s="966"/>
      <c r="N70" s="966"/>
      <c r="O70" s="966"/>
      <c r="P70" s="966"/>
      <c r="Q70" s="966"/>
      <c r="R70" s="966"/>
      <c r="S70" s="967"/>
    </row>
    <row r="71" spans="1:19" s="21"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965" t="s">
        <v>78</v>
      </c>
      <c r="B72" s="966"/>
      <c r="C72" s="966"/>
      <c r="D72" s="966"/>
      <c r="E72" s="966"/>
      <c r="F72" s="966"/>
      <c r="G72" s="966"/>
      <c r="H72" s="966"/>
      <c r="I72" s="966"/>
      <c r="J72" s="966"/>
      <c r="K72" s="966"/>
      <c r="L72" s="966"/>
      <c r="M72" s="966"/>
      <c r="N72" s="966"/>
      <c r="O72" s="966"/>
      <c r="P72" s="966"/>
      <c r="Q72" s="966"/>
      <c r="R72" s="966"/>
      <c r="S72" s="967"/>
    </row>
    <row r="73" spans="1:19" s="21"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965" t="s">
        <v>79</v>
      </c>
      <c r="B74" s="966"/>
      <c r="C74" s="966"/>
      <c r="D74" s="966"/>
      <c r="E74" s="966"/>
      <c r="F74" s="966"/>
      <c r="G74" s="966"/>
      <c r="H74" s="966"/>
      <c r="I74" s="966"/>
      <c r="J74" s="966"/>
      <c r="K74" s="966"/>
      <c r="L74" s="966"/>
      <c r="M74" s="966"/>
      <c r="N74" s="966"/>
      <c r="O74" s="966"/>
      <c r="P74" s="966"/>
      <c r="Q74" s="966"/>
      <c r="R74" s="966"/>
      <c r="S74" s="967"/>
    </row>
    <row r="75" spans="1:19" s="21"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965" t="s">
        <v>80</v>
      </c>
      <c r="B76" s="966"/>
      <c r="C76" s="966"/>
      <c r="D76" s="966"/>
      <c r="E76" s="966"/>
      <c r="F76" s="966"/>
      <c r="G76" s="966"/>
      <c r="H76" s="966"/>
      <c r="I76" s="966"/>
      <c r="J76" s="966"/>
      <c r="K76" s="966"/>
      <c r="L76" s="966"/>
      <c r="M76" s="966"/>
      <c r="N76" s="966"/>
      <c r="O76" s="966"/>
      <c r="P76" s="966"/>
      <c r="Q76" s="966"/>
      <c r="R76" s="966"/>
      <c r="S76" s="967"/>
    </row>
    <row r="77" spans="1:19" s="21"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823" t="s">
        <v>271</v>
      </c>
      <c r="B78" s="846"/>
      <c r="C78" s="846"/>
      <c r="D78" s="846"/>
      <c r="E78" s="846"/>
      <c r="F78" s="846"/>
      <c r="G78" s="846"/>
      <c r="H78" s="846"/>
      <c r="I78" s="846"/>
      <c r="J78" s="846"/>
      <c r="K78" s="846"/>
      <c r="L78" s="846"/>
      <c r="M78" s="846"/>
      <c r="N78" s="846"/>
      <c r="O78" s="846"/>
      <c r="P78" s="846"/>
      <c r="Q78" s="846"/>
      <c r="R78" s="846"/>
      <c r="S78" s="847"/>
    </row>
    <row r="79" spans="1:19" s="23" customFormat="1" x14ac:dyDescent="0.2">
      <c r="A79" s="28">
        <f>SUM(A77,A75,A73,A71,A69,A67,A65,A63,A61,A59,A57,A55)</f>
        <v>0</v>
      </c>
      <c r="B79" s="427">
        <f t="shared" ref="B79:S79" si="1">SUM(B77,B75,B73,B71,B69,B67,B65,B63,B61,B59,B57,B55)</f>
        <v>0</v>
      </c>
      <c r="C79" s="427">
        <f t="shared" si="1"/>
        <v>0</v>
      </c>
      <c r="D79" s="427">
        <f t="shared" si="1"/>
        <v>0</v>
      </c>
      <c r="E79" s="427">
        <f t="shared" si="1"/>
        <v>0</v>
      </c>
      <c r="F79" s="427">
        <f t="shared" si="1"/>
        <v>0</v>
      </c>
      <c r="G79" s="427">
        <f t="shared" si="1"/>
        <v>0</v>
      </c>
      <c r="H79" s="427">
        <f t="shared" si="1"/>
        <v>0</v>
      </c>
      <c r="I79" s="427">
        <f t="shared" si="1"/>
        <v>0</v>
      </c>
      <c r="J79" s="427">
        <f t="shared" si="1"/>
        <v>0</v>
      </c>
      <c r="K79" s="427">
        <f t="shared" si="1"/>
        <v>0</v>
      </c>
      <c r="L79" s="427">
        <f t="shared" si="1"/>
        <v>0</v>
      </c>
      <c r="M79" s="427">
        <f t="shared" si="1"/>
        <v>0</v>
      </c>
      <c r="N79" s="427">
        <f t="shared" si="1"/>
        <v>0</v>
      </c>
      <c r="O79" s="427">
        <f t="shared" si="1"/>
        <v>0</v>
      </c>
      <c r="P79" s="427">
        <f t="shared" si="1"/>
        <v>0</v>
      </c>
      <c r="Q79" s="427">
        <f t="shared" si="1"/>
        <v>0</v>
      </c>
      <c r="R79" s="427">
        <f t="shared" si="1"/>
        <v>0</v>
      </c>
      <c r="S79" s="427">
        <f t="shared" si="1"/>
        <v>0</v>
      </c>
    </row>
    <row r="81" spans="1:19" ht="24" customHeight="1" x14ac:dyDescent="0.2">
      <c r="A81" s="854" t="s">
        <v>162</v>
      </c>
      <c r="B81" s="855"/>
      <c r="C81" s="855"/>
      <c r="D81" s="855"/>
      <c r="E81" s="855"/>
      <c r="F81" s="855"/>
      <c r="G81" s="855"/>
      <c r="H81" s="855"/>
      <c r="I81" s="855"/>
      <c r="J81" s="855"/>
      <c r="K81" s="855"/>
      <c r="L81" s="855"/>
      <c r="M81" s="855"/>
      <c r="N81" s="855"/>
      <c r="O81" s="855"/>
      <c r="P81" s="855"/>
      <c r="Q81" s="855"/>
      <c r="R81" s="855"/>
      <c r="S81" s="856"/>
    </row>
    <row r="82" spans="1:19" x14ac:dyDescent="0.2">
      <c r="A82" s="929" t="s">
        <v>173</v>
      </c>
      <c r="B82" s="929"/>
      <c r="C82" s="929"/>
      <c r="D82" s="929"/>
      <c r="E82" s="929"/>
      <c r="F82" s="929"/>
      <c r="G82" s="929"/>
      <c r="H82" s="929"/>
      <c r="I82" s="929"/>
      <c r="J82" s="929"/>
      <c r="K82" s="929"/>
      <c r="L82" s="929"/>
      <c r="M82" s="929"/>
      <c r="N82" s="929"/>
      <c r="O82" s="929"/>
      <c r="P82" s="929"/>
      <c r="Q82" s="929"/>
      <c r="R82" s="929"/>
      <c r="S82" s="930"/>
    </row>
    <row r="83" spans="1:19" x14ac:dyDescent="0.2">
      <c r="A83" s="833" t="s">
        <v>83</v>
      </c>
      <c r="B83" s="834"/>
      <c r="C83" s="834"/>
      <c r="D83" s="834"/>
      <c r="E83" s="834"/>
      <c r="F83" s="834"/>
      <c r="G83" s="834"/>
      <c r="H83" s="834"/>
      <c r="I83" s="834"/>
      <c r="J83" s="834"/>
      <c r="K83" s="834"/>
      <c r="L83" s="834"/>
      <c r="M83" s="834"/>
      <c r="N83" s="834"/>
      <c r="O83" s="834"/>
      <c r="P83" s="834"/>
      <c r="Q83" s="834"/>
      <c r="R83" s="834"/>
      <c r="S83" s="835"/>
    </row>
    <row r="84" spans="1:19" x14ac:dyDescent="0.2">
      <c r="A84" s="833" t="s">
        <v>87</v>
      </c>
      <c r="B84" s="834"/>
      <c r="C84" s="834"/>
      <c r="D84" s="834"/>
      <c r="E84" s="834"/>
      <c r="F84" s="834"/>
      <c r="G84" s="834"/>
      <c r="H84" s="834"/>
      <c r="I84" s="834"/>
      <c r="J84" s="834"/>
      <c r="K84" s="834"/>
      <c r="L84" s="834"/>
      <c r="M84" s="834"/>
      <c r="N84" s="834"/>
      <c r="O84" s="834"/>
      <c r="P84" s="834"/>
      <c r="Q84" s="834"/>
      <c r="R84" s="834"/>
      <c r="S84" s="835"/>
    </row>
    <row r="85" spans="1:19" x14ac:dyDescent="0.2">
      <c r="A85" s="833" t="s">
        <v>99</v>
      </c>
      <c r="B85" s="1137"/>
      <c r="C85" s="1137"/>
      <c r="D85" s="1137"/>
      <c r="E85" s="1137"/>
      <c r="F85" s="1137"/>
      <c r="G85" s="1137"/>
      <c r="H85" s="1137"/>
      <c r="I85" s="1137"/>
      <c r="J85" s="1137"/>
      <c r="K85" s="1137"/>
      <c r="L85" s="1137"/>
      <c r="M85" s="1137"/>
      <c r="N85" s="1137"/>
      <c r="O85" s="1137"/>
      <c r="P85" s="1137"/>
      <c r="Q85" s="1137"/>
      <c r="R85" s="1137"/>
      <c r="S85" s="1138"/>
    </row>
    <row r="86" spans="1:19" x14ac:dyDescent="0.2">
      <c r="A86" s="833" t="s">
        <v>100</v>
      </c>
      <c r="B86" s="834"/>
      <c r="C86" s="834"/>
      <c r="D86" s="834"/>
      <c r="E86" s="834"/>
      <c r="F86" s="834"/>
      <c r="G86" s="834"/>
      <c r="H86" s="834"/>
      <c r="I86" s="834"/>
      <c r="J86" s="834"/>
      <c r="K86" s="834"/>
      <c r="L86" s="834"/>
      <c r="M86" s="834"/>
      <c r="N86" s="834"/>
      <c r="O86" s="834"/>
      <c r="P86" s="834"/>
      <c r="Q86" s="834"/>
      <c r="R86" s="834"/>
      <c r="S86" s="835"/>
    </row>
    <row r="87" spans="1:19" x14ac:dyDescent="0.2">
      <c r="A87" s="833" t="s">
        <v>101</v>
      </c>
      <c r="B87" s="834"/>
      <c r="C87" s="834"/>
      <c r="D87" s="834"/>
      <c r="E87" s="834"/>
      <c r="F87" s="834"/>
      <c r="G87" s="834"/>
      <c r="H87" s="834"/>
      <c r="I87" s="834"/>
      <c r="J87" s="834"/>
      <c r="K87" s="834"/>
      <c r="L87" s="834"/>
      <c r="M87" s="834"/>
      <c r="N87" s="834"/>
      <c r="O87" s="834"/>
      <c r="P87" s="834"/>
      <c r="Q87" s="834"/>
      <c r="R87" s="834"/>
      <c r="S87" s="835"/>
    </row>
    <row r="88" spans="1:19" x14ac:dyDescent="0.2">
      <c r="A88" s="833" t="s">
        <v>102</v>
      </c>
      <c r="B88" s="834"/>
      <c r="C88" s="834"/>
      <c r="D88" s="834"/>
      <c r="E88" s="834"/>
      <c r="F88" s="834"/>
      <c r="G88" s="834"/>
      <c r="H88" s="834"/>
      <c r="I88" s="834"/>
      <c r="J88" s="834"/>
      <c r="K88" s="834"/>
      <c r="L88" s="834"/>
      <c r="M88" s="834"/>
      <c r="N88" s="834"/>
      <c r="O88" s="834"/>
      <c r="P88" s="834"/>
      <c r="Q88" s="834"/>
      <c r="R88" s="834"/>
      <c r="S88" s="835"/>
    </row>
    <row r="89" spans="1:19" x14ac:dyDescent="0.2">
      <c r="A89" s="833" t="s">
        <v>103</v>
      </c>
      <c r="B89" s="834"/>
      <c r="C89" s="834"/>
      <c r="D89" s="834"/>
      <c r="E89" s="834"/>
      <c r="F89" s="834"/>
      <c r="G89" s="834"/>
      <c r="H89" s="834"/>
      <c r="I89" s="834"/>
      <c r="J89" s="834"/>
      <c r="K89" s="834"/>
      <c r="L89" s="834"/>
      <c r="M89" s="834"/>
      <c r="N89" s="834"/>
      <c r="O89" s="834"/>
      <c r="P89" s="834"/>
      <c r="Q89" s="834"/>
      <c r="R89" s="834"/>
      <c r="S89" s="835"/>
    </row>
    <row r="90" spans="1:19" x14ac:dyDescent="0.2">
      <c r="A90" s="836" t="s">
        <v>104</v>
      </c>
      <c r="B90" s="837"/>
      <c r="C90" s="837"/>
      <c r="D90" s="837"/>
      <c r="E90" s="837"/>
      <c r="F90" s="837"/>
      <c r="G90" s="837"/>
      <c r="H90" s="837"/>
      <c r="I90" s="837"/>
      <c r="J90" s="837"/>
      <c r="K90" s="837"/>
      <c r="L90" s="837"/>
      <c r="M90" s="837"/>
      <c r="N90" s="837"/>
      <c r="O90" s="837"/>
      <c r="P90" s="837"/>
      <c r="Q90" s="837"/>
      <c r="R90" s="837"/>
      <c r="S90" s="838"/>
    </row>
    <row r="91" spans="1:19" ht="39.75" customHeight="1" x14ac:dyDescent="0.2">
      <c r="A91" s="827" t="s">
        <v>41</v>
      </c>
      <c r="B91" s="828"/>
      <c r="C91" s="829"/>
      <c r="D91" s="831" t="s">
        <v>42</v>
      </c>
      <c r="E91" s="831"/>
      <c r="F91" s="831" t="s">
        <v>43</v>
      </c>
      <c r="G91" s="831"/>
      <c r="H91" s="831"/>
      <c r="I91" s="831" t="s">
        <v>44</v>
      </c>
      <c r="J91" s="831"/>
      <c r="K91" s="827" t="s">
        <v>45</v>
      </c>
      <c r="L91" s="1064"/>
      <c r="M91" s="1064"/>
      <c r="N91" s="1065"/>
      <c r="O91" s="841" t="s">
        <v>46</v>
      </c>
      <c r="P91" s="841"/>
      <c r="Q91" s="842"/>
      <c r="R91" s="831" t="s">
        <v>47</v>
      </c>
      <c r="S91" s="831"/>
    </row>
    <row r="92" spans="1:19" ht="27"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0.75" customHeight="1" x14ac:dyDescent="0.2">
      <c r="A93" s="831"/>
      <c r="B93" s="831"/>
      <c r="C93" s="853"/>
      <c r="D93" s="831"/>
      <c r="E93" s="831"/>
      <c r="F93" s="26" t="s">
        <v>63</v>
      </c>
      <c r="G93" s="26" t="s">
        <v>64</v>
      </c>
      <c r="H93" s="26" t="s">
        <v>65</v>
      </c>
      <c r="I93" s="831"/>
      <c r="J93" s="831"/>
      <c r="K93" s="27" t="s">
        <v>66</v>
      </c>
      <c r="L93" s="27" t="s">
        <v>67</v>
      </c>
      <c r="M93" s="27" t="s">
        <v>68</v>
      </c>
      <c r="N93" s="27" t="s">
        <v>67</v>
      </c>
      <c r="O93" s="831"/>
      <c r="P93" s="831"/>
      <c r="Q93" s="831"/>
      <c r="R93" s="831"/>
      <c r="S93" s="831"/>
    </row>
    <row r="94" spans="1:19" x14ac:dyDescent="0.2">
      <c r="A94" s="965" t="s">
        <v>69</v>
      </c>
      <c r="B94" s="966"/>
      <c r="C94" s="966"/>
      <c r="D94" s="966"/>
      <c r="E94" s="966"/>
      <c r="F94" s="966"/>
      <c r="G94" s="966"/>
      <c r="H94" s="966"/>
      <c r="I94" s="966"/>
      <c r="J94" s="966"/>
      <c r="K94" s="966"/>
      <c r="L94" s="966"/>
      <c r="M94" s="966"/>
      <c r="N94" s="966"/>
      <c r="O94" s="966"/>
      <c r="P94" s="966"/>
      <c r="Q94" s="966"/>
      <c r="R94" s="966"/>
      <c r="S94" s="967"/>
    </row>
    <row r="95" spans="1:19" s="21" customFormat="1" x14ac:dyDescent="0.2">
      <c r="A95" s="1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
      <c r="A96" s="965" t="s">
        <v>70</v>
      </c>
      <c r="B96" s="966"/>
      <c r="C96" s="966"/>
      <c r="D96" s="966"/>
      <c r="E96" s="966"/>
      <c r="F96" s="966"/>
      <c r="G96" s="966"/>
      <c r="H96" s="966"/>
      <c r="I96" s="966"/>
      <c r="J96" s="966"/>
      <c r="K96" s="966"/>
      <c r="L96" s="966"/>
      <c r="M96" s="966"/>
      <c r="N96" s="966"/>
      <c r="O96" s="966"/>
      <c r="P96" s="966"/>
      <c r="Q96" s="966"/>
      <c r="R96" s="966"/>
      <c r="S96" s="967"/>
    </row>
    <row r="97" spans="1:19" s="21" customFormat="1" x14ac:dyDescent="0.2">
      <c r="A97" s="19">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
      <c r="A98" s="965" t="s">
        <v>71</v>
      </c>
      <c r="B98" s="966"/>
      <c r="C98" s="966"/>
      <c r="D98" s="966"/>
      <c r="E98" s="966"/>
      <c r="F98" s="966"/>
      <c r="G98" s="966"/>
      <c r="H98" s="966"/>
      <c r="I98" s="966"/>
      <c r="J98" s="966"/>
      <c r="K98" s="966"/>
      <c r="L98" s="966"/>
      <c r="M98" s="966"/>
      <c r="N98" s="966"/>
      <c r="O98" s="966"/>
      <c r="P98" s="966"/>
      <c r="Q98" s="966"/>
      <c r="R98" s="966"/>
      <c r="S98" s="967"/>
    </row>
    <row r="99" spans="1:19" s="21" customFormat="1" x14ac:dyDescent="0.2">
      <c r="A99" s="19">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
      <c r="A100" s="965" t="s">
        <v>72</v>
      </c>
      <c r="B100" s="966"/>
      <c r="C100" s="966"/>
      <c r="D100" s="966"/>
      <c r="E100" s="966"/>
      <c r="F100" s="966"/>
      <c r="G100" s="966"/>
      <c r="H100" s="966"/>
      <c r="I100" s="966"/>
      <c r="J100" s="966"/>
      <c r="K100" s="966"/>
      <c r="L100" s="966"/>
      <c r="M100" s="966"/>
      <c r="N100" s="966"/>
      <c r="O100" s="966"/>
      <c r="P100" s="966"/>
      <c r="Q100" s="966"/>
      <c r="R100" s="966"/>
      <c r="S100" s="967"/>
    </row>
    <row r="101" spans="1:19" s="21" customFormat="1" x14ac:dyDescent="0.2">
      <c r="A101" s="19">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
      <c r="A102" s="965" t="s">
        <v>73</v>
      </c>
      <c r="B102" s="966"/>
      <c r="C102" s="966"/>
      <c r="D102" s="966"/>
      <c r="E102" s="966"/>
      <c r="F102" s="966"/>
      <c r="G102" s="966"/>
      <c r="H102" s="966"/>
      <c r="I102" s="966"/>
      <c r="J102" s="966"/>
      <c r="K102" s="966"/>
      <c r="L102" s="966"/>
      <c r="M102" s="966"/>
      <c r="N102" s="966"/>
      <c r="O102" s="966"/>
      <c r="P102" s="966"/>
      <c r="Q102" s="966"/>
      <c r="R102" s="966"/>
      <c r="S102" s="967"/>
    </row>
    <row r="103" spans="1:19" s="21" customFormat="1" x14ac:dyDescent="0.2">
      <c r="A103" s="19">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
      <c r="A104" s="965" t="s">
        <v>74</v>
      </c>
      <c r="B104" s="966"/>
      <c r="C104" s="966"/>
      <c r="D104" s="966"/>
      <c r="E104" s="966"/>
      <c r="F104" s="966"/>
      <c r="G104" s="966"/>
      <c r="H104" s="966"/>
      <c r="I104" s="966"/>
      <c r="J104" s="966"/>
      <c r="K104" s="966"/>
      <c r="L104" s="966"/>
      <c r="M104" s="966"/>
      <c r="N104" s="966"/>
      <c r="O104" s="966"/>
      <c r="P104" s="966"/>
      <c r="Q104" s="966"/>
      <c r="R104" s="966"/>
      <c r="S104" s="967"/>
    </row>
    <row r="105" spans="1:19" s="21" customFormat="1" x14ac:dyDescent="0.2">
      <c r="A105" s="19">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
      <c r="A106" s="965" t="s">
        <v>75</v>
      </c>
      <c r="B106" s="966"/>
      <c r="C106" s="966"/>
      <c r="D106" s="966"/>
      <c r="E106" s="966"/>
      <c r="F106" s="966"/>
      <c r="G106" s="966"/>
      <c r="H106" s="966"/>
      <c r="I106" s="966"/>
      <c r="J106" s="966"/>
      <c r="K106" s="966"/>
      <c r="L106" s="966"/>
      <c r="M106" s="966"/>
      <c r="N106" s="966"/>
      <c r="O106" s="966"/>
      <c r="P106" s="966"/>
      <c r="Q106" s="966"/>
      <c r="R106" s="966"/>
      <c r="S106" s="967"/>
    </row>
    <row r="107" spans="1:19" s="21" customFormat="1" x14ac:dyDescent="0.2">
      <c r="A107" s="19">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
      <c r="A108" s="965" t="s">
        <v>76</v>
      </c>
      <c r="B108" s="966"/>
      <c r="C108" s="966"/>
      <c r="D108" s="966"/>
      <c r="E108" s="966"/>
      <c r="F108" s="966"/>
      <c r="G108" s="966"/>
      <c r="H108" s="966"/>
      <c r="I108" s="966"/>
      <c r="J108" s="966"/>
      <c r="K108" s="966"/>
      <c r="L108" s="966"/>
      <c r="M108" s="966"/>
      <c r="N108" s="966"/>
      <c r="O108" s="966"/>
      <c r="P108" s="966"/>
      <c r="Q108" s="966"/>
      <c r="R108" s="966"/>
      <c r="S108" s="967"/>
    </row>
    <row r="109" spans="1:19" s="21" customFormat="1" x14ac:dyDescent="0.2">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
      <c r="A110" s="965" t="s">
        <v>77</v>
      </c>
      <c r="B110" s="966"/>
      <c r="C110" s="966"/>
      <c r="D110" s="966"/>
      <c r="E110" s="966"/>
      <c r="F110" s="966"/>
      <c r="G110" s="966"/>
      <c r="H110" s="966"/>
      <c r="I110" s="966"/>
      <c r="J110" s="966"/>
      <c r="K110" s="966"/>
      <c r="L110" s="966"/>
      <c r="M110" s="966"/>
      <c r="N110" s="966"/>
      <c r="O110" s="966"/>
      <c r="P110" s="966"/>
      <c r="Q110" s="966"/>
      <c r="R110" s="966"/>
      <c r="S110" s="967"/>
    </row>
    <row r="111" spans="1:19" s="21" customFormat="1" x14ac:dyDescent="0.2">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
      <c r="A112" s="965" t="s">
        <v>78</v>
      </c>
      <c r="B112" s="966"/>
      <c r="C112" s="966"/>
      <c r="D112" s="966"/>
      <c r="E112" s="966"/>
      <c r="F112" s="966"/>
      <c r="G112" s="966"/>
      <c r="H112" s="966"/>
      <c r="I112" s="966"/>
      <c r="J112" s="966"/>
      <c r="K112" s="966"/>
      <c r="L112" s="966"/>
      <c r="M112" s="966"/>
      <c r="N112" s="966"/>
      <c r="O112" s="966"/>
      <c r="P112" s="966"/>
      <c r="Q112" s="966"/>
      <c r="R112" s="966"/>
      <c r="S112" s="967"/>
    </row>
    <row r="113" spans="1:19" s="21"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
      <c r="A114" s="965" t="s">
        <v>79</v>
      </c>
      <c r="B114" s="966"/>
      <c r="C114" s="966"/>
      <c r="D114" s="966"/>
      <c r="E114" s="966"/>
      <c r="F114" s="966"/>
      <c r="G114" s="966"/>
      <c r="H114" s="966"/>
      <c r="I114" s="966"/>
      <c r="J114" s="966"/>
      <c r="K114" s="966"/>
      <c r="L114" s="966"/>
      <c r="M114" s="966"/>
      <c r="N114" s="966"/>
      <c r="O114" s="966"/>
      <c r="P114" s="966"/>
      <c r="Q114" s="966"/>
      <c r="R114" s="966"/>
      <c r="S114" s="967"/>
    </row>
    <row r="115" spans="1:19" s="21" customFormat="1" x14ac:dyDescent="0.2">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
      <c r="A116" s="965" t="s">
        <v>80</v>
      </c>
      <c r="B116" s="966"/>
      <c r="C116" s="966"/>
      <c r="D116" s="966"/>
      <c r="E116" s="966"/>
      <c r="F116" s="966"/>
      <c r="G116" s="966"/>
      <c r="H116" s="966"/>
      <c r="I116" s="966"/>
      <c r="J116" s="966"/>
      <c r="K116" s="966"/>
      <c r="L116" s="966"/>
      <c r="M116" s="966"/>
      <c r="N116" s="966"/>
      <c r="O116" s="966"/>
      <c r="P116" s="966"/>
      <c r="Q116" s="966"/>
      <c r="R116" s="966"/>
      <c r="S116" s="967"/>
    </row>
    <row r="117" spans="1:19" s="21"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
      <c r="A118" s="823" t="s">
        <v>271</v>
      </c>
      <c r="B118" s="846"/>
      <c r="C118" s="846"/>
      <c r="D118" s="846"/>
      <c r="E118" s="846"/>
      <c r="F118" s="846"/>
      <c r="G118" s="846"/>
      <c r="H118" s="846"/>
      <c r="I118" s="846"/>
      <c r="J118" s="846"/>
      <c r="K118" s="846"/>
      <c r="L118" s="846"/>
      <c r="M118" s="846"/>
      <c r="N118" s="846"/>
      <c r="O118" s="846"/>
      <c r="P118" s="846"/>
      <c r="Q118" s="846"/>
      <c r="R118" s="846"/>
      <c r="S118" s="847"/>
    </row>
    <row r="119" spans="1:19" s="23" customFormat="1" x14ac:dyDescent="0.2">
      <c r="A119" s="28">
        <f>SUM(A117,A115,A113,A111,A109,A107,A105,A103,A101,A99,A97,A95)</f>
        <v>0</v>
      </c>
      <c r="B119" s="427">
        <f t="shared" ref="B119:S119" si="2">SUM(B117,B115,B113,B111,B109,B107,B105,B103,B101,B99,B97,B95)</f>
        <v>0</v>
      </c>
      <c r="C119" s="427">
        <f t="shared" si="2"/>
        <v>0</v>
      </c>
      <c r="D119" s="427">
        <f t="shared" si="2"/>
        <v>0</v>
      </c>
      <c r="E119" s="427">
        <f t="shared" si="2"/>
        <v>0</v>
      </c>
      <c r="F119" s="427">
        <f t="shared" si="2"/>
        <v>0</v>
      </c>
      <c r="G119" s="427">
        <f t="shared" si="2"/>
        <v>0</v>
      </c>
      <c r="H119" s="427">
        <f t="shared" si="2"/>
        <v>0</v>
      </c>
      <c r="I119" s="427">
        <f t="shared" si="2"/>
        <v>0</v>
      </c>
      <c r="J119" s="427">
        <f t="shared" si="2"/>
        <v>0</v>
      </c>
      <c r="K119" s="427">
        <f t="shared" si="2"/>
        <v>0</v>
      </c>
      <c r="L119" s="427">
        <f t="shared" si="2"/>
        <v>0</v>
      </c>
      <c r="M119" s="427">
        <f t="shared" si="2"/>
        <v>0</v>
      </c>
      <c r="N119" s="427">
        <f t="shared" si="2"/>
        <v>0</v>
      </c>
      <c r="O119" s="427">
        <f t="shared" si="2"/>
        <v>0</v>
      </c>
      <c r="P119" s="427">
        <f t="shared" si="2"/>
        <v>0</v>
      </c>
      <c r="Q119" s="427">
        <f t="shared" si="2"/>
        <v>0</v>
      </c>
      <c r="R119" s="427">
        <f t="shared" si="2"/>
        <v>0</v>
      </c>
      <c r="S119" s="427">
        <f t="shared" si="2"/>
        <v>0</v>
      </c>
    </row>
    <row r="121" spans="1:19" ht="22.5" customHeight="1" x14ac:dyDescent="0.2">
      <c r="A121" s="854" t="s">
        <v>163</v>
      </c>
      <c r="B121" s="855"/>
      <c r="C121" s="855"/>
      <c r="D121" s="855"/>
      <c r="E121" s="855"/>
      <c r="F121" s="855"/>
      <c r="G121" s="855"/>
      <c r="H121" s="855"/>
      <c r="I121" s="855"/>
      <c r="J121" s="855"/>
      <c r="K121" s="855"/>
      <c r="L121" s="855"/>
      <c r="M121" s="855"/>
      <c r="N121" s="855"/>
      <c r="O121" s="855"/>
      <c r="P121" s="855"/>
      <c r="Q121" s="855"/>
      <c r="R121" s="855"/>
      <c r="S121" s="856"/>
    </row>
    <row r="122" spans="1:19" x14ac:dyDescent="0.2">
      <c r="A122" s="929"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833" t="s">
        <v>83</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87</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105</v>
      </c>
      <c r="B125" s="1137"/>
      <c r="C125" s="1137"/>
      <c r="D125" s="1137"/>
      <c r="E125" s="1137"/>
      <c r="F125" s="1137"/>
      <c r="G125" s="1137"/>
      <c r="H125" s="1137"/>
      <c r="I125" s="1137"/>
      <c r="J125" s="1137"/>
      <c r="K125" s="1137"/>
      <c r="L125" s="1137"/>
      <c r="M125" s="1137"/>
      <c r="N125" s="1137"/>
      <c r="O125" s="1137"/>
      <c r="P125" s="1137"/>
      <c r="Q125" s="1137"/>
      <c r="R125" s="1137"/>
      <c r="S125" s="1138"/>
    </row>
    <row r="126" spans="1:19" x14ac:dyDescent="0.2">
      <c r="A126" s="833" t="s">
        <v>106</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107</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108</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84</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109</v>
      </c>
      <c r="B130" s="837"/>
      <c r="C130" s="837"/>
      <c r="D130" s="837"/>
      <c r="E130" s="837"/>
      <c r="F130" s="837"/>
      <c r="G130" s="837"/>
      <c r="H130" s="837"/>
      <c r="I130" s="837"/>
      <c r="J130" s="837"/>
      <c r="K130" s="837"/>
      <c r="L130" s="837"/>
      <c r="M130" s="837"/>
      <c r="N130" s="837"/>
      <c r="O130" s="837"/>
      <c r="P130" s="837"/>
      <c r="Q130" s="837"/>
      <c r="R130" s="837"/>
      <c r="S130" s="838"/>
    </row>
    <row r="131" spans="1:19" ht="32.25" customHeight="1" x14ac:dyDescent="0.2">
      <c r="A131" s="827" t="s">
        <v>41</v>
      </c>
      <c r="B131" s="828"/>
      <c r="C131" s="829"/>
      <c r="D131" s="831" t="s">
        <v>42</v>
      </c>
      <c r="E131" s="831"/>
      <c r="F131" s="831" t="s">
        <v>43</v>
      </c>
      <c r="G131" s="831"/>
      <c r="H131" s="831"/>
      <c r="I131" s="831" t="s">
        <v>44</v>
      </c>
      <c r="J131" s="831"/>
      <c r="K131" s="827" t="s">
        <v>45</v>
      </c>
      <c r="L131" s="1064"/>
      <c r="M131" s="1064"/>
      <c r="N131" s="1065"/>
      <c r="O131" s="841" t="s">
        <v>46</v>
      </c>
      <c r="P131" s="841"/>
      <c r="Q131" s="842"/>
      <c r="R131" s="831" t="s">
        <v>47</v>
      </c>
      <c r="S131" s="831"/>
    </row>
    <row r="132" spans="1:19" ht="30"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1.5" customHeight="1" x14ac:dyDescent="0.2">
      <c r="A133" s="831"/>
      <c r="B133" s="831"/>
      <c r="C133" s="853"/>
      <c r="D133" s="831"/>
      <c r="E133" s="831"/>
      <c r="F133" s="26" t="s">
        <v>63</v>
      </c>
      <c r="G133" s="26" t="s">
        <v>64</v>
      </c>
      <c r="H133" s="26" t="s">
        <v>65</v>
      </c>
      <c r="I133" s="831"/>
      <c r="J133" s="831"/>
      <c r="K133" s="27" t="s">
        <v>66</v>
      </c>
      <c r="L133" s="27" t="s">
        <v>67</v>
      </c>
      <c r="M133" s="27" t="s">
        <v>68</v>
      </c>
      <c r="N133" s="27" t="s">
        <v>67</v>
      </c>
      <c r="O133" s="831"/>
      <c r="P133" s="831"/>
      <c r="Q133" s="831"/>
      <c r="R133" s="831"/>
      <c r="S133" s="831"/>
    </row>
    <row r="134" spans="1:19" x14ac:dyDescent="0.2">
      <c r="A134" s="965" t="s">
        <v>69</v>
      </c>
      <c r="B134" s="966"/>
      <c r="C134" s="966"/>
      <c r="D134" s="966"/>
      <c r="E134" s="966"/>
      <c r="F134" s="966"/>
      <c r="G134" s="966"/>
      <c r="H134" s="966"/>
      <c r="I134" s="966"/>
      <c r="J134" s="966"/>
      <c r="K134" s="966"/>
      <c r="L134" s="966"/>
      <c r="M134" s="966"/>
      <c r="N134" s="966"/>
      <c r="O134" s="966"/>
      <c r="P134" s="966"/>
      <c r="Q134" s="966"/>
      <c r="R134" s="966"/>
      <c r="S134" s="967"/>
    </row>
    <row r="135" spans="1:19" s="21" customFormat="1" x14ac:dyDescent="0.2">
      <c r="A135" s="1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
      <c r="A136" s="965" t="s">
        <v>70</v>
      </c>
      <c r="B136" s="966"/>
      <c r="C136" s="966"/>
      <c r="D136" s="966"/>
      <c r="E136" s="966"/>
      <c r="F136" s="966"/>
      <c r="G136" s="966"/>
      <c r="H136" s="966"/>
      <c r="I136" s="966"/>
      <c r="J136" s="966"/>
      <c r="K136" s="966"/>
      <c r="L136" s="966"/>
      <c r="M136" s="966"/>
      <c r="N136" s="966"/>
      <c r="O136" s="966"/>
      <c r="P136" s="966"/>
      <c r="Q136" s="966"/>
      <c r="R136" s="966"/>
      <c r="S136" s="967"/>
    </row>
    <row r="137" spans="1:19" s="21" customFormat="1"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965" t="s">
        <v>71</v>
      </c>
      <c r="B138" s="966"/>
      <c r="C138" s="966"/>
      <c r="D138" s="966"/>
      <c r="E138" s="966"/>
      <c r="F138" s="966"/>
      <c r="G138" s="966"/>
      <c r="H138" s="966"/>
      <c r="I138" s="966"/>
      <c r="J138" s="966"/>
      <c r="K138" s="966"/>
      <c r="L138" s="966"/>
      <c r="M138" s="966"/>
      <c r="N138" s="966"/>
      <c r="O138" s="966"/>
      <c r="P138" s="966"/>
      <c r="Q138" s="966"/>
      <c r="R138" s="966"/>
      <c r="S138" s="967"/>
    </row>
    <row r="139" spans="1:19" s="21"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965" t="s">
        <v>72</v>
      </c>
      <c r="B140" s="966"/>
      <c r="C140" s="966"/>
      <c r="D140" s="966"/>
      <c r="E140" s="966"/>
      <c r="F140" s="966"/>
      <c r="G140" s="966"/>
      <c r="H140" s="966"/>
      <c r="I140" s="966"/>
      <c r="J140" s="966"/>
      <c r="K140" s="966"/>
      <c r="L140" s="966"/>
      <c r="M140" s="966"/>
      <c r="N140" s="966"/>
      <c r="O140" s="966"/>
      <c r="P140" s="966"/>
      <c r="Q140" s="966"/>
      <c r="R140" s="966"/>
      <c r="S140" s="967"/>
    </row>
    <row r="141" spans="1:19" s="21"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965" t="s">
        <v>73</v>
      </c>
      <c r="B142" s="966"/>
      <c r="C142" s="966"/>
      <c r="D142" s="966"/>
      <c r="E142" s="966"/>
      <c r="F142" s="966"/>
      <c r="G142" s="966"/>
      <c r="H142" s="966"/>
      <c r="I142" s="966"/>
      <c r="J142" s="966"/>
      <c r="K142" s="966"/>
      <c r="L142" s="966"/>
      <c r="M142" s="966"/>
      <c r="N142" s="966"/>
      <c r="O142" s="966"/>
      <c r="P142" s="966"/>
      <c r="Q142" s="966"/>
      <c r="R142" s="966"/>
      <c r="S142" s="967"/>
    </row>
    <row r="143" spans="1:19" s="21"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965" t="s">
        <v>74</v>
      </c>
      <c r="B144" s="966"/>
      <c r="C144" s="966"/>
      <c r="D144" s="966"/>
      <c r="E144" s="966"/>
      <c r="F144" s="966"/>
      <c r="G144" s="966"/>
      <c r="H144" s="966"/>
      <c r="I144" s="966"/>
      <c r="J144" s="966"/>
      <c r="K144" s="966"/>
      <c r="L144" s="966"/>
      <c r="M144" s="966"/>
      <c r="N144" s="966"/>
      <c r="O144" s="966"/>
      <c r="P144" s="966"/>
      <c r="Q144" s="966"/>
      <c r="R144" s="966"/>
      <c r="S144" s="967"/>
    </row>
    <row r="145" spans="1:19" s="21" customFormat="1"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965" t="s">
        <v>75</v>
      </c>
      <c r="B146" s="966"/>
      <c r="C146" s="966"/>
      <c r="D146" s="966"/>
      <c r="E146" s="966"/>
      <c r="F146" s="966"/>
      <c r="G146" s="966"/>
      <c r="H146" s="966"/>
      <c r="I146" s="966"/>
      <c r="J146" s="966"/>
      <c r="K146" s="966"/>
      <c r="L146" s="966"/>
      <c r="M146" s="966"/>
      <c r="N146" s="966"/>
      <c r="O146" s="966"/>
      <c r="P146" s="966"/>
      <c r="Q146" s="966"/>
      <c r="R146" s="966"/>
      <c r="S146" s="967"/>
    </row>
    <row r="147" spans="1:19" s="21" customFormat="1"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965" t="s">
        <v>76</v>
      </c>
      <c r="B148" s="966"/>
      <c r="C148" s="966"/>
      <c r="D148" s="966"/>
      <c r="E148" s="966"/>
      <c r="F148" s="966"/>
      <c r="G148" s="966"/>
      <c r="H148" s="966"/>
      <c r="I148" s="966"/>
      <c r="J148" s="966"/>
      <c r="K148" s="966"/>
      <c r="L148" s="966"/>
      <c r="M148" s="966"/>
      <c r="N148" s="966"/>
      <c r="O148" s="966"/>
      <c r="P148" s="966"/>
      <c r="Q148" s="966"/>
      <c r="R148" s="966"/>
      <c r="S148" s="967"/>
    </row>
    <row r="149" spans="1:19" s="21" customFormat="1"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965" t="s">
        <v>77</v>
      </c>
      <c r="B150" s="966"/>
      <c r="C150" s="966"/>
      <c r="D150" s="966"/>
      <c r="E150" s="966"/>
      <c r="F150" s="966"/>
      <c r="G150" s="966"/>
      <c r="H150" s="966"/>
      <c r="I150" s="966"/>
      <c r="J150" s="966"/>
      <c r="K150" s="966"/>
      <c r="L150" s="966"/>
      <c r="M150" s="966"/>
      <c r="N150" s="966"/>
      <c r="O150" s="966"/>
      <c r="P150" s="966"/>
      <c r="Q150" s="966"/>
      <c r="R150" s="966"/>
      <c r="S150" s="967"/>
    </row>
    <row r="151" spans="1:19" s="21" customFormat="1" x14ac:dyDescent="0.2">
      <c r="A151" s="19">
        <v>0</v>
      </c>
      <c r="B151" s="19">
        <v>1</v>
      </c>
      <c r="C151" s="19">
        <v>1</v>
      </c>
      <c r="D151" s="19">
        <v>0</v>
      </c>
      <c r="E151" s="19">
        <v>1</v>
      </c>
      <c r="F151" s="19">
        <v>0</v>
      </c>
      <c r="G151" s="19">
        <v>0</v>
      </c>
      <c r="H151" s="19">
        <v>0</v>
      </c>
      <c r="I151" s="19">
        <v>1</v>
      </c>
      <c r="J151" s="19">
        <v>0</v>
      </c>
      <c r="K151" s="19">
        <v>0</v>
      </c>
      <c r="L151" s="19">
        <v>0</v>
      </c>
      <c r="M151" s="19">
        <v>0</v>
      </c>
      <c r="N151" s="19">
        <v>0</v>
      </c>
      <c r="O151" s="19">
        <v>1</v>
      </c>
      <c r="P151" s="19">
        <v>0</v>
      </c>
      <c r="Q151" s="19">
        <v>0</v>
      </c>
      <c r="R151" s="19">
        <v>0</v>
      </c>
      <c r="S151" s="19">
        <v>0</v>
      </c>
    </row>
    <row r="152" spans="1:19" x14ac:dyDescent="0.2">
      <c r="A152" s="965" t="s">
        <v>78</v>
      </c>
      <c r="B152" s="966"/>
      <c r="C152" s="966"/>
      <c r="D152" s="966"/>
      <c r="E152" s="966"/>
      <c r="F152" s="966"/>
      <c r="G152" s="966"/>
      <c r="H152" s="966"/>
      <c r="I152" s="966"/>
      <c r="J152" s="966"/>
      <c r="K152" s="966"/>
      <c r="L152" s="966"/>
      <c r="M152" s="966"/>
      <c r="N152" s="966"/>
      <c r="O152" s="966"/>
      <c r="P152" s="966"/>
      <c r="Q152" s="966"/>
      <c r="R152" s="966"/>
      <c r="S152" s="967"/>
    </row>
    <row r="153" spans="1:19" s="21" customFormat="1" x14ac:dyDescent="0.2">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
      <c r="A154" s="965" t="s">
        <v>79</v>
      </c>
      <c r="B154" s="966"/>
      <c r="C154" s="966"/>
      <c r="D154" s="966"/>
      <c r="E154" s="966"/>
      <c r="F154" s="966"/>
      <c r="G154" s="966"/>
      <c r="H154" s="966"/>
      <c r="I154" s="966"/>
      <c r="J154" s="966"/>
      <c r="K154" s="966"/>
      <c r="L154" s="966"/>
      <c r="M154" s="966"/>
      <c r="N154" s="966"/>
      <c r="O154" s="966"/>
      <c r="P154" s="966"/>
      <c r="Q154" s="966"/>
      <c r="R154" s="966"/>
      <c r="S154" s="967"/>
    </row>
    <row r="155" spans="1:19" s="21" customFormat="1"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965" t="s">
        <v>80</v>
      </c>
      <c r="B156" s="966"/>
      <c r="C156" s="966"/>
      <c r="D156" s="966"/>
      <c r="E156" s="966"/>
      <c r="F156" s="966"/>
      <c r="G156" s="966"/>
      <c r="H156" s="966"/>
      <c r="I156" s="966"/>
      <c r="J156" s="966"/>
      <c r="K156" s="966"/>
      <c r="L156" s="966"/>
      <c r="M156" s="966"/>
      <c r="N156" s="966"/>
      <c r="O156" s="966"/>
      <c r="P156" s="966"/>
      <c r="Q156" s="966"/>
      <c r="R156" s="966"/>
      <c r="S156" s="967"/>
    </row>
    <row r="157" spans="1:19" s="21" customFormat="1"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
      <c r="A158" s="823" t="s">
        <v>271</v>
      </c>
      <c r="B158" s="846"/>
      <c r="C158" s="846"/>
      <c r="D158" s="846"/>
      <c r="E158" s="846"/>
      <c r="F158" s="846"/>
      <c r="G158" s="846"/>
      <c r="H158" s="846"/>
      <c r="I158" s="846"/>
      <c r="J158" s="846"/>
      <c r="K158" s="846"/>
      <c r="L158" s="846"/>
      <c r="M158" s="846"/>
      <c r="N158" s="846"/>
      <c r="O158" s="846"/>
      <c r="P158" s="846"/>
      <c r="Q158" s="846"/>
      <c r="R158" s="846"/>
      <c r="S158" s="847"/>
    </row>
    <row r="159" spans="1:19" s="23" customFormat="1" x14ac:dyDescent="0.2">
      <c r="A159" s="28">
        <f>SUM(A157,A155,A153,A151,A149,A147,A145,A143,A141,A139,A137,A135)</f>
        <v>0</v>
      </c>
      <c r="B159" s="427">
        <f t="shared" ref="B159:S159" si="3">SUM(B157,B155,B153,B151,B149,B147,B145,B143,B141,B139,B137,B135)</f>
        <v>1</v>
      </c>
      <c r="C159" s="427">
        <f t="shared" si="3"/>
        <v>1</v>
      </c>
      <c r="D159" s="427">
        <f t="shared" si="3"/>
        <v>0</v>
      </c>
      <c r="E159" s="427">
        <f t="shared" si="3"/>
        <v>1</v>
      </c>
      <c r="F159" s="427">
        <f t="shared" si="3"/>
        <v>0</v>
      </c>
      <c r="G159" s="427">
        <f t="shared" si="3"/>
        <v>0</v>
      </c>
      <c r="H159" s="427">
        <f t="shared" si="3"/>
        <v>0</v>
      </c>
      <c r="I159" s="427">
        <f t="shared" si="3"/>
        <v>1</v>
      </c>
      <c r="J159" s="427">
        <f t="shared" si="3"/>
        <v>0</v>
      </c>
      <c r="K159" s="427">
        <f t="shared" si="3"/>
        <v>0</v>
      </c>
      <c r="L159" s="427">
        <f t="shared" si="3"/>
        <v>0</v>
      </c>
      <c r="M159" s="427">
        <f t="shared" si="3"/>
        <v>0</v>
      </c>
      <c r="N159" s="427">
        <f t="shared" si="3"/>
        <v>0</v>
      </c>
      <c r="O159" s="427">
        <f t="shared" si="3"/>
        <v>1</v>
      </c>
      <c r="P159" s="427">
        <f t="shared" si="3"/>
        <v>0</v>
      </c>
      <c r="Q159" s="427">
        <f t="shared" si="3"/>
        <v>0</v>
      </c>
      <c r="R159" s="427">
        <f t="shared" si="3"/>
        <v>0</v>
      </c>
      <c r="S159" s="427">
        <f t="shared" si="3"/>
        <v>0</v>
      </c>
    </row>
    <row r="161" spans="1:19" ht="21.75" customHeight="1" x14ac:dyDescent="0.2">
      <c r="A161" s="854" t="s">
        <v>164</v>
      </c>
      <c r="B161" s="855"/>
      <c r="C161" s="855"/>
      <c r="D161" s="855"/>
      <c r="E161" s="855"/>
      <c r="F161" s="855"/>
      <c r="G161" s="855"/>
      <c r="H161" s="855"/>
      <c r="I161" s="855"/>
      <c r="J161" s="855"/>
      <c r="K161" s="855"/>
      <c r="L161" s="855"/>
      <c r="M161" s="855"/>
      <c r="N161" s="855"/>
      <c r="O161" s="855"/>
      <c r="P161" s="855"/>
      <c r="Q161" s="855"/>
      <c r="R161" s="855"/>
      <c r="S161" s="856"/>
    </row>
    <row r="162" spans="1:19" x14ac:dyDescent="0.2">
      <c r="A162" s="929"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
      <c r="A163" s="833" t="s">
        <v>83</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110</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111</v>
      </c>
      <c r="B165" s="1137"/>
      <c r="C165" s="1137"/>
      <c r="D165" s="1137"/>
      <c r="E165" s="1137"/>
      <c r="F165" s="1137"/>
      <c r="G165" s="1137"/>
      <c r="H165" s="1137"/>
      <c r="I165" s="1137"/>
      <c r="J165" s="1137"/>
      <c r="K165" s="1137"/>
      <c r="L165" s="1137"/>
      <c r="M165" s="1137"/>
      <c r="N165" s="1137"/>
      <c r="O165" s="1137"/>
      <c r="P165" s="1137"/>
      <c r="Q165" s="1137"/>
      <c r="R165" s="1137"/>
      <c r="S165" s="1138"/>
    </row>
    <row r="166" spans="1:19" x14ac:dyDescent="0.2">
      <c r="A166" s="833" t="s">
        <v>112</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113</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114</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86</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115</v>
      </c>
      <c r="B170" s="837"/>
      <c r="C170" s="837"/>
      <c r="D170" s="837"/>
      <c r="E170" s="837"/>
      <c r="F170" s="837"/>
      <c r="G170" s="837"/>
      <c r="H170" s="837"/>
      <c r="I170" s="837"/>
      <c r="J170" s="837"/>
      <c r="K170" s="837"/>
      <c r="L170" s="837"/>
      <c r="M170" s="837"/>
      <c r="N170" s="837"/>
      <c r="O170" s="837"/>
      <c r="P170" s="837"/>
      <c r="Q170" s="837"/>
      <c r="R170" s="837"/>
      <c r="S170" s="838"/>
    </row>
    <row r="171" spans="1:19" ht="28.5" customHeight="1" x14ac:dyDescent="0.2">
      <c r="A171" s="827" t="s">
        <v>41</v>
      </c>
      <c r="B171" s="828"/>
      <c r="C171" s="829"/>
      <c r="D171" s="831" t="s">
        <v>42</v>
      </c>
      <c r="E171" s="831"/>
      <c r="F171" s="831" t="s">
        <v>43</v>
      </c>
      <c r="G171" s="831"/>
      <c r="H171" s="831"/>
      <c r="I171" s="831" t="s">
        <v>44</v>
      </c>
      <c r="J171" s="831"/>
      <c r="K171" s="827" t="s">
        <v>45</v>
      </c>
      <c r="L171" s="1064"/>
      <c r="M171" s="1064"/>
      <c r="N171" s="1065"/>
      <c r="O171" s="841" t="s">
        <v>46</v>
      </c>
      <c r="P171" s="841"/>
      <c r="Q171" s="842"/>
      <c r="R171" s="831" t="s">
        <v>47</v>
      </c>
      <c r="S171" s="831"/>
    </row>
    <row r="172" spans="1:19" ht="24.7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4.5" customHeight="1" x14ac:dyDescent="0.2">
      <c r="A173" s="831"/>
      <c r="B173" s="831"/>
      <c r="C173" s="853"/>
      <c r="D173" s="831"/>
      <c r="E173" s="831"/>
      <c r="F173" s="26" t="s">
        <v>63</v>
      </c>
      <c r="G173" s="26" t="s">
        <v>64</v>
      </c>
      <c r="H173" s="26" t="s">
        <v>65</v>
      </c>
      <c r="I173" s="831"/>
      <c r="J173" s="831"/>
      <c r="K173" s="27" t="s">
        <v>66</v>
      </c>
      <c r="L173" s="27" t="s">
        <v>67</v>
      </c>
      <c r="M173" s="27" t="s">
        <v>68</v>
      </c>
      <c r="N173" s="27" t="s">
        <v>67</v>
      </c>
      <c r="O173" s="831"/>
      <c r="P173" s="831"/>
      <c r="Q173" s="831"/>
      <c r="R173" s="831"/>
      <c r="S173" s="831"/>
    </row>
    <row r="174" spans="1:19" x14ac:dyDescent="0.2">
      <c r="A174" s="965" t="s">
        <v>69</v>
      </c>
      <c r="B174" s="966"/>
      <c r="C174" s="966"/>
      <c r="D174" s="966"/>
      <c r="E174" s="966"/>
      <c r="F174" s="966"/>
      <c r="G174" s="966"/>
      <c r="H174" s="966"/>
      <c r="I174" s="966"/>
      <c r="J174" s="966"/>
      <c r="K174" s="966"/>
      <c r="L174" s="966"/>
      <c r="M174" s="966"/>
      <c r="N174" s="966"/>
      <c r="O174" s="966"/>
      <c r="P174" s="966"/>
      <c r="Q174" s="966"/>
      <c r="R174" s="966"/>
      <c r="S174" s="967"/>
    </row>
    <row r="175" spans="1:19" s="21" customFormat="1" x14ac:dyDescent="0.2">
      <c r="A175" s="1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
      <c r="A176" s="965" t="s">
        <v>70</v>
      </c>
      <c r="B176" s="966"/>
      <c r="C176" s="966"/>
      <c r="D176" s="966"/>
      <c r="E176" s="966"/>
      <c r="F176" s="966"/>
      <c r="G176" s="966"/>
      <c r="H176" s="966"/>
      <c r="I176" s="966"/>
      <c r="J176" s="966"/>
      <c r="K176" s="966"/>
      <c r="L176" s="966"/>
      <c r="M176" s="966"/>
      <c r="N176" s="966"/>
      <c r="O176" s="966"/>
      <c r="P176" s="966"/>
      <c r="Q176" s="966"/>
      <c r="R176" s="966"/>
      <c r="S176" s="967"/>
    </row>
    <row r="177" spans="1:19" s="21" customFormat="1" x14ac:dyDescent="0.2">
      <c r="A177" s="19">
        <v>1</v>
      </c>
      <c r="B177" s="19">
        <v>1</v>
      </c>
      <c r="C177" s="19">
        <v>2</v>
      </c>
      <c r="D177" s="19">
        <v>0</v>
      </c>
      <c r="E177" s="19">
        <v>2</v>
      </c>
      <c r="F177" s="19">
        <v>1</v>
      </c>
      <c r="G177" s="19">
        <v>1</v>
      </c>
      <c r="H177" s="19">
        <v>0</v>
      </c>
      <c r="I177" s="19">
        <v>2</v>
      </c>
      <c r="J177" s="19">
        <v>0</v>
      </c>
      <c r="K177" s="19">
        <v>0</v>
      </c>
      <c r="L177" s="19">
        <v>0</v>
      </c>
      <c r="M177" s="19">
        <v>0</v>
      </c>
      <c r="N177" s="19">
        <v>0</v>
      </c>
      <c r="O177" s="19">
        <v>2</v>
      </c>
      <c r="P177" s="19">
        <v>0</v>
      </c>
      <c r="Q177" s="19">
        <v>0</v>
      </c>
      <c r="R177" s="19">
        <v>0</v>
      </c>
      <c r="S177" s="19">
        <v>0</v>
      </c>
    </row>
    <row r="178" spans="1:19" x14ac:dyDescent="0.2">
      <c r="A178" s="965" t="s">
        <v>71</v>
      </c>
      <c r="B178" s="966"/>
      <c r="C178" s="966"/>
      <c r="D178" s="966"/>
      <c r="E178" s="966"/>
      <c r="F178" s="966"/>
      <c r="G178" s="966"/>
      <c r="H178" s="966"/>
      <c r="I178" s="966"/>
      <c r="J178" s="966"/>
      <c r="K178" s="966"/>
      <c r="L178" s="966"/>
      <c r="M178" s="966"/>
      <c r="N178" s="966"/>
      <c r="O178" s="966"/>
      <c r="P178" s="966"/>
      <c r="Q178" s="966"/>
      <c r="R178" s="966"/>
      <c r="S178" s="967"/>
    </row>
    <row r="179" spans="1:19" s="21" customFormat="1"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
      <c r="A180" s="965" t="s">
        <v>72</v>
      </c>
      <c r="B180" s="966"/>
      <c r="C180" s="966"/>
      <c r="D180" s="966"/>
      <c r="E180" s="966"/>
      <c r="F180" s="966"/>
      <c r="G180" s="966"/>
      <c r="H180" s="966"/>
      <c r="I180" s="966"/>
      <c r="J180" s="966"/>
      <c r="K180" s="966"/>
      <c r="L180" s="966"/>
      <c r="M180" s="966"/>
      <c r="N180" s="966"/>
      <c r="O180" s="966"/>
      <c r="P180" s="966"/>
      <c r="Q180" s="966"/>
      <c r="R180" s="966"/>
      <c r="S180" s="967"/>
    </row>
    <row r="181" spans="1:19" s="21" customFormat="1" x14ac:dyDescent="0.2">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
      <c r="A182" s="965" t="s">
        <v>73</v>
      </c>
      <c r="B182" s="966"/>
      <c r="C182" s="966"/>
      <c r="D182" s="966"/>
      <c r="E182" s="966"/>
      <c r="F182" s="966"/>
      <c r="G182" s="966"/>
      <c r="H182" s="966"/>
      <c r="I182" s="966"/>
      <c r="J182" s="966"/>
      <c r="K182" s="966"/>
      <c r="L182" s="966"/>
      <c r="M182" s="966"/>
      <c r="N182" s="966"/>
      <c r="O182" s="966"/>
      <c r="P182" s="966"/>
      <c r="Q182" s="966"/>
      <c r="R182" s="966"/>
      <c r="S182" s="967"/>
    </row>
    <row r="183" spans="1:19" s="21" customFormat="1" x14ac:dyDescent="0.2">
      <c r="A183" s="19">
        <v>1</v>
      </c>
      <c r="B183" s="19">
        <v>0</v>
      </c>
      <c r="C183" s="19">
        <v>1</v>
      </c>
      <c r="D183" s="19">
        <v>0</v>
      </c>
      <c r="E183" s="19">
        <v>1</v>
      </c>
      <c r="F183" s="19">
        <v>1</v>
      </c>
      <c r="G183" s="19">
        <v>0</v>
      </c>
      <c r="H183" s="19">
        <v>0</v>
      </c>
      <c r="I183" s="19">
        <v>1</v>
      </c>
      <c r="J183" s="19">
        <v>0</v>
      </c>
      <c r="K183" s="19">
        <v>0</v>
      </c>
      <c r="L183" s="19">
        <v>0</v>
      </c>
      <c r="M183" s="19">
        <v>0</v>
      </c>
      <c r="N183" s="19">
        <v>0</v>
      </c>
      <c r="O183" s="19">
        <v>1</v>
      </c>
      <c r="P183" s="19">
        <v>0</v>
      </c>
      <c r="Q183" s="19">
        <v>0</v>
      </c>
      <c r="R183" s="19">
        <v>0</v>
      </c>
      <c r="S183" s="19">
        <v>0</v>
      </c>
    </row>
    <row r="184" spans="1:19" x14ac:dyDescent="0.2">
      <c r="A184" s="965" t="s">
        <v>74</v>
      </c>
      <c r="B184" s="966"/>
      <c r="C184" s="966"/>
      <c r="D184" s="966"/>
      <c r="E184" s="966"/>
      <c r="F184" s="966"/>
      <c r="G184" s="966"/>
      <c r="H184" s="966"/>
      <c r="I184" s="966"/>
      <c r="J184" s="966"/>
      <c r="K184" s="966"/>
      <c r="L184" s="966"/>
      <c r="M184" s="966"/>
      <c r="N184" s="966"/>
      <c r="O184" s="966"/>
      <c r="P184" s="966"/>
      <c r="Q184" s="966"/>
      <c r="R184" s="966"/>
      <c r="S184" s="967"/>
    </row>
    <row r="185" spans="1:19" s="21" customFormat="1" x14ac:dyDescent="0.2">
      <c r="A185" s="19">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
      <c r="A186" s="965" t="s">
        <v>75</v>
      </c>
      <c r="B186" s="966"/>
      <c r="C186" s="966"/>
      <c r="D186" s="966"/>
      <c r="E186" s="966"/>
      <c r="F186" s="966"/>
      <c r="G186" s="966"/>
      <c r="H186" s="966"/>
      <c r="I186" s="966"/>
      <c r="J186" s="966"/>
      <c r="K186" s="966"/>
      <c r="L186" s="966"/>
      <c r="M186" s="966"/>
      <c r="N186" s="966"/>
      <c r="O186" s="966"/>
      <c r="P186" s="966"/>
      <c r="Q186" s="966"/>
      <c r="R186" s="966"/>
      <c r="S186" s="967"/>
    </row>
    <row r="187" spans="1:19" s="21" customFormat="1" x14ac:dyDescent="0.2">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
      <c r="A188" s="965" t="s">
        <v>76</v>
      </c>
      <c r="B188" s="966"/>
      <c r="C188" s="966"/>
      <c r="D188" s="966"/>
      <c r="E188" s="966"/>
      <c r="F188" s="966"/>
      <c r="G188" s="966"/>
      <c r="H188" s="966"/>
      <c r="I188" s="966"/>
      <c r="J188" s="966"/>
      <c r="K188" s="966"/>
      <c r="L188" s="966"/>
      <c r="M188" s="966"/>
      <c r="N188" s="966"/>
      <c r="O188" s="966"/>
      <c r="P188" s="966"/>
      <c r="Q188" s="966"/>
      <c r="R188" s="966"/>
      <c r="S188" s="967"/>
    </row>
    <row r="189" spans="1:19" s="21" customFormat="1" x14ac:dyDescent="0.2">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
      <c r="A190" s="965" t="s">
        <v>77</v>
      </c>
      <c r="B190" s="966"/>
      <c r="C190" s="966"/>
      <c r="D190" s="966"/>
      <c r="E190" s="966"/>
      <c r="F190" s="966"/>
      <c r="G190" s="966"/>
      <c r="H190" s="966"/>
      <c r="I190" s="966"/>
      <c r="J190" s="966"/>
      <c r="K190" s="966"/>
      <c r="L190" s="966"/>
      <c r="M190" s="966"/>
      <c r="N190" s="966"/>
      <c r="O190" s="966"/>
      <c r="P190" s="966"/>
      <c r="Q190" s="966"/>
      <c r="R190" s="966"/>
      <c r="S190" s="967"/>
    </row>
    <row r="191" spans="1:19" s="21" customFormat="1" x14ac:dyDescent="0.2">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
      <c r="A192" s="965" t="s">
        <v>78</v>
      </c>
      <c r="B192" s="966"/>
      <c r="C192" s="966"/>
      <c r="D192" s="966"/>
      <c r="E192" s="966"/>
      <c r="F192" s="966"/>
      <c r="G192" s="966"/>
      <c r="H192" s="966"/>
      <c r="I192" s="966"/>
      <c r="J192" s="966"/>
      <c r="K192" s="966"/>
      <c r="L192" s="966"/>
      <c r="M192" s="966"/>
      <c r="N192" s="966"/>
      <c r="O192" s="966"/>
      <c r="P192" s="966"/>
      <c r="Q192" s="966"/>
      <c r="R192" s="966"/>
      <c r="S192" s="967"/>
    </row>
    <row r="193" spans="1:19" s="21" customFormat="1" x14ac:dyDescent="0.2">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
      <c r="A194" s="965" t="s">
        <v>79</v>
      </c>
      <c r="B194" s="966"/>
      <c r="C194" s="966"/>
      <c r="D194" s="966"/>
      <c r="E194" s="966"/>
      <c r="F194" s="966"/>
      <c r="G194" s="966"/>
      <c r="H194" s="966"/>
      <c r="I194" s="966"/>
      <c r="J194" s="966"/>
      <c r="K194" s="966"/>
      <c r="L194" s="966"/>
      <c r="M194" s="966"/>
      <c r="N194" s="966"/>
      <c r="O194" s="966"/>
      <c r="P194" s="966"/>
      <c r="Q194" s="966"/>
      <c r="R194" s="966"/>
      <c r="S194" s="967"/>
    </row>
    <row r="195" spans="1:19" s="21" customFormat="1" x14ac:dyDescent="0.2">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
      <c r="A196" s="965" t="s">
        <v>80</v>
      </c>
      <c r="B196" s="966"/>
      <c r="C196" s="966"/>
      <c r="D196" s="966"/>
      <c r="E196" s="966"/>
      <c r="F196" s="966"/>
      <c r="G196" s="966"/>
      <c r="H196" s="966"/>
      <c r="I196" s="966"/>
      <c r="J196" s="966"/>
      <c r="K196" s="966"/>
      <c r="L196" s="966"/>
      <c r="M196" s="966"/>
      <c r="N196" s="966"/>
      <c r="O196" s="966"/>
      <c r="P196" s="966"/>
      <c r="Q196" s="966"/>
      <c r="R196" s="966"/>
      <c r="S196" s="967"/>
    </row>
    <row r="197" spans="1:19" s="21" customFormat="1" x14ac:dyDescent="0.2">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
      <c r="A198" s="823" t="s">
        <v>271</v>
      </c>
      <c r="B198" s="846"/>
      <c r="C198" s="846"/>
      <c r="D198" s="846"/>
      <c r="E198" s="846"/>
      <c r="F198" s="846"/>
      <c r="G198" s="846"/>
      <c r="H198" s="846"/>
      <c r="I198" s="846"/>
      <c r="J198" s="846"/>
      <c r="K198" s="846"/>
      <c r="L198" s="846"/>
      <c r="M198" s="846"/>
      <c r="N198" s="846"/>
      <c r="O198" s="846"/>
      <c r="P198" s="846"/>
      <c r="Q198" s="846"/>
      <c r="R198" s="846"/>
      <c r="S198" s="847"/>
    </row>
    <row r="199" spans="1:19" s="23" customFormat="1" x14ac:dyDescent="0.2">
      <c r="A199" s="28">
        <f>SUM(A197,A195,A193,A191,A189,A187,A185,A183,A181,A179,A177,A175)</f>
        <v>2</v>
      </c>
      <c r="B199" s="427">
        <f t="shared" ref="B199:S199" si="4">SUM(B197,B195,B193,B191,B189,B187,B185,B183,B181,B179,B177,B175)</f>
        <v>1</v>
      </c>
      <c r="C199" s="427">
        <f t="shared" si="4"/>
        <v>3</v>
      </c>
      <c r="D199" s="427">
        <f t="shared" si="4"/>
        <v>0</v>
      </c>
      <c r="E199" s="427">
        <f t="shared" si="4"/>
        <v>3</v>
      </c>
      <c r="F199" s="427">
        <f t="shared" si="4"/>
        <v>2</v>
      </c>
      <c r="G199" s="427">
        <f t="shared" si="4"/>
        <v>1</v>
      </c>
      <c r="H199" s="427">
        <f t="shared" si="4"/>
        <v>0</v>
      </c>
      <c r="I199" s="427">
        <f t="shared" si="4"/>
        <v>3</v>
      </c>
      <c r="J199" s="427">
        <f t="shared" si="4"/>
        <v>0</v>
      </c>
      <c r="K199" s="427">
        <f t="shared" si="4"/>
        <v>0</v>
      </c>
      <c r="L199" s="427">
        <f t="shared" si="4"/>
        <v>0</v>
      </c>
      <c r="M199" s="427">
        <f t="shared" si="4"/>
        <v>0</v>
      </c>
      <c r="N199" s="427">
        <f t="shared" si="4"/>
        <v>0</v>
      </c>
      <c r="O199" s="427">
        <f t="shared" si="4"/>
        <v>3</v>
      </c>
      <c r="P199" s="427">
        <f t="shared" si="4"/>
        <v>0</v>
      </c>
      <c r="Q199" s="427">
        <f t="shared" si="4"/>
        <v>0</v>
      </c>
      <c r="R199" s="427">
        <f t="shared" si="4"/>
        <v>0</v>
      </c>
      <c r="S199" s="427">
        <f t="shared" si="4"/>
        <v>0</v>
      </c>
    </row>
    <row r="201" spans="1:19" ht="20.25" customHeight="1" x14ac:dyDescent="0.2">
      <c r="A201" s="854" t="s">
        <v>165</v>
      </c>
      <c r="B201" s="855"/>
      <c r="C201" s="855"/>
      <c r="D201" s="855"/>
      <c r="E201" s="855"/>
      <c r="F201" s="855"/>
      <c r="G201" s="855"/>
      <c r="H201" s="855"/>
      <c r="I201" s="855"/>
      <c r="J201" s="855"/>
      <c r="K201" s="855"/>
      <c r="L201" s="855"/>
      <c r="M201" s="855"/>
      <c r="N201" s="855"/>
      <c r="O201" s="855"/>
      <c r="P201" s="855"/>
      <c r="Q201" s="855"/>
      <c r="R201" s="855"/>
      <c r="S201" s="856"/>
    </row>
    <row r="202" spans="1:19" x14ac:dyDescent="0.2">
      <c r="A202" s="929" t="s">
        <v>173</v>
      </c>
      <c r="B202" s="929"/>
      <c r="C202" s="929"/>
      <c r="D202" s="929"/>
      <c r="E202" s="929"/>
      <c r="F202" s="929"/>
      <c r="G202" s="929"/>
      <c r="H202" s="929"/>
      <c r="I202" s="929"/>
      <c r="J202" s="929"/>
      <c r="K202" s="929"/>
      <c r="L202" s="929"/>
      <c r="M202" s="929"/>
      <c r="N202" s="929"/>
      <c r="O202" s="929"/>
      <c r="P202" s="929"/>
      <c r="Q202" s="929"/>
      <c r="R202" s="929"/>
      <c r="S202" s="930"/>
    </row>
    <row r="203" spans="1:19" x14ac:dyDescent="0.2">
      <c r="A203" s="833" t="s">
        <v>83</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87</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116</v>
      </c>
      <c r="B205" s="1137"/>
      <c r="C205" s="1137"/>
      <c r="D205" s="1137"/>
      <c r="E205" s="1137"/>
      <c r="F205" s="1137"/>
      <c r="G205" s="1137"/>
      <c r="H205" s="1137"/>
      <c r="I205" s="1137"/>
      <c r="J205" s="1137"/>
      <c r="K205" s="1137"/>
      <c r="L205" s="1137"/>
      <c r="M205" s="1137"/>
      <c r="N205" s="1137"/>
      <c r="O205" s="1137"/>
      <c r="P205" s="1137"/>
      <c r="Q205" s="1137"/>
      <c r="R205" s="1137"/>
      <c r="S205" s="1138"/>
    </row>
    <row r="206" spans="1:19" x14ac:dyDescent="0.2">
      <c r="A206" s="833" t="s">
        <v>117</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118</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119</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120</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6" t="s">
        <v>121</v>
      </c>
      <c r="B210" s="837"/>
      <c r="C210" s="837"/>
      <c r="D210" s="837"/>
      <c r="E210" s="837"/>
      <c r="F210" s="837"/>
      <c r="G210" s="837"/>
      <c r="H210" s="837"/>
      <c r="I210" s="837"/>
      <c r="J210" s="837"/>
      <c r="K210" s="837"/>
      <c r="L210" s="837"/>
      <c r="M210" s="837"/>
      <c r="N210" s="837"/>
      <c r="O210" s="837"/>
      <c r="P210" s="837"/>
      <c r="Q210" s="837"/>
      <c r="R210" s="837"/>
      <c r="S210" s="838"/>
    </row>
    <row r="211" spans="1:19" ht="32.25" customHeight="1" x14ac:dyDescent="0.2">
      <c r="A211" s="827" t="s">
        <v>41</v>
      </c>
      <c r="B211" s="828"/>
      <c r="C211" s="829"/>
      <c r="D211" s="831" t="s">
        <v>42</v>
      </c>
      <c r="E211" s="831"/>
      <c r="F211" s="831" t="s">
        <v>43</v>
      </c>
      <c r="G211" s="831"/>
      <c r="H211" s="831"/>
      <c r="I211" s="831" t="s">
        <v>44</v>
      </c>
      <c r="J211" s="831"/>
      <c r="K211" s="827" t="s">
        <v>45</v>
      </c>
      <c r="L211" s="1064"/>
      <c r="M211" s="1064"/>
      <c r="N211" s="1065"/>
      <c r="O211" s="841" t="s">
        <v>46</v>
      </c>
      <c r="P211" s="841"/>
      <c r="Q211" s="842"/>
      <c r="R211" s="831" t="s">
        <v>47</v>
      </c>
      <c r="S211" s="831"/>
    </row>
    <row r="212" spans="1:19" ht="32.25" customHeight="1" x14ac:dyDescent="0.2">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57.75" customHeight="1" x14ac:dyDescent="0.2">
      <c r="A213" s="831"/>
      <c r="B213" s="831"/>
      <c r="C213" s="853"/>
      <c r="D213" s="831"/>
      <c r="E213" s="831"/>
      <c r="F213" s="26" t="s">
        <v>63</v>
      </c>
      <c r="G213" s="26" t="s">
        <v>64</v>
      </c>
      <c r="H213" s="26" t="s">
        <v>65</v>
      </c>
      <c r="I213" s="831"/>
      <c r="J213" s="831"/>
      <c r="K213" s="27" t="s">
        <v>66</v>
      </c>
      <c r="L213" s="27" t="s">
        <v>67</v>
      </c>
      <c r="M213" s="27" t="s">
        <v>68</v>
      </c>
      <c r="N213" s="27" t="s">
        <v>67</v>
      </c>
      <c r="O213" s="831"/>
      <c r="P213" s="831"/>
      <c r="Q213" s="831"/>
      <c r="R213" s="831"/>
      <c r="S213" s="831"/>
    </row>
    <row r="214" spans="1:19" x14ac:dyDescent="0.2">
      <c r="A214" s="965" t="s">
        <v>69</v>
      </c>
      <c r="B214" s="966"/>
      <c r="C214" s="966"/>
      <c r="D214" s="966"/>
      <c r="E214" s="966"/>
      <c r="F214" s="966"/>
      <c r="G214" s="966"/>
      <c r="H214" s="966"/>
      <c r="I214" s="966"/>
      <c r="J214" s="966"/>
      <c r="K214" s="966"/>
      <c r="L214" s="966"/>
      <c r="M214" s="966"/>
      <c r="N214" s="966"/>
      <c r="O214" s="966"/>
      <c r="P214" s="966"/>
      <c r="Q214" s="966"/>
      <c r="R214" s="966"/>
      <c r="S214" s="967"/>
    </row>
    <row r="215" spans="1:19" s="21" customFormat="1" x14ac:dyDescent="0.2">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
      <c r="A216" s="965" t="s">
        <v>70</v>
      </c>
      <c r="B216" s="966"/>
      <c r="C216" s="966"/>
      <c r="D216" s="966"/>
      <c r="E216" s="966"/>
      <c r="F216" s="966"/>
      <c r="G216" s="966"/>
      <c r="H216" s="966"/>
      <c r="I216" s="966"/>
      <c r="J216" s="966"/>
      <c r="K216" s="966"/>
      <c r="L216" s="966"/>
      <c r="M216" s="966"/>
      <c r="N216" s="966"/>
      <c r="O216" s="966"/>
      <c r="P216" s="966"/>
      <c r="Q216" s="966"/>
      <c r="R216" s="966"/>
      <c r="S216" s="967"/>
    </row>
    <row r="217" spans="1:19" s="21" customFormat="1" x14ac:dyDescent="0.2">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
      <c r="A218" s="965" t="s">
        <v>71</v>
      </c>
      <c r="B218" s="966"/>
      <c r="C218" s="966"/>
      <c r="D218" s="966"/>
      <c r="E218" s="966"/>
      <c r="F218" s="966"/>
      <c r="G218" s="966"/>
      <c r="H218" s="966"/>
      <c r="I218" s="966"/>
      <c r="J218" s="966"/>
      <c r="K218" s="966"/>
      <c r="L218" s="966"/>
      <c r="M218" s="966"/>
      <c r="N218" s="966"/>
      <c r="O218" s="966"/>
      <c r="P218" s="966"/>
      <c r="Q218" s="966"/>
      <c r="R218" s="966"/>
      <c r="S218" s="967"/>
    </row>
    <row r="219" spans="1:19" s="21" customFormat="1" x14ac:dyDescent="0.2">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
      <c r="A220" s="965" t="s">
        <v>72</v>
      </c>
      <c r="B220" s="966"/>
      <c r="C220" s="966"/>
      <c r="D220" s="966"/>
      <c r="E220" s="966"/>
      <c r="F220" s="966"/>
      <c r="G220" s="966"/>
      <c r="H220" s="966"/>
      <c r="I220" s="966"/>
      <c r="J220" s="966"/>
      <c r="K220" s="966"/>
      <c r="L220" s="966"/>
      <c r="M220" s="966"/>
      <c r="N220" s="966"/>
      <c r="O220" s="966"/>
      <c r="P220" s="966"/>
      <c r="Q220" s="966"/>
      <c r="R220" s="966"/>
      <c r="S220" s="967"/>
    </row>
    <row r="221" spans="1:19" s="21" customFormat="1" x14ac:dyDescent="0.2">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
      <c r="A222" s="965" t="s">
        <v>73</v>
      </c>
      <c r="B222" s="966"/>
      <c r="C222" s="966"/>
      <c r="D222" s="966"/>
      <c r="E222" s="966"/>
      <c r="F222" s="966"/>
      <c r="G222" s="966"/>
      <c r="H222" s="966"/>
      <c r="I222" s="966"/>
      <c r="J222" s="966"/>
      <c r="K222" s="966"/>
      <c r="L222" s="966"/>
      <c r="M222" s="966"/>
      <c r="N222" s="966"/>
      <c r="O222" s="966"/>
      <c r="P222" s="966"/>
      <c r="Q222" s="966"/>
      <c r="R222" s="966"/>
      <c r="S222" s="967"/>
    </row>
    <row r="223" spans="1:19" s="21" customFormat="1" x14ac:dyDescent="0.2">
      <c r="A223" s="19">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
      <c r="A224" s="965" t="s">
        <v>74</v>
      </c>
      <c r="B224" s="966"/>
      <c r="C224" s="966"/>
      <c r="D224" s="966"/>
      <c r="E224" s="966"/>
      <c r="F224" s="966"/>
      <c r="G224" s="966"/>
      <c r="H224" s="966"/>
      <c r="I224" s="966"/>
      <c r="J224" s="966"/>
      <c r="K224" s="966"/>
      <c r="L224" s="966"/>
      <c r="M224" s="966"/>
      <c r="N224" s="966"/>
      <c r="O224" s="966"/>
      <c r="P224" s="966"/>
      <c r="Q224" s="966"/>
      <c r="R224" s="966"/>
      <c r="S224" s="967"/>
    </row>
    <row r="225" spans="1:19" s="21" customFormat="1" x14ac:dyDescent="0.2">
      <c r="A225" s="19">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
      <c r="A226" s="965" t="s">
        <v>75</v>
      </c>
      <c r="B226" s="966"/>
      <c r="C226" s="966"/>
      <c r="D226" s="966"/>
      <c r="E226" s="966"/>
      <c r="F226" s="966"/>
      <c r="G226" s="966"/>
      <c r="H226" s="966"/>
      <c r="I226" s="966"/>
      <c r="J226" s="966"/>
      <c r="K226" s="966"/>
      <c r="L226" s="966"/>
      <c r="M226" s="966"/>
      <c r="N226" s="966"/>
      <c r="O226" s="966"/>
      <c r="P226" s="966"/>
      <c r="Q226" s="966"/>
      <c r="R226" s="966"/>
      <c r="S226" s="967"/>
    </row>
    <row r="227" spans="1:19" s="21" customFormat="1" x14ac:dyDescent="0.2">
      <c r="A227" s="19">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
      <c r="A228" s="965" t="s">
        <v>76</v>
      </c>
      <c r="B228" s="966"/>
      <c r="C228" s="966"/>
      <c r="D228" s="966"/>
      <c r="E228" s="966"/>
      <c r="F228" s="966"/>
      <c r="G228" s="966"/>
      <c r="H228" s="966"/>
      <c r="I228" s="966"/>
      <c r="J228" s="966"/>
      <c r="K228" s="966"/>
      <c r="L228" s="966"/>
      <c r="M228" s="966"/>
      <c r="N228" s="966"/>
      <c r="O228" s="966"/>
      <c r="P228" s="966"/>
      <c r="Q228" s="966"/>
      <c r="R228" s="966"/>
      <c r="S228" s="967"/>
    </row>
    <row r="229" spans="1:19" s="21" customFormat="1" x14ac:dyDescent="0.2">
      <c r="A229" s="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
      <c r="A230" s="965" t="s">
        <v>77</v>
      </c>
      <c r="B230" s="966"/>
      <c r="C230" s="966"/>
      <c r="D230" s="966"/>
      <c r="E230" s="966"/>
      <c r="F230" s="966"/>
      <c r="G230" s="966"/>
      <c r="H230" s="966"/>
      <c r="I230" s="966"/>
      <c r="J230" s="966"/>
      <c r="K230" s="966"/>
      <c r="L230" s="966"/>
      <c r="M230" s="966"/>
      <c r="N230" s="966"/>
      <c r="O230" s="966"/>
      <c r="P230" s="966"/>
      <c r="Q230" s="966"/>
      <c r="R230" s="966"/>
      <c r="S230" s="967"/>
    </row>
    <row r="231" spans="1:19" s="21" customFormat="1" x14ac:dyDescent="0.2">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
      <c r="A232" s="965" t="s">
        <v>78</v>
      </c>
      <c r="B232" s="966"/>
      <c r="C232" s="966"/>
      <c r="D232" s="966"/>
      <c r="E232" s="966"/>
      <c r="F232" s="966"/>
      <c r="G232" s="966"/>
      <c r="H232" s="966"/>
      <c r="I232" s="966"/>
      <c r="J232" s="966"/>
      <c r="K232" s="966"/>
      <c r="L232" s="966"/>
      <c r="M232" s="966"/>
      <c r="N232" s="966"/>
      <c r="O232" s="966"/>
      <c r="P232" s="966"/>
      <c r="Q232" s="966"/>
      <c r="R232" s="966"/>
      <c r="S232" s="967"/>
    </row>
    <row r="233" spans="1:19" s="21" customFormat="1" x14ac:dyDescent="0.2">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
      <c r="A234" s="965" t="s">
        <v>79</v>
      </c>
      <c r="B234" s="966"/>
      <c r="C234" s="966"/>
      <c r="D234" s="966"/>
      <c r="E234" s="966"/>
      <c r="F234" s="966"/>
      <c r="G234" s="966"/>
      <c r="H234" s="966"/>
      <c r="I234" s="966"/>
      <c r="J234" s="966"/>
      <c r="K234" s="966"/>
      <c r="L234" s="966"/>
      <c r="M234" s="966"/>
      <c r="N234" s="966"/>
      <c r="O234" s="966"/>
      <c r="P234" s="966"/>
      <c r="Q234" s="966"/>
      <c r="R234" s="966"/>
      <c r="S234" s="967"/>
    </row>
    <row r="235" spans="1:19" s="21" customFormat="1" x14ac:dyDescent="0.2">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
      <c r="A236" s="965" t="s">
        <v>80</v>
      </c>
      <c r="B236" s="966"/>
      <c r="C236" s="966"/>
      <c r="D236" s="966"/>
      <c r="E236" s="966"/>
      <c r="F236" s="966"/>
      <c r="G236" s="966"/>
      <c r="H236" s="966"/>
      <c r="I236" s="966"/>
      <c r="J236" s="966"/>
      <c r="K236" s="966"/>
      <c r="L236" s="966"/>
      <c r="M236" s="966"/>
      <c r="N236" s="966"/>
      <c r="O236" s="966"/>
      <c r="P236" s="966"/>
      <c r="Q236" s="966"/>
      <c r="R236" s="966"/>
      <c r="S236" s="967"/>
    </row>
    <row r="237" spans="1:19" s="21" customFormat="1" x14ac:dyDescent="0.2">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
      <c r="A238" s="823" t="s">
        <v>271</v>
      </c>
      <c r="B238" s="846"/>
      <c r="C238" s="846"/>
      <c r="D238" s="846"/>
      <c r="E238" s="846"/>
      <c r="F238" s="846"/>
      <c r="G238" s="846"/>
      <c r="H238" s="846"/>
      <c r="I238" s="846"/>
      <c r="J238" s="846"/>
      <c r="K238" s="846"/>
      <c r="L238" s="846"/>
      <c r="M238" s="846"/>
      <c r="N238" s="846"/>
      <c r="O238" s="846"/>
      <c r="P238" s="846"/>
      <c r="Q238" s="846"/>
      <c r="R238" s="846"/>
      <c r="S238" s="847"/>
    </row>
    <row r="239" spans="1:19" s="23" customFormat="1" x14ac:dyDescent="0.2">
      <c r="A239" s="28">
        <f>SUM(A237,A235,A233,A231,A229,A227,A225,A223,A221,A219,A217,A215)</f>
        <v>0</v>
      </c>
      <c r="B239" s="427">
        <f t="shared" ref="B239:S239" si="5">SUM(B237,B235,B233,B231,B229,B227,B225,B223,B221,B219,B217,B215)</f>
        <v>0</v>
      </c>
      <c r="C239" s="427">
        <f t="shared" si="5"/>
        <v>0</v>
      </c>
      <c r="D239" s="427">
        <f t="shared" si="5"/>
        <v>0</v>
      </c>
      <c r="E239" s="427">
        <f t="shared" si="5"/>
        <v>0</v>
      </c>
      <c r="F239" s="427">
        <f t="shared" si="5"/>
        <v>0</v>
      </c>
      <c r="G239" s="427">
        <f t="shared" si="5"/>
        <v>0</v>
      </c>
      <c r="H239" s="427">
        <f t="shared" si="5"/>
        <v>0</v>
      </c>
      <c r="I239" s="427">
        <f t="shared" si="5"/>
        <v>0</v>
      </c>
      <c r="J239" s="427">
        <f t="shared" si="5"/>
        <v>0</v>
      </c>
      <c r="K239" s="427">
        <f t="shared" si="5"/>
        <v>0</v>
      </c>
      <c r="L239" s="427">
        <f t="shared" si="5"/>
        <v>0</v>
      </c>
      <c r="M239" s="427">
        <f t="shared" si="5"/>
        <v>0</v>
      </c>
      <c r="N239" s="427">
        <f t="shared" si="5"/>
        <v>0</v>
      </c>
      <c r="O239" s="427">
        <f t="shared" si="5"/>
        <v>0</v>
      </c>
      <c r="P239" s="427">
        <f t="shared" si="5"/>
        <v>0</v>
      </c>
      <c r="Q239" s="427">
        <f t="shared" si="5"/>
        <v>0</v>
      </c>
      <c r="R239" s="427">
        <f t="shared" si="5"/>
        <v>0</v>
      </c>
      <c r="S239" s="427">
        <f t="shared" si="5"/>
        <v>0</v>
      </c>
    </row>
    <row r="241" spans="1:19" ht="20.25" customHeight="1" x14ac:dyDescent="0.2">
      <c r="A241" s="854" t="s">
        <v>166</v>
      </c>
      <c r="B241" s="855"/>
      <c r="C241" s="855"/>
      <c r="D241" s="855"/>
      <c r="E241" s="855"/>
      <c r="F241" s="855"/>
      <c r="G241" s="855"/>
      <c r="H241" s="855"/>
      <c r="I241" s="855"/>
      <c r="J241" s="855"/>
      <c r="K241" s="855"/>
      <c r="L241" s="855"/>
      <c r="M241" s="855"/>
      <c r="N241" s="855"/>
      <c r="O241" s="855"/>
      <c r="P241" s="855"/>
      <c r="Q241" s="855"/>
      <c r="R241" s="855"/>
      <c r="S241" s="856"/>
    </row>
    <row r="242" spans="1:19" x14ac:dyDescent="0.2">
      <c r="A242" s="929" t="s">
        <v>173</v>
      </c>
      <c r="B242" s="929"/>
      <c r="C242" s="929"/>
      <c r="D242" s="929"/>
      <c r="E242" s="929"/>
      <c r="F242" s="929"/>
      <c r="G242" s="929"/>
      <c r="H242" s="929"/>
      <c r="I242" s="929"/>
      <c r="J242" s="929"/>
      <c r="K242" s="929"/>
      <c r="L242" s="929"/>
      <c r="M242" s="929"/>
      <c r="N242" s="929"/>
      <c r="O242" s="929"/>
      <c r="P242" s="929"/>
      <c r="Q242" s="929"/>
      <c r="R242" s="929"/>
      <c r="S242" s="930"/>
    </row>
    <row r="243" spans="1:19" x14ac:dyDescent="0.2">
      <c r="A243" s="833" t="s">
        <v>83</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87</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122</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123</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124</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125</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126</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1139" t="s">
        <v>127</v>
      </c>
      <c r="B250" s="1140"/>
      <c r="C250" s="1140"/>
      <c r="D250" s="1140"/>
      <c r="E250" s="1140"/>
      <c r="F250" s="1140"/>
      <c r="G250" s="1140"/>
      <c r="H250" s="1140"/>
      <c r="I250" s="1140"/>
      <c r="J250" s="1140"/>
      <c r="K250" s="1140"/>
      <c r="L250" s="1140"/>
      <c r="M250" s="1140"/>
      <c r="N250" s="1140"/>
      <c r="O250" s="1140"/>
      <c r="P250" s="1140"/>
      <c r="Q250" s="1140"/>
      <c r="R250" s="1140"/>
      <c r="S250" s="1141"/>
    </row>
    <row r="251" spans="1:19" ht="34.5" customHeight="1" x14ac:dyDescent="0.2">
      <c r="A251" s="831" t="s">
        <v>41</v>
      </c>
      <c r="B251" s="831"/>
      <c r="C251" s="831"/>
      <c r="D251" s="831" t="s">
        <v>42</v>
      </c>
      <c r="E251" s="831"/>
      <c r="F251" s="831" t="s">
        <v>43</v>
      </c>
      <c r="G251" s="831"/>
      <c r="H251" s="831"/>
      <c r="I251" s="831" t="s">
        <v>44</v>
      </c>
      <c r="J251" s="831"/>
      <c r="K251" s="827" t="s">
        <v>45</v>
      </c>
      <c r="L251" s="1064"/>
      <c r="M251" s="1064"/>
      <c r="N251" s="1065"/>
      <c r="O251" s="841" t="s">
        <v>46</v>
      </c>
      <c r="P251" s="841"/>
      <c r="Q251" s="842"/>
      <c r="R251" s="831" t="s">
        <v>47</v>
      </c>
      <c r="S251" s="831"/>
    </row>
    <row r="252" spans="1:19" ht="26.25" customHeight="1" x14ac:dyDescent="0.2">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65.25" customHeight="1" x14ac:dyDescent="0.2">
      <c r="A253" s="831"/>
      <c r="B253" s="831"/>
      <c r="C253" s="853"/>
      <c r="D253" s="831"/>
      <c r="E253" s="831"/>
      <c r="F253" s="26" t="s">
        <v>63</v>
      </c>
      <c r="G253" s="26" t="s">
        <v>64</v>
      </c>
      <c r="H253" s="26" t="s">
        <v>65</v>
      </c>
      <c r="I253" s="831"/>
      <c r="J253" s="831"/>
      <c r="K253" s="27" t="s">
        <v>66</v>
      </c>
      <c r="L253" s="27" t="s">
        <v>67</v>
      </c>
      <c r="M253" s="27" t="s">
        <v>68</v>
      </c>
      <c r="N253" s="27" t="s">
        <v>67</v>
      </c>
      <c r="O253" s="831"/>
      <c r="P253" s="831"/>
      <c r="Q253" s="831"/>
      <c r="R253" s="831"/>
      <c r="S253" s="831"/>
    </row>
    <row r="254" spans="1:19" x14ac:dyDescent="0.2">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21" customFormat="1" x14ac:dyDescent="0.2">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21" customFormat="1" x14ac:dyDescent="0.2">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21" customFormat="1" x14ac:dyDescent="0.2">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21" customFormat="1" x14ac:dyDescent="0.2">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21" customFormat="1" x14ac:dyDescent="0.2">
      <c r="A263" s="19">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21" customFormat="1" x14ac:dyDescent="0.2">
      <c r="A265" s="19">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21" customFormat="1" x14ac:dyDescent="0.2">
      <c r="A267" s="19">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21" customFormat="1" x14ac:dyDescent="0.2">
      <c r="A269" s="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21" customFormat="1" x14ac:dyDescent="0.2">
      <c r="A271" s="1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21" customFormat="1" x14ac:dyDescent="0.2">
      <c r="A273" s="19">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21" customFormat="1" x14ac:dyDescent="0.2">
      <c r="A275" s="19">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21" customFormat="1" x14ac:dyDescent="0.2">
      <c r="A277" s="19">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
      <c r="F278" s="22" t="s">
        <v>271</v>
      </c>
      <c r="G278" s="29"/>
    </row>
    <row r="279" spans="1:19" s="23" customFormat="1" x14ac:dyDescent="0.2">
      <c r="A279" s="164">
        <f>SUM(A277,A275,A273,A271,A269,A267,A265,A263,A261,A259,A257,A255)</f>
        <v>0</v>
      </c>
      <c r="B279" s="427">
        <f t="shared" ref="B279:S279" si="6">SUM(B277,B275,B273,B271,B269,B267,B265,B263,B261,B259,B257,B255)</f>
        <v>0</v>
      </c>
      <c r="C279" s="427">
        <f t="shared" si="6"/>
        <v>0</v>
      </c>
      <c r="D279" s="427">
        <f t="shared" si="6"/>
        <v>0</v>
      </c>
      <c r="E279" s="427">
        <f t="shared" si="6"/>
        <v>0</v>
      </c>
      <c r="F279" s="427">
        <f t="shared" si="6"/>
        <v>0</v>
      </c>
      <c r="G279" s="427">
        <f t="shared" si="6"/>
        <v>0</v>
      </c>
      <c r="H279" s="427">
        <f t="shared" si="6"/>
        <v>0</v>
      </c>
      <c r="I279" s="427">
        <f t="shared" si="6"/>
        <v>0</v>
      </c>
      <c r="J279" s="427">
        <f t="shared" si="6"/>
        <v>0</v>
      </c>
      <c r="K279" s="427">
        <f t="shared" si="6"/>
        <v>0</v>
      </c>
      <c r="L279" s="427">
        <f t="shared" si="6"/>
        <v>0</v>
      </c>
      <c r="M279" s="427">
        <f t="shared" si="6"/>
        <v>0</v>
      </c>
      <c r="N279" s="427">
        <f t="shared" si="6"/>
        <v>0</v>
      </c>
      <c r="O279" s="427">
        <f t="shared" si="6"/>
        <v>0</v>
      </c>
      <c r="P279" s="427">
        <f t="shared" si="6"/>
        <v>0</v>
      </c>
      <c r="Q279" s="427">
        <f t="shared" si="6"/>
        <v>0</v>
      </c>
      <c r="R279" s="427">
        <f t="shared" si="6"/>
        <v>0</v>
      </c>
      <c r="S279" s="427">
        <f t="shared" si="6"/>
        <v>0</v>
      </c>
    </row>
    <row r="281" spans="1:19" ht="20.25" customHeight="1" x14ac:dyDescent="0.2">
      <c r="A281" s="854" t="s">
        <v>167</v>
      </c>
      <c r="B281" s="855"/>
      <c r="C281" s="855"/>
      <c r="D281" s="855"/>
      <c r="E281" s="855"/>
      <c r="F281" s="855"/>
      <c r="G281" s="855"/>
      <c r="H281" s="855"/>
      <c r="I281" s="855"/>
      <c r="J281" s="855"/>
      <c r="K281" s="855"/>
      <c r="L281" s="855"/>
      <c r="M281" s="855"/>
      <c r="N281" s="855"/>
      <c r="O281" s="855"/>
      <c r="P281" s="855"/>
      <c r="Q281" s="855"/>
      <c r="R281" s="855"/>
      <c r="S281" s="856"/>
    </row>
    <row r="282" spans="1:19" x14ac:dyDescent="0.2">
      <c r="A282" s="833" t="s">
        <v>173</v>
      </c>
      <c r="B282" s="834"/>
      <c r="C282" s="834"/>
      <c r="D282" s="834"/>
      <c r="E282" s="834"/>
      <c r="F282" s="834"/>
      <c r="G282" s="834"/>
      <c r="H282" s="834"/>
      <c r="I282" s="834"/>
      <c r="J282" s="834"/>
      <c r="K282" s="834"/>
      <c r="L282" s="834"/>
      <c r="M282" s="834"/>
      <c r="N282" s="834"/>
      <c r="O282" s="834"/>
      <c r="P282" s="834"/>
      <c r="Q282" s="834"/>
      <c r="R282" s="834"/>
      <c r="S282" s="835"/>
    </row>
    <row r="283" spans="1:19" x14ac:dyDescent="0.2">
      <c r="A283" s="833" t="s">
        <v>83</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87</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128</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129</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130</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131</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132</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6" t="s">
        <v>133</v>
      </c>
      <c r="B290" s="837"/>
      <c r="C290" s="837"/>
      <c r="D290" s="837"/>
      <c r="E290" s="837"/>
      <c r="F290" s="837"/>
      <c r="G290" s="837"/>
      <c r="H290" s="837"/>
      <c r="I290" s="837"/>
      <c r="J290" s="837"/>
      <c r="K290" s="837"/>
      <c r="L290" s="837"/>
      <c r="M290" s="837"/>
      <c r="N290" s="837"/>
      <c r="O290" s="837"/>
      <c r="P290" s="837"/>
      <c r="Q290" s="837"/>
      <c r="R290" s="837"/>
      <c r="S290" s="838"/>
    </row>
    <row r="291" spans="1:19" ht="30.75" customHeight="1" x14ac:dyDescent="0.2">
      <c r="A291" s="831" t="s">
        <v>41</v>
      </c>
      <c r="B291" s="831"/>
      <c r="C291" s="831"/>
      <c r="D291" s="831" t="s">
        <v>42</v>
      </c>
      <c r="E291" s="831"/>
      <c r="F291" s="831" t="s">
        <v>43</v>
      </c>
      <c r="G291" s="831"/>
      <c r="H291" s="831"/>
      <c r="I291" s="831" t="s">
        <v>44</v>
      </c>
      <c r="J291" s="831"/>
      <c r="K291" s="827" t="s">
        <v>45</v>
      </c>
      <c r="L291" s="1064"/>
      <c r="M291" s="1064"/>
      <c r="N291" s="1065"/>
      <c r="O291" s="841" t="s">
        <v>46</v>
      </c>
      <c r="P291" s="841"/>
      <c r="Q291" s="842"/>
      <c r="R291" s="831" t="s">
        <v>47</v>
      </c>
      <c r="S291" s="831"/>
    </row>
    <row r="292" spans="1:19" ht="27" customHeight="1" x14ac:dyDescent="0.2">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2.25" customHeight="1" x14ac:dyDescent="0.2">
      <c r="A293" s="831"/>
      <c r="B293" s="831"/>
      <c r="C293" s="853"/>
      <c r="D293" s="831"/>
      <c r="E293" s="831"/>
      <c r="F293" s="26" t="s">
        <v>63</v>
      </c>
      <c r="G293" s="26" t="s">
        <v>64</v>
      </c>
      <c r="H293" s="26" t="s">
        <v>65</v>
      </c>
      <c r="I293" s="831"/>
      <c r="J293" s="831"/>
      <c r="K293" s="27" t="s">
        <v>66</v>
      </c>
      <c r="L293" s="27" t="s">
        <v>67</v>
      </c>
      <c r="M293" s="27" t="s">
        <v>68</v>
      </c>
      <c r="N293" s="27" t="s">
        <v>67</v>
      </c>
      <c r="O293" s="831"/>
      <c r="P293" s="831"/>
      <c r="Q293" s="831"/>
      <c r="R293" s="831"/>
      <c r="S293" s="831"/>
    </row>
    <row r="294" spans="1:19" x14ac:dyDescent="0.2">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s="21" customFormat="1" x14ac:dyDescent="0.2">
      <c r="A295" s="19">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row>
    <row r="296" spans="1:19" x14ac:dyDescent="0.2">
      <c r="A296" s="826" t="s">
        <v>70</v>
      </c>
      <c r="B296" s="826"/>
      <c r="C296" s="826"/>
      <c r="D296" s="826"/>
      <c r="E296" s="826"/>
      <c r="F296" s="826"/>
      <c r="G296" s="826"/>
      <c r="H296" s="826"/>
      <c r="I296" s="826"/>
      <c r="J296" s="826"/>
      <c r="K296" s="826"/>
      <c r="L296" s="826"/>
      <c r="M296" s="826"/>
      <c r="N296" s="826"/>
      <c r="O296" s="826"/>
      <c r="P296" s="826"/>
      <c r="Q296" s="826"/>
      <c r="R296" s="826"/>
      <c r="S296" s="826"/>
    </row>
    <row r="297" spans="1:19" s="21" customFormat="1" x14ac:dyDescent="0.2">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x14ac:dyDescent="0.2">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21" customFormat="1" x14ac:dyDescent="0.2">
      <c r="A299" s="19">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row>
    <row r="300" spans="1:19" x14ac:dyDescent="0.2">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21" customFormat="1" x14ac:dyDescent="0.2">
      <c r="A301" s="19">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row>
    <row r="302" spans="1:19" x14ac:dyDescent="0.2">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21" customFormat="1" x14ac:dyDescent="0.2">
      <c r="A303" s="19">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row>
    <row r="304" spans="1:19" x14ac:dyDescent="0.2">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21" customFormat="1" x14ac:dyDescent="0.2">
      <c r="A305" s="19">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row>
    <row r="306" spans="1:19" x14ac:dyDescent="0.2">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21" customFormat="1" x14ac:dyDescent="0.2">
      <c r="A307" s="19">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row>
    <row r="308" spans="1:19" x14ac:dyDescent="0.2">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21" customFormat="1" x14ac:dyDescent="0.2">
      <c r="A309" s="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
      <c r="A310" s="826" t="s">
        <v>134</v>
      </c>
      <c r="B310" s="826"/>
      <c r="C310" s="826"/>
      <c r="D310" s="826"/>
      <c r="E310" s="826"/>
      <c r="F310" s="826"/>
      <c r="G310" s="826"/>
      <c r="H310" s="826"/>
      <c r="I310" s="826"/>
      <c r="J310" s="826"/>
      <c r="K310" s="826"/>
      <c r="L310" s="826"/>
      <c r="M310" s="826"/>
      <c r="N310" s="826"/>
      <c r="O310" s="826"/>
      <c r="P310" s="826"/>
      <c r="Q310" s="826"/>
      <c r="R310" s="826"/>
      <c r="S310" s="826"/>
    </row>
    <row r="311" spans="1:19" s="21" customFormat="1" x14ac:dyDescent="0.2">
      <c r="A311" s="19">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row>
    <row r="312" spans="1:19" x14ac:dyDescent="0.2">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21" customFormat="1" x14ac:dyDescent="0.2">
      <c r="A313" s="19">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row>
    <row r="314" spans="1:19" x14ac:dyDescent="0.2">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s="21" customFormat="1" x14ac:dyDescent="0.2">
      <c r="A315" s="19">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row>
    <row r="316" spans="1:19" x14ac:dyDescent="0.2">
      <c r="A316" s="826" t="s">
        <v>80</v>
      </c>
      <c r="B316" s="1142"/>
      <c r="C316" s="1142"/>
      <c r="D316" s="1142"/>
      <c r="E316" s="1142"/>
      <c r="F316" s="1142"/>
      <c r="G316" s="1142"/>
      <c r="H316" s="1142"/>
      <c r="I316" s="1142"/>
      <c r="J316" s="1142"/>
      <c r="K316" s="1142"/>
      <c r="L316" s="1142"/>
      <c r="M316" s="1142"/>
      <c r="N316" s="1142"/>
      <c r="O316" s="1142"/>
      <c r="P316" s="1142"/>
      <c r="Q316" s="1142"/>
      <c r="R316" s="1142"/>
      <c r="S316" s="1142"/>
    </row>
    <row r="317" spans="1:19" s="21" customFormat="1" x14ac:dyDescent="0.2">
      <c r="A317" s="19">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row>
    <row r="318" spans="1:19" x14ac:dyDescent="0.2">
      <c r="F318" s="22" t="s">
        <v>271</v>
      </c>
      <c r="G318" s="29"/>
    </row>
    <row r="319" spans="1:19" s="23" customFormat="1" x14ac:dyDescent="0.2">
      <c r="A319" s="28">
        <f>SUM(A317,A315,A313,A311,A309,A307,A305,A303,A301,A299,A297,A295)</f>
        <v>0</v>
      </c>
      <c r="B319" s="427">
        <f t="shared" ref="B319:S319" si="7">SUM(B317,B315,B313,B311,B309,B307,B305,B303,B301,B299,B297,B295)</f>
        <v>0</v>
      </c>
      <c r="C319" s="427">
        <f t="shared" si="7"/>
        <v>0</v>
      </c>
      <c r="D319" s="427">
        <f t="shared" si="7"/>
        <v>0</v>
      </c>
      <c r="E319" s="427">
        <f t="shared" si="7"/>
        <v>0</v>
      </c>
      <c r="F319" s="427">
        <f t="shared" si="7"/>
        <v>0</v>
      </c>
      <c r="G319" s="427">
        <f t="shared" si="7"/>
        <v>0</v>
      </c>
      <c r="H319" s="427">
        <f t="shared" si="7"/>
        <v>0</v>
      </c>
      <c r="I319" s="427">
        <f t="shared" si="7"/>
        <v>0</v>
      </c>
      <c r="J319" s="427">
        <f t="shared" si="7"/>
        <v>0</v>
      </c>
      <c r="K319" s="427">
        <f t="shared" si="7"/>
        <v>0</v>
      </c>
      <c r="L319" s="427">
        <f t="shared" si="7"/>
        <v>0</v>
      </c>
      <c r="M319" s="427">
        <f t="shared" si="7"/>
        <v>0</v>
      </c>
      <c r="N319" s="427">
        <f t="shared" si="7"/>
        <v>0</v>
      </c>
      <c r="O319" s="427">
        <f t="shared" si="7"/>
        <v>0</v>
      </c>
      <c r="P319" s="427">
        <f t="shared" si="7"/>
        <v>0</v>
      </c>
      <c r="Q319" s="427">
        <f t="shared" si="7"/>
        <v>0</v>
      </c>
      <c r="R319" s="427">
        <f t="shared" si="7"/>
        <v>0</v>
      </c>
      <c r="S319" s="427">
        <f t="shared" si="7"/>
        <v>0</v>
      </c>
    </row>
    <row r="321" spans="1:19" s="25" customFormat="1" ht="21" customHeight="1" x14ac:dyDescent="0.2">
      <c r="A321" s="854" t="s">
        <v>168</v>
      </c>
      <c r="B321" s="855"/>
      <c r="C321" s="855"/>
      <c r="D321" s="855"/>
      <c r="E321" s="855"/>
      <c r="F321" s="855"/>
      <c r="G321" s="855"/>
      <c r="H321" s="855"/>
      <c r="I321" s="855"/>
      <c r="J321" s="855"/>
      <c r="K321" s="855"/>
      <c r="L321" s="855"/>
      <c r="M321" s="855"/>
      <c r="N321" s="855"/>
      <c r="O321" s="855"/>
      <c r="P321" s="855"/>
      <c r="Q321" s="855"/>
      <c r="R321" s="855"/>
      <c r="S321" s="856"/>
    </row>
    <row r="322" spans="1:19" s="24" customFormat="1" ht="12.75" customHeight="1" x14ac:dyDescent="0.2">
      <c r="A322" s="928" t="s">
        <v>173</v>
      </c>
      <c r="B322" s="929"/>
      <c r="C322" s="929"/>
      <c r="D322" s="929"/>
      <c r="E322" s="929"/>
      <c r="F322" s="929"/>
      <c r="G322" s="929"/>
      <c r="H322" s="929"/>
      <c r="I322" s="929"/>
      <c r="J322" s="929"/>
      <c r="K322" s="929"/>
      <c r="L322" s="929"/>
      <c r="M322" s="929"/>
      <c r="N322" s="929"/>
      <c r="O322" s="929"/>
      <c r="P322" s="929"/>
      <c r="Q322" s="929"/>
      <c r="R322" s="929"/>
      <c r="S322" s="930"/>
    </row>
    <row r="323" spans="1:19" s="25" customFormat="1" ht="12.75" customHeight="1" x14ac:dyDescent="0.2">
      <c r="A323" s="833" t="s">
        <v>83</v>
      </c>
      <c r="B323" s="834"/>
      <c r="C323" s="834"/>
      <c r="D323" s="834"/>
      <c r="E323" s="834"/>
      <c r="F323" s="834"/>
      <c r="G323" s="834"/>
      <c r="H323" s="834"/>
      <c r="I323" s="834"/>
      <c r="J323" s="834"/>
      <c r="K323" s="834"/>
      <c r="L323" s="834"/>
      <c r="M323" s="834"/>
      <c r="N323" s="834"/>
      <c r="O323" s="834"/>
      <c r="P323" s="834"/>
      <c r="Q323" s="834"/>
      <c r="R323" s="834"/>
      <c r="S323" s="835"/>
    </row>
    <row r="324" spans="1:19" s="25" customFormat="1" ht="12.75" customHeight="1" x14ac:dyDescent="0.2">
      <c r="A324" s="833" t="s">
        <v>87</v>
      </c>
      <c r="B324" s="834"/>
      <c r="C324" s="834"/>
      <c r="D324" s="834"/>
      <c r="E324" s="834"/>
      <c r="F324" s="834"/>
      <c r="G324" s="834"/>
      <c r="H324" s="834"/>
      <c r="I324" s="834"/>
      <c r="J324" s="834"/>
      <c r="K324" s="834"/>
      <c r="L324" s="834"/>
      <c r="M324" s="834"/>
      <c r="N324" s="834"/>
      <c r="O324" s="834"/>
      <c r="P324" s="834"/>
      <c r="Q324" s="834"/>
      <c r="R324" s="834"/>
      <c r="S324" s="835"/>
    </row>
    <row r="325" spans="1:19" s="25" customFormat="1" ht="12.75" customHeight="1" x14ac:dyDescent="0.2">
      <c r="A325" s="833" t="s">
        <v>135</v>
      </c>
      <c r="B325" s="834"/>
      <c r="C325" s="834"/>
      <c r="D325" s="834"/>
      <c r="E325" s="834"/>
      <c r="F325" s="834"/>
      <c r="G325" s="834"/>
      <c r="H325" s="834"/>
      <c r="I325" s="834"/>
      <c r="J325" s="834"/>
      <c r="K325" s="834"/>
      <c r="L325" s="834"/>
      <c r="M325" s="834"/>
      <c r="N325" s="834"/>
      <c r="O325" s="834"/>
      <c r="P325" s="834"/>
      <c r="Q325" s="834"/>
      <c r="R325" s="834"/>
      <c r="S325" s="835"/>
    </row>
    <row r="326" spans="1:19" s="25" customFormat="1" ht="12.75" customHeight="1" x14ac:dyDescent="0.2">
      <c r="A326" s="833" t="s">
        <v>136</v>
      </c>
      <c r="B326" s="834"/>
      <c r="C326" s="834"/>
      <c r="D326" s="834"/>
      <c r="E326" s="834"/>
      <c r="F326" s="834"/>
      <c r="G326" s="834"/>
      <c r="H326" s="834"/>
      <c r="I326" s="834"/>
      <c r="J326" s="834"/>
      <c r="K326" s="834"/>
      <c r="L326" s="834"/>
      <c r="M326" s="834"/>
      <c r="N326" s="834"/>
      <c r="O326" s="834"/>
      <c r="P326" s="834"/>
      <c r="Q326" s="834"/>
      <c r="R326" s="834"/>
      <c r="S326" s="835"/>
    </row>
    <row r="327" spans="1:19" s="25" customFormat="1" ht="12.75" customHeight="1" x14ac:dyDescent="0.2">
      <c r="A327" s="833" t="s">
        <v>137</v>
      </c>
      <c r="B327" s="834"/>
      <c r="C327" s="834"/>
      <c r="D327" s="834"/>
      <c r="E327" s="834"/>
      <c r="F327" s="834"/>
      <c r="G327" s="834"/>
      <c r="H327" s="834"/>
      <c r="I327" s="834"/>
      <c r="J327" s="834"/>
      <c r="K327" s="834"/>
      <c r="L327" s="834"/>
      <c r="M327" s="834"/>
      <c r="N327" s="834"/>
      <c r="O327" s="834"/>
      <c r="P327" s="834"/>
      <c r="Q327" s="834"/>
      <c r="R327" s="834"/>
      <c r="S327" s="835"/>
    </row>
    <row r="328" spans="1:19" s="25" customFormat="1" ht="12.75" customHeight="1" x14ac:dyDescent="0.2">
      <c r="A328" s="833" t="s">
        <v>138</v>
      </c>
      <c r="B328" s="834"/>
      <c r="C328" s="834"/>
      <c r="D328" s="834"/>
      <c r="E328" s="834"/>
      <c r="F328" s="834"/>
      <c r="G328" s="834"/>
      <c r="H328" s="834"/>
      <c r="I328" s="834"/>
      <c r="J328" s="834"/>
      <c r="K328" s="834"/>
      <c r="L328" s="834"/>
      <c r="M328" s="834"/>
      <c r="N328" s="834"/>
      <c r="O328" s="834"/>
      <c r="P328" s="834"/>
      <c r="Q328" s="834"/>
      <c r="R328" s="834"/>
      <c r="S328" s="835"/>
    </row>
    <row r="329" spans="1:19" s="25" customFormat="1" ht="12.75" customHeight="1" x14ac:dyDescent="0.2">
      <c r="A329" s="833" t="s">
        <v>139</v>
      </c>
      <c r="B329" s="834"/>
      <c r="C329" s="834"/>
      <c r="D329" s="834"/>
      <c r="E329" s="834"/>
      <c r="F329" s="834"/>
      <c r="G329" s="834"/>
      <c r="H329" s="834"/>
      <c r="I329" s="834"/>
      <c r="J329" s="834"/>
      <c r="K329" s="834"/>
      <c r="L329" s="834"/>
      <c r="M329" s="834"/>
      <c r="N329" s="834"/>
      <c r="O329" s="834"/>
      <c r="P329" s="834"/>
      <c r="Q329" s="834"/>
      <c r="R329" s="834"/>
      <c r="S329" s="835"/>
    </row>
    <row r="330" spans="1:19" s="25" customFormat="1" ht="11.25" customHeight="1" x14ac:dyDescent="0.2">
      <c r="A330" s="833" t="s">
        <v>140</v>
      </c>
      <c r="B330" s="834"/>
      <c r="C330" s="834"/>
      <c r="D330" s="834"/>
      <c r="E330" s="834"/>
      <c r="F330" s="834"/>
      <c r="G330" s="834"/>
      <c r="H330" s="834"/>
      <c r="I330" s="834"/>
      <c r="J330" s="834"/>
      <c r="K330" s="834"/>
      <c r="L330" s="834"/>
      <c r="M330" s="834"/>
      <c r="N330" s="834"/>
      <c r="O330" s="834"/>
      <c r="P330" s="834"/>
      <c r="Q330" s="834"/>
      <c r="R330" s="834"/>
      <c r="S330" s="835"/>
    </row>
    <row r="331" spans="1:19" s="25" customFormat="1" ht="33.75" customHeight="1" x14ac:dyDescent="0.2">
      <c r="A331" s="1086" t="s">
        <v>41</v>
      </c>
      <c r="B331" s="1086"/>
      <c r="C331" s="1086"/>
      <c r="D331" s="1086" t="s">
        <v>42</v>
      </c>
      <c r="E331" s="1086"/>
      <c r="F331" s="1086" t="s">
        <v>43</v>
      </c>
      <c r="G331" s="1086"/>
      <c r="H331" s="1086"/>
      <c r="I331" s="1086" t="s">
        <v>44</v>
      </c>
      <c r="J331" s="1086"/>
      <c r="K331" s="1086" t="s">
        <v>45</v>
      </c>
      <c r="L331" s="1111"/>
      <c r="M331" s="1111"/>
      <c r="N331" s="1111"/>
      <c r="O331" s="1088" t="s">
        <v>46</v>
      </c>
      <c r="P331" s="1088"/>
      <c r="Q331" s="1089"/>
      <c r="R331" s="1086" t="s">
        <v>47</v>
      </c>
      <c r="S331" s="1086"/>
    </row>
    <row r="332" spans="1:19" ht="34.5" customHeight="1" x14ac:dyDescent="0.2">
      <c r="A332" s="1143" t="s">
        <v>48</v>
      </c>
      <c r="B332" s="1143" t="s">
        <v>49</v>
      </c>
      <c r="C332" s="1145" t="s">
        <v>50</v>
      </c>
      <c r="D332" s="1143" t="s">
        <v>51</v>
      </c>
      <c r="E332" s="1143" t="s">
        <v>52</v>
      </c>
      <c r="F332" s="932" t="s">
        <v>53</v>
      </c>
      <c r="G332" s="1146"/>
      <c r="H332" s="1144"/>
      <c r="I332" s="1143" t="s">
        <v>54</v>
      </c>
      <c r="J332" s="1143" t="s">
        <v>55</v>
      </c>
      <c r="K332" s="932" t="s">
        <v>56</v>
      </c>
      <c r="L332" s="1144"/>
      <c r="M332" s="932" t="s">
        <v>57</v>
      </c>
      <c r="N332" s="1144"/>
      <c r="O332" s="1143" t="s">
        <v>58</v>
      </c>
      <c r="P332" s="1143" t="s">
        <v>59</v>
      </c>
      <c r="Q332" s="1143" t="s">
        <v>60</v>
      </c>
      <c r="R332" s="1143" t="s">
        <v>61</v>
      </c>
      <c r="S332" s="1143" t="s">
        <v>62</v>
      </c>
    </row>
    <row r="333" spans="1:19" ht="55.5" customHeight="1" x14ac:dyDescent="0.2">
      <c r="A333" s="831"/>
      <c r="B333" s="831"/>
      <c r="C333" s="853"/>
      <c r="D333" s="831"/>
      <c r="E333" s="831"/>
      <c r="F333" s="26" t="s">
        <v>63</v>
      </c>
      <c r="G333" s="26" t="s">
        <v>64</v>
      </c>
      <c r="H333" s="26" t="s">
        <v>65</v>
      </c>
      <c r="I333" s="831"/>
      <c r="J333" s="831"/>
      <c r="K333" s="27" t="s">
        <v>66</v>
      </c>
      <c r="L333" s="27" t="s">
        <v>67</v>
      </c>
      <c r="M333" s="27" t="s">
        <v>68</v>
      </c>
      <c r="N333" s="27" t="s">
        <v>67</v>
      </c>
      <c r="O333" s="831"/>
      <c r="P333" s="831"/>
      <c r="Q333" s="831"/>
      <c r="R333" s="831"/>
      <c r="S333" s="831"/>
    </row>
    <row r="334" spans="1:19" x14ac:dyDescent="0.2">
      <c r="A334" s="965" t="s">
        <v>69</v>
      </c>
      <c r="B334" s="966"/>
      <c r="C334" s="966"/>
      <c r="D334" s="966"/>
      <c r="E334" s="966"/>
      <c r="F334" s="966"/>
      <c r="G334" s="966"/>
      <c r="H334" s="966"/>
      <c r="I334" s="966"/>
      <c r="J334" s="966"/>
      <c r="K334" s="966"/>
      <c r="L334" s="966"/>
      <c r="M334" s="966"/>
      <c r="N334" s="966"/>
      <c r="O334" s="966"/>
      <c r="P334" s="966"/>
      <c r="Q334" s="966"/>
      <c r="R334" s="966"/>
      <c r="S334" s="967"/>
    </row>
    <row r="335" spans="1:19" s="21" customFormat="1" x14ac:dyDescent="0.2">
      <c r="A335" s="19">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row>
    <row r="336" spans="1:19" x14ac:dyDescent="0.2">
      <c r="A336" s="965" t="s">
        <v>70</v>
      </c>
      <c r="B336" s="966"/>
      <c r="C336" s="966"/>
      <c r="D336" s="966"/>
      <c r="E336" s="966"/>
      <c r="F336" s="966"/>
      <c r="G336" s="966"/>
      <c r="H336" s="966"/>
      <c r="I336" s="966"/>
      <c r="J336" s="966"/>
      <c r="K336" s="966"/>
      <c r="L336" s="966"/>
      <c r="M336" s="966"/>
      <c r="N336" s="966"/>
      <c r="O336" s="966"/>
      <c r="P336" s="966"/>
      <c r="Q336" s="966"/>
      <c r="R336" s="966"/>
      <c r="S336" s="967"/>
    </row>
    <row r="337" spans="1:19" s="21" customFormat="1" x14ac:dyDescent="0.2">
      <c r="A337" s="19">
        <v>0</v>
      </c>
      <c r="B337" s="19">
        <v>0</v>
      </c>
      <c r="C337" s="19">
        <v>0</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row>
    <row r="338" spans="1:19" x14ac:dyDescent="0.2">
      <c r="A338" s="965" t="s">
        <v>71</v>
      </c>
      <c r="B338" s="966"/>
      <c r="C338" s="966"/>
      <c r="D338" s="966"/>
      <c r="E338" s="966"/>
      <c r="F338" s="966"/>
      <c r="G338" s="966"/>
      <c r="H338" s="966"/>
      <c r="I338" s="966"/>
      <c r="J338" s="966"/>
      <c r="K338" s="966"/>
      <c r="L338" s="966"/>
      <c r="M338" s="966"/>
      <c r="N338" s="966"/>
      <c r="O338" s="966"/>
      <c r="P338" s="966"/>
      <c r="Q338" s="966"/>
      <c r="R338" s="966"/>
      <c r="S338" s="967"/>
    </row>
    <row r="339" spans="1:19" s="21" customFormat="1" x14ac:dyDescent="0.2">
      <c r="A339" s="19">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x14ac:dyDescent="0.2">
      <c r="A340" s="965" t="s">
        <v>72</v>
      </c>
      <c r="B340" s="966"/>
      <c r="C340" s="966"/>
      <c r="D340" s="966"/>
      <c r="E340" s="966"/>
      <c r="F340" s="966"/>
      <c r="G340" s="966"/>
      <c r="H340" s="966"/>
      <c r="I340" s="966"/>
      <c r="J340" s="966"/>
      <c r="K340" s="966"/>
      <c r="L340" s="966"/>
      <c r="M340" s="966"/>
      <c r="N340" s="966"/>
      <c r="O340" s="966"/>
      <c r="P340" s="966"/>
      <c r="Q340" s="966"/>
      <c r="R340" s="966"/>
      <c r="S340" s="967"/>
    </row>
    <row r="341" spans="1:19" s="21" customFormat="1" x14ac:dyDescent="0.2">
      <c r="A341" s="19">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
      <c r="A342" s="965" t="s">
        <v>73</v>
      </c>
      <c r="B342" s="966"/>
      <c r="C342" s="966"/>
      <c r="D342" s="966"/>
      <c r="E342" s="966"/>
      <c r="F342" s="966"/>
      <c r="G342" s="966"/>
      <c r="H342" s="966"/>
      <c r="I342" s="966"/>
      <c r="J342" s="966"/>
      <c r="K342" s="966"/>
      <c r="L342" s="966"/>
      <c r="M342" s="966"/>
      <c r="N342" s="966"/>
      <c r="O342" s="966"/>
      <c r="P342" s="966"/>
      <c r="Q342" s="966"/>
      <c r="R342" s="966"/>
      <c r="S342" s="967"/>
    </row>
    <row r="343" spans="1:19" s="21" customFormat="1" x14ac:dyDescent="0.2">
      <c r="A343" s="19">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
      <c r="A344" s="965" t="s">
        <v>74</v>
      </c>
      <c r="B344" s="966"/>
      <c r="C344" s="966"/>
      <c r="D344" s="966"/>
      <c r="E344" s="966"/>
      <c r="F344" s="966"/>
      <c r="G344" s="966"/>
      <c r="H344" s="966"/>
      <c r="I344" s="966"/>
      <c r="J344" s="966"/>
      <c r="K344" s="966"/>
      <c r="L344" s="966"/>
      <c r="M344" s="966"/>
      <c r="N344" s="966"/>
      <c r="O344" s="966"/>
      <c r="P344" s="966"/>
      <c r="Q344" s="966"/>
      <c r="R344" s="966"/>
      <c r="S344" s="967"/>
    </row>
    <row r="345" spans="1:19" s="21" customFormat="1" x14ac:dyDescent="0.2">
      <c r="A345" s="19">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
      <c r="A346" s="965" t="s">
        <v>75</v>
      </c>
      <c r="B346" s="966"/>
      <c r="C346" s="966"/>
      <c r="D346" s="966"/>
      <c r="E346" s="966"/>
      <c r="F346" s="966"/>
      <c r="G346" s="966"/>
      <c r="H346" s="966"/>
      <c r="I346" s="966"/>
      <c r="J346" s="966"/>
      <c r="K346" s="966"/>
      <c r="L346" s="966"/>
      <c r="M346" s="966"/>
      <c r="N346" s="966"/>
      <c r="O346" s="966"/>
      <c r="P346" s="966"/>
      <c r="Q346" s="966"/>
      <c r="R346" s="966"/>
      <c r="S346" s="967"/>
    </row>
    <row r="347" spans="1:19" s="21" customFormat="1" x14ac:dyDescent="0.2">
      <c r="A347" s="19">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
      <c r="A348" s="965" t="s">
        <v>76</v>
      </c>
      <c r="B348" s="966"/>
      <c r="C348" s="966"/>
      <c r="D348" s="966"/>
      <c r="E348" s="966"/>
      <c r="F348" s="966"/>
      <c r="G348" s="966"/>
      <c r="H348" s="966"/>
      <c r="I348" s="966"/>
      <c r="J348" s="966"/>
      <c r="K348" s="966"/>
      <c r="L348" s="966"/>
      <c r="M348" s="966"/>
      <c r="N348" s="966"/>
      <c r="O348" s="966"/>
      <c r="P348" s="966"/>
      <c r="Q348" s="966"/>
      <c r="R348" s="966"/>
      <c r="S348" s="967"/>
    </row>
    <row r="349" spans="1:19" s="21" customFormat="1" x14ac:dyDescent="0.2">
      <c r="A349" s="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
      <c r="A350" s="965" t="s">
        <v>77</v>
      </c>
      <c r="B350" s="966"/>
      <c r="C350" s="966"/>
      <c r="D350" s="966"/>
      <c r="E350" s="966"/>
      <c r="F350" s="966"/>
      <c r="G350" s="966"/>
      <c r="H350" s="966"/>
      <c r="I350" s="966"/>
      <c r="J350" s="966"/>
      <c r="K350" s="966"/>
      <c r="L350" s="966"/>
      <c r="M350" s="966"/>
      <c r="N350" s="966"/>
      <c r="O350" s="966"/>
      <c r="P350" s="966"/>
      <c r="Q350" s="966"/>
      <c r="R350" s="966"/>
      <c r="S350" s="967"/>
    </row>
    <row r="351" spans="1:19" s="21" customFormat="1" x14ac:dyDescent="0.2">
      <c r="A351" s="1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x14ac:dyDescent="0.2">
      <c r="A352" s="965" t="s">
        <v>78</v>
      </c>
      <c r="B352" s="966"/>
      <c r="C352" s="966"/>
      <c r="D352" s="966"/>
      <c r="E352" s="966"/>
      <c r="F352" s="966"/>
      <c r="G352" s="966"/>
      <c r="H352" s="966"/>
      <c r="I352" s="966"/>
      <c r="J352" s="966"/>
      <c r="K352" s="966"/>
      <c r="L352" s="966"/>
      <c r="M352" s="966"/>
      <c r="N352" s="966"/>
      <c r="O352" s="966"/>
      <c r="P352" s="966"/>
      <c r="Q352" s="966"/>
      <c r="R352" s="966"/>
      <c r="S352" s="967"/>
    </row>
    <row r="353" spans="1:19" s="21" customFormat="1" x14ac:dyDescent="0.2">
      <c r="A353" s="19">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row>
    <row r="354" spans="1:19" x14ac:dyDescent="0.2">
      <c r="A354" s="965" t="s">
        <v>79</v>
      </c>
      <c r="B354" s="966"/>
      <c r="C354" s="966"/>
      <c r="D354" s="966"/>
      <c r="E354" s="966"/>
      <c r="F354" s="966"/>
      <c r="G354" s="966"/>
      <c r="H354" s="966"/>
      <c r="I354" s="966"/>
      <c r="J354" s="966"/>
      <c r="K354" s="966"/>
      <c r="L354" s="966"/>
      <c r="M354" s="966"/>
      <c r="N354" s="966"/>
      <c r="O354" s="966"/>
      <c r="P354" s="966"/>
      <c r="Q354" s="966"/>
      <c r="R354" s="966"/>
      <c r="S354" s="967"/>
    </row>
    <row r="355" spans="1:19" s="21" customFormat="1" x14ac:dyDescent="0.2">
      <c r="A355" s="19">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x14ac:dyDescent="0.2">
      <c r="A356" s="965" t="s">
        <v>80</v>
      </c>
      <c r="B356" s="966"/>
      <c r="C356" s="966"/>
      <c r="D356" s="966"/>
      <c r="E356" s="966"/>
      <c r="F356" s="966"/>
      <c r="G356" s="966"/>
      <c r="H356" s="966"/>
      <c r="I356" s="966"/>
      <c r="J356" s="966"/>
      <c r="K356" s="966"/>
      <c r="L356" s="966"/>
      <c r="M356" s="966"/>
      <c r="N356" s="966"/>
      <c r="O356" s="966"/>
      <c r="P356" s="966"/>
      <c r="Q356" s="966"/>
      <c r="R356" s="966"/>
      <c r="S356" s="967"/>
    </row>
    <row r="357" spans="1:19" s="21" customFormat="1" x14ac:dyDescent="0.2">
      <c r="A357" s="19">
        <v>0</v>
      </c>
      <c r="B357" s="19">
        <v>0</v>
      </c>
      <c r="C357" s="19">
        <v>0</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row>
    <row r="358" spans="1:19" x14ac:dyDescent="0.2">
      <c r="A358" s="823" t="s">
        <v>271</v>
      </c>
      <c r="B358" s="846"/>
      <c r="C358" s="846"/>
      <c r="D358" s="846"/>
      <c r="E358" s="846"/>
      <c r="F358" s="846"/>
      <c r="G358" s="846"/>
      <c r="H358" s="846"/>
      <c r="I358" s="846"/>
      <c r="J358" s="846"/>
      <c r="K358" s="846"/>
      <c r="L358" s="846"/>
      <c r="M358" s="846"/>
      <c r="N358" s="846"/>
      <c r="O358" s="846"/>
      <c r="P358" s="846"/>
      <c r="Q358" s="846"/>
      <c r="R358" s="846"/>
      <c r="S358" s="847"/>
    </row>
    <row r="359" spans="1:19" s="23" customFormat="1" x14ac:dyDescent="0.2">
      <c r="A359" s="28">
        <f>SUM(A357,A355,A353,A351,A349,A347,A345,A343,A341,A339,A337,A335)</f>
        <v>0</v>
      </c>
      <c r="B359" s="427">
        <f t="shared" ref="B359:S359" si="8">SUM(B357,B355,B353,B351,B349,B347,B345,B343,B341,B339,B337,B335)</f>
        <v>0</v>
      </c>
      <c r="C359" s="427">
        <f t="shared" si="8"/>
        <v>0</v>
      </c>
      <c r="D359" s="427">
        <f t="shared" si="8"/>
        <v>0</v>
      </c>
      <c r="E359" s="427">
        <f t="shared" si="8"/>
        <v>0</v>
      </c>
      <c r="F359" s="427">
        <f t="shared" si="8"/>
        <v>0</v>
      </c>
      <c r="G359" s="427">
        <f t="shared" si="8"/>
        <v>0</v>
      </c>
      <c r="H359" s="427">
        <f t="shared" si="8"/>
        <v>0</v>
      </c>
      <c r="I359" s="427">
        <f t="shared" si="8"/>
        <v>0</v>
      </c>
      <c r="J359" s="427">
        <f t="shared" si="8"/>
        <v>0</v>
      </c>
      <c r="K359" s="427">
        <f t="shared" si="8"/>
        <v>0</v>
      </c>
      <c r="L359" s="427">
        <f t="shared" si="8"/>
        <v>0</v>
      </c>
      <c r="M359" s="427">
        <f t="shared" si="8"/>
        <v>0</v>
      </c>
      <c r="N359" s="427">
        <f t="shared" si="8"/>
        <v>0</v>
      </c>
      <c r="O359" s="427">
        <f t="shared" si="8"/>
        <v>0</v>
      </c>
      <c r="P359" s="427">
        <f t="shared" si="8"/>
        <v>0</v>
      </c>
      <c r="Q359" s="427">
        <f t="shared" si="8"/>
        <v>0</v>
      </c>
      <c r="R359" s="427">
        <f t="shared" si="8"/>
        <v>0</v>
      </c>
      <c r="S359" s="427">
        <f t="shared" si="8"/>
        <v>0</v>
      </c>
    </row>
    <row r="361" spans="1:19" ht="19.5" customHeight="1" x14ac:dyDescent="0.2">
      <c r="A361" s="854" t="s">
        <v>169</v>
      </c>
      <c r="B361" s="855"/>
      <c r="C361" s="855"/>
      <c r="D361" s="855"/>
      <c r="E361" s="855"/>
      <c r="F361" s="855"/>
      <c r="G361" s="855"/>
      <c r="H361" s="855"/>
      <c r="I361" s="855"/>
      <c r="J361" s="855"/>
      <c r="K361" s="855"/>
      <c r="L361" s="855"/>
      <c r="M361" s="855"/>
      <c r="N361" s="855"/>
      <c r="O361" s="855"/>
      <c r="P361" s="855"/>
      <c r="Q361" s="855"/>
      <c r="R361" s="855"/>
      <c r="S361" s="856"/>
    </row>
    <row r="362" spans="1:19" x14ac:dyDescent="0.2">
      <c r="A362" s="929" t="s">
        <v>173</v>
      </c>
      <c r="B362" s="929"/>
      <c r="C362" s="929"/>
      <c r="D362" s="929"/>
      <c r="E362" s="929"/>
      <c r="F362" s="929"/>
      <c r="G362" s="929"/>
      <c r="H362" s="929"/>
      <c r="I362" s="929"/>
      <c r="J362" s="929"/>
      <c r="K362" s="929"/>
      <c r="L362" s="929"/>
      <c r="M362" s="929"/>
      <c r="N362" s="929"/>
      <c r="O362" s="929"/>
      <c r="P362" s="929"/>
      <c r="Q362" s="929"/>
      <c r="R362" s="929"/>
      <c r="S362" s="930"/>
    </row>
    <row r="363" spans="1:19" x14ac:dyDescent="0.2">
      <c r="A363" s="833" t="s">
        <v>83</v>
      </c>
      <c r="B363" s="1147"/>
      <c r="C363" s="1147"/>
      <c r="D363" s="1147"/>
      <c r="E363" s="1147"/>
      <c r="F363" s="1147"/>
      <c r="G363" s="1147"/>
      <c r="H363" s="1147"/>
      <c r="I363" s="1147"/>
      <c r="J363" s="1147"/>
      <c r="K363" s="1147"/>
      <c r="L363" s="1147"/>
      <c r="M363" s="1147"/>
      <c r="N363" s="1147"/>
      <c r="O363" s="1147"/>
      <c r="P363" s="1147"/>
      <c r="Q363" s="1147"/>
      <c r="R363" s="1147"/>
      <c r="S363" s="1148"/>
    </row>
    <row r="364" spans="1:19" x14ac:dyDescent="0.2">
      <c r="A364" s="833" t="s">
        <v>87</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141</v>
      </c>
      <c r="B365" s="1137"/>
      <c r="C365" s="1137"/>
      <c r="D365" s="1137"/>
      <c r="E365" s="1137"/>
      <c r="F365" s="1137"/>
      <c r="G365" s="1137"/>
      <c r="H365" s="1137"/>
      <c r="I365" s="1137"/>
      <c r="J365" s="1137"/>
      <c r="K365" s="1137"/>
      <c r="L365" s="1137"/>
      <c r="M365" s="1137"/>
      <c r="N365" s="1137"/>
      <c r="O365" s="1137"/>
      <c r="P365" s="1137"/>
      <c r="Q365" s="1137"/>
      <c r="R365" s="1137"/>
      <c r="S365" s="1138"/>
    </row>
    <row r="366" spans="1:19" x14ac:dyDescent="0.2">
      <c r="A366" s="833" t="s">
        <v>142</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143</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144</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145</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6" t="s">
        <v>146</v>
      </c>
      <c r="B370" s="837"/>
      <c r="C370" s="837"/>
      <c r="D370" s="837"/>
      <c r="E370" s="837"/>
      <c r="F370" s="837"/>
      <c r="G370" s="837"/>
      <c r="H370" s="837"/>
      <c r="I370" s="837"/>
      <c r="J370" s="837"/>
      <c r="K370" s="837"/>
      <c r="L370" s="837"/>
      <c r="M370" s="837"/>
      <c r="N370" s="837"/>
      <c r="O370" s="837"/>
      <c r="P370" s="837"/>
      <c r="Q370" s="837"/>
      <c r="R370" s="837"/>
      <c r="S370" s="838"/>
    </row>
    <row r="371" spans="1:19" ht="32.25" customHeight="1" x14ac:dyDescent="0.2">
      <c r="A371" s="827" t="s">
        <v>41</v>
      </c>
      <c r="B371" s="828"/>
      <c r="C371" s="829"/>
      <c r="D371" s="831" t="s">
        <v>42</v>
      </c>
      <c r="E371" s="831"/>
      <c r="F371" s="831" t="s">
        <v>43</v>
      </c>
      <c r="G371" s="831"/>
      <c r="H371" s="831"/>
      <c r="I371" s="831" t="s">
        <v>44</v>
      </c>
      <c r="J371" s="831"/>
      <c r="K371" s="827" t="s">
        <v>45</v>
      </c>
      <c r="L371" s="1064"/>
      <c r="M371" s="1064"/>
      <c r="N371" s="1065"/>
      <c r="O371" s="841" t="s">
        <v>46</v>
      </c>
      <c r="P371" s="841"/>
      <c r="Q371" s="842"/>
      <c r="R371" s="831" t="s">
        <v>47</v>
      </c>
      <c r="S371" s="831"/>
    </row>
    <row r="372" spans="1:19" ht="30.75" customHeight="1" x14ac:dyDescent="0.2">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57.75" customHeight="1" x14ac:dyDescent="0.2">
      <c r="A373" s="831"/>
      <c r="B373" s="831"/>
      <c r="C373" s="853"/>
      <c r="D373" s="831"/>
      <c r="E373" s="831"/>
      <c r="F373" s="26" t="s">
        <v>63</v>
      </c>
      <c r="G373" s="26" t="s">
        <v>64</v>
      </c>
      <c r="H373" s="26" t="s">
        <v>65</v>
      </c>
      <c r="I373" s="831"/>
      <c r="J373" s="831"/>
      <c r="K373" s="27" t="s">
        <v>66</v>
      </c>
      <c r="L373" s="27" t="s">
        <v>67</v>
      </c>
      <c r="M373" s="27" t="s">
        <v>68</v>
      </c>
      <c r="N373" s="27" t="s">
        <v>67</v>
      </c>
      <c r="O373" s="831"/>
      <c r="P373" s="831"/>
      <c r="Q373" s="831"/>
      <c r="R373" s="831"/>
      <c r="S373" s="831"/>
    </row>
    <row r="374" spans="1:19" x14ac:dyDescent="0.2">
      <c r="A374" s="965" t="s">
        <v>69</v>
      </c>
      <c r="B374" s="966"/>
      <c r="C374" s="966"/>
      <c r="D374" s="966"/>
      <c r="E374" s="966"/>
      <c r="F374" s="966"/>
      <c r="G374" s="966"/>
      <c r="H374" s="966"/>
      <c r="I374" s="966"/>
      <c r="J374" s="966"/>
      <c r="K374" s="966"/>
      <c r="L374" s="966"/>
      <c r="M374" s="966"/>
      <c r="N374" s="966"/>
      <c r="O374" s="966"/>
      <c r="P374" s="966"/>
      <c r="Q374" s="966"/>
      <c r="R374" s="966"/>
      <c r="S374" s="967"/>
    </row>
    <row r="375" spans="1:19" s="21" customFormat="1" x14ac:dyDescent="0.2">
      <c r="A375" s="19">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row>
    <row r="376" spans="1:19" x14ac:dyDescent="0.2">
      <c r="A376" s="965" t="s">
        <v>70</v>
      </c>
      <c r="B376" s="966"/>
      <c r="C376" s="966"/>
      <c r="D376" s="966"/>
      <c r="E376" s="966"/>
      <c r="F376" s="966"/>
      <c r="G376" s="966"/>
      <c r="H376" s="966"/>
      <c r="I376" s="966"/>
      <c r="J376" s="966"/>
      <c r="K376" s="966"/>
      <c r="L376" s="966"/>
      <c r="M376" s="966"/>
      <c r="N376" s="966"/>
      <c r="O376" s="966"/>
      <c r="P376" s="966"/>
      <c r="Q376" s="966"/>
      <c r="R376" s="966"/>
      <c r="S376" s="967"/>
    </row>
    <row r="377" spans="1:19" s="21" customFormat="1" x14ac:dyDescent="0.2">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x14ac:dyDescent="0.2">
      <c r="A378" s="965" t="s">
        <v>147</v>
      </c>
      <c r="B378" s="966"/>
      <c r="C378" s="966"/>
      <c r="D378" s="966"/>
      <c r="E378" s="966"/>
      <c r="F378" s="966"/>
      <c r="G378" s="966"/>
      <c r="H378" s="966"/>
      <c r="I378" s="966"/>
      <c r="J378" s="966"/>
      <c r="K378" s="966"/>
      <c r="L378" s="966"/>
      <c r="M378" s="966"/>
      <c r="N378" s="966"/>
      <c r="O378" s="966"/>
      <c r="P378" s="966"/>
      <c r="Q378" s="966"/>
      <c r="R378" s="966"/>
      <c r="S378" s="967"/>
    </row>
    <row r="379" spans="1:19" s="21" customFormat="1" x14ac:dyDescent="0.2">
      <c r="A379" s="19">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row>
    <row r="380" spans="1:19" x14ac:dyDescent="0.2">
      <c r="A380" s="965" t="s">
        <v>72</v>
      </c>
      <c r="B380" s="966"/>
      <c r="C380" s="966"/>
      <c r="D380" s="966"/>
      <c r="E380" s="966"/>
      <c r="F380" s="966"/>
      <c r="G380" s="966"/>
      <c r="H380" s="966"/>
      <c r="I380" s="966"/>
      <c r="J380" s="966"/>
      <c r="K380" s="966"/>
      <c r="L380" s="966"/>
      <c r="M380" s="966"/>
      <c r="N380" s="966"/>
      <c r="O380" s="966"/>
      <c r="P380" s="966"/>
      <c r="Q380" s="966"/>
      <c r="R380" s="966"/>
      <c r="S380" s="967"/>
    </row>
    <row r="381" spans="1:19" s="21" customFormat="1" x14ac:dyDescent="0.2">
      <c r="A381" s="19">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
      <c r="A382" s="965" t="s">
        <v>73</v>
      </c>
      <c r="B382" s="966"/>
      <c r="C382" s="966"/>
      <c r="D382" s="966"/>
      <c r="E382" s="966"/>
      <c r="F382" s="966"/>
      <c r="G382" s="966"/>
      <c r="H382" s="966"/>
      <c r="I382" s="966"/>
      <c r="J382" s="966"/>
      <c r="K382" s="966"/>
      <c r="L382" s="966"/>
      <c r="M382" s="966"/>
      <c r="N382" s="966"/>
      <c r="O382" s="966"/>
      <c r="P382" s="966"/>
      <c r="Q382" s="966"/>
      <c r="R382" s="966"/>
      <c r="S382" s="967"/>
    </row>
    <row r="383" spans="1:19" s="21" customFormat="1" x14ac:dyDescent="0.2">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
      <c r="A384" s="965" t="s">
        <v>74</v>
      </c>
      <c r="B384" s="966"/>
      <c r="C384" s="966"/>
      <c r="D384" s="966"/>
      <c r="E384" s="966"/>
      <c r="F384" s="966"/>
      <c r="G384" s="966"/>
      <c r="H384" s="966"/>
      <c r="I384" s="966"/>
      <c r="J384" s="966"/>
      <c r="K384" s="966"/>
      <c r="L384" s="966"/>
      <c r="M384" s="966"/>
      <c r="N384" s="966"/>
      <c r="O384" s="966"/>
      <c r="P384" s="966"/>
      <c r="Q384" s="966"/>
      <c r="R384" s="966"/>
      <c r="S384" s="967"/>
    </row>
    <row r="385" spans="1:19" s="21" customFormat="1" x14ac:dyDescent="0.2">
      <c r="A385" s="19">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row>
    <row r="386" spans="1:19" x14ac:dyDescent="0.2">
      <c r="A386" s="965" t="s">
        <v>75</v>
      </c>
      <c r="B386" s="966"/>
      <c r="C386" s="966"/>
      <c r="D386" s="966"/>
      <c r="E386" s="966"/>
      <c r="F386" s="966"/>
      <c r="G386" s="966"/>
      <c r="H386" s="966"/>
      <c r="I386" s="966"/>
      <c r="J386" s="966"/>
      <c r="K386" s="966"/>
      <c r="L386" s="966"/>
      <c r="M386" s="966"/>
      <c r="N386" s="966"/>
      <c r="O386" s="966"/>
      <c r="P386" s="966"/>
      <c r="Q386" s="966"/>
      <c r="R386" s="966"/>
      <c r="S386" s="967"/>
    </row>
    <row r="387" spans="1:19" s="21" customFormat="1" x14ac:dyDescent="0.2">
      <c r="A387" s="19">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row>
    <row r="388" spans="1:19" x14ac:dyDescent="0.2">
      <c r="A388" s="965" t="s">
        <v>76</v>
      </c>
      <c r="B388" s="966"/>
      <c r="C388" s="966"/>
      <c r="D388" s="966"/>
      <c r="E388" s="966"/>
      <c r="F388" s="966"/>
      <c r="G388" s="966"/>
      <c r="H388" s="966"/>
      <c r="I388" s="966"/>
      <c r="J388" s="966"/>
      <c r="K388" s="966"/>
      <c r="L388" s="966"/>
      <c r="M388" s="966"/>
      <c r="N388" s="966"/>
      <c r="O388" s="966"/>
      <c r="P388" s="966"/>
      <c r="Q388" s="966"/>
      <c r="R388" s="966"/>
      <c r="S388" s="967"/>
    </row>
    <row r="389" spans="1:19" s="21" customFormat="1" x14ac:dyDescent="0.2">
      <c r="A389" s="19">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row>
    <row r="390" spans="1:19" x14ac:dyDescent="0.2">
      <c r="A390" s="965" t="s">
        <v>77</v>
      </c>
      <c r="B390" s="966"/>
      <c r="C390" s="966"/>
      <c r="D390" s="966"/>
      <c r="E390" s="966"/>
      <c r="F390" s="966"/>
      <c r="G390" s="966"/>
      <c r="H390" s="966"/>
      <c r="I390" s="966"/>
      <c r="J390" s="966"/>
      <c r="K390" s="966"/>
      <c r="L390" s="966"/>
      <c r="M390" s="966"/>
      <c r="N390" s="966"/>
      <c r="O390" s="966"/>
      <c r="P390" s="966"/>
      <c r="Q390" s="966"/>
      <c r="R390" s="966"/>
      <c r="S390" s="967"/>
    </row>
    <row r="391" spans="1:19" s="21" customFormat="1" x14ac:dyDescent="0.2">
      <c r="A391" s="19">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row>
    <row r="392" spans="1:19" x14ac:dyDescent="0.2">
      <c r="A392" s="965" t="s">
        <v>78</v>
      </c>
      <c r="B392" s="966"/>
      <c r="C392" s="966"/>
      <c r="D392" s="966"/>
      <c r="E392" s="966"/>
      <c r="F392" s="966"/>
      <c r="G392" s="966"/>
      <c r="H392" s="966"/>
      <c r="I392" s="966"/>
      <c r="J392" s="966"/>
      <c r="K392" s="966"/>
      <c r="L392" s="966"/>
      <c r="M392" s="966"/>
      <c r="N392" s="966"/>
      <c r="O392" s="966"/>
      <c r="P392" s="966"/>
      <c r="Q392" s="966"/>
      <c r="R392" s="966"/>
      <c r="S392" s="967"/>
    </row>
    <row r="393" spans="1:19" s="21" customFormat="1" x14ac:dyDescent="0.2">
      <c r="A393" s="19">
        <v>0</v>
      </c>
      <c r="B393" s="19">
        <v>0</v>
      </c>
      <c r="C393" s="19">
        <v>0</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row>
    <row r="394" spans="1:19" x14ac:dyDescent="0.2">
      <c r="A394" s="965" t="s">
        <v>79</v>
      </c>
      <c r="B394" s="966"/>
      <c r="C394" s="966"/>
      <c r="D394" s="966"/>
      <c r="E394" s="966"/>
      <c r="F394" s="966"/>
      <c r="G394" s="966"/>
      <c r="H394" s="966"/>
      <c r="I394" s="966"/>
      <c r="J394" s="966"/>
      <c r="K394" s="966"/>
      <c r="L394" s="966"/>
      <c r="M394" s="966"/>
      <c r="N394" s="966"/>
      <c r="O394" s="966"/>
      <c r="P394" s="966"/>
      <c r="Q394" s="966"/>
      <c r="R394" s="966"/>
      <c r="S394" s="967"/>
    </row>
    <row r="395" spans="1:19" s="21" customFormat="1" x14ac:dyDescent="0.2">
      <c r="A395" s="19">
        <v>0</v>
      </c>
      <c r="B395" s="19">
        <v>0</v>
      </c>
      <c r="C395" s="19">
        <v>0</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row>
    <row r="396" spans="1:19" x14ac:dyDescent="0.2">
      <c r="A396" s="965" t="s">
        <v>80</v>
      </c>
      <c r="B396" s="966"/>
      <c r="C396" s="966"/>
      <c r="D396" s="966"/>
      <c r="E396" s="966"/>
      <c r="F396" s="966"/>
      <c r="G396" s="966"/>
      <c r="H396" s="966"/>
      <c r="I396" s="966"/>
      <c r="J396" s="966"/>
      <c r="K396" s="966"/>
      <c r="L396" s="966"/>
      <c r="M396" s="966"/>
      <c r="N396" s="966"/>
      <c r="O396" s="966"/>
      <c r="P396" s="966"/>
      <c r="Q396" s="966"/>
      <c r="R396" s="966"/>
      <c r="S396" s="967"/>
    </row>
    <row r="397" spans="1:19" s="21" customFormat="1" x14ac:dyDescent="0.2">
      <c r="A397" s="19">
        <v>0</v>
      </c>
      <c r="B397" s="19">
        <v>0</v>
      </c>
      <c r="C397" s="19">
        <v>0</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row>
    <row r="398" spans="1:19" x14ac:dyDescent="0.2">
      <c r="A398" s="823" t="s">
        <v>271</v>
      </c>
      <c r="B398" s="846"/>
      <c r="C398" s="846"/>
      <c r="D398" s="846"/>
      <c r="E398" s="846"/>
      <c r="F398" s="846"/>
      <c r="G398" s="846"/>
      <c r="H398" s="846"/>
      <c r="I398" s="846"/>
      <c r="J398" s="846"/>
      <c r="K398" s="846"/>
      <c r="L398" s="846"/>
      <c r="M398" s="846"/>
      <c r="N398" s="846"/>
      <c r="O398" s="846"/>
      <c r="P398" s="846"/>
      <c r="Q398" s="846"/>
      <c r="R398" s="846"/>
      <c r="S398" s="847"/>
    </row>
    <row r="399" spans="1:19" s="23" customFormat="1" x14ac:dyDescent="0.2">
      <c r="A399" s="28">
        <f>SUM(A397,A395,A392:S393,A391,A389,A387,A385,A383,A381,A379,A377,A375)</f>
        <v>0</v>
      </c>
      <c r="B399" s="427">
        <f t="shared" ref="B399:S399" si="9">SUM(B397,B395,B392:T393,B391,B389,B387,B385,B383,B381,B379,B377,B375)</f>
        <v>0</v>
      </c>
      <c r="C399" s="427">
        <f t="shared" si="9"/>
        <v>0</v>
      </c>
      <c r="D399" s="427">
        <f t="shared" si="9"/>
        <v>0</v>
      </c>
      <c r="E399" s="427">
        <f t="shared" si="9"/>
        <v>0</v>
      </c>
      <c r="F399" s="427">
        <f t="shared" si="9"/>
        <v>0</v>
      </c>
      <c r="G399" s="427">
        <f t="shared" si="9"/>
        <v>0</v>
      </c>
      <c r="H399" s="427">
        <f t="shared" si="9"/>
        <v>0</v>
      </c>
      <c r="I399" s="427">
        <f t="shared" si="9"/>
        <v>0</v>
      </c>
      <c r="J399" s="427">
        <f t="shared" si="9"/>
        <v>0</v>
      </c>
      <c r="K399" s="427">
        <f t="shared" si="9"/>
        <v>0</v>
      </c>
      <c r="L399" s="427">
        <f t="shared" si="9"/>
        <v>0</v>
      </c>
      <c r="M399" s="427">
        <f t="shared" si="9"/>
        <v>0</v>
      </c>
      <c r="N399" s="427">
        <f t="shared" si="9"/>
        <v>0</v>
      </c>
      <c r="O399" s="427">
        <f t="shared" si="9"/>
        <v>0</v>
      </c>
      <c r="P399" s="427">
        <f t="shared" si="9"/>
        <v>0</v>
      </c>
      <c r="Q399" s="427">
        <f t="shared" si="9"/>
        <v>0</v>
      </c>
      <c r="R399" s="427">
        <f t="shared" si="9"/>
        <v>0</v>
      </c>
      <c r="S399" s="427">
        <f t="shared" si="9"/>
        <v>0</v>
      </c>
    </row>
    <row r="401" spans="1:19" ht="19.5" customHeight="1" x14ac:dyDescent="0.2">
      <c r="A401" s="854" t="s">
        <v>170</v>
      </c>
      <c r="B401" s="855"/>
      <c r="C401" s="855"/>
      <c r="D401" s="855"/>
      <c r="E401" s="855"/>
      <c r="F401" s="855"/>
      <c r="G401" s="855"/>
      <c r="H401" s="855"/>
      <c r="I401" s="855"/>
      <c r="J401" s="855"/>
      <c r="K401" s="855"/>
      <c r="L401" s="855"/>
      <c r="M401" s="855"/>
      <c r="N401" s="855"/>
      <c r="O401" s="855"/>
      <c r="P401" s="855"/>
      <c r="Q401" s="855"/>
      <c r="R401" s="855"/>
      <c r="S401" s="856"/>
    </row>
    <row r="402" spans="1:19" x14ac:dyDescent="0.2">
      <c r="A402" s="929" t="s">
        <v>173</v>
      </c>
      <c r="B402" s="929"/>
      <c r="C402" s="929"/>
      <c r="D402" s="929"/>
      <c r="E402" s="929"/>
      <c r="F402" s="929"/>
      <c r="G402" s="929"/>
      <c r="H402" s="929"/>
      <c r="I402" s="929"/>
      <c r="J402" s="929"/>
      <c r="K402" s="929"/>
      <c r="L402" s="929"/>
      <c r="M402" s="929"/>
      <c r="N402" s="929"/>
      <c r="O402" s="929"/>
      <c r="P402" s="929"/>
      <c r="Q402" s="929"/>
      <c r="R402" s="929"/>
      <c r="S402" s="930"/>
    </row>
    <row r="403" spans="1:19" x14ac:dyDescent="0.2">
      <c r="A403" s="833" t="s">
        <v>83</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87</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148</v>
      </c>
      <c r="B405" s="1137"/>
      <c r="C405" s="1137"/>
      <c r="D405" s="1137"/>
      <c r="E405" s="1137"/>
      <c r="F405" s="1137"/>
      <c r="G405" s="1137"/>
      <c r="H405" s="1137"/>
      <c r="I405" s="1137"/>
      <c r="J405" s="1137"/>
      <c r="K405" s="1137"/>
      <c r="L405" s="1137"/>
      <c r="M405" s="1137"/>
      <c r="N405" s="1137"/>
      <c r="O405" s="1137"/>
      <c r="P405" s="1137"/>
      <c r="Q405" s="1137"/>
      <c r="R405" s="1137"/>
      <c r="S405" s="1138"/>
    </row>
    <row r="406" spans="1:19" x14ac:dyDescent="0.2">
      <c r="A406" s="833" t="s">
        <v>149</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150</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151</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3" t="s">
        <v>152</v>
      </c>
      <c r="B409" s="834"/>
      <c r="C409" s="834"/>
      <c r="D409" s="834"/>
      <c r="E409" s="834"/>
      <c r="F409" s="834"/>
      <c r="G409" s="834"/>
      <c r="H409" s="834"/>
      <c r="I409" s="834"/>
      <c r="J409" s="834"/>
      <c r="K409" s="834"/>
      <c r="L409" s="834"/>
      <c r="M409" s="834"/>
      <c r="N409" s="834"/>
      <c r="O409" s="834"/>
      <c r="P409" s="834"/>
      <c r="Q409" s="834"/>
      <c r="R409" s="834"/>
      <c r="S409" s="835"/>
    </row>
    <row r="410" spans="1:19" x14ac:dyDescent="0.2">
      <c r="A410" s="836" t="s">
        <v>153</v>
      </c>
      <c r="B410" s="837"/>
      <c r="C410" s="837"/>
      <c r="D410" s="837"/>
      <c r="E410" s="837"/>
      <c r="F410" s="837"/>
      <c r="G410" s="837"/>
      <c r="H410" s="837"/>
      <c r="I410" s="837"/>
      <c r="J410" s="837"/>
      <c r="K410" s="837"/>
      <c r="L410" s="837"/>
      <c r="M410" s="837"/>
      <c r="N410" s="837"/>
      <c r="O410" s="837"/>
      <c r="P410" s="837"/>
      <c r="Q410" s="837"/>
      <c r="R410" s="837"/>
      <c r="S410" s="838"/>
    </row>
    <row r="411" spans="1:19" ht="32.25" customHeight="1" x14ac:dyDescent="0.2">
      <c r="A411" s="827" t="s">
        <v>41</v>
      </c>
      <c r="B411" s="828"/>
      <c r="C411" s="829"/>
      <c r="D411" s="831" t="s">
        <v>42</v>
      </c>
      <c r="E411" s="831"/>
      <c r="F411" s="831" t="s">
        <v>43</v>
      </c>
      <c r="G411" s="831"/>
      <c r="H411" s="831"/>
      <c r="I411" s="831" t="s">
        <v>44</v>
      </c>
      <c r="J411" s="831"/>
      <c r="K411" s="827" t="s">
        <v>45</v>
      </c>
      <c r="L411" s="1064"/>
      <c r="M411" s="1064"/>
      <c r="N411" s="1065"/>
      <c r="O411" s="841" t="s">
        <v>46</v>
      </c>
      <c r="P411" s="841"/>
      <c r="Q411" s="842"/>
      <c r="R411" s="831" t="s">
        <v>47</v>
      </c>
      <c r="S411" s="831"/>
    </row>
    <row r="412" spans="1:19" ht="24.75" customHeight="1" x14ac:dyDescent="0.2">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ht="64.5" customHeight="1" x14ac:dyDescent="0.2">
      <c r="A413" s="831"/>
      <c r="B413" s="831"/>
      <c r="C413" s="853"/>
      <c r="D413" s="831"/>
      <c r="E413" s="831"/>
      <c r="F413" s="26" t="s">
        <v>63</v>
      </c>
      <c r="G413" s="26" t="s">
        <v>64</v>
      </c>
      <c r="H413" s="26" t="s">
        <v>65</v>
      </c>
      <c r="I413" s="831"/>
      <c r="J413" s="831"/>
      <c r="K413" s="27" t="s">
        <v>66</v>
      </c>
      <c r="L413" s="27" t="s">
        <v>67</v>
      </c>
      <c r="M413" s="27" t="s">
        <v>68</v>
      </c>
      <c r="N413" s="27" t="s">
        <v>67</v>
      </c>
      <c r="O413" s="831"/>
      <c r="P413" s="831"/>
      <c r="Q413" s="831"/>
      <c r="R413" s="831"/>
      <c r="S413" s="831"/>
    </row>
    <row r="414" spans="1:19" x14ac:dyDescent="0.2">
      <c r="A414" s="965" t="s">
        <v>69</v>
      </c>
      <c r="B414" s="966"/>
      <c r="C414" s="966"/>
      <c r="D414" s="966"/>
      <c r="E414" s="966"/>
      <c r="F414" s="966"/>
      <c r="G414" s="966"/>
      <c r="H414" s="966"/>
      <c r="I414" s="966"/>
      <c r="J414" s="966"/>
      <c r="K414" s="966"/>
      <c r="L414" s="966"/>
      <c r="M414" s="966"/>
      <c r="N414" s="966"/>
      <c r="O414" s="966"/>
      <c r="P414" s="966"/>
      <c r="Q414" s="966"/>
      <c r="R414" s="966"/>
      <c r="S414" s="967"/>
    </row>
    <row r="415" spans="1:19" s="21" customFormat="1" x14ac:dyDescent="0.2">
      <c r="A415" s="19">
        <v>0</v>
      </c>
      <c r="B415" s="19">
        <v>0</v>
      </c>
      <c r="C415" s="19">
        <v>0</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row>
    <row r="416" spans="1:19" x14ac:dyDescent="0.2">
      <c r="A416" s="965" t="s">
        <v>70</v>
      </c>
      <c r="B416" s="966"/>
      <c r="C416" s="966"/>
      <c r="D416" s="966"/>
      <c r="E416" s="966"/>
      <c r="F416" s="966"/>
      <c r="G416" s="966"/>
      <c r="H416" s="966"/>
      <c r="I416" s="966"/>
      <c r="J416" s="966"/>
      <c r="K416" s="966"/>
      <c r="L416" s="966"/>
      <c r="M416" s="966"/>
      <c r="N416" s="966"/>
      <c r="O416" s="966"/>
      <c r="P416" s="966"/>
      <c r="Q416" s="966"/>
      <c r="R416" s="966"/>
      <c r="S416" s="967"/>
    </row>
    <row r="417" spans="1:19" s="21" customFormat="1" x14ac:dyDescent="0.2">
      <c r="A417" s="19">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row>
    <row r="418" spans="1:19" x14ac:dyDescent="0.2">
      <c r="A418" s="965" t="s">
        <v>71</v>
      </c>
      <c r="B418" s="966"/>
      <c r="C418" s="966"/>
      <c r="D418" s="966"/>
      <c r="E418" s="966"/>
      <c r="F418" s="966"/>
      <c r="G418" s="966"/>
      <c r="H418" s="966"/>
      <c r="I418" s="966"/>
      <c r="J418" s="966"/>
      <c r="K418" s="966"/>
      <c r="L418" s="966"/>
      <c r="M418" s="966"/>
      <c r="N418" s="966"/>
      <c r="O418" s="966"/>
      <c r="P418" s="966"/>
      <c r="Q418" s="966"/>
      <c r="R418" s="966"/>
      <c r="S418" s="967"/>
    </row>
    <row r="419" spans="1:19" s="21" customFormat="1" x14ac:dyDescent="0.2">
      <c r="A419" s="19">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row>
    <row r="420" spans="1:19" x14ac:dyDescent="0.2">
      <c r="A420" s="965" t="s">
        <v>72</v>
      </c>
      <c r="B420" s="966"/>
      <c r="C420" s="966"/>
      <c r="D420" s="966"/>
      <c r="E420" s="966"/>
      <c r="F420" s="966"/>
      <c r="G420" s="966"/>
      <c r="H420" s="966"/>
      <c r="I420" s="966"/>
      <c r="J420" s="966"/>
      <c r="K420" s="966"/>
      <c r="L420" s="966"/>
      <c r="M420" s="966"/>
      <c r="N420" s="966"/>
      <c r="O420" s="966"/>
      <c r="P420" s="966"/>
      <c r="Q420" s="966"/>
      <c r="R420" s="966"/>
      <c r="S420" s="967"/>
    </row>
    <row r="421" spans="1:19" s="21" customFormat="1" x14ac:dyDescent="0.2">
      <c r="A421" s="19">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row>
    <row r="422" spans="1:19" x14ac:dyDescent="0.2">
      <c r="A422" s="965" t="s">
        <v>73</v>
      </c>
      <c r="B422" s="966"/>
      <c r="C422" s="966"/>
      <c r="D422" s="966"/>
      <c r="E422" s="966"/>
      <c r="F422" s="966"/>
      <c r="G422" s="966"/>
      <c r="H422" s="966"/>
      <c r="I422" s="966"/>
      <c r="J422" s="966"/>
      <c r="K422" s="966"/>
      <c r="L422" s="966"/>
      <c r="M422" s="966"/>
      <c r="N422" s="966"/>
      <c r="O422" s="966"/>
      <c r="P422" s="966"/>
      <c r="Q422" s="966"/>
      <c r="R422" s="966"/>
      <c r="S422" s="967"/>
    </row>
    <row r="423" spans="1:19" s="21" customFormat="1" x14ac:dyDescent="0.2">
      <c r="A423" s="19">
        <v>0</v>
      </c>
      <c r="B423" s="19">
        <v>0</v>
      </c>
      <c r="C423" s="19">
        <v>0</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row>
    <row r="424" spans="1:19" x14ac:dyDescent="0.2">
      <c r="A424" s="965" t="s">
        <v>74</v>
      </c>
      <c r="B424" s="966"/>
      <c r="C424" s="966"/>
      <c r="D424" s="966"/>
      <c r="E424" s="966"/>
      <c r="F424" s="966"/>
      <c r="G424" s="966"/>
      <c r="H424" s="966"/>
      <c r="I424" s="966"/>
      <c r="J424" s="966"/>
      <c r="K424" s="966"/>
      <c r="L424" s="966"/>
      <c r="M424" s="966"/>
      <c r="N424" s="966"/>
      <c r="O424" s="966"/>
      <c r="P424" s="966"/>
      <c r="Q424" s="966"/>
      <c r="R424" s="966"/>
      <c r="S424" s="967"/>
    </row>
    <row r="425" spans="1:19" s="21" customFormat="1" x14ac:dyDescent="0.2">
      <c r="A425" s="19">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x14ac:dyDescent="0.2">
      <c r="A426" s="965" t="s">
        <v>75</v>
      </c>
      <c r="B426" s="966"/>
      <c r="C426" s="966"/>
      <c r="D426" s="966"/>
      <c r="E426" s="966"/>
      <c r="F426" s="966"/>
      <c r="G426" s="966"/>
      <c r="H426" s="966"/>
      <c r="I426" s="966"/>
      <c r="J426" s="966"/>
      <c r="K426" s="966"/>
      <c r="L426" s="966"/>
      <c r="M426" s="966"/>
      <c r="N426" s="966"/>
      <c r="O426" s="966"/>
      <c r="P426" s="966"/>
      <c r="Q426" s="966"/>
      <c r="R426" s="966"/>
      <c r="S426" s="967"/>
    </row>
    <row r="427" spans="1:19" s="21" customFormat="1" x14ac:dyDescent="0.2">
      <c r="A427" s="19">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row>
    <row r="428" spans="1:19" x14ac:dyDescent="0.2">
      <c r="A428" s="965" t="s">
        <v>76</v>
      </c>
      <c r="B428" s="966"/>
      <c r="C428" s="966"/>
      <c r="D428" s="966"/>
      <c r="E428" s="966"/>
      <c r="F428" s="966"/>
      <c r="G428" s="966"/>
      <c r="H428" s="966"/>
      <c r="I428" s="966"/>
      <c r="J428" s="966"/>
      <c r="K428" s="966"/>
      <c r="L428" s="966"/>
      <c r="M428" s="966"/>
      <c r="N428" s="966"/>
      <c r="O428" s="966"/>
      <c r="P428" s="966"/>
      <c r="Q428" s="966"/>
      <c r="R428" s="966"/>
      <c r="S428" s="967"/>
    </row>
    <row r="429" spans="1:19" s="21" customFormat="1" x14ac:dyDescent="0.2">
      <c r="A429" s="19">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x14ac:dyDescent="0.2">
      <c r="A430" s="965" t="s">
        <v>77</v>
      </c>
      <c r="B430" s="966"/>
      <c r="C430" s="966"/>
      <c r="D430" s="966"/>
      <c r="E430" s="966"/>
      <c r="F430" s="966"/>
      <c r="G430" s="966"/>
      <c r="H430" s="966"/>
      <c r="I430" s="966"/>
      <c r="J430" s="966"/>
      <c r="K430" s="966"/>
      <c r="L430" s="966"/>
      <c r="M430" s="966"/>
      <c r="N430" s="966"/>
      <c r="O430" s="966"/>
      <c r="P430" s="966"/>
      <c r="Q430" s="966"/>
      <c r="R430" s="966"/>
      <c r="S430" s="967"/>
    </row>
    <row r="431" spans="1:19" s="21" customFormat="1" x14ac:dyDescent="0.2">
      <c r="A431" s="19">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x14ac:dyDescent="0.2">
      <c r="A432" s="965" t="s">
        <v>78</v>
      </c>
      <c r="B432" s="966"/>
      <c r="C432" s="966"/>
      <c r="D432" s="966"/>
      <c r="E432" s="966"/>
      <c r="F432" s="966"/>
      <c r="G432" s="966"/>
      <c r="H432" s="966"/>
      <c r="I432" s="966"/>
      <c r="J432" s="966"/>
      <c r="K432" s="966"/>
      <c r="L432" s="966"/>
      <c r="M432" s="966"/>
      <c r="N432" s="966"/>
      <c r="O432" s="966"/>
      <c r="P432" s="966"/>
      <c r="Q432" s="966"/>
      <c r="R432" s="966"/>
      <c r="S432" s="967"/>
    </row>
    <row r="433" spans="1:19" s="21" customFormat="1" x14ac:dyDescent="0.2">
      <c r="A433" s="19">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x14ac:dyDescent="0.2">
      <c r="A434" s="965" t="s">
        <v>79</v>
      </c>
      <c r="B434" s="966"/>
      <c r="C434" s="966"/>
      <c r="D434" s="966"/>
      <c r="E434" s="966"/>
      <c r="F434" s="966"/>
      <c r="G434" s="966"/>
      <c r="H434" s="966"/>
      <c r="I434" s="966"/>
      <c r="J434" s="966"/>
      <c r="K434" s="966"/>
      <c r="L434" s="966"/>
      <c r="M434" s="966"/>
      <c r="N434" s="966"/>
      <c r="O434" s="966"/>
      <c r="P434" s="966"/>
      <c r="Q434" s="966"/>
      <c r="R434" s="966"/>
      <c r="S434" s="967"/>
    </row>
    <row r="435" spans="1:19" s="21" customFormat="1" x14ac:dyDescent="0.2">
      <c r="A435" s="19">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x14ac:dyDescent="0.2">
      <c r="A436" s="965" t="s">
        <v>80</v>
      </c>
      <c r="B436" s="966"/>
      <c r="C436" s="966"/>
      <c r="D436" s="966"/>
      <c r="E436" s="966"/>
      <c r="F436" s="966"/>
      <c r="G436" s="966"/>
      <c r="H436" s="966"/>
      <c r="I436" s="966"/>
      <c r="J436" s="966"/>
      <c r="K436" s="966"/>
      <c r="L436" s="966"/>
      <c r="M436" s="966"/>
      <c r="N436" s="966"/>
      <c r="O436" s="966"/>
      <c r="P436" s="966"/>
      <c r="Q436" s="966"/>
      <c r="R436" s="966"/>
      <c r="S436" s="967"/>
    </row>
    <row r="437" spans="1:19" s="21" customFormat="1" x14ac:dyDescent="0.2">
      <c r="A437" s="19">
        <v>0</v>
      </c>
      <c r="B437" s="19">
        <v>0</v>
      </c>
      <c r="C437" s="19">
        <v>0</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row>
    <row r="438" spans="1:19" x14ac:dyDescent="0.2">
      <c r="A438" s="823" t="s">
        <v>271</v>
      </c>
      <c r="B438" s="846"/>
      <c r="C438" s="846"/>
      <c r="D438" s="846"/>
      <c r="E438" s="846"/>
      <c r="F438" s="846"/>
      <c r="G438" s="846"/>
      <c r="H438" s="846"/>
      <c r="I438" s="846"/>
      <c r="J438" s="846"/>
      <c r="K438" s="846"/>
      <c r="L438" s="846"/>
      <c r="M438" s="846"/>
      <c r="N438" s="846"/>
      <c r="O438" s="846"/>
      <c r="P438" s="846"/>
      <c r="Q438" s="846"/>
      <c r="R438" s="846"/>
      <c r="S438" s="847"/>
    </row>
    <row r="439" spans="1:19" s="23" customFormat="1" x14ac:dyDescent="0.2">
      <c r="A439" s="28">
        <f>SUM(A437,A435,A433,A431,A429,A427,A425,A423,A421,A419,A417,A415)</f>
        <v>0</v>
      </c>
      <c r="B439" s="427">
        <f t="shared" ref="B439:S439" si="10">SUM(B437,B435,B433,B431,B429,B427,B425,B423,B421,B419,B417,B415)</f>
        <v>0</v>
      </c>
      <c r="C439" s="427">
        <f t="shared" si="10"/>
        <v>0</v>
      </c>
      <c r="D439" s="427">
        <f t="shared" si="10"/>
        <v>0</v>
      </c>
      <c r="E439" s="427">
        <f t="shared" si="10"/>
        <v>0</v>
      </c>
      <c r="F439" s="427">
        <f t="shared" si="10"/>
        <v>0</v>
      </c>
      <c r="G439" s="427">
        <f t="shared" si="10"/>
        <v>0</v>
      </c>
      <c r="H439" s="427">
        <f t="shared" si="10"/>
        <v>0</v>
      </c>
      <c r="I439" s="427">
        <f t="shared" si="10"/>
        <v>0</v>
      </c>
      <c r="J439" s="427">
        <f t="shared" si="10"/>
        <v>0</v>
      </c>
      <c r="K439" s="427">
        <f t="shared" si="10"/>
        <v>0</v>
      </c>
      <c r="L439" s="427">
        <f t="shared" si="10"/>
        <v>0</v>
      </c>
      <c r="M439" s="427">
        <f t="shared" si="10"/>
        <v>0</v>
      </c>
      <c r="N439" s="427">
        <f t="shared" si="10"/>
        <v>0</v>
      </c>
      <c r="O439" s="427">
        <f t="shared" si="10"/>
        <v>0</v>
      </c>
      <c r="P439" s="427">
        <f t="shared" si="10"/>
        <v>0</v>
      </c>
      <c r="Q439" s="427">
        <f t="shared" si="10"/>
        <v>0</v>
      </c>
      <c r="R439" s="427">
        <f t="shared" si="10"/>
        <v>0</v>
      </c>
      <c r="S439" s="427">
        <f t="shared" si="10"/>
        <v>0</v>
      </c>
    </row>
    <row r="441" spans="1:19" ht="21" customHeight="1" x14ac:dyDescent="0.2">
      <c r="A441" s="854" t="s">
        <v>171</v>
      </c>
      <c r="B441" s="855"/>
      <c r="C441" s="855"/>
      <c r="D441" s="855"/>
      <c r="E441" s="855"/>
      <c r="F441" s="855"/>
      <c r="G441" s="855"/>
      <c r="H441" s="855"/>
      <c r="I441" s="855"/>
      <c r="J441" s="855"/>
      <c r="K441" s="855"/>
      <c r="L441" s="855"/>
      <c r="M441" s="855"/>
      <c r="N441" s="855"/>
      <c r="O441" s="855"/>
      <c r="P441" s="855"/>
      <c r="Q441" s="855"/>
      <c r="R441" s="855"/>
      <c r="S441" s="856"/>
    </row>
    <row r="442" spans="1:19" x14ac:dyDescent="0.2">
      <c r="A442" s="929" t="s">
        <v>82</v>
      </c>
      <c r="B442" s="929"/>
      <c r="C442" s="929"/>
      <c r="D442" s="929"/>
      <c r="E442" s="929"/>
      <c r="F442" s="929"/>
      <c r="G442" s="929"/>
      <c r="H442" s="929"/>
      <c r="I442" s="929"/>
      <c r="J442" s="929"/>
      <c r="K442" s="929"/>
      <c r="L442" s="929"/>
      <c r="M442" s="929"/>
      <c r="N442" s="929"/>
      <c r="O442" s="929"/>
      <c r="P442" s="929"/>
      <c r="Q442" s="929"/>
      <c r="R442" s="929"/>
      <c r="S442" s="930"/>
    </row>
    <row r="443" spans="1:19" x14ac:dyDescent="0.2">
      <c r="A443" s="833" t="s">
        <v>83</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87</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154</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155</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156</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157</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3" t="s">
        <v>158</v>
      </c>
      <c r="B449" s="834"/>
      <c r="C449" s="834"/>
      <c r="D449" s="834"/>
      <c r="E449" s="834"/>
      <c r="F449" s="834"/>
      <c r="G449" s="834"/>
      <c r="H449" s="834"/>
      <c r="I449" s="834"/>
      <c r="J449" s="834"/>
      <c r="K449" s="834"/>
      <c r="L449" s="834"/>
      <c r="M449" s="834"/>
      <c r="N449" s="834"/>
      <c r="O449" s="834"/>
      <c r="P449" s="834"/>
      <c r="Q449" s="834"/>
      <c r="R449" s="834"/>
      <c r="S449" s="835"/>
    </row>
    <row r="450" spans="1:19" x14ac:dyDescent="0.2">
      <c r="A450" s="836" t="s">
        <v>159</v>
      </c>
      <c r="B450" s="837"/>
      <c r="C450" s="837"/>
      <c r="D450" s="837"/>
      <c r="E450" s="837"/>
      <c r="F450" s="837"/>
      <c r="G450" s="837"/>
      <c r="H450" s="837"/>
      <c r="I450" s="837"/>
      <c r="J450" s="837"/>
      <c r="K450" s="837"/>
      <c r="L450" s="837"/>
      <c r="M450" s="837"/>
      <c r="N450" s="837"/>
      <c r="O450" s="837"/>
      <c r="P450" s="837"/>
      <c r="Q450" s="837"/>
      <c r="R450" s="837"/>
      <c r="S450" s="838"/>
    </row>
    <row r="451" spans="1:19" ht="35.25" customHeight="1" x14ac:dyDescent="0.2">
      <c r="A451" s="827" t="s">
        <v>41</v>
      </c>
      <c r="B451" s="828"/>
      <c r="C451" s="829"/>
      <c r="D451" s="831" t="s">
        <v>42</v>
      </c>
      <c r="E451" s="831"/>
      <c r="F451" s="831" t="s">
        <v>43</v>
      </c>
      <c r="G451" s="831"/>
      <c r="H451" s="831"/>
      <c r="I451" s="831" t="s">
        <v>44</v>
      </c>
      <c r="J451" s="831"/>
      <c r="K451" s="827" t="s">
        <v>45</v>
      </c>
      <c r="L451" s="1064"/>
      <c r="M451" s="1064"/>
      <c r="N451" s="1065"/>
      <c r="O451" s="841" t="s">
        <v>46</v>
      </c>
      <c r="P451" s="841"/>
      <c r="Q451" s="842"/>
      <c r="R451" s="831" t="s">
        <v>47</v>
      </c>
      <c r="S451" s="831"/>
    </row>
    <row r="452" spans="1:19" ht="26.25" customHeight="1" x14ac:dyDescent="0.2">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ht="63.75" customHeight="1" x14ac:dyDescent="0.2">
      <c r="A453" s="831"/>
      <c r="B453" s="831"/>
      <c r="C453" s="853"/>
      <c r="D453" s="831"/>
      <c r="E453" s="831"/>
      <c r="F453" s="26" t="s">
        <v>63</v>
      </c>
      <c r="G453" s="26" t="s">
        <v>64</v>
      </c>
      <c r="H453" s="26" t="s">
        <v>65</v>
      </c>
      <c r="I453" s="831"/>
      <c r="J453" s="831"/>
      <c r="K453" s="27" t="s">
        <v>66</v>
      </c>
      <c r="L453" s="27" t="s">
        <v>67</v>
      </c>
      <c r="M453" s="27" t="s">
        <v>68</v>
      </c>
      <c r="N453" s="27" t="s">
        <v>67</v>
      </c>
      <c r="O453" s="831"/>
      <c r="P453" s="831"/>
      <c r="Q453" s="831"/>
      <c r="R453" s="831"/>
      <c r="S453" s="831"/>
    </row>
    <row r="454" spans="1:19" x14ac:dyDescent="0.2">
      <c r="A454" s="965" t="s">
        <v>69</v>
      </c>
      <c r="B454" s="966"/>
      <c r="C454" s="966"/>
      <c r="D454" s="966"/>
      <c r="E454" s="966"/>
      <c r="F454" s="966"/>
      <c r="G454" s="966"/>
      <c r="H454" s="966"/>
      <c r="I454" s="966"/>
      <c r="J454" s="966"/>
      <c r="K454" s="966"/>
      <c r="L454" s="966"/>
      <c r="M454" s="966"/>
      <c r="N454" s="966"/>
      <c r="O454" s="966"/>
      <c r="P454" s="966"/>
      <c r="Q454" s="966"/>
      <c r="R454" s="966"/>
      <c r="S454" s="967"/>
    </row>
    <row r="455" spans="1:19" s="21" customFormat="1" x14ac:dyDescent="0.2">
      <c r="A455" s="19">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row>
    <row r="456" spans="1:19" x14ac:dyDescent="0.2">
      <c r="A456" s="965" t="s">
        <v>70</v>
      </c>
      <c r="B456" s="966"/>
      <c r="C456" s="966"/>
      <c r="D456" s="966"/>
      <c r="E456" s="966"/>
      <c r="F456" s="966"/>
      <c r="G456" s="966"/>
      <c r="H456" s="966"/>
      <c r="I456" s="966"/>
      <c r="J456" s="966"/>
      <c r="K456" s="966"/>
      <c r="L456" s="966"/>
      <c r="M456" s="966"/>
      <c r="N456" s="966"/>
      <c r="O456" s="966"/>
      <c r="P456" s="966"/>
      <c r="Q456" s="966"/>
      <c r="R456" s="966"/>
      <c r="S456" s="967"/>
    </row>
    <row r="457" spans="1:19" s="21" customFormat="1" x14ac:dyDescent="0.2">
      <c r="A457" s="19">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19">
        <v>0</v>
      </c>
    </row>
    <row r="458" spans="1:19" x14ac:dyDescent="0.2">
      <c r="A458" s="965" t="s">
        <v>71</v>
      </c>
      <c r="B458" s="966"/>
      <c r="C458" s="966"/>
      <c r="D458" s="966"/>
      <c r="E458" s="966"/>
      <c r="F458" s="966"/>
      <c r="G458" s="966"/>
      <c r="H458" s="966"/>
      <c r="I458" s="966"/>
      <c r="J458" s="966"/>
      <c r="K458" s="966"/>
      <c r="L458" s="966"/>
      <c r="M458" s="966"/>
      <c r="N458" s="966"/>
      <c r="O458" s="966"/>
      <c r="P458" s="966"/>
      <c r="Q458" s="966"/>
      <c r="R458" s="966"/>
      <c r="S458" s="967"/>
    </row>
    <row r="459" spans="1:19" s="21" customFormat="1" x14ac:dyDescent="0.2">
      <c r="A459" s="19">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19">
        <v>0</v>
      </c>
    </row>
    <row r="460" spans="1:19" x14ac:dyDescent="0.2">
      <c r="A460" s="965" t="s">
        <v>72</v>
      </c>
      <c r="B460" s="966"/>
      <c r="C460" s="966"/>
      <c r="D460" s="966"/>
      <c r="E460" s="966"/>
      <c r="F460" s="966"/>
      <c r="G460" s="966"/>
      <c r="H460" s="966"/>
      <c r="I460" s="966"/>
      <c r="J460" s="966"/>
      <c r="K460" s="966"/>
      <c r="L460" s="966"/>
      <c r="M460" s="966"/>
      <c r="N460" s="966"/>
      <c r="O460" s="966"/>
      <c r="P460" s="966"/>
      <c r="Q460" s="966"/>
      <c r="R460" s="966"/>
      <c r="S460" s="967"/>
    </row>
    <row r="461" spans="1:19" s="21" customFormat="1" x14ac:dyDescent="0.2">
      <c r="A461" s="19">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19">
        <v>0</v>
      </c>
    </row>
    <row r="462" spans="1:19" x14ac:dyDescent="0.2">
      <c r="A462" s="965" t="s">
        <v>73</v>
      </c>
      <c r="B462" s="966"/>
      <c r="C462" s="966"/>
      <c r="D462" s="966"/>
      <c r="E462" s="966"/>
      <c r="F462" s="966"/>
      <c r="G462" s="966"/>
      <c r="H462" s="966"/>
      <c r="I462" s="966"/>
      <c r="J462" s="966"/>
      <c r="K462" s="966"/>
      <c r="L462" s="966"/>
      <c r="M462" s="966"/>
      <c r="N462" s="966"/>
      <c r="O462" s="966"/>
      <c r="P462" s="966"/>
      <c r="Q462" s="966"/>
      <c r="R462" s="966"/>
      <c r="S462" s="967"/>
    </row>
    <row r="463" spans="1:19" s="21" customFormat="1" x14ac:dyDescent="0.2">
      <c r="A463" s="19">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19">
        <v>0</v>
      </c>
    </row>
    <row r="464" spans="1:19" x14ac:dyDescent="0.2">
      <c r="A464" s="965" t="s">
        <v>74</v>
      </c>
      <c r="B464" s="966"/>
      <c r="C464" s="966"/>
      <c r="D464" s="966"/>
      <c r="E464" s="966"/>
      <c r="F464" s="966"/>
      <c r="G464" s="966"/>
      <c r="H464" s="966"/>
      <c r="I464" s="966"/>
      <c r="J464" s="966"/>
      <c r="K464" s="966"/>
      <c r="L464" s="966"/>
      <c r="M464" s="966"/>
      <c r="N464" s="966"/>
      <c r="O464" s="966"/>
      <c r="P464" s="966"/>
      <c r="Q464" s="966"/>
      <c r="R464" s="966"/>
      <c r="S464" s="967"/>
    </row>
    <row r="465" spans="1:19" s="21" customFormat="1" x14ac:dyDescent="0.2">
      <c r="A465" s="19">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19">
        <v>0</v>
      </c>
    </row>
    <row r="466" spans="1:19" x14ac:dyDescent="0.2">
      <c r="A466" s="965" t="s">
        <v>75</v>
      </c>
      <c r="B466" s="966"/>
      <c r="C466" s="966"/>
      <c r="D466" s="966"/>
      <c r="E466" s="966"/>
      <c r="F466" s="966"/>
      <c r="G466" s="966"/>
      <c r="H466" s="966"/>
      <c r="I466" s="966"/>
      <c r="J466" s="966"/>
      <c r="K466" s="966"/>
      <c r="L466" s="966"/>
      <c r="M466" s="966"/>
      <c r="N466" s="966"/>
      <c r="O466" s="966"/>
      <c r="P466" s="966"/>
      <c r="Q466" s="966"/>
      <c r="R466" s="966"/>
      <c r="S466" s="967"/>
    </row>
    <row r="467" spans="1:19" s="21" customFormat="1" x14ac:dyDescent="0.2">
      <c r="A467" s="19">
        <v>0</v>
      </c>
      <c r="B467" s="19">
        <v>0</v>
      </c>
      <c r="C467" s="19">
        <v>0</v>
      </c>
      <c r="D467" s="19">
        <v>0</v>
      </c>
      <c r="E467" s="19">
        <v>0</v>
      </c>
      <c r="F467" s="19">
        <v>0</v>
      </c>
      <c r="G467" s="19">
        <v>0</v>
      </c>
      <c r="H467" s="19">
        <v>0</v>
      </c>
      <c r="I467" s="19">
        <v>0</v>
      </c>
      <c r="J467" s="19">
        <v>0</v>
      </c>
      <c r="K467" s="19">
        <v>0</v>
      </c>
      <c r="L467" s="19">
        <v>0</v>
      </c>
      <c r="M467" s="19">
        <v>0</v>
      </c>
      <c r="N467" s="19">
        <v>0</v>
      </c>
      <c r="O467" s="19">
        <v>0</v>
      </c>
      <c r="P467" s="19">
        <v>0</v>
      </c>
      <c r="Q467" s="19">
        <v>0</v>
      </c>
      <c r="R467" s="19">
        <v>0</v>
      </c>
      <c r="S467" s="19">
        <v>0</v>
      </c>
    </row>
    <row r="468" spans="1:19" x14ac:dyDescent="0.2">
      <c r="A468" s="965" t="s">
        <v>76</v>
      </c>
      <c r="B468" s="966"/>
      <c r="C468" s="966"/>
      <c r="D468" s="966"/>
      <c r="E468" s="966"/>
      <c r="F468" s="966"/>
      <c r="G468" s="966"/>
      <c r="H468" s="966"/>
      <c r="I468" s="966"/>
      <c r="J468" s="966"/>
      <c r="K468" s="966"/>
      <c r="L468" s="966"/>
      <c r="M468" s="966"/>
      <c r="N468" s="966"/>
      <c r="O468" s="966"/>
      <c r="P468" s="966"/>
      <c r="Q468" s="966"/>
      <c r="R468" s="966"/>
      <c r="S468" s="967"/>
    </row>
    <row r="469" spans="1:19" s="21" customFormat="1" x14ac:dyDescent="0.2">
      <c r="A469" s="19">
        <v>0</v>
      </c>
      <c r="B469" s="19">
        <v>0</v>
      </c>
      <c r="C469" s="19">
        <v>0</v>
      </c>
      <c r="D469" s="19">
        <v>0</v>
      </c>
      <c r="E469" s="19">
        <v>0</v>
      </c>
      <c r="F469" s="19">
        <v>0</v>
      </c>
      <c r="G469" s="19">
        <v>0</v>
      </c>
      <c r="H469" s="19">
        <v>0</v>
      </c>
      <c r="I469" s="19">
        <v>0</v>
      </c>
      <c r="J469" s="19">
        <v>0</v>
      </c>
      <c r="K469" s="19">
        <v>0</v>
      </c>
      <c r="L469" s="19">
        <v>0</v>
      </c>
      <c r="M469" s="19">
        <v>0</v>
      </c>
      <c r="N469" s="19">
        <v>0</v>
      </c>
      <c r="O469" s="19">
        <v>0</v>
      </c>
      <c r="P469" s="19">
        <v>0</v>
      </c>
      <c r="Q469" s="19">
        <v>0</v>
      </c>
      <c r="R469" s="19">
        <v>0</v>
      </c>
      <c r="S469" s="19">
        <v>0</v>
      </c>
    </row>
    <row r="470" spans="1:19" x14ac:dyDescent="0.2">
      <c r="A470" s="965" t="s">
        <v>77</v>
      </c>
      <c r="B470" s="966"/>
      <c r="C470" s="966"/>
      <c r="D470" s="966"/>
      <c r="E470" s="966"/>
      <c r="F470" s="966"/>
      <c r="G470" s="966"/>
      <c r="H470" s="966"/>
      <c r="I470" s="966"/>
      <c r="J470" s="966"/>
      <c r="K470" s="966"/>
      <c r="L470" s="966"/>
      <c r="M470" s="966"/>
      <c r="N470" s="966"/>
      <c r="O470" s="966"/>
      <c r="P470" s="966"/>
      <c r="Q470" s="966"/>
      <c r="R470" s="966"/>
      <c r="S470" s="967"/>
    </row>
    <row r="471" spans="1:19" s="21" customFormat="1" x14ac:dyDescent="0.2">
      <c r="A471" s="19">
        <v>0</v>
      </c>
      <c r="B471" s="19">
        <v>0</v>
      </c>
      <c r="C471" s="19">
        <v>0</v>
      </c>
      <c r="D471" s="19">
        <v>0</v>
      </c>
      <c r="E471" s="19">
        <v>0</v>
      </c>
      <c r="F471" s="19">
        <v>0</v>
      </c>
      <c r="G471" s="19">
        <v>0</v>
      </c>
      <c r="H471" s="19">
        <v>0</v>
      </c>
      <c r="I471" s="19">
        <v>0</v>
      </c>
      <c r="J471" s="19">
        <v>0</v>
      </c>
      <c r="K471" s="19">
        <v>0</v>
      </c>
      <c r="L471" s="19">
        <v>0</v>
      </c>
      <c r="M471" s="19">
        <v>0</v>
      </c>
      <c r="N471" s="19">
        <v>0</v>
      </c>
      <c r="O471" s="19">
        <v>0</v>
      </c>
      <c r="P471" s="19">
        <v>0</v>
      </c>
      <c r="Q471" s="19">
        <v>0</v>
      </c>
      <c r="R471" s="19">
        <v>0</v>
      </c>
      <c r="S471" s="19">
        <v>0</v>
      </c>
    </row>
    <row r="472" spans="1:19" x14ac:dyDescent="0.2">
      <c r="A472" s="965" t="s">
        <v>78</v>
      </c>
      <c r="B472" s="966"/>
      <c r="C472" s="966"/>
      <c r="D472" s="966"/>
      <c r="E472" s="966"/>
      <c r="F472" s="966"/>
      <c r="G472" s="966"/>
      <c r="H472" s="966"/>
      <c r="I472" s="966"/>
      <c r="J472" s="966"/>
      <c r="K472" s="966"/>
      <c r="L472" s="966"/>
      <c r="M472" s="966"/>
      <c r="N472" s="966"/>
      <c r="O472" s="966"/>
      <c r="P472" s="966"/>
      <c r="Q472" s="966"/>
      <c r="R472" s="966"/>
      <c r="S472" s="967"/>
    </row>
    <row r="473" spans="1:19" s="21" customFormat="1" x14ac:dyDescent="0.2">
      <c r="A473" s="19">
        <v>0</v>
      </c>
      <c r="B473" s="19">
        <v>0</v>
      </c>
      <c r="C473" s="19">
        <v>0</v>
      </c>
      <c r="D473" s="19">
        <v>0</v>
      </c>
      <c r="E473" s="19">
        <v>0</v>
      </c>
      <c r="F473" s="19">
        <v>0</v>
      </c>
      <c r="G473" s="19">
        <v>0</v>
      </c>
      <c r="H473" s="19">
        <v>0</v>
      </c>
      <c r="I473" s="19">
        <v>0</v>
      </c>
      <c r="J473" s="19">
        <v>0</v>
      </c>
      <c r="K473" s="19">
        <v>0</v>
      </c>
      <c r="L473" s="19">
        <v>0</v>
      </c>
      <c r="M473" s="19">
        <v>0</v>
      </c>
      <c r="N473" s="19">
        <v>0</v>
      </c>
      <c r="O473" s="19">
        <v>0</v>
      </c>
      <c r="P473" s="19">
        <v>0</v>
      </c>
      <c r="Q473" s="19">
        <v>0</v>
      </c>
      <c r="R473" s="19">
        <v>0</v>
      </c>
      <c r="S473" s="19">
        <v>0</v>
      </c>
    </row>
    <row r="474" spans="1:19" x14ac:dyDescent="0.2">
      <c r="A474" s="965" t="s">
        <v>79</v>
      </c>
      <c r="B474" s="966"/>
      <c r="C474" s="966"/>
      <c r="D474" s="966"/>
      <c r="E474" s="966"/>
      <c r="F474" s="966"/>
      <c r="G474" s="966"/>
      <c r="H474" s="966"/>
      <c r="I474" s="966"/>
      <c r="J474" s="966"/>
      <c r="K474" s="966"/>
      <c r="L474" s="966"/>
      <c r="M474" s="966"/>
      <c r="N474" s="966"/>
      <c r="O474" s="966"/>
      <c r="P474" s="966"/>
      <c r="Q474" s="966"/>
      <c r="R474" s="966"/>
      <c r="S474" s="967"/>
    </row>
    <row r="475" spans="1:19" s="21" customFormat="1" x14ac:dyDescent="0.2">
      <c r="A475" s="19">
        <v>0</v>
      </c>
      <c r="B475" s="19">
        <v>0</v>
      </c>
      <c r="C475" s="19">
        <v>0</v>
      </c>
      <c r="D475" s="19">
        <v>0</v>
      </c>
      <c r="E475" s="19">
        <v>0</v>
      </c>
      <c r="F475" s="19">
        <v>0</v>
      </c>
      <c r="G475" s="19">
        <v>0</v>
      </c>
      <c r="H475" s="19">
        <v>0</v>
      </c>
      <c r="I475" s="19">
        <v>0</v>
      </c>
      <c r="J475" s="19">
        <v>0</v>
      </c>
      <c r="K475" s="19">
        <v>0</v>
      </c>
      <c r="L475" s="19">
        <v>0</v>
      </c>
      <c r="M475" s="19">
        <v>0</v>
      </c>
      <c r="N475" s="19">
        <v>0</v>
      </c>
      <c r="O475" s="19">
        <v>0</v>
      </c>
      <c r="P475" s="19">
        <v>0</v>
      </c>
      <c r="Q475" s="19">
        <v>0</v>
      </c>
      <c r="R475" s="19">
        <v>0</v>
      </c>
      <c r="S475" s="19">
        <v>0</v>
      </c>
    </row>
    <row r="476" spans="1:19" x14ac:dyDescent="0.2">
      <c r="A476" s="965" t="s">
        <v>80</v>
      </c>
      <c r="B476" s="966"/>
      <c r="C476" s="966"/>
      <c r="D476" s="966"/>
      <c r="E476" s="966"/>
      <c r="F476" s="966"/>
      <c r="G476" s="966"/>
      <c r="H476" s="966"/>
      <c r="I476" s="966"/>
      <c r="J476" s="966"/>
      <c r="K476" s="966"/>
      <c r="L476" s="966"/>
      <c r="M476" s="966"/>
      <c r="N476" s="966"/>
      <c r="O476" s="966"/>
      <c r="P476" s="966"/>
      <c r="Q476" s="966"/>
      <c r="R476" s="966"/>
      <c r="S476" s="967"/>
    </row>
    <row r="477" spans="1:19" s="21" customFormat="1" x14ac:dyDescent="0.2">
      <c r="A477" s="19">
        <v>0</v>
      </c>
      <c r="B477" s="19">
        <v>0</v>
      </c>
      <c r="C477" s="19">
        <v>0</v>
      </c>
      <c r="D477" s="19">
        <v>0</v>
      </c>
      <c r="E477" s="19">
        <v>0</v>
      </c>
      <c r="F477" s="19">
        <v>0</v>
      </c>
      <c r="G477" s="19">
        <v>0</v>
      </c>
      <c r="H477" s="19">
        <v>0</v>
      </c>
      <c r="I477" s="19">
        <v>0</v>
      </c>
      <c r="J477" s="19">
        <v>0</v>
      </c>
      <c r="K477" s="19">
        <v>0</v>
      </c>
      <c r="L477" s="19">
        <v>0</v>
      </c>
      <c r="M477" s="19">
        <v>0</v>
      </c>
      <c r="N477" s="19">
        <v>0</v>
      </c>
      <c r="O477" s="19">
        <v>0</v>
      </c>
      <c r="P477" s="19">
        <v>0</v>
      </c>
      <c r="Q477" s="19">
        <v>0</v>
      </c>
      <c r="R477" s="19">
        <v>0</v>
      </c>
      <c r="S477" s="19">
        <v>0</v>
      </c>
    </row>
    <row r="478" spans="1:19" x14ac:dyDescent="0.2">
      <c r="A478" s="823" t="s">
        <v>271</v>
      </c>
      <c r="B478" s="846"/>
      <c r="C478" s="846"/>
      <c r="D478" s="846"/>
      <c r="E478" s="846"/>
      <c r="F478" s="846"/>
      <c r="G478" s="846"/>
      <c r="H478" s="846"/>
      <c r="I478" s="846"/>
      <c r="J478" s="846"/>
      <c r="K478" s="846"/>
      <c r="L478" s="846"/>
      <c r="M478" s="846"/>
      <c r="N478" s="846"/>
      <c r="O478" s="846"/>
      <c r="P478" s="846"/>
      <c r="Q478" s="846"/>
      <c r="R478" s="846"/>
      <c r="S478" s="847"/>
    </row>
    <row r="479" spans="1:19" s="23" customFormat="1" x14ac:dyDescent="0.2">
      <c r="A479" s="28">
        <f>SUM(A477,A475,A473,A471,A469,A467,A465,A463,A461,A459,A457,A455)</f>
        <v>0</v>
      </c>
      <c r="B479" s="568">
        <f t="shared" ref="B479:S479" si="11">SUM(B477,B475,B473,B471,B469,B467,B465,B463,B461,B459,B457,B455)</f>
        <v>0</v>
      </c>
      <c r="C479" s="568">
        <f t="shared" si="11"/>
        <v>0</v>
      </c>
      <c r="D479" s="568">
        <f t="shared" si="11"/>
        <v>0</v>
      </c>
      <c r="E479" s="568">
        <f t="shared" si="11"/>
        <v>0</v>
      </c>
      <c r="F479" s="568">
        <f t="shared" si="11"/>
        <v>0</v>
      </c>
      <c r="G479" s="568">
        <f t="shared" si="11"/>
        <v>0</v>
      </c>
      <c r="H479" s="568">
        <f t="shared" si="11"/>
        <v>0</v>
      </c>
      <c r="I479" s="568">
        <f t="shared" si="11"/>
        <v>0</v>
      </c>
      <c r="J479" s="568">
        <f t="shared" si="11"/>
        <v>0</v>
      </c>
      <c r="K479" s="568">
        <f t="shared" si="11"/>
        <v>0</v>
      </c>
      <c r="L479" s="568">
        <f t="shared" si="11"/>
        <v>0</v>
      </c>
      <c r="M479" s="568">
        <f t="shared" si="11"/>
        <v>0</v>
      </c>
      <c r="N479" s="568">
        <f t="shared" si="11"/>
        <v>0</v>
      </c>
      <c r="O479" s="568">
        <f t="shared" si="11"/>
        <v>0</v>
      </c>
      <c r="P479" s="568">
        <f t="shared" si="11"/>
        <v>0</v>
      </c>
      <c r="Q479" s="568">
        <f t="shared" si="11"/>
        <v>0</v>
      </c>
      <c r="R479" s="568">
        <f t="shared" si="11"/>
        <v>0</v>
      </c>
      <c r="S479" s="568">
        <f t="shared" si="11"/>
        <v>0</v>
      </c>
    </row>
    <row r="481" spans="1:19" s="140" customFormat="1" x14ac:dyDescent="0.2">
      <c r="A481" s="848" t="s">
        <v>307</v>
      </c>
      <c r="B481" s="955"/>
      <c r="C481" s="955"/>
      <c r="D481" s="955"/>
      <c r="E481" s="955"/>
      <c r="F481" s="955"/>
      <c r="G481" s="955"/>
      <c r="H481" s="955"/>
      <c r="I481" s="955"/>
      <c r="J481" s="955"/>
      <c r="K481" s="955"/>
      <c r="L481" s="955"/>
      <c r="M481" s="955"/>
      <c r="N481" s="955"/>
      <c r="O481" s="955"/>
      <c r="P481" s="955"/>
      <c r="Q481" s="955"/>
      <c r="R481" s="955"/>
      <c r="S481" s="956"/>
    </row>
    <row r="482" spans="1:19" s="52" customFormat="1" x14ac:dyDescent="0.2">
      <c r="A482" s="373">
        <f>SUM(A479,A439,A399,A359,A319,A279,A239,A199,A159,A119,A79,A39)</f>
        <v>106</v>
      </c>
      <c r="B482" s="428">
        <f t="shared" ref="B482:S482" si="12">SUM(B479,B439,B399,B359,B319,B279,B239,B199,B159,B119,B79,B39)</f>
        <v>94</v>
      </c>
      <c r="C482" s="428">
        <f t="shared" si="12"/>
        <v>200</v>
      </c>
      <c r="D482" s="428">
        <f t="shared" si="12"/>
        <v>111</v>
      </c>
      <c r="E482" s="428">
        <f t="shared" si="12"/>
        <v>89</v>
      </c>
      <c r="F482" s="428">
        <f t="shared" si="12"/>
        <v>2</v>
      </c>
      <c r="G482" s="428">
        <f t="shared" si="12"/>
        <v>197</v>
      </c>
      <c r="H482" s="428">
        <f t="shared" si="12"/>
        <v>0</v>
      </c>
      <c r="I482" s="428">
        <f t="shared" si="12"/>
        <v>200</v>
      </c>
      <c r="J482" s="428">
        <f t="shared" si="12"/>
        <v>0</v>
      </c>
      <c r="K482" s="428">
        <f t="shared" si="12"/>
        <v>0</v>
      </c>
      <c r="L482" s="428">
        <f t="shared" si="12"/>
        <v>0</v>
      </c>
      <c r="M482" s="428">
        <f t="shared" si="12"/>
        <v>0</v>
      </c>
      <c r="N482" s="428">
        <f t="shared" si="12"/>
        <v>0</v>
      </c>
      <c r="O482" s="428">
        <f t="shared" si="12"/>
        <v>7</v>
      </c>
      <c r="P482" s="428">
        <f t="shared" si="12"/>
        <v>7</v>
      </c>
      <c r="Q482" s="428">
        <f t="shared" si="12"/>
        <v>186</v>
      </c>
      <c r="R482" s="428">
        <f t="shared" si="12"/>
        <v>0</v>
      </c>
      <c r="S482" s="428">
        <f t="shared" si="12"/>
        <v>0</v>
      </c>
    </row>
  </sheetData>
  <mergeCells count="539">
    <mergeCell ref="A481:S481"/>
    <mergeCell ref="A478:S478"/>
    <mergeCell ref="A42:S42"/>
    <mergeCell ref="A82:S82"/>
    <mergeCell ref="A122:S122"/>
    <mergeCell ref="A162:S162"/>
    <mergeCell ref="A202:S202"/>
    <mergeCell ref="A362:S362"/>
    <mergeCell ref="A402:S402"/>
    <mergeCell ref="A442:S442"/>
    <mergeCell ref="A322:S322"/>
    <mergeCell ref="A466:S466"/>
    <mergeCell ref="A468:S468"/>
    <mergeCell ref="A470:S470"/>
    <mergeCell ref="A472:S472"/>
    <mergeCell ref="A474:S474"/>
    <mergeCell ref="A476:S476"/>
    <mergeCell ref="A454:S454"/>
    <mergeCell ref="A456:S456"/>
    <mergeCell ref="A458:S458"/>
    <mergeCell ref="A460:S460"/>
    <mergeCell ref="A462:S462"/>
    <mergeCell ref="A464:S464"/>
    <mergeCell ref="M452:N452"/>
    <mergeCell ref="O452:O453"/>
    <mergeCell ref="P452:P453"/>
    <mergeCell ref="Q452:Q453"/>
    <mergeCell ref="R452:R453"/>
    <mergeCell ref="S452:S453"/>
    <mergeCell ref="R451:S451"/>
    <mergeCell ref="A452:A453"/>
    <mergeCell ref="B452:B453"/>
    <mergeCell ref="C452:C453"/>
    <mergeCell ref="D452:D453"/>
    <mergeCell ref="E452:E453"/>
    <mergeCell ref="F452:H452"/>
    <mergeCell ref="I452:I453"/>
    <mergeCell ref="J452:J453"/>
    <mergeCell ref="K452:L452"/>
    <mergeCell ref="A451:C451"/>
    <mergeCell ref="D451:E451"/>
    <mergeCell ref="F451:H451"/>
    <mergeCell ref="I451:J451"/>
    <mergeCell ref="K451:N451"/>
    <mergeCell ref="O451:Q451"/>
    <mergeCell ref="A445:S445"/>
    <mergeCell ref="A446:S446"/>
    <mergeCell ref="A447:S447"/>
    <mergeCell ref="A448:S448"/>
    <mergeCell ref="A449:S449"/>
    <mergeCell ref="A450:S450"/>
    <mergeCell ref="A436:S436"/>
    <mergeCell ref="A438:S438"/>
    <mergeCell ref="A441:S441"/>
    <mergeCell ref="A443:S443"/>
    <mergeCell ref="A444:S444"/>
    <mergeCell ref="A426:S426"/>
    <mergeCell ref="A428:S428"/>
    <mergeCell ref="A430:S430"/>
    <mergeCell ref="A432:S432"/>
    <mergeCell ref="A434:S434"/>
    <mergeCell ref="S412:S413"/>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J412:J413"/>
    <mergeCell ref="A424:S424"/>
    <mergeCell ref="A406:S406"/>
    <mergeCell ref="A407:S407"/>
    <mergeCell ref="A408:S408"/>
    <mergeCell ref="A409:S409"/>
    <mergeCell ref="A410:S410"/>
    <mergeCell ref="A411:C411"/>
    <mergeCell ref="D411:E411"/>
    <mergeCell ref="F411:H411"/>
    <mergeCell ref="I411:J411"/>
    <mergeCell ref="K411:N411"/>
    <mergeCell ref="O411:Q411"/>
    <mergeCell ref="R411:S411"/>
    <mergeCell ref="A398:S398"/>
    <mergeCell ref="A401:S401"/>
    <mergeCell ref="A403:S403"/>
    <mergeCell ref="A404:S404"/>
    <mergeCell ref="A405:S405"/>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6:S356"/>
    <mergeCell ref="A358:S358"/>
    <mergeCell ref="A361:S361"/>
    <mergeCell ref="A363:S363"/>
    <mergeCell ref="A364:S364"/>
    <mergeCell ref="A346:S346"/>
    <mergeCell ref="A348:S348"/>
    <mergeCell ref="A350:S350"/>
    <mergeCell ref="A352:S352"/>
    <mergeCell ref="A354:S354"/>
    <mergeCell ref="S332:S333"/>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J332:J333"/>
    <mergeCell ref="A344:S344"/>
    <mergeCell ref="A326:S326"/>
    <mergeCell ref="A327:S327"/>
    <mergeCell ref="A328:S328"/>
    <mergeCell ref="A329:S329"/>
    <mergeCell ref="A330:S330"/>
    <mergeCell ref="A331:C331"/>
    <mergeCell ref="D331:E331"/>
    <mergeCell ref="F331:H331"/>
    <mergeCell ref="I331:J331"/>
    <mergeCell ref="K331:N331"/>
    <mergeCell ref="O331:Q331"/>
    <mergeCell ref="R331:S331"/>
    <mergeCell ref="A316:S316"/>
    <mergeCell ref="A321:S321"/>
    <mergeCell ref="A323:S323"/>
    <mergeCell ref="A324:S324"/>
    <mergeCell ref="A325:S325"/>
    <mergeCell ref="A304:S304"/>
    <mergeCell ref="A306:S306"/>
    <mergeCell ref="A308:S308"/>
    <mergeCell ref="A310:S310"/>
    <mergeCell ref="A312:S312"/>
    <mergeCell ref="A314:S314"/>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6:S276"/>
    <mergeCell ref="A281:S281"/>
    <mergeCell ref="A282:S282"/>
    <mergeCell ref="A283:S283"/>
    <mergeCell ref="A284:S284"/>
    <mergeCell ref="A285:S285"/>
    <mergeCell ref="A264:S264"/>
    <mergeCell ref="A266:S266"/>
    <mergeCell ref="A268:S268"/>
    <mergeCell ref="A270:S270"/>
    <mergeCell ref="A272:S272"/>
    <mergeCell ref="A274:S274"/>
    <mergeCell ref="A254:S254"/>
    <mergeCell ref="A256:S256"/>
    <mergeCell ref="A258:S258"/>
    <mergeCell ref="A260:S260"/>
    <mergeCell ref="A262:S262"/>
    <mergeCell ref="K252:L252"/>
    <mergeCell ref="M252:N252"/>
    <mergeCell ref="O252:O253"/>
    <mergeCell ref="P252:P253"/>
    <mergeCell ref="Q252:Q253"/>
    <mergeCell ref="R252:R253"/>
    <mergeCell ref="A252:A253"/>
    <mergeCell ref="B252:B253"/>
    <mergeCell ref="C252:C253"/>
    <mergeCell ref="D252:D253"/>
    <mergeCell ref="E252:E253"/>
    <mergeCell ref="F252:H252"/>
    <mergeCell ref="I252:I253"/>
    <mergeCell ref="J252:J253"/>
    <mergeCell ref="S252:S253"/>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38:S238"/>
    <mergeCell ref="A241:S241"/>
    <mergeCell ref="A242:S242"/>
    <mergeCell ref="A243:S243"/>
    <mergeCell ref="A244:S244"/>
    <mergeCell ref="A245:S245"/>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6:S196"/>
    <mergeCell ref="A198:S198"/>
    <mergeCell ref="A201:S201"/>
    <mergeCell ref="A203:S203"/>
    <mergeCell ref="A204:S20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8:S158"/>
    <mergeCell ref="A161:S161"/>
    <mergeCell ref="A163:S163"/>
    <mergeCell ref="A164:S164"/>
    <mergeCell ref="A165:S165"/>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6:S116"/>
    <mergeCell ref="A118:S118"/>
    <mergeCell ref="A121:S121"/>
    <mergeCell ref="A123:S123"/>
    <mergeCell ref="A124:S124"/>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0">
    <dataValidation type="list" allowBlank="1" showInputMessage="1" showErrorMessage="1" sqref="C12:C13 C52:C53 C92:C93 C132:C133 C172:C173 C212:C213 C252:C253 C292:C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C412:C413 C452:C453">
      <formula1>"Nr. total de solicitări(reşedinţă de judeţ+alte localităţi)"</formula1>
    </dataValidation>
    <dataValidation type="list" allowBlank="1" showInputMessage="1" showErrorMessage="1" sqref="B12:B13 B52:B53 B92:B93 B132:B133 B172:B173 B212:B213 B252:B253 B292:B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B412:B413 B452:B453">
      <formula1>"Nr. solicitări din alte localităţi"</formula1>
    </dataValidation>
    <dataValidation type="list" allowBlank="1" showInputMessage="1" showErrorMessage="1" sqref="A12:A13 A52:A53 A92:A93 A132:A133 A172:A173 A212:A213 A252:A253 A292:A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A412:A413 A452:A453">
      <formula1>"Nr. solicitări din reşedinţa de judeţ"</formula1>
    </dataValidation>
    <dataValidation type="list" allowBlank="1" showInputMessage="1" showErrorMessage="1" sqref="F12:H12 F52:H52 F92:H92 F132:H132 F172:H172 F212:H212 F252:H252 F292:H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F412:H412 F452:H452">
      <formula1>"Nr. de solicitări pe domenii"</formula1>
    </dataValidation>
    <dataValidation type="list" allowBlank="1" showInputMessage="1" showErrorMessage="1" sqref="M13 M53 M93 M133 M173 M213 M253 M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M413 M453">
      <formula1>"litera din art. 12 HG 878/2005"</formula1>
    </dataValidation>
    <dataValidation type="list" allowBlank="1" showInputMessage="1" showErrorMessage="1" sqref="L13 N13 L53 N53 L93 N93 L133 N133 L173 N173 L213 N213 L253 N253 L293 N29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73 N373 L413 N413 L453 N453">
      <formula1>"nr. solicitări"</formula1>
    </dataValidation>
    <dataValidation type="list" allowBlank="1" showInputMessage="1" showErrorMessage="1" sqref="K13 K53 K93 K133 K173 K213 K253 K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K413 K453">
      <formula1>"litera din art. 11 HG 878/2005"</formula1>
    </dataValidation>
    <dataValidation type="list" allowBlank="1" showInputMessage="1" showErrorMessage="1" sqref="K12 K52 K92 K132 K172 K212 K252 K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K412 K452">
      <formula1>"Conform art. 11"</formula1>
    </dataValidation>
    <dataValidation type="list" allowBlank="1" showInputMessage="1" showErrorMessage="1" sqref="S12:S13 S52:S53 S92:S93 S132:S133 S172:S173 S212:S213 S252:S253 S292:S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S412:S413 S452:S453">
      <formula1>"Plângeri în instanţă (nr)"</formula1>
    </dataValidation>
    <dataValidation type="list" allowBlank="1" showInputMessage="1" showErrorMessage="1" sqref="R12:R13 R52:R53 R92:R93 R132:R133 R172:R173 R212:R213 R252:R253 R292:R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R412:R413 R452:R453">
      <formula1>"Reclamaţii administrative (nr)"</formula1>
    </dataValidation>
    <dataValidation type="list" allowBlank="1" showInputMessage="1" showErrorMessage="1" sqref="R11:S11 R51:S51 R91:S91 R131:S131 R171:S171 R211:S211 R251:S251 R291:S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R411:S411 R451:S451">
      <formula1>"Urmarea respingerii solicitării"</formula1>
    </dataValidation>
    <dataValidation type="list" allowBlank="1" showInputMessage="1" showErrorMessage="1" sqref="Q12:Q13 Q52:Q53 Q92:Q93 Q132:Q133 Q172:Q173 Q212:Q213 Q252:Q253 Q292:Q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Q412:Q413 Q452:Q453">
      <formula1>"Telefonic (nr)"</formula1>
    </dataValidation>
    <dataValidation type="list" allowBlank="1" showInputMessage="1" showErrorMessage="1" sqref="P12:P13 P52:P53 P92:P93 P132:P133 P172:P173 P212:P213 P252:P253 P292:P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P412:P413 P452:P453">
      <formula1>"Suport electronic (nr)"</formula1>
    </dataValidation>
    <dataValidation type="list" allowBlank="1" showInputMessage="1" showErrorMessage="1" sqref="O12:O13 O52:O53 O92:O93 O132:O133 O172:O173 O212:O213 O252:O253 O292:O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O412:O413 O452:O453">
      <formula1>"Suport hârtie (nr)"</formula1>
    </dataValidation>
    <dataValidation type="list" allowBlank="1" showInputMessage="1" showErrorMessage="1" sqref="O11:Q11 O51:Q51 O91:Q91 O131:Q131 O171:Q171 O211:Q211 O251:Q251 O291:Q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O411:Q411 O451:Q451">
      <formula1>"Forma solicitării"</formula1>
    </dataValidation>
    <dataValidation type="list" allowBlank="1" showInputMessage="1" showErrorMessage="1" sqref="M12 M52 M92 M132 M172 M212 M252 M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M412 M452">
      <formula1>"Conform art. 12"</formula1>
    </dataValidation>
    <dataValidation type="list" allowBlank="1" showInputMessage="1" showErrorMessage="1" sqref="K11 K51 K91 K131 K171 K211 K251 K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K411 K451">
      <formula1>"Motivaţia respingerii"</formula1>
    </dataValidation>
    <dataValidation type="list" allowBlank="1" showInputMessage="1" showErrorMessage="1" sqref="J12:J13 J52:J53 J92:J93 J132:J133 J172:J173 J212:J213 J252:J253 J292:J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412:J413 J452:J453">
      <formula1>"Nefavorabilă (nr)"</formula1>
    </dataValidation>
    <dataValidation type="list" allowBlank="1" showInputMessage="1" showErrorMessage="1" sqref="I12:I13 I52:I53 I92:I93 I132:I133 I172:I173 I212:I213 I252:I253 I292:I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I412:I413 I452:I453">
      <formula1>"Favorabilă (nr)"</formula1>
    </dataValidation>
    <dataValidation type="list" allowBlank="1" showInputMessage="1" showErrorMessage="1" sqref="I11:J11 I51:J51 I91:J91 I131:J131 I171:J171 I211:J211 I251:J251 I291:J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I411:J411 I451:J451">
      <formula1>"Modalitate de rezolvare"</formula1>
    </dataValidation>
    <dataValidation type="list" allowBlank="1" showInputMessage="1" showErrorMessage="1" sqref="H13 H53 H93 H133 H173 H213 H253 H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H413 H453">
      <formula1>"C"</formula1>
    </dataValidation>
    <dataValidation type="list" allowBlank="1" showInputMessage="1" showErrorMessage="1" sqref="G13 G53 G93 G133 G173 G213 G253 G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G413 G453">
      <formula1>"B"</formula1>
    </dataValidation>
    <dataValidation type="list" allowBlank="1" showInputMessage="1" showErrorMessage="1" sqref="F13 F53 F93 F133 F173 F213 F253 F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F413 F453">
      <formula1>"A"</formula1>
    </dataValidation>
    <dataValidation type="list" allowBlank="1" showInputMessage="1" showErrorMessage="1" sqref="F11:H11 F51:H51 F91:H91 F131:H131 F171:H171 F211:H211 F251:H251 F291:H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F411:H411 F451:H451">
      <formula1>"Domenii (şi tipuri de informaţii)"</formula1>
    </dataValidation>
    <dataValidation type="list" allowBlank="1" showInputMessage="1" showErrorMessage="1" sqref="E12:E13 E52:E53 E92:E93 E132:E133 E172:E173 E212:E213 E252:E253 E292:E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E412:E413 E452:E453">
      <formula1>"Nr. de solicitări primite de la persoane juridice"</formula1>
    </dataValidation>
    <dataValidation type="list" allowBlank="1" showInputMessage="1" showErrorMessage="1" sqref="D12:D13 D52:D53 D92:D93 D132:D133 D172:D173 D212:D213 D252:D253 D292:D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D412:D413 D452:D453">
      <formula1>"Nr. de solicitări primite de la persoane fizice"</formula1>
    </dataValidation>
    <dataValidation type="list" allowBlank="1" showInputMessage="1" showErrorMessage="1" sqref="D11:E11 D51:E51 D91:E91 D131:E131 D171:E171 D211:E211 D251:E251 D291:E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D411:E411 D451:E451">
      <formula1>"Categoria solicitantului"</formula1>
    </dataValidation>
    <dataValidation type="list" allowBlank="1" showInputMessage="1" showErrorMessage="1" sqref="A11:C11 A51:C51 A91:C91 A131:C131 A171:C171 A211:C211 A251:C251 A291:C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A411:C411 A451:C45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M475 WVU17 M467 M463 M461 WLY17 M473 M55 M97 M95 M137 M135 M175 M215 M217 M257 M235 M255 M277:M278 M295 M57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M377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105 M145 M185 M225 M265 M305 M345 M385 M425 M465 M67 M107 M147 M187 M227 M267 M307 M347 M387 M427 M69 M109 M149 M189 M229 M269 M309 M349 M389 M429 M469 M71 M111 M191 M231 M271 M311 M351 M391 M431 M471 M73 M113 M153 M193 M233 M273 M313 M393 M433 M75 M115 M155 M195 M275 M315 M355 M395 M435 M77 M117 M157 M197 M23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M481 M59 M99 M139 M179 M219 M259 M29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17 JI17 TE17 ADA17 AMW17 AWS17 M379 M419 M457 M459 M61 M101 M141 M181 M221 M261 M301 M317:M318 JI359 TE359 ADA359 AMW359 AWS359 BGO359 BQK359 CAG359 CKC359 CTY359 DDU359 DNQ359 DXM359 EHI359 ERE359 FBA359 FKW359 FUS359 GEO359 GOK359 GYG359 HIC359 HRY359 IBU359 ILQ359 IVM359 JFI359 JPE359 JZA359 KIW359 KSS359 LCO359 LMK359 LWG359 MGC359 MPY359 MZU359 NJQ359 NTM359 ODI359 ONE359 OXA359 PGW359 PQS359 QAO359 QKK359 QUG359 REC359 RNY359 RXU359 SHQ359 SRM359 TBI359 TLE359 TVA359 UEW359 UOS359 UYO359 VIK359 VSG359 WCC359 WLY359 WVU359 M353 M375 M357 M339 M341 WVU482 M297 M415 M455 M337 JI39 TE39 ADA39 AMW39 AWS39 BGO39 BQK39 CAG39 CKC39 CTY39 DDU39 DNQ39 DXM39 EHI39 ERE39 FBA39 M381 M4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3 M103 M143 M223 M263 M303 M343 M383 M4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 M397 M437 M4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 K473 K475 WVS17 K467 K463 K461 WLW17 K55 K97 K95 K137 K135 K175 K215 K217 K257 K235 K255 K277:K278 K295 K57 JG482 TC482 ACY482 AMU482 AWQ482 BGM482 BQI482 CAE482 CKA482 CTW482 DDS482 DNO482 DXK482 EHG482 ERC482 FAY482 FKU482 FUQ482 GEM482 GOI482 GYE482 HIA482 HRW482 IBS482 ILO482 IVK482 JFG482 JPC482 JYY482 KIU482 KSQ482 LCM482 LMI482 LWE482 MGA482 MPW482 MZS482 NJO482 NTK482 ODG482 ONC482 OWY482 PGU482 PQQ482 QAM482 QKI482 QUE482 REA482 RNW482 RXS482 SHO482 SRK482 TBG482 TLC482 TUY482 UEU482 UOQ482 UYM482 VII482 VSE482 WCA482 WLW482 K377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K105 K145 K185 K225 K265 K305 K345 K385 K425 K465 K67 K107 K147 K187 K227 K267 K307 K347 K387 K427 K69 K109 K149 K189 K229 K269 K309 K349 K389 K429 K469 K71 K111 K191 K231 K271 K311 K351 K391 K431 K471 K73 K113 K153 K193 K233 K273 K313 K393 K433 K75 K115 K155 K195 K275 K315 K355 K395 K435 K77 K117 K157 K197 K23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K481 K59 K99 K139 K179 K219 K259 K29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17 JG17 TC17 ACY17 AMU17 AWQ17 K379 K419 K457 K459 K61 K101 K141 K181 K221 K261 K301 K317:K318 JG359 TC359 ACY359 AMU359 AWQ359 BGM359 BQI359 CAE359 CKA359 CTW359 DDS359 DNO359 DXK359 EHG359 ERC359 FAY359 FKU359 FUQ359 GEM359 GOI359 GYE359 HIA359 HRW359 IBS359 ILO359 IVK359 JFG359 JPC359 JYY359 KIU359 KSQ359 LCM359 LMI359 LWE359 MGA359 MPW359 MZS359 NJO359 NTK359 ODG359 ONC359 OWY359 PGU359 PQQ359 QAM359 QKI359 QUE359 REA359 RNW359 RXS359 SHO359 SRK359 TBG359 TLC359 TUY359 UEU359 UOQ359 UYM359 VII359 VSE359 WCA359 WLW359 WVS359 K353 K375 K357 K339 K341 WVS482 K297 K415 K455 K337 JG39 TC39 ACY39 AMU39 AWQ39 BGM39 BQI39 CAE39 CKA39 CTW39 DDS39 DNO39 DXK39 EHG39 ERC39 FAY39 K381 K4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3 K103 K143 K223 K263 K303 K343 K383 K4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 K397 K437 K477"/>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2"/>
  <sheetViews>
    <sheetView workbookViewId="0">
      <selection activeCell="D435" sqref="D435"/>
    </sheetView>
  </sheetViews>
  <sheetFormatPr defaultRowHeight="12.75" x14ac:dyDescent="0.2"/>
  <cols>
    <col min="1" max="16384" width="9.140625" style="13"/>
  </cols>
  <sheetData>
    <row r="1" spans="1:19" s="22" customFormat="1" ht="21" customHeight="1" x14ac:dyDescent="0.2">
      <c r="A1" s="1101" t="s">
        <v>546</v>
      </c>
      <c r="B1" s="1102"/>
      <c r="C1" s="1102"/>
      <c r="D1" s="1102"/>
      <c r="E1" s="1102"/>
      <c r="F1" s="1102"/>
      <c r="G1" s="1102"/>
      <c r="H1" s="1102"/>
      <c r="I1" s="1102"/>
      <c r="J1" s="1102"/>
      <c r="K1" s="1102"/>
      <c r="L1" s="1102"/>
      <c r="M1" s="1102"/>
      <c r="N1" s="1102"/>
      <c r="O1" s="1102"/>
      <c r="P1" s="1102"/>
      <c r="Q1" s="1102"/>
      <c r="R1" s="1102"/>
      <c r="S1" s="1103"/>
    </row>
    <row r="2" spans="1:19" s="22" customFormat="1" ht="11.25" customHeight="1" x14ac:dyDescent="0.2">
      <c r="A2" s="833" t="s">
        <v>173</v>
      </c>
      <c r="B2" s="1149"/>
      <c r="C2" s="1149"/>
      <c r="D2" s="1149"/>
      <c r="E2" s="1149"/>
      <c r="F2" s="1149"/>
      <c r="G2" s="1149"/>
      <c r="H2" s="1149"/>
      <c r="I2" s="1149"/>
      <c r="J2" s="1149"/>
      <c r="K2" s="1149"/>
      <c r="L2" s="1149"/>
      <c r="M2" s="1149"/>
      <c r="N2" s="1149"/>
      <c r="O2" s="1149"/>
      <c r="P2" s="1149"/>
      <c r="Q2" s="1149"/>
      <c r="R2" s="1149"/>
      <c r="S2" s="1082"/>
    </row>
    <row r="3" spans="1:19" s="22" customFormat="1" ht="11.25" customHeight="1" x14ac:dyDescent="0.2">
      <c r="A3" s="833" t="s">
        <v>525</v>
      </c>
      <c r="B3" s="834"/>
      <c r="C3" s="834"/>
      <c r="D3" s="834"/>
      <c r="E3" s="834"/>
      <c r="F3" s="834"/>
      <c r="G3" s="834"/>
      <c r="H3" s="834"/>
      <c r="I3" s="834"/>
      <c r="J3" s="834"/>
      <c r="K3" s="834"/>
      <c r="L3" s="834"/>
      <c r="M3" s="834"/>
      <c r="N3" s="834"/>
      <c r="O3" s="834"/>
      <c r="P3" s="834"/>
      <c r="Q3" s="834"/>
      <c r="R3" s="834"/>
      <c r="S3" s="835"/>
    </row>
    <row r="4" spans="1:19" s="22" customFormat="1" ht="11.25" customHeight="1" x14ac:dyDescent="0.2">
      <c r="A4" s="833" t="s">
        <v>552</v>
      </c>
      <c r="B4" s="834"/>
      <c r="C4" s="834"/>
      <c r="D4" s="834"/>
      <c r="E4" s="834"/>
      <c r="F4" s="834"/>
      <c r="G4" s="834"/>
      <c r="H4" s="834"/>
      <c r="I4" s="834"/>
      <c r="J4" s="834"/>
      <c r="K4" s="834"/>
      <c r="L4" s="834"/>
      <c r="M4" s="834"/>
      <c r="N4" s="834"/>
      <c r="O4" s="834"/>
      <c r="P4" s="834"/>
      <c r="Q4" s="834"/>
      <c r="R4" s="834"/>
      <c r="S4" s="835"/>
    </row>
    <row r="5" spans="1:19" s="22" customFormat="1" x14ac:dyDescent="0.2">
      <c r="A5" s="833" t="s">
        <v>553</v>
      </c>
      <c r="B5" s="834"/>
      <c r="C5" s="834"/>
      <c r="D5" s="834"/>
      <c r="E5" s="834"/>
      <c r="F5" s="834"/>
      <c r="G5" s="834"/>
      <c r="H5" s="834"/>
      <c r="I5" s="834"/>
      <c r="J5" s="834"/>
      <c r="K5" s="834"/>
      <c r="L5" s="834"/>
      <c r="M5" s="834"/>
      <c r="N5" s="834"/>
      <c r="O5" s="834"/>
      <c r="P5" s="834"/>
      <c r="Q5" s="834"/>
      <c r="R5" s="834"/>
      <c r="S5" s="835"/>
    </row>
    <row r="6" spans="1:19" s="22" customFormat="1" x14ac:dyDescent="0.2">
      <c r="A6" s="833" t="s">
        <v>554</v>
      </c>
      <c r="B6" s="834"/>
      <c r="C6" s="834"/>
      <c r="D6" s="834"/>
      <c r="E6" s="834"/>
      <c r="F6" s="834"/>
      <c r="G6" s="834"/>
      <c r="H6" s="834"/>
      <c r="I6" s="834"/>
      <c r="J6" s="834"/>
      <c r="K6" s="834"/>
      <c r="L6" s="834"/>
      <c r="M6" s="834"/>
      <c r="N6" s="834"/>
      <c r="O6" s="834"/>
      <c r="P6" s="834"/>
      <c r="Q6" s="834"/>
      <c r="R6" s="834"/>
      <c r="S6" s="835"/>
    </row>
    <row r="7" spans="1:19" s="22" customFormat="1" x14ac:dyDescent="0.2">
      <c r="A7" s="833" t="s">
        <v>555</v>
      </c>
      <c r="B7" s="834"/>
      <c r="C7" s="834"/>
      <c r="D7" s="834"/>
      <c r="E7" s="834"/>
      <c r="F7" s="834"/>
      <c r="G7" s="834"/>
      <c r="H7" s="834"/>
      <c r="I7" s="834"/>
      <c r="J7" s="834"/>
      <c r="K7" s="834"/>
      <c r="L7" s="834"/>
      <c r="M7" s="834"/>
      <c r="N7" s="834"/>
      <c r="O7" s="834"/>
      <c r="P7" s="834"/>
      <c r="Q7" s="834"/>
      <c r="R7" s="834"/>
      <c r="S7" s="835"/>
    </row>
    <row r="8" spans="1:19" s="22" customFormat="1" x14ac:dyDescent="0.2">
      <c r="A8" s="833" t="s">
        <v>556</v>
      </c>
      <c r="B8" s="834"/>
      <c r="C8" s="834"/>
      <c r="D8" s="834"/>
      <c r="E8" s="834"/>
      <c r="F8" s="834"/>
      <c r="G8" s="834"/>
      <c r="H8" s="834"/>
      <c r="I8" s="834"/>
      <c r="J8" s="834"/>
      <c r="K8" s="834"/>
      <c r="L8" s="834"/>
      <c r="M8" s="834"/>
      <c r="N8" s="834"/>
      <c r="O8" s="834"/>
      <c r="P8" s="834"/>
      <c r="Q8" s="834"/>
      <c r="R8" s="834"/>
      <c r="S8" s="835"/>
    </row>
    <row r="9" spans="1:19" s="22" customFormat="1" x14ac:dyDescent="0.2">
      <c r="A9" s="833" t="s">
        <v>557</v>
      </c>
      <c r="B9" s="834"/>
      <c r="C9" s="834"/>
      <c r="D9" s="834"/>
      <c r="E9" s="834"/>
      <c r="F9" s="834"/>
      <c r="G9" s="834"/>
      <c r="H9" s="834"/>
      <c r="I9" s="834"/>
      <c r="J9" s="834"/>
      <c r="K9" s="834"/>
      <c r="L9" s="834"/>
      <c r="M9" s="834"/>
      <c r="N9" s="834"/>
      <c r="O9" s="834"/>
      <c r="P9" s="834"/>
      <c r="Q9" s="834"/>
      <c r="R9" s="834"/>
      <c r="S9" s="835"/>
    </row>
    <row r="10" spans="1:19" s="22" customFormat="1" ht="11.25" customHeight="1" x14ac:dyDescent="0.2">
      <c r="A10" s="836" t="s">
        <v>558</v>
      </c>
      <c r="B10" s="837"/>
      <c r="C10" s="837"/>
      <c r="D10" s="837"/>
      <c r="E10" s="837"/>
      <c r="F10" s="837"/>
      <c r="G10" s="837"/>
      <c r="H10" s="837"/>
      <c r="I10" s="837"/>
      <c r="J10" s="837"/>
      <c r="K10" s="837"/>
      <c r="L10" s="837"/>
      <c r="M10" s="837"/>
      <c r="N10" s="837"/>
      <c r="O10" s="837"/>
      <c r="P10" s="837"/>
      <c r="Q10" s="837"/>
      <c r="R10" s="837"/>
      <c r="S10" s="838"/>
    </row>
    <row r="11" spans="1:19" s="22" customFormat="1" ht="45" customHeight="1" x14ac:dyDescent="0.2">
      <c r="A11" s="831" t="s">
        <v>41</v>
      </c>
      <c r="B11" s="831"/>
      <c r="C11" s="831"/>
      <c r="D11" s="831" t="s">
        <v>42</v>
      </c>
      <c r="E11" s="831"/>
      <c r="F11" s="831" t="s">
        <v>43</v>
      </c>
      <c r="G11" s="831"/>
      <c r="H11" s="831"/>
      <c r="I11" s="831" t="s">
        <v>44</v>
      </c>
      <c r="J11" s="831"/>
      <c r="K11" s="827" t="s">
        <v>45</v>
      </c>
      <c r="L11" s="1150"/>
      <c r="M11" s="1150"/>
      <c r="N11" s="1151"/>
      <c r="O11" s="841" t="s">
        <v>46</v>
      </c>
      <c r="P11" s="841"/>
      <c r="Q11" s="841"/>
      <c r="R11" s="831" t="s">
        <v>47</v>
      </c>
      <c r="S11" s="831"/>
    </row>
    <row r="12" spans="1:19" s="22" customFormat="1" ht="42"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s="22" customFormat="1" ht="48.75" customHeight="1" x14ac:dyDescent="0.2">
      <c r="A13" s="831"/>
      <c r="B13" s="831"/>
      <c r="C13" s="853"/>
      <c r="D13" s="831"/>
      <c r="E13" s="831"/>
      <c r="F13" s="54" t="s">
        <v>63</v>
      </c>
      <c r="G13" s="54" t="s">
        <v>64</v>
      </c>
      <c r="H13" s="54" t="s">
        <v>65</v>
      </c>
      <c r="I13" s="831"/>
      <c r="J13" s="831"/>
      <c r="K13" s="55" t="s">
        <v>66</v>
      </c>
      <c r="L13" s="55" t="s">
        <v>67</v>
      </c>
      <c r="M13" s="55" t="s">
        <v>68</v>
      </c>
      <c r="N13" s="55" t="s">
        <v>67</v>
      </c>
      <c r="O13" s="831"/>
      <c r="P13" s="831"/>
      <c r="Q13" s="831"/>
      <c r="R13" s="831"/>
      <c r="S13" s="831"/>
    </row>
    <row r="14" spans="1:19" s="22" customFormat="1" x14ac:dyDescent="0.2">
      <c r="A14" s="826" t="s">
        <v>69</v>
      </c>
      <c r="B14" s="826"/>
      <c r="C14" s="826"/>
      <c r="D14" s="826"/>
      <c r="E14" s="826"/>
      <c r="F14" s="826"/>
      <c r="G14" s="826"/>
      <c r="H14" s="826"/>
      <c r="I14" s="826"/>
      <c r="J14" s="826"/>
      <c r="K14" s="826"/>
      <c r="L14" s="826"/>
      <c r="M14" s="826"/>
      <c r="N14" s="826"/>
      <c r="O14" s="826"/>
      <c r="P14" s="826"/>
      <c r="Q14" s="826"/>
      <c r="R14" s="826"/>
      <c r="S14" s="826"/>
    </row>
    <row r="15" spans="1:19" s="5" customFormat="1" x14ac:dyDescent="0.2">
      <c r="A15" s="19">
        <v>0</v>
      </c>
      <c r="B15" s="19">
        <v>1</v>
      </c>
      <c r="C15" s="19">
        <v>1</v>
      </c>
      <c r="D15" s="19">
        <v>1</v>
      </c>
      <c r="E15" s="19">
        <v>0</v>
      </c>
      <c r="F15" s="19">
        <v>0</v>
      </c>
      <c r="G15" s="19">
        <v>1</v>
      </c>
      <c r="H15" s="19">
        <v>0</v>
      </c>
      <c r="I15" s="19">
        <v>1</v>
      </c>
      <c r="J15" s="19">
        <v>0</v>
      </c>
      <c r="K15" s="19">
        <v>0</v>
      </c>
      <c r="L15" s="19">
        <v>0</v>
      </c>
      <c r="M15" s="19">
        <v>0</v>
      </c>
      <c r="N15" s="19">
        <v>0</v>
      </c>
      <c r="O15" s="19">
        <v>0</v>
      </c>
      <c r="P15" s="19">
        <v>1</v>
      </c>
      <c r="Q15" s="19">
        <v>0</v>
      </c>
      <c r="R15" s="19">
        <v>0</v>
      </c>
      <c r="S15" s="19">
        <v>0</v>
      </c>
    </row>
    <row r="16" spans="1:19" s="22" customFormat="1"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0</v>
      </c>
      <c r="B17" s="19">
        <v>0</v>
      </c>
      <c r="C17" s="19">
        <v>0</v>
      </c>
      <c r="D17" s="19">
        <v>0</v>
      </c>
      <c r="E17" s="19">
        <v>0</v>
      </c>
      <c r="F17" s="19">
        <v>0</v>
      </c>
      <c r="G17" s="19">
        <v>0</v>
      </c>
      <c r="H17" s="19">
        <v>0</v>
      </c>
      <c r="I17" s="19">
        <v>0</v>
      </c>
      <c r="J17" s="19">
        <v>0</v>
      </c>
      <c r="K17" s="19">
        <v>0</v>
      </c>
      <c r="L17" s="19">
        <v>0</v>
      </c>
      <c r="M17" s="19">
        <v>0</v>
      </c>
      <c r="N17" s="19">
        <v>0</v>
      </c>
      <c r="O17" s="19">
        <v>0</v>
      </c>
      <c r="P17" s="19">
        <v>0</v>
      </c>
      <c r="Q17" s="19">
        <v>0</v>
      </c>
      <c r="R17" s="19">
        <v>0</v>
      </c>
      <c r="S17" s="19">
        <v>0</v>
      </c>
    </row>
    <row r="18" spans="1:19" s="22" customFormat="1"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0</v>
      </c>
      <c r="B19" s="19">
        <v>0</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19">
        <v>0</v>
      </c>
    </row>
    <row r="20" spans="1:19" s="22" customFormat="1" x14ac:dyDescent="0.2">
      <c r="A20" s="826" t="s">
        <v>72</v>
      </c>
      <c r="B20" s="826"/>
      <c r="C20" s="826"/>
      <c r="D20" s="826"/>
      <c r="E20" s="826"/>
      <c r="F20" s="826"/>
      <c r="G20" s="826"/>
      <c r="H20" s="826"/>
      <c r="I20" s="826"/>
      <c r="J20" s="826"/>
      <c r="K20" s="826"/>
      <c r="L20" s="826"/>
      <c r="M20" s="826"/>
      <c r="N20" s="826"/>
      <c r="O20" s="826"/>
      <c r="P20" s="826"/>
      <c r="Q20" s="826"/>
      <c r="R20" s="826"/>
      <c r="S20" s="826"/>
    </row>
    <row r="21" spans="1:19" s="572" customFormat="1" x14ac:dyDescent="0.2">
      <c r="A21" s="19">
        <v>0</v>
      </c>
      <c r="B21" s="19">
        <v>0</v>
      </c>
      <c r="C21" s="19">
        <v>0</v>
      </c>
      <c r="D21" s="19">
        <v>0</v>
      </c>
      <c r="E21" s="19">
        <v>0</v>
      </c>
      <c r="F21" s="19">
        <v>0</v>
      </c>
      <c r="G21" s="19">
        <v>0</v>
      </c>
      <c r="H21" s="19">
        <v>0</v>
      </c>
      <c r="I21" s="19">
        <v>0</v>
      </c>
      <c r="J21" s="19">
        <v>0</v>
      </c>
      <c r="K21" s="19">
        <v>0</v>
      </c>
      <c r="L21" s="19">
        <v>0</v>
      </c>
      <c r="M21" s="19">
        <v>0</v>
      </c>
      <c r="N21" s="19">
        <v>0</v>
      </c>
      <c r="O21" s="19">
        <v>0</v>
      </c>
      <c r="P21" s="19">
        <v>0</v>
      </c>
      <c r="Q21" s="19">
        <v>0</v>
      </c>
      <c r="R21" s="19">
        <v>0</v>
      </c>
      <c r="S21" s="19">
        <v>0</v>
      </c>
    </row>
    <row r="22" spans="1:19" s="22" customFormat="1" x14ac:dyDescent="0.2">
      <c r="A22" s="832" t="s">
        <v>73</v>
      </c>
      <c r="B22" s="832"/>
      <c r="C22" s="832"/>
      <c r="D22" s="832"/>
      <c r="E22" s="832"/>
      <c r="F22" s="832"/>
      <c r="G22" s="832"/>
      <c r="H22" s="832"/>
      <c r="I22" s="832"/>
      <c r="J22" s="832"/>
      <c r="K22" s="832"/>
      <c r="L22" s="832"/>
      <c r="M22" s="832"/>
      <c r="N22" s="832"/>
      <c r="O22" s="832"/>
      <c r="P22" s="832"/>
      <c r="Q22" s="832"/>
      <c r="R22" s="832"/>
      <c r="S22" s="832"/>
    </row>
    <row r="23" spans="1:19" s="614" customFormat="1" x14ac:dyDescent="0.2">
      <c r="A23" s="19">
        <v>0</v>
      </c>
      <c r="B23" s="19">
        <v>1</v>
      </c>
      <c r="C23" s="19">
        <v>1</v>
      </c>
      <c r="D23" s="19">
        <v>1</v>
      </c>
      <c r="E23" s="19">
        <v>0</v>
      </c>
      <c r="F23" s="19">
        <v>0</v>
      </c>
      <c r="G23" s="19">
        <v>1</v>
      </c>
      <c r="H23" s="19">
        <v>0</v>
      </c>
      <c r="I23" s="19">
        <v>1</v>
      </c>
      <c r="J23" s="19">
        <v>0</v>
      </c>
      <c r="K23" s="19">
        <v>0</v>
      </c>
      <c r="L23" s="19">
        <v>0</v>
      </c>
      <c r="M23" s="19">
        <v>0</v>
      </c>
      <c r="N23" s="19">
        <v>0</v>
      </c>
      <c r="O23" s="19">
        <v>1</v>
      </c>
      <c r="P23" s="19">
        <v>0</v>
      </c>
      <c r="Q23" s="19">
        <v>0</v>
      </c>
      <c r="R23" s="19">
        <v>0</v>
      </c>
      <c r="S23" s="19">
        <v>0</v>
      </c>
    </row>
    <row r="24" spans="1:19" s="22" customFormat="1" x14ac:dyDescent="0.2">
      <c r="A24" s="826" t="s">
        <v>74</v>
      </c>
      <c r="B24" s="826"/>
      <c r="C24" s="826"/>
      <c r="D24" s="826"/>
      <c r="E24" s="826"/>
      <c r="F24" s="826"/>
      <c r="G24" s="826"/>
      <c r="H24" s="826"/>
      <c r="I24" s="826"/>
      <c r="J24" s="826"/>
      <c r="K24" s="826"/>
      <c r="L24" s="826"/>
      <c r="M24" s="826"/>
      <c r="N24" s="826"/>
      <c r="O24" s="826"/>
      <c r="P24" s="826"/>
      <c r="Q24" s="826"/>
      <c r="R24" s="826"/>
      <c r="S24" s="826"/>
    </row>
    <row r="25" spans="1:19" s="647" customFormat="1" x14ac:dyDescent="0.2">
      <c r="A25" s="19">
        <v>1</v>
      </c>
      <c r="B25" s="19">
        <v>0</v>
      </c>
      <c r="C25" s="19">
        <v>1</v>
      </c>
      <c r="D25" s="19">
        <v>1</v>
      </c>
      <c r="E25" s="19">
        <v>0</v>
      </c>
      <c r="F25" s="19">
        <v>0</v>
      </c>
      <c r="G25" s="19">
        <v>1</v>
      </c>
      <c r="H25" s="19">
        <v>0</v>
      </c>
      <c r="I25" s="19">
        <v>1</v>
      </c>
      <c r="J25" s="19">
        <v>0</v>
      </c>
      <c r="K25" s="19">
        <v>0</v>
      </c>
      <c r="L25" s="19">
        <v>0</v>
      </c>
      <c r="M25" s="19">
        <v>0</v>
      </c>
      <c r="N25" s="19">
        <v>0</v>
      </c>
      <c r="O25" s="19">
        <v>0</v>
      </c>
      <c r="P25" s="19">
        <v>1</v>
      </c>
      <c r="Q25" s="19">
        <v>0</v>
      </c>
      <c r="R25" s="19">
        <v>0</v>
      </c>
      <c r="S25" s="19">
        <v>0</v>
      </c>
    </row>
    <row r="26" spans="1:19" s="22" customFormat="1"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9" customFormat="1" x14ac:dyDescent="0.2">
      <c r="A27" s="19">
        <v>0</v>
      </c>
      <c r="B27" s="19">
        <v>0</v>
      </c>
      <c r="C27" s="19">
        <v>0</v>
      </c>
      <c r="D27" s="19">
        <v>0</v>
      </c>
      <c r="E27" s="19">
        <v>0</v>
      </c>
      <c r="F27" s="19">
        <v>0</v>
      </c>
      <c r="G27" s="19">
        <v>0</v>
      </c>
      <c r="H27" s="19">
        <v>0</v>
      </c>
      <c r="I27" s="19">
        <v>0</v>
      </c>
      <c r="J27" s="19">
        <v>0</v>
      </c>
      <c r="K27" s="19">
        <v>0</v>
      </c>
      <c r="L27" s="19">
        <v>0</v>
      </c>
      <c r="M27" s="19">
        <v>0</v>
      </c>
      <c r="N27" s="19">
        <v>0</v>
      </c>
      <c r="O27" s="19">
        <v>0</v>
      </c>
      <c r="P27" s="19">
        <v>0</v>
      </c>
      <c r="Q27" s="19">
        <v>0</v>
      </c>
      <c r="R27" s="19">
        <v>0</v>
      </c>
      <c r="S27" s="19">
        <v>0</v>
      </c>
    </row>
    <row r="28" spans="1:19" s="22" customFormat="1" x14ac:dyDescent="0.2">
      <c r="A28" s="826" t="s">
        <v>76</v>
      </c>
      <c r="B28" s="826"/>
      <c r="C28" s="826"/>
      <c r="D28" s="826"/>
      <c r="E28" s="826"/>
      <c r="F28" s="826"/>
      <c r="G28" s="826"/>
      <c r="H28" s="826"/>
      <c r="I28" s="826"/>
      <c r="J28" s="826"/>
      <c r="K28" s="826"/>
      <c r="L28" s="826"/>
      <c r="M28" s="826"/>
      <c r="N28" s="826"/>
      <c r="O28" s="826"/>
      <c r="P28" s="826"/>
      <c r="Q28" s="826"/>
      <c r="R28" s="826"/>
      <c r="S28" s="826"/>
    </row>
    <row r="29" spans="1:19" s="762" customFormat="1" x14ac:dyDescent="0.2">
      <c r="A29" s="19">
        <v>0</v>
      </c>
      <c r="B29" s="19">
        <v>4</v>
      </c>
      <c r="C29" s="19">
        <v>5</v>
      </c>
      <c r="D29" s="19">
        <v>0</v>
      </c>
      <c r="E29" s="19">
        <v>5</v>
      </c>
      <c r="F29" s="19">
        <v>2</v>
      </c>
      <c r="G29" s="19">
        <v>3</v>
      </c>
      <c r="H29" s="19">
        <v>0</v>
      </c>
      <c r="I29" s="19">
        <v>5</v>
      </c>
      <c r="J29" s="19">
        <v>0</v>
      </c>
      <c r="K29" s="19">
        <v>0</v>
      </c>
      <c r="L29" s="19">
        <v>0</v>
      </c>
      <c r="M29" s="19">
        <v>0</v>
      </c>
      <c r="N29" s="19">
        <v>0</v>
      </c>
      <c r="O29" s="19">
        <v>3</v>
      </c>
      <c r="P29" s="19">
        <v>2</v>
      </c>
      <c r="Q29" s="19">
        <v>0</v>
      </c>
      <c r="R29" s="19">
        <v>0</v>
      </c>
      <c r="S29" s="19">
        <v>0</v>
      </c>
    </row>
    <row r="30" spans="1:19" s="22" customFormat="1" x14ac:dyDescent="0.2">
      <c r="A30" s="826" t="s">
        <v>77</v>
      </c>
      <c r="B30" s="826"/>
      <c r="C30" s="826"/>
      <c r="D30" s="826"/>
      <c r="E30" s="826"/>
      <c r="F30" s="826"/>
      <c r="G30" s="826"/>
      <c r="H30" s="826"/>
      <c r="I30" s="826"/>
      <c r="J30" s="826"/>
      <c r="K30" s="826"/>
      <c r="L30" s="826"/>
      <c r="M30" s="826"/>
      <c r="N30" s="826"/>
      <c r="O30" s="826"/>
      <c r="P30" s="826"/>
      <c r="Q30" s="826"/>
      <c r="R30" s="826"/>
      <c r="S30" s="826"/>
    </row>
    <row r="31" spans="1:19" s="782" customFormat="1" x14ac:dyDescent="0.2">
      <c r="A31" s="19">
        <v>1</v>
      </c>
      <c r="B31" s="19">
        <v>4</v>
      </c>
      <c r="C31" s="19">
        <v>5</v>
      </c>
      <c r="D31" s="19">
        <v>0</v>
      </c>
      <c r="E31" s="19">
        <v>5</v>
      </c>
      <c r="F31" s="19">
        <v>2</v>
      </c>
      <c r="G31" s="19">
        <v>3</v>
      </c>
      <c r="H31" s="19">
        <v>0</v>
      </c>
      <c r="I31" s="19">
        <v>5</v>
      </c>
      <c r="J31" s="19">
        <v>0</v>
      </c>
      <c r="K31" s="19">
        <v>0</v>
      </c>
      <c r="L31" s="19">
        <v>0</v>
      </c>
      <c r="M31" s="19">
        <v>0</v>
      </c>
      <c r="N31" s="19">
        <v>0</v>
      </c>
      <c r="O31" s="19">
        <v>3</v>
      </c>
      <c r="P31" s="19">
        <v>2</v>
      </c>
      <c r="Q31" s="19">
        <v>0</v>
      </c>
      <c r="R31" s="19">
        <v>0</v>
      </c>
      <c r="S31" s="19">
        <v>0</v>
      </c>
    </row>
    <row r="32" spans="1:19" s="22" customFormat="1" x14ac:dyDescent="0.2">
      <c r="A32" s="826" t="s">
        <v>78</v>
      </c>
      <c r="B32" s="826"/>
      <c r="C32" s="826"/>
      <c r="D32" s="826"/>
      <c r="E32" s="826"/>
      <c r="F32" s="826"/>
      <c r="G32" s="826"/>
      <c r="H32" s="826"/>
      <c r="I32" s="826"/>
      <c r="J32" s="826"/>
      <c r="K32" s="826"/>
      <c r="L32" s="826"/>
      <c r="M32" s="826"/>
      <c r="N32" s="826"/>
      <c r="O32" s="826"/>
      <c r="P32" s="826"/>
      <c r="Q32" s="826"/>
      <c r="R32" s="826"/>
      <c r="S32" s="826"/>
    </row>
    <row r="33" spans="1:19" s="782" customFormat="1" x14ac:dyDescent="0.2">
      <c r="A33" s="19">
        <v>0</v>
      </c>
      <c r="B33" s="19">
        <v>0</v>
      </c>
      <c r="C33" s="19">
        <v>0</v>
      </c>
      <c r="D33" s="19">
        <v>0</v>
      </c>
      <c r="E33" s="19">
        <v>0</v>
      </c>
      <c r="F33" s="19">
        <v>0</v>
      </c>
      <c r="G33" s="19">
        <v>0</v>
      </c>
      <c r="H33" s="19">
        <v>0</v>
      </c>
      <c r="I33" s="19">
        <v>0</v>
      </c>
      <c r="J33" s="19">
        <v>0</v>
      </c>
      <c r="K33" s="19">
        <v>0</v>
      </c>
      <c r="L33" s="19">
        <v>0</v>
      </c>
      <c r="M33" s="19">
        <v>0</v>
      </c>
      <c r="N33" s="19">
        <v>0</v>
      </c>
      <c r="O33" s="19">
        <v>0</v>
      </c>
      <c r="P33" s="19">
        <v>0</v>
      </c>
      <c r="Q33" s="19">
        <v>0</v>
      </c>
      <c r="R33" s="19">
        <v>0</v>
      </c>
      <c r="S33" s="19">
        <v>0</v>
      </c>
    </row>
    <row r="34" spans="1:19" s="22" customFormat="1" x14ac:dyDescent="0.2">
      <c r="A34" s="826" t="s">
        <v>79</v>
      </c>
      <c r="B34" s="826"/>
      <c r="C34" s="826"/>
      <c r="D34" s="826"/>
      <c r="E34" s="826"/>
      <c r="F34" s="826"/>
      <c r="G34" s="826"/>
      <c r="H34" s="826"/>
      <c r="I34" s="826"/>
      <c r="J34" s="826"/>
      <c r="K34" s="826"/>
      <c r="L34" s="826"/>
      <c r="M34" s="826"/>
      <c r="N34" s="826"/>
      <c r="O34" s="826"/>
      <c r="P34" s="826"/>
      <c r="Q34" s="826"/>
      <c r="R34" s="826"/>
      <c r="S34" s="826"/>
    </row>
    <row r="35" spans="1:19" s="814" customFormat="1" x14ac:dyDescent="0.2">
      <c r="A35" s="19">
        <v>1</v>
      </c>
      <c r="B35" s="19">
        <v>0</v>
      </c>
      <c r="C35" s="19">
        <v>1</v>
      </c>
      <c r="D35" s="19">
        <v>0</v>
      </c>
      <c r="E35" s="19">
        <v>1</v>
      </c>
      <c r="F35" s="19">
        <v>0</v>
      </c>
      <c r="G35" s="19">
        <v>1</v>
      </c>
      <c r="H35" s="19">
        <v>0</v>
      </c>
      <c r="I35" s="19">
        <v>1</v>
      </c>
      <c r="J35" s="19">
        <v>0</v>
      </c>
      <c r="K35" s="19">
        <v>0</v>
      </c>
      <c r="L35" s="19">
        <v>0</v>
      </c>
      <c r="M35" s="19">
        <v>0</v>
      </c>
      <c r="N35" s="19">
        <v>0</v>
      </c>
      <c r="O35" s="19">
        <v>1</v>
      </c>
      <c r="P35" s="19">
        <v>0</v>
      </c>
      <c r="Q35" s="19">
        <v>0</v>
      </c>
      <c r="R35" s="19">
        <v>0</v>
      </c>
      <c r="S35" s="19">
        <v>0</v>
      </c>
    </row>
    <row r="36" spans="1:19" s="22" customFormat="1" ht="13.5" customHeight="1" x14ac:dyDescent="0.2">
      <c r="A36" s="826" t="s">
        <v>80</v>
      </c>
      <c r="B36" s="826"/>
      <c r="C36" s="826"/>
      <c r="D36" s="826"/>
      <c r="E36" s="826"/>
      <c r="F36" s="826"/>
      <c r="G36" s="826"/>
      <c r="H36" s="826"/>
      <c r="I36" s="826"/>
      <c r="J36" s="826"/>
      <c r="K36" s="826"/>
      <c r="L36" s="826"/>
      <c r="M36" s="826"/>
      <c r="N36" s="826"/>
      <c r="O36" s="826"/>
      <c r="P36" s="826"/>
      <c r="Q36" s="826"/>
      <c r="R36" s="826"/>
      <c r="S36" s="826"/>
    </row>
    <row r="37" spans="1:19" s="52" customFormat="1" ht="13.5" customHeight="1" x14ac:dyDescent="0.2">
      <c r="A37" s="79"/>
      <c r="B37" s="79"/>
      <c r="C37" s="79"/>
      <c r="D37" s="79"/>
      <c r="E37" s="79"/>
      <c r="F37" s="79"/>
      <c r="G37" s="79"/>
      <c r="H37" s="79"/>
      <c r="I37" s="79"/>
      <c r="J37" s="79"/>
      <c r="K37" s="79"/>
      <c r="L37" s="79"/>
      <c r="M37" s="79"/>
      <c r="N37" s="79"/>
      <c r="O37" s="79"/>
      <c r="P37" s="79"/>
      <c r="Q37" s="79"/>
      <c r="R37" s="79"/>
      <c r="S37" s="79"/>
    </row>
    <row r="38" spans="1:19" s="22" customFormat="1" x14ac:dyDescent="0.2">
      <c r="A38" s="823" t="s">
        <v>181</v>
      </c>
      <c r="B38" s="846"/>
      <c r="C38" s="846"/>
      <c r="D38" s="846"/>
      <c r="E38" s="846"/>
      <c r="F38" s="846"/>
      <c r="G38" s="846"/>
      <c r="H38" s="846"/>
      <c r="I38" s="846"/>
      <c r="J38" s="846"/>
      <c r="K38" s="846"/>
      <c r="L38" s="846"/>
      <c r="M38" s="846"/>
      <c r="N38" s="846"/>
      <c r="O38" s="846"/>
      <c r="P38" s="846"/>
      <c r="Q38" s="846"/>
      <c r="R38" s="847"/>
      <c r="S38" s="91"/>
    </row>
    <row r="39" spans="1:19" s="22" customFormat="1" x14ac:dyDescent="0.2">
      <c r="A39" s="79">
        <f>SUM(A37,A35,A33,A31,A29,A27,A25,A23,A21,A19,A17,A15)</f>
        <v>3</v>
      </c>
      <c r="B39" s="429">
        <f t="shared" ref="B39:S39" si="0">SUM(B37,B35,B33,B31,B29,B27,B25,B23,B21,B19,B17,B15)</f>
        <v>10</v>
      </c>
      <c r="C39" s="429">
        <f t="shared" si="0"/>
        <v>14</v>
      </c>
      <c r="D39" s="429">
        <f t="shared" si="0"/>
        <v>3</v>
      </c>
      <c r="E39" s="429">
        <f t="shared" si="0"/>
        <v>11</v>
      </c>
      <c r="F39" s="429">
        <f t="shared" si="0"/>
        <v>4</v>
      </c>
      <c r="G39" s="429">
        <f t="shared" si="0"/>
        <v>10</v>
      </c>
      <c r="H39" s="429">
        <f t="shared" si="0"/>
        <v>0</v>
      </c>
      <c r="I39" s="429">
        <f t="shared" si="0"/>
        <v>14</v>
      </c>
      <c r="J39" s="429">
        <f t="shared" si="0"/>
        <v>0</v>
      </c>
      <c r="K39" s="429">
        <f t="shared" si="0"/>
        <v>0</v>
      </c>
      <c r="L39" s="429">
        <f t="shared" si="0"/>
        <v>0</v>
      </c>
      <c r="M39" s="429">
        <f t="shared" si="0"/>
        <v>0</v>
      </c>
      <c r="N39" s="429">
        <f t="shared" si="0"/>
        <v>0</v>
      </c>
      <c r="O39" s="429">
        <f t="shared" si="0"/>
        <v>8</v>
      </c>
      <c r="P39" s="429">
        <f t="shared" si="0"/>
        <v>6</v>
      </c>
      <c r="Q39" s="429">
        <f t="shared" si="0"/>
        <v>0</v>
      </c>
      <c r="R39" s="429">
        <f t="shared" si="0"/>
        <v>0</v>
      </c>
      <c r="S39" s="429">
        <f t="shared" si="0"/>
        <v>0</v>
      </c>
    </row>
    <row r="40" spans="1:19" s="22" customFormat="1" x14ac:dyDescent="0.2">
      <c r="A40" s="92"/>
      <c r="B40" s="92"/>
      <c r="C40" s="92"/>
      <c r="D40" s="92"/>
      <c r="E40" s="92"/>
      <c r="F40" s="92"/>
      <c r="G40" s="92"/>
      <c r="H40" s="92"/>
      <c r="I40" s="92"/>
      <c r="J40" s="92"/>
      <c r="K40" s="92"/>
      <c r="L40" s="92"/>
      <c r="M40" s="92"/>
      <c r="N40" s="92"/>
      <c r="O40" s="92"/>
      <c r="P40" s="92"/>
      <c r="Q40" s="92"/>
      <c r="R40" s="92"/>
      <c r="S40" s="92"/>
    </row>
    <row r="41" spans="1:19" s="22" customFormat="1" ht="21" customHeight="1" x14ac:dyDescent="0.2">
      <c r="A41" s="1101" t="s">
        <v>547</v>
      </c>
      <c r="B41" s="1102"/>
      <c r="C41" s="1102"/>
      <c r="D41" s="1102"/>
      <c r="E41" s="1102"/>
      <c r="F41" s="1102"/>
      <c r="G41" s="1102"/>
      <c r="H41" s="1102"/>
      <c r="I41" s="1102"/>
      <c r="J41" s="1102"/>
      <c r="K41" s="1102"/>
      <c r="L41" s="1102"/>
      <c r="M41" s="1102"/>
      <c r="N41" s="1102"/>
      <c r="O41" s="1102"/>
      <c r="P41" s="1102"/>
      <c r="Q41" s="1102"/>
      <c r="R41" s="1102"/>
      <c r="S41" s="1103"/>
    </row>
    <row r="42" spans="1:19" s="22" customFormat="1" x14ac:dyDescent="0.2">
      <c r="A42" s="833" t="s">
        <v>173</v>
      </c>
      <c r="B42" s="1149"/>
      <c r="C42" s="1149"/>
      <c r="D42" s="1149"/>
      <c r="E42" s="1149"/>
      <c r="F42" s="1149"/>
      <c r="G42" s="1149"/>
      <c r="H42" s="1149"/>
      <c r="I42" s="1149"/>
      <c r="J42" s="1149"/>
      <c r="K42" s="1149"/>
      <c r="L42" s="1149"/>
      <c r="M42" s="1149"/>
      <c r="N42" s="1149"/>
      <c r="O42" s="1149"/>
      <c r="P42" s="1149"/>
      <c r="Q42" s="1149"/>
      <c r="R42" s="1149"/>
      <c r="S42" s="1082"/>
    </row>
    <row r="43" spans="1:19" s="22" customFormat="1" x14ac:dyDescent="0.2">
      <c r="A43" s="833" t="s">
        <v>526</v>
      </c>
      <c r="B43" s="834"/>
      <c r="C43" s="834"/>
      <c r="D43" s="834"/>
      <c r="E43" s="834"/>
      <c r="F43" s="834"/>
      <c r="G43" s="834"/>
      <c r="H43" s="834"/>
      <c r="I43" s="834"/>
      <c r="J43" s="834"/>
      <c r="K43" s="834"/>
      <c r="L43" s="834"/>
      <c r="M43" s="834"/>
      <c r="N43" s="834"/>
      <c r="O43" s="834"/>
      <c r="P43" s="834"/>
      <c r="Q43" s="834"/>
      <c r="R43" s="834"/>
      <c r="S43" s="835"/>
    </row>
    <row r="44" spans="1:19" s="22" customFormat="1" x14ac:dyDescent="0.2">
      <c r="A44" s="833" t="s">
        <v>315</v>
      </c>
      <c r="B44" s="834"/>
      <c r="C44" s="834"/>
      <c r="D44" s="834"/>
      <c r="E44" s="834"/>
      <c r="F44" s="834"/>
      <c r="G44" s="834"/>
      <c r="H44" s="834"/>
      <c r="I44" s="834"/>
      <c r="J44" s="834"/>
      <c r="K44" s="834"/>
      <c r="L44" s="834"/>
      <c r="M44" s="834"/>
      <c r="N44" s="834"/>
      <c r="O44" s="834"/>
      <c r="P44" s="834"/>
      <c r="Q44" s="834"/>
      <c r="R44" s="834"/>
      <c r="S44" s="835"/>
    </row>
    <row r="45" spans="1:19" s="22" customFormat="1" x14ac:dyDescent="0.2">
      <c r="A45" s="833" t="s">
        <v>559</v>
      </c>
      <c r="B45" s="834"/>
      <c r="C45" s="834"/>
      <c r="D45" s="834"/>
      <c r="E45" s="834"/>
      <c r="F45" s="834"/>
      <c r="G45" s="834"/>
      <c r="H45" s="834"/>
      <c r="I45" s="834"/>
      <c r="J45" s="834"/>
      <c r="K45" s="834"/>
      <c r="L45" s="834"/>
      <c r="M45" s="834"/>
      <c r="N45" s="834"/>
      <c r="O45" s="834"/>
      <c r="P45" s="834"/>
      <c r="Q45" s="834"/>
      <c r="R45" s="834"/>
      <c r="S45" s="835"/>
    </row>
    <row r="46" spans="1:19" s="22" customFormat="1" x14ac:dyDescent="0.2">
      <c r="A46" s="833" t="s">
        <v>560</v>
      </c>
      <c r="B46" s="834"/>
      <c r="C46" s="834"/>
      <c r="D46" s="834"/>
      <c r="E46" s="834"/>
      <c r="F46" s="834"/>
      <c r="G46" s="834"/>
      <c r="H46" s="834"/>
      <c r="I46" s="834"/>
      <c r="J46" s="834"/>
      <c r="K46" s="834"/>
      <c r="L46" s="834"/>
      <c r="M46" s="834"/>
      <c r="N46" s="834"/>
      <c r="O46" s="834"/>
      <c r="P46" s="834"/>
      <c r="Q46" s="834"/>
      <c r="R46" s="834"/>
      <c r="S46" s="835"/>
    </row>
    <row r="47" spans="1:19" s="22" customFormat="1" ht="11.25" customHeight="1" x14ac:dyDescent="0.2">
      <c r="A47" s="833" t="s">
        <v>561</v>
      </c>
      <c r="B47" s="834"/>
      <c r="C47" s="834"/>
      <c r="D47" s="834"/>
      <c r="E47" s="834"/>
      <c r="F47" s="834"/>
      <c r="G47" s="834"/>
      <c r="H47" s="834"/>
      <c r="I47" s="834"/>
      <c r="J47" s="834"/>
      <c r="K47" s="834"/>
      <c r="L47" s="834"/>
      <c r="M47" s="834"/>
      <c r="N47" s="834"/>
      <c r="O47" s="834"/>
      <c r="P47" s="834"/>
      <c r="Q47" s="834"/>
      <c r="R47" s="834"/>
      <c r="S47" s="835"/>
    </row>
    <row r="48" spans="1:19" s="22" customFormat="1" x14ac:dyDescent="0.2">
      <c r="A48" s="833" t="s">
        <v>562</v>
      </c>
      <c r="B48" s="834"/>
      <c r="C48" s="834"/>
      <c r="D48" s="834"/>
      <c r="E48" s="834"/>
      <c r="F48" s="834"/>
      <c r="G48" s="834"/>
      <c r="H48" s="834"/>
      <c r="I48" s="834"/>
      <c r="J48" s="834"/>
      <c r="K48" s="834"/>
      <c r="L48" s="834"/>
      <c r="M48" s="834"/>
      <c r="N48" s="834"/>
      <c r="O48" s="834"/>
      <c r="P48" s="834"/>
      <c r="Q48" s="834"/>
      <c r="R48" s="834"/>
      <c r="S48" s="835"/>
    </row>
    <row r="49" spans="1:19" s="22" customFormat="1" ht="11.25" customHeight="1" x14ac:dyDescent="0.2">
      <c r="A49" s="833" t="s">
        <v>563</v>
      </c>
      <c r="B49" s="834"/>
      <c r="C49" s="834"/>
      <c r="D49" s="834"/>
      <c r="E49" s="834"/>
      <c r="F49" s="834"/>
      <c r="G49" s="834"/>
      <c r="H49" s="834"/>
      <c r="I49" s="834"/>
      <c r="J49" s="834"/>
      <c r="K49" s="834"/>
      <c r="L49" s="834"/>
      <c r="M49" s="834"/>
      <c r="N49" s="834"/>
      <c r="O49" s="834"/>
      <c r="P49" s="834"/>
      <c r="Q49" s="834"/>
      <c r="R49" s="834"/>
      <c r="S49" s="835"/>
    </row>
    <row r="50" spans="1:19" s="22" customFormat="1" ht="11.25" customHeight="1" x14ac:dyDescent="0.2">
      <c r="A50" s="836" t="s">
        <v>564</v>
      </c>
      <c r="B50" s="837"/>
      <c r="C50" s="837"/>
      <c r="D50" s="837"/>
      <c r="E50" s="837"/>
      <c r="F50" s="837"/>
      <c r="G50" s="837"/>
      <c r="H50" s="837"/>
      <c r="I50" s="837"/>
      <c r="J50" s="837"/>
      <c r="K50" s="837"/>
      <c r="L50" s="837"/>
      <c r="M50" s="837"/>
      <c r="N50" s="837"/>
      <c r="O50" s="837"/>
      <c r="P50" s="837"/>
      <c r="Q50" s="837"/>
      <c r="R50" s="837"/>
      <c r="S50" s="838"/>
    </row>
    <row r="51" spans="1:19" s="22" customFormat="1" ht="40.5" customHeight="1" x14ac:dyDescent="0.2">
      <c r="A51" s="831" t="s">
        <v>41</v>
      </c>
      <c r="B51" s="831"/>
      <c r="C51" s="831"/>
      <c r="D51" s="831" t="s">
        <v>42</v>
      </c>
      <c r="E51" s="831"/>
      <c r="F51" s="831" t="s">
        <v>43</v>
      </c>
      <c r="G51" s="831"/>
      <c r="H51" s="831"/>
      <c r="I51" s="831" t="s">
        <v>44</v>
      </c>
      <c r="J51" s="831"/>
      <c r="K51" s="827" t="s">
        <v>45</v>
      </c>
      <c r="L51" s="1150"/>
      <c r="M51" s="1150"/>
      <c r="N51" s="1151"/>
      <c r="O51" s="841" t="s">
        <v>46</v>
      </c>
      <c r="P51" s="841"/>
      <c r="Q51" s="841"/>
      <c r="R51" s="831" t="s">
        <v>47</v>
      </c>
      <c r="S51" s="831"/>
    </row>
    <row r="52" spans="1:19" s="22" customFormat="1" ht="35.25" customHeight="1" x14ac:dyDescent="0.2">
      <c r="A52" s="830" t="s">
        <v>48</v>
      </c>
      <c r="B52" s="830" t="s">
        <v>49</v>
      </c>
      <c r="C52" s="830"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s="22" customFormat="1" ht="65.25" customHeight="1" x14ac:dyDescent="0.2">
      <c r="A53" s="831"/>
      <c r="B53" s="831"/>
      <c r="C53" s="831"/>
      <c r="D53" s="831"/>
      <c r="E53" s="831"/>
      <c r="F53" s="54" t="s">
        <v>63</v>
      </c>
      <c r="G53" s="54" t="s">
        <v>64</v>
      </c>
      <c r="H53" s="54" t="s">
        <v>65</v>
      </c>
      <c r="I53" s="831"/>
      <c r="J53" s="831"/>
      <c r="K53" s="55" t="s">
        <v>66</v>
      </c>
      <c r="L53" s="55" t="s">
        <v>67</v>
      </c>
      <c r="M53" s="55" t="s">
        <v>68</v>
      </c>
      <c r="N53" s="55" t="s">
        <v>67</v>
      </c>
      <c r="O53" s="831"/>
      <c r="P53" s="831"/>
      <c r="Q53" s="831"/>
      <c r="R53" s="831"/>
      <c r="S53" s="831"/>
    </row>
    <row r="54" spans="1:19" s="22" customFormat="1" ht="11.25" customHeight="1" x14ac:dyDescent="0.2">
      <c r="A54" s="826" t="s">
        <v>69</v>
      </c>
      <c r="B54" s="826"/>
      <c r="C54" s="826"/>
      <c r="D54" s="826"/>
      <c r="E54" s="826"/>
      <c r="F54" s="826"/>
      <c r="G54" s="826"/>
      <c r="H54" s="826"/>
      <c r="I54" s="826"/>
      <c r="J54" s="826"/>
      <c r="K54" s="826"/>
      <c r="L54" s="826"/>
      <c r="M54" s="826"/>
      <c r="N54" s="826"/>
      <c r="O54" s="826"/>
      <c r="P54" s="826"/>
      <c r="Q54" s="826"/>
      <c r="R54" s="826"/>
      <c r="S54" s="826"/>
    </row>
    <row r="55" spans="1:19" s="22" customFormat="1" ht="11.25" customHeight="1" x14ac:dyDescent="0.2">
      <c r="A55" s="79"/>
      <c r="B55" s="79"/>
      <c r="C55" s="79"/>
      <c r="D55" s="79"/>
      <c r="E55" s="79"/>
      <c r="F55" s="79"/>
      <c r="G55" s="79"/>
      <c r="H55" s="79"/>
      <c r="I55" s="79"/>
      <c r="J55" s="79"/>
      <c r="K55" s="79"/>
      <c r="L55" s="79"/>
      <c r="M55" s="79"/>
      <c r="N55" s="79"/>
      <c r="O55" s="79"/>
      <c r="P55" s="79"/>
      <c r="Q55" s="79"/>
      <c r="R55" s="79"/>
      <c r="S55" s="79"/>
    </row>
    <row r="56" spans="1:19" s="22" customFormat="1" ht="11.25" customHeight="1" x14ac:dyDescent="0.2">
      <c r="A56" s="826" t="s">
        <v>70</v>
      </c>
      <c r="B56" s="826"/>
      <c r="C56" s="826"/>
      <c r="D56" s="826"/>
      <c r="E56" s="826"/>
      <c r="F56" s="826"/>
      <c r="G56" s="826"/>
      <c r="H56" s="826"/>
      <c r="I56" s="826"/>
      <c r="J56" s="826"/>
      <c r="K56" s="826"/>
      <c r="L56" s="826"/>
      <c r="M56" s="826"/>
      <c r="N56" s="826"/>
      <c r="O56" s="826"/>
      <c r="P56" s="826"/>
      <c r="Q56" s="826"/>
      <c r="R56" s="826"/>
      <c r="S56" s="826"/>
    </row>
    <row r="57" spans="1:19" s="52" customFormat="1" ht="11.25" customHeight="1" x14ac:dyDescent="0.2">
      <c r="A57" s="79"/>
      <c r="B57" s="79"/>
      <c r="C57" s="79"/>
      <c r="D57" s="79"/>
      <c r="E57" s="79"/>
      <c r="F57" s="79"/>
      <c r="G57" s="79"/>
      <c r="H57" s="79"/>
      <c r="I57" s="79"/>
      <c r="J57" s="79"/>
      <c r="K57" s="79"/>
      <c r="L57" s="79"/>
      <c r="M57" s="79"/>
      <c r="N57" s="79"/>
      <c r="O57" s="79"/>
      <c r="P57" s="79"/>
      <c r="Q57" s="79"/>
      <c r="R57" s="79"/>
      <c r="S57" s="79"/>
    </row>
    <row r="58" spans="1:19" s="22" customFormat="1" ht="11.25" customHeight="1" x14ac:dyDescent="0.2">
      <c r="A58" s="826" t="s">
        <v>71</v>
      </c>
      <c r="B58" s="826"/>
      <c r="C58" s="826"/>
      <c r="D58" s="826"/>
      <c r="E58" s="826"/>
      <c r="F58" s="826"/>
      <c r="G58" s="826"/>
      <c r="H58" s="826"/>
      <c r="I58" s="826"/>
      <c r="J58" s="826"/>
      <c r="K58" s="826"/>
      <c r="L58" s="826"/>
      <c r="M58" s="826"/>
      <c r="N58" s="826"/>
      <c r="O58" s="826"/>
      <c r="P58" s="826"/>
      <c r="Q58" s="826"/>
      <c r="R58" s="826"/>
      <c r="S58" s="826"/>
    </row>
    <row r="59" spans="1:19" s="52" customFormat="1" ht="11.25" customHeight="1" x14ac:dyDescent="0.2">
      <c r="A59" s="79"/>
      <c r="B59" s="79"/>
      <c r="C59" s="79"/>
      <c r="D59" s="79"/>
      <c r="E59" s="79"/>
      <c r="F59" s="79"/>
      <c r="G59" s="79"/>
      <c r="H59" s="79"/>
      <c r="I59" s="79"/>
      <c r="J59" s="79"/>
      <c r="K59" s="79"/>
      <c r="L59" s="79"/>
      <c r="M59" s="79"/>
      <c r="N59" s="79"/>
      <c r="O59" s="79"/>
      <c r="P59" s="79"/>
      <c r="Q59" s="79"/>
      <c r="R59" s="79"/>
      <c r="S59" s="79"/>
    </row>
    <row r="60" spans="1:19" s="22" customFormat="1" ht="11.25" customHeight="1" x14ac:dyDescent="0.2">
      <c r="A60" s="826" t="s">
        <v>72</v>
      </c>
      <c r="B60" s="826"/>
      <c r="C60" s="826"/>
      <c r="D60" s="826"/>
      <c r="E60" s="826"/>
      <c r="F60" s="826"/>
      <c r="G60" s="826"/>
      <c r="H60" s="826"/>
      <c r="I60" s="826"/>
      <c r="J60" s="826"/>
      <c r="K60" s="826"/>
      <c r="L60" s="826"/>
      <c r="M60" s="826"/>
      <c r="N60" s="826"/>
      <c r="O60" s="826"/>
      <c r="P60" s="826"/>
      <c r="Q60" s="826"/>
      <c r="R60" s="826"/>
      <c r="S60" s="826"/>
    </row>
    <row r="61" spans="1:19" s="52" customFormat="1" ht="12.75" customHeight="1" x14ac:dyDescent="0.2">
      <c r="A61" s="79"/>
      <c r="B61" s="79"/>
      <c r="C61" s="79"/>
      <c r="D61" s="79"/>
      <c r="E61" s="79"/>
      <c r="F61" s="79"/>
      <c r="G61" s="79"/>
      <c r="H61" s="79"/>
      <c r="I61" s="79"/>
      <c r="J61" s="79"/>
      <c r="K61" s="79"/>
      <c r="L61" s="79"/>
      <c r="M61" s="79"/>
      <c r="N61" s="79"/>
      <c r="O61" s="79"/>
      <c r="P61" s="79"/>
      <c r="Q61" s="79"/>
      <c r="R61" s="79"/>
      <c r="S61" s="79"/>
    </row>
    <row r="62" spans="1:19" s="22" customFormat="1" ht="11.25" customHeight="1" x14ac:dyDescent="0.2">
      <c r="A62" s="832" t="s">
        <v>73</v>
      </c>
      <c r="B62" s="832"/>
      <c r="C62" s="832"/>
      <c r="D62" s="832"/>
      <c r="E62" s="832"/>
      <c r="F62" s="832"/>
      <c r="G62" s="832"/>
      <c r="H62" s="832"/>
      <c r="I62" s="832"/>
      <c r="J62" s="832"/>
      <c r="K62" s="832"/>
      <c r="L62" s="832"/>
      <c r="M62" s="832"/>
      <c r="N62" s="832"/>
      <c r="O62" s="832"/>
      <c r="P62" s="832"/>
      <c r="Q62" s="832"/>
      <c r="R62" s="832"/>
      <c r="S62" s="832"/>
    </row>
    <row r="63" spans="1:19" s="52" customFormat="1" x14ac:dyDescent="0.2">
      <c r="A63" s="79"/>
      <c r="B63" s="79"/>
      <c r="C63" s="79"/>
      <c r="D63" s="79"/>
      <c r="E63" s="79"/>
      <c r="F63" s="79"/>
      <c r="G63" s="79"/>
      <c r="H63" s="79"/>
      <c r="I63" s="79"/>
      <c r="J63" s="79"/>
      <c r="K63" s="79"/>
      <c r="L63" s="79"/>
      <c r="M63" s="79"/>
      <c r="N63" s="79"/>
      <c r="O63" s="79"/>
      <c r="P63" s="79"/>
      <c r="Q63" s="79"/>
      <c r="R63" s="79"/>
      <c r="S63" s="79"/>
    </row>
    <row r="64" spans="1:19" s="22" customFormat="1" x14ac:dyDescent="0.2">
      <c r="A64" s="826" t="s">
        <v>74</v>
      </c>
      <c r="B64" s="826"/>
      <c r="C64" s="826"/>
      <c r="D64" s="826"/>
      <c r="E64" s="826"/>
      <c r="F64" s="826"/>
      <c r="G64" s="826"/>
      <c r="H64" s="826"/>
      <c r="I64" s="826"/>
      <c r="J64" s="826"/>
      <c r="K64" s="826"/>
      <c r="L64" s="826"/>
      <c r="M64" s="826"/>
      <c r="N64" s="826"/>
      <c r="O64" s="826"/>
      <c r="P64" s="826"/>
      <c r="Q64" s="826"/>
      <c r="R64" s="826"/>
      <c r="S64" s="826"/>
    </row>
    <row r="65" spans="1:19" s="52" customFormat="1" x14ac:dyDescent="0.2">
      <c r="A65" s="79"/>
      <c r="B65" s="79"/>
      <c r="C65" s="79"/>
      <c r="D65" s="79"/>
      <c r="E65" s="79"/>
      <c r="F65" s="79"/>
      <c r="G65" s="79"/>
      <c r="H65" s="79"/>
      <c r="I65" s="79"/>
      <c r="J65" s="79"/>
      <c r="K65" s="79"/>
      <c r="L65" s="79"/>
      <c r="M65" s="79"/>
      <c r="N65" s="79"/>
      <c r="O65" s="79"/>
      <c r="P65" s="79"/>
      <c r="Q65" s="79"/>
      <c r="R65" s="79"/>
      <c r="S65" s="79"/>
    </row>
    <row r="66" spans="1:19" s="22" customFormat="1" x14ac:dyDescent="0.2">
      <c r="A66" s="826" t="s">
        <v>527</v>
      </c>
      <c r="B66" s="826"/>
      <c r="C66" s="826"/>
      <c r="D66" s="826"/>
      <c r="E66" s="826"/>
      <c r="F66" s="826"/>
      <c r="G66" s="826"/>
      <c r="H66" s="826"/>
      <c r="I66" s="826"/>
      <c r="J66" s="826"/>
      <c r="K66" s="826"/>
      <c r="L66" s="826"/>
      <c r="M66" s="826"/>
      <c r="N66" s="826"/>
      <c r="O66" s="826"/>
      <c r="P66" s="826"/>
      <c r="Q66" s="826"/>
      <c r="R66" s="826"/>
      <c r="S66" s="826"/>
    </row>
    <row r="67" spans="1:19" s="52" customFormat="1" x14ac:dyDescent="0.2">
      <c r="A67" s="79"/>
      <c r="B67" s="79"/>
      <c r="C67" s="79"/>
      <c r="D67" s="79"/>
      <c r="E67" s="79"/>
      <c r="F67" s="79"/>
      <c r="G67" s="79"/>
      <c r="H67" s="79"/>
      <c r="I67" s="79"/>
      <c r="J67" s="79"/>
      <c r="K67" s="79"/>
      <c r="L67" s="79"/>
      <c r="M67" s="79"/>
      <c r="N67" s="79"/>
      <c r="O67" s="79"/>
      <c r="P67" s="79"/>
      <c r="Q67" s="79"/>
      <c r="R67" s="79"/>
      <c r="S67" s="79"/>
    </row>
    <row r="68" spans="1:19" s="22" customFormat="1" x14ac:dyDescent="0.2">
      <c r="A68" s="826" t="s">
        <v>76</v>
      </c>
      <c r="B68" s="826"/>
      <c r="C68" s="826"/>
      <c r="D68" s="826"/>
      <c r="E68" s="826"/>
      <c r="F68" s="826"/>
      <c r="G68" s="826"/>
      <c r="H68" s="826"/>
      <c r="I68" s="826"/>
      <c r="J68" s="826"/>
      <c r="K68" s="826"/>
      <c r="L68" s="826"/>
      <c r="M68" s="826"/>
      <c r="N68" s="826"/>
      <c r="O68" s="826"/>
      <c r="P68" s="826"/>
      <c r="Q68" s="826"/>
      <c r="R68" s="826"/>
      <c r="S68" s="826"/>
    </row>
    <row r="69" spans="1:19" s="52" customFormat="1" x14ac:dyDescent="0.2">
      <c r="A69" s="83"/>
      <c r="B69" s="79"/>
      <c r="C69" s="79"/>
      <c r="D69" s="79"/>
      <c r="E69" s="79"/>
      <c r="F69" s="79"/>
      <c r="G69" s="79"/>
      <c r="H69" s="79"/>
      <c r="I69" s="79"/>
      <c r="J69" s="79"/>
      <c r="K69" s="79"/>
      <c r="L69" s="79"/>
      <c r="M69" s="79"/>
      <c r="N69" s="79"/>
      <c r="O69" s="79"/>
      <c r="P69" s="79"/>
      <c r="Q69" s="79"/>
      <c r="R69" s="79"/>
      <c r="S69" s="79"/>
    </row>
    <row r="70" spans="1:19" s="22" customFormat="1" x14ac:dyDescent="0.2">
      <c r="A70" s="826" t="s">
        <v>77</v>
      </c>
      <c r="B70" s="826"/>
      <c r="C70" s="826"/>
      <c r="D70" s="826"/>
      <c r="E70" s="826"/>
      <c r="F70" s="826"/>
      <c r="G70" s="826"/>
      <c r="H70" s="826"/>
      <c r="I70" s="826"/>
      <c r="J70" s="826"/>
      <c r="K70" s="826"/>
      <c r="L70" s="826"/>
      <c r="M70" s="826"/>
      <c r="N70" s="826"/>
      <c r="O70" s="826"/>
      <c r="P70" s="826"/>
      <c r="Q70" s="826"/>
      <c r="R70" s="826"/>
      <c r="S70" s="826"/>
    </row>
    <row r="71" spans="1:19" s="52" customFormat="1" x14ac:dyDescent="0.2">
      <c r="A71" s="79"/>
      <c r="B71" s="79"/>
      <c r="C71" s="79"/>
      <c r="D71" s="79"/>
      <c r="E71" s="79"/>
      <c r="F71" s="79"/>
      <c r="G71" s="79"/>
      <c r="H71" s="79"/>
      <c r="I71" s="79"/>
      <c r="J71" s="79"/>
      <c r="K71" s="79"/>
      <c r="L71" s="79"/>
      <c r="M71" s="79"/>
      <c r="N71" s="79"/>
      <c r="O71" s="79"/>
      <c r="P71" s="79"/>
      <c r="Q71" s="79"/>
      <c r="R71" s="79"/>
      <c r="S71" s="79"/>
    </row>
    <row r="72" spans="1:19" s="22" customFormat="1" x14ac:dyDescent="0.2">
      <c r="A72" s="826" t="s">
        <v>78</v>
      </c>
      <c r="B72" s="826"/>
      <c r="C72" s="826"/>
      <c r="D72" s="826"/>
      <c r="E72" s="826"/>
      <c r="F72" s="826"/>
      <c r="G72" s="826"/>
      <c r="H72" s="826"/>
      <c r="I72" s="826"/>
      <c r="J72" s="826"/>
      <c r="K72" s="826"/>
      <c r="L72" s="826"/>
      <c r="M72" s="826"/>
      <c r="N72" s="826"/>
      <c r="O72" s="826"/>
      <c r="P72" s="826"/>
      <c r="Q72" s="826"/>
      <c r="R72" s="826"/>
      <c r="S72" s="826"/>
    </row>
    <row r="73" spans="1:19" s="52" customFormat="1" x14ac:dyDescent="0.2">
      <c r="A73" s="79"/>
      <c r="B73" s="79"/>
      <c r="C73" s="79"/>
      <c r="D73" s="79"/>
      <c r="E73" s="79"/>
      <c r="F73" s="79"/>
      <c r="G73" s="79"/>
      <c r="H73" s="79"/>
      <c r="I73" s="79"/>
      <c r="J73" s="79"/>
      <c r="K73" s="79"/>
      <c r="L73" s="79"/>
      <c r="M73" s="79"/>
      <c r="N73" s="79"/>
      <c r="O73" s="79"/>
      <c r="P73" s="79"/>
      <c r="Q73" s="79"/>
      <c r="R73" s="79"/>
      <c r="S73" s="79"/>
    </row>
    <row r="74" spans="1:19" s="22" customFormat="1" x14ac:dyDescent="0.2">
      <c r="A74" s="826" t="s">
        <v>79</v>
      </c>
      <c r="B74" s="826"/>
      <c r="C74" s="826"/>
      <c r="D74" s="826"/>
      <c r="E74" s="826"/>
      <c r="F74" s="826"/>
      <c r="G74" s="826"/>
      <c r="H74" s="826"/>
      <c r="I74" s="826"/>
      <c r="J74" s="826"/>
      <c r="K74" s="826"/>
      <c r="L74" s="826"/>
      <c r="M74" s="826"/>
      <c r="N74" s="826"/>
      <c r="O74" s="826"/>
      <c r="P74" s="826"/>
      <c r="Q74" s="826"/>
      <c r="R74" s="826"/>
      <c r="S74" s="826"/>
    </row>
    <row r="75" spans="1:19" s="52" customFormat="1" x14ac:dyDescent="0.2">
      <c r="A75" s="79"/>
      <c r="B75" s="79"/>
      <c r="C75" s="79"/>
      <c r="D75" s="79"/>
      <c r="E75" s="79"/>
      <c r="F75" s="79"/>
      <c r="G75" s="79"/>
      <c r="H75" s="79"/>
      <c r="I75" s="79"/>
      <c r="J75" s="79"/>
      <c r="K75" s="79"/>
      <c r="L75" s="79"/>
      <c r="M75" s="79"/>
      <c r="N75" s="79"/>
      <c r="O75" s="79"/>
      <c r="P75" s="79"/>
      <c r="Q75" s="79"/>
      <c r="R75" s="79"/>
      <c r="S75" s="79"/>
    </row>
    <row r="76" spans="1:19" s="22" customFormat="1" x14ac:dyDescent="0.2">
      <c r="A76" s="826" t="s">
        <v>80</v>
      </c>
      <c r="B76" s="826"/>
      <c r="C76" s="826"/>
      <c r="D76" s="826"/>
      <c r="E76" s="826"/>
      <c r="F76" s="826"/>
      <c r="G76" s="826"/>
      <c r="H76" s="826"/>
      <c r="I76" s="826"/>
      <c r="J76" s="826"/>
      <c r="K76" s="826"/>
      <c r="L76" s="826"/>
      <c r="M76" s="826"/>
      <c r="N76" s="826"/>
      <c r="O76" s="826"/>
      <c r="P76" s="826"/>
      <c r="Q76" s="826"/>
      <c r="R76" s="826"/>
      <c r="S76" s="826"/>
    </row>
    <row r="77" spans="1:19" s="22" customFormat="1" x14ac:dyDescent="0.2">
      <c r="A77" s="91"/>
      <c r="B77" s="91"/>
      <c r="C77" s="91"/>
      <c r="D77" s="91"/>
      <c r="E77" s="91"/>
      <c r="F77" s="91"/>
      <c r="G77" s="91"/>
      <c r="H77" s="91"/>
      <c r="I77" s="91"/>
      <c r="J77" s="91"/>
      <c r="K77" s="91"/>
      <c r="L77" s="91"/>
      <c r="M77" s="91"/>
      <c r="N77" s="91"/>
      <c r="O77" s="91"/>
      <c r="P77" s="91"/>
      <c r="Q77" s="91"/>
      <c r="R77" s="91"/>
      <c r="S77" s="91"/>
    </row>
    <row r="78" spans="1:19" s="22" customFormat="1" x14ac:dyDescent="0.2">
      <c r="A78" s="823" t="s">
        <v>181</v>
      </c>
      <c r="B78" s="846"/>
      <c r="C78" s="846"/>
      <c r="D78" s="846"/>
      <c r="E78" s="846"/>
      <c r="F78" s="846"/>
      <c r="G78" s="846"/>
      <c r="H78" s="846"/>
      <c r="I78" s="846"/>
      <c r="J78" s="846"/>
      <c r="K78" s="846"/>
      <c r="L78" s="846"/>
      <c r="M78" s="846"/>
      <c r="N78" s="846"/>
      <c r="O78" s="846"/>
      <c r="P78" s="846"/>
      <c r="Q78" s="846"/>
      <c r="R78" s="846"/>
      <c r="S78" s="847"/>
    </row>
    <row r="79" spans="1:19" s="52" customFormat="1" x14ac:dyDescent="0.2">
      <c r="A79" s="79">
        <f>SUM(A77,A75,A73,A71,A69,A67,A65,A63,A61,A59,A57,A55)</f>
        <v>0</v>
      </c>
      <c r="B79" s="429">
        <f t="shared" ref="B79:S79" si="1">SUM(B77,B75,B73,B71,B69,B67,B65,B63,B61,B59,B57,B55)</f>
        <v>0</v>
      </c>
      <c r="C79" s="429">
        <f t="shared" si="1"/>
        <v>0</v>
      </c>
      <c r="D79" s="429">
        <f t="shared" si="1"/>
        <v>0</v>
      </c>
      <c r="E79" s="429">
        <f t="shared" si="1"/>
        <v>0</v>
      </c>
      <c r="F79" s="429">
        <f t="shared" si="1"/>
        <v>0</v>
      </c>
      <c r="G79" s="429">
        <f t="shared" si="1"/>
        <v>0</v>
      </c>
      <c r="H79" s="429">
        <f t="shared" si="1"/>
        <v>0</v>
      </c>
      <c r="I79" s="429">
        <f t="shared" si="1"/>
        <v>0</v>
      </c>
      <c r="J79" s="429">
        <f t="shared" si="1"/>
        <v>0</v>
      </c>
      <c r="K79" s="429">
        <f t="shared" si="1"/>
        <v>0</v>
      </c>
      <c r="L79" s="429">
        <f t="shared" si="1"/>
        <v>0</v>
      </c>
      <c r="M79" s="429">
        <f t="shared" si="1"/>
        <v>0</v>
      </c>
      <c r="N79" s="429">
        <f t="shared" si="1"/>
        <v>0</v>
      </c>
      <c r="O79" s="429">
        <f t="shared" si="1"/>
        <v>0</v>
      </c>
      <c r="P79" s="429">
        <f t="shared" si="1"/>
        <v>0</v>
      </c>
      <c r="Q79" s="429">
        <f t="shared" si="1"/>
        <v>0</v>
      </c>
      <c r="R79" s="429">
        <f t="shared" si="1"/>
        <v>0</v>
      </c>
      <c r="S79" s="429">
        <f t="shared" si="1"/>
        <v>0</v>
      </c>
    </row>
    <row r="80" spans="1:19" s="22" customFormat="1" x14ac:dyDescent="0.2">
      <c r="A80" s="74"/>
      <c r="B80" s="74"/>
      <c r="C80" s="74"/>
      <c r="D80" s="74"/>
      <c r="E80" s="74"/>
      <c r="F80" s="74"/>
      <c r="G80" s="74"/>
      <c r="H80" s="74"/>
      <c r="I80" s="74"/>
      <c r="J80" s="74"/>
      <c r="K80" s="74"/>
      <c r="L80" s="74"/>
      <c r="M80" s="74"/>
      <c r="N80" s="74"/>
      <c r="O80" s="74"/>
      <c r="P80" s="74"/>
      <c r="Q80" s="74"/>
      <c r="R80" s="74"/>
      <c r="S80" s="74"/>
    </row>
    <row r="81" spans="1:19" s="5" customFormat="1" ht="17.25" customHeight="1" x14ac:dyDescent="0.2">
      <c r="A81" s="1101" t="s">
        <v>3658</v>
      </c>
      <c r="B81" s="1152"/>
      <c r="C81" s="1152"/>
      <c r="D81" s="1152"/>
      <c r="E81" s="1152"/>
      <c r="F81" s="1152"/>
      <c r="G81" s="1152"/>
      <c r="H81" s="1152"/>
      <c r="I81" s="1152"/>
      <c r="J81" s="1152"/>
      <c r="K81" s="1152"/>
      <c r="L81" s="1152"/>
      <c r="M81" s="1152"/>
      <c r="N81" s="1152"/>
      <c r="O81" s="1152"/>
      <c r="P81" s="1152"/>
      <c r="Q81" s="1152"/>
      <c r="R81" s="1152"/>
      <c r="S81" s="1153"/>
    </row>
    <row r="82" spans="1:19" s="5" customFormat="1" x14ac:dyDescent="0.2">
      <c r="A82" s="833" t="s">
        <v>173</v>
      </c>
      <c r="B82" s="957"/>
      <c r="C82" s="957"/>
      <c r="D82" s="957"/>
      <c r="E82" s="957"/>
      <c r="F82" s="957"/>
      <c r="G82" s="957"/>
      <c r="H82" s="957"/>
      <c r="I82" s="957"/>
      <c r="J82" s="957"/>
      <c r="K82" s="957"/>
      <c r="L82" s="957"/>
      <c r="M82" s="957"/>
      <c r="N82" s="957"/>
      <c r="O82" s="957"/>
      <c r="P82" s="957"/>
      <c r="Q82" s="957"/>
      <c r="R82" s="957"/>
      <c r="S82" s="958"/>
    </row>
    <row r="83" spans="1:19" s="5" customFormat="1" x14ac:dyDescent="0.2">
      <c r="A83" s="833" t="s">
        <v>3571</v>
      </c>
      <c r="B83" s="834"/>
      <c r="C83" s="834"/>
      <c r="D83" s="834"/>
      <c r="E83" s="834"/>
      <c r="F83" s="834"/>
      <c r="G83" s="834"/>
      <c r="H83" s="834"/>
      <c r="I83" s="834"/>
      <c r="J83" s="834"/>
      <c r="K83" s="834"/>
      <c r="L83" s="834"/>
      <c r="M83" s="834"/>
      <c r="N83" s="834"/>
      <c r="O83" s="834"/>
      <c r="P83" s="834"/>
      <c r="Q83" s="834"/>
      <c r="R83" s="834"/>
      <c r="S83" s="835"/>
    </row>
    <row r="84" spans="1:19" s="5" customFormat="1" x14ac:dyDescent="0.2">
      <c r="A84" s="833" t="s">
        <v>315</v>
      </c>
      <c r="B84" s="834"/>
      <c r="C84" s="834"/>
      <c r="D84" s="834"/>
      <c r="E84" s="834"/>
      <c r="F84" s="834"/>
      <c r="G84" s="834"/>
      <c r="H84" s="834"/>
      <c r="I84" s="834"/>
      <c r="J84" s="834"/>
      <c r="K84" s="834"/>
      <c r="L84" s="834"/>
      <c r="M84" s="834"/>
      <c r="N84" s="834"/>
      <c r="O84" s="834"/>
      <c r="P84" s="834"/>
      <c r="Q84" s="834"/>
      <c r="R84" s="834"/>
      <c r="S84" s="835"/>
    </row>
    <row r="85" spans="1:19" s="5" customFormat="1" x14ac:dyDescent="0.2">
      <c r="A85" s="833" t="s">
        <v>3574</v>
      </c>
      <c r="B85" s="834"/>
      <c r="C85" s="834"/>
      <c r="D85" s="834"/>
      <c r="E85" s="834"/>
      <c r="F85" s="834"/>
      <c r="G85" s="834"/>
      <c r="H85" s="834"/>
      <c r="I85" s="834"/>
      <c r="J85" s="834"/>
      <c r="K85" s="834"/>
      <c r="L85" s="834"/>
      <c r="M85" s="834"/>
      <c r="N85" s="834"/>
      <c r="O85" s="834"/>
      <c r="P85" s="834"/>
      <c r="Q85" s="834"/>
      <c r="R85" s="834"/>
      <c r="S85" s="835"/>
    </row>
    <row r="86" spans="1:19" s="5" customFormat="1" x14ac:dyDescent="0.2">
      <c r="A86" s="833" t="s">
        <v>3575</v>
      </c>
      <c r="B86" s="834"/>
      <c r="C86" s="834"/>
      <c r="D86" s="834"/>
      <c r="E86" s="834"/>
      <c r="F86" s="834"/>
      <c r="G86" s="834"/>
      <c r="H86" s="834"/>
      <c r="I86" s="834"/>
      <c r="J86" s="834"/>
      <c r="K86" s="834"/>
      <c r="L86" s="834"/>
      <c r="M86" s="834"/>
      <c r="N86" s="834"/>
      <c r="O86" s="834"/>
      <c r="P86" s="834"/>
      <c r="Q86" s="834"/>
      <c r="R86" s="834"/>
      <c r="S86" s="835"/>
    </row>
    <row r="87" spans="1:19" s="5" customFormat="1" ht="11.25" customHeight="1" x14ac:dyDescent="0.2">
      <c r="A87" s="833" t="s">
        <v>3576</v>
      </c>
      <c r="B87" s="834"/>
      <c r="C87" s="834"/>
      <c r="D87" s="834"/>
      <c r="E87" s="834"/>
      <c r="F87" s="834"/>
      <c r="G87" s="834"/>
      <c r="H87" s="834"/>
      <c r="I87" s="834"/>
      <c r="J87" s="834"/>
      <c r="K87" s="834"/>
      <c r="L87" s="834"/>
      <c r="M87" s="834"/>
      <c r="N87" s="834"/>
      <c r="O87" s="834"/>
      <c r="P87" s="834"/>
      <c r="Q87" s="834"/>
      <c r="R87" s="834"/>
      <c r="S87" s="835"/>
    </row>
    <row r="88" spans="1:19" s="5" customFormat="1" x14ac:dyDescent="0.2">
      <c r="A88" s="833" t="s">
        <v>3577</v>
      </c>
      <c r="B88" s="834"/>
      <c r="C88" s="834"/>
      <c r="D88" s="834"/>
      <c r="E88" s="834"/>
      <c r="F88" s="834"/>
      <c r="G88" s="834"/>
      <c r="H88" s="834"/>
      <c r="I88" s="834"/>
      <c r="J88" s="834"/>
      <c r="K88" s="834"/>
      <c r="L88" s="834"/>
      <c r="M88" s="834"/>
      <c r="N88" s="834"/>
      <c r="O88" s="834"/>
      <c r="P88" s="834"/>
      <c r="Q88" s="834"/>
      <c r="R88" s="834"/>
      <c r="S88" s="835"/>
    </row>
    <row r="89" spans="1:19" s="5" customFormat="1" ht="11.25" customHeight="1" x14ac:dyDescent="0.2">
      <c r="A89" s="833" t="s">
        <v>3578</v>
      </c>
      <c r="B89" s="834"/>
      <c r="C89" s="834"/>
      <c r="D89" s="834"/>
      <c r="E89" s="834"/>
      <c r="F89" s="834"/>
      <c r="G89" s="834"/>
      <c r="H89" s="834"/>
      <c r="I89" s="834"/>
      <c r="J89" s="834"/>
      <c r="K89" s="834"/>
      <c r="L89" s="834"/>
      <c r="M89" s="834"/>
      <c r="N89" s="834"/>
      <c r="O89" s="834"/>
      <c r="P89" s="834"/>
      <c r="Q89" s="834"/>
      <c r="R89" s="834"/>
      <c r="S89" s="835"/>
    </row>
    <row r="90" spans="1:19" s="5" customFormat="1" ht="11.25" customHeight="1" x14ac:dyDescent="0.2">
      <c r="A90" s="836" t="s">
        <v>3572</v>
      </c>
      <c r="B90" s="837"/>
      <c r="C90" s="837"/>
      <c r="D90" s="837"/>
      <c r="E90" s="837"/>
      <c r="F90" s="837"/>
      <c r="G90" s="837"/>
      <c r="H90" s="837"/>
      <c r="I90" s="837"/>
      <c r="J90" s="837"/>
      <c r="K90" s="837"/>
      <c r="L90" s="837"/>
      <c r="M90" s="837"/>
      <c r="N90" s="837"/>
      <c r="O90" s="837"/>
      <c r="P90" s="837"/>
      <c r="Q90" s="837"/>
      <c r="R90" s="837"/>
      <c r="S90" s="838"/>
    </row>
    <row r="91" spans="1:19" s="5" customFormat="1" ht="30" customHeight="1" x14ac:dyDescent="0.2">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s="5" customFormat="1" ht="28.5"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s="5" customFormat="1" ht="60.75" customHeight="1" x14ac:dyDescent="0.2">
      <c r="A93" s="831"/>
      <c r="B93" s="831"/>
      <c r="C93" s="853"/>
      <c r="D93" s="831"/>
      <c r="E93" s="831"/>
      <c r="F93" s="470" t="s">
        <v>63</v>
      </c>
      <c r="G93" s="470" t="s">
        <v>64</v>
      </c>
      <c r="H93" s="470" t="s">
        <v>65</v>
      </c>
      <c r="I93" s="831"/>
      <c r="J93" s="831"/>
      <c r="K93" s="477" t="s">
        <v>66</v>
      </c>
      <c r="L93" s="477" t="s">
        <v>67</v>
      </c>
      <c r="M93" s="477" t="s">
        <v>68</v>
      </c>
      <c r="N93" s="477" t="s">
        <v>67</v>
      </c>
      <c r="O93" s="831"/>
      <c r="P93" s="831"/>
      <c r="Q93" s="831"/>
      <c r="R93" s="831"/>
      <c r="S93" s="831"/>
    </row>
    <row r="94" spans="1:19" s="5" customFormat="1" ht="11.25" customHeight="1" x14ac:dyDescent="0.2">
      <c r="A94" s="826" t="s">
        <v>69</v>
      </c>
      <c r="B94" s="826"/>
      <c r="C94" s="826"/>
      <c r="D94" s="826"/>
      <c r="E94" s="826"/>
      <c r="F94" s="826"/>
      <c r="G94" s="826"/>
      <c r="H94" s="826"/>
      <c r="I94" s="826"/>
      <c r="J94" s="826"/>
      <c r="K94" s="826"/>
      <c r="L94" s="826"/>
      <c r="M94" s="826"/>
      <c r="N94" s="826"/>
      <c r="O94" s="826"/>
      <c r="P94" s="826"/>
      <c r="Q94" s="826"/>
      <c r="R94" s="826"/>
      <c r="S94" s="826"/>
    </row>
    <row r="95" spans="1:19" s="5" customFormat="1" ht="11.25" customHeight="1" x14ac:dyDescent="0.2">
      <c r="A95" s="19"/>
      <c r="B95" s="19"/>
      <c r="C95" s="19"/>
      <c r="D95" s="19"/>
      <c r="E95" s="19"/>
      <c r="F95" s="19"/>
      <c r="G95" s="19"/>
      <c r="H95" s="19"/>
      <c r="I95" s="19"/>
      <c r="J95" s="19"/>
      <c r="K95" s="19"/>
      <c r="L95" s="19"/>
      <c r="M95" s="19"/>
      <c r="N95" s="19"/>
      <c r="O95" s="19"/>
      <c r="P95" s="19"/>
      <c r="Q95" s="19"/>
      <c r="R95" s="19"/>
      <c r="S95" s="19"/>
    </row>
    <row r="96" spans="1:19" s="5" customFormat="1" ht="11.25" customHeight="1" x14ac:dyDescent="0.2">
      <c r="A96" s="826" t="s">
        <v>70</v>
      </c>
      <c r="B96" s="826"/>
      <c r="C96" s="826"/>
      <c r="D96" s="826"/>
      <c r="E96" s="826"/>
      <c r="F96" s="826"/>
      <c r="G96" s="826"/>
      <c r="H96" s="826"/>
      <c r="I96" s="826"/>
      <c r="J96" s="826"/>
      <c r="K96" s="826"/>
      <c r="L96" s="826"/>
      <c r="M96" s="826"/>
      <c r="N96" s="826"/>
      <c r="O96" s="826"/>
      <c r="P96" s="826"/>
      <c r="Q96" s="826"/>
      <c r="R96" s="826"/>
      <c r="S96" s="826"/>
    </row>
    <row r="97" spans="1:19" s="50" customFormat="1" ht="11.25" customHeight="1" x14ac:dyDescent="0.2">
      <c r="A97" s="19"/>
      <c r="B97" s="19"/>
      <c r="C97" s="19"/>
      <c r="D97" s="19"/>
      <c r="E97" s="19"/>
      <c r="F97" s="19"/>
      <c r="G97" s="19"/>
      <c r="H97" s="19"/>
      <c r="I97" s="19"/>
      <c r="J97" s="19"/>
      <c r="K97" s="19"/>
      <c r="L97" s="19"/>
      <c r="M97" s="19"/>
      <c r="N97" s="19"/>
      <c r="O97" s="19"/>
      <c r="P97" s="19"/>
      <c r="Q97" s="19"/>
      <c r="R97" s="19"/>
      <c r="S97" s="19"/>
    </row>
    <row r="98" spans="1:19" s="5" customFormat="1" ht="11.25" customHeight="1" x14ac:dyDescent="0.2">
      <c r="A98" s="826" t="s">
        <v>71</v>
      </c>
      <c r="B98" s="826"/>
      <c r="C98" s="826"/>
      <c r="D98" s="826"/>
      <c r="E98" s="826"/>
      <c r="F98" s="826"/>
      <c r="G98" s="826"/>
      <c r="H98" s="826"/>
      <c r="I98" s="826"/>
      <c r="J98" s="826"/>
      <c r="K98" s="826"/>
      <c r="L98" s="826"/>
      <c r="M98" s="826"/>
      <c r="N98" s="826"/>
      <c r="O98" s="826"/>
      <c r="P98" s="826"/>
      <c r="Q98" s="826"/>
      <c r="R98" s="826"/>
      <c r="S98" s="826"/>
    </row>
    <row r="99" spans="1:19" s="50" customFormat="1" ht="11.25" customHeight="1" x14ac:dyDescent="0.2">
      <c r="A99" s="19"/>
      <c r="B99" s="19"/>
      <c r="C99" s="19"/>
      <c r="D99" s="19"/>
      <c r="E99" s="19"/>
      <c r="F99" s="19"/>
      <c r="G99" s="19"/>
      <c r="H99" s="19"/>
      <c r="I99" s="19"/>
      <c r="J99" s="19"/>
      <c r="K99" s="19"/>
      <c r="L99" s="19"/>
      <c r="M99" s="19"/>
      <c r="N99" s="19"/>
      <c r="O99" s="19"/>
      <c r="P99" s="19"/>
      <c r="Q99" s="19"/>
      <c r="R99" s="19"/>
      <c r="S99" s="19"/>
    </row>
    <row r="100" spans="1:19" s="5" customFormat="1" ht="11.25" customHeight="1"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50" customFormat="1" ht="12.75" customHeight="1" x14ac:dyDescent="0.2">
      <c r="A101" s="19"/>
      <c r="B101" s="19"/>
      <c r="C101" s="19"/>
      <c r="D101" s="19"/>
      <c r="E101" s="19"/>
      <c r="F101" s="19"/>
      <c r="G101" s="19"/>
      <c r="H101" s="19"/>
      <c r="I101" s="19"/>
      <c r="J101" s="19"/>
      <c r="K101" s="19"/>
      <c r="L101" s="19"/>
      <c r="M101" s="19"/>
      <c r="N101" s="19"/>
      <c r="O101" s="19"/>
      <c r="P101" s="19"/>
      <c r="Q101" s="19"/>
      <c r="R101" s="19"/>
      <c r="S101" s="19"/>
    </row>
    <row r="102" spans="1:19" s="5" customFormat="1" ht="11.25" customHeight="1"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50" customFormat="1" x14ac:dyDescent="0.2">
      <c r="A103" s="476"/>
      <c r="B103" s="19"/>
      <c r="C103" s="19"/>
      <c r="D103" s="19"/>
      <c r="E103" s="19"/>
      <c r="F103" s="19"/>
      <c r="G103" s="19"/>
      <c r="H103" s="19"/>
      <c r="I103" s="19"/>
      <c r="J103" s="19"/>
      <c r="K103" s="19"/>
      <c r="L103" s="19"/>
      <c r="M103" s="19"/>
      <c r="N103" s="19"/>
      <c r="O103" s="19"/>
      <c r="P103" s="19"/>
      <c r="Q103" s="19"/>
      <c r="R103" s="19"/>
      <c r="S103" s="19"/>
    </row>
    <row r="104" spans="1:19" s="5" customFormat="1"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50" customFormat="1" x14ac:dyDescent="0.2">
      <c r="A105" s="476"/>
      <c r="B105" s="19"/>
      <c r="C105" s="19"/>
      <c r="D105" s="19"/>
      <c r="E105" s="19"/>
      <c r="F105" s="19"/>
      <c r="G105" s="19"/>
      <c r="H105" s="19"/>
      <c r="I105" s="19"/>
      <c r="J105" s="19"/>
      <c r="K105" s="19"/>
      <c r="L105" s="19"/>
      <c r="M105" s="19"/>
      <c r="N105" s="19"/>
      <c r="O105" s="19"/>
      <c r="P105" s="19"/>
      <c r="Q105" s="19"/>
      <c r="R105" s="19"/>
      <c r="S105" s="19"/>
    </row>
    <row r="106" spans="1:19" s="5" customFormat="1" x14ac:dyDescent="0.2">
      <c r="A106" s="826" t="s">
        <v>527</v>
      </c>
      <c r="B106" s="826"/>
      <c r="C106" s="826"/>
      <c r="D106" s="826"/>
      <c r="E106" s="826"/>
      <c r="F106" s="826"/>
      <c r="G106" s="826"/>
      <c r="H106" s="826"/>
      <c r="I106" s="826"/>
      <c r="J106" s="826"/>
      <c r="K106" s="826"/>
      <c r="L106" s="826"/>
      <c r="M106" s="826"/>
      <c r="N106" s="826"/>
      <c r="O106" s="826"/>
      <c r="P106" s="826"/>
      <c r="Q106" s="826"/>
      <c r="R106" s="826"/>
      <c r="S106" s="826"/>
    </row>
    <row r="107" spans="1:19" s="50" customFormat="1" x14ac:dyDescent="0.2">
      <c r="A107" s="476"/>
      <c r="B107" s="19"/>
      <c r="C107" s="19"/>
      <c r="D107" s="19"/>
      <c r="E107" s="19"/>
      <c r="F107" s="19"/>
      <c r="G107" s="19"/>
      <c r="H107" s="19"/>
      <c r="I107" s="19"/>
      <c r="J107" s="19"/>
      <c r="K107" s="19"/>
      <c r="L107" s="19"/>
      <c r="M107" s="19"/>
      <c r="N107" s="19"/>
      <c r="O107" s="19"/>
      <c r="P107" s="19"/>
      <c r="Q107" s="19"/>
      <c r="R107" s="19"/>
      <c r="S107" s="19"/>
    </row>
    <row r="108" spans="1:19" s="5" customFormat="1"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50" customFormat="1" x14ac:dyDescent="0.2">
      <c r="A109" s="487"/>
      <c r="B109" s="19"/>
      <c r="C109" s="19"/>
      <c r="D109" s="19"/>
      <c r="E109" s="19"/>
      <c r="F109" s="19"/>
      <c r="G109" s="19"/>
      <c r="H109" s="19"/>
      <c r="I109" s="19"/>
      <c r="J109" s="19"/>
      <c r="K109" s="19"/>
      <c r="L109" s="19"/>
      <c r="M109" s="19"/>
      <c r="N109" s="19"/>
      <c r="O109" s="19"/>
      <c r="P109" s="19"/>
      <c r="Q109" s="19"/>
      <c r="R109" s="19"/>
      <c r="S109" s="19"/>
    </row>
    <row r="110" spans="1:19" s="5" customFormat="1"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50" customFormat="1" x14ac:dyDescent="0.2">
      <c r="A111" s="476"/>
      <c r="B111" s="19"/>
      <c r="C111" s="19"/>
      <c r="D111" s="19"/>
      <c r="E111" s="19"/>
      <c r="F111" s="19"/>
      <c r="G111" s="19"/>
      <c r="H111" s="19"/>
      <c r="I111" s="19"/>
      <c r="J111" s="19"/>
      <c r="K111" s="19"/>
      <c r="L111" s="19"/>
      <c r="M111" s="19"/>
      <c r="N111" s="19"/>
      <c r="O111" s="19"/>
      <c r="P111" s="19"/>
      <c r="Q111" s="19"/>
      <c r="R111" s="19"/>
      <c r="S111" s="19"/>
    </row>
    <row r="112" spans="1:19" s="5" customFormat="1"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50" customFormat="1" x14ac:dyDescent="0.2">
      <c r="A113" s="476"/>
      <c r="B113" s="19"/>
      <c r="C113" s="19"/>
      <c r="D113" s="19"/>
      <c r="E113" s="19"/>
      <c r="F113" s="19"/>
      <c r="G113" s="19"/>
      <c r="H113" s="19"/>
      <c r="I113" s="19"/>
      <c r="J113" s="19"/>
      <c r="K113" s="19"/>
      <c r="L113" s="19"/>
      <c r="M113" s="19"/>
      <c r="N113" s="19"/>
      <c r="O113" s="19"/>
      <c r="P113" s="19"/>
      <c r="Q113" s="19"/>
      <c r="R113" s="19"/>
      <c r="S113" s="19"/>
    </row>
    <row r="114" spans="1:19" s="5" customFormat="1"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50" customFormat="1" x14ac:dyDescent="0.2">
      <c r="A115" s="476"/>
      <c r="B115" s="19"/>
      <c r="C115" s="19"/>
      <c r="D115" s="19"/>
      <c r="E115" s="19"/>
      <c r="F115" s="19"/>
      <c r="G115" s="19"/>
      <c r="H115" s="19"/>
      <c r="I115" s="19"/>
      <c r="J115" s="19"/>
      <c r="K115" s="19"/>
      <c r="L115" s="19"/>
      <c r="M115" s="19"/>
      <c r="N115" s="19"/>
      <c r="O115" s="19"/>
      <c r="P115" s="19"/>
      <c r="Q115" s="19"/>
      <c r="R115" s="19"/>
      <c r="S115" s="19"/>
    </row>
    <row r="116" spans="1:19" s="5" customFormat="1"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5" customFormat="1" x14ac:dyDescent="0.2">
      <c r="A117" s="82"/>
      <c r="B117" s="82"/>
      <c r="C117" s="82"/>
      <c r="D117" s="82"/>
      <c r="E117" s="82"/>
      <c r="F117" s="82"/>
      <c r="G117" s="82"/>
      <c r="H117" s="82"/>
      <c r="I117" s="82"/>
      <c r="J117" s="82"/>
      <c r="K117" s="82"/>
      <c r="L117" s="82"/>
      <c r="M117" s="82"/>
      <c r="N117" s="82"/>
      <c r="O117" s="82"/>
      <c r="P117" s="82"/>
      <c r="Q117" s="82"/>
      <c r="R117" s="82"/>
      <c r="S117" s="82"/>
    </row>
    <row r="118" spans="1:19" s="5" customFormat="1" x14ac:dyDescent="0.2">
      <c r="A118" s="823" t="s">
        <v>181</v>
      </c>
      <c r="B118" s="824"/>
      <c r="C118" s="824"/>
      <c r="D118" s="824"/>
      <c r="E118" s="824"/>
      <c r="F118" s="824"/>
      <c r="G118" s="824"/>
      <c r="H118" s="824"/>
      <c r="I118" s="824"/>
      <c r="J118" s="824"/>
      <c r="K118" s="824"/>
      <c r="L118" s="824"/>
      <c r="M118" s="824"/>
      <c r="N118" s="824"/>
      <c r="O118" s="824"/>
      <c r="P118" s="824"/>
      <c r="Q118" s="824"/>
      <c r="R118" s="824"/>
      <c r="S118" s="825"/>
    </row>
    <row r="119" spans="1:19" s="52" customFormat="1" x14ac:dyDescent="0.2">
      <c r="A119" s="476">
        <f>SUM(A117,A115,A113,A111,A109,A107,A105,A103,A101,A99,A97,A95)</f>
        <v>0</v>
      </c>
      <c r="B119" s="476">
        <f t="shared" ref="B119:S119" si="2">SUM(B117,B115,B113,B111,B109,B107,B105,B103,B101,B99,B97,B95)</f>
        <v>0</v>
      </c>
      <c r="C119" s="476">
        <f t="shared" si="2"/>
        <v>0</v>
      </c>
      <c r="D119" s="476">
        <f t="shared" si="2"/>
        <v>0</v>
      </c>
      <c r="E119" s="476">
        <f t="shared" si="2"/>
        <v>0</v>
      </c>
      <c r="F119" s="476">
        <f t="shared" si="2"/>
        <v>0</v>
      </c>
      <c r="G119" s="476">
        <f t="shared" si="2"/>
        <v>0</v>
      </c>
      <c r="H119" s="476">
        <f t="shared" si="2"/>
        <v>0</v>
      </c>
      <c r="I119" s="476">
        <f t="shared" si="2"/>
        <v>0</v>
      </c>
      <c r="J119" s="476">
        <f t="shared" si="2"/>
        <v>0</v>
      </c>
      <c r="K119" s="476">
        <f t="shared" si="2"/>
        <v>0</v>
      </c>
      <c r="L119" s="476">
        <f t="shared" si="2"/>
        <v>0</v>
      </c>
      <c r="M119" s="476">
        <f t="shared" si="2"/>
        <v>0</v>
      </c>
      <c r="N119" s="476">
        <f t="shared" si="2"/>
        <v>0</v>
      </c>
      <c r="O119" s="476">
        <f t="shared" si="2"/>
        <v>0</v>
      </c>
      <c r="P119" s="476">
        <f t="shared" si="2"/>
        <v>0</v>
      </c>
      <c r="Q119" s="476">
        <f t="shared" si="2"/>
        <v>0</v>
      </c>
      <c r="R119" s="476">
        <f t="shared" si="2"/>
        <v>0</v>
      </c>
      <c r="S119" s="476">
        <f t="shared" si="2"/>
        <v>0</v>
      </c>
    </row>
    <row r="120" spans="1:19" s="5" customFormat="1" x14ac:dyDescent="0.2">
      <c r="A120" s="72"/>
      <c r="B120" s="72"/>
      <c r="C120" s="72"/>
      <c r="D120" s="72"/>
      <c r="E120" s="72"/>
      <c r="F120" s="72"/>
      <c r="G120" s="72"/>
      <c r="H120" s="72"/>
      <c r="I120" s="72"/>
      <c r="J120" s="72"/>
      <c r="K120" s="72"/>
      <c r="L120" s="72"/>
      <c r="M120" s="72"/>
      <c r="N120" s="72"/>
      <c r="O120" s="72"/>
      <c r="P120" s="72"/>
      <c r="Q120" s="72"/>
      <c r="R120" s="72"/>
      <c r="S120" s="72"/>
    </row>
    <row r="121" spans="1:19" s="5" customFormat="1" ht="22.5" customHeight="1" x14ac:dyDescent="0.2">
      <c r="A121" s="1101" t="s">
        <v>3659</v>
      </c>
      <c r="B121" s="1102"/>
      <c r="C121" s="1102"/>
      <c r="D121" s="1102"/>
      <c r="E121" s="1102"/>
      <c r="F121" s="1102"/>
      <c r="G121" s="1102"/>
      <c r="H121" s="1102"/>
      <c r="I121" s="1102"/>
      <c r="J121" s="1102"/>
      <c r="K121" s="1102"/>
      <c r="L121" s="1102"/>
      <c r="M121" s="1102"/>
      <c r="N121" s="1102"/>
      <c r="O121" s="1102"/>
      <c r="P121" s="1102"/>
      <c r="Q121" s="1102"/>
      <c r="R121" s="1102"/>
      <c r="S121" s="1103"/>
    </row>
    <row r="122" spans="1:19" s="1154" customFormat="1" x14ac:dyDescent="0.2">
      <c r="A122" s="833" t="s">
        <v>173</v>
      </c>
    </row>
    <row r="123" spans="1:19" s="5" customFormat="1" x14ac:dyDescent="0.2">
      <c r="A123" s="833" t="s">
        <v>528</v>
      </c>
      <c r="B123" s="834"/>
      <c r="C123" s="834"/>
      <c r="D123" s="834"/>
      <c r="E123" s="834"/>
      <c r="F123" s="834"/>
      <c r="G123" s="834"/>
      <c r="H123" s="834"/>
      <c r="I123" s="834"/>
      <c r="J123" s="834"/>
      <c r="K123" s="834"/>
      <c r="L123" s="834"/>
      <c r="M123" s="834"/>
      <c r="N123" s="834"/>
      <c r="O123" s="834"/>
      <c r="P123" s="834"/>
      <c r="Q123" s="834"/>
      <c r="R123" s="834"/>
      <c r="S123" s="835"/>
    </row>
    <row r="124" spans="1:19" s="5" customFormat="1" x14ac:dyDescent="0.2">
      <c r="A124" s="833" t="s">
        <v>3579</v>
      </c>
      <c r="B124" s="834"/>
      <c r="C124" s="834"/>
      <c r="D124" s="834"/>
      <c r="E124" s="834"/>
      <c r="F124" s="834"/>
      <c r="G124" s="834"/>
      <c r="H124" s="834"/>
      <c r="I124" s="834"/>
      <c r="J124" s="834"/>
      <c r="K124" s="834"/>
      <c r="L124" s="834"/>
      <c r="M124" s="834"/>
      <c r="N124" s="834"/>
      <c r="O124" s="834"/>
      <c r="P124" s="834"/>
      <c r="Q124" s="834"/>
      <c r="R124" s="834"/>
      <c r="S124" s="835"/>
    </row>
    <row r="125" spans="1:19" s="5" customFormat="1" x14ac:dyDescent="0.2">
      <c r="A125" s="833" t="s">
        <v>3580</v>
      </c>
      <c r="B125" s="834"/>
      <c r="C125" s="834"/>
      <c r="D125" s="834"/>
      <c r="E125" s="834"/>
      <c r="F125" s="834"/>
      <c r="G125" s="834"/>
      <c r="H125" s="834"/>
      <c r="I125" s="834"/>
      <c r="J125" s="834"/>
      <c r="K125" s="834"/>
      <c r="L125" s="834"/>
      <c r="M125" s="834"/>
      <c r="N125" s="834"/>
      <c r="O125" s="834"/>
      <c r="P125" s="834"/>
      <c r="Q125" s="834"/>
      <c r="R125" s="834"/>
      <c r="S125" s="835"/>
    </row>
    <row r="126" spans="1:19" s="5" customFormat="1" x14ac:dyDescent="0.2">
      <c r="A126" s="833" t="s">
        <v>3581</v>
      </c>
      <c r="B126" s="834"/>
      <c r="C126" s="834"/>
      <c r="D126" s="834"/>
      <c r="E126" s="834"/>
      <c r="F126" s="834"/>
      <c r="G126" s="834"/>
      <c r="H126" s="834"/>
      <c r="I126" s="834"/>
      <c r="J126" s="834"/>
      <c r="K126" s="834"/>
      <c r="L126" s="834"/>
      <c r="M126" s="834"/>
      <c r="N126" s="834"/>
      <c r="O126" s="834"/>
      <c r="P126" s="834"/>
      <c r="Q126" s="834"/>
      <c r="R126" s="834"/>
      <c r="S126" s="835"/>
    </row>
    <row r="127" spans="1:19" s="5" customFormat="1" x14ac:dyDescent="0.2">
      <c r="A127" s="833" t="s">
        <v>3582</v>
      </c>
      <c r="B127" s="834"/>
      <c r="C127" s="834"/>
      <c r="D127" s="834"/>
      <c r="E127" s="834"/>
      <c r="F127" s="834"/>
      <c r="G127" s="834"/>
      <c r="H127" s="834"/>
      <c r="I127" s="834"/>
      <c r="J127" s="834"/>
      <c r="K127" s="834"/>
      <c r="L127" s="834"/>
      <c r="M127" s="834"/>
      <c r="N127" s="834"/>
      <c r="O127" s="834"/>
      <c r="P127" s="834"/>
      <c r="Q127" s="834"/>
      <c r="R127" s="834"/>
      <c r="S127" s="835"/>
    </row>
    <row r="128" spans="1:19" s="5" customFormat="1" x14ac:dyDescent="0.2">
      <c r="A128" s="833" t="s">
        <v>3583</v>
      </c>
      <c r="B128" s="834"/>
      <c r="C128" s="834"/>
      <c r="D128" s="834"/>
      <c r="E128" s="834"/>
      <c r="F128" s="834"/>
      <c r="G128" s="834"/>
      <c r="H128" s="834"/>
      <c r="I128" s="834"/>
      <c r="J128" s="834"/>
      <c r="K128" s="834"/>
      <c r="L128" s="834"/>
      <c r="M128" s="834"/>
      <c r="N128" s="834"/>
      <c r="O128" s="834"/>
      <c r="P128" s="834"/>
      <c r="Q128" s="834"/>
      <c r="R128" s="834"/>
      <c r="S128" s="835"/>
    </row>
    <row r="129" spans="1:19" s="5" customFormat="1" x14ac:dyDescent="0.2">
      <c r="A129" s="833" t="s">
        <v>3584</v>
      </c>
      <c r="B129" s="834"/>
      <c r="C129" s="834"/>
      <c r="D129" s="834"/>
      <c r="E129" s="834"/>
      <c r="F129" s="834"/>
      <c r="G129" s="834"/>
      <c r="H129" s="834"/>
      <c r="I129" s="834"/>
      <c r="J129" s="834"/>
      <c r="K129" s="834"/>
      <c r="L129" s="834"/>
      <c r="M129" s="834"/>
      <c r="N129" s="834"/>
      <c r="O129" s="834"/>
      <c r="P129" s="834"/>
      <c r="Q129" s="834"/>
      <c r="R129" s="834"/>
      <c r="S129" s="835"/>
    </row>
    <row r="130" spans="1:19" s="5" customFormat="1" ht="12" customHeight="1" x14ac:dyDescent="0.2">
      <c r="A130" s="836" t="s">
        <v>3585</v>
      </c>
      <c r="B130" s="837"/>
      <c r="C130" s="837"/>
      <c r="D130" s="837"/>
      <c r="E130" s="837"/>
      <c r="F130" s="837"/>
      <c r="G130" s="837"/>
      <c r="H130" s="837"/>
      <c r="I130" s="837"/>
      <c r="J130" s="837"/>
      <c r="K130" s="837"/>
      <c r="L130" s="837"/>
      <c r="M130" s="837"/>
      <c r="N130" s="837"/>
      <c r="O130" s="837"/>
      <c r="P130" s="837"/>
      <c r="Q130" s="837"/>
      <c r="R130" s="837"/>
      <c r="S130" s="838"/>
    </row>
    <row r="131" spans="1:19" s="5" customFormat="1" ht="34.5" customHeight="1" x14ac:dyDescent="0.2">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s="5" customFormat="1" ht="30.75"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s="5" customFormat="1" ht="59.25" customHeight="1" x14ac:dyDescent="0.2">
      <c r="A133" s="831"/>
      <c r="B133" s="831"/>
      <c r="C133" s="853"/>
      <c r="D133" s="831"/>
      <c r="E133" s="831"/>
      <c r="F133" s="470" t="s">
        <v>63</v>
      </c>
      <c r="G133" s="470" t="s">
        <v>64</v>
      </c>
      <c r="H133" s="470" t="s">
        <v>65</v>
      </c>
      <c r="I133" s="831"/>
      <c r="J133" s="831"/>
      <c r="K133" s="477" t="s">
        <v>66</v>
      </c>
      <c r="L133" s="477" t="s">
        <v>67</v>
      </c>
      <c r="M133" s="477" t="s">
        <v>68</v>
      </c>
      <c r="N133" s="477" t="s">
        <v>67</v>
      </c>
      <c r="O133" s="831"/>
      <c r="P133" s="831"/>
      <c r="Q133" s="831"/>
      <c r="R133" s="831"/>
      <c r="S133" s="831"/>
    </row>
    <row r="134" spans="1:19" s="5" customFormat="1"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5" customFormat="1" x14ac:dyDescent="0.2">
      <c r="A135" s="19"/>
      <c r="B135" s="19"/>
      <c r="C135" s="19"/>
      <c r="D135" s="19"/>
      <c r="E135" s="19"/>
      <c r="F135" s="19"/>
      <c r="G135" s="19"/>
      <c r="H135" s="19"/>
      <c r="I135" s="19"/>
      <c r="J135" s="19"/>
      <c r="K135" s="19"/>
      <c r="L135" s="19"/>
      <c r="M135" s="19"/>
      <c r="N135" s="19"/>
      <c r="O135" s="19"/>
      <c r="P135" s="19"/>
      <c r="Q135" s="19"/>
      <c r="R135" s="19"/>
      <c r="S135" s="19"/>
    </row>
    <row r="136" spans="1:19" s="5" customFormat="1" x14ac:dyDescent="0.2">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50" customFormat="1" x14ac:dyDescent="0.2">
      <c r="A137" s="19"/>
      <c r="B137" s="19"/>
      <c r="C137" s="19"/>
      <c r="D137" s="19"/>
      <c r="E137" s="19"/>
      <c r="F137" s="19"/>
      <c r="G137" s="19"/>
      <c r="H137" s="19"/>
      <c r="I137" s="19"/>
      <c r="J137" s="19"/>
      <c r="K137" s="19"/>
      <c r="L137" s="19"/>
      <c r="M137" s="19"/>
      <c r="N137" s="19"/>
      <c r="O137" s="19"/>
      <c r="P137" s="19"/>
      <c r="Q137" s="19"/>
      <c r="R137" s="19"/>
      <c r="S137" s="19"/>
    </row>
    <row r="138" spans="1:19" s="5" customFormat="1"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5" customFormat="1" x14ac:dyDescent="0.2">
      <c r="A139" s="19"/>
      <c r="B139" s="19"/>
      <c r="C139" s="19"/>
      <c r="D139" s="19"/>
      <c r="E139" s="19"/>
      <c r="F139" s="19"/>
      <c r="G139" s="19"/>
      <c r="H139" s="19"/>
      <c r="I139" s="19"/>
      <c r="J139" s="19"/>
      <c r="K139" s="19"/>
      <c r="L139" s="19"/>
      <c r="M139" s="19"/>
      <c r="N139" s="19"/>
      <c r="O139" s="19"/>
      <c r="P139" s="19"/>
      <c r="Q139" s="19"/>
      <c r="R139" s="19"/>
      <c r="S139" s="19"/>
    </row>
    <row r="140" spans="1:19" s="5" customFormat="1"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50" customFormat="1" x14ac:dyDescent="0.2">
      <c r="A141" s="19"/>
      <c r="B141" s="19"/>
      <c r="C141" s="19"/>
      <c r="D141" s="19"/>
      <c r="E141" s="19"/>
      <c r="F141" s="19"/>
      <c r="G141" s="19"/>
      <c r="H141" s="19"/>
      <c r="I141" s="19"/>
      <c r="J141" s="19"/>
      <c r="K141" s="19"/>
      <c r="L141" s="19"/>
      <c r="M141" s="19"/>
      <c r="N141" s="19"/>
      <c r="O141" s="19"/>
      <c r="P141" s="19"/>
      <c r="Q141" s="19"/>
      <c r="R141" s="19"/>
      <c r="S141" s="19"/>
    </row>
    <row r="142" spans="1:19" s="5" customFormat="1"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50" customFormat="1" x14ac:dyDescent="0.2">
      <c r="A143" s="476"/>
      <c r="B143" s="19"/>
      <c r="C143" s="19"/>
      <c r="D143" s="19"/>
      <c r="E143" s="19"/>
      <c r="F143" s="19"/>
      <c r="G143" s="19"/>
      <c r="H143" s="19"/>
      <c r="I143" s="19"/>
      <c r="J143" s="19"/>
      <c r="K143" s="19"/>
      <c r="L143" s="19"/>
      <c r="M143" s="19"/>
      <c r="N143" s="19"/>
      <c r="O143" s="19"/>
      <c r="P143" s="19"/>
      <c r="Q143" s="19"/>
      <c r="R143" s="19"/>
      <c r="S143" s="19"/>
    </row>
    <row r="144" spans="1:19" s="5" customFormat="1"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50" customFormat="1" x14ac:dyDescent="0.2">
      <c r="A145" s="476"/>
      <c r="B145" s="19"/>
      <c r="C145" s="19"/>
      <c r="D145" s="19"/>
      <c r="E145" s="19"/>
      <c r="F145" s="19"/>
      <c r="G145" s="19"/>
      <c r="H145" s="19"/>
      <c r="I145" s="19"/>
      <c r="J145" s="19"/>
      <c r="K145" s="19"/>
      <c r="L145" s="19"/>
      <c r="M145" s="19"/>
      <c r="N145" s="19"/>
      <c r="O145" s="19"/>
      <c r="P145" s="19"/>
      <c r="Q145" s="19"/>
      <c r="R145" s="19"/>
      <c r="S145" s="19"/>
    </row>
    <row r="146" spans="1:19" s="5" customFormat="1"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50" customFormat="1" x14ac:dyDescent="0.2">
      <c r="A147" s="476"/>
      <c r="B147" s="19"/>
      <c r="C147" s="19"/>
      <c r="D147" s="19"/>
      <c r="E147" s="19"/>
      <c r="F147" s="19"/>
      <c r="G147" s="19"/>
      <c r="H147" s="19"/>
      <c r="I147" s="19"/>
      <c r="J147" s="19"/>
      <c r="K147" s="19"/>
      <c r="L147" s="19"/>
      <c r="M147" s="19"/>
      <c r="N147" s="19"/>
      <c r="O147" s="19"/>
      <c r="P147" s="19"/>
      <c r="Q147" s="19"/>
      <c r="R147" s="19"/>
      <c r="S147" s="19"/>
    </row>
    <row r="148" spans="1:19" s="5" customFormat="1"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5" customFormat="1" x14ac:dyDescent="0.2">
      <c r="A149" s="487"/>
      <c r="B149" s="484"/>
      <c r="C149" s="484"/>
      <c r="D149" s="484"/>
      <c r="E149" s="484"/>
      <c r="F149" s="484"/>
      <c r="G149" s="484"/>
      <c r="H149" s="484"/>
      <c r="I149" s="484"/>
      <c r="J149" s="484"/>
      <c r="K149" s="484"/>
      <c r="L149" s="484"/>
      <c r="M149" s="484"/>
      <c r="N149" s="484"/>
      <c r="O149" s="484"/>
      <c r="P149" s="484"/>
      <c r="Q149" s="484"/>
      <c r="R149" s="484"/>
      <c r="S149" s="484"/>
    </row>
    <row r="150" spans="1:19" s="5" customFormat="1"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50" customFormat="1" x14ac:dyDescent="0.2">
      <c r="A151" s="476"/>
      <c r="B151" s="19"/>
      <c r="C151" s="19"/>
      <c r="D151" s="19"/>
      <c r="E151" s="19"/>
      <c r="F151" s="19"/>
      <c r="G151" s="19"/>
      <c r="H151" s="19"/>
      <c r="I151" s="19"/>
      <c r="J151" s="19"/>
      <c r="K151" s="19"/>
      <c r="L151" s="19"/>
      <c r="M151" s="19"/>
      <c r="N151" s="19"/>
      <c r="O151" s="19"/>
      <c r="P151" s="19"/>
      <c r="Q151" s="19"/>
      <c r="R151" s="19"/>
      <c r="S151" s="19"/>
    </row>
    <row r="152" spans="1:19" s="5" customFormat="1"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5" customFormat="1" x14ac:dyDescent="0.2">
      <c r="A153" s="471"/>
      <c r="B153" s="484"/>
      <c r="C153" s="484"/>
      <c r="D153" s="484"/>
      <c r="E153" s="484"/>
      <c r="F153" s="484"/>
      <c r="G153" s="484"/>
      <c r="H153" s="484"/>
      <c r="I153" s="484"/>
      <c r="J153" s="484"/>
      <c r="K153" s="484"/>
      <c r="L153" s="484"/>
      <c r="M153" s="484"/>
      <c r="N153" s="484"/>
      <c r="O153" s="484"/>
      <c r="P153" s="484"/>
      <c r="Q153" s="484"/>
      <c r="R153" s="484"/>
      <c r="S153" s="484"/>
    </row>
    <row r="154" spans="1:19" s="5" customFormat="1"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5" customFormat="1" x14ac:dyDescent="0.2">
      <c r="A155" s="471"/>
      <c r="B155" s="484"/>
      <c r="C155" s="484"/>
      <c r="D155" s="484"/>
      <c r="E155" s="484"/>
      <c r="F155" s="484"/>
      <c r="G155" s="484"/>
      <c r="H155" s="484"/>
      <c r="I155" s="484"/>
      <c r="J155" s="484"/>
      <c r="K155" s="484"/>
      <c r="L155" s="484"/>
      <c r="M155" s="484"/>
      <c r="N155" s="484"/>
      <c r="O155" s="484"/>
      <c r="P155" s="484"/>
      <c r="Q155" s="484"/>
      <c r="R155" s="484"/>
      <c r="S155" s="484"/>
    </row>
    <row r="156" spans="1:19" s="5" customFormat="1"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5" customFormat="1" x14ac:dyDescent="0.2">
      <c r="A157" s="82"/>
      <c r="B157" s="82"/>
      <c r="C157" s="82"/>
      <c r="D157" s="82"/>
      <c r="E157" s="82"/>
      <c r="F157" s="82"/>
      <c r="G157" s="82"/>
      <c r="H157" s="82"/>
      <c r="I157" s="82"/>
      <c r="J157" s="82"/>
      <c r="K157" s="82"/>
      <c r="L157" s="82"/>
      <c r="M157" s="82"/>
      <c r="N157" s="82"/>
      <c r="O157" s="82"/>
      <c r="P157" s="82"/>
      <c r="Q157" s="82"/>
      <c r="R157" s="82"/>
      <c r="S157" s="82"/>
    </row>
    <row r="158" spans="1:19" s="5" customFormat="1" x14ac:dyDescent="0.2">
      <c r="A158" s="823" t="s">
        <v>181</v>
      </c>
      <c r="B158" s="824"/>
      <c r="C158" s="824"/>
      <c r="D158" s="824"/>
      <c r="E158" s="824"/>
      <c r="F158" s="824"/>
      <c r="G158" s="824"/>
      <c r="H158" s="824"/>
      <c r="I158" s="824"/>
      <c r="J158" s="824"/>
      <c r="K158" s="824"/>
      <c r="L158" s="824"/>
      <c r="M158" s="824"/>
      <c r="N158" s="824"/>
      <c r="O158" s="824"/>
      <c r="P158" s="824"/>
      <c r="Q158" s="824"/>
      <c r="R158" s="824"/>
      <c r="S158" s="825"/>
    </row>
    <row r="159" spans="1:19" s="52" customFormat="1" x14ac:dyDescent="0.2">
      <c r="A159" s="476">
        <f>SUM(A157,A155,A153,A151,A149,A147,A145,A143,A141,A139,A137,A135)</f>
        <v>0</v>
      </c>
      <c r="B159" s="476">
        <f t="shared" ref="B159:S159" si="3">SUM(B157,B155,B153,B151,B149,B147,B145,B143,B141,B139,B137,B135)</f>
        <v>0</v>
      </c>
      <c r="C159" s="476">
        <f t="shared" si="3"/>
        <v>0</v>
      </c>
      <c r="D159" s="476">
        <f t="shared" si="3"/>
        <v>0</v>
      </c>
      <c r="E159" s="476">
        <f t="shared" si="3"/>
        <v>0</v>
      </c>
      <c r="F159" s="476">
        <f t="shared" si="3"/>
        <v>0</v>
      </c>
      <c r="G159" s="476">
        <f t="shared" si="3"/>
        <v>0</v>
      </c>
      <c r="H159" s="476">
        <f t="shared" si="3"/>
        <v>0</v>
      </c>
      <c r="I159" s="476">
        <f t="shared" si="3"/>
        <v>0</v>
      </c>
      <c r="J159" s="476">
        <f t="shared" si="3"/>
        <v>0</v>
      </c>
      <c r="K159" s="476">
        <f t="shared" si="3"/>
        <v>0</v>
      </c>
      <c r="L159" s="476">
        <f t="shared" si="3"/>
        <v>0</v>
      </c>
      <c r="M159" s="476">
        <f t="shared" si="3"/>
        <v>0</v>
      </c>
      <c r="N159" s="476">
        <f t="shared" si="3"/>
        <v>0</v>
      </c>
      <c r="O159" s="476">
        <f t="shared" si="3"/>
        <v>0</v>
      </c>
      <c r="P159" s="476">
        <f t="shared" si="3"/>
        <v>0</v>
      </c>
      <c r="Q159" s="476">
        <f t="shared" si="3"/>
        <v>0</v>
      </c>
      <c r="R159" s="476">
        <f t="shared" si="3"/>
        <v>0</v>
      </c>
      <c r="S159" s="476">
        <f t="shared" si="3"/>
        <v>0</v>
      </c>
    </row>
    <row r="160" spans="1:19" s="5" customFormat="1" x14ac:dyDescent="0.2">
      <c r="A160" s="72"/>
      <c r="B160" s="72"/>
      <c r="C160" s="72"/>
      <c r="D160" s="72"/>
      <c r="E160" s="72"/>
      <c r="F160" s="72"/>
      <c r="G160" s="72"/>
      <c r="H160" s="72"/>
      <c r="I160" s="72"/>
      <c r="J160" s="72"/>
      <c r="K160" s="72"/>
      <c r="L160" s="72"/>
      <c r="M160" s="72"/>
      <c r="N160" s="72"/>
      <c r="O160" s="72"/>
      <c r="P160" s="72"/>
      <c r="Q160" s="72"/>
      <c r="R160" s="72"/>
      <c r="S160" s="72"/>
    </row>
    <row r="161" spans="1:19" s="5" customFormat="1" ht="17.25" customHeight="1" x14ac:dyDescent="0.2">
      <c r="A161" s="1101" t="s">
        <v>3660</v>
      </c>
      <c r="B161" s="1102"/>
      <c r="C161" s="1102"/>
      <c r="D161" s="1102"/>
      <c r="E161" s="1102"/>
      <c r="F161" s="1102"/>
      <c r="G161" s="1102"/>
      <c r="H161" s="1102"/>
      <c r="I161" s="1102"/>
      <c r="J161" s="1102"/>
      <c r="K161" s="1102"/>
      <c r="L161" s="1102"/>
      <c r="M161" s="1102"/>
      <c r="N161" s="1102"/>
      <c r="O161" s="1102"/>
      <c r="P161" s="1102"/>
      <c r="Q161" s="1102"/>
      <c r="R161" s="1102"/>
      <c r="S161" s="1103"/>
    </row>
    <row r="162" spans="1:19" s="5" customFormat="1" ht="12.75" customHeight="1" x14ac:dyDescent="0.2">
      <c r="A162" s="833" t="s">
        <v>173</v>
      </c>
      <c r="B162" s="834"/>
      <c r="C162" s="834"/>
      <c r="D162" s="834"/>
      <c r="E162" s="834"/>
      <c r="F162" s="834"/>
      <c r="G162" s="834"/>
      <c r="H162" s="834"/>
      <c r="I162" s="834"/>
      <c r="J162" s="834"/>
      <c r="K162" s="834"/>
      <c r="L162" s="834"/>
      <c r="M162" s="834"/>
      <c r="N162" s="834"/>
      <c r="O162" s="834"/>
      <c r="P162" s="834"/>
      <c r="Q162" s="834"/>
      <c r="R162" s="834"/>
      <c r="S162" s="835"/>
    </row>
    <row r="163" spans="1:19" s="5" customFormat="1" ht="11.25" customHeight="1" x14ac:dyDescent="0.2">
      <c r="A163" s="833" t="s">
        <v>529</v>
      </c>
      <c r="B163" s="834"/>
      <c r="C163" s="834"/>
      <c r="D163" s="834"/>
      <c r="E163" s="834"/>
      <c r="F163" s="834"/>
      <c r="G163" s="834"/>
      <c r="H163" s="834"/>
      <c r="I163" s="834"/>
      <c r="J163" s="834"/>
      <c r="K163" s="834"/>
      <c r="L163" s="834"/>
      <c r="M163" s="834"/>
      <c r="N163" s="834"/>
      <c r="O163" s="834"/>
      <c r="P163" s="834"/>
      <c r="Q163" s="834"/>
      <c r="R163" s="834"/>
      <c r="S163" s="835"/>
    </row>
    <row r="164" spans="1:19" s="5" customFormat="1" ht="11.25" customHeight="1" x14ac:dyDescent="0.2">
      <c r="A164" s="833" t="s">
        <v>315</v>
      </c>
      <c r="B164" s="834"/>
      <c r="C164" s="834"/>
      <c r="D164" s="834"/>
      <c r="E164" s="834"/>
      <c r="F164" s="834"/>
      <c r="G164" s="834"/>
      <c r="H164" s="834"/>
      <c r="I164" s="834"/>
      <c r="J164" s="834"/>
      <c r="K164" s="834"/>
      <c r="L164" s="834"/>
      <c r="M164" s="834"/>
      <c r="N164" s="834"/>
      <c r="O164" s="834"/>
      <c r="P164" s="834"/>
      <c r="Q164" s="834"/>
      <c r="R164" s="834"/>
      <c r="S164" s="835"/>
    </row>
    <row r="165" spans="1:19" s="5" customFormat="1" ht="11.25" customHeight="1" x14ac:dyDescent="0.2">
      <c r="A165" s="833" t="s">
        <v>3586</v>
      </c>
      <c r="B165" s="834"/>
      <c r="C165" s="834"/>
      <c r="D165" s="834"/>
      <c r="E165" s="834"/>
      <c r="F165" s="834"/>
      <c r="G165" s="834"/>
      <c r="H165" s="834"/>
      <c r="I165" s="834"/>
      <c r="J165" s="834"/>
      <c r="K165" s="834"/>
      <c r="L165" s="834"/>
      <c r="M165" s="834"/>
      <c r="N165" s="834"/>
      <c r="O165" s="834"/>
      <c r="P165" s="834"/>
      <c r="Q165" s="834"/>
      <c r="R165" s="834"/>
      <c r="S165" s="835"/>
    </row>
    <row r="166" spans="1:19" s="5" customFormat="1" ht="11.25" customHeight="1" x14ac:dyDescent="0.2">
      <c r="A166" s="833" t="s">
        <v>3587</v>
      </c>
      <c r="B166" s="834"/>
      <c r="C166" s="834"/>
      <c r="D166" s="834"/>
      <c r="E166" s="834"/>
      <c r="F166" s="834"/>
      <c r="G166" s="834"/>
      <c r="H166" s="834"/>
      <c r="I166" s="834"/>
      <c r="J166" s="834"/>
      <c r="K166" s="834"/>
      <c r="L166" s="834"/>
      <c r="M166" s="834"/>
      <c r="N166" s="834"/>
      <c r="O166" s="834"/>
      <c r="P166" s="834"/>
      <c r="Q166" s="834"/>
      <c r="R166" s="834"/>
      <c r="S166" s="835"/>
    </row>
    <row r="167" spans="1:19" s="5" customFormat="1" ht="11.25" customHeight="1" x14ac:dyDescent="0.2">
      <c r="A167" s="833" t="s">
        <v>3588</v>
      </c>
      <c r="B167" s="834"/>
      <c r="C167" s="834"/>
      <c r="D167" s="834"/>
      <c r="E167" s="834"/>
      <c r="F167" s="834"/>
      <c r="G167" s="834"/>
      <c r="H167" s="834"/>
      <c r="I167" s="834"/>
      <c r="J167" s="834"/>
      <c r="K167" s="834"/>
      <c r="L167" s="834"/>
      <c r="M167" s="834"/>
      <c r="N167" s="834"/>
      <c r="O167" s="834"/>
      <c r="P167" s="834"/>
      <c r="Q167" s="834"/>
      <c r="R167" s="834"/>
      <c r="S167" s="835"/>
    </row>
    <row r="168" spans="1:19" s="5" customFormat="1" ht="11.25" customHeight="1" x14ac:dyDescent="0.2">
      <c r="A168" s="833" t="s">
        <v>3589</v>
      </c>
      <c r="B168" s="834"/>
      <c r="C168" s="834"/>
      <c r="D168" s="834"/>
      <c r="E168" s="834"/>
      <c r="F168" s="834"/>
      <c r="G168" s="834"/>
      <c r="H168" s="834"/>
      <c r="I168" s="834"/>
      <c r="J168" s="834"/>
      <c r="K168" s="834"/>
      <c r="L168" s="834"/>
      <c r="M168" s="834"/>
      <c r="N168" s="834"/>
      <c r="O168" s="834"/>
      <c r="P168" s="834"/>
      <c r="Q168" s="834"/>
      <c r="R168" s="834"/>
      <c r="S168" s="835"/>
    </row>
    <row r="169" spans="1:19" s="5" customFormat="1" ht="11.25" customHeight="1" x14ac:dyDescent="0.2">
      <c r="A169" s="833" t="s">
        <v>3590</v>
      </c>
      <c r="B169" s="834"/>
      <c r="C169" s="834"/>
      <c r="D169" s="834"/>
      <c r="E169" s="834"/>
      <c r="F169" s="834"/>
      <c r="G169" s="834"/>
      <c r="H169" s="834"/>
      <c r="I169" s="834"/>
      <c r="J169" s="834"/>
      <c r="K169" s="834"/>
      <c r="L169" s="834"/>
      <c r="M169" s="834"/>
      <c r="N169" s="834"/>
      <c r="O169" s="834"/>
      <c r="P169" s="834"/>
      <c r="Q169" s="834"/>
      <c r="R169" s="834"/>
      <c r="S169" s="835"/>
    </row>
    <row r="170" spans="1:19" s="5" customFormat="1" ht="13.5" customHeight="1" x14ac:dyDescent="0.2">
      <c r="A170" s="836" t="s">
        <v>3591</v>
      </c>
      <c r="B170" s="837"/>
      <c r="C170" s="837"/>
      <c r="D170" s="837"/>
      <c r="E170" s="837"/>
      <c r="F170" s="837"/>
      <c r="G170" s="837"/>
      <c r="H170" s="837"/>
      <c r="I170" s="837"/>
      <c r="J170" s="837"/>
      <c r="K170" s="837"/>
      <c r="L170" s="837"/>
      <c r="M170" s="837"/>
      <c r="N170" s="837"/>
      <c r="O170" s="837"/>
      <c r="P170" s="837"/>
      <c r="Q170" s="837"/>
      <c r="R170" s="837"/>
      <c r="S170" s="838"/>
    </row>
    <row r="171" spans="1:19" s="5" customFormat="1" ht="36" customHeight="1" x14ac:dyDescent="0.2">
      <c r="A171" s="827" t="s">
        <v>41</v>
      </c>
      <c r="B171" s="828"/>
      <c r="C171" s="829"/>
      <c r="D171" s="827" t="s">
        <v>42</v>
      </c>
      <c r="E171" s="829"/>
      <c r="F171" s="827" t="s">
        <v>43</v>
      </c>
      <c r="G171" s="828"/>
      <c r="H171" s="829"/>
      <c r="I171" s="827" t="s">
        <v>44</v>
      </c>
      <c r="J171" s="829"/>
      <c r="K171" s="827" t="s">
        <v>45</v>
      </c>
      <c r="L171" s="828"/>
      <c r="M171" s="828"/>
      <c r="N171" s="829"/>
      <c r="O171" s="962" t="s">
        <v>46</v>
      </c>
      <c r="P171" s="963"/>
      <c r="Q171" s="964"/>
      <c r="R171" s="827" t="s">
        <v>47</v>
      </c>
      <c r="S171" s="829"/>
    </row>
    <row r="172" spans="1:19" s="5" customFormat="1" ht="30.7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s="5" customFormat="1" ht="57" customHeight="1" x14ac:dyDescent="0.2">
      <c r="A173" s="831"/>
      <c r="B173" s="831"/>
      <c r="C173" s="853"/>
      <c r="D173" s="831"/>
      <c r="E173" s="831"/>
      <c r="F173" s="470" t="s">
        <v>63</v>
      </c>
      <c r="G173" s="470" t="s">
        <v>64</v>
      </c>
      <c r="H173" s="470" t="s">
        <v>65</v>
      </c>
      <c r="I173" s="831"/>
      <c r="J173" s="831"/>
      <c r="K173" s="477" t="s">
        <v>66</v>
      </c>
      <c r="L173" s="477" t="s">
        <v>67</v>
      </c>
      <c r="M173" s="477" t="s">
        <v>68</v>
      </c>
      <c r="N173" s="477" t="s">
        <v>67</v>
      </c>
      <c r="O173" s="831"/>
      <c r="P173" s="831"/>
      <c r="Q173" s="831"/>
      <c r="R173" s="831"/>
      <c r="S173" s="831"/>
    </row>
    <row r="174" spans="1:19" s="5" customFormat="1" x14ac:dyDescent="0.2">
      <c r="A174" s="965" t="s">
        <v>69</v>
      </c>
      <c r="B174" s="966"/>
      <c r="C174" s="966"/>
      <c r="D174" s="966"/>
      <c r="E174" s="966"/>
      <c r="F174" s="966"/>
      <c r="G174" s="966"/>
      <c r="H174" s="966"/>
      <c r="I174" s="966"/>
      <c r="J174" s="966"/>
      <c r="K174" s="966"/>
      <c r="L174" s="966"/>
      <c r="M174" s="966"/>
      <c r="N174" s="966"/>
      <c r="O174" s="966"/>
      <c r="P174" s="966"/>
      <c r="Q174" s="966"/>
      <c r="R174" s="966"/>
      <c r="S174" s="967"/>
    </row>
    <row r="175" spans="1:19" s="5" customFormat="1" x14ac:dyDescent="0.2">
      <c r="A175" s="19"/>
      <c r="B175" s="19"/>
      <c r="C175" s="19"/>
      <c r="D175" s="19"/>
      <c r="E175" s="19"/>
      <c r="F175" s="19"/>
      <c r="G175" s="19"/>
      <c r="H175" s="19"/>
      <c r="I175" s="19"/>
      <c r="J175" s="19"/>
      <c r="K175" s="19"/>
      <c r="L175" s="19"/>
      <c r="M175" s="19"/>
      <c r="N175" s="19"/>
      <c r="O175" s="19"/>
      <c r="P175" s="19"/>
      <c r="Q175" s="19"/>
      <c r="R175" s="19"/>
      <c r="S175" s="19"/>
    </row>
    <row r="176" spans="1:19" s="5" customFormat="1" x14ac:dyDescent="0.2">
      <c r="A176" s="965" t="s">
        <v>70</v>
      </c>
      <c r="B176" s="966"/>
      <c r="C176" s="966"/>
      <c r="D176" s="966"/>
      <c r="E176" s="966"/>
      <c r="F176" s="966"/>
      <c r="G176" s="966"/>
      <c r="H176" s="966"/>
      <c r="I176" s="966"/>
      <c r="J176" s="966"/>
      <c r="K176" s="966"/>
      <c r="L176" s="966"/>
      <c r="M176" s="966"/>
      <c r="N176" s="966"/>
      <c r="O176" s="966"/>
      <c r="P176" s="966"/>
      <c r="Q176" s="966"/>
      <c r="R176" s="966"/>
      <c r="S176" s="967"/>
    </row>
    <row r="177" spans="1:19" s="5" customFormat="1" x14ac:dyDescent="0.2">
      <c r="A177" s="484"/>
      <c r="B177" s="484"/>
      <c r="C177" s="484"/>
      <c r="D177" s="484"/>
      <c r="E177" s="484"/>
      <c r="F177" s="484"/>
      <c r="G177" s="484"/>
      <c r="H177" s="484"/>
      <c r="I177" s="484"/>
      <c r="J177" s="484"/>
      <c r="K177" s="484"/>
      <c r="L177" s="484"/>
      <c r="M177" s="484"/>
      <c r="N177" s="484"/>
      <c r="O177" s="484"/>
      <c r="P177" s="484"/>
      <c r="Q177" s="484"/>
      <c r="R177" s="484"/>
      <c r="S177" s="484"/>
    </row>
    <row r="178" spans="1:19" s="5" customFormat="1" x14ac:dyDescent="0.2">
      <c r="A178" s="965" t="s">
        <v>71</v>
      </c>
      <c r="B178" s="966"/>
      <c r="C178" s="966"/>
      <c r="D178" s="966"/>
      <c r="E178" s="966"/>
      <c r="F178" s="966"/>
      <c r="G178" s="966"/>
      <c r="H178" s="966"/>
      <c r="I178" s="966"/>
      <c r="J178" s="966"/>
      <c r="K178" s="966"/>
      <c r="L178" s="966"/>
      <c r="M178" s="966"/>
      <c r="N178" s="966"/>
      <c r="O178" s="966"/>
      <c r="P178" s="966"/>
      <c r="Q178" s="966"/>
      <c r="R178" s="966"/>
      <c r="S178" s="967"/>
    </row>
    <row r="179" spans="1:19" s="5" customFormat="1" x14ac:dyDescent="0.2">
      <c r="A179" s="471"/>
      <c r="B179" s="484"/>
      <c r="C179" s="484"/>
      <c r="D179" s="484"/>
      <c r="E179" s="484"/>
      <c r="F179" s="484"/>
      <c r="G179" s="484"/>
      <c r="H179" s="484"/>
      <c r="I179" s="484"/>
      <c r="J179" s="484"/>
      <c r="K179" s="484"/>
      <c r="L179" s="484"/>
      <c r="M179" s="484"/>
      <c r="N179" s="484"/>
      <c r="O179" s="484"/>
      <c r="P179" s="484"/>
      <c r="Q179" s="484"/>
      <c r="R179" s="484"/>
      <c r="S179" s="484"/>
    </row>
    <row r="180" spans="1:19" s="5" customFormat="1" x14ac:dyDescent="0.2">
      <c r="A180" s="965" t="s">
        <v>72</v>
      </c>
      <c r="B180" s="966"/>
      <c r="C180" s="966"/>
      <c r="D180" s="966"/>
      <c r="E180" s="966"/>
      <c r="F180" s="966"/>
      <c r="G180" s="966"/>
      <c r="H180" s="966"/>
      <c r="I180" s="966"/>
      <c r="J180" s="966"/>
      <c r="K180" s="966"/>
      <c r="L180" s="966"/>
      <c r="M180" s="966"/>
      <c r="N180" s="966"/>
      <c r="O180" s="966"/>
      <c r="P180" s="966"/>
      <c r="Q180" s="966"/>
      <c r="R180" s="966"/>
      <c r="S180" s="967"/>
    </row>
    <row r="181" spans="1:19" s="5" customFormat="1" x14ac:dyDescent="0.2">
      <c r="A181" s="471"/>
      <c r="B181" s="484"/>
      <c r="C181" s="484"/>
      <c r="D181" s="484"/>
      <c r="E181" s="484"/>
      <c r="F181" s="484"/>
      <c r="G181" s="484"/>
      <c r="H181" s="484"/>
      <c r="I181" s="484"/>
      <c r="J181" s="484"/>
      <c r="K181" s="484"/>
      <c r="L181" s="484"/>
      <c r="M181" s="484"/>
      <c r="N181" s="484"/>
      <c r="O181" s="484"/>
      <c r="P181" s="484"/>
      <c r="Q181" s="484"/>
      <c r="R181" s="484"/>
      <c r="S181" s="484"/>
    </row>
    <row r="182" spans="1:19" s="5" customFormat="1" x14ac:dyDescent="0.2">
      <c r="A182" s="965" t="s">
        <v>73</v>
      </c>
      <c r="B182" s="966"/>
      <c r="C182" s="966"/>
      <c r="D182" s="966"/>
      <c r="E182" s="966"/>
      <c r="F182" s="966"/>
      <c r="G182" s="966"/>
      <c r="H182" s="966"/>
      <c r="I182" s="966"/>
      <c r="J182" s="966"/>
      <c r="K182" s="966"/>
      <c r="L182" s="966"/>
      <c r="M182" s="966"/>
      <c r="N182" s="966"/>
      <c r="O182" s="966"/>
      <c r="P182" s="966"/>
      <c r="Q182" s="966"/>
      <c r="R182" s="966"/>
      <c r="S182" s="967"/>
    </row>
    <row r="183" spans="1:19" s="50" customFormat="1" x14ac:dyDescent="0.2">
      <c r="A183" s="476"/>
      <c r="B183" s="19"/>
      <c r="C183" s="19"/>
      <c r="D183" s="19"/>
      <c r="E183" s="19"/>
      <c r="F183" s="19"/>
      <c r="G183" s="19"/>
      <c r="H183" s="19"/>
      <c r="I183" s="19"/>
      <c r="J183" s="19"/>
      <c r="K183" s="19"/>
      <c r="L183" s="19"/>
      <c r="M183" s="19"/>
      <c r="N183" s="19"/>
      <c r="O183" s="19"/>
      <c r="P183" s="19"/>
      <c r="Q183" s="19"/>
      <c r="R183" s="19"/>
      <c r="S183" s="19"/>
    </row>
    <row r="184" spans="1:19" s="5" customFormat="1" x14ac:dyDescent="0.2">
      <c r="A184" s="965" t="s">
        <v>74</v>
      </c>
      <c r="B184" s="966"/>
      <c r="C184" s="966"/>
      <c r="D184" s="966"/>
      <c r="E184" s="966"/>
      <c r="F184" s="966"/>
      <c r="G184" s="966"/>
      <c r="H184" s="966"/>
      <c r="I184" s="966"/>
      <c r="J184" s="966"/>
      <c r="K184" s="966"/>
      <c r="L184" s="966"/>
      <c r="M184" s="966"/>
      <c r="N184" s="966"/>
      <c r="O184" s="966"/>
      <c r="P184" s="966"/>
      <c r="Q184" s="966"/>
      <c r="R184" s="966"/>
      <c r="S184" s="967"/>
    </row>
    <row r="185" spans="1:19" s="5" customFormat="1" x14ac:dyDescent="0.2">
      <c r="A185" s="471"/>
      <c r="B185" s="484"/>
      <c r="C185" s="484"/>
      <c r="D185" s="484"/>
      <c r="E185" s="484"/>
      <c r="F185" s="484"/>
      <c r="G185" s="484"/>
      <c r="H185" s="484"/>
      <c r="I185" s="484"/>
      <c r="J185" s="484"/>
      <c r="K185" s="484"/>
      <c r="L185" s="484"/>
      <c r="M185" s="484"/>
      <c r="N185" s="484"/>
      <c r="O185" s="484"/>
      <c r="P185" s="484"/>
      <c r="Q185" s="484"/>
      <c r="R185" s="484"/>
      <c r="S185" s="484"/>
    </row>
    <row r="186" spans="1:19" s="5" customFormat="1" x14ac:dyDescent="0.2">
      <c r="A186" s="965" t="s">
        <v>75</v>
      </c>
      <c r="B186" s="966"/>
      <c r="C186" s="966"/>
      <c r="D186" s="966"/>
      <c r="E186" s="966"/>
      <c r="F186" s="966"/>
      <c r="G186" s="966"/>
      <c r="H186" s="966"/>
      <c r="I186" s="966"/>
      <c r="J186" s="966"/>
      <c r="K186" s="966"/>
      <c r="L186" s="966"/>
      <c r="M186" s="966"/>
      <c r="N186" s="966"/>
      <c r="O186" s="966"/>
      <c r="P186" s="966"/>
      <c r="Q186" s="966"/>
      <c r="R186" s="966"/>
      <c r="S186" s="967"/>
    </row>
    <row r="187" spans="1:19" s="5" customFormat="1" x14ac:dyDescent="0.2">
      <c r="A187" s="471"/>
      <c r="B187" s="484"/>
      <c r="C187" s="484"/>
      <c r="D187" s="484"/>
      <c r="E187" s="484"/>
      <c r="F187" s="484"/>
      <c r="G187" s="484"/>
      <c r="H187" s="484"/>
      <c r="I187" s="484"/>
      <c r="J187" s="484"/>
      <c r="K187" s="484"/>
      <c r="L187" s="484"/>
      <c r="M187" s="484"/>
      <c r="N187" s="484"/>
      <c r="O187" s="484"/>
      <c r="P187" s="484"/>
      <c r="Q187" s="484"/>
      <c r="R187" s="484"/>
      <c r="S187" s="484"/>
    </row>
    <row r="188" spans="1:19" s="5" customFormat="1" x14ac:dyDescent="0.2">
      <c r="A188" s="965" t="s">
        <v>76</v>
      </c>
      <c r="B188" s="966"/>
      <c r="C188" s="966"/>
      <c r="D188" s="966"/>
      <c r="E188" s="966"/>
      <c r="F188" s="966"/>
      <c r="G188" s="966"/>
      <c r="H188" s="966"/>
      <c r="I188" s="966"/>
      <c r="J188" s="966"/>
      <c r="K188" s="966"/>
      <c r="L188" s="966"/>
      <c r="M188" s="966"/>
      <c r="N188" s="966"/>
      <c r="O188" s="966"/>
      <c r="P188" s="966"/>
      <c r="Q188" s="966"/>
      <c r="R188" s="966"/>
      <c r="S188" s="967"/>
    </row>
    <row r="189" spans="1:19" s="5" customFormat="1" x14ac:dyDescent="0.2">
      <c r="A189" s="487"/>
      <c r="B189" s="484"/>
      <c r="C189" s="484"/>
      <c r="D189" s="484"/>
      <c r="E189" s="484"/>
      <c r="F189" s="484"/>
      <c r="G189" s="484"/>
      <c r="H189" s="484"/>
      <c r="I189" s="484"/>
      <c r="J189" s="484"/>
      <c r="K189" s="484"/>
      <c r="L189" s="484"/>
      <c r="M189" s="484"/>
      <c r="N189" s="484"/>
      <c r="O189" s="484"/>
      <c r="P189" s="484"/>
      <c r="Q189" s="484"/>
      <c r="R189" s="484"/>
      <c r="S189" s="484"/>
    </row>
    <row r="190" spans="1:19" s="5" customFormat="1" x14ac:dyDescent="0.2">
      <c r="A190" s="965" t="s">
        <v>77</v>
      </c>
      <c r="B190" s="966"/>
      <c r="C190" s="966"/>
      <c r="D190" s="966"/>
      <c r="E190" s="966"/>
      <c r="F190" s="966"/>
      <c r="G190" s="966"/>
      <c r="H190" s="966"/>
      <c r="I190" s="966"/>
      <c r="J190" s="966"/>
      <c r="K190" s="966"/>
      <c r="L190" s="966"/>
      <c r="M190" s="966"/>
      <c r="N190" s="966"/>
      <c r="O190" s="966"/>
      <c r="P190" s="966"/>
      <c r="Q190" s="966"/>
      <c r="R190" s="966"/>
      <c r="S190" s="967"/>
    </row>
    <row r="191" spans="1:19" s="50" customFormat="1" x14ac:dyDescent="0.2">
      <c r="A191" s="476"/>
      <c r="B191" s="19"/>
      <c r="C191" s="19"/>
      <c r="D191" s="19"/>
      <c r="E191" s="19"/>
      <c r="F191" s="19"/>
      <c r="G191" s="19"/>
      <c r="H191" s="19"/>
      <c r="I191" s="19"/>
      <c r="J191" s="19"/>
      <c r="K191" s="19"/>
      <c r="L191" s="19"/>
      <c r="M191" s="19"/>
      <c r="N191" s="19"/>
      <c r="O191" s="19"/>
      <c r="P191" s="19"/>
      <c r="Q191" s="19"/>
      <c r="R191" s="19"/>
      <c r="S191" s="19"/>
    </row>
    <row r="192" spans="1:19" s="5" customFormat="1" x14ac:dyDescent="0.2">
      <c r="A192" s="965" t="s">
        <v>78</v>
      </c>
      <c r="B192" s="966"/>
      <c r="C192" s="966"/>
      <c r="D192" s="966"/>
      <c r="E192" s="966"/>
      <c r="F192" s="966"/>
      <c r="G192" s="966"/>
      <c r="H192" s="966"/>
      <c r="I192" s="966"/>
      <c r="J192" s="966"/>
      <c r="K192" s="966"/>
      <c r="L192" s="966"/>
      <c r="M192" s="966"/>
      <c r="N192" s="966"/>
      <c r="O192" s="966"/>
      <c r="P192" s="966"/>
      <c r="Q192" s="966"/>
      <c r="R192" s="966"/>
      <c r="S192" s="967"/>
    </row>
    <row r="193" spans="1:19" s="5" customFormat="1" x14ac:dyDescent="0.2">
      <c r="A193" s="471"/>
      <c r="B193" s="484"/>
      <c r="C193" s="484"/>
      <c r="D193" s="484"/>
      <c r="E193" s="484"/>
      <c r="F193" s="484"/>
      <c r="G193" s="484"/>
      <c r="H193" s="484"/>
      <c r="I193" s="484"/>
      <c r="J193" s="484"/>
      <c r="K193" s="484"/>
      <c r="L193" s="484"/>
      <c r="M193" s="484"/>
      <c r="N193" s="484"/>
      <c r="O193" s="484"/>
      <c r="P193" s="484"/>
      <c r="Q193" s="484"/>
      <c r="R193" s="484"/>
      <c r="S193" s="484"/>
    </row>
    <row r="194" spans="1:19" s="5" customFormat="1" x14ac:dyDescent="0.2">
      <c r="A194" s="965" t="s">
        <v>79</v>
      </c>
      <c r="B194" s="966"/>
      <c r="C194" s="966"/>
      <c r="D194" s="966"/>
      <c r="E194" s="966"/>
      <c r="F194" s="966"/>
      <c r="G194" s="966"/>
      <c r="H194" s="966"/>
      <c r="I194" s="966"/>
      <c r="J194" s="966"/>
      <c r="K194" s="966"/>
      <c r="L194" s="966"/>
      <c r="M194" s="966"/>
      <c r="N194" s="966"/>
      <c r="O194" s="966"/>
      <c r="P194" s="966"/>
      <c r="Q194" s="966"/>
      <c r="R194" s="966"/>
      <c r="S194" s="967"/>
    </row>
    <row r="195" spans="1:19" s="5" customFormat="1" x14ac:dyDescent="0.2">
      <c r="A195" s="471"/>
      <c r="B195" s="484"/>
      <c r="C195" s="484"/>
      <c r="D195" s="484"/>
      <c r="E195" s="484"/>
      <c r="F195" s="484"/>
      <c r="G195" s="484"/>
      <c r="H195" s="484"/>
      <c r="I195" s="484"/>
      <c r="J195" s="484"/>
      <c r="K195" s="484"/>
      <c r="L195" s="484"/>
      <c r="M195" s="484"/>
      <c r="N195" s="484"/>
      <c r="O195" s="484"/>
      <c r="P195" s="484"/>
      <c r="Q195" s="484"/>
      <c r="R195" s="484"/>
      <c r="S195" s="484"/>
    </row>
    <row r="196" spans="1:19" s="5" customFormat="1" x14ac:dyDescent="0.2">
      <c r="A196" s="965" t="s">
        <v>80</v>
      </c>
      <c r="B196" s="966"/>
      <c r="C196" s="966"/>
      <c r="D196" s="966"/>
      <c r="E196" s="966"/>
      <c r="F196" s="966"/>
      <c r="G196" s="966"/>
      <c r="H196" s="966"/>
      <c r="I196" s="966"/>
      <c r="J196" s="966"/>
      <c r="K196" s="966"/>
      <c r="L196" s="966"/>
      <c r="M196" s="966"/>
      <c r="N196" s="966"/>
      <c r="O196" s="966"/>
      <c r="P196" s="966"/>
      <c r="Q196" s="966"/>
      <c r="R196" s="966"/>
      <c r="S196" s="967"/>
    </row>
    <row r="197" spans="1:19" s="5" customFormat="1" x14ac:dyDescent="0.2">
      <c r="A197" s="82"/>
      <c r="B197" s="82"/>
      <c r="C197" s="82"/>
      <c r="D197" s="82"/>
      <c r="E197" s="82"/>
      <c r="F197" s="82"/>
      <c r="G197" s="82"/>
      <c r="H197" s="82"/>
      <c r="I197" s="82"/>
      <c r="J197" s="82"/>
      <c r="K197" s="82"/>
      <c r="L197" s="82"/>
      <c r="M197" s="82"/>
      <c r="N197" s="82"/>
      <c r="O197" s="82"/>
      <c r="P197" s="82"/>
      <c r="Q197" s="82"/>
      <c r="R197" s="82"/>
      <c r="S197" s="82"/>
    </row>
    <row r="198" spans="1:19" s="5" customFormat="1" x14ac:dyDescent="0.2">
      <c r="A198" s="823" t="s">
        <v>181</v>
      </c>
      <c r="B198" s="846"/>
      <c r="C198" s="846"/>
      <c r="D198" s="846"/>
      <c r="E198" s="846"/>
      <c r="F198" s="846"/>
      <c r="G198" s="846"/>
      <c r="H198" s="846"/>
      <c r="I198" s="846"/>
      <c r="J198" s="846"/>
      <c r="K198" s="846"/>
      <c r="L198" s="846"/>
      <c r="M198" s="846"/>
      <c r="N198" s="846"/>
      <c r="O198" s="846"/>
      <c r="P198" s="846"/>
      <c r="Q198" s="846"/>
      <c r="R198" s="846"/>
      <c r="S198" s="847"/>
    </row>
    <row r="199" spans="1:19" s="52" customFormat="1" ht="11.25" customHeight="1" x14ac:dyDescent="0.2">
      <c r="A199" s="476">
        <f>SUM(A197,A195,A193,A191,A189,A187,A185,A183,A181,A179,A177,A175)</f>
        <v>0</v>
      </c>
      <c r="B199" s="476">
        <f t="shared" ref="B199:S199" si="4">SUM(B197,B195,B193,B191,B189,B187,B185,B183,B181,B179,B177,B175)</f>
        <v>0</v>
      </c>
      <c r="C199" s="476">
        <f t="shared" si="4"/>
        <v>0</v>
      </c>
      <c r="D199" s="476">
        <f t="shared" si="4"/>
        <v>0</v>
      </c>
      <c r="E199" s="476">
        <f t="shared" si="4"/>
        <v>0</v>
      </c>
      <c r="F199" s="476">
        <f t="shared" si="4"/>
        <v>0</v>
      </c>
      <c r="G199" s="476">
        <f t="shared" si="4"/>
        <v>0</v>
      </c>
      <c r="H199" s="476">
        <f t="shared" si="4"/>
        <v>0</v>
      </c>
      <c r="I199" s="476">
        <f t="shared" si="4"/>
        <v>0</v>
      </c>
      <c r="J199" s="476">
        <f t="shared" si="4"/>
        <v>0</v>
      </c>
      <c r="K199" s="476">
        <f t="shared" si="4"/>
        <v>0</v>
      </c>
      <c r="L199" s="476">
        <f t="shared" si="4"/>
        <v>0</v>
      </c>
      <c r="M199" s="476">
        <f t="shared" si="4"/>
        <v>0</v>
      </c>
      <c r="N199" s="476">
        <f t="shared" si="4"/>
        <v>0</v>
      </c>
      <c r="O199" s="476">
        <f t="shared" si="4"/>
        <v>0</v>
      </c>
      <c r="P199" s="476">
        <f t="shared" si="4"/>
        <v>0</v>
      </c>
      <c r="Q199" s="476">
        <f t="shared" si="4"/>
        <v>0</v>
      </c>
      <c r="R199" s="476">
        <f t="shared" si="4"/>
        <v>0</v>
      </c>
      <c r="S199" s="476">
        <f t="shared" si="4"/>
        <v>0</v>
      </c>
    </row>
    <row r="200" spans="1:19" s="5" customFormat="1" ht="12.75" customHeight="1" x14ac:dyDescent="0.2">
      <c r="A200" s="72"/>
      <c r="B200" s="72"/>
      <c r="C200" s="72"/>
      <c r="D200" s="72"/>
      <c r="E200" s="72"/>
      <c r="F200" s="72"/>
      <c r="G200" s="72"/>
      <c r="H200" s="72"/>
      <c r="I200" s="72"/>
      <c r="J200" s="72"/>
      <c r="K200" s="72"/>
      <c r="L200" s="72"/>
      <c r="M200" s="72"/>
      <c r="N200" s="72"/>
      <c r="O200" s="72"/>
      <c r="P200" s="72"/>
      <c r="Q200" s="72"/>
      <c r="R200" s="72"/>
      <c r="S200" s="72"/>
    </row>
    <row r="201" spans="1:19" s="5" customFormat="1" ht="17.25" customHeight="1" x14ac:dyDescent="0.2">
      <c r="A201" s="1101" t="s">
        <v>548</v>
      </c>
      <c r="B201" s="1102"/>
      <c r="C201" s="1102"/>
      <c r="D201" s="1102"/>
      <c r="E201" s="1102"/>
      <c r="F201" s="1102"/>
      <c r="G201" s="1102"/>
      <c r="H201" s="1102"/>
      <c r="I201" s="1102"/>
      <c r="J201" s="1102"/>
      <c r="K201" s="1102"/>
      <c r="L201" s="1102"/>
      <c r="M201" s="1102"/>
      <c r="N201" s="1102"/>
      <c r="O201" s="1102"/>
      <c r="P201" s="1102"/>
      <c r="Q201" s="1102"/>
      <c r="R201" s="1102"/>
      <c r="S201" s="1103"/>
    </row>
    <row r="202" spans="1:19" s="833" customFormat="1" ht="12.75" customHeight="1" x14ac:dyDescent="0.2">
      <c r="A202" s="833" t="s">
        <v>173</v>
      </c>
      <c r="B202" s="834"/>
      <c r="C202" s="834"/>
      <c r="D202" s="834"/>
      <c r="E202" s="834"/>
      <c r="F202" s="834"/>
      <c r="G202" s="834"/>
      <c r="H202" s="834"/>
      <c r="I202" s="834"/>
      <c r="J202" s="834"/>
      <c r="K202" s="834"/>
      <c r="L202" s="834"/>
      <c r="M202" s="834"/>
      <c r="N202" s="834"/>
      <c r="O202" s="834"/>
      <c r="P202" s="834"/>
      <c r="Q202" s="834"/>
      <c r="R202" s="834"/>
      <c r="S202" s="834"/>
    </row>
    <row r="203" spans="1:19" s="5" customFormat="1" ht="11.25" customHeight="1" x14ac:dyDescent="0.2">
      <c r="A203" s="833" t="s">
        <v>530</v>
      </c>
      <c r="B203" s="834"/>
      <c r="C203" s="834"/>
      <c r="D203" s="834"/>
      <c r="E203" s="834"/>
      <c r="F203" s="834"/>
      <c r="G203" s="834"/>
      <c r="H203" s="834"/>
      <c r="I203" s="834"/>
      <c r="J203" s="834"/>
      <c r="K203" s="834"/>
      <c r="L203" s="834"/>
      <c r="M203" s="834"/>
      <c r="N203" s="834"/>
      <c r="O203" s="834"/>
      <c r="P203" s="834"/>
      <c r="Q203" s="834"/>
      <c r="R203" s="834"/>
      <c r="S203" s="835"/>
    </row>
    <row r="204" spans="1:19" s="5" customFormat="1" ht="11.25" customHeight="1" x14ac:dyDescent="0.2">
      <c r="A204" s="833" t="s">
        <v>3592</v>
      </c>
      <c r="B204" s="834"/>
      <c r="C204" s="834"/>
      <c r="D204" s="834"/>
      <c r="E204" s="834"/>
      <c r="F204" s="834"/>
      <c r="G204" s="834"/>
      <c r="H204" s="834"/>
      <c r="I204" s="834"/>
      <c r="J204" s="834"/>
      <c r="K204" s="834"/>
      <c r="L204" s="834"/>
      <c r="M204" s="834"/>
      <c r="N204" s="834"/>
      <c r="O204" s="834"/>
      <c r="P204" s="834"/>
      <c r="Q204" s="834"/>
      <c r="R204" s="834"/>
      <c r="S204" s="835"/>
    </row>
    <row r="205" spans="1:19" s="5" customFormat="1" ht="11.25" customHeight="1" x14ac:dyDescent="0.2">
      <c r="A205" s="833" t="s">
        <v>3593</v>
      </c>
      <c r="B205" s="834"/>
      <c r="C205" s="834"/>
      <c r="D205" s="834"/>
      <c r="E205" s="834"/>
      <c r="F205" s="834"/>
      <c r="G205" s="834"/>
      <c r="H205" s="834"/>
      <c r="I205" s="834"/>
      <c r="J205" s="834"/>
      <c r="K205" s="834"/>
      <c r="L205" s="834"/>
      <c r="M205" s="834"/>
      <c r="N205" s="834"/>
      <c r="O205" s="834"/>
      <c r="P205" s="834"/>
      <c r="Q205" s="834"/>
      <c r="R205" s="834"/>
      <c r="S205" s="835"/>
    </row>
    <row r="206" spans="1:19" s="5" customFormat="1" ht="11.25" customHeight="1" x14ac:dyDescent="0.2">
      <c r="A206" s="833" t="s">
        <v>3594</v>
      </c>
      <c r="B206" s="1137"/>
      <c r="C206" s="1137"/>
      <c r="D206" s="1137"/>
      <c r="E206" s="1137"/>
      <c r="F206" s="1137"/>
      <c r="G206" s="1137"/>
      <c r="H206" s="1137"/>
      <c r="I206" s="1137"/>
      <c r="J206" s="1137"/>
      <c r="K206" s="1137"/>
      <c r="L206" s="1137"/>
      <c r="M206" s="1137"/>
      <c r="N206" s="1137"/>
      <c r="O206" s="1137"/>
      <c r="P206" s="1137"/>
      <c r="Q206" s="1137"/>
      <c r="R206" s="1137"/>
      <c r="S206" s="1138"/>
    </row>
    <row r="207" spans="1:19" s="5" customFormat="1" ht="11.25" customHeight="1" x14ac:dyDescent="0.2">
      <c r="A207" s="833" t="s">
        <v>3595</v>
      </c>
      <c r="B207" s="1137"/>
      <c r="C207" s="1137"/>
      <c r="D207" s="1137"/>
      <c r="E207" s="1137"/>
      <c r="F207" s="1137"/>
      <c r="G207" s="1137"/>
      <c r="H207" s="1137"/>
      <c r="I207" s="1137"/>
      <c r="J207" s="1137"/>
      <c r="K207" s="1137"/>
      <c r="L207" s="1137"/>
      <c r="M207" s="1137"/>
      <c r="N207" s="1137"/>
      <c r="O207" s="1137"/>
      <c r="P207" s="1137"/>
      <c r="Q207" s="1137"/>
      <c r="R207" s="1137"/>
      <c r="S207" s="1138"/>
    </row>
    <row r="208" spans="1:19" s="5" customFormat="1" ht="11.25" customHeight="1" x14ac:dyDescent="0.2">
      <c r="A208" s="833" t="s">
        <v>3596</v>
      </c>
      <c r="B208" s="1137"/>
      <c r="C208" s="1137"/>
      <c r="D208" s="1137"/>
      <c r="E208" s="1137"/>
      <c r="F208" s="1137"/>
      <c r="G208" s="1137"/>
      <c r="H208" s="1137"/>
      <c r="I208" s="1137"/>
      <c r="J208" s="1137"/>
      <c r="K208" s="1137"/>
      <c r="L208" s="1137"/>
      <c r="M208" s="1137"/>
      <c r="N208" s="1137"/>
      <c r="O208" s="1137"/>
      <c r="P208" s="1137"/>
      <c r="Q208" s="1137"/>
      <c r="R208" s="1137"/>
      <c r="S208" s="1138"/>
    </row>
    <row r="209" spans="1:19" s="5" customFormat="1" ht="11.25" customHeight="1" x14ac:dyDescent="0.2">
      <c r="A209" s="833" t="s">
        <v>3597</v>
      </c>
      <c r="B209" s="834"/>
      <c r="C209" s="834"/>
      <c r="D209" s="834"/>
      <c r="E209" s="834"/>
      <c r="F209" s="834"/>
      <c r="G209" s="834"/>
      <c r="H209" s="834"/>
      <c r="I209" s="834"/>
      <c r="J209" s="834"/>
      <c r="K209" s="834"/>
      <c r="L209" s="834"/>
      <c r="M209" s="834"/>
      <c r="N209" s="834"/>
      <c r="O209" s="834"/>
      <c r="P209" s="834"/>
      <c r="Q209" s="834"/>
      <c r="R209" s="834"/>
      <c r="S209" s="835"/>
    </row>
    <row r="210" spans="1:19" s="5" customFormat="1" ht="11.25" customHeight="1" x14ac:dyDescent="0.2">
      <c r="A210" s="836" t="s">
        <v>3598</v>
      </c>
      <c r="B210" s="837"/>
      <c r="C210" s="837"/>
      <c r="D210" s="837"/>
      <c r="E210" s="837"/>
      <c r="F210" s="837"/>
      <c r="G210" s="837"/>
      <c r="H210" s="837"/>
      <c r="I210" s="837"/>
      <c r="J210" s="837"/>
      <c r="K210" s="837"/>
      <c r="L210" s="837"/>
      <c r="M210" s="837"/>
      <c r="N210" s="837"/>
      <c r="O210" s="837"/>
      <c r="P210" s="837"/>
      <c r="Q210" s="837"/>
      <c r="R210" s="837"/>
      <c r="S210" s="838"/>
    </row>
    <row r="211" spans="1:19" s="5" customFormat="1" ht="36.75" customHeight="1" x14ac:dyDescent="0.2">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s="5" customFormat="1" ht="25.5" customHeight="1" x14ac:dyDescent="0.2">
      <c r="A212" s="1086" t="s">
        <v>48</v>
      </c>
      <c r="B212" s="1086" t="s">
        <v>49</v>
      </c>
      <c r="C212" s="1098" t="s">
        <v>50</v>
      </c>
      <c r="D212" s="1086" t="s">
        <v>51</v>
      </c>
      <c r="E212" s="1086" t="s">
        <v>52</v>
      </c>
      <c r="F212" s="1086" t="s">
        <v>53</v>
      </c>
      <c r="G212" s="1086"/>
      <c r="H212" s="1086"/>
      <c r="I212" s="1086" t="s">
        <v>54</v>
      </c>
      <c r="J212" s="1086" t="s">
        <v>55</v>
      </c>
      <c r="K212" s="1086" t="s">
        <v>56</v>
      </c>
      <c r="L212" s="1086"/>
      <c r="M212" s="1086" t="s">
        <v>57</v>
      </c>
      <c r="N212" s="1086"/>
      <c r="O212" s="1086" t="s">
        <v>58</v>
      </c>
      <c r="P212" s="1086" t="s">
        <v>59</v>
      </c>
      <c r="Q212" s="1086" t="s">
        <v>60</v>
      </c>
      <c r="R212" s="1086" t="s">
        <v>61</v>
      </c>
      <c r="S212" s="1086" t="s">
        <v>62</v>
      </c>
    </row>
    <row r="213" spans="1:19" s="5" customFormat="1" ht="63.75" customHeight="1" x14ac:dyDescent="0.2">
      <c r="A213" s="1086"/>
      <c r="B213" s="1086"/>
      <c r="C213" s="1098"/>
      <c r="D213" s="1086"/>
      <c r="E213" s="1086"/>
      <c r="F213" s="477" t="s">
        <v>63</v>
      </c>
      <c r="G213" s="477" t="s">
        <v>64</v>
      </c>
      <c r="H213" s="477" t="s">
        <v>65</v>
      </c>
      <c r="I213" s="1086"/>
      <c r="J213" s="1086"/>
      <c r="K213" s="477" t="s">
        <v>66</v>
      </c>
      <c r="L213" s="477" t="s">
        <v>67</v>
      </c>
      <c r="M213" s="477" t="s">
        <v>68</v>
      </c>
      <c r="N213" s="477" t="s">
        <v>67</v>
      </c>
      <c r="O213" s="1086"/>
      <c r="P213" s="1086"/>
      <c r="Q213" s="1086"/>
      <c r="R213" s="1086"/>
      <c r="S213" s="1086"/>
    </row>
    <row r="214" spans="1:19" s="5" customFormat="1" ht="11.25" customHeight="1" x14ac:dyDescent="0.2">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s="5" customFormat="1" ht="11.25" customHeight="1" x14ac:dyDescent="0.2">
      <c r="A215" s="19"/>
      <c r="B215" s="19"/>
      <c r="C215" s="19"/>
      <c r="D215" s="19"/>
      <c r="E215" s="19"/>
      <c r="F215" s="19"/>
      <c r="G215" s="19"/>
      <c r="H215" s="19"/>
      <c r="I215" s="19"/>
      <c r="J215" s="19"/>
      <c r="K215" s="19"/>
      <c r="L215" s="19"/>
      <c r="M215" s="19"/>
      <c r="N215" s="19"/>
      <c r="O215" s="19"/>
      <c r="P215" s="19"/>
      <c r="Q215" s="19"/>
      <c r="R215" s="19"/>
      <c r="S215" s="19"/>
    </row>
    <row r="216" spans="1:19" s="5" customFormat="1" ht="11.25" customHeight="1" x14ac:dyDescent="0.2">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5" customFormat="1" ht="11.25" customHeight="1" x14ac:dyDescent="0.2">
      <c r="A217" s="19">
        <v>2</v>
      </c>
      <c r="B217" s="19">
        <v>0</v>
      </c>
      <c r="C217" s="19">
        <v>2</v>
      </c>
      <c r="D217" s="19">
        <v>1</v>
      </c>
      <c r="E217" s="19">
        <v>1</v>
      </c>
      <c r="F217" s="19">
        <v>0</v>
      </c>
      <c r="G217" s="19">
        <v>1</v>
      </c>
      <c r="H217" s="19">
        <v>1</v>
      </c>
      <c r="I217" s="19">
        <v>2</v>
      </c>
      <c r="J217" s="19">
        <v>0</v>
      </c>
      <c r="K217" s="19">
        <v>0</v>
      </c>
      <c r="L217" s="19">
        <v>0</v>
      </c>
      <c r="M217" s="19">
        <v>0</v>
      </c>
      <c r="N217" s="19">
        <v>0</v>
      </c>
      <c r="O217" s="19">
        <v>2</v>
      </c>
      <c r="P217" s="19">
        <v>0</v>
      </c>
      <c r="Q217" s="19">
        <v>0</v>
      </c>
      <c r="R217" s="19">
        <v>0</v>
      </c>
      <c r="S217" s="19">
        <v>0</v>
      </c>
    </row>
    <row r="218" spans="1:19" s="5" customFormat="1" ht="11.25" customHeight="1" x14ac:dyDescent="0.2">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5" customFormat="1" ht="11.25" customHeight="1" x14ac:dyDescent="0.2">
      <c r="A219" s="19">
        <v>13</v>
      </c>
      <c r="B219" s="19">
        <v>0</v>
      </c>
      <c r="C219" s="19">
        <v>13</v>
      </c>
      <c r="D219" s="19">
        <v>10</v>
      </c>
      <c r="E219" s="19">
        <v>3</v>
      </c>
      <c r="F219" s="19">
        <v>0</v>
      </c>
      <c r="G219" s="19">
        <v>11</v>
      </c>
      <c r="H219" s="19">
        <v>2</v>
      </c>
      <c r="I219" s="19">
        <v>13</v>
      </c>
      <c r="J219" s="19">
        <v>0</v>
      </c>
      <c r="K219" s="19">
        <v>0</v>
      </c>
      <c r="L219" s="19">
        <v>0</v>
      </c>
      <c r="M219" s="19">
        <v>0</v>
      </c>
      <c r="N219" s="19">
        <v>0</v>
      </c>
      <c r="O219" s="19">
        <v>13</v>
      </c>
      <c r="P219" s="19">
        <v>0</v>
      </c>
      <c r="Q219" s="19">
        <v>0</v>
      </c>
      <c r="R219" s="19">
        <v>0</v>
      </c>
      <c r="S219" s="19">
        <v>0</v>
      </c>
    </row>
    <row r="220" spans="1:19" s="5" customFormat="1" ht="11.25" customHeight="1" x14ac:dyDescent="0.2">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5" customFormat="1" ht="11.25" customHeight="1" x14ac:dyDescent="0.2">
      <c r="A221" s="19"/>
      <c r="B221" s="19"/>
      <c r="C221" s="19"/>
      <c r="D221" s="19"/>
      <c r="E221" s="19"/>
      <c r="F221" s="19"/>
      <c r="G221" s="19"/>
      <c r="H221" s="19"/>
      <c r="I221" s="19"/>
      <c r="J221" s="19"/>
      <c r="K221" s="19"/>
      <c r="L221" s="19"/>
      <c r="M221" s="19"/>
      <c r="N221" s="19"/>
      <c r="O221" s="19"/>
      <c r="P221" s="19"/>
      <c r="Q221" s="19"/>
      <c r="R221" s="19"/>
      <c r="S221" s="19"/>
    </row>
    <row r="222" spans="1:19" s="5" customFormat="1" ht="11.25" customHeight="1" x14ac:dyDescent="0.2">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5" customFormat="1" ht="11.25" customHeight="1" x14ac:dyDescent="0.2">
      <c r="A223" s="19"/>
      <c r="B223" s="19"/>
      <c r="C223" s="19"/>
      <c r="D223" s="19"/>
      <c r="E223" s="19"/>
      <c r="F223" s="19"/>
      <c r="G223" s="19"/>
      <c r="H223" s="19"/>
      <c r="I223" s="19"/>
      <c r="J223" s="19"/>
      <c r="K223" s="19"/>
      <c r="L223" s="19"/>
      <c r="M223" s="19"/>
      <c r="N223" s="19"/>
      <c r="O223" s="19"/>
      <c r="P223" s="19"/>
      <c r="Q223" s="19"/>
      <c r="R223" s="19"/>
      <c r="S223" s="19"/>
    </row>
    <row r="224" spans="1:19" s="5" customFormat="1" ht="11.25" customHeight="1" x14ac:dyDescent="0.2">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5" customFormat="1" ht="11.25" customHeight="1" x14ac:dyDescent="0.2">
      <c r="A225" s="19"/>
      <c r="B225" s="19"/>
      <c r="C225" s="19"/>
      <c r="D225" s="19"/>
      <c r="E225" s="19"/>
      <c r="F225" s="19"/>
      <c r="G225" s="19"/>
      <c r="H225" s="19"/>
      <c r="I225" s="19"/>
      <c r="J225" s="19"/>
      <c r="K225" s="19"/>
      <c r="L225" s="19"/>
      <c r="M225" s="19"/>
      <c r="N225" s="19"/>
      <c r="O225" s="19"/>
      <c r="P225" s="19"/>
      <c r="Q225" s="19"/>
      <c r="R225" s="19"/>
      <c r="S225" s="19"/>
    </row>
    <row r="226" spans="1:19" s="5" customFormat="1" ht="11.25" customHeight="1" x14ac:dyDescent="0.2">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50" customFormat="1" ht="11.25" customHeight="1" x14ac:dyDescent="0.2">
      <c r="O227" s="19"/>
      <c r="P227" s="19"/>
      <c r="Q227" s="19"/>
      <c r="R227" s="19"/>
      <c r="S227" s="19"/>
    </row>
    <row r="228" spans="1:19" s="5" customFormat="1" ht="11.25" customHeight="1" x14ac:dyDescent="0.2">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5" customFormat="1" ht="11.25" customHeight="1" x14ac:dyDescent="0.2">
      <c r="A229" s="471"/>
      <c r="B229" s="484"/>
      <c r="C229" s="484"/>
      <c r="D229" s="484"/>
      <c r="E229" s="484"/>
      <c r="F229" s="484"/>
      <c r="G229" s="484"/>
      <c r="H229" s="484"/>
      <c r="I229" s="484"/>
      <c r="J229" s="484"/>
      <c r="K229" s="484"/>
      <c r="L229" s="484"/>
      <c r="M229" s="484"/>
      <c r="N229" s="484"/>
      <c r="O229" s="484"/>
      <c r="P229" s="484"/>
      <c r="Q229" s="484"/>
      <c r="R229" s="484"/>
      <c r="S229" s="484"/>
    </row>
    <row r="230" spans="1:19" s="5" customFormat="1" ht="11.25" customHeight="1" x14ac:dyDescent="0.2">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5" customFormat="1" ht="11.25" customHeight="1" x14ac:dyDescent="0.2">
      <c r="A231" s="471"/>
      <c r="B231" s="484"/>
      <c r="C231" s="484"/>
      <c r="D231" s="484"/>
      <c r="E231" s="484"/>
      <c r="F231" s="484"/>
      <c r="G231" s="484"/>
      <c r="H231" s="484"/>
      <c r="I231" s="484"/>
      <c r="J231" s="484"/>
      <c r="K231" s="484"/>
      <c r="L231" s="484"/>
      <c r="M231" s="484"/>
      <c r="N231" s="484"/>
      <c r="O231" s="484"/>
      <c r="P231" s="484"/>
      <c r="Q231" s="484"/>
      <c r="R231" s="484"/>
      <c r="S231" s="484"/>
    </row>
    <row r="232" spans="1:19" s="5" customFormat="1" ht="11.25" customHeight="1" x14ac:dyDescent="0.2">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5" customFormat="1" ht="11.25" customHeight="1" x14ac:dyDescent="0.2">
      <c r="A233" s="471"/>
      <c r="B233" s="484"/>
      <c r="C233" s="484"/>
      <c r="D233" s="484"/>
      <c r="E233" s="484"/>
      <c r="F233" s="484"/>
      <c r="G233" s="484"/>
      <c r="H233" s="484"/>
      <c r="I233" s="484"/>
      <c r="J233" s="484"/>
      <c r="K233" s="484"/>
      <c r="L233" s="484"/>
      <c r="M233" s="484"/>
      <c r="N233" s="484"/>
      <c r="O233" s="484"/>
      <c r="P233" s="484"/>
      <c r="Q233" s="484"/>
      <c r="R233" s="484"/>
      <c r="S233" s="484"/>
    </row>
    <row r="234" spans="1:19" s="5" customFormat="1" ht="11.25" customHeight="1" x14ac:dyDescent="0.2">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s="5" customFormat="1" ht="11.25" customHeight="1" x14ac:dyDescent="0.2">
      <c r="A235" s="471"/>
      <c r="B235" s="484"/>
      <c r="C235" s="484"/>
      <c r="D235" s="484"/>
      <c r="E235" s="484"/>
      <c r="F235" s="484"/>
      <c r="G235" s="484"/>
      <c r="H235" s="484"/>
      <c r="I235" s="484"/>
      <c r="J235" s="484"/>
      <c r="K235" s="484"/>
      <c r="L235" s="484"/>
      <c r="M235" s="484"/>
      <c r="N235" s="484"/>
      <c r="O235" s="484"/>
      <c r="P235" s="484"/>
      <c r="Q235" s="484"/>
      <c r="R235" s="484"/>
      <c r="S235" s="484"/>
    </row>
    <row r="236" spans="1:19" s="5" customFormat="1" ht="11.25" customHeight="1" x14ac:dyDescent="0.2">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5" customFormat="1" ht="11.25" customHeight="1" x14ac:dyDescent="0.2">
      <c r="A237" s="82"/>
      <c r="B237" s="82"/>
      <c r="C237" s="82"/>
      <c r="D237" s="82"/>
      <c r="E237" s="82"/>
      <c r="F237" s="82"/>
      <c r="G237" s="82"/>
      <c r="H237" s="82"/>
      <c r="I237" s="82"/>
      <c r="J237" s="82"/>
      <c r="K237" s="82"/>
      <c r="L237" s="82"/>
      <c r="M237" s="82"/>
      <c r="N237" s="82"/>
      <c r="O237" s="82"/>
      <c r="P237" s="82"/>
      <c r="Q237" s="82"/>
      <c r="R237" s="82"/>
      <c r="S237" s="82"/>
    </row>
    <row r="238" spans="1:19" s="5" customFormat="1" ht="11.25" customHeight="1" x14ac:dyDescent="0.2">
      <c r="A238" s="823" t="s">
        <v>181</v>
      </c>
      <c r="B238" s="824"/>
      <c r="C238" s="824"/>
      <c r="D238" s="824"/>
      <c r="E238" s="824"/>
      <c r="F238" s="824"/>
      <c r="G238" s="824"/>
      <c r="H238" s="824"/>
      <c r="I238" s="824"/>
      <c r="J238" s="824"/>
      <c r="K238" s="824"/>
      <c r="L238" s="824"/>
      <c r="M238" s="824"/>
      <c r="N238" s="824"/>
      <c r="O238" s="824"/>
      <c r="P238" s="824"/>
      <c r="Q238" s="824"/>
      <c r="R238" s="824"/>
      <c r="S238" s="825"/>
    </row>
    <row r="239" spans="1:19" s="22" customFormat="1" ht="11.25" customHeight="1" x14ac:dyDescent="0.2">
      <c r="A239" s="476">
        <f>SUM(A237,A235,A233,A231,A229,A227,A225,A223,A221,A219,A217,A215)</f>
        <v>15</v>
      </c>
      <c r="B239" s="476">
        <f t="shared" ref="B239:S239" si="5">SUM(B237,B235,B233,B231,B229,B227,B225,B223,B221,B219,B217,B215)</f>
        <v>0</v>
      </c>
      <c r="C239" s="476">
        <f t="shared" si="5"/>
        <v>15</v>
      </c>
      <c r="D239" s="476">
        <f t="shared" si="5"/>
        <v>11</v>
      </c>
      <c r="E239" s="476">
        <f t="shared" si="5"/>
        <v>4</v>
      </c>
      <c r="F239" s="476">
        <f t="shared" si="5"/>
        <v>0</v>
      </c>
      <c r="G239" s="476">
        <f t="shared" si="5"/>
        <v>12</v>
      </c>
      <c r="H239" s="476">
        <f t="shared" si="5"/>
        <v>3</v>
      </c>
      <c r="I239" s="476">
        <f t="shared" si="5"/>
        <v>15</v>
      </c>
      <c r="J239" s="476">
        <f t="shared" si="5"/>
        <v>0</v>
      </c>
      <c r="K239" s="476">
        <f t="shared" si="5"/>
        <v>0</v>
      </c>
      <c r="L239" s="476">
        <f t="shared" si="5"/>
        <v>0</v>
      </c>
      <c r="M239" s="476">
        <f t="shared" si="5"/>
        <v>0</v>
      </c>
      <c r="N239" s="476">
        <f t="shared" si="5"/>
        <v>0</v>
      </c>
      <c r="O239" s="476">
        <f t="shared" si="5"/>
        <v>15</v>
      </c>
      <c r="P239" s="476">
        <f t="shared" si="5"/>
        <v>0</v>
      </c>
      <c r="Q239" s="476">
        <f t="shared" si="5"/>
        <v>0</v>
      </c>
      <c r="R239" s="476">
        <f t="shared" si="5"/>
        <v>0</v>
      </c>
      <c r="S239" s="476">
        <f t="shared" si="5"/>
        <v>0</v>
      </c>
    </row>
    <row r="240" spans="1:19" s="5" customFormat="1" ht="11.25" customHeight="1" x14ac:dyDescent="0.2">
      <c r="A240" s="499"/>
      <c r="B240" s="473"/>
      <c r="C240" s="473"/>
      <c r="D240" s="473"/>
      <c r="E240" s="473"/>
      <c r="F240" s="473"/>
      <c r="G240" s="473"/>
      <c r="H240" s="473"/>
      <c r="I240" s="473"/>
      <c r="J240" s="473"/>
      <c r="K240" s="473"/>
      <c r="L240" s="473"/>
      <c r="M240" s="473"/>
      <c r="N240" s="473"/>
      <c r="O240" s="473"/>
      <c r="P240" s="473"/>
      <c r="Q240" s="473"/>
      <c r="R240" s="473"/>
      <c r="S240" s="473"/>
    </row>
    <row r="241" spans="1:19" s="5" customFormat="1" ht="17.25" customHeight="1" x14ac:dyDescent="0.2">
      <c r="A241" s="1101" t="s">
        <v>549</v>
      </c>
      <c r="B241" s="1102"/>
      <c r="C241" s="1102"/>
      <c r="D241" s="1102"/>
      <c r="E241" s="1102"/>
      <c r="F241" s="1102"/>
      <c r="G241" s="1102"/>
      <c r="H241" s="1102"/>
      <c r="I241" s="1102"/>
      <c r="J241" s="1102"/>
      <c r="K241" s="1102"/>
      <c r="L241" s="1102"/>
      <c r="M241" s="1102"/>
      <c r="N241" s="1102"/>
      <c r="O241" s="1102"/>
      <c r="P241" s="1102"/>
      <c r="Q241" s="1102"/>
      <c r="R241" s="1102"/>
      <c r="S241" s="1103"/>
    </row>
    <row r="242" spans="1:19" s="5" customFormat="1" ht="11.25" customHeight="1" x14ac:dyDescent="0.2">
      <c r="A242" s="833" t="s">
        <v>173</v>
      </c>
      <c r="B242" s="834"/>
      <c r="C242" s="834"/>
      <c r="D242" s="834"/>
      <c r="E242" s="834"/>
      <c r="F242" s="834"/>
      <c r="G242" s="834"/>
      <c r="H242" s="834"/>
      <c r="I242" s="834"/>
      <c r="J242" s="834"/>
      <c r="K242" s="834"/>
      <c r="L242" s="834"/>
      <c r="M242" s="834"/>
      <c r="N242" s="834"/>
      <c r="O242" s="834"/>
      <c r="P242" s="834"/>
      <c r="Q242" s="834"/>
      <c r="R242" s="834"/>
      <c r="S242" s="835"/>
    </row>
    <row r="243" spans="1:19" s="5" customFormat="1" ht="11.25" customHeight="1" x14ac:dyDescent="0.2">
      <c r="A243" s="833" t="s">
        <v>531</v>
      </c>
      <c r="B243" s="834"/>
      <c r="C243" s="834"/>
      <c r="D243" s="834"/>
      <c r="E243" s="834"/>
      <c r="F243" s="834"/>
      <c r="G243" s="834"/>
      <c r="H243" s="834"/>
      <c r="I243" s="834"/>
      <c r="J243" s="834"/>
      <c r="K243" s="834"/>
      <c r="L243" s="834"/>
      <c r="M243" s="834"/>
      <c r="N243" s="834"/>
      <c r="O243" s="834"/>
      <c r="P243" s="834"/>
      <c r="Q243" s="834"/>
      <c r="R243" s="834"/>
      <c r="S243" s="835"/>
    </row>
    <row r="244" spans="1:19" s="5" customFormat="1" ht="11.25" customHeight="1" x14ac:dyDescent="0.2">
      <c r="A244" s="833" t="s">
        <v>3599</v>
      </c>
      <c r="B244" s="834"/>
      <c r="C244" s="834"/>
      <c r="D244" s="834"/>
      <c r="E244" s="834"/>
      <c r="F244" s="834"/>
      <c r="G244" s="834"/>
      <c r="H244" s="834"/>
      <c r="I244" s="834"/>
      <c r="J244" s="834"/>
      <c r="K244" s="834"/>
      <c r="L244" s="834"/>
      <c r="M244" s="834"/>
      <c r="N244" s="834"/>
      <c r="O244" s="834"/>
      <c r="P244" s="834"/>
      <c r="Q244" s="834"/>
      <c r="R244" s="834"/>
      <c r="S244" s="835"/>
    </row>
    <row r="245" spans="1:19" s="5" customFormat="1" ht="11.25" customHeight="1" x14ac:dyDescent="0.2">
      <c r="A245" s="833" t="s">
        <v>3600</v>
      </c>
      <c r="B245" s="834"/>
      <c r="C245" s="834"/>
      <c r="D245" s="834"/>
      <c r="E245" s="834"/>
      <c r="F245" s="834"/>
      <c r="G245" s="834"/>
      <c r="H245" s="834"/>
      <c r="I245" s="834"/>
      <c r="J245" s="834"/>
      <c r="K245" s="834"/>
      <c r="L245" s="834"/>
      <c r="M245" s="834"/>
      <c r="N245" s="834"/>
      <c r="O245" s="834"/>
      <c r="P245" s="834"/>
      <c r="Q245" s="834"/>
      <c r="R245" s="834"/>
      <c r="S245" s="835"/>
    </row>
    <row r="246" spans="1:19" s="5" customFormat="1" ht="11.25" customHeight="1" x14ac:dyDescent="0.2">
      <c r="A246" s="833" t="s">
        <v>3601</v>
      </c>
      <c r="B246" s="834"/>
      <c r="C246" s="834"/>
      <c r="D246" s="834"/>
      <c r="E246" s="834"/>
      <c r="F246" s="834"/>
      <c r="G246" s="834"/>
      <c r="H246" s="834"/>
      <c r="I246" s="834"/>
      <c r="J246" s="834"/>
      <c r="K246" s="834"/>
      <c r="L246" s="834"/>
      <c r="M246" s="834"/>
      <c r="N246" s="834"/>
      <c r="O246" s="834"/>
      <c r="P246" s="834"/>
      <c r="Q246" s="834"/>
      <c r="R246" s="834"/>
      <c r="S246" s="835"/>
    </row>
    <row r="247" spans="1:19" s="5" customFormat="1" ht="11.25" customHeight="1" x14ac:dyDescent="0.2">
      <c r="A247" s="833" t="s">
        <v>3602</v>
      </c>
      <c r="B247" s="834"/>
      <c r="C247" s="834"/>
      <c r="D247" s="834"/>
      <c r="E247" s="834"/>
      <c r="F247" s="834"/>
      <c r="G247" s="834"/>
      <c r="H247" s="834"/>
      <c r="I247" s="834"/>
      <c r="J247" s="834"/>
      <c r="K247" s="834"/>
      <c r="L247" s="834"/>
      <c r="M247" s="834"/>
      <c r="N247" s="834"/>
      <c r="O247" s="834"/>
      <c r="P247" s="834"/>
      <c r="Q247" s="834"/>
      <c r="R247" s="834"/>
      <c r="S247" s="835"/>
    </row>
    <row r="248" spans="1:19" s="5" customFormat="1" ht="11.25" customHeight="1" x14ac:dyDescent="0.2">
      <c r="A248" s="833" t="s">
        <v>3603</v>
      </c>
      <c r="B248" s="834"/>
      <c r="C248" s="834"/>
      <c r="D248" s="834"/>
      <c r="E248" s="834"/>
      <c r="F248" s="834"/>
      <c r="G248" s="834"/>
      <c r="H248" s="834"/>
      <c r="I248" s="834"/>
      <c r="J248" s="834"/>
      <c r="K248" s="834"/>
      <c r="L248" s="834"/>
      <c r="M248" s="834"/>
      <c r="N248" s="834"/>
      <c r="O248" s="834"/>
      <c r="P248" s="834"/>
      <c r="Q248" s="834"/>
      <c r="R248" s="834"/>
      <c r="S248" s="835"/>
    </row>
    <row r="249" spans="1:19" s="5" customFormat="1" ht="11.25" customHeight="1" x14ac:dyDescent="0.2">
      <c r="A249" s="833" t="s">
        <v>3604</v>
      </c>
      <c r="B249" s="834"/>
      <c r="C249" s="834"/>
      <c r="D249" s="834"/>
      <c r="E249" s="834"/>
      <c r="F249" s="834"/>
      <c r="G249" s="834"/>
      <c r="H249" s="834"/>
      <c r="I249" s="834"/>
      <c r="J249" s="834"/>
      <c r="K249" s="834"/>
      <c r="L249" s="834"/>
      <c r="M249" s="834"/>
      <c r="N249" s="834"/>
      <c r="O249" s="834"/>
      <c r="P249" s="834"/>
      <c r="Q249" s="834"/>
      <c r="R249" s="834"/>
      <c r="S249" s="835"/>
    </row>
    <row r="250" spans="1:19" s="5" customFormat="1" ht="11.25" customHeight="1" x14ac:dyDescent="0.2">
      <c r="A250" s="836" t="s">
        <v>3605</v>
      </c>
      <c r="B250" s="837"/>
      <c r="C250" s="837"/>
      <c r="D250" s="837"/>
      <c r="E250" s="837"/>
      <c r="F250" s="837"/>
      <c r="G250" s="837"/>
      <c r="H250" s="837"/>
      <c r="I250" s="837"/>
      <c r="J250" s="837"/>
      <c r="K250" s="837"/>
      <c r="L250" s="837"/>
      <c r="M250" s="837"/>
      <c r="N250" s="837"/>
      <c r="O250" s="837"/>
      <c r="P250" s="837"/>
      <c r="Q250" s="837"/>
      <c r="R250" s="837"/>
      <c r="S250" s="838"/>
    </row>
    <row r="251" spans="1:19" s="5" customFormat="1" ht="42" customHeight="1" x14ac:dyDescent="0.2">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s="5" customFormat="1" ht="30.75" customHeight="1" x14ac:dyDescent="0.2">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s="5" customFormat="1" ht="62.25" customHeight="1" x14ac:dyDescent="0.2">
      <c r="A253" s="831"/>
      <c r="B253" s="831"/>
      <c r="C253" s="853"/>
      <c r="D253" s="831"/>
      <c r="E253" s="831"/>
      <c r="F253" s="470" t="s">
        <v>63</v>
      </c>
      <c r="G253" s="470" t="s">
        <v>64</v>
      </c>
      <c r="H253" s="470" t="s">
        <v>65</v>
      </c>
      <c r="I253" s="831"/>
      <c r="J253" s="831"/>
      <c r="K253" s="477" t="s">
        <v>66</v>
      </c>
      <c r="L253" s="477" t="s">
        <v>67</v>
      </c>
      <c r="M253" s="477" t="s">
        <v>68</v>
      </c>
      <c r="N253" s="477" t="s">
        <v>67</v>
      </c>
      <c r="O253" s="831"/>
      <c r="P253" s="831"/>
      <c r="Q253" s="831"/>
      <c r="R253" s="831"/>
      <c r="S253" s="831"/>
    </row>
    <row r="254" spans="1:19" s="5" customFormat="1" ht="11.25" customHeight="1" x14ac:dyDescent="0.2">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5" customFormat="1" ht="11.25" customHeight="1" x14ac:dyDescent="0.2">
      <c r="A255" s="19"/>
      <c r="B255" s="19"/>
      <c r="C255" s="19"/>
      <c r="D255" s="19"/>
      <c r="E255" s="19"/>
      <c r="F255" s="19"/>
      <c r="G255" s="19"/>
      <c r="H255" s="19"/>
      <c r="I255" s="19"/>
      <c r="J255" s="19"/>
      <c r="K255" s="19"/>
      <c r="L255" s="19"/>
      <c r="M255" s="19"/>
      <c r="N255" s="19"/>
      <c r="O255" s="19"/>
      <c r="P255" s="19"/>
      <c r="Q255" s="19"/>
      <c r="R255" s="19"/>
      <c r="S255" s="19"/>
    </row>
    <row r="256" spans="1:19" s="5" customFormat="1" ht="11.25" customHeight="1" x14ac:dyDescent="0.2">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5" customFormat="1" ht="11.25" customHeight="1" x14ac:dyDescent="0.2">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s="5" customFormat="1" ht="11.25" customHeight="1" x14ac:dyDescent="0.2">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5" customFormat="1" ht="11.25" customHeight="1" x14ac:dyDescent="0.2">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s="5" customFormat="1" ht="11.25" customHeight="1" x14ac:dyDescent="0.2">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50" customFormat="1" ht="11.25" customHeight="1" x14ac:dyDescent="0.2">
      <c r="A261" s="476"/>
      <c r="B261" s="19"/>
      <c r="C261" s="19"/>
      <c r="D261" s="19"/>
      <c r="E261" s="19"/>
      <c r="F261" s="19"/>
      <c r="G261" s="19"/>
      <c r="H261" s="19"/>
      <c r="I261" s="19"/>
      <c r="J261" s="19"/>
      <c r="K261" s="19"/>
      <c r="L261" s="19"/>
      <c r="M261" s="19"/>
      <c r="N261" s="19"/>
      <c r="O261" s="19"/>
      <c r="P261" s="19"/>
      <c r="Q261" s="19"/>
      <c r="R261" s="19"/>
      <c r="S261" s="19"/>
    </row>
    <row r="262" spans="1:19" s="5" customFormat="1" ht="11.25" customHeight="1" x14ac:dyDescent="0.2">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5" customFormat="1" ht="11.25" customHeight="1" x14ac:dyDescent="0.2">
      <c r="A263" s="471"/>
      <c r="B263" s="484"/>
      <c r="C263" s="484"/>
      <c r="D263" s="484"/>
      <c r="E263" s="484"/>
      <c r="F263" s="484"/>
      <c r="G263" s="484"/>
      <c r="H263" s="484"/>
      <c r="I263" s="484"/>
      <c r="J263" s="484"/>
      <c r="K263" s="484"/>
      <c r="L263" s="484"/>
      <c r="M263" s="484"/>
      <c r="N263" s="484"/>
      <c r="O263" s="484"/>
      <c r="P263" s="484"/>
      <c r="Q263" s="484"/>
      <c r="R263" s="484"/>
      <c r="S263" s="484"/>
    </row>
    <row r="264" spans="1:19" s="5" customFormat="1" ht="11.25" customHeight="1" x14ac:dyDescent="0.2">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5" customFormat="1" ht="11.25" customHeight="1" x14ac:dyDescent="0.2">
      <c r="A265" s="471"/>
      <c r="B265" s="484"/>
      <c r="C265" s="484"/>
      <c r="D265" s="484"/>
      <c r="E265" s="484"/>
      <c r="F265" s="484"/>
      <c r="G265" s="484"/>
      <c r="H265" s="484"/>
      <c r="I265" s="484"/>
      <c r="J265" s="484"/>
      <c r="K265" s="484"/>
      <c r="L265" s="484"/>
      <c r="M265" s="484"/>
      <c r="N265" s="484"/>
      <c r="O265" s="484"/>
      <c r="P265" s="484"/>
      <c r="Q265" s="484"/>
      <c r="R265" s="484"/>
      <c r="S265" s="484"/>
    </row>
    <row r="266" spans="1:19" s="5" customFormat="1" ht="11.25" customHeight="1" x14ac:dyDescent="0.2">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5" customFormat="1" ht="11.25" customHeight="1" x14ac:dyDescent="0.2">
      <c r="A267" s="471"/>
      <c r="B267" s="484"/>
      <c r="C267" s="484"/>
      <c r="D267" s="484"/>
      <c r="E267" s="484"/>
      <c r="F267" s="484"/>
      <c r="G267" s="484"/>
      <c r="H267" s="484"/>
      <c r="I267" s="484"/>
      <c r="J267" s="484"/>
      <c r="K267" s="484"/>
      <c r="L267" s="484"/>
      <c r="M267" s="484"/>
      <c r="N267" s="484"/>
      <c r="O267" s="484"/>
      <c r="P267" s="484"/>
      <c r="Q267" s="484"/>
      <c r="R267" s="484"/>
      <c r="S267" s="484"/>
    </row>
    <row r="268" spans="1:19" s="5" customFormat="1" ht="11.25" customHeight="1" x14ac:dyDescent="0.2">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5" customFormat="1" ht="11.25" customHeight="1" x14ac:dyDescent="0.2">
      <c r="A269" s="471"/>
      <c r="B269" s="484"/>
      <c r="C269" s="484"/>
      <c r="D269" s="484"/>
      <c r="E269" s="484"/>
      <c r="F269" s="484"/>
      <c r="G269" s="484"/>
      <c r="H269" s="484"/>
      <c r="I269" s="484"/>
      <c r="J269" s="484"/>
      <c r="K269" s="484"/>
      <c r="L269" s="484"/>
      <c r="M269" s="484"/>
      <c r="N269" s="484"/>
      <c r="O269" s="484"/>
      <c r="P269" s="484"/>
      <c r="Q269" s="484"/>
      <c r="R269" s="484"/>
      <c r="S269" s="484"/>
    </row>
    <row r="270" spans="1:19" s="5" customFormat="1" ht="11.25" customHeight="1" x14ac:dyDescent="0.2">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5" customFormat="1" ht="11.25" customHeight="1" x14ac:dyDescent="0.2">
      <c r="A271" s="471"/>
      <c r="B271" s="484"/>
      <c r="C271" s="484"/>
      <c r="D271" s="484"/>
      <c r="E271" s="484"/>
      <c r="F271" s="484"/>
      <c r="G271" s="484"/>
      <c r="H271" s="484"/>
      <c r="I271" s="484"/>
      <c r="J271" s="484"/>
      <c r="K271" s="484"/>
      <c r="L271" s="484"/>
      <c r="M271" s="484"/>
      <c r="N271" s="484"/>
      <c r="O271" s="484"/>
      <c r="P271" s="484"/>
      <c r="Q271" s="484"/>
      <c r="R271" s="484"/>
      <c r="S271" s="484"/>
    </row>
    <row r="272" spans="1:19" s="5" customFormat="1" ht="11.25" customHeight="1" x14ac:dyDescent="0.2">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5" customFormat="1" ht="11.25" customHeight="1" x14ac:dyDescent="0.2">
      <c r="A273" s="471"/>
      <c r="B273" s="484"/>
      <c r="C273" s="484"/>
      <c r="D273" s="484"/>
      <c r="E273" s="484"/>
      <c r="F273" s="484"/>
      <c r="G273" s="484"/>
      <c r="H273" s="484"/>
      <c r="I273" s="484"/>
      <c r="J273" s="484"/>
      <c r="K273" s="484"/>
      <c r="L273" s="484"/>
      <c r="M273" s="484"/>
      <c r="N273" s="484"/>
      <c r="O273" s="484"/>
      <c r="P273" s="484"/>
      <c r="Q273" s="484"/>
      <c r="R273" s="484"/>
      <c r="S273" s="484"/>
    </row>
    <row r="274" spans="1:19" s="5" customFormat="1" ht="11.25" customHeight="1" x14ac:dyDescent="0.2">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5" customFormat="1" ht="11.25" customHeight="1" x14ac:dyDescent="0.2">
      <c r="A275" s="471"/>
      <c r="B275" s="484"/>
      <c r="C275" s="484"/>
      <c r="D275" s="484"/>
      <c r="E275" s="484"/>
      <c r="F275" s="484"/>
      <c r="G275" s="484"/>
      <c r="H275" s="484"/>
      <c r="I275" s="484"/>
      <c r="J275" s="484"/>
      <c r="K275" s="484"/>
      <c r="L275" s="484"/>
      <c r="M275" s="484"/>
      <c r="N275" s="484"/>
      <c r="O275" s="484"/>
      <c r="P275" s="484"/>
      <c r="Q275" s="484"/>
      <c r="R275" s="484"/>
      <c r="S275" s="484"/>
    </row>
    <row r="276" spans="1:19" s="5" customFormat="1" ht="11.25" customHeight="1" x14ac:dyDescent="0.2">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5" customFormat="1" ht="11.25" customHeight="1" x14ac:dyDescent="0.2">
      <c r="A277" s="82"/>
      <c r="B277" s="82"/>
      <c r="C277" s="82"/>
      <c r="D277" s="82"/>
      <c r="E277" s="82"/>
      <c r="F277" s="82"/>
      <c r="G277" s="82"/>
      <c r="H277" s="82"/>
      <c r="I277" s="82"/>
      <c r="J277" s="82"/>
      <c r="K277" s="82"/>
      <c r="L277" s="82"/>
      <c r="M277" s="82"/>
      <c r="N277" s="82"/>
      <c r="O277" s="82"/>
      <c r="P277" s="82"/>
      <c r="Q277" s="82"/>
      <c r="R277" s="82"/>
      <c r="S277" s="82"/>
    </row>
    <row r="278" spans="1:19" s="5" customFormat="1" ht="11.25" customHeight="1" x14ac:dyDescent="0.2">
      <c r="A278" s="823" t="s">
        <v>181</v>
      </c>
      <c r="B278" s="824"/>
      <c r="C278" s="824"/>
      <c r="D278" s="824"/>
      <c r="E278" s="824"/>
      <c r="F278" s="824"/>
      <c r="G278" s="824"/>
      <c r="H278" s="824"/>
      <c r="I278" s="824"/>
      <c r="J278" s="824"/>
      <c r="K278" s="824"/>
      <c r="L278" s="824"/>
      <c r="M278" s="824"/>
      <c r="N278" s="824"/>
      <c r="O278" s="824"/>
      <c r="P278" s="824"/>
      <c r="Q278" s="824"/>
      <c r="R278" s="824"/>
      <c r="S278" s="825"/>
    </row>
    <row r="279" spans="1:19" s="22" customFormat="1" ht="11.25" customHeight="1" x14ac:dyDescent="0.2">
      <c r="A279" s="476">
        <f>SUM(A277,A275,A273,A271,A269,A267,A265,A263,A261,A259,A257,A255)</f>
        <v>0</v>
      </c>
      <c r="B279" s="476">
        <f t="shared" ref="B279:S279" si="6">SUM(B277,B275,B273,B271,B269,B267,B265,B263,B261,B259,B257,B255)</f>
        <v>0</v>
      </c>
      <c r="C279" s="476">
        <f t="shared" si="6"/>
        <v>0</v>
      </c>
      <c r="D279" s="476">
        <f t="shared" si="6"/>
        <v>0</v>
      </c>
      <c r="E279" s="476">
        <f t="shared" si="6"/>
        <v>0</v>
      </c>
      <c r="F279" s="476">
        <f t="shared" si="6"/>
        <v>0</v>
      </c>
      <c r="G279" s="476">
        <f t="shared" si="6"/>
        <v>0</v>
      </c>
      <c r="H279" s="476">
        <f t="shared" si="6"/>
        <v>0</v>
      </c>
      <c r="I279" s="476">
        <f t="shared" si="6"/>
        <v>0</v>
      </c>
      <c r="J279" s="476">
        <f t="shared" si="6"/>
        <v>0</v>
      </c>
      <c r="K279" s="476">
        <f t="shared" si="6"/>
        <v>0</v>
      </c>
      <c r="L279" s="476">
        <f t="shared" si="6"/>
        <v>0</v>
      </c>
      <c r="M279" s="476">
        <f t="shared" si="6"/>
        <v>0</v>
      </c>
      <c r="N279" s="476">
        <f t="shared" si="6"/>
        <v>0</v>
      </c>
      <c r="O279" s="476">
        <f t="shared" si="6"/>
        <v>0</v>
      </c>
      <c r="P279" s="476">
        <f t="shared" si="6"/>
        <v>0</v>
      </c>
      <c r="Q279" s="476">
        <f t="shared" si="6"/>
        <v>0</v>
      </c>
      <c r="R279" s="476">
        <f t="shared" si="6"/>
        <v>0</v>
      </c>
      <c r="S279" s="476">
        <f t="shared" si="6"/>
        <v>0</v>
      </c>
    </row>
    <row r="280" spans="1:19" s="5" customFormat="1" ht="11.25" customHeight="1" x14ac:dyDescent="0.2">
      <c r="A280" s="72"/>
      <c r="B280" s="72"/>
      <c r="C280" s="72"/>
      <c r="D280" s="72"/>
      <c r="E280" s="72"/>
      <c r="F280" s="72"/>
      <c r="G280" s="72"/>
      <c r="H280" s="72"/>
      <c r="I280" s="72"/>
      <c r="J280" s="72"/>
      <c r="K280" s="72"/>
      <c r="L280" s="72"/>
      <c r="M280" s="72"/>
      <c r="N280" s="72"/>
      <c r="O280" s="72"/>
      <c r="P280" s="72"/>
      <c r="Q280" s="72"/>
      <c r="R280" s="72"/>
      <c r="S280" s="72"/>
    </row>
    <row r="281" spans="1:19" s="5" customFormat="1" ht="17.25" customHeight="1" x14ac:dyDescent="0.2">
      <c r="A281" s="1101" t="s">
        <v>550</v>
      </c>
      <c r="B281" s="1102"/>
      <c r="C281" s="1102"/>
      <c r="D281" s="1102"/>
      <c r="E281" s="1102"/>
      <c r="F281" s="1102"/>
      <c r="G281" s="1102"/>
      <c r="H281" s="1102"/>
      <c r="I281" s="1102"/>
      <c r="J281" s="1102"/>
      <c r="K281" s="1102"/>
      <c r="L281" s="1102"/>
      <c r="M281" s="1102"/>
      <c r="N281" s="1102"/>
      <c r="O281" s="1102"/>
      <c r="P281" s="1102"/>
      <c r="Q281" s="1102"/>
      <c r="R281" s="1102"/>
      <c r="S281" s="1103"/>
    </row>
    <row r="282" spans="1:19" s="5" customFormat="1" ht="11.25" customHeight="1" x14ac:dyDescent="0.2">
      <c r="A282" s="833" t="s">
        <v>173</v>
      </c>
      <c r="B282" s="834"/>
      <c r="C282" s="834"/>
      <c r="D282" s="834"/>
      <c r="E282" s="834"/>
      <c r="F282" s="834"/>
      <c r="G282" s="834"/>
      <c r="H282" s="834"/>
      <c r="I282" s="834"/>
      <c r="J282" s="834"/>
      <c r="K282" s="834"/>
      <c r="L282" s="834"/>
      <c r="M282" s="834"/>
      <c r="N282" s="834"/>
      <c r="O282" s="834"/>
      <c r="P282" s="834"/>
      <c r="Q282" s="834"/>
      <c r="R282" s="834"/>
      <c r="S282" s="835"/>
    </row>
    <row r="283" spans="1:19" s="5" customFormat="1" ht="11.25" customHeight="1" x14ac:dyDescent="0.2">
      <c r="A283" s="833" t="s">
        <v>532</v>
      </c>
      <c r="B283" s="834"/>
      <c r="C283" s="834"/>
      <c r="D283" s="834"/>
      <c r="E283" s="834"/>
      <c r="F283" s="834"/>
      <c r="G283" s="834"/>
      <c r="H283" s="834"/>
      <c r="I283" s="834"/>
      <c r="J283" s="834"/>
      <c r="K283" s="834"/>
      <c r="L283" s="834"/>
      <c r="M283" s="834"/>
      <c r="N283" s="834"/>
      <c r="O283" s="834"/>
      <c r="P283" s="834"/>
      <c r="Q283" s="834"/>
      <c r="R283" s="834"/>
      <c r="S283" s="835"/>
    </row>
    <row r="284" spans="1:19" s="5" customFormat="1" ht="11.25" customHeight="1" x14ac:dyDescent="0.2">
      <c r="A284" s="833" t="s">
        <v>3606</v>
      </c>
      <c r="B284" s="957"/>
      <c r="C284" s="957"/>
      <c r="D284" s="957"/>
      <c r="E284" s="957"/>
      <c r="F284" s="957"/>
      <c r="G284" s="957"/>
      <c r="H284" s="957"/>
      <c r="I284" s="957"/>
      <c r="J284" s="957"/>
      <c r="K284" s="957"/>
      <c r="L284" s="957"/>
      <c r="M284" s="957"/>
      <c r="N284" s="957"/>
      <c r="O284" s="957"/>
      <c r="P284" s="957"/>
      <c r="Q284" s="957"/>
      <c r="R284" s="957"/>
      <c r="S284" s="958"/>
    </row>
    <row r="285" spans="1:19" s="5" customFormat="1" ht="11.25" customHeight="1" x14ac:dyDescent="0.2">
      <c r="A285" s="833" t="s">
        <v>3607</v>
      </c>
      <c r="B285" s="834"/>
      <c r="C285" s="834"/>
      <c r="D285" s="834"/>
      <c r="E285" s="834"/>
      <c r="F285" s="834"/>
      <c r="G285" s="834"/>
      <c r="H285" s="834"/>
      <c r="I285" s="834"/>
      <c r="J285" s="834"/>
      <c r="K285" s="834"/>
      <c r="L285" s="834"/>
      <c r="M285" s="834"/>
      <c r="N285" s="834"/>
      <c r="O285" s="834"/>
      <c r="P285" s="834"/>
      <c r="Q285" s="834"/>
      <c r="R285" s="834"/>
      <c r="S285" s="835"/>
    </row>
    <row r="286" spans="1:19" s="5" customFormat="1" ht="11.25" customHeight="1" x14ac:dyDescent="0.2">
      <c r="A286" s="833" t="s">
        <v>3608</v>
      </c>
      <c r="B286" s="834"/>
      <c r="C286" s="834"/>
      <c r="D286" s="834"/>
      <c r="E286" s="834"/>
      <c r="F286" s="834"/>
      <c r="G286" s="834"/>
      <c r="H286" s="834"/>
      <c r="I286" s="834"/>
      <c r="J286" s="834"/>
      <c r="K286" s="834"/>
      <c r="L286" s="834"/>
      <c r="M286" s="834"/>
      <c r="N286" s="834"/>
      <c r="O286" s="834"/>
      <c r="P286" s="834"/>
      <c r="Q286" s="834"/>
      <c r="R286" s="834"/>
      <c r="S286" s="835"/>
    </row>
    <row r="287" spans="1:19" s="5" customFormat="1" ht="11.25" customHeight="1" x14ac:dyDescent="0.2">
      <c r="A287" s="833" t="s">
        <v>3609</v>
      </c>
      <c r="B287" s="834"/>
      <c r="C287" s="834"/>
      <c r="D287" s="834"/>
      <c r="E287" s="834"/>
      <c r="F287" s="834"/>
      <c r="G287" s="834"/>
      <c r="H287" s="834"/>
      <c r="I287" s="834"/>
      <c r="J287" s="834"/>
      <c r="K287" s="834"/>
      <c r="L287" s="834"/>
      <c r="M287" s="834"/>
      <c r="N287" s="834"/>
      <c r="O287" s="834"/>
      <c r="P287" s="834"/>
      <c r="Q287" s="834"/>
      <c r="R287" s="834"/>
      <c r="S287" s="835"/>
    </row>
    <row r="288" spans="1:19" s="5" customFormat="1" ht="11.25" customHeight="1" x14ac:dyDescent="0.2">
      <c r="A288" s="833" t="s">
        <v>3610</v>
      </c>
      <c r="B288" s="834"/>
      <c r="C288" s="834"/>
      <c r="D288" s="834"/>
      <c r="E288" s="834"/>
      <c r="F288" s="834"/>
      <c r="G288" s="834"/>
      <c r="H288" s="834"/>
      <c r="I288" s="834"/>
      <c r="J288" s="834"/>
      <c r="K288" s="834"/>
      <c r="L288" s="834"/>
      <c r="M288" s="834"/>
      <c r="N288" s="834"/>
      <c r="O288" s="834"/>
      <c r="P288" s="834"/>
      <c r="Q288" s="834"/>
      <c r="R288" s="834"/>
      <c r="S288" s="835"/>
    </row>
    <row r="289" spans="1:19" s="5" customFormat="1" ht="11.25" customHeight="1" x14ac:dyDescent="0.2">
      <c r="A289" s="833" t="s">
        <v>387</v>
      </c>
      <c r="B289" s="834"/>
      <c r="C289" s="834"/>
      <c r="D289" s="834"/>
      <c r="E289" s="834"/>
      <c r="F289" s="834"/>
      <c r="G289" s="834"/>
      <c r="H289" s="834"/>
      <c r="I289" s="834"/>
      <c r="J289" s="834"/>
      <c r="K289" s="834"/>
      <c r="L289" s="834"/>
      <c r="M289" s="834"/>
      <c r="N289" s="834"/>
      <c r="O289" s="834"/>
      <c r="P289" s="834"/>
      <c r="Q289" s="834"/>
      <c r="R289" s="834"/>
      <c r="S289" s="835"/>
    </row>
    <row r="290" spans="1:19" s="5" customFormat="1" ht="11.25" customHeight="1" x14ac:dyDescent="0.2">
      <c r="A290" s="836" t="s">
        <v>3611</v>
      </c>
      <c r="B290" s="837"/>
      <c r="C290" s="837"/>
      <c r="D290" s="837"/>
      <c r="E290" s="837"/>
      <c r="F290" s="837"/>
      <c r="G290" s="837"/>
      <c r="H290" s="837"/>
      <c r="I290" s="837"/>
      <c r="J290" s="837"/>
      <c r="K290" s="837"/>
      <c r="L290" s="837"/>
      <c r="M290" s="837"/>
      <c r="N290" s="837"/>
      <c r="O290" s="837"/>
      <c r="P290" s="837"/>
      <c r="Q290" s="837"/>
      <c r="R290" s="837"/>
      <c r="S290" s="838"/>
    </row>
    <row r="291" spans="1:19" s="5" customFormat="1" ht="39" customHeight="1" x14ac:dyDescent="0.2">
      <c r="A291" s="831"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831"/>
    </row>
    <row r="292" spans="1:19" s="5" customFormat="1" ht="24.75" customHeight="1" x14ac:dyDescent="0.2">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s="5" customFormat="1" ht="63" customHeight="1" x14ac:dyDescent="0.2">
      <c r="A293" s="831"/>
      <c r="B293" s="831"/>
      <c r="C293" s="853"/>
      <c r="D293" s="831"/>
      <c r="E293" s="831"/>
      <c r="F293" s="470" t="s">
        <v>63</v>
      </c>
      <c r="G293" s="470" t="s">
        <v>64</v>
      </c>
      <c r="H293" s="470" t="s">
        <v>65</v>
      </c>
      <c r="I293" s="831"/>
      <c r="J293" s="831"/>
      <c r="K293" s="477" t="s">
        <v>66</v>
      </c>
      <c r="L293" s="477" t="s">
        <v>67</v>
      </c>
      <c r="M293" s="477" t="s">
        <v>68</v>
      </c>
      <c r="N293" s="477" t="s">
        <v>67</v>
      </c>
      <c r="O293" s="831"/>
      <c r="P293" s="831"/>
      <c r="Q293" s="831"/>
      <c r="R293" s="831"/>
      <c r="S293" s="831"/>
    </row>
    <row r="294" spans="1:19" s="5" customFormat="1" ht="11.25" customHeight="1" x14ac:dyDescent="0.2">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s="5" customFormat="1" ht="11.25" customHeight="1" x14ac:dyDescent="0.2">
      <c r="A295" s="19"/>
      <c r="B295" s="19"/>
      <c r="C295" s="19"/>
      <c r="D295" s="19"/>
      <c r="E295" s="19"/>
      <c r="F295" s="19"/>
      <c r="G295" s="19"/>
      <c r="H295" s="19"/>
      <c r="I295" s="19"/>
      <c r="J295" s="19"/>
      <c r="K295" s="19"/>
      <c r="L295" s="19"/>
      <c r="M295" s="19"/>
      <c r="N295" s="19"/>
      <c r="O295" s="19"/>
      <c r="P295" s="19"/>
      <c r="Q295" s="19"/>
      <c r="R295" s="19"/>
      <c r="S295" s="19"/>
    </row>
    <row r="296" spans="1:19" s="5" customFormat="1" ht="11.25" customHeight="1" x14ac:dyDescent="0.2">
      <c r="A296" s="826" t="s">
        <v>70</v>
      </c>
      <c r="B296" s="826"/>
      <c r="C296" s="826"/>
      <c r="D296" s="826"/>
      <c r="E296" s="826"/>
      <c r="F296" s="826"/>
      <c r="G296" s="826"/>
      <c r="H296" s="826"/>
      <c r="I296" s="826"/>
      <c r="J296" s="826"/>
      <c r="K296" s="826"/>
      <c r="L296" s="826"/>
      <c r="M296" s="826"/>
      <c r="N296" s="826"/>
      <c r="O296" s="826"/>
      <c r="P296" s="826"/>
      <c r="Q296" s="826"/>
      <c r="R296" s="826"/>
      <c r="S296" s="826"/>
    </row>
    <row r="297" spans="1:19" s="50" customFormat="1" ht="11.25" customHeight="1" x14ac:dyDescent="0.2">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s="5" customFormat="1" ht="11.25" customHeight="1" x14ac:dyDescent="0.2">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5" customFormat="1" ht="11.25" customHeight="1" x14ac:dyDescent="0.2">
      <c r="A299" s="19"/>
      <c r="B299" s="19"/>
      <c r="C299" s="19"/>
      <c r="D299" s="19"/>
      <c r="E299" s="19"/>
      <c r="F299" s="19"/>
      <c r="G299" s="19"/>
      <c r="H299" s="19"/>
      <c r="I299" s="19"/>
      <c r="J299" s="19"/>
      <c r="K299" s="19"/>
      <c r="L299" s="19"/>
      <c r="M299" s="19"/>
      <c r="N299" s="19"/>
      <c r="O299" s="19"/>
      <c r="P299" s="19"/>
      <c r="Q299" s="19"/>
      <c r="R299" s="19"/>
      <c r="S299" s="19"/>
    </row>
    <row r="300" spans="1:19" s="5" customFormat="1" ht="11.25" customHeight="1" x14ac:dyDescent="0.2">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5" customFormat="1" ht="11.25" customHeight="1" x14ac:dyDescent="0.2">
      <c r="A301" s="471"/>
      <c r="B301" s="484"/>
      <c r="C301" s="484"/>
      <c r="D301" s="484"/>
      <c r="E301" s="484"/>
      <c r="F301" s="484"/>
      <c r="G301" s="484"/>
      <c r="H301" s="484"/>
      <c r="I301" s="484"/>
      <c r="J301" s="484"/>
      <c r="K301" s="484"/>
      <c r="L301" s="484"/>
      <c r="M301" s="484"/>
      <c r="N301" s="484"/>
      <c r="O301" s="484"/>
      <c r="P301" s="484"/>
      <c r="Q301" s="484"/>
      <c r="R301" s="484"/>
      <c r="S301" s="484"/>
    </row>
    <row r="302" spans="1:19" s="5" customFormat="1" ht="11.25" customHeight="1" x14ac:dyDescent="0.2">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5" customFormat="1" ht="11.25" customHeight="1" x14ac:dyDescent="0.2">
      <c r="A303" s="471"/>
      <c r="B303" s="484"/>
      <c r="C303" s="484"/>
      <c r="D303" s="484"/>
      <c r="E303" s="484"/>
      <c r="F303" s="484"/>
      <c r="G303" s="484"/>
      <c r="H303" s="484"/>
      <c r="I303" s="484"/>
      <c r="J303" s="484"/>
      <c r="K303" s="484"/>
      <c r="L303" s="484"/>
      <c r="M303" s="484"/>
      <c r="N303" s="484"/>
      <c r="O303" s="484"/>
      <c r="P303" s="484"/>
      <c r="Q303" s="484"/>
      <c r="R303" s="484"/>
      <c r="S303" s="484"/>
    </row>
    <row r="304" spans="1:19" s="5" customFormat="1" ht="11.25" customHeight="1" x14ac:dyDescent="0.2">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5" customFormat="1" ht="11.25" customHeight="1" x14ac:dyDescent="0.2">
      <c r="A305" s="471"/>
      <c r="B305" s="484"/>
      <c r="C305" s="484"/>
      <c r="D305" s="484"/>
      <c r="E305" s="484"/>
      <c r="F305" s="484"/>
      <c r="G305" s="484"/>
      <c r="H305" s="484"/>
      <c r="I305" s="484"/>
      <c r="J305" s="484"/>
      <c r="K305" s="484"/>
      <c r="L305" s="484"/>
      <c r="M305" s="484"/>
      <c r="N305" s="484"/>
      <c r="O305" s="484"/>
      <c r="P305" s="484"/>
      <c r="Q305" s="484"/>
      <c r="R305" s="484"/>
      <c r="S305" s="484"/>
    </row>
    <row r="306" spans="1:19" s="5" customFormat="1" ht="11.25" customHeight="1" x14ac:dyDescent="0.2">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5" customFormat="1" ht="11.25" customHeight="1" x14ac:dyDescent="0.2">
      <c r="A307" s="471"/>
      <c r="B307" s="484"/>
      <c r="C307" s="484"/>
      <c r="D307" s="484"/>
      <c r="E307" s="484"/>
      <c r="F307" s="484"/>
      <c r="G307" s="484"/>
      <c r="H307" s="484"/>
      <c r="I307" s="484"/>
      <c r="J307" s="484"/>
      <c r="K307" s="484"/>
      <c r="L307" s="484"/>
      <c r="M307" s="484"/>
      <c r="N307" s="484"/>
      <c r="O307" s="484"/>
      <c r="P307" s="484"/>
      <c r="Q307" s="484"/>
      <c r="R307" s="484"/>
      <c r="S307" s="484"/>
    </row>
    <row r="308" spans="1:19" s="5" customFormat="1" ht="11.25" customHeight="1" x14ac:dyDescent="0.2">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5" customFormat="1" ht="11.25" customHeight="1" x14ac:dyDescent="0.2">
      <c r="A309" s="471"/>
      <c r="B309" s="484"/>
      <c r="C309" s="484"/>
      <c r="D309" s="484"/>
      <c r="E309" s="484"/>
      <c r="F309" s="484"/>
      <c r="G309" s="484"/>
      <c r="H309" s="484"/>
      <c r="I309" s="484"/>
      <c r="J309" s="484"/>
      <c r="K309" s="484"/>
      <c r="L309" s="484"/>
      <c r="M309" s="484"/>
      <c r="N309" s="484"/>
      <c r="O309" s="484"/>
      <c r="P309" s="484"/>
      <c r="Q309" s="484"/>
      <c r="R309" s="484"/>
      <c r="S309" s="484"/>
    </row>
    <row r="310" spans="1:19" s="5" customFormat="1" ht="11.25" customHeight="1" x14ac:dyDescent="0.2">
      <c r="A310" s="826" t="s">
        <v>77</v>
      </c>
      <c r="B310" s="826"/>
      <c r="C310" s="826"/>
      <c r="D310" s="826"/>
      <c r="E310" s="826"/>
      <c r="F310" s="826"/>
      <c r="G310" s="826"/>
      <c r="H310" s="826"/>
      <c r="I310" s="826"/>
      <c r="J310" s="826"/>
      <c r="K310" s="826"/>
      <c r="L310" s="826"/>
      <c r="M310" s="826"/>
      <c r="N310" s="826"/>
      <c r="O310" s="826"/>
      <c r="P310" s="826"/>
      <c r="Q310" s="826"/>
      <c r="R310" s="826"/>
      <c r="S310" s="826"/>
    </row>
    <row r="311" spans="1:19" s="5" customFormat="1" ht="11.25" customHeight="1" x14ac:dyDescent="0.2">
      <c r="A311" s="471"/>
      <c r="B311" s="484"/>
      <c r="C311" s="484"/>
      <c r="D311" s="484"/>
      <c r="E311" s="484"/>
      <c r="F311" s="484"/>
      <c r="G311" s="484"/>
      <c r="H311" s="484"/>
      <c r="I311" s="484"/>
      <c r="J311" s="484"/>
      <c r="K311" s="484"/>
      <c r="L311" s="484"/>
      <c r="M311" s="484"/>
      <c r="N311" s="484"/>
      <c r="O311" s="484"/>
      <c r="P311" s="484"/>
      <c r="Q311" s="484"/>
      <c r="R311" s="484"/>
      <c r="S311" s="484"/>
    </row>
    <row r="312" spans="1:19" s="5" customFormat="1" ht="11.25" customHeight="1" x14ac:dyDescent="0.2">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5" customFormat="1" ht="11.25" customHeight="1" x14ac:dyDescent="0.2">
      <c r="A313" s="471"/>
      <c r="B313" s="484"/>
      <c r="C313" s="484"/>
      <c r="D313" s="484"/>
      <c r="E313" s="484"/>
      <c r="F313" s="484"/>
      <c r="G313" s="484"/>
      <c r="H313" s="484"/>
      <c r="I313" s="484"/>
      <c r="J313" s="484"/>
      <c r="K313" s="484"/>
      <c r="L313" s="484"/>
      <c r="M313" s="484"/>
      <c r="N313" s="484"/>
      <c r="O313" s="484"/>
      <c r="P313" s="484"/>
      <c r="Q313" s="484"/>
      <c r="R313" s="484"/>
      <c r="S313" s="484"/>
    </row>
    <row r="314" spans="1:19" s="5" customFormat="1" ht="11.25" customHeight="1" x14ac:dyDescent="0.2">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s="5" customFormat="1" ht="11.25" customHeight="1" x14ac:dyDescent="0.2">
      <c r="A315" s="471"/>
      <c r="B315" s="484"/>
      <c r="C315" s="484"/>
      <c r="D315" s="484"/>
      <c r="E315" s="484"/>
      <c r="F315" s="484"/>
      <c r="G315" s="484"/>
      <c r="H315" s="484"/>
      <c r="I315" s="484"/>
      <c r="J315" s="484"/>
      <c r="K315" s="484"/>
      <c r="L315" s="484"/>
      <c r="M315" s="484"/>
      <c r="N315" s="484"/>
      <c r="O315" s="484"/>
      <c r="P315" s="484"/>
      <c r="Q315" s="484"/>
      <c r="R315" s="484"/>
      <c r="S315" s="484"/>
    </row>
    <row r="316" spans="1:19" s="5" customFormat="1" ht="11.25" customHeight="1" x14ac:dyDescent="0.2">
      <c r="A316" s="826" t="s">
        <v>80</v>
      </c>
      <c r="B316" s="826"/>
      <c r="C316" s="826"/>
      <c r="D316" s="826"/>
      <c r="E316" s="826"/>
      <c r="F316" s="826"/>
      <c r="G316" s="826"/>
      <c r="H316" s="826"/>
      <c r="I316" s="826"/>
      <c r="J316" s="826"/>
      <c r="K316" s="826"/>
      <c r="L316" s="826"/>
      <c r="M316" s="826"/>
      <c r="N316" s="826"/>
      <c r="O316" s="826"/>
      <c r="P316" s="826"/>
      <c r="Q316" s="826"/>
      <c r="R316" s="826"/>
      <c r="S316" s="826"/>
    </row>
    <row r="317" spans="1:19" s="5" customFormat="1" ht="11.25" customHeight="1" x14ac:dyDescent="0.2">
      <c r="A317" s="82"/>
      <c r="B317" s="82"/>
      <c r="C317" s="82"/>
      <c r="D317" s="82"/>
      <c r="E317" s="82"/>
      <c r="F317" s="82"/>
      <c r="G317" s="82"/>
      <c r="H317" s="82"/>
      <c r="I317" s="82"/>
      <c r="J317" s="82"/>
      <c r="K317" s="82"/>
      <c r="L317" s="82"/>
      <c r="M317" s="82"/>
      <c r="N317" s="82"/>
      <c r="O317" s="82"/>
      <c r="P317" s="82"/>
      <c r="Q317" s="82"/>
      <c r="R317" s="82"/>
      <c r="S317" s="82"/>
    </row>
    <row r="318" spans="1:19" s="5" customFormat="1" ht="11.25" customHeight="1" x14ac:dyDescent="0.2">
      <c r="A318" s="823" t="s">
        <v>181</v>
      </c>
      <c r="B318" s="824"/>
      <c r="C318" s="824"/>
      <c r="D318" s="824"/>
      <c r="E318" s="824"/>
      <c r="F318" s="824"/>
      <c r="G318" s="824"/>
      <c r="H318" s="824"/>
      <c r="I318" s="824"/>
      <c r="J318" s="824"/>
      <c r="K318" s="824"/>
      <c r="L318" s="824"/>
      <c r="M318" s="824"/>
      <c r="N318" s="824"/>
      <c r="O318" s="824"/>
      <c r="P318" s="824"/>
      <c r="Q318" s="824"/>
      <c r="R318" s="824"/>
      <c r="S318" s="825"/>
    </row>
    <row r="319" spans="1:19" s="22" customFormat="1" x14ac:dyDescent="0.2">
      <c r="A319" s="476">
        <f>SUM(A317,A315,A313,A311,A309,A307,A305,A303,A301,A299,A297,A295)</f>
        <v>0</v>
      </c>
      <c r="B319" s="476">
        <f t="shared" ref="B319:S319" si="7">SUM(B317,B315,B313,B311,B309,B307,B305,B303,B301,B299,B297,B295)</f>
        <v>0</v>
      </c>
      <c r="C319" s="476">
        <f t="shared" si="7"/>
        <v>0</v>
      </c>
      <c r="D319" s="476">
        <f t="shared" si="7"/>
        <v>0</v>
      </c>
      <c r="E319" s="476">
        <f t="shared" si="7"/>
        <v>0</v>
      </c>
      <c r="F319" s="476">
        <f t="shared" si="7"/>
        <v>0</v>
      </c>
      <c r="G319" s="476">
        <f t="shared" si="7"/>
        <v>0</v>
      </c>
      <c r="H319" s="476">
        <f t="shared" si="7"/>
        <v>0</v>
      </c>
      <c r="I319" s="476">
        <f t="shared" si="7"/>
        <v>0</v>
      </c>
      <c r="J319" s="476">
        <f t="shared" si="7"/>
        <v>0</v>
      </c>
      <c r="K319" s="476">
        <f t="shared" si="7"/>
        <v>0</v>
      </c>
      <c r="L319" s="476">
        <f t="shared" si="7"/>
        <v>0</v>
      </c>
      <c r="M319" s="476">
        <f t="shared" si="7"/>
        <v>0</v>
      </c>
      <c r="N319" s="476">
        <f t="shared" si="7"/>
        <v>0</v>
      </c>
      <c r="O319" s="476">
        <f t="shared" si="7"/>
        <v>0</v>
      </c>
      <c r="P319" s="476">
        <f t="shared" si="7"/>
        <v>0</v>
      </c>
      <c r="Q319" s="476">
        <f t="shared" si="7"/>
        <v>0</v>
      </c>
      <c r="R319" s="476">
        <f t="shared" si="7"/>
        <v>0</v>
      </c>
      <c r="S319" s="476">
        <f t="shared" si="7"/>
        <v>0</v>
      </c>
    </row>
    <row r="320" spans="1:19" s="5" customFormat="1" x14ac:dyDescent="0.2">
      <c r="A320" s="72"/>
      <c r="B320" s="72"/>
      <c r="C320" s="72"/>
      <c r="D320" s="72"/>
      <c r="E320" s="72"/>
      <c r="F320" s="72"/>
      <c r="G320" s="72"/>
      <c r="H320" s="72"/>
      <c r="I320" s="72"/>
      <c r="J320" s="72"/>
      <c r="K320" s="72"/>
      <c r="L320" s="72"/>
      <c r="M320" s="72"/>
      <c r="N320" s="72"/>
      <c r="O320" s="72"/>
      <c r="P320" s="72"/>
      <c r="Q320" s="72"/>
      <c r="R320" s="72"/>
      <c r="S320" s="72"/>
    </row>
    <row r="321" spans="1:19" s="5" customFormat="1" ht="18.75" customHeight="1" x14ac:dyDescent="0.2">
      <c r="A321" s="1101" t="s">
        <v>551</v>
      </c>
      <c r="B321" s="1102"/>
      <c r="C321" s="1102"/>
      <c r="D321" s="1102"/>
      <c r="E321" s="1102"/>
      <c r="F321" s="1102"/>
      <c r="G321" s="1102"/>
      <c r="H321" s="1102"/>
      <c r="I321" s="1102"/>
      <c r="J321" s="1102"/>
      <c r="K321" s="1102"/>
      <c r="L321" s="1102"/>
      <c r="M321" s="1102"/>
      <c r="N321" s="1102"/>
      <c r="O321" s="1102"/>
      <c r="P321" s="1102"/>
      <c r="Q321" s="1102"/>
      <c r="R321" s="1102"/>
      <c r="S321" s="1103"/>
    </row>
    <row r="322" spans="1:19" s="5" customFormat="1" x14ac:dyDescent="0.2">
      <c r="A322" s="833" t="s">
        <v>533</v>
      </c>
      <c r="B322" s="957"/>
      <c r="C322" s="957"/>
      <c r="D322" s="957"/>
      <c r="E322" s="957"/>
      <c r="F322" s="957"/>
      <c r="G322" s="957"/>
      <c r="H322" s="957"/>
      <c r="I322" s="957"/>
      <c r="J322" s="957"/>
      <c r="K322" s="957"/>
      <c r="L322" s="957"/>
      <c r="M322" s="957"/>
      <c r="N322" s="957"/>
      <c r="O322" s="957"/>
      <c r="P322" s="957"/>
      <c r="Q322" s="957"/>
      <c r="R322" s="957"/>
      <c r="S322" s="958"/>
    </row>
    <row r="323" spans="1:19" s="5" customFormat="1" x14ac:dyDescent="0.2">
      <c r="A323" s="833" t="s">
        <v>534</v>
      </c>
      <c r="B323" s="834"/>
      <c r="C323" s="834"/>
      <c r="D323" s="834"/>
      <c r="E323" s="834"/>
      <c r="F323" s="834"/>
      <c r="G323" s="834"/>
      <c r="H323" s="834"/>
      <c r="I323" s="834"/>
      <c r="J323" s="834"/>
      <c r="K323" s="834"/>
      <c r="L323" s="834"/>
      <c r="M323" s="834"/>
      <c r="N323" s="834"/>
      <c r="O323" s="834"/>
      <c r="P323" s="834"/>
      <c r="Q323" s="834"/>
      <c r="R323" s="834"/>
      <c r="S323" s="835"/>
    </row>
    <row r="324" spans="1:19" s="5" customFormat="1" x14ac:dyDescent="0.2">
      <c r="A324" s="833" t="s">
        <v>3612</v>
      </c>
      <c r="B324" s="834"/>
      <c r="C324" s="834"/>
      <c r="D324" s="834"/>
      <c r="E324" s="834"/>
      <c r="F324" s="834"/>
      <c r="G324" s="834"/>
      <c r="H324" s="834"/>
      <c r="I324" s="834"/>
      <c r="J324" s="834"/>
      <c r="K324" s="834"/>
      <c r="L324" s="834"/>
      <c r="M324" s="834"/>
      <c r="N324" s="834"/>
      <c r="O324" s="834"/>
      <c r="P324" s="834"/>
      <c r="Q324" s="834"/>
      <c r="R324" s="834"/>
      <c r="S324" s="835"/>
    </row>
    <row r="325" spans="1:19" s="5" customFormat="1" x14ac:dyDescent="0.2">
      <c r="A325" s="833" t="s">
        <v>3613</v>
      </c>
      <c r="B325" s="834"/>
      <c r="C325" s="834"/>
      <c r="D325" s="834"/>
      <c r="E325" s="834"/>
      <c r="F325" s="834"/>
      <c r="G325" s="834"/>
      <c r="H325" s="834"/>
      <c r="I325" s="834"/>
      <c r="J325" s="834"/>
      <c r="K325" s="834"/>
      <c r="L325" s="834"/>
      <c r="M325" s="834"/>
      <c r="N325" s="834"/>
      <c r="O325" s="834"/>
      <c r="P325" s="834"/>
      <c r="Q325" s="834"/>
      <c r="R325" s="834"/>
      <c r="S325" s="835"/>
    </row>
    <row r="326" spans="1:19" s="5" customFormat="1" x14ac:dyDescent="0.2">
      <c r="A326" s="833" t="s">
        <v>3614</v>
      </c>
      <c r="B326" s="834"/>
      <c r="C326" s="834"/>
      <c r="D326" s="834"/>
      <c r="E326" s="834"/>
      <c r="F326" s="834"/>
      <c r="G326" s="834"/>
      <c r="H326" s="834"/>
      <c r="I326" s="834"/>
      <c r="J326" s="834"/>
      <c r="K326" s="834"/>
      <c r="L326" s="834"/>
      <c r="M326" s="834"/>
      <c r="N326" s="834"/>
      <c r="O326" s="834"/>
      <c r="P326" s="834"/>
      <c r="Q326" s="834"/>
      <c r="R326" s="834"/>
      <c r="S326" s="835"/>
    </row>
    <row r="327" spans="1:19" s="5" customFormat="1" x14ac:dyDescent="0.2">
      <c r="A327" s="833" t="s">
        <v>3615</v>
      </c>
      <c r="B327" s="834"/>
      <c r="C327" s="834"/>
      <c r="D327" s="834"/>
      <c r="E327" s="834"/>
      <c r="F327" s="834"/>
      <c r="G327" s="834"/>
      <c r="H327" s="834"/>
      <c r="I327" s="834"/>
      <c r="J327" s="834"/>
      <c r="K327" s="834"/>
      <c r="L327" s="834"/>
      <c r="M327" s="834"/>
      <c r="N327" s="834"/>
      <c r="O327" s="834"/>
      <c r="P327" s="834"/>
      <c r="Q327" s="834"/>
      <c r="R327" s="834"/>
      <c r="S327" s="835"/>
    </row>
    <row r="328" spans="1:19" s="5" customFormat="1" x14ac:dyDescent="0.2">
      <c r="A328" s="928" t="s">
        <v>3616</v>
      </c>
      <c r="B328" s="929"/>
      <c r="C328" s="929"/>
      <c r="D328" s="929"/>
      <c r="E328" s="929"/>
      <c r="F328" s="929"/>
      <c r="G328" s="929"/>
      <c r="H328" s="929"/>
      <c r="I328" s="929"/>
      <c r="J328" s="929"/>
      <c r="K328" s="929"/>
      <c r="L328" s="929"/>
      <c r="M328" s="929"/>
      <c r="N328" s="929"/>
      <c r="O328" s="929"/>
      <c r="P328" s="929"/>
      <c r="Q328" s="929"/>
      <c r="R328" s="929"/>
      <c r="S328" s="930"/>
    </row>
    <row r="329" spans="1:19" s="5" customFormat="1" x14ac:dyDescent="0.2">
      <c r="A329" s="833" t="s">
        <v>3617</v>
      </c>
      <c r="B329" s="834"/>
      <c r="C329" s="834"/>
      <c r="D329" s="834"/>
      <c r="E329" s="834"/>
      <c r="F329" s="834"/>
      <c r="G329" s="834"/>
      <c r="H329" s="834"/>
      <c r="I329" s="834"/>
      <c r="J329" s="834"/>
      <c r="K329" s="834"/>
      <c r="L329" s="834"/>
      <c r="M329" s="834"/>
      <c r="N329" s="834"/>
      <c r="O329" s="834"/>
      <c r="P329" s="834"/>
      <c r="Q329" s="834"/>
      <c r="R329" s="834"/>
      <c r="S329" s="835"/>
    </row>
    <row r="330" spans="1:19" s="5" customFormat="1" x14ac:dyDescent="0.2">
      <c r="A330" s="836" t="s">
        <v>3618</v>
      </c>
      <c r="B330" s="837"/>
      <c r="C330" s="837"/>
      <c r="D330" s="837"/>
      <c r="E330" s="837"/>
      <c r="F330" s="837"/>
      <c r="G330" s="837"/>
      <c r="H330" s="837"/>
      <c r="I330" s="837"/>
      <c r="J330" s="837"/>
      <c r="K330" s="837"/>
      <c r="L330" s="837"/>
      <c r="M330" s="837"/>
      <c r="N330" s="837"/>
      <c r="O330" s="837"/>
      <c r="P330" s="837"/>
      <c r="Q330" s="837"/>
      <c r="R330" s="837"/>
      <c r="S330" s="838"/>
    </row>
    <row r="331" spans="1:19" s="5" customFormat="1" ht="30.75" customHeight="1" x14ac:dyDescent="0.2">
      <c r="A331" s="827" t="s">
        <v>41</v>
      </c>
      <c r="B331" s="828"/>
      <c r="C331" s="829"/>
      <c r="D331" s="827" t="s">
        <v>42</v>
      </c>
      <c r="E331" s="829"/>
      <c r="F331" s="827" t="s">
        <v>43</v>
      </c>
      <c r="G331" s="828"/>
      <c r="H331" s="829"/>
      <c r="I331" s="827" t="s">
        <v>44</v>
      </c>
      <c r="J331" s="829"/>
      <c r="K331" s="827" t="s">
        <v>45</v>
      </c>
      <c r="L331" s="828"/>
      <c r="M331" s="828"/>
      <c r="N331" s="829"/>
      <c r="O331" s="962" t="s">
        <v>46</v>
      </c>
      <c r="P331" s="963"/>
      <c r="Q331" s="964"/>
      <c r="R331" s="827" t="s">
        <v>47</v>
      </c>
      <c r="S331" s="829"/>
    </row>
    <row r="332" spans="1:19" s="5" customFormat="1" ht="26.25" customHeight="1" x14ac:dyDescent="0.2">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s="5" customFormat="1" ht="60.75" customHeight="1" x14ac:dyDescent="0.2">
      <c r="A333" s="831"/>
      <c r="B333" s="831"/>
      <c r="C333" s="853"/>
      <c r="D333" s="831"/>
      <c r="E333" s="831"/>
      <c r="F333" s="470" t="s">
        <v>63</v>
      </c>
      <c r="G333" s="470" t="s">
        <v>64</v>
      </c>
      <c r="H333" s="470" t="s">
        <v>65</v>
      </c>
      <c r="I333" s="831"/>
      <c r="J333" s="831"/>
      <c r="K333" s="477" t="s">
        <v>66</v>
      </c>
      <c r="L333" s="477" t="s">
        <v>67</v>
      </c>
      <c r="M333" s="477" t="s">
        <v>68</v>
      </c>
      <c r="N333" s="477" t="s">
        <v>67</v>
      </c>
      <c r="O333" s="831"/>
      <c r="P333" s="831"/>
      <c r="Q333" s="831"/>
      <c r="R333" s="831"/>
      <c r="S333" s="831"/>
    </row>
    <row r="334" spans="1:19" s="5" customFormat="1" x14ac:dyDescent="0.2">
      <c r="A334" s="965" t="s">
        <v>69</v>
      </c>
      <c r="B334" s="966"/>
      <c r="C334" s="966"/>
      <c r="D334" s="966"/>
      <c r="E334" s="966"/>
      <c r="F334" s="966"/>
      <c r="G334" s="966"/>
      <c r="H334" s="966"/>
      <c r="I334" s="966"/>
      <c r="J334" s="966"/>
      <c r="K334" s="966"/>
      <c r="L334" s="966"/>
      <c r="M334" s="966"/>
      <c r="N334" s="966"/>
      <c r="O334" s="966"/>
      <c r="P334" s="966"/>
      <c r="Q334" s="966"/>
      <c r="R334" s="966"/>
      <c r="S334" s="967"/>
    </row>
    <row r="335" spans="1:19" s="5" customFormat="1" x14ac:dyDescent="0.2">
      <c r="A335" s="19">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row>
    <row r="336" spans="1:19" s="5" customFormat="1" x14ac:dyDescent="0.2">
      <c r="A336" s="965" t="s">
        <v>70</v>
      </c>
      <c r="B336" s="966"/>
      <c r="C336" s="966"/>
      <c r="D336" s="966"/>
      <c r="E336" s="966"/>
      <c r="F336" s="966"/>
      <c r="G336" s="966"/>
      <c r="H336" s="966"/>
      <c r="I336" s="966"/>
      <c r="J336" s="966"/>
      <c r="K336" s="966"/>
      <c r="L336" s="966"/>
      <c r="M336" s="966"/>
      <c r="N336" s="966"/>
      <c r="O336" s="966"/>
      <c r="P336" s="966"/>
      <c r="Q336" s="966"/>
      <c r="R336" s="966"/>
      <c r="S336" s="967"/>
    </row>
    <row r="337" spans="1:19" s="50" customFormat="1" x14ac:dyDescent="0.2">
      <c r="A337" s="19">
        <v>0</v>
      </c>
      <c r="B337" s="19">
        <v>0</v>
      </c>
      <c r="C337" s="19">
        <v>0</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row>
    <row r="338" spans="1:19" s="5" customFormat="1" x14ac:dyDescent="0.2">
      <c r="A338" s="965" t="s">
        <v>71</v>
      </c>
      <c r="B338" s="966"/>
      <c r="C338" s="966"/>
      <c r="D338" s="966"/>
      <c r="E338" s="966"/>
      <c r="F338" s="966"/>
      <c r="G338" s="966"/>
      <c r="H338" s="966"/>
      <c r="I338" s="966"/>
      <c r="J338" s="966"/>
      <c r="K338" s="966"/>
      <c r="L338" s="966"/>
      <c r="M338" s="966"/>
      <c r="N338" s="966"/>
      <c r="O338" s="966"/>
      <c r="P338" s="966"/>
      <c r="Q338" s="966"/>
      <c r="R338" s="966"/>
      <c r="S338" s="967"/>
    </row>
    <row r="339" spans="1:19" s="50" customFormat="1" x14ac:dyDescent="0.2">
      <c r="A339" s="476">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s="5" customFormat="1" x14ac:dyDescent="0.2">
      <c r="A340" s="965" t="s">
        <v>72</v>
      </c>
      <c r="B340" s="966"/>
      <c r="C340" s="966"/>
      <c r="D340" s="966"/>
      <c r="E340" s="966"/>
      <c r="F340" s="966"/>
      <c r="G340" s="966"/>
      <c r="H340" s="966"/>
      <c r="I340" s="966"/>
      <c r="J340" s="966"/>
      <c r="K340" s="966"/>
      <c r="L340" s="966"/>
      <c r="M340" s="966"/>
      <c r="N340" s="966"/>
      <c r="O340" s="966"/>
      <c r="P340" s="966"/>
      <c r="Q340" s="966"/>
      <c r="R340" s="966"/>
      <c r="S340" s="967"/>
    </row>
    <row r="341" spans="1:19" s="550" customFormat="1" x14ac:dyDescent="0.2">
      <c r="A341" s="545">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s="5" customFormat="1" x14ac:dyDescent="0.2">
      <c r="A342" s="965" t="s">
        <v>73</v>
      </c>
      <c r="B342" s="966"/>
      <c r="C342" s="966"/>
      <c r="D342" s="966"/>
      <c r="E342" s="966"/>
      <c r="F342" s="966"/>
      <c r="G342" s="966"/>
      <c r="H342" s="966"/>
      <c r="I342" s="966"/>
      <c r="J342" s="966"/>
      <c r="K342" s="966"/>
      <c r="L342" s="966"/>
      <c r="M342" s="966"/>
      <c r="N342" s="966"/>
      <c r="O342" s="966"/>
      <c r="P342" s="966"/>
      <c r="Q342" s="966"/>
      <c r="R342" s="966"/>
      <c r="S342" s="967"/>
    </row>
    <row r="343" spans="1:19" s="50" customFormat="1" x14ac:dyDescent="0.2">
      <c r="A343" s="19"/>
      <c r="B343" s="19"/>
      <c r="C343" s="19"/>
      <c r="D343" s="19"/>
      <c r="E343" s="19"/>
      <c r="F343" s="19"/>
      <c r="G343" s="19"/>
      <c r="H343" s="19"/>
      <c r="I343" s="19"/>
      <c r="J343" s="19"/>
      <c r="K343" s="19"/>
      <c r="L343" s="19"/>
      <c r="M343" s="19"/>
      <c r="N343" s="19"/>
      <c r="O343" s="19"/>
      <c r="P343" s="19"/>
      <c r="Q343" s="19"/>
      <c r="R343" s="19"/>
      <c r="S343" s="19"/>
    </row>
    <row r="344" spans="1:19" s="5" customFormat="1" x14ac:dyDescent="0.2">
      <c r="A344" s="965" t="s">
        <v>74</v>
      </c>
      <c r="B344" s="966"/>
      <c r="C344" s="966"/>
      <c r="D344" s="966"/>
      <c r="E344" s="966"/>
      <c r="F344" s="966"/>
      <c r="G344" s="966"/>
      <c r="H344" s="966"/>
      <c r="I344" s="966"/>
      <c r="J344" s="966"/>
      <c r="K344" s="966"/>
      <c r="L344" s="966"/>
      <c r="M344" s="966"/>
      <c r="N344" s="966"/>
      <c r="O344" s="966"/>
      <c r="P344" s="966"/>
      <c r="Q344" s="966"/>
      <c r="R344" s="966"/>
      <c r="S344" s="967"/>
    </row>
    <row r="345" spans="1:19" s="647" customFormat="1" x14ac:dyDescent="0.2">
      <c r="A345" s="642">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s="5" customFormat="1" x14ac:dyDescent="0.2">
      <c r="A346" s="965" t="s">
        <v>75</v>
      </c>
      <c r="B346" s="966"/>
      <c r="C346" s="966"/>
      <c r="D346" s="966"/>
      <c r="E346" s="966"/>
      <c r="F346" s="966"/>
      <c r="G346" s="966"/>
      <c r="H346" s="966"/>
      <c r="I346" s="966"/>
      <c r="J346" s="966"/>
      <c r="K346" s="966"/>
      <c r="L346" s="966"/>
      <c r="M346" s="966"/>
      <c r="N346" s="966"/>
      <c r="O346" s="966"/>
      <c r="P346" s="966"/>
      <c r="Q346" s="966"/>
      <c r="R346" s="966"/>
      <c r="S346" s="967"/>
    </row>
    <row r="347" spans="1:19" s="50" customFormat="1" x14ac:dyDescent="0.2">
      <c r="A347" s="19"/>
      <c r="B347" s="19"/>
      <c r="C347" s="19"/>
      <c r="D347" s="19"/>
      <c r="E347" s="19"/>
      <c r="F347" s="19"/>
      <c r="G347" s="19"/>
      <c r="H347" s="19"/>
      <c r="I347" s="19"/>
      <c r="J347" s="19"/>
      <c r="K347" s="19"/>
      <c r="L347" s="19"/>
      <c r="M347" s="19"/>
      <c r="N347" s="19"/>
      <c r="O347" s="19"/>
      <c r="P347" s="19"/>
      <c r="Q347" s="19"/>
      <c r="R347" s="19"/>
      <c r="S347" s="19"/>
    </row>
    <row r="348" spans="1:19" s="5" customFormat="1" x14ac:dyDescent="0.2">
      <c r="A348" s="826" t="s">
        <v>76</v>
      </c>
      <c r="B348" s="826"/>
      <c r="C348" s="826"/>
      <c r="D348" s="826"/>
      <c r="E348" s="826"/>
      <c r="F348" s="826"/>
      <c r="G348" s="826"/>
      <c r="H348" s="826"/>
      <c r="I348" s="826"/>
      <c r="J348" s="826"/>
      <c r="K348" s="826"/>
      <c r="L348" s="826"/>
      <c r="M348" s="826"/>
      <c r="N348" s="826"/>
      <c r="O348" s="826"/>
      <c r="P348" s="826"/>
      <c r="Q348" s="826"/>
      <c r="R348" s="826"/>
      <c r="S348" s="826"/>
    </row>
    <row r="349" spans="1:19" s="814" customFormat="1" x14ac:dyDescent="0.2">
      <c r="A349" s="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s="5" customFormat="1" x14ac:dyDescent="0.2">
      <c r="A350" s="826" t="s">
        <v>77</v>
      </c>
      <c r="B350" s="826"/>
      <c r="C350" s="826"/>
      <c r="D350" s="826"/>
      <c r="E350" s="826"/>
      <c r="F350" s="826"/>
      <c r="G350" s="826"/>
      <c r="H350" s="826"/>
      <c r="I350" s="826"/>
      <c r="J350" s="826"/>
      <c r="K350" s="826"/>
      <c r="L350" s="826"/>
      <c r="M350" s="826"/>
      <c r="N350" s="826"/>
      <c r="O350" s="826"/>
      <c r="P350" s="826"/>
      <c r="Q350" s="826"/>
      <c r="R350" s="826"/>
      <c r="S350" s="826"/>
    </row>
    <row r="351" spans="1:19" s="814" customFormat="1" x14ac:dyDescent="0.2">
      <c r="A351" s="1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s="5" customFormat="1" x14ac:dyDescent="0.2">
      <c r="A352" s="826" t="s">
        <v>78</v>
      </c>
      <c r="B352" s="826"/>
      <c r="C352" s="826"/>
      <c r="D352" s="826"/>
      <c r="E352" s="826"/>
      <c r="F352" s="826"/>
      <c r="G352" s="826"/>
      <c r="H352" s="826"/>
      <c r="I352" s="826"/>
      <c r="J352" s="826"/>
      <c r="K352" s="826"/>
      <c r="L352" s="826"/>
      <c r="M352" s="826"/>
      <c r="N352" s="826"/>
      <c r="O352" s="826"/>
      <c r="P352" s="826"/>
      <c r="Q352" s="826"/>
      <c r="R352" s="826"/>
      <c r="S352" s="826"/>
    </row>
    <row r="353" spans="1:19" s="52" customFormat="1" x14ac:dyDescent="0.2">
      <c r="A353" s="813">
        <v>0</v>
      </c>
      <c r="B353" s="813">
        <v>0</v>
      </c>
      <c r="C353" s="813">
        <v>0</v>
      </c>
      <c r="D353" s="813">
        <v>0</v>
      </c>
      <c r="E353" s="813">
        <v>0</v>
      </c>
      <c r="F353" s="813">
        <v>0</v>
      </c>
      <c r="G353" s="813">
        <v>0</v>
      </c>
      <c r="H353" s="813">
        <v>0</v>
      </c>
      <c r="I353" s="813">
        <v>0</v>
      </c>
      <c r="J353" s="813">
        <v>0</v>
      </c>
      <c r="K353" s="813">
        <v>0</v>
      </c>
      <c r="L353" s="813">
        <v>0</v>
      </c>
      <c r="M353" s="813">
        <v>0</v>
      </c>
      <c r="N353" s="813">
        <v>0</v>
      </c>
      <c r="O353" s="813">
        <v>0</v>
      </c>
      <c r="P353" s="813">
        <v>0</v>
      </c>
      <c r="Q353" s="813">
        <v>0</v>
      </c>
      <c r="R353" s="813">
        <v>0</v>
      </c>
      <c r="S353" s="813">
        <v>0</v>
      </c>
    </row>
    <row r="354" spans="1:19" s="5" customFormat="1" x14ac:dyDescent="0.2">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s="814" customFormat="1" x14ac:dyDescent="0.2">
      <c r="A355" s="19">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s="5" customFormat="1" x14ac:dyDescent="0.2">
      <c r="A356" s="826" t="s">
        <v>80</v>
      </c>
      <c r="B356" s="826"/>
      <c r="C356" s="826"/>
      <c r="D356" s="826"/>
      <c r="E356" s="826"/>
      <c r="F356" s="826"/>
      <c r="G356" s="826"/>
      <c r="H356" s="826"/>
      <c r="I356" s="826"/>
      <c r="J356" s="826"/>
      <c r="K356" s="826"/>
      <c r="L356" s="826"/>
      <c r="M356" s="826"/>
      <c r="N356" s="826"/>
      <c r="O356" s="826"/>
      <c r="P356" s="826"/>
      <c r="Q356" s="826"/>
      <c r="R356" s="826"/>
      <c r="S356" s="826"/>
    </row>
    <row r="357" spans="1:19" s="50" customFormat="1" x14ac:dyDescent="0.2">
      <c r="A357" s="19"/>
      <c r="B357" s="19"/>
      <c r="C357" s="19"/>
      <c r="D357" s="19"/>
      <c r="E357" s="19"/>
      <c r="F357" s="19"/>
      <c r="G357" s="19"/>
      <c r="H357" s="19"/>
      <c r="I357" s="19"/>
      <c r="J357" s="19"/>
      <c r="K357" s="19"/>
      <c r="L357" s="19"/>
      <c r="M357" s="19"/>
      <c r="N357" s="19"/>
      <c r="O357" s="19"/>
      <c r="P357" s="19"/>
      <c r="Q357" s="19"/>
      <c r="R357" s="19"/>
      <c r="S357" s="19"/>
    </row>
    <row r="358" spans="1:19" s="5" customFormat="1" x14ac:dyDescent="0.2">
      <c r="A358" s="823" t="s">
        <v>181</v>
      </c>
      <c r="B358" s="824"/>
      <c r="C358" s="824"/>
      <c r="D358" s="824"/>
      <c r="E358" s="824"/>
      <c r="F358" s="824"/>
      <c r="G358" s="824"/>
      <c r="H358" s="824"/>
      <c r="I358" s="824"/>
      <c r="J358" s="824"/>
      <c r="K358" s="824"/>
      <c r="L358" s="824"/>
      <c r="M358" s="824"/>
      <c r="N358" s="824"/>
      <c r="O358" s="824"/>
      <c r="P358" s="824"/>
      <c r="Q358" s="824"/>
      <c r="R358" s="824"/>
      <c r="S358" s="825"/>
    </row>
    <row r="359" spans="1:19" s="52" customFormat="1" x14ac:dyDescent="0.2">
      <c r="A359" s="476">
        <f>SUM(A357,A355,A353,A351,A349,A347,A345,A343,A341,A339,A337,A335)</f>
        <v>0</v>
      </c>
      <c r="B359" s="476">
        <f t="shared" ref="B359:S359" si="8">SUM(B357,B355,B353,B351,B349,B347,B345,B343,B341,B339,B337,B335)</f>
        <v>0</v>
      </c>
      <c r="C359" s="476">
        <f t="shared" si="8"/>
        <v>0</v>
      </c>
      <c r="D359" s="476">
        <f t="shared" si="8"/>
        <v>0</v>
      </c>
      <c r="E359" s="476">
        <f t="shared" si="8"/>
        <v>0</v>
      </c>
      <c r="F359" s="476">
        <f t="shared" si="8"/>
        <v>0</v>
      </c>
      <c r="G359" s="476">
        <f t="shared" si="8"/>
        <v>0</v>
      </c>
      <c r="H359" s="476">
        <f t="shared" si="8"/>
        <v>0</v>
      </c>
      <c r="I359" s="476">
        <f t="shared" si="8"/>
        <v>0</v>
      </c>
      <c r="J359" s="476">
        <f t="shared" si="8"/>
        <v>0</v>
      </c>
      <c r="K359" s="476">
        <f t="shared" si="8"/>
        <v>0</v>
      </c>
      <c r="L359" s="476">
        <f t="shared" si="8"/>
        <v>0</v>
      </c>
      <c r="M359" s="476">
        <f t="shared" si="8"/>
        <v>0</v>
      </c>
      <c r="N359" s="476">
        <f t="shared" si="8"/>
        <v>0</v>
      </c>
      <c r="O359" s="476">
        <f t="shared" si="8"/>
        <v>0</v>
      </c>
      <c r="P359" s="476">
        <f t="shared" si="8"/>
        <v>0</v>
      </c>
      <c r="Q359" s="476">
        <f t="shared" si="8"/>
        <v>0</v>
      </c>
      <c r="R359" s="476">
        <f t="shared" si="8"/>
        <v>0</v>
      </c>
      <c r="S359" s="476">
        <f t="shared" si="8"/>
        <v>0</v>
      </c>
    </row>
    <row r="360" spans="1:19" s="50" customFormat="1" x14ac:dyDescent="0.2">
      <c r="A360" s="499"/>
      <c r="B360" s="482"/>
      <c r="C360" s="482"/>
      <c r="D360" s="482"/>
      <c r="E360" s="482"/>
      <c r="F360" s="482"/>
      <c r="G360" s="482"/>
      <c r="H360" s="482"/>
      <c r="I360" s="482"/>
      <c r="J360" s="482"/>
      <c r="K360" s="482"/>
      <c r="L360" s="482"/>
      <c r="M360" s="482"/>
      <c r="N360" s="482"/>
      <c r="O360" s="482"/>
      <c r="P360" s="482"/>
      <c r="Q360" s="482"/>
      <c r="R360" s="482"/>
      <c r="S360" s="482"/>
    </row>
    <row r="361" spans="1:19" s="50" customFormat="1" ht="15.75" customHeight="1" x14ac:dyDescent="0.2">
      <c r="A361" s="1101" t="s">
        <v>3661</v>
      </c>
      <c r="B361" s="1102"/>
      <c r="C361" s="1102"/>
      <c r="D361" s="1102"/>
      <c r="E361" s="1102"/>
      <c r="F361" s="1102"/>
      <c r="G361" s="1102"/>
      <c r="H361" s="1102"/>
      <c r="I361" s="1102"/>
      <c r="J361" s="1102"/>
      <c r="K361" s="1102"/>
      <c r="L361" s="1102"/>
      <c r="M361" s="1102"/>
      <c r="N361" s="1102"/>
      <c r="O361" s="1102"/>
      <c r="P361" s="1102"/>
      <c r="Q361" s="1102"/>
      <c r="R361" s="1102"/>
      <c r="S361" s="1103"/>
    </row>
    <row r="362" spans="1:19" s="50" customFormat="1" ht="12.75" customHeight="1" x14ac:dyDescent="0.2">
      <c r="A362" s="833" t="s">
        <v>533</v>
      </c>
      <c r="B362" s="957"/>
      <c r="C362" s="957"/>
      <c r="D362" s="957"/>
      <c r="E362" s="957"/>
      <c r="F362" s="957"/>
      <c r="G362" s="957"/>
      <c r="H362" s="957"/>
      <c r="I362" s="957"/>
      <c r="J362" s="957"/>
      <c r="K362" s="957"/>
      <c r="L362" s="957"/>
      <c r="M362" s="957"/>
      <c r="N362" s="957"/>
      <c r="O362" s="957"/>
      <c r="P362" s="957"/>
      <c r="Q362" s="957"/>
      <c r="R362" s="957"/>
      <c r="S362" s="958"/>
    </row>
    <row r="363" spans="1:19" s="50" customFormat="1" ht="11.25" customHeight="1" x14ac:dyDescent="0.2">
      <c r="A363" s="833" t="s">
        <v>3573</v>
      </c>
      <c r="B363" s="834"/>
      <c r="C363" s="834"/>
      <c r="D363" s="834"/>
      <c r="E363" s="834"/>
      <c r="F363" s="834"/>
      <c r="G363" s="834"/>
      <c r="H363" s="834"/>
      <c r="I363" s="834"/>
      <c r="J363" s="834"/>
      <c r="K363" s="834"/>
      <c r="L363" s="834"/>
      <c r="M363" s="834"/>
      <c r="N363" s="834"/>
      <c r="O363" s="834"/>
      <c r="P363" s="834"/>
      <c r="Q363" s="834"/>
      <c r="R363" s="834"/>
      <c r="S363" s="835"/>
    </row>
    <row r="364" spans="1:19" s="50" customFormat="1" ht="11.25" customHeight="1" x14ac:dyDescent="0.2">
      <c r="A364" s="833" t="s">
        <v>3619</v>
      </c>
      <c r="B364" s="834"/>
      <c r="C364" s="834"/>
      <c r="D364" s="834"/>
      <c r="E364" s="834"/>
      <c r="F364" s="834"/>
      <c r="G364" s="834"/>
      <c r="H364" s="834"/>
      <c r="I364" s="834"/>
      <c r="J364" s="834"/>
      <c r="K364" s="834"/>
      <c r="L364" s="834"/>
      <c r="M364" s="834"/>
      <c r="N364" s="834"/>
      <c r="O364" s="834"/>
      <c r="P364" s="834"/>
      <c r="Q364" s="834"/>
      <c r="R364" s="834"/>
      <c r="S364" s="835"/>
    </row>
    <row r="365" spans="1:19" s="50" customFormat="1" ht="11.25" customHeight="1" x14ac:dyDescent="0.2">
      <c r="A365" s="833" t="s">
        <v>3620</v>
      </c>
      <c r="B365" s="834"/>
      <c r="C365" s="834"/>
      <c r="D365" s="834"/>
      <c r="E365" s="834"/>
      <c r="F365" s="834"/>
      <c r="G365" s="834"/>
      <c r="H365" s="834"/>
      <c r="I365" s="834"/>
      <c r="J365" s="834"/>
      <c r="K365" s="834"/>
      <c r="L365" s="834"/>
      <c r="M365" s="834"/>
      <c r="N365" s="834"/>
      <c r="O365" s="834"/>
      <c r="P365" s="834"/>
      <c r="Q365" s="834"/>
      <c r="R365" s="834"/>
      <c r="S365" s="835"/>
    </row>
    <row r="366" spans="1:19" s="50" customFormat="1" ht="11.25" customHeight="1" x14ac:dyDescent="0.2">
      <c r="A366" s="833" t="s">
        <v>3621</v>
      </c>
      <c r="B366" s="834"/>
      <c r="C366" s="834"/>
      <c r="D366" s="834"/>
      <c r="E366" s="834"/>
      <c r="F366" s="834"/>
      <c r="G366" s="834"/>
      <c r="H366" s="834"/>
      <c r="I366" s="834"/>
      <c r="J366" s="834"/>
      <c r="K366" s="834"/>
      <c r="L366" s="834"/>
      <c r="M366" s="834"/>
      <c r="N366" s="834"/>
      <c r="O366" s="834"/>
      <c r="P366" s="834"/>
      <c r="Q366" s="834"/>
      <c r="R366" s="834"/>
      <c r="S366" s="835"/>
    </row>
    <row r="367" spans="1:19" s="50" customFormat="1" ht="11.25" customHeight="1" x14ac:dyDescent="0.2">
      <c r="A367" s="833" t="s">
        <v>3622</v>
      </c>
      <c r="B367" s="834"/>
      <c r="C367" s="834"/>
      <c r="D367" s="834"/>
      <c r="E367" s="834"/>
      <c r="F367" s="834"/>
      <c r="G367" s="834"/>
      <c r="H367" s="834"/>
      <c r="I367" s="834"/>
      <c r="J367" s="834"/>
      <c r="K367" s="834"/>
      <c r="L367" s="834"/>
      <c r="M367" s="834"/>
      <c r="N367" s="834"/>
      <c r="O367" s="834"/>
      <c r="P367" s="834"/>
      <c r="Q367" s="834"/>
      <c r="R367" s="834"/>
      <c r="S367" s="835"/>
    </row>
    <row r="368" spans="1:19" s="50" customFormat="1" ht="11.25" customHeight="1" x14ac:dyDescent="0.2">
      <c r="A368" s="928" t="s">
        <v>3623</v>
      </c>
      <c r="B368" s="929"/>
      <c r="C368" s="929"/>
      <c r="D368" s="929"/>
      <c r="E368" s="929"/>
      <c r="F368" s="929"/>
      <c r="G368" s="929"/>
      <c r="H368" s="929"/>
      <c r="I368" s="929"/>
      <c r="J368" s="929"/>
      <c r="K368" s="929"/>
      <c r="L368" s="929"/>
      <c r="M368" s="929"/>
      <c r="N368" s="929"/>
      <c r="O368" s="929"/>
      <c r="P368" s="929"/>
      <c r="Q368" s="929"/>
      <c r="R368" s="929"/>
      <c r="S368" s="930"/>
    </row>
    <row r="369" spans="1:19" s="50" customFormat="1" ht="11.25" customHeight="1" x14ac:dyDescent="0.2">
      <c r="A369" s="833" t="s">
        <v>3624</v>
      </c>
      <c r="B369" s="834"/>
      <c r="C369" s="834"/>
      <c r="D369" s="834"/>
      <c r="E369" s="834"/>
      <c r="F369" s="834"/>
      <c r="G369" s="834"/>
      <c r="H369" s="834"/>
      <c r="I369" s="834"/>
      <c r="J369" s="834"/>
      <c r="K369" s="834"/>
      <c r="L369" s="834"/>
      <c r="M369" s="834"/>
      <c r="N369" s="834"/>
      <c r="O369" s="834"/>
      <c r="P369" s="834"/>
      <c r="Q369" s="834"/>
      <c r="R369" s="834"/>
      <c r="S369" s="835"/>
    </row>
    <row r="370" spans="1:19" s="50" customFormat="1" ht="11.25" customHeight="1" x14ac:dyDescent="0.2">
      <c r="A370" s="836" t="s">
        <v>3625</v>
      </c>
      <c r="B370" s="837"/>
      <c r="C370" s="837"/>
      <c r="D370" s="837"/>
      <c r="E370" s="837"/>
      <c r="F370" s="837"/>
      <c r="G370" s="837"/>
      <c r="H370" s="837"/>
      <c r="I370" s="837"/>
      <c r="J370" s="837"/>
      <c r="K370" s="837"/>
      <c r="L370" s="837"/>
      <c r="M370" s="837"/>
      <c r="N370" s="837"/>
      <c r="O370" s="837"/>
      <c r="P370" s="837"/>
      <c r="Q370" s="837"/>
      <c r="R370" s="837"/>
      <c r="S370" s="838"/>
    </row>
    <row r="371" spans="1:19" s="50" customFormat="1" ht="29.25" customHeight="1" x14ac:dyDescent="0.2">
      <c r="A371" s="827" t="s">
        <v>41</v>
      </c>
      <c r="B371" s="828"/>
      <c r="C371" s="829"/>
      <c r="D371" s="827" t="s">
        <v>42</v>
      </c>
      <c r="E371" s="829"/>
      <c r="F371" s="827" t="s">
        <v>43</v>
      </c>
      <c r="G371" s="828"/>
      <c r="H371" s="829"/>
      <c r="I371" s="827" t="s">
        <v>44</v>
      </c>
      <c r="J371" s="829"/>
      <c r="K371" s="827" t="s">
        <v>45</v>
      </c>
      <c r="L371" s="828"/>
      <c r="M371" s="828"/>
      <c r="N371" s="829"/>
      <c r="O371" s="962" t="s">
        <v>46</v>
      </c>
      <c r="P371" s="963"/>
      <c r="Q371" s="964"/>
      <c r="R371" s="827" t="s">
        <v>47</v>
      </c>
      <c r="S371" s="829"/>
    </row>
    <row r="372" spans="1:19" s="50" customFormat="1" ht="21.75" customHeight="1" x14ac:dyDescent="0.2">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s="50" customFormat="1" ht="68.25" customHeight="1" x14ac:dyDescent="0.2">
      <c r="A373" s="831"/>
      <c r="B373" s="831"/>
      <c r="C373" s="853"/>
      <c r="D373" s="831"/>
      <c r="E373" s="831"/>
      <c r="F373" s="470" t="s">
        <v>63</v>
      </c>
      <c r="G373" s="470" t="s">
        <v>64</v>
      </c>
      <c r="H373" s="470" t="s">
        <v>65</v>
      </c>
      <c r="I373" s="831"/>
      <c r="J373" s="831"/>
      <c r="K373" s="477" t="s">
        <v>66</v>
      </c>
      <c r="L373" s="477" t="s">
        <v>67</v>
      </c>
      <c r="M373" s="477" t="s">
        <v>68</v>
      </c>
      <c r="N373" s="477" t="s">
        <v>67</v>
      </c>
      <c r="O373" s="831"/>
      <c r="P373" s="831"/>
      <c r="Q373" s="831"/>
      <c r="R373" s="831"/>
      <c r="S373" s="831"/>
    </row>
    <row r="374" spans="1:19" s="50" customFormat="1" ht="11.25" customHeight="1" x14ac:dyDescent="0.2">
      <c r="A374" s="965" t="s">
        <v>69</v>
      </c>
      <c r="B374" s="966"/>
      <c r="C374" s="966"/>
      <c r="D374" s="966"/>
      <c r="E374" s="966"/>
      <c r="F374" s="966"/>
      <c r="G374" s="966"/>
      <c r="H374" s="966"/>
      <c r="I374" s="966"/>
      <c r="J374" s="966"/>
      <c r="K374" s="966"/>
      <c r="L374" s="966"/>
      <c r="M374" s="966"/>
      <c r="N374" s="966"/>
      <c r="O374" s="966"/>
      <c r="P374" s="966"/>
      <c r="Q374" s="966"/>
      <c r="R374" s="966"/>
      <c r="S374" s="967"/>
    </row>
    <row r="375" spans="1:19" s="50" customFormat="1" ht="11.25" customHeight="1" x14ac:dyDescent="0.2">
      <c r="A375" s="19"/>
      <c r="B375" s="19"/>
      <c r="C375" s="19"/>
      <c r="D375" s="19"/>
      <c r="E375" s="19"/>
      <c r="F375" s="19"/>
      <c r="G375" s="19"/>
      <c r="H375" s="19"/>
      <c r="I375" s="19"/>
      <c r="J375" s="19"/>
      <c r="K375" s="19"/>
      <c r="L375" s="19"/>
      <c r="M375" s="19"/>
      <c r="N375" s="19"/>
      <c r="O375" s="19"/>
      <c r="P375" s="19"/>
      <c r="Q375" s="19"/>
      <c r="R375" s="19"/>
      <c r="S375" s="19"/>
    </row>
    <row r="376" spans="1:19" s="50" customFormat="1" ht="11.25" customHeight="1" x14ac:dyDescent="0.2">
      <c r="A376" s="965" t="s">
        <v>70</v>
      </c>
      <c r="B376" s="966"/>
      <c r="C376" s="966"/>
      <c r="D376" s="966"/>
      <c r="E376" s="966"/>
      <c r="F376" s="966"/>
      <c r="G376" s="966"/>
      <c r="H376" s="966"/>
      <c r="I376" s="966"/>
      <c r="J376" s="966"/>
      <c r="K376" s="966"/>
      <c r="L376" s="966"/>
      <c r="M376" s="966"/>
      <c r="N376" s="966"/>
      <c r="O376" s="966"/>
      <c r="P376" s="966"/>
      <c r="Q376" s="966"/>
      <c r="R376" s="966"/>
      <c r="S376" s="967"/>
    </row>
    <row r="377" spans="1:19" s="50" customFormat="1" ht="11.25" customHeight="1" x14ac:dyDescent="0.2">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s="50" customFormat="1" ht="11.25" customHeight="1" x14ac:dyDescent="0.2">
      <c r="A378" s="965" t="s">
        <v>71</v>
      </c>
      <c r="B378" s="966"/>
      <c r="C378" s="966"/>
      <c r="D378" s="966"/>
      <c r="E378" s="966"/>
      <c r="F378" s="966"/>
      <c r="G378" s="966"/>
      <c r="H378" s="966"/>
      <c r="I378" s="966"/>
      <c r="J378" s="966"/>
      <c r="K378" s="966"/>
      <c r="L378" s="966"/>
      <c r="M378" s="966"/>
      <c r="N378" s="966"/>
      <c r="O378" s="966"/>
      <c r="P378" s="966"/>
      <c r="Q378" s="966"/>
      <c r="R378" s="966"/>
      <c r="S378" s="967"/>
    </row>
    <row r="379" spans="1:19" s="50" customFormat="1" ht="11.25" customHeight="1" x14ac:dyDescent="0.2">
      <c r="A379" s="476"/>
      <c r="B379" s="19"/>
      <c r="C379" s="19"/>
      <c r="D379" s="19"/>
      <c r="E379" s="19"/>
      <c r="F379" s="19"/>
      <c r="G379" s="19"/>
      <c r="H379" s="19"/>
      <c r="I379" s="19"/>
      <c r="J379" s="19"/>
      <c r="K379" s="19"/>
      <c r="L379" s="19"/>
      <c r="M379" s="19"/>
      <c r="N379" s="19"/>
      <c r="O379" s="19"/>
      <c r="P379" s="19"/>
      <c r="Q379" s="19"/>
      <c r="R379" s="19"/>
      <c r="S379" s="19"/>
    </row>
    <row r="380" spans="1:19" s="50" customFormat="1" ht="11.25" customHeight="1" x14ac:dyDescent="0.2">
      <c r="A380" s="965" t="s">
        <v>72</v>
      </c>
      <c r="B380" s="966"/>
      <c r="C380" s="966"/>
      <c r="D380" s="966"/>
      <c r="E380" s="966"/>
      <c r="F380" s="966"/>
      <c r="G380" s="966"/>
      <c r="H380" s="966"/>
      <c r="I380" s="966"/>
      <c r="J380" s="966"/>
      <c r="K380" s="966"/>
      <c r="L380" s="966"/>
      <c r="M380" s="966"/>
      <c r="N380" s="966"/>
      <c r="O380" s="966"/>
      <c r="P380" s="966"/>
      <c r="Q380" s="966"/>
      <c r="R380" s="966"/>
      <c r="S380" s="967"/>
    </row>
    <row r="381" spans="1:19" s="50" customFormat="1" ht="11.25" customHeight="1" x14ac:dyDescent="0.2">
      <c r="A381" s="476"/>
      <c r="B381" s="19"/>
      <c r="C381" s="19"/>
      <c r="D381" s="19"/>
      <c r="E381" s="19"/>
      <c r="F381" s="19"/>
      <c r="G381" s="19"/>
      <c r="H381" s="19"/>
      <c r="I381" s="19"/>
      <c r="J381" s="19"/>
      <c r="K381" s="19"/>
      <c r="L381" s="19"/>
      <c r="M381" s="19"/>
      <c r="N381" s="19"/>
      <c r="O381" s="19"/>
      <c r="P381" s="19"/>
      <c r="Q381" s="19"/>
      <c r="R381" s="19"/>
      <c r="S381" s="19"/>
    </row>
    <row r="382" spans="1:19" s="50" customFormat="1" ht="11.25" customHeight="1" x14ac:dyDescent="0.2">
      <c r="A382" s="965" t="s">
        <v>73</v>
      </c>
      <c r="B382" s="966"/>
      <c r="C382" s="966"/>
      <c r="D382" s="966"/>
      <c r="E382" s="966"/>
      <c r="F382" s="966"/>
      <c r="G382" s="966"/>
      <c r="H382" s="966"/>
      <c r="I382" s="966"/>
      <c r="J382" s="966"/>
      <c r="K382" s="966"/>
      <c r="L382" s="966"/>
      <c r="M382" s="966"/>
      <c r="N382" s="966"/>
      <c r="O382" s="966"/>
      <c r="P382" s="966"/>
      <c r="Q382" s="966"/>
      <c r="R382" s="966"/>
      <c r="S382" s="967"/>
    </row>
    <row r="383" spans="1:19" s="50" customFormat="1" ht="11.25" customHeight="1" x14ac:dyDescent="0.2">
      <c r="A383" s="19"/>
      <c r="B383" s="19"/>
      <c r="C383" s="19"/>
      <c r="D383" s="19"/>
      <c r="E383" s="19"/>
      <c r="F383" s="19"/>
      <c r="G383" s="19"/>
      <c r="H383" s="19"/>
      <c r="I383" s="19"/>
      <c r="J383" s="19"/>
      <c r="K383" s="19"/>
      <c r="L383" s="19"/>
      <c r="M383" s="19"/>
      <c r="N383" s="19"/>
      <c r="O383" s="19"/>
      <c r="P383" s="19"/>
      <c r="Q383" s="19"/>
      <c r="R383" s="19"/>
      <c r="S383" s="19"/>
    </row>
    <row r="384" spans="1:19" s="50" customFormat="1" ht="12.75" customHeight="1" x14ac:dyDescent="0.2">
      <c r="A384" s="965" t="s">
        <v>74</v>
      </c>
      <c r="B384" s="966"/>
      <c r="C384" s="966"/>
      <c r="D384" s="966"/>
      <c r="E384" s="966"/>
      <c r="F384" s="966"/>
      <c r="G384" s="966"/>
      <c r="H384" s="966"/>
      <c r="I384" s="966"/>
      <c r="J384" s="966"/>
      <c r="K384" s="966"/>
      <c r="L384" s="966"/>
      <c r="M384" s="966"/>
      <c r="N384" s="966"/>
      <c r="O384" s="966"/>
      <c r="P384" s="966"/>
      <c r="Q384" s="966"/>
      <c r="R384" s="966"/>
      <c r="S384" s="967"/>
    </row>
    <row r="385" spans="1:19" s="50" customFormat="1" ht="11.25" customHeight="1" x14ac:dyDescent="0.2">
      <c r="A385" s="476"/>
      <c r="B385" s="19"/>
      <c r="C385" s="19"/>
      <c r="D385" s="19"/>
      <c r="E385" s="19"/>
      <c r="F385" s="19"/>
      <c r="G385" s="19"/>
      <c r="H385" s="19"/>
      <c r="I385" s="19"/>
      <c r="J385" s="19"/>
      <c r="K385" s="19"/>
      <c r="L385" s="19"/>
      <c r="M385" s="19"/>
      <c r="N385" s="19"/>
      <c r="O385" s="19"/>
      <c r="P385" s="19"/>
      <c r="Q385" s="19"/>
      <c r="R385" s="19"/>
      <c r="S385" s="19"/>
    </row>
    <row r="386" spans="1:19" s="50" customFormat="1" ht="11.25" customHeight="1" x14ac:dyDescent="0.2">
      <c r="A386" s="965" t="s">
        <v>75</v>
      </c>
      <c r="B386" s="966"/>
      <c r="C386" s="966"/>
      <c r="D386" s="966"/>
      <c r="E386" s="966"/>
      <c r="F386" s="966"/>
      <c r="G386" s="966"/>
      <c r="H386" s="966"/>
      <c r="I386" s="966"/>
      <c r="J386" s="966"/>
      <c r="K386" s="966"/>
      <c r="L386" s="966"/>
      <c r="M386" s="966"/>
      <c r="N386" s="966"/>
      <c r="O386" s="966"/>
      <c r="P386" s="966"/>
      <c r="Q386" s="966"/>
      <c r="R386" s="966"/>
      <c r="S386" s="967"/>
    </row>
    <row r="387" spans="1:19" s="50" customFormat="1" ht="11.25" customHeight="1" x14ac:dyDescent="0.2">
      <c r="A387" s="19"/>
      <c r="B387" s="19"/>
      <c r="C387" s="19"/>
      <c r="D387" s="19"/>
      <c r="E387" s="19"/>
      <c r="F387" s="19"/>
      <c r="G387" s="19"/>
      <c r="H387" s="19"/>
      <c r="I387" s="19"/>
      <c r="J387" s="19"/>
      <c r="K387" s="19"/>
      <c r="L387" s="19"/>
      <c r="M387" s="19"/>
      <c r="N387" s="19"/>
      <c r="O387" s="19"/>
      <c r="P387" s="19"/>
      <c r="Q387" s="19"/>
      <c r="R387" s="19"/>
      <c r="S387" s="19"/>
    </row>
    <row r="388" spans="1:19" s="50" customFormat="1" ht="11.25" customHeight="1" x14ac:dyDescent="0.2">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50" customFormat="1" ht="11.25" customHeight="1" x14ac:dyDescent="0.2">
      <c r="A389" s="476"/>
      <c r="B389" s="19"/>
      <c r="C389" s="19"/>
      <c r="D389" s="19"/>
      <c r="E389" s="19"/>
      <c r="F389" s="19"/>
      <c r="G389" s="19"/>
      <c r="H389" s="19"/>
      <c r="I389" s="19"/>
      <c r="J389" s="19"/>
      <c r="K389" s="19"/>
      <c r="L389" s="19"/>
      <c r="M389" s="19"/>
      <c r="N389" s="19"/>
      <c r="O389" s="19"/>
      <c r="P389" s="19"/>
      <c r="Q389" s="19"/>
      <c r="R389" s="19"/>
      <c r="S389" s="19"/>
    </row>
    <row r="390" spans="1:19" s="50" customFormat="1" x14ac:dyDescent="0.2">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50" customFormat="1" ht="11.25" customHeight="1" x14ac:dyDescent="0.2">
      <c r="A391" s="19"/>
      <c r="B391" s="19"/>
      <c r="C391" s="19"/>
      <c r="D391" s="19"/>
      <c r="E391" s="19"/>
      <c r="F391" s="19"/>
      <c r="G391" s="19"/>
      <c r="H391" s="19"/>
      <c r="I391" s="19"/>
      <c r="J391" s="19"/>
      <c r="K391" s="19"/>
      <c r="L391" s="19"/>
      <c r="M391" s="19"/>
      <c r="N391" s="19"/>
      <c r="O391" s="19"/>
      <c r="P391" s="19"/>
      <c r="Q391" s="19"/>
      <c r="R391" s="19"/>
      <c r="S391" s="19"/>
    </row>
    <row r="392" spans="1:19" s="50" customFormat="1" ht="11.25" customHeight="1" x14ac:dyDescent="0.2">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50" customFormat="1" ht="11.25" customHeight="1" x14ac:dyDescent="0.2">
      <c r="A393" s="476"/>
      <c r="B393" s="19"/>
      <c r="C393" s="19"/>
      <c r="D393" s="19"/>
      <c r="E393" s="19"/>
      <c r="F393" s="19"/>
      <c r="G393" s="19"/>
      <c r="H393" s="19"/>
      <c r="I393" s="19"/>
      <c r="J393" s="19"/>
      <c r="K393" s="19"/>
      <c r="L393" s="19"/>
      <c r="M393" s="19"/>
      <c r="N393" s="19"/>
      <c r="O393" s="19"/>
      <c r="P393" s="19"/>
      <c r="Q393" s="19"/>
      <c r="R393" s="19"/>
      <c r="S393" s="19"/>
    </row>
    <row r="394" spans="1:19" s="50" customFormat="1" ht="11.25" customHeight="1" x14ac:dyDescent="0.2">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s="50" customFormat="1" x14ac:dyDescent="0.2">
      <c r="A395" s="476"/>
      <c r="B395" s="19"/>
      <c r="C395" s="19"/>
      <c r="D395" s="19"/>
      <c r="E395" s="19"/>
      <c r="F395" s="19"/>
      <c r="G395" s="19"/>
      <c r="H395" s="19"/>
      <c r="I395" s="19"/>
      <c r="J395" s="19"/>
      <c r="K395" s="19"/>
      <c r="L395" s="19"/>
      <c r="M395" s="19"/>
      <c r="N395" s="19"/>
      <c r="O395" s="19"/>
      <c r="P395" s="19"/>
      <c r="Q395" s="19"/>
      <c r="R395" s="19"/>
      <c r="S395" s="19"/>
    </row>
    <row r="396" spans="1:19" s="50" customFormat="1" x14ac:dyDescent="0.2">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s="50" customFormat="1" x14ac:dyDescent="0.2">
      <c r="A397" s="19"/>
      <c r="B397" s="19"/>
      <c r="C397" s="19"/>
      <c r="D397" s="19"/>
      <c r="E397" s="19"/>
      <c r="F397" s="19"/>
      <c r="G397" s="19"/>
      <c r="H397" s="19"/>
      <c r="I397" s="19"/>
      <c r="J397" s="19"/>
      <c r="K397" s="19"/>
      <c r="L397" s="19"/>
      <c r="M397" s="19"/>
      <c r="N397" s="19"/>
      <c r="O397" s="19"/>
      <c r="P397" s="19"/>
      <c r="Q397" s="19"/>
      <c r="R397" s="19"/>
      <c r="S397" s="19"/>
    </row>
    <row r="398" spans="1:19" s="50" customFormat="1" x14ac:dyDescent="0.2">
      <c r="A398" s="823" t="s">
        <v>181</v>
      </c>
      <c r="B398" s="824"/>
      <c r="C398" s="824"/>
      <c r="D398" s="824"/>
      <c r="E398" s="824"/>
      <c r="F398" s="824"/>
      <c r="G398" s="824"/>
      <c r="H398" s="824"/>
      <c r="I398" s="824"/>
      <c r="J398" s="824"/>
      <c r="K398" s="824"/>
      <c r="L398" s="824"/>
      <c r="M398" s="824"/>
      <c r="N398" s="824"/>
      <c r="O398" s="824"/>
      <c r="P398" s="824"/>
      <c r="Q398" s="824"/>
      <c r="R398" s="824"/>
      <c r="S398" s="825"/>
    </row>
    <row r="399" spans="1:19" s="52" customFormat="1" x14ac:dyDescent="0.2">
      <c r="A399" s="476">
        <f>SUM(A397,A395,A393,A391,A389,A387,A385,A383,A381,A379,A377,A375)</f>
        <v>0</v>
      </c>
      <c r="B399" s="476">
        <f t="shared" ref="B399:S399" si="9">SUM(B397,B395,B393,B391,B389,B387,B385,B383,B381,B379,B377,B375)</f>
        <v>0</v>
      </c>
      <c r="C399" s="476">
        <f t="shared" si="9"/>
        <v>0</v>
      </c>
      <c r="D399" s="476">
        <f t="shared" si="9"/>
        <v>0</v>
      </c>
      <c r="E399" s="476">
        <f t="shared" si="9"/>
        <v>0</v>
      </c>
      <c r="F399" s="476">
        <f t="shared" si="9"/>
        <v>0</v>
      </c>
      <c r="G399" s="476">
        <f t="shared" si="9"/>
        <v>0</v>
      </c>
      <c r="H399" s="476">
        <f t="shared" si="9"/>
        <v>0</v>
      </c>
      <c r="I399" s="476">
        <f t="shared" si="9"/>
        <v>0</v>
      </c>
      <c r="J399" s="476">
        <f t="shared" si="9"/>
        <v>0</v>
      </c>
      <c r="K399" s="476">
        <f t="shared" si="9"/>
        <v>0</v>
      </c>
      <c r="L399" s="476">
        <f t="shared" si="9"/>
        <v>0</v>
      </c>
      <c r="M399" s="476">
        <f t="shared" si="9"/>
        <v>0</v>
      </c>
      <c r="N399" s="476">
        <f t="shared" si="9"/>
        <v>0</v>
      </c>
      <c r="O399" s="476">
        <f t="shared" si="9"/>
        <v>0</v>
      </c>
      <c r="P399" s="476">
        <f t="shared" si="9"/>
        <v>0</v>
      </c>
      <c r="Q399" s="476">
        <f t="shared" si="9"/>
        <v>0</v>
      </c>
      <c r="R399" s="476">
        <f t="shared" si="9"/>
        <v>0</v>
      </c>
      <c r="S399" s="476">
        <f t="shared" si="9"/>
        <v>0</v>
      </c>
    </row>
    <row r="400" spans="1:19" s="50" customFormat="1" ht="9.75" customHeight="1" x14ac:dyDescent="0.2">
      <c r="A400" s="499"/>
      <c r="B400" s="482"/>
      <c r="C400" s="482"/>
      <c r="D400" s="482"/>
      <c r="E400" s="482"/>
      <c r="F400" s="482"/>
      <c r="G400" s="482"/>
      <c r="H400" s="482"/>
      <c r="I400" s="482"/>
      <c r="J400" s="482"/>
      <c r="K400" s="482"/>
      <c r="L400" s="482"/>
      <c r="M400" s="482"/>
      <c r="N400" s="482"/>
      <c r="O400" s="482"/>
      <c r="P400" s="482"/>
      <c r="Q400" s="482"/>
      <c r="R400" s="482"/>
      <c r="S400" s="482"/>
    </row>
    <row r="401" spans="1:19" s="5" customFormat="1" ht="19.5" customHeight="1" x14ac:dyDescent="0.2">
      <c r="A401" s="1101" t="s">
        <v>3662</v>
      </c>
      <c r="B401" s="1102"/>
      <c r="C401" s="1102"/>
      <c r="D401" s="1102"/>
      <c r="E401" s="1102"/>
      <c r="F401" s="1102"/>
      <c r="G401" s="1102"/>
      <c r="H401" s="1102"/>
      <c r="I401" s="1102"/>
      <c r="J401" s="1102"/>
      <c r="K401" s="1102"/>
      <c r="L401" s="1102"/>
      <c r="M401" s="1102"/>
      <c r="N401" s="1102"/>
      <c r="O401" s="1102"/>
      <c r="P401" s="1102"/>
      <c r="Q401" s="1102"/>
      <c r="R401" s="1102"/>
      <c r="S401" s="1103"/>
    </row>
    <row r="402" spans="1:19" s="5" customFormat="1" ht="11.25" customHeight="1" x14ac:dyDescent="0.2">
      <c r="A402" s="833" t="s">
        <v>533</v>
      </c>
      <c r="B402" s="834"/>
      <c r="C402" s="834"/>
      <c r="D402" s="834"/>
      <c r="E402" s="834"/>
      <c r="F402" s="834"/>
      <c r="G402" s="834"/>
      <c r="H402" s="834"/>
      <c r="I402" s="834"/>
      <c r="J402" s="834"/>
      <c r="K402" s="834"/>
      <c r="L402" s="834"/>
      <c r="M402" s="834"/>
      <c r="N402" s="834"/>
      <c r="O402" s="834"/>
      <c r="P402" s="834"/>
      <c r="Q402" s="834"/>
      <c r="R402" s="834"/>
      <c r="S402" s="835"/>
    </row>
    <row r="403" spans="1:19" s="5" customFormat="1" ht="12.75" customHeight="1" x14ac:dyDescent="0.2">
      <c r="A403" s="833" t="s">
        <v>535</v>
      </c>
      <c r="B403" s="834"/>
      <c r="C403" s="834"/>
      <c r="D403" s="834"/>
      <c r="E403" s="834"/>
      <c r="F403" s="834"/>
      <c r="G403" s="834"/>
      <c r="H403" s="834"/>
      <c r="I403" s="834"/>
      <c r="J403" s="834"/>
      <c r="K403" s="834"/>
      <c r="L403" s="834"/>
      <c r="M403" s="834"/>
      <c r="N403" s="834"/>
      <c r="O403" s="834"/>
      <c r="P403" s="834"/>
      <c r="Q403" s="834"/>
      <c r="R403" s="834"/>
      <c r="S403" s="835"/>
    </row>
    <row r="404" spans="1:19" s="5" customFormat="1" ht="11.25" customHeight="1" x14ac:dyDescent="0.2">
      <c r="A404" s="833" t="s">
        <v>3612</v>
      </c>
      <c r="B404" s="834"/>
      <c r="C404" s="834"/>
      <c r="D404" s="834"/>
      <c r="E404" s="834"/>
      <c r="F404" s="834"/>
      <c r="G404" s="834"/>
      <c r="H404" s="834"/>
      <c r="I404" s="834"/>
      <c r="J404" s="834"/>
      <c r="K404" s="834"/>
      <c r="L404" s="834"/>
      <c r="M404" s="834"/>
      <c r="N404" s="834"/>
      <c r="O404" s="834"/>
      <c r="P404" s="834"/>
      <c r="Q404" s="834"/>
      <c r="R404" s="834"/>
      <c r="S404" s="835"/>
    </row>
    <row r="405" spans="1:19" s="5" customFormat="1" ht="11.25" customHeight="1" x14ac:dyDescent="0.2">
      <c r="A405" s="833" t="s">
        <v>3626</v>
      </c>
      <c r="B405" s="834"/>
      <c r="C405" s="834"/>
      <c r="D405" s="834"/>
      <c r="E405" s="834"/>
      <c r="F405" s="834"/>
      <c r="G405" s="834"/>
      <c r="H405" s="834"/>
      <c r="I405" s="834"/>
      <c r="J405" s="834"/>
      <c r="K405" s="834"/>
      <c r="L405" s="834"/>
      <c r="M405" s="834"/>
      <c r="N405" s="834"/>
      <c r="O405" s="834"/>
      <c r="P405" s="834"/>
      <c r="Q405" s="834"/>
      <c r="R405" s="834"/>
      <c r="S405" s="835"/>
    </row>
    <row r="406" spans="1:19" s="5" customFormat="1" ht="11.25" customHeight="1" x14ac:dyDescent="0.2">
      <c r="A406" s="833" t="s">
        <v>3627</v>
      </c>
      <c r="B406" s="834"/>
      <c r="C406" s="834"/>
      <c r="D406" s="834"/>
      <c r="E406" s="834"/>
      <c r="F406" s="834"/>
      <c r="G406" s="834"/>
      <c r="H406" s="834"/>
      <c r="I406" s="834"/>
      <c r="J406" s="834"/>
      <c r="K406" s="834"/>
      <c r="L406" s="834"/>
      <c r="M406" s="834"/>
      <c r="N406" s="834"/>
      <c r="O406" s="834"/>
      <c r="P406" s="834"/>
      <c r="Q406" s="834"/>
      <c r="R406" s="834"/>
      <c r="S406" s="835"/>
    </row>
    <row r="407" spans="1:19" s="5" customFormat="1" ht="11.25" customHeight="1" x14ac:dyDescent="0.2">
      <c r="A407" s="833" t="s">
        <v>3628</v>
      </c>
      <c r="B407" s="834"/>
      <c r="C407" s="834"/>
      <c r="D407" s="834"/>
      <c r="E407" s="834"/>
      <c r="F407" s="834"/>
      <c r="G407" s="834"/>
      <c r="H407" s="834"/>
      <c r="I407" s="834"/>
      <c r="J407" s="834"/>
      <c r="K407" s="834"/>
      <c r="L407" s="834"/>
      <c r="M407" s="834"/>
      <c r="N407" s="834"/>
      <c r="O407" s="834"/>
      <c r="P407" s="834"/>
      <c r="Q407" s="834"/>
      <c r="R407" s="834"/>
      <c r="S407" s="835"/>
    </row>
    <row r="408" spans="1:19" s="5" customFormat="1" ht="11.25" customHeight="1" x14ac:dyDescent="0.2">
      <c r="A408" s="928" t="s">
        <v>3629</v>
      </c>
      <c r="B408" s="929"/>
      <c r="C408" s="929"/>
      <c r="D408" s="929"/>
      <c r="E408" s="929"/>
      <c r="F408" s="929"/>
      <c r="G408" s="929"/>
      <c r="H408" s="929"/>
      <c r="I408" s="929"/>
      <c r="J408" s="929"/>
      <c r="K408" s="929"/>
      <c r="L408" s="929"/>
      <c r="M408" s="929"/>
      <c r="N408" s="929"/>
      <c r="O408" s="929"/>
      <c r="P408" s="929"/>
      <c r="Q408" s="929"/>
      <c r="R408" s="929"/>
      <c r="S408" s="930"/>
    </row>
    <row r="409" spans="1:19" s="5" customFormat="1" ht="11.25" customHeight="1" x14ac:dyDescent="0.2">
      <c r="A409" s="833" t="s">
        <v>3630</v>
      </c>
      <c r="B409" s="834"/>
      <c r="C409" s="834"/>
      <c r="D409" s="834"/>
      <c r="E409" s="834"/>
      <c r="F409" s="834"/>
      <c r="G409" s="834"/>
      <c r="H409" s="834"/>
      <c r="I409" s="834"/>
      <c r="J409" s="834"/>
      <c r="K409" s="834"/>
      <c r="L409" s="834"/>
      <c r="M409" s="834"/>
      <c r="N409" s="834"/>
      <c r="O409" s="834"/>
      <c r="P409" s="834"/>
      <c r="Q409" s="834"/>
      <c r="R409" s="834"/>
      <c r="S409" s="835"/>
    </row>
    <row r="410" spans="1:19" s="5" customFormat="1" ht="11.25" customHeight="1" x14ac:dyDescent="0.2">
      <c r="A410" s="836" t="s">
        <v>3631</v>
      </c>
      <c r="B410" s="837"/>
      <c r="C410" s="837"/>
      <c r="D410" s="837"/>
      <c r="E410" s="837"/>
      <c r="F410" s="837"/>
      <c r="G410" s="837"/>
      <c r="H410" s="837"/>
      <c r="I410" s="837"/>
      <c r="J410" s="837"/>
      <c r="K410" s="837"/>
      <c r="L410" s="837"/>
      <c r="M410" s="837"/>
      <c r="N410" s="837"/>
      <c r="O410" s="837"/>
      <c r="P410" s="837"/>
      <c r="Q410" s="837"/>
      <c r="R410" s="837"/>
      <c r="S410" s="838"/>
    </row>
    <row r="411" spans="1:19" s="5" customFormat="1" ht="52.5" customHeight="1" x14ac:dyDescent="0.2">
      <c r="A411" s="827" t="s">
        <v>41</v>
      </c>
      <c r="B411" s="828"/>
      <c r="C411" s="829"/>
      <c r="D411" s="827" t="s">
        <v>42</v>
      </c>
      <c r="E411" s="829"/>
      <c r="F411" s="827" t="s">
        <v>43</v>
      </c>
      <c r="G411" s="828"/>
      <c r="H411" s="829"/>
      <c r="I411" s="827" t="s">
        <v>44</v>
      </c>
      <c r="J411" s="829"/>
      <c r="K411" s="827" t="s">
        <v>45</v>
      </c>
      <c r="L411" s="828"/>
      <c r="M411" s="828"/>
      <c r="N411" s="829"/>
      <c r="O411" s="962" t="s">
        <v>46</v>
      </c>
      <c r="P411" s="963"/>
      <c r="Q411" s="964"/>
      <c r="R411" s="827" t="s">
        <v>47</v>
      </c>
      <c r="S411" s="829"/>
    </row>
    <row r="412" spans="1:19" s="5" customFormat="1" ht="44.25" customHeight="1" x14ac:dyDescent="0.2">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s="5" customFormat="1" ht="59.25" customHeight="1" x14ac:dyDescent="0.2">
      <c r="A413" s="831"/>
      <c r="B413" s="831"/>
      <c r="C413" s="853"/>
      <c r="D413" s="831"/>
      <c r="E413" s="831"/>
      <c r="F413" s="470" t="s">
        <v>63</v>
      </c>
      <c r="G413" s="470" t="s">
        <v>64</v>
      </c>
      <c r="H413" s="470" t="s">
        <v>65</v>
      </c>
      <c r="I413" s="831"/>
      <c r="J413" s="831"/>
      <c r="K413" s="477" t="s">
        <v>66</v>
      </c>
      <c r="L413" s="477" t="s">
        <v>67</v>
      </c>
      <c r="M413" s="477" t="s">
        <v>68</v>
      </c>
      <c r="N413" s="477" t="s">
        <v>67</v>
      </c>
      <c r="O413" s="831"/>
      <c r="P413" s="831"/>
      <c r="Q413" s="831"/>
      <c r="R413" s="831"/>
      <c r="S413" s="831"/>
    </row>
    <row r="414" spans="1:19" s="5" customFormat="1" ht="11.25" customHeight="1" x14ac:dyDescent="0.2">
      <c r="A414" s="965" t="s">
        <v>69</v>
      </c>
      <c r="B414" s="966"/>
      <c r="C414" s="966"/>
      <c r="D414" s="966"/>
      <c r="E414" s="966"/>
      <c r="F414" s="966"/>
      <c r="G414" s="966"/>
      <c r="H414" s="966"/>
      <c r="I414" s="966"/>
      <c r="J414" s="966"/>
      <c r="K414" s="966"/>
      <c r="L414" s="966"/>
      <c r="M414" s="966"/>
      <c r="N414" s="966"/>
      <c r="O414" s="966"/>
      <c r="P414" s="966"/>
      <c r="Q414" s="966"/>
      <c r="R414" s="966"/>
      <c r="S414" s="967"/>
    </row>
    <row r="415" spans="1:19" s="5" customFormat="1" x14ac:dyDescent="0.2">
      <c r="A415" s="19">
        <v>2</v>
      </c>
      <c r="B415" s="19">
        <v>0</v>
      </c>
      <c r="C415" s="19">
        <v>2</v>
      </c>
      <c r="D415" s="19">
        <v>0</v>
      </c>
      <c r="E415" s="19">
        <v>2</v>
      </c>
      <c r="F415" s="19">
        <v>1</v>
      </c>
      <c r="G415" s="19">
        <v>1</v>
      </c>
      <c r="H415" s="19">
        <v>0</v>
      </c>
      <c r="I415" s="19">
        <v>2</v>
      </c>
      <c r="J415" s="19">
        <v>0</v>
      </c>
      <c r="K415" s="19">
        <v>0</v>
      </c>
      <c r="L415" s="19">
        <v>0</v>
      </c>
      <c r="M415" s="19">
        <v>0</v>
      </c>
      <c r="N415" s="19">
        <v>0</v>
      </c>
      <c r="O415" s="19">
        <v>0</v>
      </c>
      <c r="P415" s="19">
        <v>2</v>
      </c>
      <c r="Q415" s="19">
        <v>0</v>
      </c>
      <c r="R415" s="19">
        <v>0</v>
      </c>
      <c r="S415" s="19">
        <v>0</v>
      </c>
    </row>
    <row r="416" spans="1:19" s="5" customFormat="1" x14ac:dyDescent="0.2">
      <c r="A416" s="965" t="s">
        <v>70</v>
      </c>
      <c r="B416" s="966"/>
      <c r="C416" s="966"/>
      <c r="D416" s="966"/>
      <c r="E416" s="966"/>
      <c r="F416" s="966"/>
      <c r="G416" s="966"/>
      <c r="H416" s="966"/>
      <c r="I416" s="966"/>
      <c r="J416" s="966"/>
      <c r="K416" s="966"/>
      <c r="L416" s="966"/>
      <c r="M416" s="966"/>
      <c r="N416" s="966"/>
      <c r="O416" s="966"/>
      <c r="P416" s="966"/>
      <c r="Q416" s="966"/>
      <c r="R416" s="966"/>
      <c r="S416" s="967"/>
    </row>
    <row r="417" spans="1:19" s="5" customFormat="1" x14ac:dyDescent="0.2">
      <c r="A417" s="19">
        <v>2</v>
      </c>
      <c r="B417" s="19">
        <v>0</v>
      </c>
      <c r="C417" s="19">
        <v>2</v>
      </c>
      <c r="D417" s="19">
        <v>0</v>
      </c>
      <c r="E417" s="19">
        <v>2</v>
      </c>
      <c r="F417" s="19">
        <v>1</v>
      </c>
      <c r="G417" s="19">
        <v>1</v>
      </c>
      <c r="H417" s="19">
        <v>0</v>
      </c>
      <c r="I417" s="19">
        <v>2</v>
      </c>
      <c r="J417" s="19">
        <v>0</v>
      </c>
      <c r="K417" s="19">
        <v>0</v>
      </c>
      <c r="L417" s="19">
        <v>0</v>
      </c>
      <c r="M417" s="19">
        <v>0</v>
      </c>
      <c r="N417" s="19">
        <v>0</v>
      </c>
      <c r="O417" s="19">
        <v>0</v>
      </c>
      <c r="P417" s="19">
        <v>2</v>
      </c>
      <c r="Q417" s="19">
        <v>0</v>
      </c>
      <c r="R417" s="19">
        <v>0</v>
      </c>
      <c r="S417" s="19">
        <v>0</v>
      </c>
    </row>
    <row r="418" spans="1:19" s="50" customFormat="1" x14ac:dyDescent="0.2">
      <c r="A418" s="965" t="s">
        <v>71</v>
      </c>
      <c r="B418" s="966"/>
      <c r="C418" s="966"/>
      <c r="D418" s="966"/>
      <c r="E418" s="966"/>
      <c r="F418" s="966"/>
      <c r="G418" s="966"/>
      <c r="H418" s="966"/>
      <c r="I418" s="966"/>
      <c r="J418" s="966"/>
      <c r="K418" s="966"/>
      <c r="L418" s="966"/>
      <c r="M418" s="966"/>
      <c r="N418" s="966"/>
      <c r="O418" s="966"/>
      <c r="P418" s="966"/>
      <c r="Q418" s="966"/>
      <c r="R418" s="966"/>
      <c r="S418" s="967"/>
    </row>
    <row r="419" spans="1:19" s="5" customFormat="1" x14ac:dyDescent="0.2">
      <c r="A419" s="19">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row>
    <row r="420" spans="1:19" s="50" customFormat="1" x14ac:dyDescent="0.2">
      <c r="A420" s="965" t="s">
        <v>72</v>
      </c>
      <c r="B420" s="966"/>
      <c r="C420" s="966"/>
      <c r="D420" s="966"/>
      <c r="E420" s="966"/>
      <c r="F420" s="966"/>
      <c r="G420" s="966"/>
      <c r="H420" s="966"/>
      <c r="I420" s="966"/>
      <c r="J420" s="966"/>
      <c r="K420" s="966"/>
      <c r="L420" s="966"/>
      <c r="M420" s="966"/>
      <c r="N420" s="966"/>
      <c r="O420" s="966"/>
      <c r="P420" s="966"/>
      <c r="Q420" s="966"/>
      <c r="R420" s="966"/>
      <c r="S420" s="967"/>
    </row>
    <row r="421" spans="1:19" s="5" customFormat="1" x14ac:dyDescent="0.2">
      <c r="A421" s="19">
        <v>1</v>
      </c>
      <c r="B421" s="19">
        <v>0</v>
      </c>
      <c r="C421" s="19">
        <v>1</v>
      </c>
      <c r="D421" s="19">
        <v>0</v>
      </c>
      <c r="E421" s="19">
        <v>1</v>
      </c>
      <c r="F421" s="19">
        <v>0</v>
      </c>
      <c r="G421" s="19">
        <v>1</v>
      </c>
      <c r="H421" s="19">
        <v>0</v>
      </c>
      <c r="I421" s="19">
        <v>1</v>
      </c>
      <c r="J421" s="19">
        <v>0</v>
      </c>
      <c r="K421" s="19">
        <v>0</v>
      </c>
      <c r="L421" s="19">
        <v>0</v>
      </c>
      <c r="M421" s="19">
        <v>0</v>
      </c>
      <c r="N421" s="19">
        <v>0</v>
      </c>
      <c r="O421" s="19">
        <v>0</v>
      </c>
      <c r="P421" s="19">
        <v>1</v>
      </c>
      <c r="Q421" s="19">
        <v>0</v>
      </c>
      <c r="R421" s="19">
        <v>0</v>
      </c>
      <c r="S421" s="19">
        <v>0</v>
      </c>
    </row>
    <row r="422" spans="1:19" s="50" customFormat="1" x14ac:dyDescent="0.2">
      <c r="A422" s="965" t="s">
        <v>73</v>
      </c>
      <c r="B422" s="966"/>
      <c r="C422" s="966"/>
      <c r="D422" s="966"/>
      <c r="E422" s="966"/>
      <c r="F422" s="966"/>
      <c r="G422" s="966"/>
      <c r="H422" s="966"/>
      <c r="I422" s="966"/>
      <c r="J422" s="966"/>
      <c r="K422" s="966"/>
      <c r="L422" s="966"/>
      <c r="M422" s="966"/>
      <c r="N422" s="966"/>
      <c r="O422" s="966"/>
      <c r="P422" s="966"/>
      <c r="Q422" s="966"/>
      <c r="R422" s="966"/>
      <c r="S422" s="967"/>
    </row>
    <row r="423" spans="1:19" s="5" customFormat="1" x14ac:dyDescent="0.2">
      <c r="A423" s="19"/>
      <c r="B423" s="19"/>
      <c r="C423" s="19"/>
      <c r="D423" s="19"/>
      <c r="E423" s="19"/>
      <c r="F423" s="19"/>
      <c r="G423" s="19"/>
      <c r="H423" s="19"/>
      <c r="I423" s="19"/>
      <c r="J423" s="19"/>
      <c r="K423" s="19"/>
      <c r="L423" s="19"/>
      <c r="M423" s="19"/>
      <c r="N423" s="19"/>
      <c r="O423" s="19"/>
      <c r="P423" s="19"/>
      <c r="Q423" s="19"/>
      <c r="R423" s="19"/>
      <c r="S423" s="19"/>
    </row>
    <row r="424" spans="1:19" s="50" customFormat="1" x14ac:dyDescent="0.2">
      <c r="A424" s="965" t="s">
        <v>74</v>
      </c>
      <c r="B424" s="966"/>
      <c r="C424" s="966"/>
      <c r="D424" s="966"/>
      <c r="E424" s="966"/>
      <c r="F424" s="966"/>
      <c r="G424" s="966"/>
      <c r="H424" s="966"/>
      <c r="I424" s="966"/>
      <c r="J424" s="966"/>
      <c r="K424" s="966"/>
      <c r="L424" s="966"/>
      <c r="M424" s="966"/>
      <c r="N424" s="966"/>
      <c r="O424" s="966"/>
      <c r="P424" s="966"/>
      <c r="Q424" s="966"/>
      <c r="R424" s="966"/>
      <c r="S424" s="967"/>
    </row>
    <row r="425" spans="1:19" s="647" customFormat="1" x14ac:dyDescent="0.2">
      <c r="A425" s="642">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s="50" customFormat="1" x14ac:dyDescent="0.2">
      <c r="A426" s="965" t="s">
        <v>75</v>
      </c>
      <c r="B426" s="966"/>
      <c r="C426" s="966"/>
      <c r="D426" s="966"/>
      <c r="E426" s="966"/>
      <c r="F426" s="966"/>
      <c r="G426" s="966"/>
      <c r="H426" s="966"/>
      <c r="I426" s="966"/>
      <c r="J426" s="966"/>
      <c r="K426" s="966"/>
      <c r="L426" s="966"/>
      <c r="M426" s="966"/>
      <c r="N426" s="966"/>
      <c r="O426" s="966"/>
      <c r="P426" s="966"/>
      <c r="Q426" s="966"/>
      <c r="R426" s="966"/>
      <c r="S426" s="967"/>
    </row>
    <row r="427" spans="1:19" s="5" customFormat="1" x14ac:dyDescent="0.2">
      <c r="A427" s="19">
        <v>1</v>
      </c>
      <c r="B427" s="19">
        <v>0</v>
      </c>
      <c r="C427" s="19">
        <v>1</v>
      </c>
      <c r="D427" s="19">
        <v>0</v>
      </c>
      <c r="E427" s="19">
        <v>1</v>
      </c>
      <c r="F427" s="19">
        <v>0</v>
      </c>
      <c r="G427" s="19">
        <v>1</v>
      </c>
      <c r="H427" s="19">
        <v>0</v>
      </c>
      <c r="I427" s="19">
        <v>1</v>
      </c>
      <c r="J427" s="19">
        <v>0</v>
      </c>
      <c r="K427" s="19">
        <v>0</v>
      </c>
      <c r="L427" s="19">
        <v>0</v>
      </c>
      <c r="M427" s="19">
        <v>0</v>
      </c>
      <c r="N427" s="19">
        <v>0</v>
      </c>
      <c r="O427" s="19">
        <v>0</v>
      </c>
      <c r="P427" s="19">
        <v>1</v>
      </c>
      <c r="Q427" s="19">
        <v>0</v>
      </c>
      <c r="R427" s="19">
        <v>0</v>
      </c>
      <c r="S427" s="19">
        <v>0</v>
      </c>
    </row>
    <row r="428" spans="1:19" s="50" customFormat="1" x14ac:dyDescent="0.2">
      <c r="A428" s="965" t="s">
        <v>76</v>
      </c>
      <c r="B428" s="966"/>
      <c r="C428" s="966"/>
      <c r="D428" s="966"/>
      <c r="E428" s="966"/>
      <c r="F428" s="966"/>
      <c r="G428" s="966"/>
      <c r="H428" s="966"/>
      <c r="I428" s="966"/>
      <c r="J428" s="966"/>
      <c r="K428" s="966"/>
      <c r="L428" s="966"/>
      <c r="M428" s="966"/>
      <c r="N428" s="966"/>
      <c r="O428" s="966"/>
      <c r="P428" s="966"/>
      <c r="Q428" s="966"/>
      <c r="R428" s="966"/>
      <c r="S428" s="967"/>
    </row>
    <row r="429" spans="1:19" s="814" customFormat="1" x14ac:dyDescent="0.2">
      <c r="A429" s="813">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s="50" customFormat="1" x14ac:dyDescent="0.2">
      <c r="A430" s="965" t="s">
        <v>77</v>
      </c>
      <c r="B430" s="966"/>
      <c r="C430" s="966"/>
      <c r="D430" s="966"/>
      <c r="E430" s="966"/>
      <c r="F430" s="966"/>
      <c r="G430" s="966"/>
      <c r="H430" s="966"/>
      <c r="I430" s="966"/>
      <c r="J430" s="966"/>
      <c r="K430" s="966"/>
      <c r="L430" s="966"/>
      <c r="M430" s="966"/>
      <c r="N430" s="966"/>
      <c r="O430" s="966"/>
      <c r="P430" s="966"/>
      <c r="Q430" s="966"/>
      <c r="R430" s="966"/>
      <c r="S430" s="967"/>
    </row>
    <row r="431" spans="1:19" s="814" customFormat="1" x14ac:dyDescent="0.2">
      <c r="A431" s="813">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s="50" customFormat="1" x14ac:dyDescent="0.2">
      <c r="A432" s="965" t="s">
        <v>78</v>
      </c>
      <c r="B432" s="966"/>
      <c r="C432" s="966"/>
      <c r="D432" s="966"/>
      <c r="E432" s="966"/>
      <c r="F432" s="966"/>
      <c r="G432" s="966"/>
      <c r="H432" s="966"/>
      <c r="I432" s="966"/>
      <c r="J432" s="966"/>
      <c r="K432" s="966"/>
      <c r="L432" s="966"/>
      <c r="M432" s="966"/>
      <c r="N432" s="966"/>
      <c r="O432" s="966"/>
      <c r="P432" s="966"/>
      <c r="Q432" s="966"/>
      <c r="R432" s="966"/>
      <c r="S432" s="967"/>
    </row>
    <row r="433" spans="1:19" s="814" customFormat="1" x14ac:dyDescent="0.2">
      <c r="A433" s="813">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s="5" customFormat="1" x14ac:dyDescent="0.2">
      <c r="A434" s="965" t="s">
        <v>79</v>
      </c>
      <c r="B434" s="966"/>
      <c r="C434" s="966"/>
      <c r="D434" s="966"/>
      <c r="E434" s="966"/>
      <c r="F434" s="966"/>
      <c r="G434" s="966"/>
      <c r="H434" s="966"/>
      <c r="I434" s="966"/>
      <c r="J434" s="966"/>
      <c r="K434" s="966"/>
      <c r="L434" s="966"/>
      <c r="M434" s="966"/>
      <c r="N434" s="966"/>
      <c r="O434" s="966"/>
      <c r="P434" s="966"/>
      <c r="Q434" s="966"/>
      <c r="R434" s="966"/>
      <c r="S434" s="967"/>
    </row>
    <row r="435" spans="1:19" s="814" customFormat="1" x14ac:dyDescent="0.2">
      <c r="A435" s="813">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s="5" customFormat="1" ht="11.25" customHeight="1" x14ac:dyDescent="0.2">
      <c r="A436" s="965" t="s">
        <v>80</v>
      </c>
      <c r="B436" s="966"/>
      <c r="C436" s="966"/>
      <c r="D436" s="966"/>
      <c r="E436" s="966"/>
      <c r="F436" s="966"/>
      <c r="G436" s="966"/>
      <c r="H436" s="966"/>
      <c r="I436" s="966"/>
      <c r="J436" s="966"/>
      <c r="K436" s="966"/>
      <c r="L436" s="966"/>
      <c r="M436" s="966"/>
      <c r="N436" s="966"/>
      <c r="O436" s="966"/>
      <c r="P436" s="966"/>
      <c r="Q436" s="966"/>
      <c r="R436" s="966"/>
      <c r="S436" s="967"/>
    </row>
    <row r="437" spans="1:19" s="50" customFormat="1" x14ac:dyDescent="0.2">
      <c r="A437" s="19"/>
      <c r="B437" s="19"/>
      <c r="C437" s="19"/>
      <c r="D437" s="19"/>
      <c r="E437" s="19"/>
      <c r="F437" s="19"/>
      <c r="G437" s="19"/>
      <c r="H437" s="19"/>
      <c r="I437" s="19"/>
      <c r="J437" s="19"/>
      <c r="K437" s="19"/>
      <c r="L437" s="19"/>
      <c r="M437" s="19"/>
      <c r="N437" s="19"/>
      <c r="O437" s="19"/>
      <c r="P437" s="19"/>
      <c r="Q437" s="19"/>
      <c r="R437" s="19"/>
      <c r="S437" s="19"/>
    </row>
    <row r="438" spans="1:19" s="146" customFormat="1" ht="11.25" customHeight="1" x14ac:dyDescent="0.2">
      <c r="A438" s="823" t="s">
        <v>181</v>
      </c>
      <c r="B438" s="846"/>
      <c r="C438" s="846"/>
      <c r="D438" s="846"/>
      <c r="E438" s="846"/>
      <c r="F438" s="846"/>
      <c r="G438" s="846"/>
      <c r="H438" s="846"/>
      <c r="I438" s="846"/>
      <c r="J438" s="846"/>
      <c r="K438" s="846"/>
      <c r="L438" s="846"/>
      <c r="M438" s="846"/>
      <c r="N438" s="846"/>
      <c r="O438" s="846"/>
      <c r="P438" s="846"/>
      <c r="Q438" s="846"/>
      <c r="R438" s="846"/>
      <c r="S438" s="847"/>
    </row>
    <row r="439" spans="1:19" s="22" customFormat="1" x14ac:dyDescent="0.2">
      <c r="A439" s="476">
        <f>SUM(A437,A435,A433,A431,A429,A427,A425,A423,A421,A419,A417,A415)</f>
        <v>6</v>
      </c>
      <c r="B439" s="476">
        <f t="shared" ref="B439:S439" si="10">SUM(B437,B435,B433,B431,B429,B427,B425,B423,B421,B419,B417,B415)</f>
        <v>0</v>
      </c>
      <c r="C439" s="476">
        <f t="shared" si="10"/>
        <v>6</v>
      </c>
      <c r="D439" s="476">
        <f t="shared" si="10"/>
        <v>0</v>
      </c>
      <c r="E439" s="476">
        <f t="shared" si="10"/>
        <v>6</v>
      </c>
      <c r="F439" s="476">
        <f t="shared" si="10"/>
        <v>2</v>
      </c>
      <c r="G439" s="476">
        <f t="shared" si="10"/>
        <v>4</v>
      </c>
      <c r="H439" s="476">
        <f t="shared" si="10"/>
        <v>0</v>
      </c>
      <c r="I439" s="476">
        <f t="shared" si="10"/>
        <v>6</v>
      </c>
      <c r="J439" s="476">
        <f t="shared" si="10"/>
        <v>0</v>
      </c>
      <c r="K439" s="476">
        <f t="shared" si="10"/>
        <v>0</v>
      </c>
      <c r="L439" s="476">
        <f t="shared" si="10"/>
        <v>0</v>
      </c>
      <c r="M439" s="476">
        <f t="shared" si="10"/>
        <v>0</v>
      </c>
      <c r="N439" s="476">
        <f t="shared" si="10"/>
        <v>0</v>
      </c>
      <c r="O439" s="476">
        <f t="shared" si="10"/>
        <v>0</v>
      </c>
      <c r="P439" s="476">
        <f t="shared" si="10"/>
        <v>6</v>
      </c>
      <c r="Q439" s="476">
        <f t="shared" si="10"/>
        <v>0</v>
      </c>
      <c r="R439" s="476">
        <f t="shared" si="10"/>
        <v>0</v>
      </c>
      <c r="S439" s="476">
        <f t="shared" si="10"/>
        <v>0</v>
      </c>
    </row>
    <row r="440" spans="1:19" s="5" customFormat="1" x14ac:dyDescent="0.2">
      <c r="A440" s="72"/>
      <c r="B440" s="72"/>
      <c r="C440" s="72"/>
      <c r="D440" s="72"/>
      <c r="E440" s="72"/>
      <c r="F440" s="72"/>
      <c r="G440" s="72"/>
      <c r="H440" s="72"/>
      <c r="I440" s="72"/>
      <c r="J440" s="72"/>
      <c r="K440" s="72"/>
      <c r="L440" s="72"/>
      <c r="M440" s="72"/>
      <c r="N440" s="72"/>
      <c r="O440" s="72"/>
      <c r="P440" s="72"/>
      <c r="Q440" s="72"/>
      <c r="R440" s="72"/>
      <c r="S440" s="72"/>
    </row>
    <row r="441" spans="1:19" s="5" customFormat="1" ht="18" customHeight="1" x14ac:dyDescent="0.2">
      <c r="A441" s="1101" t="s">
        <v>3663</v>
      </c>
      <c r="B441" s="1102"/>
      <c r="C441" s="1102"/>
      <c r="D441" s="1102"/>
      <c r="E441" s="1102"/>
      <c r="F441" s="1102"/>
      <c r="G441" s="1102"/>
      <c r="H441" s="1102"/>
      <c r="I441" s="1102"/>
      <c r="J441" s="1102"/>
      <c r="K441" s="1102"/>
      <c r="L441" s="1102"/>
      <c r="M441" s="1102"/>
      <c r="N441" s="1102"/>
      <c r="O441" s="1102"/>
      <c r="P441" s="1102"/>
      <c r="Q441" s="1102"/>
      <c r="R441" s="1102"/>
      <c r="S441" s="1103"/>
    </row>
    <row r="442" spans="1:19" s="5" customFormat="1" x14ac:dyDescent="0.2">
      <c r="A442" s="833" t="s">
        <v>173</v>
      </c>
      <c r="B442" s="1155"/>
      <c r="C442" s="1155"/>
      <c r="D442" s="1155"/>
      <c r="E442" s="1155"/>
      <c r="F442" s="1155"/>
      <c r="G442" s="1155"/>
      <c r="H442" s="1155"/>
      <c r="I442" s="1155"/>
      <c r="J442" s="1155"/>
      <c r="K442" s="1155"/>
      <c r="L442" s="1155"/>
      <c r="M442" s="1155"/>
      <c r="N442" s="1155"/>
      <c r="O442" s="1155"/>
      <c r="P442" s="1155"/>
      <c r="Q442" s="1155"/>
      <c r="R442" s="1155"/>
      <c r="S442" s="1138"/>
    </row>
    <row r="443" spans="1:19" s="5" customFormat="1" x14ac:dyDescent="0.2">
      <c r="A443" s="833" t="s">
        <v>536</v>
      </c>
      <c r="B443" s="834"/>
      <c r="C443" s="834"/>
      <c r="D443" s="834"/>
      <c r="E443" s="834"/>
      <c r="F443" s="834"/>
      <c r="G443" s="834"/>
      <c r="H443" s="834"/>
      <c r="I443" s="834"/>
      <c r="J443" s="834"/>
      <c r="K443" s="834"/>
      <c r="L443" s="834"/>
      <c r="M443" s="834"/>
      <c r="N443" s="834"/>
      <c r="O443" s="834"/>
      <c r="P443" s="834"/>
      <c r="Q443" s="834"/>
      <c r="R443" s="834"/>
      <c r="S443" s="835"/>
    </row>
    <row r="444" spans="1:19" s="5" customFormat="1" ht="12" customHeight="1" x14ac:dyDescent="0.2">
      <c r="A444" s="833" t="s">
        <v>3632</v>
      </c>
      <c r="B444" s="834"/>
      <c r="C444" s="834"/>
      <c r="D444" s="834"/>
      <c r="E444" s="834"/>
      <c r="F444" s="834"/>
      <c r="G444" s="834"/>
      <c r="H444" s="834"/>
      <c r="I444" s="834"/>
      <c r="J444" s="834"/>
      <c r="K444" s="834"/>
      <c r="L444" s="834"/>
      <c r="M444" s="834"/>
      <c r="N444" s="834"/>
      <c r="O444" s="834"/>
      <c r="P444" s="834"/>
      <c r="Q444" s="834"/>
      <c r="R444" s="834"/>
      <c r="S444" s="835"/>
    </row>
    <row r="445" spans="1:19" s="5" customFormat="1" x14ac:dyDescent="0.2">
      <c r="A445" s="833" t="s">
        <v>3633</v>
      </c>
      <c r="B445" s="834"/>
      <c r="C445" s="834"/>
      <c r="D445" s="834"/>
      <c r="E445" s="834"/>
      <c r="F445" s="834"/>
      <c r="G445" s="834"/>
      <c r="H445" s="834"/>
      <c r="I445" s="834"/>
      <c r="J445" s="834"/>
      <c r="K445" s="834"/>
      <c r="L445" s="834"/>
      <c r="M445" s="834"/>
      <c r="N445" s="834"/>
      <c r="O445" s="834"/>
      <c r="P445" s="834"/>
      <c r="Q445" s="834"/>
      <c r="R445" s="834"/>
      <c r="S445" s="835"/>
    </row>
    <row r="446" spans="1:19" s="5" customFormat="1" x14ac:dyDescent="0.2">
      <c r="A446" s="833" t="s">
        <v>3634</v>
      </c>
      <c r="B446" s="834"/>
      <c r="C446" s="834"/>
      <c r="D446" s="834"/>
      <c r="E446" s="834"/>
      <c r="F446" s="834"/>
      <c r="G446" s="834"/>
      <c r="H446" s="834"/>
      <c r="I446" s="834"/>
      <c r="J446" s="834"/>
      <c r="K446" s="834"/>
      <c r="L446" s="834"/>
      <c r="M446" s="834"/>
      <c r="N446" s="834"/>
      <c r="O446" s="834"/>
      <c r="P446" s="834"/>
      <c r="Q446" s="834"/>
      <c r="R446" s="834"/>
      <c r="S446" s="835"/>
    </row>
    <row r="447" spans="1:19" s="5" customFormat="1" x14ac:dyDescent="0.2">
      <c r="A447" s="833" t="s">
        <v>3635</v>
      </c>
      <c r="B447" s="834"/>
      <c r="C447" s="834"/>
      <c r="D447" s="834"/>
      <c r="E447" s="834"/>
      <c r="F447" s="834"/>
      <c r="G447" s="834"/>
      <c r="H447" s="834"/>
      <c r="I447" s="834"/>
      <c r="J447" s="834"/>
      <c r="K447" s="834"/>
      <c r="L447" s="834"/>
      <c r="M447" s="834"/>
      <c r="N447" s="834"/>
      <c r="O447" s="834"/>
      <c r="P447" s="834"/>
      <c r="Q447" s="834"/>
      <c r="R447" s="834"/>
      <c r="S447" s="835"/>
    </row>
    <row r="448" spans="1:19" s="5" customFormat="1" x14ac:dyDescent="0.2">
      <c r="A448" s="833" t="s">
        <v>3636</v>
      </c>
      <c r="B448" s="834"/>
      <c r="C448" s="834"/>
      <c r="D448" s="834"/>
      <c r="E448" s="834"/>
      <c r="F448" s="834"/>
      <c r="G448" s="834"/>
      <c r="H448" s="834"/>
      <c r="I448" s="834"/>
      <c r="J448" s="834"/>
      <c r="K448" s="834"/>
      <c r="L448" s="834"/>
      <c r="M448" s="834"/>
      <c r="N448" s="834"/>
      <c r="O448" s="834"/>
      <c r="P448" s="834"/>
      <c r="Q448" s="834"/>
      <c r="R448" s="834"/>
      <c r="S448" s="835"/>
    </row>
    <row r="449" spans="1:19" s="5" customFormat="1" x14ac:dyDescent="0.2">
      <c r="A449" s="833" t="s">
        <v>200</v>
      </c>
      <c r="B449" s="834"/>
      <c r="C449" s="834"/>
      <c r="D449" s="834"/>
      <c r="E449" s="834"/>
      <c r="F449" s="834"/>
      <c r="G449" s="834"/>
      <c r="H449" s="834"/>
      <c r="I449" s="834"/>
      <c r="J449" s="834"/>
      <c r="K449" s="834"/>
      <c r="L449" s="834"/>
      <c r="M449" s="834"/>
      <c r="N449" s="834"/>
      <c r="O449" s="834"/>
      <c r="P449" s="834"/>
      <c r="Q449" s="834"/>
      <c r="R449" s="834"/>
      <c r="S449" s="835"/>
    </row>
    <row r="450" spans="1:19" s="5" customFormat="1" x14ac:dyDescent="0.2">
      <c r="A450" s="836" t="s">
        <v>3637</v>
      </c>
      <c r="B450" s="837"/>
      <c r="C450" s="837"/>
      <c r="D450" s="837"/>
      <c r="E450" s="837"/>
      <c r="F450" s="837"/>
      <c r="G450" s="837"/>
      <c r="H450" s="837"/>
      <c r="I450" s="837"/>
      <c r="J450" s="837"/>
      <c r="K450" s="837"/>
      <c r="L450" s="837"/>
      <c r="M450" s="837"/>
      <c r="N450" s="837"/>
      <c r="O450" s="837"/>
      <c r="P450" s="837"/>
      <c r="Q450" s="837"/>
      <c r="R450" s="837"/>
      <c r="S450" s="838"/>
    </row>
    <row r="451" spans="1:19" s="5" customFormat="1" ht="30.75" customHeight="1" x14ac:dyDescent="0.2">
      <c r="A451" s="831" t="s">
        <v>41</v>
      </c>
      <c r="B451" s="831"/>
      <c r="C451" s="831"/>
      <c r="D451" s="831" t="s">
        <v>42</v>
      </c>
      <c r="E451" s="831"/>
      <c r="F451" s="831" t="s">
        <v>43</v>
      </c>
      <c r="G451" s="831"/>
      <c r="H451" s="831"/>
      <c r="I451" s="831" t="s">
        <v>44</v>
      </c>
      <c r="J451" s="831"/>
      <c r="K451" s="827" t="s">
        <v>45</v>
      </c>
      <c r="L451" s="839"/>
      <c r="M451" s="839"/>
      <c r="N451" s="840"/>
      <c r="O451" s="841" t="s">
        <v>46</v>
      </c>
      <c r="P451" s="841"/>
      <c r="Q451" s="842"/>
      <c r="R451" s="831" t="s">
        <v>47</v>
      </c>
      <c r="S451" s="831"/>
    </row>
    <row r="452" spans="1:19" s="5" customFormat="1" ht="24" customHeight="1" x14ac:dyDescent="0.2">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s="5" customFormat="1" ht="66.75" customHeight="1" x14ac:dyDescent="0.2">
      <c r="A453" s="831"/>
      <c r="B453" s="831"/>
      <c r="C453" s="853"/>
      <c r="D453" s="831"/>
      <c r="E453" s="831"/>
      <c r="F453" s="470" t="s">
        <v>63</v>
      </c>
      <c r="G453" s="470" t="s">
        <v>64</v>
      </c>
      <c r="H453" s="470" t="s">
        <v>65</v>
      </c>
      <c r="I453" s="831"/>
      <c r="J453" s="831"/>
      <c r="K453" s="477" t="s">
        <v>66</v>
      </c>
      <c r="L453" s="477" t="s">
        <v>67</v>
      </c>
      <c r="M453" s="477" t="s">
        <v>68</v>
      </c>
      <c r="N453" s="477" t="s">
        <v>67</v>
      </c>
      <c r="O453" s="831"/>
      <c r="P453" s="831"/>
      <c r="Q453" s="831"/>
      <c r="R453" s="831"/>
      <c r="S453" s="831"/>
    </row>
    <row r="454" spans="1:19" s="5" customFormat="1" x14ac:dyDescent="0.2">
      <c r="A454" s="826" t="s">
        <v>69</v>
      </c>
      <c r="B454" s="826"/>
      <c r="C454" s="826"/>
      <c r="D454" s="826"/>
      <c r="E454" s="826"/>
      <c r="F454" s="826"/>
      <c r="G454" s="826"/>
      <c r="H454" s="826"/>
      <c r="I454" s="826"/>
      <c r="J454" s="826"/>
      <c r="K454" s="826"/>
      <c r="L454" s="826"/>
      <c r="M454" s="826"/>
      <c r="N454" s="826"/>
      <c r="O454" s="826"/>
      <c r="P454" s="826"/>
      <c r="Q454" s="826"/>
      <c r="R454" s="826"/>
      <c r="S454" s="826"/>
    </row>
    <row r="455" spans="1:19" s="5" customFormat="1" x14ac:dyDescent="0.2">
      <c r="A455" s="19"/>
      <c r="B455" s="19"/>
      <c r="C455" s="19"/>
      <c r="D455" s="19"/>
      <c r="E455" s="19"/>
      <c r="F455" s="19"/>
      <c r="G455" s="19"/>
      <c r="H455" s="19"/>
      <c r="I455" s="19"/>
      <c r="J455" s="19"/>
      <c r="K455" s="19"/>
      <c r="L455" s="19"/>
      <c r="M455" s="19"/>
      <c r="N455" s="19"/>
      <c r="O455" s="19"/>
      <c r="P455" s="19"/>
      <c r="Q455" s="19"/>
      <c r="R455" s="19"/>
      <c r="S455" s="19"/>
    </row>
    <row r="456" spans="1:19" s="5" customFormat="1" x14ac:dyDescent="0.2">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5" customFormat="1" x14ac:dyDescent="0.2">
      <c r="A457" s="19"/>
      <c r="B457" s="19"/>
      <c r="C457" s="19"/>
      <c r="D457" s="19"/>
      <c r="E457" s="19"/>
      <c r="F457" s="19"/>
      <c r="G457" s="19"/>
      <c r="H457" s="19"/>
      <c r="I457" s="19"/>
      <c r="J457" s="19"/>
      <c r="K457" s="19"/>
      <c r="L457" s="19"/>
      <c r="M457" s="19"/>
      <c r="N457" s="19"/>
      <c r="O457" s="19"/>
      <c r="P457" s="19"/>
      <c r="Q457" s="19"/>
      <c r="R457" s="19"/>
      <c r="S457" s="19"/>
    </row>
    <row r="458" spans="1:19" s="5" customFormat="1" x14ac:dyDescent="0.2">
      <c r="A458" s="826" t="s">
        <v>71</v>
      </c>
      <c r="B458" s="826"/>
      <c r="C458" s="826"/>
      <c r="D458" s="826"/>
      <c r="E458" s="826"/>
      <c r="F458" s="826"/>
      <c r="G458" s="826"/>
      <c r="H458" s="826"/>
      <c r="I458" s="826"/>
      <c r="J458" s="826"/>
      <c r="K458" s="826"/>
      <c r="L458" s="826"/>
      <c r="M458" s="826"/>
      <c r="N458" s="826"/>
      <c r="O458" s="826"/>
      <c r="P458" s="826"/>
      <c r="Q458" s="826"/>
      <c r="R458" s="826"/>
      <c r="S458" s="826"/>
    </row>
    <row r="459" spans="1:19" s="5" customFormat="1" x14ac:dyDescent="0.2">
      <c r="A459" s="19"/>
      <c r="B459" s="19"/>
      <c r="C459" s="19"/>
      <c r="D459" s="19"/>
      <c r="E459" s="19"/>
      <c r="F459" s="19"/>
      <c r="G459" s="19"/>
      <c r="H459" s="19"/>
      <c r="I459" s="19"/>
      <c r="J459" s="19"/>
      <c r="K459" s="19"/>
      <c r="L459" s="19"/>
      <c r="M459" s="19"/>
      <c r="N459" s="19"/>
      <c r="O459" s="19"/>
      <c r="P459" s="19"/>
      <c r="Q459" s="19"/>
      <c r="R459" s="19"/>
      <c r="S459" s="19"/>
    </row>
    <row r="460" spans="1:19" s="5" customFormat="1" x14ac:dyDescent="0.2">
      <c r="A460" s="826" t="s">
        <v>72</v>
      </c>
      <c r="B460" s="826"/>
      <c r="C460" s="826"/>
      <c r="D460" s="826"/>
      <c r="E460" s="826"/>
      <c r="F460" s="826"/>
      <c r="G460" s="826"/>
      <c r="H460" s="826"/>
      <c r="I460" s="826"/>
      <c r="J460" s="826"/>
      <c r="K460" s="826"/>
      <c r="L460" s="826"/>
      <c r="M460" s="826"/>
      <c r="N460" s="826"/>
      <c r="O460" s="826"/>
      <c r="P460" s="826"/>
      <c r="Q460" s="826"/>
      <c r="R460" s="826"/>
      <c r="S460" s="826"/>
    </row>
    <row r="461" spans="1:19" s="5" customFormat="1" x14ac:dyDescent="0.2">
      <c r="A461" s="471"/>
      <c r="B461" s="484"/>
      <c r="C461" s="484"/>
      <c r="D461" s="484"/>
      <c r="E461" s="484"/>
      <c r="F461" s="484"/>
      <c r="G461" s="484"/>
      <c r="H461" s="484"/>
      <c r="I461" s="484"/>
      <c r="J461" s="484"/>
      <c r="K461" s="484"/>
      <c r="L461" s="484"/>
      <c r="M461" s="484"/>
      <c r="N461" s="484"/>
      <c r="O461" s="484"/>
      <c r="P461" s="484"/>
      <c r="Q461" s="484"/>
      <c r="R461" s="484"/>
      <c r="S461" s="484"/>
    </row>
    <row r="462" spans="1:19" s="5" customFormat="1" x14ac:dyDescent="0.2">
      <c r="A462" s="832" t="s">
        <v>73</v>
      </c>
      <c r="B462" s="832"/>
      <c r="C462" s="832"/>
      <c r="D462" s="832"/>
      <c r="E462" s="832"/>
      <c r="F462" s="832"/>
      <c r="G462" s="832"/>
      <c r="H462" s="832"/>
      <c r="I462" s="832"/>
      <c r="J462" s="832"/>
      <c r="K462" s="832"/>
      <c r="L462" s="832"/>
      <c r="M462" s="832"/>
      <c r="N462" s="832"/>
      <c r="O462" s="832"/>
      <c r="P462" s="832"/>
      <c r="Q462" s="832"/>
      <c r="R462" s="832"/>
      <c r="S462" s="832"/>
    </row>
    <row r="463" spans="1:19" s="5" customFormat="1" x14ac:dyDescent="0.2">
      <c r="A463" s="471"/>
      <c r="B463" s="484"/>
      <c r="C463" s="484"/>
      <c r="D463" s="484"/>
      <c r="E463" s="484"/>
      <c r="F463" s="484"/>
      <c r="G463" s="484"/>
      <c r="H463" s="484"/>
      <c r="I463" s="484"/>
      <c r="J463" s="484"/>
      <c r="K463" s="484"/>
      <c r="L463" s="484"/>
      <c r="M463" s="484"/>
      <c r="N463" s="484"/>
      <c r="O463" s="484"/>
      <c r="P463" s="484"/>
      <c r="Q463" s="484"/>
      <c r="R463" s="484"/>
      <c r="S463" s="484"/>
    </row>
    <row r="464" spans="1:19" s="5" customFormat="1" x14ac:dyDescent="0.2">
      <c r="A464" s="826" t="s">
        <v>74</v>
      </c>
      <c r="B464" s="826"/>
      <c r="C464" s="826"/>
      <c r="D464" s="826"/>
      <c r="E464" s="826"/>
      <c r="F464" s="826"/>
      <c r="G464" s="826"/>
      <c r="H464" s="826"/>
      <c r="I464" s="826"/>
      <c r="J464" s="826"/>
      <c r="K464" s="826"/>
      <c r="L464" s="826"/>
      <c r="M464" s="826"/>
      <c r="N464" s="826"/>
      <c r="O464" s="826"/>
      <c r="P464" s="826"/>
      <c r="Q464" s="826"/>
      <c r="R464" s="826"/>
      <c r="S464" s="826"/>
    </row>
    <row r="465" spans="1:19" s="5" customFormat="1" x14ac:dyDescent="0.2">
      <c r="A465" s="471"/>
      <c r="B465" s="484"/>
      <c r="C465" s="484"/>
      <c r="D465" s="484"/>
      <c r="E465" s="484"/>
      <c r="F465" s="484"/>
      <c r="G465" s="484"/>
      <c r="H465" s="484"/>
      <c r="I465" s="484"/>
      <c r="J465" s="484"/>
      <c r="K465" s="484"/>
      <c r="L465" s="484"/>
      <c r="M465" s="484"/>
      <c r="N465" s="484"/>
      <c r="O465" s="484"/>
      <c r="P465" s="484"/>
      <c r="Q465" s="484"/>
      <c r="R465" s="484"/>
      <c r="S465" s="484"/>
    </row>
    <row r="466" spans="1:19" s="5" customFormat="1" x14ac:dyDescent="0.2">
      <c r="A466" s="826" t="s">
        <v>75</v>
      </c>
      <c r="B466" s="826"/>
      <c r="C466" s="826"/>
      <c r="D466" s="826"/>
      <c r="E466" s="826"/>
      <c r="F466" s="826"/>
      <c r="G466" s="826"/>
      <c r="H466" s="826"/>
      <c r="I466" s="826"/>
      <c r="J466" s="826"/>
      <c r="K466" s="826"/>
      <c r="L466" s="826"/>
      <c r="M466" s="826"/>
      <c r="N466" s="826"/>
      <c r="O466" s="826"/>
      <c r="P466" s="826"/>
      <c r="Q466" s="826"/>
      <c r="R466" s="826"/>
      <c r="S466" s="826"/>
    </row>
    <row r="467" spans="1:19" s="5" customFormat="1" x14ac:dyDescent="0.2">
      <c r="A467" s="471"/>
      <c r="B467" s="484"/>
      <c r="C467" s="484"/>
      <c r="D467" s="484"/>
      <c r="E467" s="484"/>
      <c r="F467" s="484"/>
      <c r="G467" s="484"/>
      <c r="H467" s="484"/>
      <c r="I467" s="484"/>
      <c r="J467" s="484"/>
      <c r="K467" s="484"/>
      <c r="L467" s="484"/>
      <c r="M467" s="484"/>
      <c r="N467" s="484"/>
      <c r="O467" s="484"/>
      <c r="P467" s="484"/>
      <c r="Q467" s="484"/>
      <c r="R467" s="484"/>
      <c r="S467" s="484"/>
    </row>
    <row r="468" spans="1:19" s="5" customFormat="1" x14ac:dyDescent="0.2">
      <c r="A468" s="826" t="s">
        <v>76</v>
      </c>
      <c r="B468" s="826"/>
      <c r="C468" s="826"/>
      <c r="D468" s="826"/>
      <c r="E468" s="826"/>
      <c r="F468" s="826"/>
      <c r="G468" s="826"/>
      <c r="H468" s="826"/>
      <c r="I468" s="826"/>
      <c r="J468" s="826"/>
      <c r="K468" s="826"/>
      <c r="L468" s="826"/>
      <c r="M468" s="826"/>
      <c r="N468" s="826"/>
      <c r="O468" s="826"/>
      <c r="P468" s="826"/>
      <c r="Q468" s="826"/>
      <c r="R468" s="826"/>
      <c r="S468" s="826"/>
    </row>
    <row r="469" spans="1:19" s="5" customFormat="1" x14ac:dyDescent="0.2">
      <c r="A469" s="471"/>
      <c r="B469" s="484"/>
      <c r="C469" s="484"/>
      <c r="D469" s="484"/>
      <c r="E469" s="484"/>
      <c r="F469" s="484"/>
      <c r="G469" s="484"/>
      <c r="H469" s="484"/>
      <c r="I469" s="484"/>
      <c r="J469" s="484"/>
      <c r="K469" s="484"/>
      <c r="L469" s="484"/>
      <c r="M469" s="484"/>
      <c r="N469" s="484"/>
      <c r="O469" s="484"/>
      <c r="P469" s="484"/>
      <c r="Q469" s="484"/>
      <c r="R469" s="484"/>
      <c r="S469" s="484"/>
    </row>
    <row r="470" spans="1:19" s="5" customFormat="1" x14ac:dyDescent="0.2">
      <c r="A470" s="826" t="s">
        <v>77</v>
      </c>
      <c r="B470" s="826"/>
      <c r="C470" s="826"/>
      <c r="D470" s="826"/>
      <c r="E470" s="826"/>
      <c r="F470" s="826"/>
      <c r="G470" s="826"/>
      <c r="H470" s="826"/>
      <c r="I470" s="826"/>
      <c r="J470" s="826"/>
      <c r="K470" s="826"/>
      <c r="L470" s="826"/>
      <c r="M470" s="826"/>
      <c r="N470" s="826"/>
      <c r="O470" s="826"/>
      <c r="P470" s="826"/>
      <c r="Q470" s="826"/>
      <c r="R470" s="826"/>
      <c r="S470" s="826"/>
    </row>
    <row r="471" spans="1:19" s="5" customFormat="1" x14ac:dyDescent="0.2">
      <c r="A471" s="471"/>
      <c r="B471" s="484"/>
      <c r="C471" s="484"/>
      <c r="D471" s="484"/>
      <c r="E471" s="484"/>
      <c r="F471" s="484"/>
      <c r="G471" s="484"/>
      <c r="H471" s="484"/>
      <c r="I471" s="484"/>
      <c r="J471" s="484"/>
      <c r="K471" s="484"/>
      <c r="L471" s="484"/>
      <c r="M471" s="484"/>
      <c r="N471" s="484"/>
      <c r="O471" s="484"/>
      <c r="P471" s="484"/>
      <c r="Q471" s="484"/>
      <c r="R471" s="484"/>
      <c r="S471" s="484"/>
    </row>
    <row r="472" spans="1:19" s="5" customFormat="1" x14ac:dyDescent="0.2">
      <c r="A472" s="826" t="s">
        <v>78</v>
      </c>
      <c r="B472" s="826"/>
      <c r="C472" s="826"/>
      <c r="D472" s="826"/>
      <c r="E472" s="826"/>
      <c r="F472" s="826"/>
      <c r="G472" s="826"/>
      <c r="H472" s="826"/>
      <c r="I472" s="826"/>
      <c r="J472" s="826"/>
      <c r="K472" s="826"/>
      <c r="L472" s="826"/>
      <c r="M472" s="826"/>
      <c r="N472" s="826"/>
      <c r="O472" s="826"/>
      <c r="P472" s="826"/>
      <c r="Q472" s="826"/>
      <c r="R472" s="826"/>
      <c r="S472" s="826"/>
    </row>
    <row r="473" spans="1:19" s="5" customFormat="1" x14ac:dyDescent="0.2">
      <c r="A473" s="471"/>
      <c r="B473" s="484"/>
      <c r="C473" s="484"/>
      <c r="D473" s="484"/>
      <c r="E473" s="484"/>
      <c r="F473" s="484"/>
      <c r="G473" s="484"/>
      <c r="H473" s="484"/>
      <c r="I473" s="484"/>
      <c r="J473" s="484"/>
      <c r="K473" s="484"/>
      <c r="L473" s="484"/>
      <c r="M473" s="484"/>
      <c r="N473" s="484"/>
      <c r="O473" s="484"/>
      <c r="P473" s="484"/>
      <c r="Q473" s="484"/>
      <c r="R473" s="484"/>
      <c r="S473" s="484"/>
    </row>
    <row r="474" spans="1:19" s="5" customFormat="1" x14ac:dyDescent="0.2">
      <c r="A474" s="826" t="s">
        <v>79</v>
      </c>
      <c r="B474" s="826"/>
      <c r="C474" s="826"/>
      <c r="D474" s="826"/>
      <c r="E474" s="826"/>
      <c r="F474" s="826"/>
      <c r="G474" s="826"/>
      <c r="H474" s="826"/>
      <c r="I474" s="826"/>
      <c r="J474" s="826"/>
      <c r="K474" s="826"/>
      <c r="L474" s="826"/>
      <c r="M474" s="826"/>
      <c r="N474" s="826"/>
      <c r="O474" s="826"/>
      <c r="P474" s="826"/>
      <c r="Q474" s="826"/>
      <c r="R474" s="826"/>
      <c r="S474" s="826"/>
    </row>
    <row r="475" spans="1:19" s="5" customFormat="1" x14ac:dyDescent="0.2">
      <c r="A475" s="471"/>
      <c r="B475" s="484"/>
      <c r="C475" s="484"/>
      <c r="D475" s="484"/>
      <c r="E475" s="484"/>
      <c r="F475" s="484"/>
      <c r="G475" s="484"/>
      <c r="H475" s="484"/>
      <c r="I475" s="484"/>
      <c r="J475" s="484"/>
      <c r="K475" s="484"/>
      <c r="L475" s="484"/>
      <c r="M475" s="484"/>
      <c r="N475" s="484"/>
      <c r="O475" s="484"/>
      <c r="P475" s="484"/>
      <c r="Q475" s="484"/>
      <c r="R475" s="484"/>
      <c r="S475" s="484"/>
    </row>
    <row r="476" spans="1:19" s="5" customFormat="1" x14ac:dyDescent="0.2">
      <c r="A476" s="826" t="s">
        <v>80</v>
      </c>
      <c r="B476" s="826"/>
      <c r="C476" s="826"/>
      <c r="D476" s="826"/>
      <c r="E476" s="826"/>
      <c r="F476" s="826"/>
      <c r="G476" s="826"/>
      <c r="H476" s="826"/>
      <c r="I476" s="826"/>
      <c r="J476" s="826"/>
      <c r="K476" s="826"/>
      <c r="L476" s="826"/>
      <c r="M476" s="826"/>
      <c r="N476" s="826"/>
      <c r="O476" s="826"/>
      <c r="P476" s="826"/>
      <c r="Q476" s="826"/>
      <c r="R476" s="826"/>
      <c r="S476" s="826"/>
    </row>
    <row r="477" spans="1:19" s="5" customFormat="1" x14ac:dyDescent="0.2">
      <c r="A477" s="82"/>
      <c r="B477" s="82"/>
      <c r="C477" s="82"/>
      <c r="D477" s="82"/>
      <c r="E477" s="82"/>
      <c r="F477" s="82"/>
      <c r="G477" s="82"/>
      <c r="H477" s="82"/>
      <c r="I477" s="82"/>
      <c r="J477" s="82"/>
      <c r="K477" s="82"/>
      <c r="L477" s="82"/>
      <c r="M477" s="82"/>
      <c r="N477" s="82"/>
      <c r="O477" s="82"/>
      <c r="P477" s="82"/>
      <c r="Q477" s="82"/>
      <c r="R477" s="82"/>
      <c r="S477" s="82"/>
    </row>
    <row r="478" spans="1:19" s="5" customFormat="1" x14ac:dyDescent="0.2">
      <c r="A478" s="823" t="s">
        <v>181</v>
      </c>
      <c r="B478" s="824"/>
      <c r="C478" s="824"/>
      <c r="D478" s="824"/>
      <c r="E478" s="824"/>
      <c r="F478" s="824"/>
      <c r="G478" s="824"/>
      <c r="H478" s="824"/>
      <c r="I478" s="824"/>
      <c r="J478" s="824"/>
      <c r="K478" s="824"/>
      <c r="L478" s="824"/>
      <c r="M478" s="824"/>
      <c r="N478" s="824"/>
      <c r="O478" s="824"/>
      <c r="P478" s="824"/>
      <c r="Q478" s="824"/>
      <c r="R478" s="824"/>
      <c r="S478" s="825"/>
    </row>
    <row r="479" spans="1:19" s="22" customFormat="1" x14ac:dyDescent="0.2">
      <c r="A479" s="476">
        <f>SUM(A477,A475,A473,A471,A469,A467,A465,A463,A461,A459,A457,A455)</f>
        <v>0</v>
      </c>
      <c r="B479" s="476">
        <f t="shared" ref="B479:S479" si="11">SUM(B477,B475,B473,B471,B469,B467,B465,B463,B461,B459,B457,B455)</f>
        <v>0</v>
      </c>
      <c r="C479" s="476">
        <f t="shared" si="11"/>
        <v>0</v>
      </c>
      <c r="D479" s="476">
        <f t="shared" si="11"/>
        <v>0</v>
      </c>
      <c r="E479" s="476">
        <f t="shared" si="11"/>
        <v>0</v>
      </c>
      <c r="F479" s="476">
        <f t="shared" si="11"/>
        <v>0</v>
      </c>
      <c r="G479" s="476">
        <f t="shared" si="11"/>
        <v>0</v>
      </c>
      <c r="H479" s="476">
        <f t="shared" si="11"/>
        <v>0</v>
      </c>
      <c r="I479" s="476">
        <f t="shared" si="11"/>
        <v>0</v>
      </c>
      <c r="J479" s="476">
        <f t="shared" si="11"/>
        <v>0</v>
      </c>
      <c r="K479" s="476">
        <f t="shared" si="11"/>
        <v>0</v>
      </c>
      <c r="L479" s="476">
        <f t="shared" si="11"/>
        <v>0</v>
      </c>
      <c r="M479" s="476">
        <f t="shared" si="11"/>
        <v>0</v>
      </c>
      <c r="N479" s="476">
        <f t="shared" si="11"/>
        <v>0</v>
      </c>
      <c r="O479" s="476">
        <f t="shared" si="11"/>
        <v>0</v>
      </c>
      <c r="P479" s="476">
        <f t="shared" si="11"/>
        <v>0</v>
      </c>
      <c r="Q479" s="476">
        <f t="shared" si="11"/>
        <v>0</v>
      </c>
      <c r="R479" s="476">
        <f t="shared" si="11"/>
        <v>0</v>
      </c>
      <c r="S479" s="476">
        <f t="shared" si="11"/>
        <v>0</v>
      </c>
    </row>
    <row r="480" spans="1:19" s="5" customFormat="1" x14ac:dyDescent="0.2">
      <c r="A480" s="72"/>
      <c r="B480" s="72"/>
      <c r="C480" s="72"/>
      <c r="D480" s="72"/>
      <c r="E480" s="72"/>
      <c r="F480" s="72"/>
      <c r="G480" s="72"/>
      <c r="H480" s="72"/>
      <c r="I480" s="72"/>
      <c r="J480" s="72"/>
      <c r="K480" s="72"/>
      <c r="L480" s="72"/>
      <c r="M480" s="72"/>
      <c r="N480" s="72"/>
      <c r="O480" s="72"/>
      <c r="P480" s="72"/>
      <c r="Q480" s="72"/>
      <c r="R480" s="72"/>
      <c r="S480" s="72"/>
    </row>
    <row r="481" spans="1:19" s="5" customFormat="1" ht="18.75" customHeight="1" x14ac:dyDescent="0.2">
      <c r="A481" s="1101" t="s">
        <v>3664</v>
      </c>
      <c r="B481" s="1102"/>
      <c r="C481" s="1102"/>
      <c r="D481" s="1102"/>
      <c r="E481" s="1102"/>
      <c r="F481" s="1102"/>
      <c r="G481" s="1102"/>
      <c r="H481" s="1102"/>
      <c r="I481" s="1102"/>
      <c r="J481" s="1102"/>
      <c r="K481" s="1102"/>
      <c r="L481" s="1102"/>
      <c r="M481" s="1102"/>
      <c r="N481" s="1102"/>
      <c r="O481" s="1102"/>
      <c r="P481" s="1102"/>
      <c r="Q481" s="1102"/>
      <c r="R481" s="1102"/>
      <c r="S481" s="1103"/>
    </row>
    <row r="482" spans="1:19" s="5" customFormat="1" x14ac:dyDescent="0.2">
      <c r="A482" s="833" t="s">
        <v>173</v>
      </c>
      <c r="B482" s="1155"/>
      <c r="C482" s="1155"/>
      <c r="D482" s="1155"/>
      <c r="E482" s="1155"/>
      <c r="F482" s="1155"/>
      <c r="G482" s="1155"/>
      <c r="H482" s="1155"/>
      <c r="I482" s="1155"/>
      <c r="J482" s="1155"/>
      <c r="K482" s="1155"/>
      <c r="L482" s="1155"/>
      <c r="M482" s="1155"/>
      <c r="N482" s="1155"/>
      <c r="O482" s="1155"/>
      <c r="P482" s="1155"/>
      <c r="Q482" s="1155"/>
      <c r="R482" s="1155"/>
      <c r="S482" s="1138"/>
    </row>
    <row r="483" spans="1:19" s="5" customFormat="1" x14ac:dyDescent="0.2">
      <c r="A483" s="833" t="s">
        <v>537</v>
      </c>
      <c r="B483" s="834"/>
      <c r="C483" s="834"/>
      <c r="D483" s="834"/>
      <c r="E483" s="834"/>
      <c r="F483" s="834"/>
      <c r="G483" s="834"/>
      <c r="H483" s="834"/>
      <c r="I483" s="834"/>
      <c r="J483" s="834"/>
      <c r="K483" s="834"/>
      <c r="L483" s="834"/>
      <c r="M483" s="834"/>
      <c r="N483" s="834"/>
      <c r="O483" s="834"/>
      <c r="P483" s="834"/>
      <c r="Q483" s="834"/>
      <c r="R483" s="834"/>
      <c r="S483" s="835"/>
    </row>
    <row r="484" spans="1:19" s="5" customFormat="1" x14ac:dyDescent="0.2">
      <c r="A484" s="833" t="s">
        <v>538</v>
      </c>
      <c r="B484" s="834"/>
      <c r="C484" s="834"/>
      <c r="D484" s="834"/>
      <c r="E484" s="834"/>
      <c r="F484" s="834"/>
      <c r="G484" s="834"/>
      <c r="H484" s="834"/>
      <c r="I484" s="834"/>
      <c r="J484" s="834"/>
      <c r="K484" s="834"/>
      <c r="L484" s="834"/>
      <c r="M484" s="834"/>
      <c r="N484" s="834"/>
      <c r="O484" s="834"/>
      <c r="P484" s="834"/>
      <c r="Q484" s="834"/>
      <c r="R484" s="834"/>
      <c r="S484" s="835"/>
    </row>
    <row r="485" spans="1:19" s="5" customFormat="1" x14ac:dyDescent="0.2">
      <c r="A485" s="833" t="s">
        <v>3638</v>
      </c>
      <c r="B485" s="834"/>
      <c r="C485" s="834"/>
      <c r="D485" s="834"/>
      <c r="E485" s="834"/>
      <c r="F485" s="834"/>
      <c r="G485" s="834"/>
      <c r="H485" s="834"/>
      <c r="I485" s="834"/>
      <c r="J485" s="834"/>
      <c r="K485" s="834"/>
      <c r="L485" s="834"/>
      <c r="M485" s="834"/>
      <c r="N485" s="834"/>
      <c r="O485" s="834"/>
      <c r="P485" s="834"/>
      <c r="Q485" s="834"/>
      <c r="R485" s="834"/>
      <c r="S485" s="835"/>
    </row>
    <row r="486" spans="1:19" s="5" customFormat="1" x14ac:dyDescent="0.2">
      <c r="A486" s="833" t="s">
        <v>539</v>
      </c>
      <c r="B486" s="834"/>
      <c r="C486" s="834"/>
      <c r="D486" s="834"/>
      <c r="E486" s="834"/>
      <c r="F486" s="834"/>
      <c r="G486" s="834"/>
      <c r="H486" s="834"/>
      <c r="I486" s="834"/>
      <c r="J486" s="834"/>
      <c r="K486" s="834"/>
      <c r="L486" s="834"/>
      <c r="M486" s="834"/>
      <c r="N486" s="834"/>
      <c r="O486" s="834"/>
      <c r="P486" s="834"/>
      <c r="Q486" s="834"/>
      <c r="R486" s="834"/>
      <c r="S486" s="835"/>
    </row>
    <row r="487" spans="1:19" s="5" customFormat="1" x14ac:dyDescent="0.2">
      <c r="A487" s="833" t="s">
        <v>3639</v>
      </c>
      <c r="B487" s="834"/>
      <c r="C487" s="834"/>
      <c r="D487" s="834"/>
      <c r="E487" s="834"/>
      <c r="F487" s="834"/>
      <c r="G487" s="834"/>
      <c r="H487" s="834"/>
      <c r="I487" s="834"/>
      <c r="J487" s="834"/>
      <c r="K487" s="834"/>
      <c r="L487" s="834"/>
      <c r="M487" s="834"/>
      <c r="N487" s="834"/>
      <c r="O487" s="834"/>
      <c r="P487" s="834"/>
      <c r="Q487" s="834"/>
      <c r="R487" s="834"/>
      <c r="S487" s="835"/>
    </row>
    <row r="488" spans="1:19" s="5" customFormat="1" x14ac:dyDescent="0.2">
      <c r="A488" s="833" t="s">
        <v>200</v>
      </c>
      <c r="B488" s="834"/>
      <c r="C488" s="834"/>
      <c r="D488" s="834"/>
      <c r="E488" s="834"/>
      <c r="F488" s="834"/>
      <c r="G488" s="834"/>
      <c r="H488" s="834"/>
      <c r="I488" s="834"/>
      <c r="J488" s="834"/>
      <c r="K488" s="834"/>
      <c r="L488" s="834"/>
      <c r="M488" s="834"/>
      <c r="N488" s="834"/>
      <c r="O488" s="834"/>
      <c r="P488" s="834"/>
      <c r="Q488" s="834"/>
      <c r="R488" s="834"/>
      <c r="S488" s="835"/>
    </row>
    <row r="489" spans="1:19" s="5" customFormat="1" x14ac:dyDescent="0.2">
      <c r="A489" s="836" t="s">
        <v>540</v>
      </c>
      <c r="B489" s="837"/>
      <c r="C489" s="837"/>
      <c r="D489" s="837"/>
      <c r="E489" s="837"/>
      <c r="F489" s="837"/>
      <c r="G489" s="837"/>
      <c r="H489" s="837"/>
      <c r="I489" s="837"/>
      <c r="J489" s="837"/>
      <c r="K489" s="837"/>
      <c r="L489" s="837"/>
      <c r="M489" s="837"/>
      <c r="N489" s="837"/>
      <c r="O489" s="837"/>
      <c r="P489" s="837"/>
      <c r="Q489" s="837"/>
      <c r="R489" s="837"/>
      <c r="S489" s="838"/>
    </row>
    <row r="490" spans="1:19" s="5" customFormat="1" ht="36.75" customHeight="1" x14ac:dyDescent="0.2">
      <c r="A490" s="831" t="s">
        <v>41</v>
      </c>
      <c r="B490" s="831"/>
      <c r="C490" s="831"/>
      <c r="D490" s="831" t="s">
        <v>42</v>
      </c>
      <c r="E490" s="831"/>
      <c r="F490" s="831" t="s">
        <v>43</v>
      </c>
      <c r="G490" s="831"/>
      <c r="H490" s="831"/>
      <c r="I490" s="831" t="s">
        <v>44</v>
      </c>
      <c r="J490" s="831"/>
      <c r="K490" s="827" t="s">
        <v>45</v>
      </c>
      <c r="L490" s="839"/>
      <c r="M490" s="839"/>
      <c r="N490" s="840"/>
      <c r="O490" s="841" t="s">
        <v>46</v>
      </c>
      <c r="P490" s="841"/>
      <c r="Q490" s="842"/>
      <c r="R490" s="831" t="s">
        <v>47</v>
      </c>
      <c r="S490" s="831"/>
    </row>
    <row r="491" spans="1:19" s="5" customFormat="1" ht="25.5" customHeight="1" x14ac:dyDescent="0.2">
      <c r="A491" s="830" t="s">
        <v>48</v>
      </c>
      <c r="B491" s="830" t="s">
        <v>49</v>
      </c>
      <c r="C491" s="852" t="s">
        <v>50</v>
      </c>
      <c r="D491" s="830" t="s">
        <v>51</v>
      </c>
      <c r="E491" s="830" t="s">
        <v>52</v>
      </c>
      <c r="F491" s="827" t="s">
        <v>53</v>
      </c>
      <c r="G491" s="828"/>
      <c r="H491" s="829"/>
      <c r="I491" s="830" t="s">
        <v>54</v>
      </c>
      <c r="J491" s="830" t="s">
        <v>55</v>
      </c>
      <c r="K491" s="827" t="s">
        <v>56</v>
      </c>
      <c r="L491" s="829"/>
      <c r="M491" s="827" t="s">
        <v>57</v>
      </c>
      <c r="N491" s="829"/>
      <c r="O491" s="830" t="s">
        <v>58</v>
      </c>
      <c r="P491" s="830" t="s">
        <v>59</v>
      </c>
      <c r="Q491" s="830" t="s">
        <v>60</v>
      </c>
      <c r="R491" s="830" t="s">
        <v>61</v>
      </c>
      <c r="S491" s="830" t="s">
        <v>62</v>
      </c>
    </row>
    <row r="492" spans="1:19" s="5" customFormat="1" ht="62.25" customHeight="1" x14ac:dyDescent="0.2">
      <c r="A492" s="831"/>
      <c r="B492" s="831"/>
      <c r="C492" s="853"/>
      <c r="D492" s="831"/>
      <c r="E492" s="831"/>
      <c r="F492" s="470" t="s">
        <v>63</v>
      </c>
      <c r="G492" s="470" t="s">
        <v>64</v>
      </c>
      <c r="H492" s="470" t="s">
        <v>65</v>
      </c>
      <c r="I492" s="831"/>
      <c r="J492" s="831"/>
      <c r="K492" s="477" t="s">
        <v>66</v>
      </c>
      <c r="L492" s="477" t="s">
        <v>67</v>
      </c>
      <c r="M492" s="477" t="s">
        <v>68</v>
      </c>
      <c r="N492" s="477" t="s">
        <v>67</v>
      </c>
      <c r="O492" s="831"/>
      <c r="P492" s="831"/>
      <c r="Q492" s="831"/>
      <c r="R492" s="831"/>
      <c r="S492" s="831"/>
    </row>
    <row r="493" spans="1:19" s="5" customFormat="1" x14ac:dyDescent="0.2">
      <c r="A493" s="826" t="s">
        <v>69</v>
      </c>
      <c r="B493" s="826"/>
      <c r="C493" s="826"/>
      <c r="D493" s="826"/>
      <c r="E493" s="826"/>
      <c r="F493" s="826"/>
      <c r="G493" s="826"/>
      <c r="H493" s="826"/>
      <c r="I493" s="826"/>
      <c r="J493" s="826"/>
      <c r="K493" s="826"/>
      <c r="L493" s="826"/>
      <c r="M493" s="826"/>
      <c r="N493" s="826"/>
      <c r="O493" s="826"/>
      <c r="P493" s="826"/>
      <c r="Q493" s="826"/>
      <c r="R493" s="826"/>
      <c r="S493" s="826"/>
    </row>
    <row r="494" spans="1:19" s="5" customFormat="1" x14ac:dyDescent="0.2">
      <c r="A494" s="19"/>
      <c r="B494" s="19"/>
      <c r="C494" s="19"/>
      <c r="D494" s="19"/>
      <c r="E494" s="19"/>
      <c r="F494" s="19"/>
      <c r="G494" s="19"/>
      <c r="H494" s="19"/>
      <c r="I494" s="19"/>
      <c r="J494" s="19"/>
      <c r="K494" s="19"/>
      <c r="L494" s="19"/>
      <c r="M494" s="19"/>
      <c r="N494" s="19"/>
      <c r="O494" s="19"/>
      <c r="P494" s="19"/>
      <c r="Q494" s="19"/>
      <c r="R494" s="19"/>
      <c r="S494" s="19"/>
    </row>
    <row r="495" spans="1:19" s="5" customFormat="1" x14ac:dyDescent="0.2">
      <c r="A495" s="826" t="s">
        <v>70</v>
      </c>
      <c r="B495" s="826"/>
      <c r="C495" s="826"/>
      <c r="D495" s="826"/>
      <c r="E495" s="826"/>
      <c r="F495" s="826"/>
      <c r="G495" s="826"/>
      <c r="H495" s="826"/>
      <c r="I495" s="826"/>
      <c r="J495" s="826"/>
      <c r="K495" s="826"/>
      <c r="L495" s="826"/>
      <c r="M495" s="826"/>
      <c r="N495" s="826"/>
      <c r="O495" s="826"/>
      <c r="P495" s="826"/>
      <c r="Q495" s="826"/>
      <c r="R495" s="826"/>
      <c r="S495" s="826"/>
    </row>
    <row r="496" spans="1:19" s="5" customFormat="1" x14ac:dyDescent="0.2">
      <c r="A496" s="19"/>
      <c r="B496" s="19"/>
      <c r="C496" s="19"/>
      <c r="D496" s="19"/>
      <c r="E496" s="19"/>
      <c r="F496" s="19"/>
      <c r="G496" s="19"/>
      <c r="H496" s="19"/>
      <c r="I496" s="19"/>
      <c r="J496" s="19"/>
      <c r="K496" s="19"/>
      <c r="L496" s="19"/>
      <c r="M496" s="19"/>
      <c r="N496" s="19"/>
      <c r="O496" s="19"/>
      <c r="P496" s="19"/>
      <c r="Q496" s="19"/>
      <c r="R496" s="19"/>
      <c r="S496" s="19"/>
    </row>
    <row r="497" spans="1:19" s="5" customFormat="1" x14ac:dyDescent="0.2">
      <c r="A497" s="826" t="s">
        <v>71</v>
      </c>
      <c r="B497" s="826"/>
      <c r="C497" s="826"/>
      <c r="D497" s="826"/>
      <c r="E497" s="826"/>
      <c r="F497" s="826"/>
      <c r="G497" s="826"/>
      <c r="H497" s="826"/>
      <c r="I497" s="826"/>
      <c r="J497" s="826"/>
      <c r="K497" s="826"/>
      <c r="L497" s="826"/>
      <c r="M497" s="826"/>
      <c r="N497" s="826"/>
      <c r="O497" s="826"/>
      <c r="P497" s="826"/>
      <c r="Q497" s="826"/>
      <c r="R497" s="826"/>
      <c r="S497" s="826"/>
    </row>
    <row r="498" spans="1:19" s="5" customFormat="1" x14ac:dyDescent="0.2">
      <c r="A498" s="19"/>
      <c r="B498" s="19"/>
      <c r="C498" s="19"/>
      <c r="D498" s="19"/>
      <c r="E498" s="19"/>
      <c r="F498" s="19"/>
      <c r="G498" s="19"/>
      <c r="H498" s="19"/>
      <c r="I498" s="19"/>
      <c r="J498" s="19"/>
      <c r="K498" s="19"/>
      <c r="L498" s="19"/>
      <c r="M498" s="19"/>
      <c r="N498" s="19"/>
      <c r="O498" s="19"/>
      <c r="P498" s="19"/>
      <c r="Q498" s="19"/>
      <c r="R498" s="19"/>
      <c r="S498" s="19"/>
    </row>
    <row r="499" spans="1:19" s="5" customFormat="1" x14ac:dyDescent="0.2">
      <c r="A499" s="826" t="s">
        <v>72</v>
      </c>
      <c r="B499" s="826"/>
      <c r="C499" s="826"/>
      <c r="D499" s="826"/>
      <c r="E499" s="826"/>
      <c r="F499" s="826"/>
      <c r="G499" s="826"/>
      <c r="H499" s="826"/>
      <c r="I499" s="826"/>
      <c r="J499" s="826"/>
      <c r="K499" s="826"/>
      <c r="L499" s="826"/>
      <c r="M499" s="826"/>
      <c r="N499" s="826"/>
      <c r="O499" s="826"/>
      <c r="P499" s="826"/>
      <c r="Q499" s="826"/>
      <c r="R499" s="826"/>
      <c r="S499" s="826"/>
    </row>
    <row r="500" spans="1:19" s="50" customFormat="1" x14ac:dyDescent="0.2">
      <c r="A500" s="476"/>
      <c r="B500" s="19"/>
      <c r="C500" s="19"/>
      <c r="D500" s="19"/>
      <c r="E500" s="19"/>
      <c r="F500" s="19"/>
      <c r="G500" s="19"/>
      <c r="H500" s="19"/>
      <c r="I500" s="19"/>
      <c r="J500" s="19"/>
      <c r="K500" s="19"/>
      <c r="L500" s="19"/>
      <c r="M500" s="19"/>
      <c r="N500" s="19"/>
      <c r="O500" s="19"/>
      <c r="P500" s="19"/>
      <c r="Q500" s="19"/>
      <c r="R500" s="19"/>
      <c r="S500" s="19"/>
    </row>
    <row r="501" spans="1:19" s="5" customFormat="1" x14ac:dyDescent="0.2">
      <c r="A501" s="832" t="s">
        <v>73</v>
      </c>
      <c r="B501" s="832"/>
      <c r="C501" s="832"/>
      <c r="D501" s="832"/>
      <c r="E501" s="832"/>
      <c r="F501" s="832"/>
      <c r="G501" s="832"/>
      <c r="H501" s="832"/>
      <c r="I501" s="832"/>
      <c r="J501" s="832"/>
      <c r="K501" s="832"/>
      <c r="L501" s="832"/>
      <c r="M501" s="832"/>
      <c r="N501" s="832"/>
      <c r="O501" s="832"/>
      <c r="P501" s="832"/>
      <c r="Q501" s="832"/>
      <c r="R501" s="832"/>
      <c r="S501" s="832"/>
    </row>
    <row r="502" spans="1:19" s="50" customFormat="1" x14ac:dyDescent="0.2">
      <c r="A502" s="476"/>
      <c r="B502" s="19"/>
      <c r="C502" s="19"/>
      <c r="D502" s="19"/>
      <c r="E502" s="19"/>
      <c r="F502" s="19"/>
      <c r="G502" s="19"/>
      <c r="H502" s="19"/>
      <c r="I502" s="19"/>
      <c r="J502" s="19"/>
      <c r="K502" s="19"/>
      <c r="L502" s="19"/>
      <c r="M502" s="19"/>
      <c r="N502" s="19"/>
      <c r="O502" s="19"/>
      <c r="P502" s="19"/>
      <c r="Q502" s="19"/>
      <c r="R502" s="19"/>
      <c r="S502" s="19"/>
    </row>
    <row r="503" spans="1:19" s="5" customFormat="1" x14ac:dyDescent="0.2">
      <c r="A503" s="826" t="s">
        <v>74</v>
      </c>
      <c r="B503" s="826"/>
      <c r="C503" s="826"/>
      <c r="D503" s="826"/>
      <c r="E503" s="826"/>
      <c r="F503" s="826"/>
      <c r="G503" s="826"/>
      <c r="H503" s="826"/>
      <c r="I503" s="826"/>
      <c r="J503" s="826"/>
      <c r="K503" s="826"/>
      <c r="L503" s="826"/>
      <c r="M503" s="826"/>
      <c r="N503" s="826"/>
      <c r="O503" s="826"/>
      <c r="P503" s="826"/>
      <c r="Q503" s="826"/>
      <c r="R503" s="826"/>
      <c r="S503" s="826"/>
    </row>
    <row r="504" spans="1:19" s="50" customFormat="1" x14ac:dyDescent="0.2">
      <c r="A504" s="19"/>
      <c r="B504" s="19"/>
      <c r="C504" s="19"/>
      <c r="D504" s="19"/>
      <c r="E504" s="19"/>
      <c r="F504" s="19"/>
      <c r="G504" s="19"/>
      <c r="H504" s="19"/>
      <c r="I504" s="19"/>
      <c r="J504" s="19"/>
      <c r="K504" s="19"/>
      <c r="L504" s="19"/>
      <c r="M504" s="19"/>
      <c r="N504" s="19"/>
      <c r="O504" s="19"/>
      <c r="P504" s="19"/>
      <c r="Q504" s="19"/>
      <c r="R504" s="19"/>
      <c r="S504" s="19"/>
    </row>
    <row r="505" spans="1:19" s="5" customFormat="1" x14ac:dyDescent="0.2">
      <c r="A505" s="826" t="s">
        <v>75</v>
      </c>
      <c r="B505" s="826"/>
      <c r="C505" s="826"/>
      <c r="D505" s="826"/>
      <c r="E505" s="826"/>
      <c r="F505" s="826"/>
      <c r="G505" s="826"/>
      <c r="H505" s="826"/>
      <c r="I505" s="826"/>
      <c r="J505" s="826"/>
      <c r="K505" s="826"/>
      <c r="L505" s="826"/>
      <c r="M505" s="826"/>
      <c r="N505" s="826"/>
      <c r="O505" s="826"/>
      <c r="P505" s="826"/>
      <c r="Q505" s="826"/>
      <c r="R505" s="826"/>
      <c r="S505" s="826"/>
    </row>
    <row r="506" spans="1:19" s="50" customFormat="1" x14ac:dyDescent="0.2">
      <c r="A506" s="476"/>
      <c r="B506" s="19"/>
      <c r="C506" s="19"/>
      <c r="D506" s="19"/>
      <c r="E506" s="19"/>
      <c r="F506" s="19"/>
      <c r="G506" s="19"/>
      <c r="H506" s="19"/>
      <c r="I506" s="19"/>
      <c r="J506" s="19"/>
      <c r="K506" s="19"/>
      <c r="L506" s="19"/>
      <c r="M506" s="19"/>
      <c r="N506" s="19"/>
      <c r="O506" s="19"/>
      <c r="P506" s="19"/>
      <c r="Q506" s="19"/>
      <c r="R506" s="19"/>
      <c r="S506" s="19"/>
    </row>
    <row r="507" spans="1:19" s="5" customFormat="1" x14ac:dyDescent="0.2">
      <c r="A507" s="826" t="s">
        <v>76</v>
      </c>
      <c r="B507" s="826"/>
      <c r="C507" s="826"/>
      <c r="D507" s="826"/>
      <c r="E507" s="826"/>
      <c r="F507" s="826"/>
      <c r="G507" s="826"/>
      <c r="H507" s="826"/>
      <c r="I507" s="826"/>
      <c r="J507" s="826"/>
      <c r="K507" s="826"/>
      <c r="L507" s="826"/>
      <c r="M507" s="826"/>
      <c r="N507" s="826"/>
      <c r="O507" s="826"/>
      <c r="P507" s="826"/>
      <c r="Q507" s="826"/>
      <c r="R507" s="826"/>
      <c r="S507" s="826"/>
    </row>
    <row r="508" spans="1:19" s="50" customFormat="1" x14ac:dyDescent="0.2">
      <c r="A508" s="476"/>
      <c r="B508" s="19"/>
      <c r="C508" s="19"/>
      <c r="D508" s="19"/>
      <c r="E508" s="19"/>
      <c r="F508" s="19"/>
      <c r="G508" s="19"/>
      <c r="H508" s="19"/>
      <c r="I508" s="19"/>
      <c r="J508" s="19"/>
      <c r="K508" s="19"/>
      <c r="L508" s="19"/>
      <c r="M508" s="19"/>
      <c r="N508" s="19"/>
      <c r="O508" s="19"/>
      <c r="P508" s="19"/>
      <c r="Q508" s="19"/>
      <c r="R508" s="19"/>
      <c r="S508" s="19"/>
    </row>
    <row r="509" spans="1:19" s="5" customFormat="1" x14ac:dyDescent="0.2">
      <c r="A509" s="826" t="s">
        <v>77</v>
      </c>
      <c r="B509" s="826"/>
      <c r="C509" s="826"/>
      <c r="D509" s="826"/>
      <c r="E509" s="826"/>
      <c r="F509" s="826"/>
      <c r="G509" s="826"/>
      <c r="H509" s="826"/>
      <c r="I509" s="826"/>
      <c r="J509" s="826"/>
      <c r="K509" s="826"/>
      <c r="L509" s="826"/>
      <c r="M509" s="826"/>
      <c r="N509" s="826"/>
      <c r="O509" s="826"/>
      <c r="P509" s="826"/>
      <c r="Q509" s="826"/>
      <c r="R509" s="826"/>
      <c r="S509" s="826"/>
    </row>
    <row r="510" spans="1:19" s="50" customFormat="1" x14ac:dyDescent="0.2">
      <c r="A510" s="476"/>
      <c r="B510" s="19"/>
      <c r="C510" s="19"/>
      <c r="D510" s="19"/>
      <c r="E510" s="19"/>
      <c r="F510" s="19"/>
      <c r="G510" s="19"/>
      <c r="H510" s="19"/>
      <c r="I510" s="19"/>
      <c r="J510" s="19"/>
      <c r="K510" s="19"/>
      <c r="L510" s="19"/>
      <c r="M510" s="19"/>
      <c r="N510" s="19"/>
      <c r="O510" s="19"/>
      <c r="P510" s="19"/>
      <c r="Q510" s="19"/>
      <c r="R510" s="19"/>
      <c r="S510" s="19"/>
    </row>
    <row r="511" spans="1:19" s="5" customFormat="1" x14ac:dyDescent="0.2">
      <c r="A511" s="826" t="s">
        <v>78</v>
      </c>
      <c r="B511" s="826"/>
      <c r="C511" s="826"/>
      <c r="D511" s="826"/>
      <c r="E511" s="826"/>
      <c r="F511" s="826"/>
      <c r="G511" s="826"/>
      <c r="H511" s="826"/>
      <c r="I511" s="826"/>
      <c r="J511" s="826"/>
      <c r="K511" s="826"/>
      <c r="L511" s="826"/>
      <c r="M511" s="826"/>
      <c r="N511" s="826"/>
      <c r="O511" s="826"/>
      <c r="P511" s="826"/>
      <c r="Q511" s="826"/>
      <c r="R511" s="826"/>
      <c r="S511" s="826"/>
    </row>
    <row r="512" spans="1:19" s="50" customFormat="1" x14ac:dyDescent="0.2">
      <c r="A512" s="476"/>
      <c r="B512" s="19"/>
      <c r="C512" s="19"/>
      <c r="D512" s="19"/>
      <c r="E512" s="19"/>
      <c r="F512" s="19"/>
      <c r="G512" s="19"/>
      <c r="H512" s="19"/>
      <c r="I512" s="19"/>
      <c r="J512" s="19"/>
      <c r="K512" s="19"/>
      <c r="L512" s="19"/>
      <c r="M512" s="19"/>
      <c r="N512" s="19"/>
      <c r="O512" s="19"/>
      <c r="P512" s="19"/>
      <c r="Q512" s="19"/>
      <c r="R512" s="19"/>
      <c r="S512" s="19"/>
    </row>
    <row r="513" spans="1:19" s="5" customFormat="1" x14ac:dyDescent="0.2">
      <c r="A513" s="826" t="s">
        <v>79</v>
      </c>
      <c r="B513" s="826"/>
      <c r="C513" s="826"/>
      <c r="D513" s="826"/>
      <c r="E513" s="826"/>
      <c r="F513" s="826"/>
      <c r="G513" s="826"/>
      <c r="H513" s="826"/>
      <c r="I513" s="826"/>
      <c r="J513" s="826"/>
      <c r="K513" s="826"/>
      <c r="L513" s="826"/>
      <c r="M513" s="826"/>
      <c r="N513" s="826"/>
      <c r="O513" s="826"/>
      <c r="P513" s="826"/>
      <c r="Q513" s="826"/>
      <c r="R513" s="826"/>
      <c r="S513" s="826"/>
    </row>
    <row r="514" spans="1:19" s="50" customFormat="1" x14ac:dyDescent="0.2">
      <c r="A514" s="476"/>
      <c r="B514" s="19"/>
      <c r="C514" s="19"/>
      <c r="D514" s="19"/>
      <c r="E514" s="19"/>
      <c r="F514" s="19"/>
      <c r="G514" s="19"/>
      <c r="H514" s="19"/>
      <c r="I514" s="19"/>
      <c r="J514" s="19"/>
      <c r="K514" s="19"/>
      <c r="L514" s="19"/>
      <c r="M514" s="19"/>
      <c r="N514" s="19"/>
      <c r="O514" s="19"/>
      <c r="P514" s="19"/>
      <c r="Q514" s="19"/>
      <c r="R514" s="19"/>
      <c r="S514" s="19"/>
    </row>
    <row r="515" spans="1:19" s="5" customFormat="1" x14ac:dyDescent="0.2">
      <c r="A515" s="826" t="s">
        <v>80</v>
      </c>
      <c r="B515" s="826"/>
      <c r="C515" s="826"/>
      <c r="D515" s="826"/>
      <c r="E515" s="826"/>
      <c r="F515" s="826"/>
      <c r="G515" s="826"/>
      <c r="H515" s="826"/>
      <c r="I515" s="826"/>
      <c r="J515" s="826"/>
      <c r="K515" s="826"/>
      <c r="L515" s="826"/>
      <c r="M515" s="826"/>
      <c r="N515" s="826"/>
      <c r="O515" s="826"/>
      <c r="P515" s="826"/>
      <c r="Q515" s="826"/>
      <c r="R515" s="826"/>
      <c r="S515" s="826"/>
    </row>
    <row r="516" spans="1:19" s="50" customFormat="1" x14ac:dyDescent="0.2">
      <c r="A516" s="19"/>
      <c r="B516" s="19"/>
      <c r="C516" s="19"/>
      <c r="D516" s="19"/>
      <c r="E516" s="19"/>
      <c r="F516" s="19"/>
      <c r="G516" s="19"/>
      <c r="H516" s="19"/>
      <c r="I516" s="19"/>
      <c r="J516" s="19"/>
      <c r="K516" s="19"/>
      <c r="L516" s="19"/>
      <c r="M516" s="19"/>
      <c r="N516" s="19"/>
      <c r="O516" s="19"/>
      <c r="P516" s="19"/>
      <c r="Q516" s="19"/>
      <c r="R516" s="19"/>
      <c r="S516" s="19"/>
    </row>
    <row r="517" spans="1:19" s="5" customFormat="1" x14ac:dyDescent="0.2">
      <c r="A517" s="823" t="s">
        <v>181</v>
      </c>
      <c r="B517" s="824"/>
      <c r="C517" s="824"/>
      <c r="D517" s="824"/>
      <c r="E517" s="824"/>
      <c r="F517" s="824"/>
      <c r="G517" s="824"/>
      <c r="H517" s="824"/>
      <c r="I517" s="824"/>
      <c r="J517" s="824"/>
      <c r="K517" s="824"/>
      <c r="L517" s="824"/>
      <c r="M517" s="824"/>
      <c r="N517" s="824"/>
      <c r="O517" s="824"/>
      <c r="P517" s="824"/>
      <c r="Q517" s="824"/>
      <c r="R517" s="824"/>
      <c r="S517" s="825"/>
    </row>
    <row r="518" spans="1:19" s="52" customFormat="1" x14ac:dyDescent="0.2">
      <c r="A518" s="476">
        <f>SUM(A516,A514,A512,A510,A508,A506,A504,A502,A500,A498,A496,A494)</f>
        <v>0</v>
      </c>
      <c r="B518" s="476">
        <f t="shared" ref="B518:S518" si="12">SUM(B516,B514,B512,B510,B508,B506,B504,B502,B500,B498,B496,B494)</f>
        <v>0</v>
      </c>
      <c r="C518" s="476">
        <f t="shared" si="12"/>
        <v>0</v>
      </c>
      <c r="D518" s="476">
        <f t="shared" si="12"/>
        <v>0</v>
      </c>
      <c r="E518" s="476">
        <f t="shared" si="12"/>
        <v>0</v>
      </c>
      <c r="F518" s="476">
        <f t="shared" si="12"/>
        <v>0</v>
      </c>
      <c r="G518" s="476">
        <f t="shared" si="12"/>
        <v>0</v>
      </c>
      <c r="H518" s="476">
        <f t="shared" si="12"/>
        <v>0</v>
      </c>
      <c r="I518" s="476">
        <f t="shared" si="12"/>
        <v>0</v>
      </c>
      <c r="J518" s="476">
        <f t="shared" si="12"/>
        <v>0</v>
      </c>
      <c r="K518" s="476">
        <f t="shared" si="12"/>
        <v>0</v>
      </c>
      <c r="L518" s="476">
        <f t="shared" si="12"/>
        <v>0</v>
      </c>
      <c r="M518" s="476">
        <f t="shared" si="12"/>
        <v>0</v>
      </c>
      <c r="N518" s="476">
        <f t="shared" si="12"/>
        <v>0</v>
      </c>
      <c r="O518" s="476">
        <f t="shared" si="12"/>
        <v>0</v>
      </c>
      <c r="P518" s="476">
        <f t="shared" si="12"/>
        <v>0</v>
      </c>
      <c r="Q518" s="476">
        <f t="shared" si="12"/>
        <v>0</v>
      </c>
      <c r="R518" s="476">
        <f t="shared" si="12"/>
        <v>0</v>
      </c>
      <c r="S518" s="476">
        <f t="shared" si="12"/>
        <v>0</v>
      </c>
    </row>
    <row r="519" spans="1:19" s="5" customFormat="1" x14ac:dyDescent="0.2">
      <c r="A519" s="72"/>
      <c r="B519" s="72"/>
      <c r="C519" s="72"/>
      <c r="D519" s="72"/>
      <c r="E519" s="72"/>
      <c r="F519" s="72"/>
      <c r="G519" s="72"/>
      <c r="H519" s="72"/>
      <c r="I519" s="72"/>
      <c r="J519" s="72"/>
      <c r="K519" s="72"/>
      <c r="L519" s="72"/>
      <c r="M519" s="72"/>
      <c r="N519" s="72"/>
      <c r="O519" s="72"/>
      <c r="P519" s="72"/>
      <c r="Q519" s="72"/>
      <c r="R519" s="72"/>
      <c r="S519" s="72"/>
    </row>
    <row r="520" spans="1:19" s="5" customFormat="1" ht="16.5" customHeight="1" x14ac:dyDescent="0.2">
      <c r="A520" s="1101" t="s">
        <v>3665</v>
      </c>
      <c r="B520" s="1102"/>
      <c r="C520" s="1102"/>
      <c r="D520" s="1102"/>
      <c r="E520" s="1102"/>
      <c r="F520" s="1102"/>
      <c r="G520" s="1102"/>
      <c r="H520" s="1102"/>
      <c r="I520" s="1102"/>
      <c r="J520" s="1102"/>
      <c r="K520" s="1102"/>
      <c r="L520" s="1102"/>
      <c r="M520" s="1102"/>
      <c r="N520" s="1102"/>
      <c r="O520" s="1102"/>
      <c r="P520" s="1102"/>
      <c r="Q520" s="1102"/>
      <c r="R520" s="1102"/>
      <c r="S520" s="1103"/>
    </row>
    <row r="521" spans="1:19" s="5" customFormat="1" x14ac:dyDescent="0.2">
      <c r="A521" s="833" t="s">
        <v>173</v>
      </c>
      <c r="B521" s="957"/>
      <c r="C521" s="957"/>
      <c r="D521" s="957"/>
      <c r="E521" s="957"/>
      <c r="F521" s="957"/>
      <c r="G521" s="957"/>
      <c r="H521" s="957"/>
      <c r="I521" s="957"/>
      <c r="J521" s="957"/>
      <c r="K521" s="957"/>
      <c r="L521" s="957"/>
      <c r="M521" s="957"/>
      <c r="N521" s="957"/>
      <c r="O521" s="957"/>
      <c r="P521" s="957"/>
      <c r="Q521" s="957"/>
      <c r="R521" s="957"/>
      <c r="S521" s="958"/>
    </row>
    <row r="522" spans="1:19" s="5" customFormat="1" ht="15" customHeight="1" x14ac:dyDescent="0.2">
      <c r="A522" s="833" t="s">
        <v>541</v>
      </c>
      <c r="B522" s="834"/>
      <c r="C522" s="834"/>
      <c r="D522" s="834"/>
      <c r="E522" s="834"/>
      <c r="F522" s="834"/>
      <c r="G522" s="834"/>
      <c r="H522" s="834"/>
      <c r="I522" s="834"/>
      <c r="J522" s="834"/>
      <c r="K522" s="834"/>
      <c r="L522" s="834"/>
      <c r="M522" s="834"/>
      <c r="N522" s="834"/>
      <c r="O522" s="834"/>
      <c r="P522" s="834"/>
      <c r="Q522" s="834"/>
      <c r="R522" s="834"/>
      <c r="S522" s="835"/>
    </row>
    <row r="523" spans="1:19" s="5" customFormat="1" x14ac:dyDescent="0.2">
      <c r="A523" s="833" t="s">
        <v>3640</v>
      </c>
      <c r="B523" s="834"/>
      <c r="C523" s="834"/>
      <c r="D523" s="834"/>
      <c r="E523" s="834"/>
      <c r="F523" s="834"/>
      <c r="G523" s="834"/>
      <c r="H523" s="834"/>
      <c r="I523" s="834"/>
      <c r="J523" s="834"/>
      <c r="K523" s="834"/>
      <c r="L523" s="834"/>
      <c r="M523" s="834"/>
      <c r="N523" s="834"/>
      <c r="O523" s="834"/>
      <c r="P523" s="834"/>
      <c r="Q523" s="834"/>
      <c r="R523" s="834"/>
      <c r="S523" s="835"/>
    </row>
    <row r="524" spans="1:19" s="5" customFormat="1" x14ac:dyDescent="0.2">
      <c r="A524" s="833" t="s">
        <v>3641</v>
      </c>
      <c r="B524" s="834"/>
      <c r="C524" s="834"/>
      <c r="D524" s="834"/>
      <c r="E524" s="834"/>
      <c r="F524" s="834"/>
      <c r="G524" s="834"/>
      <c r="H524" s="834"/>
      <c r="I524" s="834"/>
      <c r="J524" s="834"/>
      <c r="K524" s="834"/>
      <c r="L524" s="834"/>
      <c r="M524" s="834"/>
      <c r="N524" s="834"/>
      <c r="O524" s="834"/>
      <c r="P524" s="834"/>
      <c r="Q524" s="834"/>
      <c r="R524" s="834"/>
      <c r="S524" s="835"/>
    </row>
    <row r="525" spans="1:19" s="5" customFormat="1" x14ac:dyDescent="0.2">
      <c r="A525" s="833" t="s">
        <v>3642</v>
      </c>
      <c r="B525" s="834"/>
      <c r="C525" s="834"/>
      <c r="D525" s="834"/>
      <c r="E525" s="834"/>
      <c r="F525" s="834"/>
      <c r="G525" s="834"/>
      <c r="H525" s="834"/>
      <c r="I525" s="834"/>
      <c r="J525" s="834"/>
      <c r="K525" s="834"/>
      <c r="L525" s="834"/>
      <c r="M525" s="834"/>
      <c r="N525" s="834"/>
      <c r="O525" s="834"/>
      <c r="P525" s="834"/>
      <c r="Q525" s="834"/>
      <c r="R525" s="834"/>
      <c r="S525" s="835"/>
    </row>
    <row r="526" spans="1:19" s="5" customFormat="1" x14ac:dyDescent="0.2">
      <c r="A526" s="833" t="s">
        <v>3643</v>
      </c>
      <c r="B526" s="834"/>
      <c r="C526" s="834"/>
      <c r="D526" s="834"/>
      <c r="E526" s="834"/>
      <c r="F526" s="834"/>
      <c r="G526" s="834"/>
      <c r="H526" s="834"/>
      <c r="I526" s="834"/>
      <c r="J526" s="834"/>
      <c r="K526" s="834"/>
      <c r="L526" s="834"/>
      <c r="M526" s="834"/>
      <c r="N526" s="834"/>
      <c r="O526" s="834"/>
      <c r="P526" s="834"/>
      <c r="Q526" s="834"/>
      <c r="R526" s="834"/>
      <c r="S526" s="835"/>
    </row>
    <row r="527" spans="1:19" s="5" customFormat="1" x14ac:dyDescent="0.2">
      <c r="A527" s="833" t="s">
        <v>3644</v>
      </c>
      <c r="B527" s="834"/>
      <c r="C527" s="834"/>
      <c r="D527" s="834"/>
      <c r="E527" s="834"/>
      <c r="F527" s="834"/>
      <c r="G527" s="834"/>
      <c r="H527" s="834"/>
      <c r="I527" s="834"/>
      <c r="J527" s="834"/>
      <c r="K527" s="834"/>
      <c r="L527" s="834"/>
      <c r="M527" s="834"/>
      <c r="N527" s="834"/>
      <c r="O527" s="834"/>
      <c r="P527" s="834"/>
      <c r="Q527" s="834"/>
      <c r="R527" s="834"/>
      <c r="S527" s="835"/>
    </row>
    <row r="528" spans="1:19" s="5" customFormat="1" x14ac:dyDescent="0.2">
      <c r="A528" s="833" t="s">
        <v>3645</v>
      </c>
      <c r="B528" s="834"/>
      <c r="C528" s="834"/>
      <c r="D528" s="834"/>
      <c r="E528" s="834"/>
      <c r="F528" s="834"/>
      <c r="G528" s="834"/>
      <c r="H528" s="834"/>
      <c r="I528" s="834"/>
      <c r="J528" s="834"/>
      <c r="K528" s="834"/>
      <c r="L528" s="834"/>
      <c r="M528" s="834"/>
      <c r="N528" s="834"/>
      <c r="O528" s="834"/>
      <c r="P528" s="834"/>
      <c r="Q528" s="834"/>
      <c r="R528" s="834"/>
      <c r="S528" s="835"/>
    </row>
    <row r="529" spans="1:19" s="5" customFormat="1" ht="12" customHeight="1" x14ac:dyDescent="0.2">
      <c r="A529" s="836" t="s">
        <v>3646</v>
      </c>
      <c r="B529" s="837"/>
      <c r="C529" s="837"/>
      <c r="D529" s="837"/>
      <c r="E529" s="837"/>
      <c r="F529" s="837"/>
      <c r="G529" s="837"/>
      <c r="H529" s="837"/>
      <c r="I529" s="837"/>
      <c r="J529" s="837"/>
      <c r="K529" s="837"/>
      <c r="L529" s="837"/>
      <c r="M529" s="837"/>
      <c r="N529" s="837"/>
      <c r="O529" s="837"/>
      <c r="P529" s="837"/>
      <c r="Q529" s="837"/>
      <c r="R529" s="837"/>
      <c r="S529" s="838"/>
    </row>
    <row r="530" spans="1:19" s="5" customFormat="1" ht="35.25" customHeight="1" x14ac:dyDescent="0.2">
      <c r="A530" s="831" t="s">
        <v>41</v>
      </c>
      <c r="B530" s="831"/>
      <c r="C530" s="831"/>
      <c r="D530" s="831" t="s">
        <v>42</v>
      </c>
      <c r="E530" s="831"/>
      <c r="F530" s="831" t="s">
        <v>43</v>
      </c>
      <c r="G530" s="831"/>
      <c r="H530" s="831"/>
      <c r="I530" s="831" t="s">
        <v>44</v>
      </c>
      <c r="J530" s="831"/>
      <c r="K530" s="827" t="s">
        <v>45</v>
      </c>
      <c r="L530" s="839"/>
      <c r="M530" s="839"/>
      <c r="N530" s="840"/>
      <c r="O530" s="841" t="s">
        <v>46</v>
      </c>
      <c r="P530" s="841"/>
      <c r="Q530" s="842"/>
      <c r="R530" s="831" t="s">
        <v>47</v>
      </c>
      <c r="S530" s="831"/>
    </row>
    <row r="531" spans="1:19" s="5" customFormat="1" ht="28.5" customHeight="1" x14ac:dyDescent="0.2">
      <c r="A531" s="830" t="s">
        <v>48</v>
      </c>
      <c r="B531" s="830" t="s">
        <v>49</v>
      </c>
      <c r="C531" s="852" t="s">
        <v>50</v>
      </c>
      <c r="D531" s="830" t="s">
        <v>51</v>
      </c>
      <c r="E531" s="830" t="s">
        <v>52</v>
      </c>
      <c r="F531" s="827" t="s">
        <v>53</v>
      </c>
      <c r="G531" s="828"/>
      <c r="H531" s="829"/>
      <c r="I531" s="830" t="s">
        <v>54</v>
      </c>
      <c r="J531" s="830" t="s">
        <v>55</v>
      </c>
      <c r="K531" s="827" t="s">
        <v>56</v>
      </c>
      <c r="L531" s="829"/>
      <c r="M531" s="827" t="s">
        <v>57</v>
      </c>
      <c r="N531" s="829"/>
      <c r="O531" s="830" t="s">
        <v>58</v>
      </c>
      <c r="P531" s="830" t="s">
        <v>59</v>
      </c>
      <c r="Q531" s="830" t="s">
        <v>60</v>
      </c>
      <c r="R531" s="830" t="s">
        <v>61</v>
      </c>
      <c r="S531" s="830" t="s">
        <v>62</v>
      </c>
    </row>
    <row r="532" spans="1:19" s="5" customFormat="1" ht="60" customHeight="1" x14ac:dyDescent="0.2">
      <c r="A532" s="831"/>
      <c r="B532" s="831"/>
      <c r="C532" s="853"/>
      <c r="D532" s="831"/>
      <c r="E532" s="831"/>
      <c r="F532" s="470" t="s">
        <v>63</v>
      </c>
      <c r="G532" s="470" t="s">
        <v>64</v>
      </c>
      <c r="H532" s="470" t="s">
        <v>65</v>
      </c>
      <c r="I532" s="831"/>
      <c r="J532" s="831"/>
      <c r="K532" s="477" t="s">
        <v>66</v>
      </c>
      <c r="L532" s="477" t="s">
        <v>67</v>
      </c>
      <c r="M532" s="477" t="s">
        <v>68</v>
      </c>
      <c r="N532" s="477" t="s">
        <v>67</v>
      </c>
      <c r="O532" s="831"/>
      <c r="P532" s="831"/>
      <c r="Q532" s="831"/>
      <c r="R532" s="831"/>
      <c r="S532" s="831"/>
    </row>
    <row r="533" spans="1:19" s="5" customFormat="1" x14ac:dyDescent="0.2">
      <c r="A533" s="826" t="s">
        <v>69</v>
      </c>
      <c r="B533" s="826"/>
      <c r="C533" s="826"/>
      <c r="D533" s="826"/>
      <c r="E533" s="826"/>
      <c r="F533" s="826"/>
      <c r="G533" s="826"/>
      <c r="H533" s="826"/>
      <c r="I533" s="826"/>
      <c r="J533" s="826"/>
      <c r="K533" s="826"/>
      <c r="L533" s="826"/>
      <c r="M533" s="826"/>
      <c r="N533" s="826"/>
      <c r="O533" s="826"/>
      <c r="P533" s="826"/>
      <c r="Q533" s="826"/>
      <c r="R533" s="826"/>
      <c r="S533" s="826"/>
    </row>
    <row r="534" spans="1:19" s="5" customFormat="1" x14ac:dyDescent="0.2">
      <c r="A534" s="19">
        <v>0</v>
      </c>
      <c r="B534" s="19">
        <v>0</v>
      </c>
      <c r="C534" s="19">
        <v>0</v>
      </c>
      <c r="D534" s="19">
        <v>0</v>
      </c>
      <c r="E534" s="19">
        <v>0</v>
      </c>
      <c r="F534" s="19">
        <v>0</v>
      </c>
      <c r="G534" s="19">
        <v>0</v>
      </c>
      <c r="H534" s="19">
        <v>0</v>
      </c>
      <c r="I534" s="19">
        <v>0</v>
      </c>
      <c r="J534" s="19">
        <v>0</v>
      </c>
      <c r="K534" s="19">
        <v>0</v>
      </c>
      <c r="L534" s="19">
        <v>0</v>
      </c>
      <c r="M534" s="19">
        <v>0</v>
      </c>
      <c r="N534" s="19">
        <v>0</v>
      </c>
      <c r="O534" s="19">
        <v>0</v>
      </c>
      <c r="P534" s="19">
        <v>0</v>
      </c>
      <c r="Q534" s="19">
        <v>0</v>
      </c>
      <c r="R534" s="19">
        <v>0</v>
      </c>
      <c r="S534" s="19">
        <v>0</v>
      </c>
    </row>
    <row r="535" spans="1:19" s="5" customFormat="1" x14ac:dyDescent="0.2">
      <c r="A535" s="826" t="s">
        <v>70</v>
      </c>
      <c r="B535" s="826"/>
      <c r="C535" s="826"/>
      <c r="D535" s="826"/>
      <c r="E535" s="826"/>
      <c r="F535" s="826"/>
      <c r="G535" s="826"/>
      <c r="H535" s="826"/>
      <c r="I535" s="826"/>
      <c r="J535" s="826"/>
      <c r="K535" s="826"/>
      <c r="L535" s="826"/>
      <c r="M535" s="826"/>
      <c r="N535" s="826"/>
      <c r="O535" s="826"/>
      <c r="P535" s="826"/>
      <c r="Q535" s="826"/>
      <c r="R535" s="826"/>
      <c r="S535" s="826"/>
    </row>
    <row r="536" spans="1:19" s="50" customFormat="1" x14ac:dyDescent="0.2">
      <c r="A536" s="19">
        <v>0</v>
      </c>
      <c r="B536" s="19">
        <v>0</v>
      </c>
      <c r="C536" s="19">
        <v>0</v>
      </c>
      <c r="D536" s="19">
        <v>0</v>
      </c>
      <c r="E536" s="19">
        <v>0</v>
      </c>
      <c r="F536" s="19">
        <v>0</v>
      </c>
      <c r="G536" s="19">
        <v>0</v>
      </c>
      <c r="H536" s="19">
        <v>0</v>
      </c>
      <c r="I536" s="19">
        <v>0</v>
      </c>
      <c r="J536" s="19">
        <v>0</v>
      </c>
      <c r="K536" s="19">
        <v>0</v>
      </c>
      <c r="L536" s="19">
        <v>0</v>
      </c>
      <c r="M536" s="19">
        <v>0</v>
      </c>
      <c r="N536" s="19">
        <v>0</v>
      </c>
      <c r="O536" s="19">
        <v>0</v>
      </c>
      <c r="P536" s="19">
        <v>0</v>
      </c>
      <c r="Q536" s="19">
        <v>0</v>
      </c>
      <c r="R536" s="19">
        <v>0</v>
      </c>
      <c r="S536" s="19">
        <v>0</v>
      </c>
    </row>
    <row r="537" spans="1:19" s="5" customFormat="1" x14ac:dyDescent="0.2">
      <c r="A537" s="826" t="s">
        <v>71</v>
      </c>
      <c r="B537" s="826"/>
      <c r="C537" s="826"/>
      <c r="D537" s="826"/>
      <c r="E537" s="826"/>
      <c r="F537" s="826"/>
      <c r="G537" s="826"/>
      <c r="H537" s="826"/>
      <c r="I537" s="826"/>
      <c r="J537" s="826"/>
      <c r="K537" s="826"/>
      <c r="L537" s="826"/>
      <c r="M537" s="826"/>
      <c r="N537" s="826"/>
      <c r="O537" s="826"/>
      <c r="P537" s="826"/>
      <c r="Q537" s="826"/>
      <c r="R537" s="826"/>
      <c r="S537" s="826"/>
    </row>
    <row r="538" spans="1:19" s="5" customFormat="1" x14ac:dyDescent="0.2">
      <c r="A538" s="19"/>
      <c r="B538" s="19"/>
      <c r="C538" s="19"/>
      <c r="D538" s="19"/>
      <c r="E538" s="19"/>
      <c r="F538" s="19"/>
      <c r="G538" s="19"/>
      <c r="H538" s="19"/>
      <c r="I538" s="19"/>
      <c r="J538" s="19"/>
      <c r="K538" s="19"/>
      <c r="L538" s="19"/>
      <c r="M538" s="19"/>
      <c r="N538" s="19"/>
      <c r="O538" s="19"/>
      <c r="P538" s="19"/>
      <c r="Q538" s="19"/>
      <c r="R538" s="19"/>
      <c r="S538" s="19"/>
    </row>
    <row r="539" spans="1:19" s="5" customFormat="1" x14ac:dyDescent="0.2">
      <c r="A539" s="826" t="s">
        <v>72</v>
      </c>
      <c r="B539" s="826"/>
      <c r="C539" s="826"/>
      <c r="D539" s="826"/>
      <c r="E539" s="826"/>
      <c r="F539" s="826"/>
      <c r="G539" s="826"/>
      <c r="H539" s="826"/>
      <c r="I539" s="826"/>
      <c r="J539" s="826"/>
      <c r="K539" s="826"/>
      <c r="L539" s="826"/>
      <c r="M539" s="826"/>
      <c r="N539" s="826"/>
      <c r="O539" s="826"/>
      <c r="P539" s="826"/>
      <c r="Q539" s="826"/>
      <c r="R539" s="826"/>
      <c r="S539" s="826"/>
    </row>
    <row r="540" spans="1:19" s="50" customFormat="1" x14ac:dyDescent="0.2">
      <c r="A540" s="19"/>
      <c r="B540" s="19"/>
      <c r="C540" s="19"/>
      <c r="D540" s="19"/>
      <c r="E540" s="19"/>
      <c r="F540" s="19"/>
      <c r="G540" s="19"/>
      <c r="H540" s="19"/>
      <c r="I540" s="19"/>
      <c r="J540" s="19"/>
      <c r="K540" s="19"/>
      <c r="L540" s="19"/>
      <c r="M540" s="19"/>
      <c r="N540" s="19"/>
      <c r="O540" s="19"/>
      <c r="P540" s="19"/>
      <c r="Q540" s="19"/>
      <c r="R540" s="19"/>
      <c r="S540" s="19"/>
    </row>
    <row r="541" spans="1:19" s="5" customFormat="1" x14ac:dyDescent="0.2">
      <c r="A541" s="832" t="s">
        <v>73</v>
      </c>
      <c r="B541" s="832"/>
      <c r="C541" s="832"/>
      <c r="D541" s="832"/>
      <c r="E541" s="832"/>
      <c r="F541" s="832"/>
      <c r="G541" s="832"/>
      <c r="H541" s="832"/>
      <c r="I541" s="832"/>
      <c r="J541" s="832"/>
      <c r="K541" s="832"/>
      <c r="L541" s="832"/>
      <c r="M541" s="832"/>
      <c r="N541" s="832"/>
      <c r="O541" s="832"/>
      <c r="P541" s="832"/>
      <c r="Q541" s="832"/>
      <c r="R541" s="832"/>
      <c r="S541" s="832"/>
    </row>
    <row r="542" spans="1:19" s="50" customFormat="1" x14ac:dyDescent="0.2">
      <c r="A542" s="19"/>
      <c r="B542" s="19"/>
      <c r="C542" s="19"/>
      <c r="D542" s="19"/>
      <c r="E542" s="19"/>
      <c r="F542" s="19"/>
      <c r="G542" s="19"/>
      <c r="H542" s="19"/>
      <c r="I542" s="19"/>
      <c r="J542" s="19"/>
      <c r="K542" s="19"/>
      <c r="L542" s="19"/>
      <c r="M542" s="19"/>
      <c r="N542" s="19"/>
      <c r="O542" s="19"/>
      <c r="P542" s="19"/>
      <c r="Q542" s="19"/>
      <c r="R542" s="19"/>
      <c r="S542" s="19"/>
    </row>
    <row r="543" spans="1:19" s="5" customFormat="1" x14ac:dyDescent="0.2">
      <c r="A543" s="826" t="s">
        <v>74</v>
      </c>
      <c r="B543" s="826"/>
      <c r="C543" s="826"/>
      <c r="D543" s="826"/>
      <c r="E543" s="826"/>
      <c r="F543" s="826"/>
      <c r="G543" s="826"/>
      <c r="H543" s="826"/>
      <c r="I543" s="826"/>
      <c r="J543" s="826"/>
      <c r="K543" s="826"/>
      <c r="L543" s="826"/>
      <c r="M543" s="826"/>
      <c r="N543" s="826"/>
      <c r="O543" s="826"/>
      <c r="P543" s="826"/>
      <c r="Q543" s="826"/>
      <c r="R543" s="826"/>
      <c r="S543" s="826"/>
    </row>
    <row r="544" spans="1:19" s="50" customFormat="1" x14ac:dyDescent="0.2">
      <c r="A544" s="19"/>
      <c r="B544" s="19"/>
      <c r="C544" s="19"/>
      <c r="D544" s="19"/>
      <c r="E544" s="19"/>
      <c r="F544" s="19"/>
      <c r="G544" s="19"/>
      <c r="H544" s="19"/>
      <c r="I544" s="19"/>
      <c r="J544" s="19"/>
      <c r="K544" s="19"/>
      <c r="L544" s="19"/>
      <c r="M544" s="19"/>
      <c r="N544" s="19"/>
      <c r="O544" s="19"/>
      <c r="P544" s="19"/>
      <c r="Q544" s="19"/>
      <c r="R544" s="19"/>
      <c r="S544" s="19"/>
    </row>
    <row r="545" spans="1:19" s="5" customFormat="1" x14ac:dyDescent="0.2">
      <c r="A545" s="826" t="s">
        <v>75</v>
      </c>
      <c r="B545" s="826"/>
      <c r="C545" s="826"/>
      <c r="D545" s="826"/>
      <c r="E545" s="826"/>
      <c r="F545" s="826"/>
      <c r="G545" s="826"/>
      <c r="H545" s="826"/>
      <c r="I545" s="826"/>
      <c r="J545" s="826"/>
      <c r="K545" s="826"/>
      <c r="L545" s="826"/>
      <c r="M545" s="826"/>
      <c r="N545" s="826"/>
      <c r="O545" s="826"/>
      <c r="P545" s="826"/>
      <c r="Q545" s="826"/>
      <c r="R545" s="826"/>
      <c r="S545" s="826"/>
    </row>
    <row r="546" spans="1:19" s="50" customFormat="1" x14ac:dyDescent="0.2">
      <c r="A546" s="19"/>
      <c r="B546" s="19"/>
      <c r="C546" s="19"/>
      <c r="D546" s="19"/>
      <c r="E546" s="19"/>
      <c r="F546" s="19"/>
      <c r="G546" s="19"/>
      <c r="H546" s="19"/>
      <c r="I546" s="19"/>
      <c r="J546" s="19"/>
      <c r="K546" s="19"/>
      <c r="L546" s="19"/>
      <c r="M546" s="19"/>
      <c r="N546" s="19"/>
      <c r="O546" s="19"/>
      <c r="P546" s="19"/>
      <c r="Q546" s="19"/>
      <c r="R546" s="19"/>
      <c r="S546" s="19"/>
    </row>
    <row r="547" spans="1:19" s="5" customFormat="1" x14ac:dyDescent="0.2">
      <c r="A547" s="826" t="s">
        <v>76</v>
      </c>
      <c r="B547" s="826"/>
      <c r="C547" s="826"/>
      <c r="D547" s="826"/>
      <c r="E547" s="826"/>
      <c r="F547" s="826"/>
      <c r="G547" s="826"/>
      <c r="H547" s="826"/>
      <c r="I547" s="826"/>
      <c r="J547" s="826"/>
      <c r="K547" s="826"/>
      <c r="L547" s="826"/>
      <c r="M547" s="826"/>
      <c r="N547" s="826"/>
      <c r="O547" s="826"/>
      <c r="P547" s="826"/>
      <c r="Q547" s="826"/>
      <c r="R547" s="826"/>
      <c r="S547" s="826"/>
    </row>
    <row r="548" spans="1:19" s="50" customFormat="1" x14ac:dyDescent="0.2">
      <c r="A548" s="19"/>
      <c r="B548" s="19"/>
      <c r="C548" s="19"/>
      <c r="D548" s="19"/>
      <c r="E548" s="19"/>
      <c r="F548" s="19"/>
      <c r="G548" s="19"/>
      <c r="H548" s="19"/>
      <c r="I548" s="19"/>
      <c r="J548" s="19"/>
      <c r="K548" s="19"/>
      <c r="L548" s="19"/>
      <c r="M548" s="19"/>
      <c r="N548" s="19"/>
      <c r="O548" s="19"/>
      <c r="P548" s="19"/>
      <c r="Q548" s="19"/>
      <c r="R548" s="19"/>
      <c r="S548" s="19"/>
    </row>
    <row r="549" spans="1:19" s="5" customFormat="1" x14ac:dyDescent="0.2">
      <c r="A549" s="826" t="s">
        <v>77</v>
      </c>
      <c r="B549" s="826"/>
      <c r="C549" s="826"/>
      <c r="D549" s="826"/>
      <c r="E549" s="826"/>
      <c r="F549" s="826"/>
      <c r="G549" s="826"/>
      <c r="H549" s="826"/>
      <c r="I549" s="826"/>
      <c r="J549" s="826"/>
      <c r="K549" s="826"/>
      <c r="L549" s="826"/>
      <c r="M549" s="826"/>
      <c r="N549" s="826"/>
      <c r="O549" s="826"/>
      <c r="P549" s="826"/>
      <c r="Q549" s="826"/>
      <c r="R549" s="826"/>
      <c r="S549" s="826"/>
    </row>
    <row r="550" spans="1:19" s="50" customFormat="1" x14ac:dyDescent="0.2">
      <c r="A550" s="476"/>
      <c r="B550" s="19"/>
      <c r="C550" s="19"/>
      <c r="D550" s="19"/>
      <c r="E550" s="19"/>
      <c r="F550" s="19"/>
      <c r="G550" s="19"/>
      <c r="H550" s="19"/>
      <c r="I550" s="19"/>
      <c r="J550" s="19"/>
      <c r="K550" s="19"/>
      <c r="L550" s="19"/>
      <c r="M550" s="19"/>
      <c r="N550" s="19"/>
      <c r="O550" s="19"/>
      <c r="P550" s="19"/>
      <c r="Q550" s="19"/>
      <c r="R550" s="19"/>
      <c r="S550" s="19"/>
    </row>
    <row r="551" spans="1:19" s="5" customFormat="1" x14ac:dyDescent="0.2">
      <c r="A551" s="826" t="s">
        <v>78</v>
      </c>
      <c r="B551" s="826"/>
      <c r="C551" s="826"/>
      <c r="D551" s="826"/>
      <c r="E551" s="826"/>
      <c r="F551" s="826"/>
      <c r="G551" s="826"/>
      <c r="H551" s="826"/>
      <c r="I551" s="826"/>
      <c r="J551" s="826"/>
      <c r="K551" s="826"/>
      <c r="L551" s="826"/>
      <c r="M551" s="826"/>
      <c r="N551" s="826"/>
      <c r="O551" s="826"/>
      <c r="P551" s="826"/>
      <c r="Q551" s="826"/>
      <c r="R551" s="826"/>
      <c r="S551" s="826"/>
    </row>
    <row r="552" spans="1:19" s="50" customFormat="1" x14ac:dyDescent="0.2">
      <c r="A552" s="476"/>
      <c r="B552" s="19"/>
      <c r="C552" s="19"/>
      <c r="D552" s="19"/>
      <c r="E552" s="19"/>
      <c r="F552" s="19"/>
      <c r="G552" s="19"/>
      <c r="H552" s="19"/>
      <c r="I552" s="19"/>
      <c r="J552" s="19"/>
      <c r="K552" s="19"/>
      <c r="L552" s="19"/>
      <c r="M552" s="19"/>
      <c r="N552" s="19"/>
      <c r="O552" s="19"/>
      <c r="P552" s="19"/>
      <c r="Q552" s="19"/>
      <c r="R552" s="19"/>
      <c r="S552" s="19"/>
    </row>
    <row r="553" spans="1:19" s="5" customFormat="1" x14ac:dyDescent="0.2">
      <c r="A553" s="826" t="s">
        <v>79</v>
      </c>
      <c r="B553" s="826"/>
      <c r="C553" s="826"/>
      <c r="D553" s="826"/>
      <c r="E553" s="826"/>
      <c r="F553" s="826"/>
      <c r="G553" s="826"/>
      <c r="H553" s="826"/>
      <c r="I553" s="826"/>
      <c r="J553" s="826"/>
      <c r="K553" s="826"/>
      <c r="L553" s="826"/>
      <c r="M553" s="826"/>
      <c r="N553" s="826"/>
      <c r="O553" s="826"/>
      <c r="P553" s="826"/>
      <c r="Q553" s="826"/>
      <c r="R553" s="826"/>
      <c r="S553" s="826"/>
    </row>
    <row r="554" spans="1:19" s="50" customFormat="1" x14ac:dyDescent="0.2">
      <c r="A554" s="19"/>
      <c r="B554" s="19"/>
      <c r="C554" s="19"/>
      <c r="D554" s="19"/>
      <c r="E554" s="19"/>
      <c r="F554" s="19"/>
      <c r="G554" s="19"/>
      <c r="H554" s="19"/>
      <c r="I554" s="19"/>
      <c r="J554" s="19"/>
      <c r="K554" s="19"/>
      <c r="L554" s="19"/>
      <c r="M554" s="19"/>
      <c r="N554" s="19"/>
      <c r="O554" s="19"/>
      <c r="P554" s="19"/>
      <c r="Q554" s="19"/>
      <c r="R554" s="19"/>
      <c r="S554" s="19"/>
    </row>
    <row r="555" spans="1:19" s="5" customFormat="1" x14ac:dyDescent="0.2">
      <c r="A555" s="826" t="s">
        <v>80</v>
      </c>
      <c r="B555" s="826"/>
      <c r="C555" s="826"/>
      <c r="D555" s="826"/>
      <c r="E555" s="826"/>
      <c r="F555" s="826"/>
      <c r="G555" s="826"/>
      <c r="H555" s="826"/>
      <c r="I555" s="826"/>
      <c r="J555" s="826"/>
      <c r="K555" s="826"/>
      <c r="L555" s="826"/>
      <c r="M555" s="826"/>
      <c r="N555" s="826"/>
      <c r="O555" s="826"/>
      <c r="P555" s="826"/>
      <c r="Q555" s="826"/>
      <c r="R555" s="826"/>
      <c r="S555" s="826"/>
    </row>
    <row r="556" spans="1:19" s="50" customFormat="1" x14ac:dyDescent="0.2">
      <c r="A556" s="19"/>
      <c r="B556" s="19"/>
      <c r="C556" s="19"/>
      <c r="D556" s="19"/>
      <c r="E556" s="19"/>
      <c r="F556" s="19"/>
      <c r="G556" s="19"/>
      <c r="H556" s="19"/>
      <c r="I556" s="19"/>
      <c r="J556" s="19"/>
      <c r="K556" s="19"/>
      <c r="L556" s="19"/>
      <c r="M556" s="19"/>
      <c r="N556" s="19"/>
      <c r="O556" s="19"/>
      <c r="P556" s="19"/>
      <c r="Q556" s="19"/>
      <c r="R556" s="19"/>
      <c r="S556" s="19"/>
    </row>
    <row r="557" spans="1:19" s="5" customFormat="1" x14ac:dyDescent="0.2">
      <c r="A557" s="823" t="s">
        <v>181</v>
      </c>
      <c r="B557" s="824"/>
      <c r="C557" s="824"/>
      <c r="D557" s="824"/>
      <c r="E557" s="824"/>
      <c r="F557" s="824"/>
      <c r="G557" s="824"/>
      <c r="H557" s="824"/>
      <c r="I557" s="824"/>
      <c r="J557" s="824"/>
      <c r="K557" s="824"/>
      <c r="L557" s="824"/>
      <c r="M557" s="824"/>
      <c r="N557" s="824"/>
      <c r="O557" s="824"/>
      <c r="P557" s="824"/>
      <c r="Q557" s="824"/>
      <c r="R557" s="824"/>
      <c r="S557" s="825"/>
    </row>
    <row r="558" spans="1:19" s="52" customFormat="1" x14ac:dyDescent="0.2">
      <c r="A558" s="476">
        <f>SUM(A556,A554,A552,A550,A548,A546,A544,A542,A540,A538,A536,A534)</f>
        <v>0</v>
      </c>
      <c r="B558" s="476">
        <f t="shared" ref="B558:S558" si="13">SUM(B556,B554,B552,B550,B548,B546,B544,B542,B540,B538,B536,B534)</f>
        <v>0</v>
      </c>
      <c r="C558" s="476">
        <f t="shared" si="13"/>
        <v>0</v>
      </c>
      <c r="D558" s="476">
        <f t="shared" si="13"/>
        <v>0</v>
      </c>
      <c r="E558" s="476">
        <f t="shared" si="13"/>
        <v>0</v>
      </c>
      <c r="F558" s="476">
        <f t="shared" si="13"/>
        <v>0</v>
      </c>
      <c r="G558" s="476">
        <f t="shared" si="13"/>
        <v>0</v>
      </c>
      <c r="H558" s="476">
        <f t="shared" si="13"/>
        <v>0</v>
      </c>
      <c r="I558" s="476">
        <f t="shared" si="13"/>
        <v>0</v>
      </c>
      <c r="J558" s="476">
        <f t="shared" si="13"/>
        <v>0</v>
      </c>
      <c r="K558" s="476">
        <f t="shared" si="13"/>
        <v>0</v>
      </c>
      <c r="L558" s="476">
        <f t="shared" si="13"/>
        <v>0</v>
      </c>
      <c r="M558" s="476">
        <f t="shared" si="13"/>
        <v>0</v>
      </c>
      <c r="N558" s="476">
        <f t="shared" si="13"/>
        <v>0</v>
      </c>
      <c r="O558" s="476">
        <f t="shared" si="13"/>
        <v>0</v>
      </c>
      <c r="P558" s="476">
        <f t="shared" si="13"/>
        <v>0</v>
      </c>
      <c r="Q558" s="476">
        <f t="shared" si="13"/>
        <v>0</v>
      </c>
      <c r="R558" s="476">
        <f t="shared" si="13"/>
        <v>0</v>
      </c>
      <c r="S558" s="476">
        <f t="shared" si="13"/>
        <v>0</v>
      </c>
    </row>
    <row r="559" spans="1:19" s="5" customFormat="1" x14ac:dyDescent="0.2">
      <c r="A559" s="72"/>
      <c r="B559" s="72"/>
      <c r="C559" s="72"/>
      <c r="D559" s="72"/>
      <c r="E559" s="72"/>
      <c r="F559" s="72"/>
      <c r="G559" s="72"/>
      <c r="H559" s="72"/>
      <c r="I559" s="72"/>
      <c r="J559" s="72"/>
      <c r="K559" s="72"/>
      <c r="L559" s="72"/>
      <c r="M559" s="72"/>
      <c r="N559" s="72"/>
      <c r="O559" s="72"/>
      <c r="P559" s="72"/>
      <c r="Q559" s="72"/>
      <c r="R559" s="72"/>
      <c r="S559" s="72"/>
    </row>
    <row r="560" spans="1:19" s="5" customFormat="1" ht="19.5" customHeight="1" x14ac:dyDescent="0.2">
      <c r="A560" s="1101" t="s">
        <v>3666</v>
      </c>
      <c r="B560" s="1102"/>
      <c r="C560" s="1102"/>
      <c r="D560" s="1102"/>
      <c r="E560" s="1102"/>
      <c r="F560" s="1102"/>
      <c r="G560" s="1102"/>
      <c r="H560" s="1102"/>
      <c r="I560" s="1102"/>
      <c r="J560" s="1102"/>
      <c r="K560" s="1102"/>
      <c r="L560" s="1102"/>
      <c r="M560" s="1102"/>
      <c r="N560" s="1102"/>
      <c r="O560" s="1102"/>
      <c r="P560" s="1102"/>
      <c r="Q560" s="1102"/>
      <c r="R560" s="1102"/>
      <c r="S560" s="1103"/>
    </row>
    <row r="561" spans="1:19" s="5" customFormat="1" x14ac:dyDescent="0.2">
      <c r="A561" s="833" t="s">
        <v>173</v>
      </c>
      <c r="B561" s="957"/>
      <c r="C561" s="957"/>
      <c r="D561" s="957"/>
      <c r="E561" s="957"/>
      <c r="F561" s="957"/>
      <c r="G561" s="957"/>
      <c r="H561" s="957"/>
      <c r="I561" s="957"/>
      <c r="J561" s="957"/>
      <c r="K561" s="957"/>
      <c r="L561" s="957"/>
      <c r="M561" s="957"/>
      <c r="N561" s="957"/>
      <c r="O561" s="957"/>
      <c r="P561" s="957"/>
      <c r="Q561" s="957"/>
      <c r="R561" s="957"/>
      <c r="S561" s="958"/>
    </row>
    <row r="562" spans="1:19" s="5" customFormat="1" x14ac:dyDescent="0.2">
      <c r="A562" s="833" t="s">
        <v>542</v>
      </c>
      <c r="B562" s="834"/>
      <c r="C562" s="834"/>
      <c r="D562" s="834"/>
      <c r="E562" s="834"/>
      <c r="F562" s="834"/>
      <c r="G562" s="834"/>
      <c r="H562" s="834"/>
      <c r="I562" s="834"/>
      <c r="J562" s="834"/>
      <c r="K562" s="834"/>
      <c r="L562" s="834"/>
      <c r="M562" s="834"/>
      <c r="N562" s="834"/>
      <c r="O562" s="834"/>
      <c r="P562" s="834"/>
      <c r="Q562" s="834"/>
      <c r="R562" s="834"/>
      <c r="S562" s="835"/>
    </row>
    <row r="563" spans="1:19" s="5" customFormat="1" x14ac:dyDescent="0.2">
      <c r="A563" s="833" t="s">
        <v>3647</v>
      </c>
      <c r="B563" s="834"/>
      <c r="C563" s="834"/>
      <c r="D563" s="834"/>
      <c r="E563" s="834"/>
      <c r="F563" s="834"/>
      <c r="G563" s="834"/>
      <c r="H563" s="834"/>
      <c r="I563" s="834"/>
      <c r="J563" s="834"/>
      <c r="K563" s="834"/>
      <c r="L563" s="834"/>
      <c r="M563" s="834"/>
      <c r="N563" s="834"/>
      <c r="O563" s="834"/>
      <c r="P563" s="834"/>
      <c r="Q563" s="834"/>
      <c r="R563" s="834"/>
      <c r="S563" s="835"/>
    </row>
    <row r="564" spans="1:19" s="5" customFormat="1" x14ac:dyDescent="0.2">
      <c r="A564" s="833" t="s">
        <v>3648</v>
      </c>
      <c r="B564" s="834"/>
      <c r="C564" s="834"/>
      <c r="D564" s="834"/>
      <c r="E564" s="834"/>
      <c r="F564" s="834"/>
      <c r="G564" s="834"/>
      <c r="H564" s="834"/>
      <c r="I564" s="834"/>
      <c r="J564" s="834"/>
      <c r="K564" s="834"/>
      <c r="L564" s="834"/>
      <c r="M564" s="834"/>
      <c r="N564" s="834"/>
      <c r="O564" s="834"/>
      <c r="P564" s="834"/>
      <c r="Q564" s="834"/>
      <c r="R564" s="834"/>
      <c r="S564" s="835"/>
    </row>
    <row r="565" spans="1:19" s="5" customFormat="1" x14ac:dyDescent="0.2">
      <c r="A565" s="833" t="s">
        <v>3649</v>
      </c>
      <c r="B565" s="834"/>
      <c r="C565" s="834"/>
      <c r="D565" s="834"/>
      <c r="E565" s="834"/>
      <c r="F565" s="834"/>
      <c r="G565" s="834"/>
      <c r="H565" s="834"/>
      <c r="I565" s="834"/>
      <c r="J565" s="834"/>
      <c r="K565" s="834"/>
      <c r="L565" s="834"/>
      <c r="M565" s="834"/>
      <c r="N565" s="834"/>
      <c r="O565" s="834"/>
      <c r="P565" s="834"/>
      <c r="Q565" s="834"/>
      <c r="R565" s="834"/>
      <c r="S565" s="835"/>
    </row>
    <row r="566" spans="1:19" s="5" customFormat="1" x14ac:dyDescent="0.2">
      <c r="A566" s="833" t="s">
        <v>3650</v>
      </c>
      <c r="B566" s="834"/>
      <c r="C566" s="834"/>
      <c r="D566" s="834"/>
      <c r="E566" s="834"/>
      <c r="F566" s="834"/>
      <c r="G566" s="834"/>
      <c r="H566" s="834"/>
      <c r="I566" s="834"/>
      <c r="J566" s="834"/>
      <c r="K566" s="834"/>
      <c r="L566" s="834"/>
      <c r="M566" s="834"/>
      <c r="N566" s="834"/>
      <c r="O566" s="834"/>
      <c r="P566" s="834"/>
      <c r="Q566" s="834"/>
      <c r="R566" s="834"/>
      <c r="S566" s="835"/>
    </row>
    <row r="567" spans="1:19" s="5" customFormat="1" x14ac:dyDescent="0.2">
      <c r="A567" s="833" t="s">
        <v>3651</v>
      </c>
      <c r="B567" s="834"/>
      <c r="C567" s="834"/>
      <c r="D567" s="834"/>
      <c r="E567" s="834"/>
      <c r="F567" s="834"/>
      <c r="G567" s="834"/>
      <c r="H567" s="834"/>
      <c r="I567" s="834"/>
      <c r="J567" s="834"/>
      <c r="K567" s="834"/>
      <c r="L567" s="834"/>
      <c r="M567" s="834"/>
      <c r="N567" s="834"/>
      <c r="O567" s="834"/>
      <c r="P567" s="834"/>
      <c r="Q567" s="834"/>
      <c r="R567" s="834"/>
      <c r="S567" s="835"/>
    </row>
    <row r="568" spans="1:19" s="5" customFormat="1" x14ac:dyDescent="0.2">
      <c r="A568" s="833" t="s">
        <v>200</v>
      </c>
      <c r="B568" s="834"/>
      <c r="C568" s="834"/>
      <c r="D568" s="834"/>
      <c r="E568" s="834"/>
      <c r="F568" s="834"/>
      <c r="G568" s="834"/>
      <c r="H568" s="834"/>
      <c r="I568" s="834"/>
      <c r="J568" s="834"/>
      <c r="K568" s="834"/>
      <c r="L568" s="834"/>
      <c r="M568" s="834"/>
      <c r="N568" s="834"/>
      <c r="O568" s="834"/>
      <c r="P568" s="834"/>
      <c r="Q568" s="834"/>
      <c r="R568" s="834"/>
      <c r="S568" s="835"/>
    </row>
    <row r="569" spans="1:19" s="5" customFormat="1" x14ac:dyDescent="0.2">
      <c r="A569" s="836" t="s">
        <v>3652</v>
      </c>
      <c r="B569" s="837"/>
      <c r="C569" s="837"/>
      <c r="D569" s="837"/>
      <c r="E569" s="837"/>
      <c r="F569" s="837"/>
      <c r="G569" s="837"/>
      <c r="H569" s="837"/>
      <c r="I569" s="837"/>
      <c r="J569" s="837"/>
      <c r="K569" s="837"/>
      <c r="L569" s="837"/>
      <c r="M569" s="837"/>
      <c r="N569" s="837"/>
      <c r="O569" s="837"/>
      <c r="P569" s="837"/>
      <c r="Q569" s="837"/>
      <c r="R569" s="837"/>
      <c r="S569" s="838"/>
    </row>
    <row r="570" spans="1:19" s="5" customFormat="1" ht="30.75" customHeight="1" x14ac:dyDescent="0.2">
      <c r="A570" s="831" t="s">
        <v>41</v>
      </c>
      <c r="B570" s="831"/>
      <c r="C570" s="831"/>
      <c r="D570" s="831" t="s">
        <v>42</v>
      </c>
      <c r="E570" s="831"/>
      <c r="F570" s="831" t="s">
        <v>43</v>
      </c>
      <c r="G570" s="831"/>
      <c r="H570" s="831"/>
      <c r="I570" s="831" t="s">
        <v>44</v>
      </c>
      <c r="J570" s="831"/>
      <c r="K570" s="827" t="s">
        <v>45</v>
      </c>
      <c r="L570" s="839"/>
      <c r="M570" s="839"/>
      <c r="N570" s="840"/>
      <c r="O570" s="841" t="s">
        <v>46</v>
      </c>
      <c r="P570" s="841"/>
      <c r="Q570" s="842"/>
      <c r="R570" s="831" t="s">
        <v>47</v>
      </c>
      <c r="S570" s="831"/>
    </row>
    <row r="571" spans="1:19" s="5" customFormat="1" ht="30" customHeight="1" x14ac:dyDescent="0.2">
      <c r="A571" s="830" t="s">
        <v>48</v>
      </c>
      <c r="B571" s="830" t="s">
        <v>49</v>
      </c>
      <c r="C571" s="852" t="s">
        <v>50</v>
      </c>
      <c r="D571" s="830" t="s">
        <v>51</v>
      </c>
      <c r="E571" s="830" t="s">
        <v>52</v>
      </c>
      <c r="F571" s="827" t="s">
        <v>53</v>
      </c>
      <c r="G571" s="828"/>
      <c r="H571" s="829"/>
      <c r="I571" s="830" t="s">
        <v>54</v>
      </c>
      <c r="J571" s="830" t="s">
        <v>55</v>
      </c>
      <c r="K571" s="827" t="s">
        <v>56</v>
      </c>
      <c r="L571" s="829"/>
      <c r="M571" s="827" t="s">
        <v>57</v>
      </c>
      <c r="N571" s="829"/>
      <c r="O571" s="830" t="s">
        <v>58</v>
      </c>
      <c r="P571" s="830" t="s">
        <v>59</v>
      </c>
      <c r="Q571" s="830" t="s">
        <v>60</v>
      </c>
      <c r="R571" s="830" t="s">
        <v>61</v>
      </c>
      <c r="S571" s="830" t="s">
        <v>62</v>
      </c>
    </row>
    <row r="572" spans="1:19" s="5" customFormat="1" ht="58.5" customHeight="1" x14ac:dyDescent="0.2">
      <c r="A572" s="831"/>
      <c r="B572" s="831"/>
      <c r="C572" s="853"/>
      <c r="D572" s="831"/>
      <c r="E572" s="831"/>
      <c r="F572" s="470" t="s">
        <v>63</v>
      </c>
      <c r="G572" s="470" t="s">
        <v>64</v>
      </c>
      <c r="H572" s="470" t="s">
        <v>65</v>
      </c>
      <c r="I572" s="831"/>
      <c r="J572" s="831"/>
      <c r="K572" s="477" t="s">
        <v>66</v>
      </c>
      <c r="L572" s="477" t="s">
        <v>67</v>
      </c>
      <c r="M572" s="477" t="s">
        <v>68</v>
      </c>
      <c r="N572" s="477" t="s">
        <v>67</v>
      </c>
      <c r="O572" s="831"/>
      <c r="P572" s="831"/>
      <c r="Q572" s="831"/>
      <c r="R572" s="831"/>
      <c r="S572" s="831"/>
    </row>
    <row r="573" spans="1:19" s="5" customFormat="1" x14ac:dyDescent="0.2">
      <c r="A573" s="826" t="s">
        <v>69</v>
      </c>
      <c r="B573" s="826"/>
      <c r="C573" s="826"/>
      <c r="D573" s="826"/>
      <c r="E573" s="826"/>
      <c r="F573" s="826"/>
      <c r="G573" s="826"/>
      <c r="H573" s="826"/>
      <c r="I573" s="826"/>
      <c r="J573" s="826"/>
      <c r="K573" s="826"/>
      <c r="L573" s="826"/>
      <c r="M573" s="826"/>
      <c r="N573" s="826"/>
      <c r="O573" s="826"/>
      <c r="P573" s="826"/>
      <c r="Q573" s="826"/>
      <c r="R573" s="826"/>
      <c r="S573" s="826"/>
    </row>
    <row r="574" spans="1:19" s="5" customFormat="1" x14ac:dyDescent="0.2">
      <c r="A574" s="19"/>
      <c r="B574" s="19"/>
      <c r="C574" s="19"/>
      <c r="D574" s="19"/>
      <c r="E574" s="19"/>
      <c r="F574" s="19"/>
      <c r="G574" s="19"/>
      <c r="H574" s="19"/>
      <c r="I574" s="19"/>
      <c r="J574" s="19"/>
      <c r="K574" s="19"/>
      <c r="L574" s="19"/>
      <c r="M574" s="19"/>
      <c r="N574" s="19"/>
      <c r="O574" s="19"/>
      <c r="P574" s="19"/>
      <c r="Q574" s="19"/>
      <c r="R574" s="19"/>
      <c r="S574" s="19"/>
    </row>
    <row r="575" spans="1:19" s="5" customFormat="1" x14ac:dyDescent="0.2">
      <c r="A575" s="826" t="s">
        <v>70</v>
      </c>
      <c r="B575" s="826"/>
      <c r="C575" s="826"/>
      <c r="D575" s="826"/>
      <c r="E575" s="826"/>
      <c r="F575" s="826"/>
      <c r="G575" s="826"/>
      <c r="H575" s="826"/>
      <c r="I575" s="826"/>
      <c r="J575" s="826"/>
      <c r="K575" s="826"/>
      <c r="L575" s="826"/>
      <c r="M575" s="826"/>
      <c r="N575" s="826"/>
      <c r="O575" s="826"/>
      <c r="P575" s="826"/>
      <c r="Q575" s="826"/>
      <c r="R575" s="826"/>
      <c r="S575" s="826"/>
    </row>
    <row r="576" spans="1:19" s="50" customFormat="1" x14ac:dyDescent="0.2">
      <c r="A576" s="19"/>
      <c r="B576" s="19"/>
      <c r="C576" s="19"/>
      <c r="D576" s="19"/>
      <c r="E576" s="19"/>
      <c r="F576" s="19"/>
      <c r="G576" s="19"/>
      <c r="H576" s="19"/>
      <c r="I576" s="19"/>
      <c r="J576" s="19"/>
      <c r="K576" s="19"/>
      <c r="L576" s="19"/>
      <c r="M576" s="19"/>
      <c r="N576" s="19"/>
      <c r="O576" s="19"/>
      <c r="P576" s="19"/>
      <c r="Q576" s="19"/>
      <c r="R576" s="19"/>
      <c r="S576" s="19"/>
    </row>
    <row r="577" spans="1:19" s="5" customFormat="1" x14ac:dyDescent="0.2">
      <c r="A577" s="826" t="s">
        <v>71</v>
      </c>
      <c r="B577" s="826"/>
      <c r="C577" s="826"/>
      <c r="D577" s="826"/>
      <c r="E577" s="826"/>
      <c r="F577" s="826"/>
      <c r="G577" s="826"/>
      <c r="H577" s="826"/>
      <c r="I577" s="826"/>
      <c r="J577" s="826"/>
      <c r="K577" s="826"/>
      <c r="L577" s="826"/>
      <c r="M577" s="826"/>
      <c r="N577" s="826"/>
      <c r="O577" s="826"/>
      <c r="P577" s="826"/>
      <c r="Q577" s="826"/>
      <c r="R577" s="826"/>
      <c r="S577" s="826"/>
    </row>
    <row r="578" spans="1:19" s="50" customFormat="1" x14ac:dyDescent="0.2">
      <c r="A578" s="476"/>
      <c r="B578" s="19"/>
      <c r="C578" s="19"/>
      <c r="D578" s="19"/>
      <c r="E578" s="19"/>
      <c r="F578" s="19"/>
      <c r="G578" s="19"/>
      <c r="H578" s="19"/>
      <c r="I578" s="19"/>
      <c r="J578" s="19"/>
      <c r="K578" s="19"/>
      <c r="L578" s="19"/>
      <c r="M578" s="19"/>
      <c r="N578" s="19"/>
      <c r="O578" s="19"/>
      <c r="P578" s="19"/>
      <c r="Q578" s="19"/>
      <c r="R578" s="19"/>
      <c r="S578" s="19"/>
    </row>
    <row r="579" spans="1:19" s="5" customFormat="1" x14ac:dyDescent="0.2">
      <c r="A579" s="826" t="s">
        <v>72</v>
      </c>
      <c r="B579" s="826"/>
      <c r="C579" s="826"/>
      <c r="D579" s="826"/>
      <c r="E579" s="826"/>
      <c r="F579" s="826"/>
      <c r="G579" s="826"/>
      <c r="H579" s="826"/>
      <c r="I579" s="826"/>
      <c r="J579" s="826"/>
      <c r="K579" s="826"/>
      <c r="L579" s="826"/>
      <c r="M579" s="826"/>
      <c r="N579" s="826"/>
      <c r="O579" s="826"/>
      <c r="P579" s="826"/>
      <c r="Q579" s="826"/>
      <c r="R579" s="826"/>
      <c r="S579" s="826"/>
    </row>
    <row r="580" spans="1:19" s="50" customFormat="1" x14ac:dyDescent="0.2">
      <c r="A580" s="476"/>
      <c r="B580" s="19"/>
      <c r="C580" s="19"/>
      <c r="D580" s="19"/>
      <c r="E580" s="19"/>
      <c r="F580" s="19"/>
      <c r="G580" s="19"/>
      <c r="H580" s="19"/>
      <c r="I580" s="19"/>
      <c r="J580" s="19"/>
      <c r="K580" s="19"/>
      <c r="L580" s="19"/>
      <c r="M580" s="19"/>
      <c r="N580" s="19"/>
      <c r="O580" s="19"/>
      <c r="P580" s="19"/>
      <c r="Q580" s="19"/>
      <c r="R580" s="19"/>
      <c r="S580" s="19"/>
    </row>
    <row r="581" spans="1:19" s="5" customFormat="1" x14ac:dyDescent="0.2">
      <c r="A581" s="832" t="s">
        <v>73</v>
      </c>
      <c r="B581" s="832"/>
      <c r="C581" s="832"/>
      <c r="D581" s="832"/>
      <c r="E581" s="832"/>
      <c r="F581" s="832"/>
      <c r="G581" s="832"/>
      <c r="H581" s="832"/>
      <c r="I581" s="832"/>
      <c r="J581" s="832"/>
      <c r="K581" s="832"/>
      <c r="L581" s="832"/>
      <c r="M581" s="832"/>
      <c r="N581" s="832"/>
      <c r="O581" s="832"/>
      <c r="P581" s="832"/>
      <c r="Q581" s="832"/>
      <c r="R581" s="832"/>
      <c r="S581" s="832"/>
    </row>
    <row r="582" spans="1:19" s="50" customFormat="1" x14ac:dyDescent="0.2">
      <c r="A582" s="476"/>
      <c r="B582" s="19"/>
      <c r="C582" s="19"/>
      <c r="D582" s="19"/>
      <c r="E582" s="19"/>
      <c r="F582" s="19"/>
      <c r="G582" s="19"/>
      <c r="H582" s="19"/>
      <c r="I582" s="19"/>
      <c r="J582" s="19"/>
      <c r="K582" s="19"/>
      <c r="L582" s="19"/>
      <c r="M582" s="19"/>
      <c r="N582" s="19"/>
      <c r="O582" s="19"/>
      <c r="P582" s="19"/>
      <c r="Q582" s="19"/>
      <c r="R582" s="19"/>
      <c r="S582" s="19"/>
    </row>
    <row r="583" spans="1:19" s="5" customFormat="1" x14ac:dyDescent="0.2">
      <c r="A583" s="826" t="s">
        <v>74</v>
      </c>
      <c r="B583" s="826"/>
      <c r="C583" s="826"/>
      <c r="D583" s="826"/>
      <c r="E583" s="826"/>
      <c r="F583" s="826"/>
      <c r="G583" s="826"/>
      <c r="H583" s="826"/>
      <c r="I583" s="826"/>
      <c r="J583" s="826"/>
      <c r="K583" s="826"/>
      <c r="L583" s="826"/>
      <c r="M583" s="826"/>
      <c r="N583" s="826"/>
      <c r="O583" s="826"/>
      <c r="P583" s="826"/>
      <c r="Q583" s="826"/>
      <c r="R583" s="826"/>
      <c r="S583" s="826"/>
    </row>
    <row r="584" spans="1:19" s="50" customFormat="1" x14ac:dyDescent="0.2">
      <c r="A584" s="476"/>
      <c r="B584" s="19"/>
      <c r="C584" s="19"/>
      <c r="D584" s="19"/>
      <c r="E584" s="19"/>
      <c r="F584" s="19"/>
      <c r="G584" s="19"/>
      <c r="H584" s="19"/>
      <c r="I584" s="19"/>
      <c r="J584" s="19"/>
      <c r="K584" s="19"/>
      <c r="L584" s="19"/>
      <c r="M584" s="19"/>
      <c r="N584" s="19"/>
      <c r="O584" s="19"/>
      <c r="P584" s="19"/>
      <c r="Q584" s="19"/>
      <c r="R584" s="19"/>
      <c r="S584" s="19"/>
    </row>
    <row r="585" spans="1:19" s="5" customFormat="1" x14ac:dyDescent="0.2">
      <c r="A585" s="826" t="s">
        <v>75</v>
      </c>
      <c r="B585" s="826"/>
      <c r="C585" s="826"/>
      <c r="D585" s="826"/>
      <c r="E585" s="826"/>
      <c r="F585" s="826"/>
      <c r="G585" s="826"/>
      <c r="H585" s="826"/>
      <c r="I585" s="826"/>
      <c r="J585" s="826"/>
      <c r="K585" s="826"/>
      <c r="L585" s="826"/>
      <c r="M585" s="826"/>
      <c r="N585" s="826"/>
      <c r="O585" s="826"/>
      <c r="P585" s="826"/>
      <c r="Q585" s="826"/>
      <c r="R585" s="826"/>
      <c r="S585" s="826"/>
    </row>
    <row r="586" spans="1:19" s="50" customFormat="1" x14ac:dyDescent="0.2">
      <c r="A586" s="476"/>
      <c r="B586" s="19"/>
      <c r="C586" s="19"/>
      <c r="D586" s="19"/>
      <c r="E586" s="19"/>
      <c r="F586" s="19"/>
      <c r="G586" s="19"/>
      <c r="H586" s="19"/>
      <c r="I586" s="19"/>
      <c r="J586" s="19"/>
      <c r="K586" s="19"/>
      <c r="L586" s="19"/>
      <c r="M586" s="19"/>
      <c r="N586" s="19"/>
      <c r="O586" s="19"/>
      <c r="P586" s="19"/>
      <c r="Q586" s="19"/>
      <c r="R586" s="19"/>
      <c r="S586" s="19"/>
    </row>
    <row r="587" spans="1:19" s="5" customFormat="1" x14ac:dyDescent="0.2">
      <c r="A587" s="826" t="s">
        <v>76</v>
      </c>
      <c r="B587" s="826"/>
      <c r="C587" s="826"/>
      <c r="D587" s="826"/>
      <c r="E587" s="826"/>
      <c r="F587" s="826"/>
      <c r="G587" s="826"/>
      <c r="H587" s="826"/>
      <c r="I587" s="826"/>
      <c r="J587" s="826"/>
      <c r="K587" s="826"/>
      <c r="L587" s="826"/>
      <c r="M587" s="826"/>
      <c r="N587" s="826"/>
      <c r="O587" s="826"/>
      <c r="P587" s="826"/>
      <c r="Q587" s="826"/>
      <c r="R587" s="826"/>
      <c r="S587" s="826"/>
    </row>
    <row r="588" spans="1:19" s="50" customFormat="1" x14ac:dyDescent="0.2">
      <c r="A588" s="476"/>
      <c r="B588" s="19"/>
      <c r="C588" s="19"/>
      <c r="D588" s="19"/>
      <c r="E588" s="19"/>
      <c r="F588" s="19"/>
      <c r="G588" s="19"/>
      <c r="H588" s="19"/>
      <c r="I588" s="19"/>
      <c r="J588" s="19"/>
      <c r="K588" s="19"/>
      <c r="L588" s="19"/>
      <c r="M588" s="19"/>
      <c r="N588" s="19"/>
      <c r="O588" s="19"/>
      <c r="P588" s="19"/>
      <c r="Q588" s="19"/>
      <c r="R588" s="19"/>
      <c r="S588" s="19"/>
    </row>
    <row r="589" spans="1:19" s="5" customFormat="1" x14ac:dyDescent="0.2">
      <c r="A589" s="826" t="s">
        <v>77</v>
      </c>
      <c r="B589" s="826"/>
      <c r="C589" s="826"/>
      <c r="D589" s="826"/>
      <c r="E589" s="826"/>
      <c r="F589" s="826"/>
      <c r="G589" s="826"/>
      <c r="H589" s="826"/>
      <c r="I589" s="826"/>
      <c r="J589" s="826"/>
      <c r="K589" s="826"/>
      <c r="L589" s="826"/>
      <c r="M589" s="826"/>
      <c r="N589" s="826"/>
      <c r="O589" s="826"/>
      <c r="P589" s="826"/>
      <c r="Q589" s="826"/>
      <c r="R589" s="826"/>
      <c r="S589" s="826"/>
    </row>
    <row r="590" spans="1:19" s="5" customFormat="1" x14ac:dyDescent="0.2">
      <c r="A590" s="471"/>
      <c r="B590" s="484"/>
      <c r="C590" s="484"/>
      <c r="D590" s="484"/>
      <c r="E590" s="484"/>
      <c r="F590" s="484"/>
      <c r="G590" s="484"/>
      <c r="H590" s="484"/>
      <c r="I590" s="484"/>
      <c r="J590" s="484"/>
      <c r="K590" s="484"/>
      <c r="L590" s="484"/>
      <c r="M590" s="484"/>
      <c r="N590" s="484"/>
      <c r="O590" s="484"/>
      <c r="P590" s="484"/>
      <c r="Q590" s="484"/>
      <c r="R590" s="484"/>
      <c r="S590" s="484"/>
    </row>
    <row r="591" spans="1:19" s="5" customFormat="1" x14ac:dyDescent="0.2">
      <c r="A591" s="826" t="s">
        <v>78</v>
      </c>
      <c r="B591" s="826"/>
      <c r="C591" s="826"/>
      <c r="D591" s="826"/>
      <c r="E591" s="826"/>
      <c r="F591" s="826"/>
      <c r="G591" s="826"/>
      <c r="H591" s="826"/>
      <c r="I591" s="826"/>
      <c r="J591" s="826"/>
      <c r="K591" s="826"/>
      <c r="L591" s="826"/>
      <c r="M591" s="826"/>
      <c r="N591" s="826"/>
      <c r="O591" s="826"/>
      <c r="P591" s="826"/>
      <c r="Q591" s="826"/>
      <c r="R591" s="826"/>
      <c r="S591" s="826"/>
    </row>
    <row r="592" spans="1:19" s="5" customFormat="1" x14ac:dyDescent="0.2">
      <c r="A592" s="471"/>
      <c r="B592" s="484"/>
      <c r="C592" s="484"/>
      <c r="D592" s="484"/>
      <c r="E592" s="484"/>
      <c r="F592" s="484"/>
      <c r="G592" s="484"/>
      <c r="H592" s="484"/>
      <c r="I592" s="484"/>
      <c r="J592" s="484"/>
      <c r="K592" s="484"/>
      <c r="L592" s="484"/>
      <c r="M592" s="484"/>
      <c r="N592" s="484"/>
      <c r="O592" s="484"/>
      <c r="P592" s="484"/>
      <c r="Q592" s="484"/>
      <c r="R592" s="484"/>
      <c r="S592" s="484"/>
    </row>
    <row r="593" spans="1:19" s="5" customFormat="1" x14ac:dyDescent="0.2">
      <c r="A593" s="826" t="s">
        <v>79</v>
      </c>
      <c r="B593" s="826"/>
      <c r="C593" s="826"/>
      <c r="D593" s="826"/>
      <c r="E593" s="826"/>
      <c r="F593" s="826"/>
      <c r="G593" s="826"/>
      <c r="H593" s="826"/>
      <c r="I593" s="826"/>
      <c r="J593" s="826"/>
      <c r="K593" s="826"/>
      <c r="L593" s="826"/>
      <c r="M593" s="826"/>
      <c r="N593" s="826"/>
      <c r="O593" s="826"/>
      <c r="P593" s="826"/>
      <c r="Q593" s="826"/>
      <c r="R593" s="826"/>
      <c r="S593" s="826"/>
    </row>
    <row r="594" spans="1:19" s="5" customFormat="1" x14ac:dyDescent="0.2">
      <c r="A594" s="471"/>
      <c r="B594" s="484"/>
      <c r="C594" s="484"/>
      <c r="D594" s="484"/>
      <c r="E594" s="484"/>
      <c r="F594" s="484"/>
      <c r="G594" s="484"/>
      <c r="H594" s="484"/>
      <c r="I594" s="484"/>
      <c r="J594" s="484"/>
      <c r="K594" s="484"/>
      <c r="L594" s="484"/>
      <c r="M594" s="484"/>
      <c r="N594" s="484"/>
      <c r="O594" s="484"/>
      <c r="P594" s="484"/>
      <c r="Q594" s="484"/>
      <c r="R594" s="484"/>
      <c r="S594" s="484"/>
    </row>
    <row r="595" spans="1:19" s="5" customFormat="1" x14ac:dyDescent="0.2">
      <c r="A595" s="826" t="s">
        <v>80</v>
      </c>
      <c r="B595" s="826"/>
      <c r="C595" s="826"/>
      <c r="D595" s="826"/>
      <c r="E595" s="826"/>
      <c r="F595" s="826"/>
      <c r="G595" s="826"/>
      <c r="H595" s="826"/>
      <c r="I595" s="826"/>
      <c r="J595" s="826"/>
      <c r="K595" s="826"/>
      <c r="L595" s="826"/>
      <c r="M595" s="826"/>
      <c r="N595" s="826"/>
      <c r="O595" s="826"/>
      <c r="P595" s="826"/>
      <c r="Q595" s="826"/>
      <c r="R595" s="826"/>
      <c r="S595" s="826"/>
    </row>
    <row r="596" spans="1:19" s="5" customFormat="1" x14ac:dyDescent="0.2">
      <c r="A596" s="82"/>
      <c r="B596" s="82"/>
      <c r="C596" s="82"/>
      <c r="D596" s="82"/>
      <c r="E596" s="82"/>
      <c r="F596" s="82"/>
      <c r="G596" s="82"/>
      <c r="H596" s="82"/>
      <c r="I596" s="82"/>
      <c r="J596" s="82"/>
      <c r="K596" s="82"/>
      <c r="L596" s="82"/>
      <c r="M596" s="82"/>
      <c r="N596" s="82"/>
      <c r="O596" s="82"/>
      <c r="P596" s="82"/>
      <c r="Q596" s="82"/>
      <c r="R596" s="82"/>
      <c r="S596" s="82"/>
    </row>
    <row r="597" spans="1:19" s="5" customFormat="1" x14ac:dyDescent="0.2">
      <c r="A597" s="823" t="s">
        <v>181</v>
      </c>
      <c r="B597" s="824"/>
      <c r="C597" s="824"/>
      <c r="D597" s="824"/>
      <c r="E597" s="824"/>
      <c r="F597" s="824"/>
      <c r="G597" s="824"/>
      <c r="H597" s="824"/>
      <c r="I597" s="824"/>
      <c r="J597" s="824"/>
      <c r="K597" s="824"/>
      <c r="L597" s="824"/>
      <c r="M597" s="824"/>
      <c r="N597" s="824"/>
      <c r="O597" s="824"/>
      <c r="P597" s="824"/>
      <c r="Q597" s="824"/>
      <c r="R597" s="824"/>
      <c r="S597" s="825"/>
    </row>
    <row r="598" spans="1:19" s="52" customFormat="1" x14ac:dyDescent="0.2">
      <c r="A598" s="476">
        <f>SUM(A596,A594,A592,A590,A588,A586,A584,A582,A580,A578,A576,A574)</f>
        <v>0</v>
      </c>
      <c r="B598" s="476">
        <f t="shared" ref="B598:S598" si="14">SUM(B596,B594,B592,B590,B588,B586,B584,B582,B580,B578,B576,B574)</f>
        <v>0</v>
      </c>
      <c r="C598" s="476">
        <f t="shared" si="14"/>
        <v>0</v>
      </c>
      <c r="D598" s="476">
        <f t="shared" si="14"/>
        <v>0</v>
      </c>
      <c r="E598" s="476">
        <f t="shared" si="14"/>
        <v>0</v>
      </c>
      <c r="F598" s="476">
        <f t="shared" si="14"/>
        <v>0</v>
      </c>
      <c r="G598" s="476">
        <f t="shared" si="14"/>
        <v>0</v>
      </c>
      <c r="H598" s="476">
        <f t="shared" si="14"/>
        <v>0</v>
      </c>
      <c r="I598" s="476">
        <f t="shared" si="14"/>
        <v>0</v>
      </c>
      <c r="J598" s="476">
        <f t="shared" si="14"/>
        <v>0</v>
      </c>
      <c r="K598" s="476">
        <f t="shared" si="14"/>
        <v>0</v>
      </c>
      <c r="L598" s="476">
        <f t="shared" si="14"/>
        <v>0</v>
      </c>
      <c r="M598" s="476">
        <f t="shared" si="14"/>
        <v>0</v>
      </c>
      <c r="N598" s="476">
        <f t="shared" si="14"/>
        <v>0</v>
      </c>
      <c r="O598" s="476">
        <f t="shared" si="14"/>
        <v>0</v>
      </c>
      <c r="P598" s="476">
        <f t="shared" si="14"/>
        <v>0</v>
      </c>
      <c r="Q598" s="476">
        <f t="shared" si="14"/>
        <v>0</v>
      </c>
      <c r="R598" s="476">
        <f t="shared" si="14"/>
        <v>0</v>
      </c>
      <c r="S598" s="476">
        <f t="shared" si="14"/>
        <v>0</v>
      </c>
    </row>
    <row r="599" spans="1:19" s="5" customFormat="1" x14ac:dyDescent="0.2">
      <c r="A599" s="72"/>
      <c r="B599" s="72"/>
      <c r="C599" s="72"/>
      <c r="D599" s="72"/>
      <c r="E599" s="72"/>
      <c r="F599" s="72"/>
      <c r="G599" s="72"/>
      <c r="H599" s="72"/>
      <c r="I599" s="72"/>
      <c r="J599" s="72"/>
      <c r="K599" s="72"/>
      <c r="L599" s="72"/>
      <c r="M599" s="72"/>
      <c r="N599" s="72"/>
      <c r="O599" s="72"/>
      <c r="P599" s="72"/>
      <c r="Q599" s="72"/>
      <c r="R599" s="72"/>
      <c r="S599" s="72"/>
    </row>
    <row r="600" spans="1:19" s="5" customFormat="1" ht="18.75" customHeight="1" x14ac:dyDescent="0.2">
      <c r="A600" s="1101" t="s">
        <v>3667</v>
      </c>
      <c r="B600" s="1102"/>
      <c r="C600" s="1102"/>
      <c r="D600" s="1102"/>
      <c r="E600" s="1102"/>
      <c r="F600" s="1102"/>
      <c r="G600" s="1102"/>
      <c r="H600" s="1102"/>
      <c r="I600" s="1102"/>
      <c r="J600" s="1102"/>
      <c r="K600" s="1102"/>
      <c r="L600" s="1102"/>
      <c r="M600" s="1102"/>
      <c r="N600" s="1102"/>
      <c r="O600" s="1102"/>
      <c r="P600" s="1102"/>
      <c r="Q600" s="1102"/>
      <c r="R600" s="1102"/>
      <c r="S600" s="1103"/>
    </row>
    <row r="601" spans="1:19" s="5" customFormat="1" x14ac:dyDescent="0.2">
      <c r="A601" s="833" t="s">
        <v>173</v>
      </c>
      <c r="B601" s="957"/>
      <c r="C601" s="957"/>
      <c r="D601" s="957"/>
      <c r="E601" s="957"/>
      <c r="F601" s="957"/>
      <c r="G601" s="957"/>
      <c r="H601" s="957"/>
      <c r="I601" s="957"/>
      <c r="J601" s="957"/>
      <c r="K601" s="957"/>
      <c r="L601" s="957"/>
      <c r="M601" s="957"/>
      <c r="N601" s="957"/>
      <c r="O601" s="957"/>
      <c r="P601" s="957"/>
      <c r="Q601" s="957"/>
      <c r="R601" s="957"/>
      <c r="S601" s="958"/>
    </row>
    <row r="602" spans="1:19" s="5" customFormat="1" x14ac:dyDescent="0.2">
      <c r="A602" s="833" t="s">
        <v>543</v>
      </c>
      <c r="B602" s="834"/>
      <c r="C602" s="834"/>
      <c r="D602" s="834"/>
      <c r="E602" s="834"/>
      <c r="F602" s="834"/>
      <c r="G602" s="834"/>
      <c r="H602" s="834"/>
      <c r="I602" s="834"/>
      <c r="J602" s="834"/>
      <c r="K602" s="834"/>
      <c r="L602" s="834"/>
      <c r="M602" s="834"/>
      <c r="N602" s="834"/>
      <c r="O602" s="834"/>
      <c r="P602" s="834"/>
      <c r="Q602" s="834"/>
      <c r="R602" s="834"/>
      <c r="S602" s="835"/>
    </row>
    <row r="603" spans="1:19" s="5" customFormat="1" x14ac:dyDescent="0.2">
      <c r="A603" s="833" t="s">
        <v>538</v>
      </c>
      <c r="B603" s="834"/>
      <c r="C603" s="834"/>
      <c r="D603" s="834"/>
      <c r="E603" s="834"/>
      <c r="F603" s="834"/>
      <c r="G603" s="834"/>
      <c r="H603" s="834"/>
      <c r="I603" s="834"/>
      <c r="J603" s="834"/>
      <c r="K603" s="834"/>
      <c r="L603" s="834"/>
      <c r="M603" s="834"/>
      <c r="N603" s="834"/>
      <c r="O603" s="834"/>
      <c r="P603" s="834"/>
      <c r="Q603" s="834"/>
      <c r="R603" s="834"/>
      <c r="S603" s="835"/>
    </row>
    <row r="604" spans="1:19" s="5" customFormat="1" x14ac:dyDescent="0.2">
      <c r="A604" s="833" t="s">
        <v>3653</v>
      </c>
      <c r="B604" s="834"/>
      <c r="C604" s="834"/>
      <c r="D604" s="834"/>
      <c r="E604" s="834"/>
      <c r="F604" s="834"/>
      <c r="G604" s="834"/>
      <c r="H604" s="834"/>
      <c r="I604" s="834"/>
      <c r="J604" s="834"/>
      <c r="K604" s="834"/>
      <c r="L604" s="834"/>
      <c r="M604" s="834"/>
      <c r="N604" s="834"/>
      <c r="O604" s="834"/>
      <c r="P604" s="834"/>
      <c r="Q604" s="834"/>
      <c r="R604" s="834"/>
      <c r="S604" s="835"/>
    </row>
    <row r="605" spans="1:19" s="5" customFormat="1" x14ac:dyDescent="0.2">
      <c r="A605" s="833" t="s">
        <v>3654</v>
      </c>
      <c r="B605" s="834"/>
      <c r="C605" s="834"/>
      <c r="D605" s="834"/>
      <c r="E605" s="834"/>
      <c r="F605" s="834"/>
      <c r="G605" s="834"/>
      <c r="H605" s="834"/>
      <c r="I605" s="834"/>
      <c r="J605" s="834"/>
      <c r="K605" s="834"/>
      <c r="L605" s="834"/>
      <c r="M605" s="834"/>
      <c r="N605" s="834"/>
      <c r="O605" s="834"/>
      <c r="P605" s="834"/>
      <c r="Q605" s="834"/>
      <c r="R605" s="834"/>
      <c r="S605" s="835"/>
    </row>
    <row r="606" spans="1:19" s="5" customFormat="1" x14ac:dyDescent="0.2">
      <c r="A606" s="833" t="s">
        <v>3655</v>
      </c>
      <c r="B606" s="834"/>
      <c r="C606" s="834"/>
      <c r="D606" s="834"/>
      <c r="E606" s="834"/>
      <c r="F606" s="834"/>
      <c r="G606" s="834"/>
      <c r="H606" s="834"/>
      <c r="I606" s="834"/>
      <c r="J606" s="834"/>
      <c r="K606" s="834"/>
      <c r="L606" s="834"/>
      <c r="M606" s="834"/>
      <c r="N606" s="834"/>
      <c r="O606" s="834"/>
      <c r="P606" s="834"/>
      <c r="Q606" s="834"/>
      <c r="R606" s="834"/>
      <c r="S606" s="835"/>
    </row>
    <row r="607" spans="1:19" s="5" customFormat="1" x14ac:dyDescent="0.2">
      <c r="A607" s="833" t="s">
        <v>3656</v>
      </c>
      <c r="B607" s="834"/>
      <c r="C607" s="834"/>
      <c r="D607" s="834"/>
      <c r="E607" s="834"/>
      <c r="F607" s="834"/>
      <c r="G607" s="834"/>
      <c r="H607" s="834"/>
      <c r="I607" s="834"/>
      <c r="J607" s="834"/>
      <c r="K607" s="834"/>
      <c r="L607" s="834"/>
      <c r="M607" s="834"/>
      <c r="N607" s="834"/>
      <c r="O607" s="834"/>
      <c r="P607" s="834"/>
      <c r="Q607" s="834"/>
      <c r="R607" s="834"/>
      <c r="S607" s="835"/>
    </row>
    <row r="608" spans="1:19" s="5" customFormat="1" x14ac:dyDescent="0.2">
      <c r="A608" s="833" t="s">
        <v>200</v>
      </c>
      <c r="B608" s="834"/>
      <c r="C608" s="834"/>
      <c r="D608" s="834"/>
      <c r="E608" s="834"/>
      <c r="F608" s="834"/>
      <c r="G608" s="834"/>
      <c r="H608" s="834"/>
      <c r="I608" s="834"/>
      <c r="J608" s="834"/>
      <c r="K608" s="834"/>
      <c r="L608" s="834"/>
      <c r="M608" s="834"/>
      <c r="N608" s="834"/>
      <c r="O608" s="834"/>
      <c r="P608" s="834"/>
      <c r="Q608" s="834"/>
      <c r="R608" s="834"/>
      <c r="S608" s="835"/>
    </row>
    <row r="609" spans="1:19" s="5" customFormat="1" x14ac:dyDescent="0.2">
      <c r="A609" s="836" t="s">
        <v>3657</v>
      </c>
      <c r="B609" s="837"/>
      <c r="C609" s="837"/>
      <c r="D609" s="837"/>
      <c r="E609" s="837"/>
      <c r="F609" s="837"/>
      <c r="G609" s="837"/>
      <c r="H609" s="837"/>
      <c r="I609" s="837"/>
      <c r="J609" s="837"/>
      <c r="K609" s="837"/>
      <c r="L609" s="837"/>
      <c r="M609" s="837"/>
      <c r="N609" s="837"/>
      <c r="O609" s="837"/>
      <c r="P609" s="837"/>
      <c r="Q609" s="837"/>
      <c r="R609" s="837"/>
      <c r="S609" s="838"/>
    </row>
    <row r="610" spans="1:19" s="5" customFormat="1" ht="33" customHeight="1" x14ac:dyDescent="0.2">
      <c r="A610" s="831" t="s">
        <v>41</v>
      </c>
      <c r="B610" s="831"/>
      <c r="C610" s="831"/>
      <c r="D610" s="831" t="s">
        <v>42</v>
      </c>
      <c r="E610" s="831"/>
      <c r="F610" s="831" t="s">
        <v>43</v>
      </c>
      <c r="G610" s="831"/>
      <c r="H610" s="831"/>
      <c r="I610" s="831" t="s">
        <v>44</v>
      </c>
      <c r="J610" s="831"/>
      <c r="K610" s="827" t="s">
        <v>45</v>
      </c>
      <c r="L610" s="839"/>
      <c r="M610" s="839"/>
      <c r="N610" s="840"/>
      <c r="O610" s="841" t="s">
        <v>46</v>
      </c>
      <c r="P610" s="841"/>
      <c r="Q610" s="842"/>
      <c r="R610" s="831" t="s">
        <v>47</v>
      </c>
      <c r="S610" s="831"/>
    </row>
    <row r="611" spans="1:19" s="5" customFormat="1" ht="32.25" customHeight="1" x14ac:dyDescent="0.2">
      <c r="A611" s="830" t="s">
        <v>48</v>
      </c>
      <c r="B611" s="830" t="s">
        <v>49</v>
      </c>
      <c r="C611" s="852" t="s">
        <v>50</v>
      </c>
      <c r="D611" s="830" t="s">
        <v>51</v>
      </c>
      <c r="E611" s="830" t="s">
        <v>52</v>
      </c>
      <c r="F611" s="827" t="s">
        <v>53</v>
      </c>
      <c r="G611" s="828"/>
      <c r="H611" s="829"/>
      <c r="I611" s="830" t="s">
        <v>54</v>
      </c>
      <c r="J611" s="830" t="s">
        <v>55</v>
      </c>
      <c r="K611" s="827" t="s">
        <v>56</v>
      </c>
      <c r="L611" s="829"/>
      <c r="M611" s="827" t="s">
        <v>57</v>
      </c>
      <c r="N611" s="829"/>
      <c r="O611" s="830" t="s">
        <v>58</v>
      </c>
      <c r="P611" s="830" t="s">
        <v>59</v>
      </c>
      <c r="Q611" s="830" t="s">
        <v>60</v>
      </c>
      <c r="R611" s="830" t="s">
        <v>61</v>
      </c>
      <c r="S611" s="830" t="s">
        <v>62</v>
      </c>
    </row>
    <row r="612" spans="1:19" s="5" customFormat="1" ht="57.75" customHeight="1" x14ac:dyDescent="0.2">
      <c r="A612" s="831"/>
      <c r="B612" s="831"/>
      <c r="C612" s="853"/>
      <c r="D612" s="831"/>
      <c r="E612" s="831"/>
      <c r="F612" s="470" t="s">
        <v>63</v>
      </c>
      <c r="G612" s="470" t="s">
        <v>64</v>
      </c>
      <c r="H612" s="470" t="s">
        <v>65</v>
      </c>
      <c r="I612" s="831"/>
      <c r="J612" s="831"/>
      <c r="K612" s="477" t="s">
        <v>66</v>
      </c>
      <c r="L612" s="477" t="s">
        <v>67</v>
      </c>
      <c r="M612" s="477" t="s">
        <v>68</v>
      </c>
      <c r="N612" s="477" t="s">
        <v>67</v>
      </c>
      <c r="O612" s="831"/>
      <c r="P612" s="831"/>
      <c r="Q612" s="831"/>
      <c r="R612" s="831"/>
      <c r="S612" s="831"/>
    </row>
    <row r="613" spans="1:19" s="5" customFormat="1" ht="11.25" customHeight="1" x14ac:dyDescent="0.2">
      <c r="A613" s="826" t="s">
        <v>69</v>
      </c>
      <c r="B613" s="826"/>
      <c r="C613" s="826"/>
      <c r="D613" s="826"/>
      <c r="E613" s="826"/>
      <c r="F613" s="826"/>
      <c r="G613" s="826"/>
      <c r="H613" s="826"/>
      <c r="I613" s="826"/>
      <c r="J613" s="826"/>
      <c r="K613" s="826"/>
      <c r="L613" s="826"/>
      <c r="M613" s="826"/>
      <c r="N613" s="826"/>
      <c r="O613" s="826"/>
      <c r="P613" s="826"/>
      <c r="Q613" s="826"/>
      <c r="R613" s="826"/>
      <c r="S613" s="826"/>
    </row>
    <row r="614" spans="1:19" s="5" customFormat="1" x14ac:dyDescent="0.2">
      <c r="A614" s="19">
        <v>0</v>
      </c>
      <c r="B614" s="19">
        <v>0</v>
      </c>
      <c r="C614" s="19">
        <v>0</v>
      </c>
      <c r="D614" s="19">
        <v>0</v>
      </c>
      <c r="E614" s="19">
        <v>0</v>
      </c>
      <c r="F614" s="19">
        <v>0</v>
      </c>
      <c r="G614" s="19">
        <v>0</v>
      </c>
      <c r="H614" s="19">
        <v>0</v>
      </c>
      <c r="I614" s="19">
        <v>0</v>
      </c>
      <c r="J614" s="19">
        <v>0</v>
      </c>
      <c r="K614" s="19">
        <v>0</v>
      </c>
      <c r="L614" s="19">
        <v>0</v>
      </c>
      <c r="M614" s="19">
        <v>0</v>
      </c>
      <c r="N614" s="19">
        <v>0</v>
      </c>
      <c r="O614" s="19">
        <v>0</v>
      </c>
      <c r="P614" s="19">
        <v>0</v>
      </c>
      <c r="Q614" s="19">
        <v>0</v>
      </c>
      <c r="R614" s="19">
        <v>0</v>
      </c>
      <c r="S614" s="19">
        <v>0</v>
      </c>
    </row>
    <row r="615" spans="1:19" s="5" customFormat="1" ht="11.25" customHeight="1" x14ac:dyDescent="0.2">
      <c r="A615" s="826" t="s">
        <v>70</v>
      </c>
      <c r="B615" s="826"/>
      <c r="C615" s="826"/>
      <c r="D615" s="826"/>
      <c r="E615" s="826"/>
      <c r="F615" s="826"/>
      <c r="G615" s="826"/>
      <c r="H615" s="826"/>
      <c r="I615" s="826"/>
      <c r="J615" s="826"/>
      <c r="K615" s="826"/>
      <c r="L615" s="826"/>
      <c r="M615" s="826"/>
      <c r="N615" s="826"/>
      <c r="O615" s="826"/>
      <c r="P615" s="826"/>
      <c r="Q615" s="826"/>
      <c r="R615" s="826"/>
      <c r="S615" s="826"/>
    </row>
    <row r="616" spans="1:19" s="5" customFormat="1" ht="11.25" customHeight="1" x14ac:dyDescent="0.2">
      <c r="A616" s="19"/>
      <c r="B616" s="19"/>
      <c r="C616" s="19"/>
      <c r="D616" s="19"/>
      <c r="E616" s="19"/>
      <c r="F616" s="19"/>
      <c r="G616" s="19"/>
      <c r="H616" s="19"/>
      <c r="I616" s="19"/>
      <c r="J616" s="19"/>
      <c r="K616" s="19"/>
      <c r="L616" s="19"/>
      <c r="M616" s="19"/>
      <c r="N616" s="19"/>
      <c r="O616" s="19"/>
      <c r="P616" s="19"/>
      <c r="Q616" s="19"/>
      <c r="R616" s="19"/>
      <c r="S616" s="19"/>
    </row>
    <row r="617" spans="1:19" s="5" customFormat="1" ht="11.25" customHeight="1" x14ac:dyDescent="0.2">
      <c r="A617" s="826" t="s">
        <v>71</v>
      </c>
      <c r="B617" s="826"/>
      <c r="C617" s="826"/>
      <c r="D617" s="826"/>
      <c r="E617" s="826"/>
      <c r="F617" s="826"/>
      <c r="G617" s="826"/>
      <c r="H617" s="826"/>
      <c r="I617" s="826"/>
      <c r="J617" s="826"/>
      <c r="K617" s="826"/>
      <c r="L617" s="826"/>
      <c r="M617" s="826"/>
      <c r="N617" s="826"/>
      <c r="O617" s="826"/>
      <c r="P617" s="826"/>
      <c r="Q617" s="826"/>
      <c r="R617" s="826"/>
      <c r="S617" s="826"/>
    </row>
    <row r="618" spans="1:19" s="5" customFormat="1" ht="11.25" customHeight="1" x14ac:dyDescent="0.2">
      <c r="A618" s="19"/>
      <c r="B618" s="19"/>
      <c r="C618" s="19"/>
      <c r="D618" s="19"/>
      <c r="E618" s="19"/>
      <c r="F618" s="19"/>
      <c r="G618" s="19"/>
      <c r="H618" s="19"/>
      <c r="I618" s="19"/>
      <c r="J618" s="19"/>
      <c r="K618" s="19"/>
      <c r="L618" s="19"/>
      <c r="M618" s="19"/>
      <c r="N618" s="19"/>
      <c r="O618" s="19"/>
      <c r="P618" s="19"/>
      <c r="Q618" s="19"/>
      <c r="R618" s="19"/>
      <c r="S618" s="19"/>
    </row>
    <row r="619" spans="1:19" s="5" customFormat="1" ht="11.25" customHeight="1" x14ac:dyDescent="0.2">
      <c r="A619" s="826" t="s">
        <v>72</v>
      </c>
      <c r="B619" s="826"/>
      <c r="C619" s="826"/>
      <c r="D619" s="826"/>
      <c r="E619" s="826"/>
      <c r="F619" s="826"/>
      <c r="G619" s="826"/>
      <c r="H619" s="826"/>
      <c r="I619" s="826"/>
      <c r="J619" s="826"/>
      <c r="K619" s="826"/>
      <c r="L619" s="826"/>
      <c r="M619" s="826"/>
      <c r="N619" s="826"/>
      <c r="O619" s="826"/>
      <c r="P619" s="826"/>
      <c r="Q619" s="826"/>
      <c r="R619" s="826"/>
      <c r="S619" s="826"/>
    </row>
    <row r="620" spans="1:19" s="5" customFormat="1" ht="12.75" customHeight="1" x14ac:dyDescent="0.2">
      <c r="A620" s="19"/>
      <c r="B620" s="19"/>
      <c r="C620" s="19"/>
      <c r="D620" s="19"/>
      <c r="E620" s="19"/>
      <c r="F620" s="19"/>
      <c r="G620" s="19"/>
      <c r="H620" s="19"/>
      <c r="I620" s="19"/>
      <c r="J620" s="19"/>
      <c r="K620" s="19"/>
      <c r="L620" s="19"/>
      <c r="M620" s="19"/>
      <c r="N620" s="19"/>
      <c r="O620" s="19"/>
      <c r="P620" s="19"/>
      <c r="Q620" s="19"/>
      <c r="R620" s="19"/>
      <c r="S620" s="19"/>
    </row>
    <row r="621" spans="1:19" s="5" customFormat="1" ht="11.25" customHeight="1" x14ac:dyDescent="0.2">
      <c r="A621" s="832" t="s">
        <v>73</v>
      </c>
      <c r="B621" s="832"/>
      <c r="C621" s="832"/>
      <c r="D621" s="832"/>
      <c r="E621" s="832"/>
      <c r="F621" s="832"/>
      <c r="G621" s="832"/>
      <c r="H621" s="832"/>
      <c r="I621" s="832"/>
      <c r="J621" s="832"/>
      <c r="K621" s="832"/>
      <c r="L621" s="832"/>
      <c r="M621" s="832"/>
      <c r="N621" s="832"/>
      <c r="O621" s="832"/>
      <c r="P621" s="832"/>
      <c r="Q621" s="832"/>
      <c r="R621" s="832"/>
      <c r="S621" s="832"/>
    </row>
    <row r="622" spans="1:19" s="50" customFormat="1" x14ac:dyDescent="0.2">
      <c r="A622" s="476"/>
      <c r="B622" s="19"/>
      <c r="C622" s="19"/>
      <c r="D622" s="19"/>
      <c r="E622" s="19"/>
      <c r="F622" s="19"/>
      <c r="G622" s="19"/>
      <c r="H622" s="19"/>
      <c r="I622" s="19"/>
      <c r="J622" s="19"/>
      <c r="K622" s="19"/>
      <c r="L622" s="19"/>
      <c r="M622" s="19"/>
      <c r="N622" s="19"/>
      <c r="O622" s="19"/>
      <c r="P622" s="19"/>
      <c r="Q622" s="19"/>
      <c r="R622" s="19"/>
      <c r="S622" s="19"/>
    </row>
    <row r="623" spans="1:19" s="5" customFormat="1" x14ac:dyDescent="0.2">
      <c r="A623" s="826" t="s">
        <v>74</v>
      </c>
      <c r="B623" s="826"/>
      <c r="C623" s="826"/>
      <c r="D623" s="826"/>
      <c r="E623" s="826"/>
      <c r="F623" s="826"/>
      <c r="G623" s="826"/>
      <c r="H623" s="826"/>
      <c r="I623" s="826"/>
      <c r="J623" s="826"/>
      <c r="K623" s="826"/>
      <c r="L623" s="826"/>
      <c r="M623" s="826"/>
      <c r="N623" s="826"/>
      <c r="O623" s="826"/>
      <c r="P623" s="826"/>
      <c r="Q623" s="826"/>
      <c r="R623" s="826"/>
      <c r="S623" s="826"/>
    </row>
    <row r="624" spans="1:19" s="50" customFormat="1" x14ac:dyDescent="0.2">
      <c r="A624" s="476"/>
      <c r="B624" s="19"/>
      <c r="C624" s="19"/>
      <c r="D624" s="19"/>
      <c r="E624" s="19"/>
      <c r="F624" s="19"/>
      <c r="G624" s="19"/>
      <c r="H624" s="19"/>
      <c r="I624" s="19"/>
      <c r="J624" s="19"/>
      <c r="K624" s="19"/>
      <c r="L624" s="19"/>
      <c r="M624" s="19"/>
      <c r="N624" s="19"/>
      <c r="O624" s="19"/>
      <c r="P624" s="19"/>
      <c r="Q624" s="19"/>
      <c r="R624" s="19"/>
      <c r="S624" s="19"/>
    </row>
    <row r="625" spans="1:19" s="5" customFormat="1" x14ac:dyDescent="0.2">
      <c r="A625" s="826" t="s">
        <v>75</v>
      </c>
      <c r="B625" s="826"/>
      <c r="C625" s="826"/>
      <c r="D625" s="826"/>
      <c r="E625" s="826"/>
      <c r="F625" s="826"/>
      <c r="G625" s="826"/>
      <c r="H625" s="826"/>
      <c r="I625" s="826"/>
      <c r="J625" s="826"/>
      <c r="K625" s="826"/>
      <c r="L625" s="826"/>
      <c r="M625" s="826"/>
      <c r="N625" s="826"/>
      <c r="O625" s="826"/>
      <c r="P625" s="826"/>
      <c r="Q625" s="826"/>
      <c r="R625" s="826"/>
      <c r="S625" s="826"/>
    </row>
    <row r="626" spans="1:19" s="5" customFormat="1" x14ac:dyDescent="0.2">
      <c r="A626" s="19"/>
      <c r="B626" s="19"/>
      <c r="C626" s="19"/>
      <c r="D626" s="19"/>
      <c r="E626" s="19"/>
      <c r="F626" s="19"/>
      <c r="G626" s="19"/>
      <c r="H626" s="19"/>
      <c r="I626" s="19"/>
      <c r="J626" s="19"/>
      <c r="K626" s="19"/>
      <c r="L626" s="19"/>
      <c r="M626" s="19"/>
      <c r="N626" s="19"/>
      <c r="O626" s="19"/>
      <c r="P626" s="19"/>
      <c r="Q626" s="19"/>
      <c r="R626" s="19"/>
      <c r="S626" s="19"/>
    </row>
    <row r="627" spans="1:19" s="5" customFormat="1" x14ac:dyDescent="0.2">
      <c r="A627" s="826" t="s">
        <v>76</v>
      </c>
      <c r="B627" s="826"/>
      <c r="C627" s="826"/>
      <c r="D627" s="826"/>
      <c r="E627" s="826"/>
      <c r="F627" s="826"/>
      <c r="G627" s="826"/>
      <c r="H627" s="826"/>
      <c r="I627" s="826"/>
      <c r="J627" s="826"/>
      <c r="K627" s="826"/>
      <c r="L627" s="826"/>
      <c r="M627" s="826"/>
      <c r="N627" s="826"/>
      <c r="O627" s="826"/>
      <c r="P627" s="826"/>
      <c r="Q627" s="826"/>
      <c r="R627" s="826"/>
      <c r="S627" s="826"/>
    </row>
    <row r="628" spans="1:19" s="50" customFormat="1" x14ac:dyDescent="0.2">
      <c r="A628" s="19"/>
      <c r="B628" s="19"/>
      <c r="C628" s="19"/>
      <c r="D628" s="19"/>
      <c r="E628" s="19"/>
      <c r="F628" s="19"/>
      <c r="G628" s="19"/>
      <c r="H628" s="19"/>
      <c r="I628" s="19"/>
      <c r="J628" s="19"/>
      <c r="K628" s="19"/>
      <c r="L628" s="19"/>
      <c r="M628" s="19"/>
      <c r="N628" s="19"/>
      <c r="O628" s="19"/>
      <c r="P628" s="19"/>
      <c r="Q628" s="19"/>
      <c r="R628" s="19"/>
      <c r="S628" s="19"/>
    </row>
    <row r="629" spans="1:19" s="5" customFormat="1" x14ac:dyDescent="0.2">
      <c r="A629" s="826" t="s">
        <v>77</v>
      </c>
      <c r="B629" s="826"/>
      <c r="C629" s="826"/>
      <c r="D629" s="826"/>
      <c r="E629" s="826"/>
      <c r="F629" s="826"/>
      <c r="G629" s="826"/>
      <c r="H629" s="826"/>
      <c r="I629" s="826"/>
      <c r="J629" s="826"/>
      <c r="K629" s="826"/>
      <c r="L629" s="826"/>
      <c r="M629" s="826"/>
      <c r="N629" s="826"/>
      <c r="O629" s="826"/>
      <c r="P629" s="826"/>
      <c r="Q629" s="826"/>
      <c r="R629" s="826"/>
      <c r="S629" s="826"/>
    </row>
    <row r="630" spans="1:19" s="50" customFormat="1" x14ac:dyDescent="0.2">
      <c r="A630" s="19"/>
      <c r="B630" s="19"/>
      <c r="C630" s="19"/>
      <c r="D630" s="19"/>
      <c r="E630" s="19"/>
      <c r="F630" s="19"/>
      <c r="G630" s="19"/>
      <c r="H630" s="19"/>
      <c r="I630" s="19"/>
      <c r="J630" s="19"/>
      <c r="K630" s="19"/>
      <c r="L630" s="19"/>
      <c r="M630" s="19"/>
      <c r="N630" s="19"/>
      <c r="O630" s="19"/>
      <c r="P630" s="19"/>
      <c r="Q630" s="19"/>
      <c r="R630" s="19"/>
      <c r="S630" s="19"/>
    </row>
    <row r="631" spans="1:19" s="5" customFormat="1" x14ac:dyDescent="0.2">
      <c r="A631" s="826" t="s">
        <v>78</v>
      </c>
      <c r="B631" s="826"/>
      <c r="C631" s="826"/>
      <c r="D631" s="826"/>
      <c r="E631" s="826"/>
      <c r="F631" s="826"/>
      <c r="G631" s="826"/>
      <c r="H631" s="826"/>
      <c r="I631" s="826"/>
      <c r="J631" s="826"/>
      <c r="K631" s="826"/>
      <c r="L631" s="826"/>
      <c r="M631" s="826"/>
      <c r="N631" s="826"/>
      <c r="O631" s="826"/>
      <c r="P631" s="826"/>
      <c r="Q631" s="826"/>
      <c r="R631" s="826"/>
      <c r="S631" s="826"/>
    </row>
    <row r="632" spans="1:19" s="50" customFormat="1" x14ac:dyDescent="0.2">
      <c r="A632" s="19"/>
      <c r="B632" s="19"/>
      <c r="C632" s="19"/>
      <c r="D632" s="19"/>
      <c r="E632" s="19"/>
      <c r="F632" s="19"/>
      <c r="G632" s="19"/>
      <c r="H632" s="19"/>
      <c r="I632" s="19"/>
      <c r="J632" s="19"/>
      <c r="K632" s="19"/>
      <c r="L632" s="19"/>
      <c r="M632" s="19"/>
      <c r="N632" s="19"/>
      <c r="O632" s="19"/>
      <c r="P632" s="19"/>
      <c r="Q632" s="19"/>
      <c r="R632" s="19"/>
      <c r="S632" s="19"/>
    </row>
    <row r="633" spans="1:19" s="5" customFormat="1" x14ac:dyDescent="0.2">
      <c r="A633" s="826" t="s">
        <v>79</v>
      </c>
      <c r="B633" s="826"/>
      <c r="C633" s="826"/>
      <c r="D633" s="826"/>
      <c r="E633" s="826"/>
      <c r="F633" s="826"/>
      <c r="G633" s="826"/>
      <c r="H633" s="826"/>
      <c r="I633" s="826"/>
      <c r="J633" s="826"/>
      <c r="K633" s="826"/>
      <c r="L633" s="826"/>
      <c r="M633" s="826"/>
      <c r="N633" s="826"/>
      <c r="O633" s="826"/>
      <c r="P633" s="826"/>
      <c r="Q633" s="826"/>
      <c r="R633" s="826"/>
      <c r="S633" s="826"/>
    </row>
    <row r="634" spans="1:19" s="50" customFormat="1" x14ac:dyDescent="0.2">
      <c r="A634" s="476"/>
      <c r="B634" s="19"/>
      <c r="C634" s="19"/>
      <c r="D634" s="19"/>
      <c r="E634" s="19"/>
      <c r="F634" s="19"/>
      <c r="G634" s="19"/>
      <c r="H634" s="19"/>
      <c r="I634" s="19"/>
      <c r="J634" s="19"/>
      <c r="K634" s="19"/>
      <c r="L634" s="19"/>
      <c r="M634" s="19"/>
      <c r="N634" s="19"/>
      <c r="O634" s="19"/>
      <c r="P634" s="19"/>
      <c r="Q634" s="19"/>
      <c r="R634" s="19"/>
      <c r="S634" s="19"/>
    </row>
    <row r="635" spans="1:19" s="5" customFormat="1" x14ac:dyDescent="0.2">
      <c r="A635" s="826" t="s">
        <v>80</v>
      </c>
      <c r="B635" s="826"/>
      <c r="C635" s="826"/>
      <c r="D635" s="826"/>
      <c r="E635" s="826"/>
      <c r="F635" s="826"/>
      <c r="G635" s="826"/>
      <c r="H635" s="826"/>
      <c r="I635" s="826"/>
      <c r="J635" s="826"/>
      <c r="K635" s="826"/>
      <c r="L635" s="826"/>
      <c r="M635" s="826"/>
      <c r="N635" s="826"/>
      <c r="O635" s="826"/>
      <c r="P635" s="826"/>
      <c r="Q635" s="826"/>
      <c r="R635" s="826"/>
      <c r="S635" s="826"/>
    </row>
    <row r="636" spans="1:19" s="50" customFormat="1" x14ac:dyDescent="0.2">
      <c r="A636" s="19"/>
      <c r="B636" s="19"/>
      <c r="C636" s="19"/>
      <c r="D636" s="19"/>
      <c r="E636" s="19"/>
      <c r="F636" s="19"/>
      <c r="G636" s="19"/>
      <c r="H636" s="19"/>
      <c r="I636" s="19"/>
      <c r="J636" s="19"/>
      <c r="K636" s="19"/>
      <c r="L636" s="19"/>
      <c r="M636" s="19"/>
      <c r="N636" s="19"/>
      <c r="O636" s="19"/>
      <c r="P636" s="19"/>
      <c r="Q636" s="19"/>
      <c r="R636" s="19"/>
      <c r="S636" s="19"/>
    </row>
    <row r="637" spans="1:19" s="5" customFormat="1" x14ac:dyDescent="0.2">
      <c r="A637" s="823" t="s">
        <v>181</v>
      </c>
      <c r="B637" s="824"/>
      <c r="C637" s="824"/>
      <c r="D637" s="824"/>
      <c r="E637" s="824"/>
      <c r="F637" s="824"/>
      <c r="G637" s="824"/>
      <c r="H637" s="824"/>
      <c r="I637" s="824"/>
      <c r="J637" s="824"/>
      <c r="K637" s="824"/>
      <c r="L637" s="824"/>
      <c r="M637" s="824"/>
      <c r="N637" s="824"/>
      <c r="O637" s="824"/>
      <c r="P637" s="824"/>
      <c r="Q637" s="824"/>
      <c r="R637" s="824"/>
      <c r="S637" s="825"/>
    </row>
    <row r="638" spans="1:19" s="52" customFormat="1" x14ac:dyDescent="0.2">
      <c r="A638" s="476">
        <f>SUM(A636,A634,A632,A630,A628,A626,A624,A622,A620,A618,A616,A614)</f>
        <v>0</v>
      </c>
      <c r="B638" s="568">
        <f t="shared" ref="B638:S638" si="15">SUM(B636,B634,B632,B630,B628,B626,B624,B622,B620,B618,B616,B614)</f>
        <v>0</v>
      </c>
      <c r="C638" s="568">
        <f t="shared" si="15"/>
        <v>0</v>
      </c>
      <c r="D638" s="568">
        <f t="shared" si="15"/>
        <v>0</v>
      </c>
      <c r="E638" s="568">
        <f t="shared" si="15"/>
        <v>0</v>
      </c>
      <c r="F638" s="568">
        <f t="shared" si="15"/>
        <v>0</v>
      </c>
      <c r="G638" s="568">
        <f t="shared" si="15"/>
        <v>0</v>
      </c>
      <c r="H638" s="568">
        <f t="shared" si="15"/>
        <v>0</v>
      </c>
      <c r="I638" s="568">
        <f t="shared" si="15"/>
        <v>0</v>
      </c>
      <c r="J638" s="568">
        <f t="shared" si="15"/>
        <v>0</v>
      </c>
      <c r="K638" s="568">
        <f t="shared" si="15"/>
        <v>0</v>
      </c>
      <c r="L638" s="568">
        <f t="shared" si="15"/>
        <v>0</v>
      </c>
      <c r="M638" s="568">
        <f t="shared" si="15"/>
        <v>0</v>
      </c>
      <c r="N638" s="568">
        <f t="shared" si="15"/>
        <v>0</v>
      </c>
      <c r="O638" s="568">
        <f t="shared" si="15"/>
        <v>0</v>
      </c>
      <c r="P638" s="568">
        <f t="shared" si="15"/>
        <v>0</v>
      </c>
      <c r="Q638" s="568">
        <f t="shared" si="15"/>
        <v>0</v>
      </c>
      <c r="R638" s="568">
        <f t="shared" si="15"/>
        <v>0</v>
      </c>
      <c r="S638" s="568">
        <f t="shared" si="15"/>
        <v>0</v>
      </c>
    </row>
    <row r="639" spans="1:19" s="5" customFormat="1" x14ac:dyDescent="0.2">
      <c r="A639" s="73"/>
      <c r="B639" s="481"/>
      <c r="C639" s="481"/>
      <c r="D639" s="481"/>
      <c r="E639" s="481"/>
      <c r="F639" s="481"/>
      <c r="G639" s="481"/>
      <c r="H639" s="481"/>
      <c r="I639" s="481"/>
      <c r="J639" s="481"/>
      <c r="K639" s="481"/>
      <c r="L639" s="481"/>
      <c r="M639" s="481"/>
      <c r="N639" s="481"/>
      <c r="O639" s="481"/>
      <c r="P639" s="481"/>
      <c r="Q639" s="481"/>
      <c r="R639" s="481"/>
      <c r="S639" s="481"/>
    </row>
    <row r="640" spans="1:19" s="5" customFormat="1" ht="15" customHeight="1" x14ac:dyDescent="0.2">
      <c r="A640" s="848" t="s">
        <v>185</v>
      </c>
      <c r="B640" s="955"/>
      <c r="C640" s="955"/>
      <c r="D640" s="955"/>
      <c r="E640" s="955"/>
      <c r="F640" s="955"/>
      <c r="G640" s="955"/>
      <c r="H640" s="955"/>
      <c r="I640" s="955"/>
      <c r="J640" s="955"/>
      <c r="K640" s="955"/>
      <c r="L640" s="955"/>
      <c r="M640" s="955"/>
      <c r="N640" s="955"/>
      <c r="O640" s="955"/>
      <c r="P640" s="955"/>
      <c r="Q640" s="955"/>
      <c r="R640" s="955"/>
      <c r="S640" s="956"/>
    </row>
    <row r="641" spans="1:19" s="5" customFormat="1" x14ac:dyDescent="0.2">
      <c r="A641" s="488">
        <f>SUM(A638,A598,A558,A518,A479,A439,A399,A359,A319,A279,A239,A199,A159,A119,A79,A39)</f>
        <v>24</v>
      </c>
      <c r="B641" s="488">
        <f t="shared" ref="B641:S641" si="16">SUM(B638,B598,B558,B518,B479,B439,B399,B359,B319,B279,B239,B199,B159,B119,B79,B39)</f>
        <v>10</v>
      </c>
      <c r="C641" s="488">
        <f t="shared" si="16"/>
        <v>35</v>
      </c>
      <c r="D641" s="488">
        <f t="shared" si="16"/>
        <v>14</v>
      </c>
      <c r="E641" s="488">
        <f t="shared" si="16"/>
        <v>21</v>
      </c>
      <c r="F641" s="488">
        <f t="shared" si="16"/>
        <v>6</v>
      </c>
      <c r="G641" s="488">
        <f t="shared" si="16"/>
        <v>26</v>
      </c>
      <c r="H641" s="488">
        <f t="shared" si="16"/>
        <v>3</v>
      </c>
      <c r="I641" s="488">
        <f t="shared" si="16"/>
        <v>35</v>
      </c>
      <c r="J641" s="488">
        <f t="shared" si="16"/>
        <v>0</v>
      </c>
      <c r="K641" s="488">
        <f t="shared" si="16"/>
        <v>0</v>
      </c>
      <c r="L641" s="488">
        <f t="shared" si="16"/>
        <v>0</v>
      </c>
      <c r="M641" s="488">
        <f t="shared" si="16"/>
        <v>0</v>
      </c>
      <c r="N641" s="488">
        <f t="shared" si="16"/>
        <v>0</v>
      </c>
      <c r="O641" s="488">
        <f t="shared" si="16"/>
        <v>23</v>
      </c>
      <c r="P641" s="488">
        <f t="shared" si="16"/>
        <v>12</v>
      </c>
      <c r="Q641" s="488">
        <f t="shared" si="16"/>
        <v>0</v>
      </c>
      <c r="R641" s="488">
        <f t="shared" si="16"/>
        <v>0</v>
      </c>
      <c r="S641" s="488">
        <f t="shared" si="16"/>
        <v>0</v>
      </c>
    </row>
    <row r="642" spans="1:19" s="5" customFormat="1" x14ac:dyDescent="0.2">
      <c r="A642" s="13"/>
      <c r="B642" s="13"/>
      <c r="C642" s="13"/>
      <c r="D642" s="13"/>
      <c r="E642" s="13"/>
      <c r="F642" s="13"/>
      <c r="G642" s="13"/>
      <c r="H642" s="13"/>
      <c r="I642" s="13"/>
      <c r="J642" s="13"/>
      <c r="K642" s="13"/>
      <c r="L642" s="13"/>
      <c r="M642" s="13"/>
      <c r="N642" s="13"/>
      <c r="O642" s="13"/>
      <c r="P642" s="13"/>
      <c r="Q642" s="13"/>
      <c r="R642" s="13"/>
      <c r="S642" s="13"/>
    </row>
  </sheetData>
  <mergeCells count="720">
    <mergeCell ref="P452:P453"/>
    <mergeCell ref="Q452:Q453"/>
    <mergeCell ref="R452:R453"/>
    <mergeCell ref="S452:S453"/>
    <mergeCell ref="A454:S454"/>
    <mergeCell ref="A456:S456"/>
    <mergeCell ref="A458:S458"/>
    <mergeCell ref="A460:S460"/>
    <mergeCell ref="O611:O612"/>
    <mergeCell ref="P611:P612"/>
    <mergeCell ref="Q611:Q612"/>
    <mergeCell ref="R611:R612"/>
    <mergeCell ref="S611:S612"/>
    <mergeCell ref="R610:S610"/>
    <mergeCell ref="A611:A612"/>
    <mergeCell ref="A464:S464"/>
    <mergeCell ref="A466:S466"/>
    <mergeCell ref="A468:S468"/>
    <mergeCell ref="A470:S470"/>
    <mergeCell ref="A472:S472"/>
    <mergeCell ref="A474:S474"/>
    <mergeCell ref="A476:S476"/>
    <mergeCell ref="A478:S478"/>
    <mergeCell ref="B611:B612"/>
    <mergeCell ref="A640:S640"/>
    <mergeCell ref="A637:S637"/>
    <mergeCell ref="A625:S625"/>
    <mergeCell ref="A627:S627"/>
    <mergeCell ref="A629:S629"/>
    <mergeCell ref="A631:S631"/>
    <mergeCell ref="A633:S633"/>
    <mergeCell ref="A635:S635"/>
    <mergeCell ref="A613:S613"/>
    <mergeCell ref="A615:S615"/>
    <mergeCell ref="A617:S617"/>
    <mergeCell ref="A619:S619"/>
    <mergeCell ref="A621:S621"/>
    <mergeCell ref="A623:S623"/>
    <mergeCell ref="C611:C612"/>
    <mergeCell ref="D611:D612"/>
    <mergeCell ref="E611:E612"/>
    <mergeCell ref="F611:H611"/>
    <mergeCell ref="I611:I612"/>
    <mergeCell ref="J611:J612"/>
    <mergeCell ref="K611:L611"/>
    <mergeCell ref="A610:C610"/>
    <mergeCell ref="D610:E610"/>
    <mergeCell ref="F610:H610"/>
    <mergeCell ref="I610:J610"/>
    <mergeCell ref="K610:N610"/>
    <mergeCell ref="M611:N611"/>
    <mergeCell ref="O610:Q610"/>
    <mergeCell ref="A604:S604"/>
    <mergeCell ref="A605:S605"/>
    <mergeCell ref="A606:S606"/>
    <mergeCell ref="A607:S607"/>
    <mergeCell ref="A608:S608"/>
    <mergeCell ref="A609:S609"/>
    <mergeCell ref="A595:S595"/>
    <mergeCell ref="A597:S597"/>
    <mergeCell ref="A600:S600"/>
    <mergeCell ref="A601:S601"/>
    <mergeCell ref="A602:S602"/>
    <mergeCell ref="A603:S603"/>
    <mergeCell ref="A585:S585"/>
    <mergeCell ref="A587:S587"/>
    <mergeCell ref="A589:S589"/>
    <mergeCell ref="A591:S591"/>
    <mergeCell ref="A593:S593"/>
    <mergeCell ref="S571:S572"/>
    <mergeCell ref="A573:S573"/>
    <mergeCell ref="A575:S575"/>
    <mergeCell ref="A577:S577"/>
    <mergeCell ref="A579:S579"/>
    <mergeCell ref="A581:S581"/>
    <mergeCell ref="K571:L571"/>
    <mergeCell ref="M571:N571"/>
    <mergeCell ref="O571:O572"/>
    <mergeCell ref="P571:P572"/>
    <mergeCell ref="Q571:Q572"/>
    <mergeCell ref="R571:R572"/>
    <mergeCell ref="A571:A572"/>
    <mergeCell ref="B571:B572"/>
    <mergeCell ref="C571:C572"/>
    <mergeCell ref="D571:D572"/>
    <mergeCell ref="E571:E572"/>
    <mergeCell ref="F571:H571"/>
    <mergeCell ref="I571:I572"/>
    <mergeCell ref="J571:J572"/>
    <mergeCell ref="A583:S583"/>
    <mergeCell ref="A565:S565"/>
    <mergeCell ref="A566:S566"/>
    <mergeCell ref="A567:S567"/>
    <mergeCell ref="A568:S568"/>
    <mergeCell ref="A569:S569"/>
    <mergeCell ref="A570:C570"/>
    <mergeCell ref="D570:E570"/>
    <mergeCell ref="F570:H570"/>
    <mergeCell ref="I570:J570"/>
    <mergeCell ref="K570:N570"/>
    <mergeCell ref="O570:Q570"/>
    <mergeCell ref="R570:S570"/>
    <mergeCell ref="A557:S557"/>
    <mergeCell ref="A560:S560"/>
    <mergeCell ref="A561:S561"/>
    <mergeCell ref="A562:S562"/>
    <mergeCell ref="A563:S563"/>
    <mergeCell ref="A564:S564"/>
    <mergeCell ref="A545:S545"/>
    <mergeCell ref="A547:S547"/>
    <mergeCell ref="A549:S549"/>
    <mergeCell ref="A551:S551"/>
    <mergeCell ref="A553:S553"/>
    <mergeCell ref="A555:S555"/>
    <mergeCell ref="A533:S533"/>
    <mergeCell ref="A535:S535"/>
    <mergeCell ref="A537:S537"/>
    <mergeCell ref="A539:S539"/>
    <mergeCell ref="A541:S541"/>
    <mergeCell ref="A543:S543"/>
    <mergeCell ref="M531:N531"/>
    <mergeCell ref="O531:O532"/>
    <mergeCell ref="P531:P532"/>
    <mergeCell ref="Q531:Q532"/>
    <mergeCell ref="R531:R532"/>
    <mergeCell ref="S531:S532"/>
    <mergeCell ref="R530:S530"/>
    <mergeCell ref="A531:A532"/>
    <mergeCell ref="B531:B532"/>
    <mergeCell ref="C531:C532"/>
    <mergeCell ref="D531:D532"/>
    <mergeCell ref="E531:E532"/>
    <mergeCell ref="F531:H531"/>
    <mergeCell ref="I531:I532"/>
    <mergeCell ref="J531:J532"/>
    <mergeCell ref="K531:L531"/>
    <mergeCell ref="A530:C530"/>
    <mergeCell ref="D530:E530"/>
    <mergeCell ref="F530:H530"/>
    <mergeCell ref="I530:J530"/>
    <mergeCell ref="K530:N530"/>
    <mergeCell ref="O530:Q530"/>
    <mergeCell ref="A524:S524"/>
    <mergeCell ref="A525:S525"/>
    <mergeCell ref="A526:S526"/>
    <mergeCell ref="A527:S527"/>
    <mergeCell ref="A528:S528"/>
    <mergeCell ref="A529:S529"/>
    <mergeCell ref="A515:S515"/>
    <mergeCell ref="A517:S517"/>
    <mergeCell ref="A520:S520"/>
    <mergeCell ref="A521:S521"/>
    <mergeCell ref="A522:S522"/>
    <mergeCell ref="A523:S523"/>
    <mergeCell ref="A505:S505"/>
    <mergeCell ref="A507:S507"/>
    <mergeCell ref="A509:S509"/>
    <mergeCell ref="A511:S511"/>
    <mergeCell ref="A513:S513"/>
    <mergeCell ref="S491:S492"/>
    <mergeCell ref="A493:S493"/>
    <mergeCell ref="A495:S495"/>
    <mergeCell ref="A497:S497"/>
    <mergeCell ref="A499:S499"/>
    <mergeCell ref="A501:S501"/>
    <mergeCell ref="K491:L491"/>
    <mergeCell ref="M491:N491"/>
    <mergeCell ref="O491:O492"/>
    <mergeCell ref="P491:P492"/>
    <mergeCell ref="Q491:Q492"/>
    <mergeCell ref="R491:R492"/>
    <mergeCell ref="A491:A492"/>
    <mergeCell ref="B491:B492"/>
    <mergeCell ref="C491:C492"/>
    <mergeCell ref="D491:D492"/>
    <mergeCell ref="E491:E492"/>
    <mergeCell ref="F491:H491"/>
    <mergeCell ref="I491:I492"/>
    <mergeCell ref="J491:J492"/>
    <mergeCell ref="A503:S503"/>
    <mergeCell ref="A485:S485"/>
    <mergeCell ref="A486:S486"/>
    <mergeCell ref="A487:S487"/>
    <mergeCell ref="A488:S488"/>
    <mergeCell ref="A489:S489"/>
    <mergeCell ref="A490:C490"/>
    <mergeCell ref="D490:E490"/>
    <mergeCell ref="F490:H490"/>
    <mergeCell ref="I490:J490"/>
    <mergeCell ref="K490:N490"/>
    <mergeCell ref="O490:Q490"/>
    <mergeCell ref="R490:S490"/>
    <mergeCell ref="A481:S481"/>
    <mergeCell ref="A482:S482"/>
    <mergeCell ref="A483:S483"/>
    <mergeCell ref="A484:S484"/>
    <mergeCell ref="F451:H451"/>
    <mergeCell ref="A450:S450"/>
    <mergeCell ref="A451:C451"/>
    <mergeCell ref="D451:E451"/>
    <mergeCell ref="I451:J451"/>
    <mergeCell ref="K451:N451"/>
    <mergeCell ref="O451:Q451"/>
    <mergeCell ref="R451:S451"/>
    <mergeCell ref="A452:A453"/>
    <mergeCell ref="B452:B453"/>
    <mergeCell ref="C452:C453"/>
    <mergeCell ref="A462:S462"/>
    <mergeCell ref="D452:D453"/>
    <mergeCell ref="E452:E453"/>
    <mergeCell ref="F452:H452"/>
    <mergeCell ref="I452:I453"/>
    <mergeCell ref="J452:J453"/>
    <mergeCell ref="K452:L452"/>
    <mergeCell ref="M452:N452"/>
    <mergeCell ref="O452:O453"/>
    <mergeCell ref="A446:S446"/>
    <mergeCell ref="A447:S447"/>
    <mergeCell ref="A448:S448"/>
    <mergeCell ref="A449:S449"/>
    <mergeCell ref="A438:S438"/>
    <mergeCell ref="A441:S441"/>
    <mergeCell ref="A442:S442"/>
    <mergeCell ref="A443:S443"/>
    <mergeCell ref="A444:S444"/>
    <mergeCell ref="A445:S445"/>
    <mergeCell ref="A426:S426"/>
    <mergeCell ref="A428:S428"/>
    <mergeCell ref="A430:S430"/>
    <mergeCell ref="A432:S432"/>
    <mergeCell ref="A434:S434"/>
    <mergeCell ref="A436:S436"/>
    <mergeCell ref="A414:S414"/>
    <mergeCell ref="A416:S416"/>
    <mergeCell ref="A418:S418"/>
    <mergeCell ref="A420:S420"/>
    <mergeCell ref="A422:S422"/>
    <mergeCell ref="A424:S424"/>
    <mergeCell ref="M412:N412"/>
    <mergeCell ref="O412:O413"/>
    <mergeCell ref="P412:P413"/>
    <mergeCell ref="Q412:Q413"/>
    <mergeCell ref="R412:R413"/>
    <mergeCell ref="S412:S413"/>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405:S405"/>
    <mergeCell ref="A406:S406"/>
    <mergeCell ref="A407:S407"/>
    <mergeCell ref="A408:S408"/>
    <mergeCell ref="A409:S409"/>
    <mergeCell ref="A410:S410"/>
    <mergeCell ref="A396:S396"/>
    <mergeCell ref="A398:S398"/>
    <mergeCell ref="A401:S401"/>
    <mergeCell ref="A402:S402"/>
    <mergeCell ref="A403:S403"/>
    <mergeCell ref="A404:S404"/>
    <mergeCell ref="A386:S386"/>
    <mergeCell ref="A388:S388"/>
    <mergeCell ref="A390:S390"/>
    <mergeCell ref="A392:S392"/>
    <mergeCell ref="A394:S394"/>
    <mergeCell ref="S372:S373"/>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J372:J373"/>
    <mergeCell ref="A384:S384"/>
    <mergeCell ref="A365:S365"/>
    <mergeCell ref="A366:S366"/>
    <mergeCell ref="A367:S367"/>
    <mergeCell ref="A369:S369"/>
    <mergeCell ref="A370:S370"/>
    <mergeCell ref="A371:C371"/>
    <mergeCell ref="D371:E371"/>
    <mergeCell ref="F371:H371"/>
    <mergeCell ref="I371:J371"/>
    <mergeCell ref="K371:N371"/>
    <mergeCell ref="O371:Q371"/>
    <mergeCell ref="R371:S371"/>
    <mergeCell ref="A368:S368"/>
    <mergeCell ref="A356:S356"/>
    <mergeCell ref="A358:S358"/>
    <mergeCell ref="A361:S361"/>
    <mergeCell ref="A362:S362"/>
    <mergeCell ref="A363:S363"/>
    <mergeCell ref="A364:S364"/>
    <mergeCell ref="A344:S344"/>
    <mergeCell ref="A346:S346"/>
    <mergeCell ref="A348:S348"/>
    <mergeCell ref="A350:S350"/>
    <mergeCell ref="A352:S352"/>
    <mergeCell ref="A354:S354"/>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J332:J333"/>
    <mergeCell ref="S332:S333"/>
    <mergeCell ref="A325:S325"/>
    <mergeCell ref="A326:S326"/>
    <mergeCell ref="A327:S327"/>
    <mergeCell ref="A329:S329"/>
    <mergeCell ref="A330:S330"/>
    <mergeCell ref="A331:C331"/>
    <mergeCell ref="D331:E331"/>
    <mergeCell ref="F331:H331"/>
    <mergeCell ref="I331:J331"/>
    <mergeCell ref="K331:N331"/>
    <mergeCell ref="O331:Q331"/>
    <mergeCell ref="R331:S331"/>
    <mergeCell ref="A328:S328"/>
    <mergeCell ref="A316:S316"/>
    <mergeCell ref="A318:S318"/>
    <mergeCell ref="A321:S321"/>
    <mergeCell ref="A322:S322"/>
    <mergeCell ref="A323:S323"/>
    <mergeCell ref="A324:S324"/>
    <mergeCell ref="A304:S304"/>
    <mergeCell ref="A306:S306"/>
    <mergeCell ref="A308:S308"/>
    <mergeCell ref="A310:S310"/>
    <mergeCell ref="A312:S312"/>
    <mergeCell ref="A314:S314"/>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8:S278"/>
    <mergeCell ref="A281:S281"/>
    <mergeCell ref="A282:S282"/>
    <mergeCell ref="A283:S283"/>
    <mergeCell ref="A284:S284"/>
    <mergeCell ref="A285:S285"/>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6:S236"/>
    <mergeCell ref="A238:S238"/>
    <mergeCell ref="A241:S241"/>
    <mergeCell ref="A242:S242"/>
    <mergeCell ref="A243:S243"/>
    <mergeCell ref="A244:S244"/>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8:S198"/>
    <mergeCell ref="A201:S201"/>
    <mergeCell ref="A203:S203"/>
    <mergeCell ref="A204:S204"/>
    <mergeCell ref="A205:S205"/>
    <mergeCell ref="A186:S186"/>
    <mergeCell ref="A188:S188"/>
    <mergeCell ref="A190:S190"/>
    <mergeCell ref="A192:S192"/>
    <mergeCell ref="A194:S194"/>
    <mergeCell ref="A196:S196"/>
    <mergeCell ref="A202:XFD202"/>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6:S156"/>
    <mergeCell ref="A158:S158"/>
    <mergeCell ref="A161:S161"/>
    <mergeCell ref="A162:S162"/>
    <mergeCell ref="A163:S163"/>
    <mergeCell ref="A164:S16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3:S123"/>
    <mergeCell ref="A124:S124"/>
    <mergeCell ref="A125:S125"/>
    <mergeCell ref="A106:S106"/>
    <mergeCell ref="A108:S108"/>
    <mergeCell ref="A110:S110"/>
    <mergeCell ref="A112:S112"/>
    <mergeCell ref="A114:S114"/>
    <mergeCell ref="A116:S116"/>
    <mergeCell ref="A122:XFD122"/>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3:S83"/>
    <mergeCell ref="A84:S84"/>
    <mergeCell ref="A82:S82"/>
    <mergeCell ref="A64:S6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O51:Q51"/>
    <mergeCell ref="R51:S51"/>
    <mergeCell ref="A52:A53"/>
    <mergeCell ref="B52:B53"/>
    <mergeCell ref="C52:C53"/>
    <mergeCell ref="D52:D53"/>
    <mergeCell ref="E52:E53"/>
    <mergeCell ref="F52:H52"/>
    <mergeCell ref="I52:I53"/>
    <mergeCell ref="J52:J53"/>
    <mergeCell ref="K12:L12"/>
    <mergeCell ref="A46:S46"/>
    <mergeCell ref="A47:S47"/>
    <mergeCell ref="A26:S26"/>
    <mergeCell ref="A28:S28"/>
    <mergeCell ref="A30:S30"/>
    <mergeCell ref="A32:S32"/>
    <mergeCell ref="A34:S34"/>
    <mergeCell ref="A36:S36"/>
    <mergeCell ref="A20:S20"/>
    <mergeCell ref="A22:S22"/>
    <mergeCell ref="A24:S24"/>
    <mergeCell ref="F11:H11"/>
    <mergeCell ref="I11:J11"/>
    <mergeCell ref="K11:N11"/>
    <mergeCell ref="O11:Q11"/>
    <mergeCell ref="A48:S48"/>
    <mergeCell ref="A49:S49"/>
    <mergeCell ref="A50:S50"/>
    <mergeCell ref="A51:C51"/>
    <mergeCell ref="D51:E51"/>
    <mergeCell ref="F51:H51"/>
    <mergeCell ref="I51:J51"/>
    <mergeCell ref="K51:N51"/>
    <mergeCell ref="A38:R38"/>
    <mergeCell ref="A41:S41"/>
    <mergeCell ref="A42:S42"/>
    <mergeCell ref="A43:S43"/>
    <mergeCell ref="A44:S44"/>
    <mergeCell ref="A45:S45"/>
    <mergeCell ref="C12:C13"/>
    <mergeCell ref="D12:D13"/>
    <mergeCell ref="E12:E13"/>
    <mergeCell ref="F12:H12"/>
    <mergeCell ref="I12:I13"/>
    <mergeCell ref="J12:J13"/>
    <mergeCell ref="A1:S1"/>
    <mergeCell ref="A2:S2"/>
    <mergeCell ref="A3:S3"/>
    <mergeCell ref="A4:S4"/>
    <mergeCell ref="A5:S5"/>
    <mergeCell ref="A6:S6"/>
    <mergeCell ref="A14:S14"/>
    <mergeCell ref="A16:S16"/>
    <mergeCell ref="A18:S18"/>
    <mergeCell ref="M12:N12"/>
    <mergeCell ref="O12:O13"/>
    <mergeCell ref="P12:P13"/>
    <mergeCell ref="Q12:Q13"/>
    <mergeCell ref="R12:R13"/>
    <mergeCell ref="S12:S13"/>
    <mergeCell ref="R11:S11"/>
    <mergeCell ref="A12:A13"/>
    <mergeCell ref="B12:B13"/>
    <mergeCell ref="A7:S7"/>
    <mergeCell ref="A8:S8"/>
    <mergeCell ref="A9:S9"/>
    <mergeCell ref="A10:S10"/>
    <mergeCell ref="A11:C11"/>
    <mergeCell ref="D11:E11"/>
  </mergeCells>
  <dataValidations count="30">
    <dataValidation type="textLength" allowBlank="1" showInputMessage="1" showErrorMessage="1" error="ACEASTĂ INFORMAŢIE LA NIVEL DE TOTAL SOLICITĂRI DE INFORMAŢII PRIVIND MEDIUL ÎN JUDEŢUL / REGIUNEA RESPECTIVĂ ÎN ANUL 2009 NU SE VA COMPLETA!!!!!" sqref="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599 JG599 TC599 ACY599 AMU599 AWQ599 BGM599 BQI599 CAE599 CKA599 CTW599 DDS599 DNO599 DXK599 EHG599 ERC599 FAY599 FKU599 FUQ599 GEM599 GOI599 GYE599 HIA599 HRW599 IBS599 ILO599 IVK599 JFG599 JPC599 JYY599 KIU599 KSQ599 LCM599 LMI599 LWE599 MGA599 MPW599 MZS599 NJO599 NTK599 ODG599 ONC599 OWY599 PGU599 PQQ599 QAM599 QKI599 QUE599 REA599 RNW599 RXS599 SHO599 SRK599 TBG599 TLC599 TUY599 UEU599 UOQ599 UYM599 VII599 VSE599 WCA599 WLW599 WVS599 K519 JG519 TC519 ACY519 AMU519 AWQ519 BGM519 BQI519 CAE519 CKA519 CTW519 DDS519 DNO519 DXK519 EHG519 ERC519 FAY519 FKU519 FUQ519 GEM519 GOI519 GYE519 HIA519 HRW519 IBS519 ILO519 IVK519 JFG519 JPC519 JYY519 KIU519 KSQ519 LCM519 LMI519 LWE519 MGA519 MPW519 MZS519 NJO519 NTK519 ODG519 ONC519 OWY519 PGU519 PQQ519 QAM519 QKI519 QUE519 REA519 RNW519 RXS519 SHO519 SRK519 TBG519 TLC519 TUY519 UEU519 UOQ519 UYM519 VII519 VSE519 WCA519 WLW519 WVS519 K559 JG559 TC559 ACY559 AMU559 AWQ559 BGM559 BQI559 CAE559 CKA559 CTW559 DDS559 DNO559 DXK559 EHG559 ERC559 FAY559 FKU559 FUQ559 GEM559 GOI559 GYE559 HIA559 HRW559 IBS559 ILO559 IVK559 JFG559 JPC559 JYY559 KIU559 KSQ559 LCM559 LMI559 LWE559 MGA559 MPW559 MZS559 NJO559 NTK559 ODG559 ONC559 OWY559 PGU559 PQQ559 QAM559 QKI559 QUE559 REA559 RNW559 RXS559 SHO559 SRK559 TBG559 TLC559 TUY559 UEU559 UOQ559 UYM559 VII559 VSE559 WCA559 WLW559 WVS559 K440 JG440 TC440 ACY440 AMU440 AWQ440 BGM440 BQI440 CAE440 CKA440 CTW440 DDS440 DNO440 DXK440 EHG440 ERC440 FAY440 FKU440 FUQ440 GEM440 GOI440 GYE440 HIA440 HRW440 IBS440 ILO440 IVK440 JFG440 JPC440 JYY440 KIU440 KSQ440 LCM440 LMI440 LWE440 MGA440 MPW440 MZS440 NJO440 NTK440 ODG440 ONC440 OWY440 PGU440 PQQ440 QAM440 QKI440 QUE440 REA440 RNW440 RXS440 SHO440 SRK440 TBG440 TLC440 TUY440 UEU440 UOQ440 UYM440 VII440 VSE440 WCA440 WLW440 WVS440 K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formula1>0</formula1>
      <formula2>0</formula2>
    </dataValidation>
    <dataValidation type="textLength" allowBlank="1" showInputMessage="1" showErrorMessage="1" error="ACEASTĂ INFORMAŢIE LA NIVEL DE TOTAL AN 2009 NU SE VA COMPLETA!!!!!" sqref="K38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80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M40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K80 JG38:JG39 TC38:TC39 ACY38:ACY39 AMU38:AMU39 AWQ38:AWQ39 BGM38:BGM39 BQI38:BQI39 CAE38:CAE39 CKA38:CKA39 CTW38:CTW39 DDS38:DDS39 DNO38:DNO39 DXK38:DXK39 EHG38:EHG39 ERC38:ERC39 FAY38:FAY39 FKU38:FKU39 FUQ38:FUQ39 GEM38:GEM39 GOI38:GOI39 GYE38:GYE39 HIA38:HIA39 HRW38:HRW39 IBS38:IBS39 ILO38:ILO39 IVK38:IVK39 JFG38:JFG39 JPC38:JPC39 JYY38:JYY39 KIU38:KIU39 KSQ38:KSQ39 LCM38:LCM39 LMI38:LMI39 LWE38:LWE39 MGA38:MGA39 MPW38:MPW39 MZS38:MZS39 NJO38:NJO39 NTK38:NTK39 ODG38:ODG39 ONC38:ONC39 OWY38:OWY39 PGU38:PGU39 PQQ38:PQQ39 QAM38:QAM39 QKI38:QKI39 QUE38:QUE39 REA38:REA39 RNW38:RNW39 RXS38:RXS39 SHO38:SHO39 SRK38:SRK39 TBG38:TBG39 TLC38:TLC39 TUY38:TUY39 UEU38:UEU39 UOQ38:UOQ39 UYM38:UYM39 VII38:VII39 VSE38:VSE39 WCA38:WCA39 WLW38:WLW39 WVS38:WVS39 M38 K480 JG480 TC480 ACY480 AMU480 AWQ480 BGM480 BQI480 CAE480 CKA480 CTW480 DDS480 DNO480 DXK480 EHG480 ERC480 FAY480 FKU480 FUQ480 GEM480 GOI480 GYE480 HIA480 HRW480 IBS480 ILO480 IVK480 JFG480 JPC480 JYY480 KIU480 KSQ480 LCM480 LMI480 LWE480 MGA480 MPW480 MZS480 NJO480 NTK480 ODG480 ONC480 OWY480 PGU480 PQQ480 QAM480 QKI480 QUE480 REA480 RNW480 RXS480 SHO480 SRK480 TBG480 TLC480 TUY480 UEU480 UOQ480 UYM480 VII480 VSE480 WCA480 WLW480 WVS480 M519 JI519 TE519 ADA519 AMW519 AWS519 BGO519 BQK519 CAG519 CKC519 CTY519 DDU519 DNQ519 DXM519 EHI519 ERE519 FBA519 FKW519 FUS519 GEO519 GOK519 GYG519 HIC519 HRY519 IBU519 ILQ519 IVM519 JFI519 JPE519 JZA519 KIW519 KSS519 LCO519 LMK519 LWG519 MGC519 MPY519 MZU519 NJQ519 NTM519 ODI519 ONE519 OXA519 PGW519 PQS519 QAO519 QKK519 QUG519 REC519 RNY519 RXU519 SHQ519 SRM519 TBI519 TLE519 TVA519 UEW519 UOS519 UYO519 VIK519 VSG519 WCC519 WLY519 WVU519 M480 JI480 TE480 ADA480 AMW480 AWS480 BGO480 BQK480 CAG480 CKC480 CTY480 DDU480 DNQ480 DXM480 EHI480 ERE480 FBA480 FKW480 FUS480 GEO480 GOK480 GYG480 HIC480 HRY480 IBU480 ILQ480 IVM480 JFI480 JPE480 JZA480 KIW480 KSS480 LCO480 LMK480 LWG480 MGC480 MPY480 MZU480 NJQ480 NTM480 ODI480 ONE480 OXA480 PGW480 PQS480 QAO480 QKK480 QUG480 REC480 RNY480 RXU480 SHQ480 SRM480 TBI480 TLE480 TVA480 UEW480 UOS480 UYO480 VIK480 VSG480 WCC480 WLY480 WVU480 M599 JI599 TE599 ADA599 AMW599 AWS599 BGO599 BQK599 CAG599 CKC599 CTY599 DDU599 DNQ599 DXM599 EHI599 ERE599 FBA599 FKW599 FUS599 GEO599 GOK599 GYG599 HIC599 HRY599 IBU599 ILQ599 IVM599 JFI599 JPE599 JZA599 KIW599 KSS599 LCO599 LMK599 LWG599 MGC599 MPY599 MZU599 NJQ599 NTM599 ODI599 ONE599 OXA599 PGW599 PQS599 QAO599 QKK599 QUG599 REC599 RNY599 RXU599 SHQ599 SRM599 TBI599 TLE599 TVA599 UEW599 UOS599 UYO599 VIK599 VSG599 WCC599 WLY599 WVU599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M559 JI559 TE559 ADA559 AMW559 AWS559 BGO559 BQK559 CAG559 CKC559 CTY559 DDU559 DNQ559 DXM559 EHI559 ERE559 FBA559 FKW559 FUS559 GEO559 GOK559 GYG559 HIC559 HRY559 IBU559 ILQ559 IVM559 JFI559 JPE559 JZA559 KIW559 KSS559 LCO559 LMK559 LWG559 MGC559 MPY559 MZU559 NJQ559 NTM559 ODI559 ONE559 OXA559 PGW559 PQS559 QAO559 QKK559 QUG559 REC559 RNY559 RXU559 SHQ559 SRM559 TBI559 TLE559 TVA559 UEW559 UOS559 UYO559 VIK559 VSG559 WCC559 WLY559 WVU559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M160 JG159:JG160 TC159:TC160 ACY159:ACY160 AMU159:AMU160 AWQ159:AWQ160 BGM159:BGM160 BQI159:BQI160 CAE159:CAE160 CKA159:CKA160 CTW159:CTW160 DDS159:DDS160 DNO159:DNO160 DXK159:DXK160 EHG159:EHG160 ERC159:ERC160 FAY159:FAY160 FKU159:FKU160 FUQ159:FUQ160 GEM159:GEM160 GOI159:GOI160 GYE159:GYE160 HIA159:HIA160 HRW159:HRW160 IBS159:IBS160 ILO159:ILO160 IVK159:IVK160 JFG159:JFG160 JPC159:JPC160 JYY159:JYY160 KIU159:KIU160 KSQ159:KSQ160 LCM159:LCM160 LMI159:LMI160 LWE159:LWE160 MGA159:MGA160 MPW159:MPW160 MZS159:MZS160 NJO159:NJO160 NTK159:NTK160 ODG159:ODG160 ONC159:ONC160 OWY159:OWY160 PGU159:PGU160 PQQ159:PQQ160 QAM159:QAM160 QKI159:QKI160 QUE159:QUE160 REA159:REA160 RNW159:RNW160 RXS159:RXS160 SHO159:SHO160 SRK159:SRK160 TBG159:TBG160 TLC159:TLC160 TUY159:TUY160 UEU159:UEU160 UOQ159:UOQ160 UYM159:UYM160 VII159:VII160 VSE159:VSE160 WCA159:WCA160 WLW159:WLW160 WVS159:WVS160 K120 JI159:JI160 TE159:TE160 ADA159:ADA160 AMW159:AMW160 AWS159:AWS160 BGO159:BGO160 BQK159:BQK160 CAG159:CAG160 CKC159:CKC160 CTY159:CTY160 DDU159:DDU160 DNQ159:DNQ160 DXM159:DXM160 EHI159:EHI160 ERE159:ERE160 FBA159:FBA160 FKW159:FKW160 FUS159:FUS160 GEO159:GEO160 GOK159:GOK160 GYG159:GYG160 HIC159:HIC160 HRY159:HRY160 IBU159:IBU160 ILQ159:ILQ160 IVM159:IVM160 JFI159:JFI160 JPE159:JPE160 JZA159:JZA160 KIW159:KIW160 KSS159:KSS160 LCO159:LCO160 LMK159:LMK160 LWG159:LWG160 MGC159:MGC160 MPY159:MPY160 MZU159:MZU160 NJQ159:NJQ160 NTM159:NTM160 ODI159:ODI160 ONE159:ONE160 OXA159:OXA160 PGW159:PGW160 PQS159:PQS160 QAO159:QAO160 QKK159:QKK160 QUG159:QUG160 REC159:REC160 RNY159:RNY160 RXU159:RXU160 SHQ159:SHQ160 SRM159:SRM160 TBI159:TBI160 TLE159:TLE160 TVA159:TVA160 UEW159:UEW160 UOS159:UOS160 UYO159:UYO160 VIK159:VIK160 VSG159:VSG160 WCC159:WCC160 WLY159:WLY160 WVU159:WVU160 K200 JI199:JI200 TE199:TE200 ADA199:ADA200 AMW199:AMW200 AWS199:AWS200 BGO199:BGO200 BQK199:BQK200 CAG199:CAG200 CKC199:CKC200 CTY199:CTY200 DDU199:DDU200 DNQ199:DNQ200 DXM199:DXM200 EHI199:EHI200 ERE199:ERE200 FBA199:FBA200 FKW199:FKW200 FUS199:FUS200 GEO199:GEO200 GOK199:GOK200 GYG199:GYG200 HIC199:HIC200 HRY199:HRY200 IBU199:IBU200 ILQ199:ILQ200 IVM199:IVM200 JFI199:JFI200 JPE199:JPE200 JZA199:JZA200 KIW199:KIW200 KSS199:KSS200 LCO199:LCO200 LMK199:LMK200 LWG199:LWG200 MGC199:MGC200 MPY199:MPY200 MZU199:MZU200 NJQ199:NJQ200 NTM199:NTM200 ODI199:ODI200 ONE199:ONE200 OXA199:OXA200 PGW199:PGW200 PQS199:PQS200 QAO199:QAO200 QKK199:QKK200 QUG199:QUG200 REC199:REC200 RNY199:RNY200 RXU199:RXU200 SHQ199:SHQ200 SRM199:SRM200 TBI199:TBI200 TLE199:TLE200 TVA199:TVA200 UEW199:UEW200 UOS199:UOS200 UYO199:UYO200 VIK199:VIK200 VSG199:VSG200 WCC199:WCC200 WLY199:WLY200 WVU199:WVU200 K160 JG199:JG200 TC199:TC200 ACY199:ACY200 AMU199:AMU200 AWQ199:AWQ200 BGM199:BGM200 BQI199:BQI200 CAE199:CAE200 CKA199:CKA200 CTW199:CTW200 DDS199:DDS200 DNO199:DNO200 DXK199:DXK200 EHG199:EHG200 ERC199:ERC200 FAY199:FAY200 FKU199:FKU200 FUQ199:FUQ200 GEM199:GEM200 GOI199:GOI200 GYE199:GYE200 HIA199:HIA200 HRW199:HRW200 IBS199:IBS200 ILO199:ILO200 IVK199:IVK200 JFG199:JFG200 JPC199:JPC200 JYY199:JYY200 KIU199:KIU200 KSQ199:KSQ200 LCM199:LCM200 LMI199:LMI200 LWE199:LWE200 MGA199:MGA200 MPW199:MPW200 MZS199:MZS200 NJO199:NJO200 NTK199:NTK200 ODG199:ODG200 ONC199:ONC200 OWY199:OWY200 PGU199:PGU200 PQQ199:PQQ200 QAM199:QAM200 QKI199:QKI200 QUE199:QUE200 REA199:REA200 RNW199:RNW200 RXS199:RXS200 SHO199:SHO200 SRK199:SRK200 TBG199:TBG200 TLC199:TLC200 TUY199:TUY200 UEU199:UEU200 UOQ199:UOQ200 UYM199:UYM200 VII199:VII200 VSE199:VSE200 WCA199:WCA200 WLW199:WLW200 WVS199:WVS200 M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M440 JI440 TE440 ADA440 AMW440 AWS440 BGO440 BQK440 CAG440 CKC440 CTY440 DDU440 DNQ440 DXM440 EHI440 ERE440 FBA440 FKW440 FUS440 GEO440 GOK440 GYG440 HIC440 HRY440 IBU440 ILQ440 IVM440 JFI440 JPE440 JZA440 KIW440 KSS440 LCO440 LMK440 LWG440 MGC440 MPY440 MZU440 NJQ440 NTM440 ODI440 ONE440 OXA440 PGW440 PQS440 QAO440 QKK440 QUG440 REC440 RNY440 RXU440 SHQ440 SRM440 TBI440 TLE440 TVA440 UEW440 UOS440 UYO440 VIK440 VSG440 WCC440 WLY440 WVU440 K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M120 JG119:JG120 TC119:TC120 ACY119:ACY120 AMU119:AMU120 AWQ119:AWQ120 BGM119:BGM120 BQI119:BQI120 CAE119:CAE120 CKA119:CKA120 CTW119:CTW120 DDS119:DDS120 DNO119:DNO120 DXK119:DXK120 EHG119:EHG120 ERC119:ERC120 FAY119:FAY120 FKU119:FKU120 FUQ119:FUQ120 GEM119:GEM120 GOI119:GOI120 GYE119:GYE120 HIA119:HIA120 HRW119:HRW120 IBS119:IBS120 ILO119:ILO120 IVK119:IVK120 JFG119:JFG120 JPC119:JPC120 JYY119:JYY120 KIU119:KIU120 KSQ119:KSQ120 LCM119:LCM120 LMI119:LMI120 LWE119:LWE120 MGA119:MGA120 MPW119:MPW120 MZS119:MZS120 NJO119:NJO120 NTK119:NTK120 ODG119:ODG120 ONC119:ONC120 OWY119:OWY120 PGU119:PGU120 PQQ119:PQQ120 QAM119:QAM120 QKI119:QKI120 QUE119:QUE120 REA119:REA120 RNW119:RNW120 RXS119:RXS120 SHO119:SHO120 SRK119:SRK120 TBG119:TBG120 TLC119:TLC120 TUY119:TUY120 UEU119:UEU120 UOQ119:UOQ120 UYM119:UYM120 VII119:VII120 VSE119:VSE120 WCA119:WCA120 WLW119:WLW120 WVS119:WVS120 WVU119:WVU120 JI119:JI120 TE119:TE120 ADA119:ADA120 AMW119:AMW120 AWS119:AWS120 BGO119:BGO120 BQK119:BQK120 CAG119:CAG120 CKC119:CKC120 CTY119:CTY120 DDU119:DDU120 DNQ119:DNQ120 DXM119:DXM120 EHI119:EHI120 ERE119:ERE120 FBA119:FBA120 FKW119:FKW120 FUS119:FUS120 GEO119:GEO120 GOK119:GOK120 GYG119:GYG120 HIC119:HIC120 HRY119:HRY120 IBU119:IBU120 ILQ119:ILQ120 IVM119:IVM120 JFI119:JFI120 JPE119:JPE120 JZA119:JZA120 KIW119:KIW120 KSS119:KSS120 LCO119:LCO120 LMK119:LMK120 LWG119:LWG120 MGC119:MGC120 MPY119:MPY120 MZU119:MZU120 NJQ119:NJQ120 NTM119:NTM120 ODI119:ODI120 ONE119:ONE120 OXA119:OXA120 PGW119:PGW120 PQS119:PQS120 QAO119:QAO120 QKK119:QKK120 QUG119:QUG120 REC119:REC120 RNY119:RNY120 RXU119:RXU120 SHQ119:SHQ120 SRM119:SRM120 TBI119:TBI120 TLE119:TLE120 TVA119:TVA120 UEW119:UEW120 UOS119:UOS120 UYO119:UYO120 VIK119:VIK120 VSG119:VSG120 WCC119:WCC120 WLY119:WLY120 M200">
      <formula1>0</formula1>
      <formula2>0</formula2>
    </dataValidation>
    <dataValidation type="list" allowBlank="1" showInputMessage="1" showErrorMessage="1" sqref="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11:C612 IY611:IY612 SU611:SU612 ACQ611:ACQ612 AMM611:AMM612 AWI611:AWI612 BGE611:BGE612 BQA611:BQA612 BZW611:BZW612 CJS611:CJS612 CTO611:CTO612 DDK611:DDK612 DNG611:DNG612 DXC611:DXC612 EGY611:EGY612 EQU611:EQU612 FAQ611:FAQ612 FKM611:FKM612 FUI611:FUI612 GEE611:GEE612 GOA611:GOA612 GXW611:GXW612 HHS611:HHS612 HRO611:HRO612 IBK611:IBK612 ILG611:ILG612 IVC611:IVC612 JEY611:JEY612 JOU611:JOU612 JYQ611:JYQ612 KIM611:KIM612 KSI611:KSI612 LCE611:LCE612 LMA611:LMA612 LVW611:LVW612 MFS611:MFS612 MPO611:MPO612 MZK611:MZK612 NJG611:NJG612 NTC611:NTC612 OCY611:OCY612 OMU611:OMU612 OWQ611:OWQ612 PGM611:PGM612 PQI611:PQI612 QAE611:QAE612 QKA611:QKA612 QTW611:QTW612 RDS611:RDS612 RNO611:RNO612 RXK611:RXK612 SHG611:SHG612 SRC611:SRC612 TAY611:TAY612 TKU611:TKU612 TUQ611:TUQ612 UEM611:UEM612 UOI611:UOI612 UYE611:UYE612 VIA611:VIA612 VRW611:VRW612 WBS611:WBS612 WLO611:WLO612 WVK611:WVK612 C571:C572 IY571:IY572 SU571:SU572 ACQ571:ACQ572 AMM571:AMM572 AWI571:AWI572 BGE571:BGE572 BQA571:BQA572 BZW571:BZW572 CJS571:CJS572 CTO571:CTO572 DDK571:DDK572 DNG571:DNG572 DXC571:DXC572 EGY571:EGY572 EQU571:EQU572 FAQ571:FAQ572 FKM571:FKM572 FUI571:FUI572 GEE571:GEE572 GOA571:GOA572 GXW571:GXW572 HHS571:HHS572 HRO571:HRO572 IBK571:IBK572 ILG571:ILG572 IVC571:IVC572 JEY571:JEY572 JOU571:JOU572 JYQ571:JYQ572 KIM571:KIM572 KSI571:KSI572 LCE571:LCE572 LMA571:LMA572 LVW571:LVW572 MFS571:MFS572 MPO571:MPO572 MZK571:MZK572 NJG571:NJG572 NTC571:NTC572 OCY571:OCY572 OMU571:OMU572 OWQ571:OWQ572 PGM571:PGM572 PQI571:PQI572 QAE571:QAE572 QKA571:QKA572 QTW571:QTW572 RDS571:RDS572 RNO571:RNO572 RXK571:RXK572 SHG571:SHG572 SRC571:SRC572 TAY571:TAY572 TKU571:TKU572 TUQ571:TUQ572 UEM571:UEM572 UOI571:UOI572 UYE571:UYE572 VIA571:VIA572 VRW571:VRW572 WBS571:WBS572 WLO571:WLO572 WVK571:WVK572 C531:C532 IY531:IY532 SU531:SU532 ACQ531:ACQ532 AMM531:AMM532 AWI531:AWI532 BGE531:BGE532 BQA531:BQA532 BZW531:BZW532 CJS531:CJS532 CTO531:CTO532 DDK531:DDK532 DNG531:DNG532 DXC531:DXC532 EGY531:EGY532 EQU531:EQU532 FAQ531:FAQ532 FKM531:FKM532 FUI531:FUI532 GEE531:GEE532 GOA531:GOA532 GXW531:GXW532 HHS531:HHS532 HRO531:HRO532 IBK531:IBK532 ILG531:ILG532 IVC531:IVC532 JEY531:JEY532 JOU531:JOU532 JYQ531:JYQ532 KIM531:KIM532 KSI531:KSI532 LCE531:LCE532 LMA531:LMA532 LVW531:LVW532 MFS531:MFS532 MPO531:MPO532 MZK531:MZK532 NJG531:NJG532 NTC531:NTC532 OCY531:OCY532 OMU531:OMU532 OWQ531:OWQ532 PGM531:PGM532 PQI531:PQI532 QAE531:QAE532 QKA531:QKA532 QTW531:QTW532 RDS531:RDS532 RNO531:RNO532 RXK531:RXK532 SHG531:SHG532 SRC531:SRC532 TAY531:TAY532 TKU531:TKU532 TUQ531:TUQ532 UEM531:UEM532 UOI531:UOI532 UYE531:UYE532 VIA531:VIA532 VRW531:VRW532 WBS531:WBS532 WLO531:WLO532 WVK531:WVK532 C452:C453 IY452:IY453 SU452:SU453 ACQ452:ACQ453 AMM452:AMM453 AWI452:AWI453 BGE452:BGE453 BQA452:BQA453 BZW452:BZW453 CJS452:CJS453 CTO452:CTO453 DDK452:DDK453 DNG452:DNG453 DXC452:DXC453 EGY452:EGY453 EQU452:EQU453 FAQ452:FAQ453 FKM452:FKM453 FUI452:FUI453 GEE452:GEE453 GOA452:GOA453 GXW452:GXW453 HHS452:HHS453 HRO452:HRO453 IBK452:IBK453 ILG452:ILG453 IVC452:IVC453 JEY452:JEY453 JOU452:JOU453 JYQ452:JYQ453 KIM452:KIM453 KSI452:KSI453 LCE452:LCE453 LMA452:LMA453 LVW452:LVW453 MFS452:MFS453 MPO452:MPO453 MZK452:MZK453 NJG452:NJG453 NTC452:NTC453 OCY452:OCY453 OMU452:OMU453 OWQ452:OWQ453 PGM452:PGM453 PQI452:PQI453 QAE452:QAE453 QKA452:QKA453 QTW452:QTW453 RDS452:RDS453 RNO452:RNO453 RXK452:RXK453 SHG452:SHG453 SRC452:SRC453 TAY452:TAY453 TKU452:TKU453 TUQ452:TUQ453 UEM452:UEM453 UOI452:UOI453 UYE452:UYE453 VIA452:VIA453 VRW452:VRW453 WBS452:WBS453 WLO452:WLO453 WVK452:WVK453 C491:C492 IY491:IY492 SU491:SU492 ACQ491:ACQ492 AMM491:AMM492 AWI491:AWI492 BGE491:BGE492 BQA491:BQA492 BZW491:BZW492 CJS491:CJS492 CTO491:CTO492 DDK491:DDK492 DNG491:DNG492 DXC491:DXC492 EGY491:EGY492 EQU491:EQU492 FAQ491:FAQ492 FKM491:FKM492 FUI491:FUI492 GEE491:GEE492 GOA491:GOA492 GXW491:GXW492 HHS491:HHS492 HRO491:HRO492 IBK491:IBK492 ILG491:ILG492 IVC491:IVC492 JEY491:JEY492 JOU491:JOU492 JYQ491:JYQ492 KIM491:KIM492 KSI491:KSI492 LCE491:LCE492 LMA491:LMA492 LVW491:LVW492 MFS491:MFS492 MPO491:MPO492 MZK491:MZK492 NJG491:NJG492 NTC491:NTC492 OCY491:OCY492 OMU491:OMU492 OWQ491:OWQ492 PGM491:PGM492 PQI491:PQI492 QAE491:QAE492 QKA491:QKA492 QTW491:QTW492 RDS491:RDS492 RNO491:RNO492 RXK491:RXK492 SHG491:SHG492 SRC491:SRC492 TAY491:TAY492 TKU491:TKU492 TUQ491:TUQ492 UEM491:UEM492 UOI491:UOI492 UYE491:UYE492 VIA491:VIA492 VRW491:VRW492 WBS491:WBS492 WLO491:WLO492 WVK491:WVK492 C172 IY172 SU172 ACQ172 AMM172 AWI172 BGE172 BQA172 BZW172 CJS172 CTO172 DDK172 DNG172 DXC172 EGY172 EQU172 FAQ172 FKM172 FUI172 GEE172 GOA172 GXW172 HHS172 HRO172 IBK172 ILG172 IVC172 JEY172 JOU172 JYQ172 KIM172 KSI172 LCE172 LMA172 LVW172 MFS172 MPO172 MZK172 NJG172 NTC172 OCY172 OMU172 OWQ172 PGM172 PQI172 QAE172 QKA172 QTW172 RDS172 RNO172 RXK172 SHG172 SRC172 TAY172 TKU172 TUQ172 UEM172 UOI172 UYE172 VIA172 VRW172 WBS172 WLO172 WVK172 C412 IY412 SU412 ACQ412 AMM412 AWI412 BGE412 BQA412 BZW412 CJS412 CTO412 DDK412 DNG412 DXC412 EGY412 EQU412 FAQ412 FKM412 FUI412 GEE412 GOA412 GXW412 HHS412 HRO412 IBK412 ILG412 IVC412 JEY412 JOU412 JYQ412 KIM412 KSI412 LCE412 LMA412 LVW412 MFS412 MPO412 MZK412 NJG412 NTC412 OCY412 OMU412 OWQ412 PGM412 PQI412 QAE412 QKA412 QTW412 RDS412 RNO412 RXK412 SHG412 SRC412 TAY412 TKU412 TUQ412 UEM412 UOI412 UYE412 VIA412 VRW412 WBS412 WLO412 WVK412 C332 IY332 SU332 ACQ332 AMM332 AWI332 BGE332 BQA332 BZW332 CJS332 CTO332 DDK332 DNG332 DXC332 EGY332 EQU332 FAQ332 FKM332 FUI332 GEE332 GOA332 GXW332 HHS332 HRO332 IBK332 ILG332 IVC332 JEY332 JOU332 JYQ332 KIM332 KSI332 LCE332 LMA332 LVW332 MFS332 MPO332 MZK332 NJG332 NTC332 OCY332 OMU332 OWQ332 PGM332 PQI332 QAE332 QKA332 QTW332 RDS332 RNO332 RXK332 SHG332 SRC332 TAY332 TKU332 TUQ332 UEM332 UOI332 UYE332 VIA332 VRW332 WBS332 WLO332 WVK332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372 IY372 SU372 ACQ372 AMM372 AWI372 BGE372 BQA372 BZW372 CJS372 CTO372 DDK372 DNG372 DXC372 EGY372 EQU372 FAQ372 FKM372 FUI372 GEE372 GOA372 GXW372 HHS372 HRO372 IBK372 ILG372 IVC372 JEY372 JOU372 JYQ372 KIM372 KSI372 LCE372 LMA372 LVW372 MFS372 MPO372 MZK372 NJG372 NTC372 OCY372 OMU372 OWQ372 PGM372 PQI372 QAE372 QKA372 QTW372 RDS372 RNO372 RXK372 SHG372 SRC372 TAY372 TKU372 TUQ372 UEM372 UOI372 UYE372 VIA372 VRW372 WBS372 WLO372 WVK372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formula1>"Nr. total de solicitări(reşedinţă de judeţ+alte localităţi)"</formula1>
    </dataValidation>
    <dataValidation type="list" allowBlank="1" showInputMessage="1" showErrorMessage="1" sqref="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11:B612 IX611:IX612 ST611:ST612 ACP611:ACP612 AML611:AML612 AWH611:AWH612 BGD611:BGD612 BPZ611:BPZ612 BZV611:BZV612 CJR611:CJR612 CTN611:CTN612 DDJ611:DDJ612 DNF611:DNF612 DXB611:DXB612 EGX611:EGX612 EQT611:EQT612 FAP611:FAP612 FKL611:FKL612 FUH611:FUH612 GED611:GED612 GNZ611:GNZ612 GXV611:GXV612 HHR611:HHR612 HRN611:HRN612 IBJ611:IBJ612 ILF611:ILF612 IVB611:IVB612 JEX611:JEX612 JOT611:JOT612 JYP611:JYP612 KIL611:KIL612 KSH611:KSH612 LCD611:LCD612 LLZ611:LLZ612 LVV611:LVV612 MFR611:MFR612 MPN611:MPN612 MZJ611:MZJ612 NJF611:NJF612 NTB611:NTB612 OCX611:OCX612 OMT611:OMT612 OWP611:OWP612 PGL611:PGL612 PQH611:PQH612 QAD611:QAD612 QJZ611:QJZ612 QTV611:QTV612 RDR611:RDR612 RNN611:RNN612 RXJ611:RXJ612 SHF611:SHF612 SRB611:SRB612 TAX611:TAX612 TKT611:TKT612 TUP611:TUP612 UEL611:UEL612 UOH611:UOH612 UYD611:UYD612 VHZ611:VHZ612 VRV611:VRV612 WBR611:WBR612 WLN611:WLN612 WVJ611:WVJ612 B571:B572 IX571:IX572 ST571:ST572 ACP571:ACP572 AML571:AML572 AWH571:AWH572 BGD571:BGD572 BPZ571:BPZ572 BZV571:BZV572 CJR571:CJR572 CTN571:CTN572 DDJ571:DDJ572 DNF571:DNF572 DXB571:DXB572 EGX571:EGX572 EQT571:EQT572 FAP571:FAP572 FKL571:FKL572 FUH571:FUH572 GED571:GED572 GNZ571:GNZ572 GXV571:GXV572 HHR571:HHR572 HRN571:HRN572 IBJ571:IBJ572 ILF571:ILF572 IVB571:IVB572 JEX571:JEX572 JOT571:JOT572 JYP571:JYP572 KIL571:KIL572 KSH571:KSH572 LCD571:LCD572 LLZ571:LLZ572 LVV571:LVV572 MFR571:MFR572 MPN571:MPN572 MZJ571:MZJ572 NJF571:NJF572 NTB571:NTB572 OCX571:OCX572 OMT571:OMT572 OWP571:OWP572 PGL571:PGL572 PQH571:PQH572 QAD571:QAD572 QJZ571:QJZ572 QTV571:QTV572 RDR571:RDR572 RNN571:RNN572 RXJ571:RXJ572 SHF571:SHF572 SRB571:SRB572 TAX571:TAX572 TKT571:TKT572 TUP571:TUP572 UEL571:UEL572 UOH571:UOH572 UYD571:UYD572 VHZ571:VHZ572 VRV571:VRV572 WBR571:WBR572 WLN571:WLN572 WVJ571:WVJ572 B531:B532 IX531:IX532 ST531:ST532 ACP531:ACP532 AML531:AML532 AWH531:AWH532 BGD531:BGD532 BPZ531:BPZ532 BZV531:BZV532 CJR531:CJR532 CTN531:CTN532 DDJ531:DDJ532 DNF531:DNF532 DXB531:DXB532 EGX531:EGX532 EQT531:EQT532 FAP531:FAP532 FKL531:FKL532 FUH531:FUH532 GED531:GED532 GNZ531:GNZ532 GXV531:GXV532 HHR531:HHR532 HRN531:HRN532 IBJ531:IBJ532 ILF531:ILF532 IVB531:IVB532 JEX531:JEX532 JOT531:JOT532 JYP531:JYP532 KIL531:KIL532 KSH531:KSH532 LCD531:LCD532 LLZ531:LLZ532 LVV531:LVV532 MFR531:MFR532 MPN531:MPN532 MZJ531:MZJ532 NJF531:NJF532 NTB531:NTB532 OCX531:OCX532 OMT531:OMT532 OWP531:OWP532 PGL531:PGL532 PQH531:PQH532 QAD531:QAD532 QJZ531:QJZ532 QTV531:QTV532 RDR531:RDR532 RNN531:RNN532 RXJ531:RXJ532 SHF531:SHF532 SRB531:SRB532 TAX531:TAX532 TKT531:TKT532 TUP531:TUP532 UEL531:UEL532 UOH531:UOH532 UYD531:UYD532 VHZ531:VHZ532 VRV531:VRV532 WBR531:WBR532 WLN531:WLN532 WVJ531:WVJ532 B452:B453 IX452:IX453 ST452:ST453 ACP452:ACP453 AML452:AML453 AWH452:AWH453 BGD452:BGD453 BPZ452:BPZ453 BZV452:BZV453 CJR452:CJR453 CTN452:CTN453 DDJ452:DDJ453 DNF452:DNF453 DXB452:DXB453 EGX452:EGX453 EQT452:EQT453 FAP452:FAP453 FKL452:FKL453 FUH452:FUH453 GED452:GED453 GNZ452:GNZ453 GXV452:GXV453 HHR452:HHR453 HRN452:HRN453 IBJ452:IBJ453 ILF452:ILF453 IVB452:IVB453 JEX452:JEX453 JOT452:JOT453 JYP452:JYP453 KIL452:KIL453 KSH452:KSH453 LCD452:LCD453 LLZ452:LLZ453 LVV452:LVV453 MFR452:MFR453 MPN452:MPN453 MZJ452:MZJ453 NJF452:NJF453 NTB452:NTB453 OCX452:OCX453 OMT452:OMT453 OWP452:OWP453 PGL452:PGL453 PQH452:PQH453 QAD452:QAD453 QJZ452:QJZ453 QTV452:QTV453 RDR452:RDR453 RNN452:RNN453 RXJ452:RXJ453 SHF452:SHF453 SRB452:SRB453 TAX452:TAX453 TKT452:TKT453 TUP452:TUP453 UEL452:UEL453 UOH452:UOH453 UYD452:UYD453 VHZ452:VHZ453 VRV452:VRV453 WBR452:WBR453 WLN452:WLN453 WVJ452:WVJ453 B491:B492 IX491:IX492 ST491:ST492 ACP491:ACP492 AML491:AML492 AWH491:AWH492 BGD491:BGD492 BPZ491:BPZ492 BZV491:BZV492 CJR491:CJR492 CTN491:CTN492 DDJ491:DDJ492 DNF491:DNF492 DXB491:DXB492 EGX491:EGX492 EQT491:EQT492 FAP491:FAP492 FKL491:FKL492 FUH491:FUH492 GED491:GED492 GNZ491:GNZ492 GXV491:GXV492 HHR491:HHR492 HRN491:HRN492 IBJ491:IBJ492 ILF491:ILF492 IVB491:IVB492 JEX491:JEX492 JOT491:JOT492 JYP491:JYP492 KIL491:KIL492 KSH491:KSH492 LCD491:LCD492 LLZ491:LLZ492 LVV491:LVV492 MFR491:MFR492 MPN491:MPN492 MZJ491:MZJ492 NJF491:NJF492 NTB491:NTB492 OCX491:OCX492 OMT491:OMT492 OWP491:OWP492 PGL491:PGL492 PQH491:PQH492 QAD491:QAD492 QJZ491:QJZ492 QTV491:QTV492 RDR491:RDR492 RNN491:RNN492 RXJ491:RXJ492 SHF491:SHF492 SRB491:SRB492 TAX491:TAX492 TKT491:TKT492 TUP491:TUP492 UEL491:UEL492 UOH491:UOH492 UYD491:UYD492 VHZ491:VHZ492 VRV491:VRV492 WBR491:WBR492 WLN491:WLN492 WVJ491:WVJ492 B172 IX172 ST172 ACP172 AML172 AWH172 BGD172 BPZ172 BZV172 CJR172 CTN172 DDJ172 DNF172 DXB172 EGX172 EQT172 FAP172 FKL172 FUH172 GED172 GNZ172 GXV172 HHR172 HRN172 IBJ172 ILF172 IVB172 JEX172 JOT172 JYP172 KIL172 KSH172 LCD172 LLZ172 LVV172 MFR172 MPN172 MZJ172 NJF172 NTB172 OCX172 OMT172 OWP172 PGL172 PQH172 QAD172 QJZ172 QTV172 RDR172 RNN172 RXJ172 SHF172 SRB172 TAX172 TKT172 TUP172 UEL172 UOH172 UYD172 VHZ172 VRV172 WBR172 WLN172 WVJ172 B412 IX412 ST412 ACP412 AML412 AWH412 BGD412 BPZ412 BZV412 CJR412 CTN412 DDJ412 DNF412 DXB412 EGX412 EQT412 FAP412 FKL412 FUH412 GED412 GNZ412 GXV412 HHR412 HRN412 IBJ412 ILF412 IVB412 JEX412 JOT412 JYP412 KIL412 KSH412 LCD412 LLZ412 LVV412 MFR412 MPN412 MZJ412 NJF412 NTB412 OCX412 OMT412 OWP412 PGL412 PQH412 QAD412 QJZ412 QTV412 RDR412 RNN412 RXJ412 SHF412 SRB412 TAX412 TKT412 TUP412 UEL412 UOH412 UYD412 VHZ412 VRV412 WBR412 WLN412 WVJ412 B332 IX332 ST332 ACP332 AML332 AWH332 BGD332 BPZ332 BZV332 CJR332 CTN332 DDJ332 DNF332 DXB332 EGX332 EQT332 FAP332 FKL332 FUH332 GED332 GNZ332 GXV332 HHR332 HRN332 IBJ332 ILF332 IVB332 JEX332 JOT332 JYP332 KIL332 KSH332 LCD332 LLZ332 LVV332 MFR332 MPN332 MZJ332 NJF332 NTB332 OCX332 OMT332 OWP332 PGL332 PQH332 QAD332 QJZ332 QTV332 RDR332 RNN332 RXJ332 SHF332 SRB332 TAX332 TKT332 TUP332 UEL332 UOH332 UYD332 VHZ332 VRV332 WBR332 WLN332 WVJ332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372 IX372 ST372 ACP372 AML372 AWH372 BGD372 BPZ372 BZV372 CJR372 CTN372 DDJ372 DNF372 DXB372 EGX372 EQT372 FAP372 FKL372 FUH372 GED372 GNZ372 GXV372 HHR372 HRN372 IBJ372 ILF372 IVB372 JEX372 JOT372 JYP372 KIL372 KSH372 LCD372 LLZ372 LVV372 MFR372 MPN372 MZJ372 NJF372 NTB372 OCX372 OMT372 OWP372 PGL372 PQH372 QAD372 QJZ372 QTV372 RDR372 RNN372 RXJ372 SHF372 SRB372 TAX372 TKT372 TUP372 UEL372 UOH372 UYD372 VHZ372 VRV372 WBR372 WLN372 WVJ372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formula1>"Nr. solicitări din alte localităţi"</formula1>
    </dataValidation>
    <dataValidation type="list" allowBlank="1" showInputMessage="1" showErrorMessage="1" sqref="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11:A612 IW611:IW612 SS611:SS612 ACO611:ACO612 AMK611:AMK612 AWG611:AWG612 BGC611:BGC612 BPY611:BPY612 BZU611:BZU612 CJQ611:CJQ612 CTM611:CTM612 DDI611:DDI612 DNE611:DNE612 DXA611:DXA612 EGW611:EGW612 EQS611:EQS612 FAO611:FAO612 FKK611:FKK612 FUG611:FUG612 GEC611:GEC612 GNY611:GNY612 GXU611:GXU612 HHQ611:HHQ612 HRM611:HRM612 IBI611:IBI612 ILE611:ILE612 IVA611:IVA612 JEW611:JEW612 JOS611:JOS612 JYO611:JYO612 KIK611:KIK612 KSG611:KSG612 LCC611:LCC612 LLY611:LLY612 LVU611:LVU612 MFQ611:MFQ612 MPM611:MPM612 MZI611:MZI612 NJE611:NJE612 NTA611:NTA612 OCW611:OCW612 OMS611:OMS612 OWO611:OWO612 PGK611:PGK612 PQG611:PQG612 QAC611:QAC612 QJY611:QJY612 QTU611:QTU612 RDQ611:RDQ612 RNM611:RNM612 RXI611:RXI612 SHE611:SHE612 SRA611:SRA612 TAW611:TAW612 TKS611:TKS612 TUO611:TUO612 UEK611:UEK612 UOG611:UOG612 UYC611:UYC612 VHY611:VHY612 VRU611:VRU612 WBQ611:WBQ612 WLM611:WLM612 WVI611:WVI612 A571:A572 IW571:IW572 SS571:SS572 ACO571:ACO572 AMK571:AMK572 AWG571:AWG572 BGC571:BGC572 BPY571:BPY572 BZU571:BZU572 CJQ571:CJQ572 CTM571:CTM572 DDI571:DDI572 DNE571:DNE572 DXA571:DXA572 EGW571:EGW572 EQS571:EQS572 FAO571:FAO572 FKK571:FKK572 FUG571:FUG572 GEC571:GEC572 GNY571:GNY572 GXU571:GXU572 HHQ571:HHQ572 HRM571:HRM572 IBI571:IBI572 ILE571:ILE572 IVA571:IVA572 JEW571:JEW572 JOS571:JOS572 JYO571:JYO572 KIK571:KIK572 KSG571:KSG572 LCC571:LCC572 LLY571:LLY572 LVU571:LVU572 MFQ571:MFQ572 MPM571:MPM572 MZI571:MZI572 NJE571:NJE572 NTA571:NTA572 OCW571:OCW572 OMS571:OMS572 OWO571:OWO572 PGK571:PGK572 PQG571:PQG572 QAC571:QAC572 QJY571:QJY572 QTU571:QTU572 RDQ571:RDQ572 RNM571:RNM572 RXI571:RXI572 SHE571:SHE572 SRA571:SRA572 TAW571:TAW572 TKS571:TKS572 TUO571:TUO572 UEK571:UEK572 UOG571:UOG572 UYC571:UYC572 VHY571:VHY572 VRU571:VRU572 WBQ571:WBQ572 WLM571:WLM572 WVI571:WVI572 A531:A532 IW531:IW532 SS531:SS532 ACO531:ACO532 AMK531:AMK532 AWG531:AWG532 BGC531:BGC532 BPY531:BPY532 BZU531:BZU532 CJQ531:CJQ532 CTM531:CTM532 DDI531:DDI532 DNE531:DNE532 DXA531:DXA532 EGW531:EGW532 EQS531:EQS532 FAO531:FAO532 FKK531:FKK532 FUG531:FUG532 GEC531:GEC532 GNY531:GNY532 GXU531:GXU532 HHQ531:HHQ532 HRM531:HRM532 IBI531:IBI532 ILE531:ILE532 IVA531:IVA532 JEW531:JEW532 JOS531:JOS532 JYO531:JYO532 KIK531:KIK532 KSG531:KSG532 LCC531:LCC532 LLY531:LLY532 LVU531:LVU532 MFQ531:MFQ532 MPM531:MPM532 MZI531:MZI532 NJE531:NJE532 NTA531:NTA532 OCW531:OCW532 OMS531:OMS532 OWO531:OWO532 PGK531:PGK532 PQG531:PQG532 QAC531:QAC532 QJY531:QJY532 QTU531:QTU532 RDQ531:RDQ532 RNM531:RNM532 RXI531:RXI532 SHE531:SHE532 SRA531:SRA532 TAW531:TAW532 TKS531:TKS532 TUO531:TUO532 UEK531:UEK532 UOG531:UOG532 UYC531:UYC532 VHY531:VHY532 VRU531:VRU532 WBQ531:WBQ532 WLM531:WLM532 WVI531:WVI532 A452:A453 IW452:IW453 SS452:SS453 ACO452:ACO453 AMK452:AMK453 AWG452:AWG453 BGC452:BGC453 BPY452:BPY453 BZU452:BZU453 CJQ452:CJQ453 CTM452:CTM453 DDI452:DDI453 DNE452:DNE453 DXA452:DXA453 EGW452:EGW453 EQS452:EQS453 FAO452:FAO453 FKK452:FKK453 FUG452:FUG453 GEC452:GEC453 GNY452:GNY453 GXU452:GXU453 HHQ452:HHQ453 HRM452:HRM453 IBI452:IBI453 ILE452:ILE453 IVA452:IVA453 JEW452:JEW453 JOS452:JOS453 JYO452:JYO453 KIK452:KIK453 KSG452:KSG453 LCC452:LCC453 LLY452:LLY453 LVU452:LVU453 MFQ452:MFQ453 MPM452:MPM453 MZI452:MZI453 NJE452:NJE453 NTA452:NTA453 OCW452:OCW453 OMS452:OMS453 OWO452:OWO453 PGK452:PGK453 PQG452:PQG453 QAC452:QAC453 QJY452:QJY453 QTU452:QTU453 RDQ452:RDQ453 RNM452:RNM453 RXI452:RXI453 SHE452:SHE453 SRA452:SRA453 TAW452:TAW453 TKS452:TKS453 TUO452:TUO453 UEK452:UEK453 UOG452:UOG453 UYC452:UYC453 VHY452:VHY453 VRU452:VRU453 WBQ452:WBQ453 WLM452:WLM453 WVI452:WVI453 A491:A492 IW491:IW492 SS491:SS492 ACO491:ACO492 AMK491:AMK492 AWG491:AWG492 BGC491:BGC492 BPY491:BPY492 BZU491:BZU492 CJQ491:CJQ492 CTM491:CTM492 DDI491:DDI492 DNE491:DNE492 DXA491:DXA492 EGW491:EGW492 EQS491:EQS492 FAO491:FAO492 FKK491:FKK492 FUG491:FUG492 GEC491:GEC492 GNY491:GNY492 GXU491:GXU492 HHQ491:HHQ492 HRM491:HRM492 IBI491:IBI492 ILE491:ILE492 IVA491:IVA492 JEW491:JEW492 JOS491:JOS492 JYO491:JYO492 KIK491:KIK492 KSG491:KSG492 LCC491:LCC492 LLY491:LLY492 LVU491:LVU492 MFQ491:MFQ492 MPM491:MPM492 MZI491:MZI492 NJE491:NJE492 NTA491:NTA492 OCW491:OCW492 OMS491:OMS492 OWO491:OWO492 PGK491:PGK492 PQG491:PQG492 QAC491:QAC492 QJY491:QJY492 QTU491:QTU492 RDQ491:RDQ492 RNM491:RNM492 RXI491:RXI492 SHE491:SHE492 SRA491:SRA492 TAW491:TAW492 TKS491:TKS492 TUO491:TUO492 UEK491:UEK492 UOG491:UOG492 UYC491:UYC492 VHY491:VHY492 VRU491:VRU492 WBQ491:WBQ492 WLM491:WLM492 WVI491:WVI492 A172 IW172 SS172 ACO172 AMK172 AWG172 BGC172 BPY172 BZU172 CJQ172 CTM172 DDI172 DNE172 DXA172 EGW172 EQS172 FAO172 FKK172 FUG172 GEC172 GNY172 GXU172 HHQ172 HRM172 IBI172 ILE172 IVA172 JEW172 JOS172 JYO172 KIK172 KSG172 LCC172 LLY172 LVU172 MFQ172 MPM172 MZI172 NJE172 NTA172 OCW172 OMS172 OWO172 PGK172 PQG172 QAC172 QJY172 QTU172 RDQ172 RNM172 RXI172 SHE172 SRA172 TAW172 TKS172 TUO172 UEK172 UOG172 UYC172 VHY172 VRU172 WBQ172 WLM172 WVI172 A412 IW412 SS412 ACO412 AMK412 AWG412 BGC412 BPY412 BZU412 CJQ412 CTM412 DDI412 DNE412 DXA412 EGW412 EQS412 FAO412 FKK412 FUG412 GEC412 GNY412 GXU412 HHQ412 HRM412 IBI412 ILE412 IVA412 JEW412 JOS412 JYO412 KIK412 KSG412 LCC412 LLY412 LVU412 MFQ412 MPM412 MZI412 NJE412 NTA412 OCW412 OMS412 OWO412 PGK412 PQG412 QAC412 QJY412 QTU412 RDQ412 RNM412 RXI412 SHE412 SRA412 TAW412 TKS412 TUO412 UEK412 UOG412 UYC412 VHY412 VRU412 WBQ412 WLM412 WVI412 A3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formula1>"Nr. solicitări din reşedinţa de judeţ"</formula1>
    </dataValidation>
    <dataValidation type="list" allowBlank="1" showInputMessage="1" showErrorMessage="1" sqref="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11:H611 JB611:JD611 SX611:SZ611 ACT611:ACV611 AMP611:AMR611 AWL611:AWN611 BGH611:BGJ611 BQD611:BQF611 BZZ611:CAB611 CJV611:CJX611 CTR611:CTT611 DDN611:DDP611 DNJ611:DNL611 DXF611:DXH611 EHB611:EHD611 EQX611:EQZ611 FAT611:FAV611 FKP611:FKR611 FUL611:FUN611 GEH611:GEJ611 GOD611:GOF611 GXZ611:GYB611 HHV611:HHX611 HRR611:HRT611 IBN611:IBP611 ILJ611:ILL611 IVF611:IVH611 JFB611:JFD611 JOX611:JOZ611 JYT611:JYV611 KIP611:KIR611 KSL611:KSN611 LCH611:LCJ611 LMD611:LMF611 LVZ611:LWB611 MFV611:MFX611 MPR611:MPT611 MZN611:MZP611 NJJ611:NJL611 NTF611:NTH611 ODB611:ODD611 OMX611:OMZ611 OWT611:OWV611 PGP611:PGR611 PQL611:PQN611 QAH611:QAJ611 QKD611:QKF611 QTZ611:QUB611 RDV611:RDX611 RNR611:RNT611 RXN611:RXP611 SHJ611:SHL611 SRF611:SRH611 TBB611:TBD611 TKX611:TKZ611 TUT611:TUV611 UEP611:UER611 UOL611:UON611 UYH611:UYJ611 VID611:VIF611 VRZ611:VSB611 WBV611:WBX611 WLR611:WLT611 WVN611:WVP611 F571:H571 JB571:JD571 SX571:SZ571 ACT571:ACV571 AMP571:AMR571 AWL571:AWN571 BGH571:BGJ571 BQD571:BQF571 BZZ571:CAB571 CJV571:CJX571 CTR571:CTT571 DDN571:DDP571 DNJ571:DNL571 DXF571:DXH571 EHB571:EHD571 EQX571:EQZ571 FAT571:FAV571 FKP571:FKR571 FUL571:FUN571 GEH571:GEJ571 GOD571:GOF571 GXZ571:GYB571 HHV571:HHX571 HRR571:HRT571 IBN571:IBP571 ILJ571:ILL571 IVF571:IVH571 JFB571:JFD571 JOX571:JOZ571 JYT571:JYV571 KIP571:KIR571 KSL571:KSN571 LCH571:LCJ571 LMD571:LMF571 LVZ571:LWB571 MFV571:MFX571 MPR571:MPT571 MZN571:MZP571 NJJ571:NJL571 NTF571:NTH571 ODB571:ODD571 OMX571:OMZ571 OWT571:OWV571 PGP571:PGR571 PQL571:PQN571 QAH571:QAJ571 QKD571:QKF571 QTZ571:QUB571 RDV571:RDX571 RNR571:RNT571 RXN571:RXP571 SHJ571:SHL571 SRF571:SRH571 TBB571:TBD571 TKX571:TKZ571 TUT571:TUV571 UEP571:UER571 UOL571:UON571 UYH571:UYJ571 VID571:VIF571 VRZ571:VSB571 WBV571:WBX571 WLR571:WLT571 WVN571:WVP571 F531:H531 JB531:JD531 SX531:SZ531 ACT531:ACV531 AMP531:AMR531 AWL531:AWN531 BGH531:BGJ531 BQD531:BQF531 BZZ531:CAB531 CJV531:CJX531 CTR531:CTT531 DDN531:DDP531 DNJ531:DNL531 DXF531:DXH531 EHB531:EHD531 EQX531:EQZ531 FAT531:FAV531 FKP531:FKR531 FUL531:FUN531 GEH531:GEJ531 GOD531:GOF531 GXZ531:GYB531 HHV531:HHX531 HRR531:HRT531 IBN531:IBP531 ILJ531:ILL531 IVF531:IVH531 JFB531:JFD531 JOX531:JOZ531 JYT531:JYV531 KIP531:KIR531 KSL531:KSN531 LCH531:LCJ531 LMD531:LMF531 LVZ531:LWB531 MFV531:MFX531 MPR531:MPT531 MZN531:MZP531 NJJ531:NJL531 NTF531:NTH531 ODB531:ODD531 OMX531:OMZ531 OWT531:OWV531 PGP531:PGR531 PQL531:PQN531 QAH531:QAJ531 QKD531:QKF531 QTZ531:QUB531 RDV531:RDX531 RNR531:RNT531 RXN531:RXP531 SHJ531:SHL531 SRF531:SRH531 TBB531:TBD531 TKX531:TKZ531 TUT531:TUV531 UEP531:UER531 UOL531:UON531 UYH531:UYJ531 VID531:VIF531 VRZ531:VSB531 WBV531:WBX531 WLR531:WLT531 WVN531:WVP531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1:H491 JB491:JD491 SX491:SZ491 ACT491:ACV491 AMP491:AMR491 AWL491:AWN491 BGH491:BGJ491 BQD491:BQF491 BZZ491:CAB491 CJV491:CJX491 CTR491:CTT491 DDN491:DDP491 DNJ491:DNL491 DXF491:DXH491 EHB491:EHD491 EQX491:EQZ491 FAT491:FAV491 FKP491:FKR491 FUL491:FUN491 GEH491:GEJ491 GOD491:GOF491 GXZ491:GYB491 HHV491:HHX491 HRR491:HRT491 IBN491:IBP491 ILJ491:ILL491 IVF491:IVH491 JFB491:JFD491 JOX491:JOZ491 JYT491:JYV491 KIP491:KIR491 KSL491:KSN491 LCH491:LCJ491 LMD491:LMF491 LVZ491:LWB491 MFV491:MFX491 MPR491:MPT491 MZN491:MZP491 NJJ491:NJL491 NTF491:NTH491 ODB491:ODD491 OMX491:OMZ491 OWT491:OWV491 PGP491:PGR491 PQL491:PQN491 QAH491:QAJ491 QKD491:QKF491 QTZ491:QUB491 RDV491:RDX491 RNR491:RNT491 RXN491:RXP491 SHJ491:SHL491 SRF491:SRH491 TBB491:TBD491 TKX491:TKZ491 TUT491:TUV491 UEP491:UER491 UOL491:UON491 UYH491:UYJ491 VID491:VIF491 VRZ491:VSB491 WBV491:WBX491 WLR491:WLT491 WVN491:WVP491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412 JB412 SX412 ACT412 AMP412 AWL412 BGH412 BQD412 BZZ412 CJV412 CTR412 DDN412 DNJ412 DXF412 EHB412 EQX412 FAT412 FKP412 FUL412 GEH412 GOD412 GXZ412 HHV412 HRR412 IBN412 ILJ412 IVF412 JFB412 JOX412 JYT412 KIP412 KSL412 LCH412 LMD412 LVZ412 MFV412 MPR412 MZN412 NJJ412 NTF412 ODB412 OMX412 OWT412 PGP412 PQL412 QAH412 QKD412 QTZ412 RDV412 RNR412 RXN412 SHJ412 SRF412 TBB412 TKX412 TUT412 UEP412 UOL412 UYH412 VID412 VRZ412 WBV412 WLR412 WVN412 F332 JB332 SX332 ACT332 AMP332 AWL332 BGH332 BQD332 BZZ332 CJV332 CTR332 DDN332 DNJ332 DXF332 EHB332 EQX332 FAT332 FKP332 FUL332 GEH332 GOD332 GXZ332 HHV332 HRR332 IBN332 ILJ332 IVF332 JFB332 JOX332 JYT332 KIP332 KSL332 LCH332 LMD332 LVZ332 MFV332 MPR332 MZN332 NJJ332 NTF332 ODB332 OMX332 OWT332 PGP332 PQL332 QAH332 QKD332 QTZ332 RDV332 RNR332 RXN332 SHJ332 SRF332 TBB332 TKX332 TUT332 UEP332 UOL332 UYH332 VID332 VRZ332 WBV332 WLR332 WVN33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372 JB372 SX372 ACT372 AMP372 AWL372 BGH372 BQD372 BZZ372 CJV372 CTR372 DDN372 DNJ372 DXF372 EHB372 EQX372 FAT372 FKP372 FUL372 GEH372 GOD372 GXZ372 HHV372 HRR372 IBN372 ILJ372 IVF372 JFB372 JOX372 JYT372 KIP372 KSL372 LCH372 LMD372 LVZ372 MFV372 MPR372 MZN372 NJJ372 NTF372 ODB372 OMX372 OWT372 PGP372 PQL372 QAH372 QKD372 QTZ372 RDV372 RNR372 RXN372 SHJ372 SRF372 TBB372 TKX372 TUT372 UEP372 UOL372 UYH372 VID372 VRZ372 WBV372 WLR372 WVN37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ormula1>"Nr. de solicitări pe domenii"</formula1>
    </dataValidation>
    <dataValidation type="list" allowBlank="1" showInputMessage="1" showErrorMessage="1" sqref="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12 JI612 TE612 ADA612 AMW612 AWS612 BGO612 BQK612 CAG612 CKC612 CTY612 DDU612 DNQ612 DXM612 EHI612 ERE612 FBA612 FKW612 FUS612 GEO612 GOK612 GYG612 HIC612 HRY612 IBU612 ILQ612 IVM612 JFI612 JPE612 JZA612 KIW612 KSS612 LCO612 LMK612 LWG612 MGC612 MPY612 MZU612 NJQ612 NTM612 ODI612 ONE612 OXA612 PGW612 PQS612 QAO612 QKK612 QUG612 REC612 RNY612 RXU612 SHQ612 SRM612 TBI612 TLE612 TVA612 UEW612 UOS612 UYO612 VIK612 VSG612 WCC612 WLY612 WVU612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WVU572 M532 JI532 TE532 ADA532 AMW532 AWS532 BGO532 BQK532 CAG532 CKC532 CTY532 DDU532 DNQ532 DXM532 EHI532 ERE532 FBA532 FKW532 FUS532 GEO532 GOK532 GYG532 HIC532 HRY532 IBU532 ILQ532 IVM532 JFI532 JPE532 JZA532 KIW532 KSS532 LCO532 LMK532 LWG532 MGC532 MPY532 MZU532 NJQ532 NTM532 ODI532 ONE532 OXA532 PGW532 PQS532 QAO532 QKK532 QUG532 REC532 RNY532 RXU532 SHQ532 SRM532 TBI532 TLE532 TVA532 UEW532 UOS532 UYO532 VIK532 VSG532 WCC532 WLY532 WVU532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WVU492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formula1>"litera din art. 12 HG 878/2005"</formula1>
    </dataValidation>
    <dataValidation type="list" allowBlank="1" showInputMessage="1" showErrorMessage="1" sqref="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612 JJ612 TF612 ADB612 AMX612 AWT612 BGP612 BQL612 CAH612 CKD612 CTZ612 DDV612 DNR612 DXN612 EHJ612 ERF612 FBB612 FKX612 FUT612 GEP612 GOL612 GYH612 HID612 HRZ612 IBV612 ILR612 IVN612 JFJ612 JPF612 JZB612 KIX612 KST612 LCP612 LML612 LWH612 MGD612 MPZ612 MZV612 NJR612 NTN612 ODJ612 ONF612 OXB612 PGX612 PQT612 QAP612 QKL612 QUH612 RED612 RNZ612 RXV612 SHR612 SRN612 TBJ612 TLF612 TVB612 UEX612 UOT612 UYP612 VIL612 VSH612 WCD612 WLZ612 WVV612 L612 JH612 TD612 ACZ612 AMV612 AWR612 BGN612 BQJ612 CAF612 CKB612 CTX612 DDT612 DNP612 DXL612 EHH612 ERD612 FAZ612 FKV612 FUR612 GEN612 GOJ612 GYF612 HIB612 HRX612 IBT612 ILP612 IVL612 JFH612 JPD612 JYZ612 KIV612 KSR612 LCN612 LMJ612 LWF612 MGB612 MPX612 MZT612 NJP612 NTL612 ODH612 OND612 OWZ612 PGV612 PQR612 QAN612 QKJ612 QUF612 REB612 RNX612 RXT612 SHP612 SRL612 TBH612 TLD612 TUZ612 UEV612 UOR612 UYN612 VIJ612 VSF612 WCB612 WLX612 WVT612 N572 JJ572 TF572 ADB572 AMX572 AWT572 BGP572 BQL572 CAH572 CKD572 CTZ572 DDV572 DNR572 DXN572 EHJ572 ERF572 FBB572 FKX572 FUT572 GEP572 GOL572 GYH572 HID572 HRZ572 IBV572 ILR572 IVN572 JFJ572 JPF572 JZB572 KIX572 KST572 LCP572 LML572 LWH572 MGD572 MPZ572 MZV572 NJR572 NTN572 ODJ572 ONF572 OXB572 PGX572 PQT572 QAP572 QKL572 QUH572 RED572 RNZ572 RXV572 SHR572 SRN572 TBJ572 TLF572 TVB572 UEX572 UOT572 UYP572 VIL572 VSH572 WCD572 WLZ572 WVV572 L572 JH572 TD572 ACZ572 AMV572 AWR572 BGN572 BQJ572 CAF572 CKB572 CTX572 DDT572 DNP572 DXL572 EHH572 ERD572 FAZ572 FKV572 FUR572 GEN572 GOJ572 GYF572 HIB572 HRX572 IBT572 ILP572 IVL572 JFH572 JPD572 JYZ572 KIV572 KSR572 LCN572 LMJ572 LWF572 MGB572 MPX572 MZT572 NJP572 NTL572 ODH572 OND572 OWZ572 PGV572 PQR572 QAN572 QKJ572 QUF572 REB572 RNX572 RXT572 SHP572 SRL572 TBH572 TLD572 TUZ572 UEV572 UOR572 UYN572 VIJ572 VSF572 WCB572 WLX572 WVT572 L532 JH532 TD532 ACZ532 AMV532 AWR532 BGN532 BQJ532 CAF532 CKB532 CTX532 DDT532 DNP532 DXL532 EHH532 ERD532 FAZ532 FKV532 FUR532 GEN532 GOJ532 GYF532 HIB532 HRX532 IBT532 ILP532 IVL532 JFH532 JPD532 JYZ532 KIV532 KSR532 LCN532 LMJ532 LWF532 MGB532 MPX532 MZT532 NJP532 NTL532 ODH532 OND532 OWZ532 PGV532 PQR532 QAN532 QKJ532 QUF532 REB532 RNX532 RXT532 SHP532 SRL532 TBH532 TLD532 TUZ532 UEV532 UOR532 UYN532 VIJ532 VSF532 WCB532 WLX532 WVT532 N532 JJ532 TF532 ADB532 AMX532 AWT532 BGP532 BQL532 CAH532 CKD532 CTZ532 DDV532 DNR532 DXN532 EHJ532 ERF532 FBB532 FKX532 FUT532 GEP532 GOL532 GYH532 HID532 HRZ532 IBV532 ILR532 IVN532 JFJ532 JPF532 JZB532 KIX532 KST532 LCP532 LML532 LWH532 MGD532 MPZ532 MZV532 NJR532 NTN532 ODJ532 ONF532 OXB532 PGX532 PQT532 QAP532 QKL532 QUH532 RED532 RNZ532 RXV532 SHR532 SRN532 TBJ532 TLF532 TVB532 UEX532 UOT532 UYP532 VIL532 VSH532 WCD532 WLZ532 WVV532 L453 JH453 TD453 ACZ453 AMV453 AWR453 BGN453 BQJ453 CAF453 CKB453 CTX453 DDT453 DNP453 DXL453 EHH453 ERD453 FAZ453 FKV453 FUR453 GEN453 GOJ453 GYF453 HIB453 HRX453 IBT453 ILP453 IVL453 JFH453 JPD453 JYZ453 KIV453 KSR453 LCN453 LMJ453 LWF453 MGB453 MPX453 MZT453 NJP453 NTL453 ODH453 OND453 OWZ453 PGV453 PQR453 QAN453 QKJ453 QUF453 REB453 RNX453 RXT453 SHP453 SRL453 TBH453 TLD453 TUZ453 UEV453 UOR453 UYN453 VIJ453 VSF453 WCB453 WLX453 WVT453 N453 JJ453 TF453 ADB453 AMX453 AWT453 BGP453 BQL453 CAH453 CKD453 CTZ453 DDV453 DNR453 DXN453 EHJ453 ERF453 FBB453 FKX453 FUT453 GEP453 GOL453 GYH453 HID453 HRZ453 IBV453 ILR453 IVN453 JFJ453 JPF453 JZB453 KIX453 KST453 LCP453 LML453 LWH453 MGD453 MPZ453 MZV453 NJR453 NTN453 ODJ453 ONF453 OXB453 PGX453 PQT453 QAP453 QKL453 QUH453 RED453 RNZ453 RXV453 SHR453 SRN453 TBJ453 TLF453 TVB453 UEX453 UOT453 UYP453 VIL453 VSH453 WCD453 WLZ453 WVV453 N492 JJ492 TF492 ADB492 AMX492 AWT492 BGP492 BQL492 CAH492 CKD492 CTZ492 DDV492 DNR492 DXN492 EHJ492 ERF492 FBB492 FKX492 FUT492 GEP492 GOL492 GYH492 HID492 HRZ492 IBV492 ILR492 IVN492 JFJ492 JPF492 JZB492 KIX492 KST492 LCP492 LML492 LWH492 MGD492 MPZ492 MZV492 NJR492 NTN492 ODJ492 ONF492 OXB492 PGX492 PQT492 QAP492 QKL492 QUH492 RED492 RNZ492 RXV492 SHR492 SRN492 TBJ492 TLF492 TVB492 UEX492 UOT492 UYP492 VIL492 VSH492 WCD492 WLZ492 WVV492 L492 JH492 TD492 ACZ492 AMV492 AWR492 BGN492 BQJ492 CAF492 CKB492 CTX492 DDT492 DNP492 DXL492 EHH492 ERD492 FAZ492 FKV492 FUR492 GEN492 GOJ492 GYF492 HIB492 HRX492 IBT492 ILP492 IVL492 JFH492 JPD492 JYZ492 KIV492 KSR492 LCN492 LMJ492 LWF492 MGB492 MPX492 MZT492 NJP492 NTL492 ODH492 OND492 OWZ492 PGV492 PQR492 QAN492 QKJ492 QUF492 REB492 RNX492 RXT492 SHP492 SRL492 TBH492 TLD492 TUZ492 UEV492 UOR492 UYN492 VIJ492 VSF492 WCB492 WLX492 WVT492 N413 JJ413 TF413 ADB413 AMX413 AWT413 BGP413 BQL413 CAH413 CKD413 CTZ413 DDV413 DNR413 DXN413 EHJ413 ERF413 FBB413 FKX413 FUT413 GEP413 GOL413 GYH413 HID413 HRZ413 IBV413 ILR413 IVN413 JFJ413 JPF413 JZB413 KIX413 KST413 LCP413 LML413 LWH413 MGD413 MPZ413 MZV413 NJR413 NTN413 ODJ413 ONF413 OXB413 PGX413 PQT413 QAP413 QKL413 QUH413 RED413 RNZ413 RXV413 SHR413 SRN413 TBJ413 TLF413 TVB413 UEX413 UOT413 UYP413 VIL413 VSH413 WCD413 WLZ413 WVV413 L413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formula1>"nr. solicitări"</formula1>
    </dataValidation>
    <dataValidation type="list" allowBlank="1" showInputMessage="1" showErrorMessage="1"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12 JG612 TC612 ACY612 AMU612 AWQ612 BGM612 BQI612 CAE612 CKA612 CTW612 DDS612 DNO612 DXK612 EHG612 ERC612 FAY612 FKU612 FUQ612 GEM612 GOI612 GYE612 HIA612 HRW612 IBS612 ILO612 IVK612 JFG612 JPC612 JYY612 KIU612 KSQ612 LCM612 LMI612 LWE612 MGA612 MPW612 MZS612 NJO612 NTK612 ODG612 ONC612 OWY612 PGU612 PQQ612 QAM612 QKI612 QUE612 REA612 RNW612 RXS612 SHO612 SRK612 TBG612 TLC612 TUY612 UEU612 UOQ612 UYM612 VII612 VSE612 WCA612 WLW612 WVS612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WVS572 K532 JG532 TC532 ACY532 AMU532 AWQ532 BGM532 BQI532 CAE532 CKA532 CTW532 DDS532 DNO532 DXK532 EHG532 ERC532 FAY532 FKU532 FUQ532 GEM532 GOI532 GYE532 HIA532 HRW532 IBS532 ILO532 IVK532 JFG532 JPC532 JYY532 KIU532 KSQ532 LCM532 LMI532 LWE532 MGA532 MPW532 MZS532 NJO532 NTK532 ODG532 ONC532 OWY532 PGU532 PQQ532 QAM532 QKI532 QUE532 REA532 RNW532 RXS532 SHO532 SRK532 TBG532 TLC532 TUY532 UEU532 UOQ532 UYM532 VII532 VSE532 WCA532 WLW532 WVS532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formula1>"litera din art. 11 HG 878/2005"</formula1>
    </dataValidation>
    <dataValidation type="list" allowBlank="1" showInputMessage="1" showErrorMessage="1" sqref="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11 JG611 TC611 ACY611 AMU611 AWQ611 BGM611 BQI611 CAE611 CKA611 CTW611 DDS611 DNO611 DXK611 EHG611 ERC611 FAY611 FKU611 FUQ611 GEM611 GOI611 GYE611 HIA611 HRW611 IBS611 ILO611 IVK611 JFG611 JPC611 JYY611 KIU611 KSQ611 LCM611 LMI611 LWE611 MGA611 MPW611 MZS611 NJO611 NTK611 ODG611 ONC611 OWY611 PGU611 PQQ611 QAM611 QKI611 QUE611 REA611 RNW611 RXS611 SHO611 SRK611 TBG611 TLC611 TUY611 UEU611 UOQ611 UYM611 VII611 VSE611 WCA611 WLW611 WVS611 K571 JG571 TC571 ACY571 AMU571 AWQ571 BGM571 BQI571 CAE571 CKA571 CTW571 DDS571 DNO571 DXK571 EHG571 ERC571 FAY571 FKU571 FUQ571 GEM571 GOI571 GYE571 HIA571 HRW571 IBS571 ILO571 IVK571 JFG571 JPC571 JYY571 KIU571 KSQ571 LCM571 LMI571 LWE571 MGA571 MPW571 MZS571 NJO571 NTK571 ODG571 ONC571 OWY571 PGU571 PQQ571 QAM571 QKI571 QUE571 REA571 RNW571 RXS571 SHO571 SRK571 TBG571 TLC571 TUY571 UEU571 UOQ571 UYM571 VII571 VSE571 WCA571 WLW571 WVS571 K531 JG531 TC531 ACY531 AMU531 AWQ531 BGM531 BQI531 CAE531 CKA531 CTW531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WVS531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1 JG491 TC491 ACY491 AMU491 AWQ491 BGM491 BQI491 CAE491 CKA491 CTW491 DDS491 DNO491 DXK491 EHG491 ERC491 FAY491 FKU491 FUQ491 GEM491 GOI491 GYE491 HIA491 HRW491 IBS491 ILO491 IVK491 JFG491 JPC491 JYY491 KIU491 KSQ491 LCM491 LMI491 LWE491 MGA491 MPW491 MZS491 NJO491 NTK491 ODG491 ONC491 OWY491 PGU491 PQQ491 QAM491 QKI491 QUE491 REA491 RNW491 RXS491 SHO491 SRK491 TBG491 TLC491 TUY491 UEU491 UOQ491 UYM491 VII491 VSE491 WCA491 WLW491 WVS491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formula1>"Conform art. 11"</formula1>
    </dataValidation>
    <dataValidation type="list" allowBlank="1" showInputMessage="1" showErrorMessage="1" sqref="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611:S612 JO611:JO612 TK611:TK612 ADG611:ADG612 ANC611:ANC612 AWY611:AWY612 BGU611:BGU612 BQQ611:BQQ612 CAM611:CAM612 CKI611:CKI612 CUE611:CUE612 DEA611:DEA612 DNW611:DNW612 DXS611:DXS612 EHO611:EHO612 ERK611:ERK612 FBG611:FBG612 FLC611:FLC612 FUY611:FUY612 GEU611:GEU612 GOQ611:GOQ612 GYM611:GYM612 HII611:HII612 HSE611:HSE612 ICA611:ICA612 ILW611:ILW612 IVS611:IVS612 JFO611:JFO612 JPK611:JPK612 JZG611:JZG612 KJC611:KJC612 KSY611:KSY612 LCU611:LCU612 LMQ611:LMQ612 LWM611:LWM612 MGI611:MGI612 MQE611:MQE612 NAA611:NAA612 NJW611:NJW612 NTS611:NTS612 ODO611:ODO612 ONK611:ONK612 OXG611:OXG612 PHC611:PHC612 PQY611:PQY612 QAU611:QAU612 QKQ611:QKQ612 QUM611:QUM612 REI611:REI612 ROE611:ROE612 RYA611:RYA612 SHW611:SHW612 SRS611:SRS612 TBO611:TBO612 TLK611:TLK612 TVG611:TVG612 UFC611:UFC612 UOY611:UOY612 UYU611:UYU612 VIQ611:VIQ612 VSM611:VSM612 WCI611:WCI612 WME611:WME612 WWA611:WWA612 S571:S572 JO571:JO572 TK571:TK572 ADG571:ADG572 ANC571:ANC572 AWY571:AWY572 BGU571:BGU572 BQQ571:BQQ572 CAM571:CAM572 CKI571:CKI572 CUE571:CUE572 DEA571:DEA572 DNW571:DNW572 DXS571:DXS572 EHO571:EHO572 ERK571:ERK572 FBG571:FBG572 FLC571:FLC572 FUY571:FUY572 GEU571:GEU572 GOQ571:GOQ572 GYM571:GYM572 HII571:HII572 HSE571:HSE572 ICA571:ICA572 ILW571:ILW572 IVS571:IVS572 JFO571:JFO572 JPK571:JPK572 JZG571:JZG572 KJC571:KJC572 KSY571:KSY572 LCU571:LCU572 LMQ571:LMQ572 LWM571:LWM572 MGI571:MGI572 MQE571:MQE572 NAA571:NAA572 NJW571:NJW572 NTS571:NTS572 ODO571:ODO572 ONK571:ONK572 OXG571:OXG572 PHC571:PHC572 PQY571:PQY572 QAU571:QAU572 QKQ571:QKQ572 QUM571:QUM572 REI571:REI572 ROE571:ROE572 RYA571:RYA572 SHW571:SHW572 SRS571:SRS572 TBO571:TBO572 TLK571:TLK572 TVG571:TVG572 UFC571:UFC572 UOY571:UOY572 UYU571:UYU572 VIQ571:VIQ572 VSM571:VSM572 WCI571:WCI572 WME571:WME572 WWA571:WWA572 S531:S532 JO531:JO532 TK531:TK532 ADG531:ADG532 ANC531:ANC532 AWY531:AWY532 BGU531:BGU532 BQQ531:BQQ532 CAM531:CAM532 CKI531:CKI532 CUE531:CUE532 DEA531:DEA532 DNW531:DNW532 DXS531:DXS532 EHO531:EHO532 ERK531:ERK532 FBG531:FBG532 FLC531:FLC532 FUY531:FUY532 GEU531:GEU532 GOQ531:GOQ532 GYM531:GYM532 HII531:HII532 HSE531:HSE532 ICA531:ICA532 ILW531:ILW532 IVS531:IVS532 JFO531:JFO532 JPK531:JPK532 JZG531:JZG532 KJC531:KJC532 KSY531:KSY532 LCU531:LCU532 LMQ531:LMQ532 LWM531:LWM532 MGI531:MGI532 MQE531:MQE532 NAA531:NAA532 NJW531:NJW532 NTS531:NTS532 ODO531:ODO532 ONK531:ONK532 OXG531:OXG532 PHC531:PHC532 PQY531:PQY532 QAU531:QAU532 QKQ531:QKQ532 QUM531:QUM532 REI531:REI532 ROE531:ROE532 RYA531:RYA532 SHW531:SHW532 SRS531:SRS532 TBO531:TBO532 TLK531:TLK532 TVG531:TVG532 UFC531:UFC532 UOY531:UOY532 UYU531:UYU532 VIQ531:VIQ532 VSM531:VSM532 WCI531:WCI532 WME531:WME532 WWA531:WWA532 S452:S453 JO452:JO453 TK452:TK453 ADG452:ADG453 ANC452:ANC453 AWY452:AWY453 BGU452:BGU453 BQQ452:BQQ453 CAM452:CAM453 CKI452:CKI453 CUE452:CUE453 DEA452:DEA453 DNW452:DNW453 DXS452:DXS453 EHO452:EHO453 ERK452:ERK453 FBG452:FBG453 FLC452:FLC453 FUY452:FUY453 GEU452:GEU453 GOQ452:GOQ453 GYM452:GYM453 HII452:HII453 HSE452:HSE453 ICA452:ICA453 ILW452:ILW453 IVS452:IVS453 JFO452:JFO453 JPK452:JPK453 JZG452:JZG453 KJC452:KJC453 KSY452:KSY453 LCU452:LCU453 LMQ452:LMQ453 LWM452:LWM453 MGI452:MGI453 MQE452:MQE453 NAA452:NAA453 NJW452:NJW453 NTS452:NTS453 ODO452:ODO453 ONK452:ONK453 OXG452:OXG453 PHC452:PHC453 PQY452:PQY453 QAU452:QAU453 QKQ452:QKQ453 QUM452:QUM453 REI452:REI453 ROE452:ROE453 RYA452:RYA453 SHW452:SHW453 SRS452:SRS453 TBO452:TBO453 TLK452:TLK453 TVG452:TVG453 UFC452:UFC453 UOY452:UOY453 UYU452:UYU453 VIQ452:VIQ453 VSM452:VSM453 WCI452:WCI453 WME452:WME453 WWA452:WWA453 S491:S492 JO491:JO492 TK491:TK492 ADG491:ADG492 ANC491:ANC492 AWY491:AWY492 BGU491:BGU492 BQQ491:BQQ492 CAM491:CAM492 CKI491:CKI492 CUE491:CUE492 DEA491:DEA492 DNW491:DNW492 DXS491:DXS492 EHO491:EHO492 ERK491:ERK492 FBG491:FBG492 FLC491:FLC492 FUY491:FUY492 GEU491:GEU492 GOQ491:GOQ492 GYM491:GYM492 HII491:HII492 HSE491:HSE492 ICA491:ICA492 ILW491:ILW492 IVS491:IVS492 JFO491:JFO492 JPK491:JPK492 JZG491:JZG492 KJC491:KJC492 KSY491:KSY492 LCU491:LCU492 LMQ491:LMQ492 LWM491:LWM492 MGI491:MGI492 MQE491:MQE492 NAA491:NAA492 NJW491:NJW492 NTS491:NTS492 ODO491:ODO492 ONK491:ONK492 OXG491:OXG492 PHC491:PHC492 PQY491:PQY492 QAU491:QAU492 QKQ491:QKQ492 QUM491:QUM492 REI491:REI492 ROE491:ROE492 RYA491:RYA492 SHW491:SHW492 SRS491:SRS492 TBO491:TBO492 TLK491:TLK492 TVG491:TVG492 UFC491:UFC492 UOY491:UOY492 UYU491:UYU492 VIQ491:VIQ492 VSM491:VSM492 WCI491:WCI492 WME491:WME492 WWA491:WWA492 S172 JO172 TK172 ADG172 ANC172 AWY172 BGU172 BQQ172 CAM172 CKI172 CUE172 DEA172 DNW172 DXS172 EHO172 ERK172 FBG172 FLC172 FUY172 GEU172 GOQ172 GYM172 HII172 HSE172 ICA172 ILW172 IVS172 JFO172 JPK172 JZG172 KJC172 KSY172 LCU172 LMQ172 LWM172 MGI172 MQE172 NAA172 NJW172 NTS172 ODO172 ONK172 OXG172 PHC172 PQY172 QAU172 QKQ172 QUM172 REI172 ROE172 RYA172 SHW172 SRS172 TBO172 TLK172 TVG172 UFC172 UOY172 UYU172 VIQ172 VSM172 WCI172 WME172 WWA172 S412 JO412 TK412 ADG412 ANC412 AWY412 BGU412 BQQ412 CAM412 CKI412 CUE412 DEA412 DNW412 DXS412 EHO412 ERK412 FBG412 FLC412 FUY412 GEU412 GOQ412 GYM412 HII412 HSE412 ICA412 ILW412 IVS412 JFO412 JPK412 JZG412 KJC412 KSY412 LCU412 LMQ412 LWM412 MGI412 MQE412 NAA412 NJW412 NTS412 ODO412 ONK412 OXG412 PHC412 PQY412 QAU412 QKQ412 QUM412 REI412 ROE412 RYA412 SHW412 SRS412 TBO412 TLK412 TVG412 UFC412 UOY412 UYU412 VIQ412 VSM412 WCI412 WME412 WWA412 S332 JO332 TK332 ADG332 ANC332 AWY332 BGU332 BQQ332 CAM332 CKI332 CUE332 DEA332 DNW332 DXS332 EHO332 ERK332 FBG332 FLC332 FUY332 GEU332 GOQ332 GYM332 HII332 HSE332 ICA332 ILW332 IVS332 JFO332 JPK332 JZG332 KJC332 KSY332 LCU332 LMQ332 LWM332 MGI332 MQE332 NAA332 NJW332 NTS332 ODO332 ONK332 OXG332 PHC332 PQY332 QAU332 QKQ332 QUM332 REI332 ROE332 RYA332 SHW332 SRS332 TBO332 TLK332 TVG332 UFC332 UOY332 UYU332 VIQ332 VSM332 WCI332 WME332 WWA332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372 JO372 TK372 ADG372 ANC372 AWY372 BGU372 BQQ372 CAM372 CKI372 CUE372 DEA372 DNW372 DXS372 EHO372 ERK372 FBG372 FLC372 FUY372 GEU372 GOQ372 GYM372 HII372 HSE372 ICA372 ILW372 IVS372 JFO372 JPK372 JZG372 KJC372 KSY372 LCU372 LMQ372 LWM372 MGI372 MQE372 NAA372 NJW372 NTS372 ODO372 ONK372 OXG372 PHC372 PQY372 QAU372 QKQ372 QUM372 REI372 ROE372 RYA372 SHW372 SRS372 TBO372 TLK372 TVG372 UFC372 UOY372 UYU372 VIQ372 VSM372 WCI372 WME372 WWA372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formula1>"Plângeri în instanţă (nr)"</formula1>
    </dataValidation>
    <dataValidation type="list" allowBlank="1" showInputMessage="1" showErrorMessage="1" sqref="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611:R612 JN611:JN612 TJ611:TJ612 ADF611:ADF612 ANB611:ANB612 AWX611:AWX612 BGT611:BGT612 BQP611:BQP612 CAL611:CAL612 CKH611:CKH612 CUD611:CUD612 DDZ611:DDZ612 DNV611:DNV612 DXR611:DXR612 EHN611:EHN612 ERJ611:ERJ612 FBF611:FBF612 FLB611:FLB612 FUX611:FUX612 GET611:GET612 GOP611:GOP612 GYL611:GYL612 HIH611:HIH612 HSD611:HSD612 IBZ611:IBZ612 ILV611:ILV612 IVR611:IVR612 JFN611:JFN612 JPJ611:JPJ612 JZF611:JZF612 KJB611:KJB612 KSX611:KSX612 LCT611:LCT612 LMP611:LMP612 LWL611:LWL612 MGH611:MGH612 MQD611:MQD612 MZZ611:MZZ612 NJV611:NJV612 NTR611:NTR612 ODN611:ODN612 ONJ611:ONJ612 OXF611:OXF612 PHB611:PHB612 PQX611:PQX612 QAT611:QAT612 QKP611:QKP612 QUL611:QUL612 REH611:REH612 ROD611:ROD612 RXZ611:RXZ612 SHV611:SHV612 SRR611:SRR612 TBN611:TBN612 TLJ611:TLJ612 TVF611:TVF612 UFB611:UFB612 UOX611:UOX612 UYT611:UYT612 VIP611:VIP612 VSL611:VSL612 WCH611:WCH612 WMD611:WMD612 WVZ611:WVZ612 R571:R572 JN571:JN572 TJ571:TJ572 ADF571:ADF572 ANB571:ANB572 AWX571:AWX572 BGT571:BGT572 BQP571:BQP572 CAL571:CAL572 CKH571:CKH572 CUD571:CUD572 DDZ571:DDZ572 DNV571:DNV572 DXR571:DXR572 EHN571:EHN572 ERJ571:ERJ572 FBF571:FBF572 FLB571:FLB572 FUX571:FUX572 GET571:GET572 GOP571:GOP572 GYL571:GYL572 HIH571:HIH572 HSD571:HSD572 IBZ571:IBZ572 ILV571:ILV572 IVR571:IVR572 JFN571:JFN572 JPJ571:JPJ572 JZF571:JZF572 KJB571:KJB572 KSX571:KSX572 LCT571:LCT572 LMP571:LMP572 LWL571:LWL572 MGH571:MGH572 MQD571:MQD572 MZZ571:MZZ572 NJV571:NJV572 NTR571:NTR572 ODN571:ODN572 ONJ571:ONJ572 OXF571:OXF572 PHB571:PHB572 PQX571:PQX572 QAT571:QAT572 QKP571:QKP572 QUL571:QUL572 REH571:REH572 ROD571:ROD572 RXZ571:RXZ572 SHV571:SHV572 SRR571:SRR572 TBN571:TBN572 TLJ571:TLJ572 TVF571:TVF572 UFB571:UFB572 UOX571:UOX572 UYT571:UYT572 VIP571:VIP572 VSL571:VSL572 WCH571:WCH572 WMD571:WMD572 WVZ571:WVZ572 R531:R532 JN531:JN532 TJ531:TJ532 ADF531:ADF532 ANB531:ANB532 AWX531:AWX532 BGT531:BGT532 BQP531:BQP532 CAL531:CAL532 CKH531:CKH532 CUD531:CUD532 DDZ531:DDZ532 DNV531:DNV532 DXR531:DXR532 EHN531:EHN532 ERJ531:ERJ532 FBF531:FBF532 FLB531:FLB532 FUX531:FUX532 GET531:GET532 GOP531:GOP532 GYL531:GYL532 HIH531:HIH532 HSD531:HSD532 IBZ531:IBZ532 ILV531:ILV532 IVR531:IVR532 JFN531:JFN532 JPJ531:JPJ532 JZF531:JZF532 KJB531:KJB532 KSX531:KSX532 LCT531:LCT532 LMP531:LMP532 LWL531:LWL532 MGH531:MGH532 MQD531:MQD532 MZZ531:MZZ532 NJV531:NJV532 NTR531:NTR532 ODN531:ODN532 ONJ531:ONJ532 OXF531:OXF532 PHB531:PHB532 PQX531:PQX532 QAT531:QAT532 QKP531:QKP532 QUL531:QUL532 REH531:REH532 ROD531:ROD532 RXZ531:RXZ532 SHV531:SHV532 SRR531:SRR532 TBN531:TBN532 TLJ531:TLJ532 TVF531:TVF532 UFB531:UFB532 UOX531:UOX532 UYT531:UYT532 VIP531:VIP532 VSL531:VSL532 WCH531:WCH532 WMD531:WMD532 WVZ531:WVZ532 R452:R453 JN452:JN453 TJ452:TJ453 ADF452:ADF453 ANB452:ANB453 AWX452:AWX453 BGT452:BGT453 BQP452:BQP453 CAL452:CAL453 CKH452:CKH453 CUD452:CUD453 DDZ452:DDZ453 DNV452:DNV453 DXR452:DXR453 EHN452:EHN453 ERJ452:ERJ453 FBF452:FBF453 FLB452:FLB453 FUX452:FUX453 GET452:GET453 GOP452:GOP453 GYL452:GYL453 HIH452:HIH453 HSD452:HSD453 IBZ452:IBZ453 ILV452:ILV453 IVR452:IVR453 JFN452:JFN453 JPJ452:JPJ453 JZF452:JZF453 KJB452:KJB453 KSX452:KSX453 LCT452:LCT453 LMP452:LMP453 LWL452:LWL453 MGH452:MGH453 MQD452:MQD453 MZZ452:MZZ453 NJV452:NJV453 NTR452:NTR453 ODN452:ODN453 ONJ452:ONJ453 OXF452:OXF453 PHB452:PHB453 PQX452:PQX453 QAT452:QAT453 QKP452:QKP453 QUL452:QUL453 REH452:REH453 ROD452:ROD453 RXZ452:RXZ453 SHV452:SHV453 SRR452:SRR453 TBN452:TBN453 TLJ452:TLJ453 TVF452:TVF453 UFB452:UFB453 UOX452:UOX453 UYT452:UYT453 VIP452:VIP453 VSL452:VSL453 WCH452:WCH453 WMD452:WMD453 WVZ452:WVZ453 R491:R492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172 JN172 TJ172 ADF172 ANB172 AWX172 BGT172 BQP172 CAL172 CKH172 CUD172 DDZ172 DNV172 DXR172 EHN172 ERJ172 FBF172 FLB172 FUX172 GET172 GOP172 GYL172 HIH172 HSD172 IBZ172 ILV172 IVR172 JFN172 JPJ172 JZF172 KJB172 KSX172 LCT172 LMP172 LWL172 MGH172 MQD172 MZZ172 NJV172 NTR172 ODN172 ONJ172 OXF172 PHB172 PQX172 QAT172 QKP172 QUL172 REH172 ROD172 RXZ172 SHV172 SRR172 TBN172 TLJ172 TVF172 UFB172 UOX172 UYT172 VIP172 VSL172 WCH172 WMD172 WVZ172 R412 JN412 TJ412 ADF412 ANB412 AWX412 BGT412 BQP412 CAL412 CKH412 CUD412 DDZ412 DNV412 DXR412 EHN412 ERJ412 FBF412 FLB412 FUX412 GET412 GOP412 GYL412 HIH412 HSD412 IBZ412 ILV412 IVR412 JFN412 JPJ412 JZF412 KJB412 KSX412 LCT412 LMP412 LWL412 MGH412 MQD412 MZZ412 NJV412 NTR412 ODN412 ONJ412 OXF412 PHB412 PQX412 QAT412 QKP412 QUL412 REH412 ROD412 RXZ412 SHV412 SRR412 TBN412 TLJ412 TVF412 UFB412 UOX412 UYT412 VIP412 VSL412 WCH412 WMD412 WVZ412 R332 JN332 TJ332 ADF332 ANB332 AWX332 BGT332 BQP332 CAL332 CKH332 CUD332 DDZ332 DNV332 DXR332 EHN332 ERJ332 FBF332 FLB332 FUX332 GET332 GOP332 GYL332 HIH332 HSD332 IBZ332 ILV332 IVR332 JFN332 JPJ332 JZF332 KJB332 KSX332 LCT332 LMP332 LWL332 MGH332 MQD332 MZZ332 NJV332 NTR332 ODN332 ONJ332 OXF332 PHB332 PQX332 QAT332 QKP332 QUL332 REH332 ROD332 RXZ332 SHV332 SRR332 TBN332 TLJ332 TVF332 UFB332 UOX332 UYT332 VIP332 VSL332 WCH332 WMD332 WVZ332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372 JN372 TJ372 ADF372 ANB372 AWX372 BGT372 BQP372 CAL372 CKH372 CUD372 DDZ372 DNV372 DXR372 EHN372 ERJ372 FBF372 FLB372 FUX372 GET372 GOP372 GYL372 HIH372 HSD372 IBZ372 ILV372 IVR372 JFN372 JPJ372 JZF372 KJB372 KSX372 LCT372 LMP372 LWL372 MGH372 MQD372 MZZ372 NJV372 NTR372 ODN372 ONJ372 OXF372 PHB372 PQX372 QAT372 QKP372 QUL372 REH372 ROD372 RXZ372 SHV372 SRR372 TBN372 TLJ372 TVF372 UFB372 UOX372 UYT372 VIP372 VSL372 WCH372 WMD372 WVZ372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formula1>"Reclamaţii administrative (nr)"</formula1>
    </dataValidation>
    <dataValidation type="list" allowBlank="1" showInputMessage="1" showErrorMessage="1" sqref="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10:S610 JN610:JO610 TJ610:TK610 ADF610:ADG610 ANB610:ANC610 AWX610:AWY610 BGT610:BGU610 BQP610:BQQ610 CAL610:CAM610 CKH610:CKI610 CUD610:CUE610 DDZ610:DEA610 DNV610:DNW610 DXR610:DXS610 EHN610:EHO610 ERJ610:ERK610 FBF610:FBG610 FLB610:FLC610 FUX610:FUY610 GET610:GEU610 GOP610:GOQ610 GYL610:GYM610 HIH610:HII610 HSD610:HSE610 IBZ610:ICA610 ILV610:ILW610 IVR610:IVS610 JFN610:JFO610 JPJ610:JPK610 JZF610:JZG610 KJB610:KJC610 KSX610:KSY610 LCT610:LCU610 LMP610:LMQ610 LWL610:LWM610 MGH610:MGI610 MQD610:MQE610 MZZ610:NAA610 NJV610:NJW610 NTR610:NTS610 ODN610:ODO610 ONJ610:ONK610 OXF610:OXG610 PHB610:PHC610 PQX610:PQY610 QAT610:QAU610 QKP610:QKQ610 QUL610:QUM610 REH610:REI610 ROD610:ROE610 RXZ610:RYA610 SHV610:SHW610 SRR610:SRS610 TBN610:TBO610 TLJ610:TLK610 TVF610:TVG610 UFB610:UFC610 UOX610:UOY610 UYT610:UYU610 VIP610:VIQ610 VSL610:VSM610 WCH610:WCI610 WMD610:WME610 WVZ610:WWA610 R570:S570 JN570:JO570 TJ570:TK570 ADF570:ADG570 ANB570:ANC570 AWX570:AWY570 BGT570:BGU570 BQP570:BQQ570 CAL570:CAM570 CKH570:CKI570 CUD570:CUE570 DDZ570:DEA570 DNV570:DNW570 DXR570:DXS570 EHN570:EHO570 ERJ570:ERK570 FBF570:FBG570 FLB570:FLC570 FUX570:FUY570 GET570:GEU570 GOP570:GOQ570 GYL570:GYM570 HIH570:HII570 HSD570:HSE570 IBZ570:ICA570 ILV570:ILW570 IVR570:IVS570 JFN570:JFO570 JPJ570:JPK570 JZF570:JZG570 KJB570:KJC570 KSX570:KSY570 LCT570:LCU570 LMP570:LMQ570 LWL570:LWM570 MGH570:MGI570 MQD570:MQE570 MZZ570:NAA570 NJV570:NJW570 NTR570:NTS570 ODN570:ODO570 ONJ570:ONK570 OXF570:OXG570 PHB570:PHC570 PQX570:PQY570 QAT570:QAU570 QKP570:QKQ570 QUL570:QUM570 REH570:REI570 ROD570:ROE570 RXZ570:RYA570 SHV570:SHW570 SRR570:SRS570 TBN570:TBO570 TLJ570:TLK570 TVF570:TVG570 UFB570:UFC570 UOX570:UOY570 UYT570:UYU570 VIP570:VIQ570 VSL570:VSM570 WCH570:WCI570 WMD570:WME570 WVZ570:WWA570 R530:S530 JN530:JO530 TJ530:TK530 ADF530:ADG530 ANB530:ANC530 AWX530:AWY530 BGT530:BGU530 BQP530:BQQ530 CAL530:CAM530 CKH530:CKI530 CUD530:CUE530 DDZ530:DEA530 DNV530:DNW530 DXR530:DXS530 EHN530:EHO530 ERJ530:ERK530 FBF530:FBG530 FLB530:FLC530 FUX530:FUY530 GET530:GEU530 GOP530:GOQ530 GYL530:GYM530 HIH530:HII530 HSD530:HSE530 IBZ530:ICA530 ILV530:ILW530 IVR530:IVS530 JFN530:JFO530 JPJ530:JPK530 JZF530:JZG530 KJB530:KJC530 KSX530:KSY530 LCT530:LCU530 LMP530:LMQ530 LWL530:LWM530 MGH530:MGI530 MQD530:MQE530 MZZ530:NAA530 NJV530:NJW530 NTR530:NTS530 ODN530:ODO530 ONJ530:ONK530 OXF530:OXG530 PHB530:PHC530 PQX530:PQY530 QAT530:QAU530 QKP530:QKQ530 QUL530:QUM530 REH530:REI530 ROD530:ROE530 RXZ530:RYA530 SHV530:SHW530 SRR530:SRS530 TBN530:TBO530 TLJ530:TLK530 TVF530:TVG530 UFB530:UFC530 UOX530:UOY530 UYT530:UYU530 VIP530:VIQ530 VSL530:VSM530 WCH530:WCI530 WMD530:WME530 WVZ530:WWA530 R451:S451 JN451:JO451 TJ451:TK451 ADF451:ADG451 ANB451:ANC451 AWX451:AWY451 BGT451:BGU451 BQP451:BQQ451 CAL451:CAM451 CKH451:CKI451 CUD451:CUE451 DDZ451:DEA451 DNV451:DNW451 DXR451:DXS451 EHN451:EHO451 ERJ451:ERK451 FBF451:FBG451 FLB451:FLC451 FUX451:FUY451 GET451:GEU451 GOP451:GOQ451 GYL451:GYM451 HIH451:HII451 HSD451:HSE451 IBZ451:ICA451 ILV451:ILW451 IVR451:IVS451 JFN451:JFO451 JPJ451:JPK451 JZF451:JZG451 KJB451:KJC451 KSX451:KSY451 LCT451:LCU451 LMP451:LMQ451 LWL451:LWM451 MGH451:MGI451 MQD451:MQE451 MZZ451:NAA451 NJV451:NJW451 NTR451:NTS451 ODN451:ODO451 ONJ451:ONK451 OXF451:OXG451 PHB451:PHC451 PQX451:PQY451 QAT451:QAU451 QKP451:QKQ451 QUL451:QUM451 REH451:REI451 ROD451:ROE451 RXZ451:RYA451 SHV451:SHW451 SRR451:SRS451 TBN451:TBO451 TLJ451:TLK451 TVF451:TVG451 UFB451:UFC451 UOX451:UOY451 UYT451:UYU451 VIP451:VIQ451 VSL451:VSM451 WCH451:WCI451 WMD451:WME451 WVZ451:WWA451 R490:S490 JN490:JO490 TJ490:TK490 ADF490:ADG490 ANB490:ANC490 AWX490:AWY490 BGT490:BGU490 BQP490:BQQ490 CAL490:CAM490 CKH490:CKI490 CUD490:CUE490 DDZ490:DEA490 DNV490:DNW490 DXR490:DXS490 EHN490:EHO490 ERJ490:ERK490 FBF490:FBG490 FLB490:FLC490 FUX490:FUY490 GET490:GEU490 GOP490:GOQ490 GYL490:GYM490 HIH490:HII490 HSD490:HSE490 IBZ490:ICA490 ILV490:ILW490 IVR490:IVS490 JFN490:JFO490 JPJ490:JPK490 JZF490:JZG490 KJB490:KJC490 KSX490:KSY490 LCT490:LCU490 LMP490:LMQ490 LWL490:LWM490 MGH490:MGI490 MQD490:MQE490 MZZ490:NAA490 NJV490:NJW490 NTR490:NTS490 ODN490:ODO490 ONJ490:ONK490 OXF490:OXG490 PHB490:PHC490 PQX490:PQY490 QAT490:QAU490 QKP490:QKQ490 QUL490:QUM490 REH490:REI490 ROD490:ROE490 RXZ490:RYA490 SHV490:SHW490 SRR490:SRS490 TBN490:TBO490 TLJ490:TLK490 TVF490:TVG490 UFB490:UFC490 UOX490:UOY490 UYT490:UYU490 VIP490:VIQ490 VSL490:VSM490 WCH490:WCI490 WMD490:WME490 WVZ490:WWA490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411:S411 JN411:JO411 TJ411:TK411 ADF411:ADG411 ANB411:ANC411 AWX411:AWY411 BGT411:BGU411 BQP411:BQQ411 CAL411:CAM411 CKH411:CKI411 CUD411:CUE411 DDZ411:DEA411 DNV411:DNW411 DXR411:DXS411 EHN411:EHO411 ERJ411:ERK411 FBF411:FBG411 FLB411:FLC411 FUX411:FUY411 GET411:GEU411 GOP411:GOQ411 GYL411:GYM411 HIH411:HII411 HSD411:HSE411 IBZ411:ICA411 ILV411:ILW411 IVR411:IVS411 JFN411:JFO411 JPJ411:JPK411 JZF411:JZG411 KJB411:KJC411 KSX411:KSY411 LCT411:LCU411 LMP411:LMQ411 LWL411:LWM411 MGH411:MGI411 MQD411:MQE411 MZZ411:NAA411 NJV411:NJW411 NTR411:NTS411 ODN411:ODO411 ONJ411:ONK411 OXF411:OXG411 PHB411:PHC411 PQX411:PQY411 QAT411:QAU411 QKP411:QKQ411 QUL411:QUM411 REH411:REI411 ROD411:ROE411 RXZ411:RYA411 SHV411:SHW411 SRR411:SRS411 TBN411:TBO411 TLJ411:TLK411 TVF411:TVG411 UFB411:UFC411 UOX411:UOY411 UYT411:UYU411 VIP411:VIQ411 VSL411:VSM411 WCH411:WCI411 WMD411:WME411 WVZ411:WWA41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formula1>"Urmarea respingerii solicitării"</formula1>
    </dataValidation>
    <dataValidation type="list" allowBlank="1" showInputMessage="1" showErrorMessage="1" sqref="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611:Q612 JM611:JM612 TI611:TI612 ADE611:ADE612 ANA611:ANA612 AWW611:AWW612 BGS611:BGS612 BQO611:BQO612 CAK611:CAK612 CKG611:CKG612 CUC611:CUC612 DDY611:DDY612 DNU611:DNU612 DXQ611:DXQ612 EHM611:EHM612 ERI611:ERI612 FBE611:FBE612 FLA611:FLA612 FUW611:FUW612 GES611:GES612 GOO611:GOO612 GYK611:GYK612 HIG611:HIG612 HSC611:HSC612 IBY611:IBY612 ILU611:ILU612 IVQ611:IVQ612 JFM611:JFM612 JPI611:JPI612 JZE611:JZE612 KJA611:KJA612 KSW611:KSW612 LCS611:LCS612 LMO611:LMO612 LWK611:LWK612 MGG611:MGG612 MQC611:MQC612 MZY611:MZY612 NJU611:NJU612 NTQ611:NTQ612 ODM611:ODM612 ONI611:ONI612 OXE611:OXE612 PHA611:PHA612 PQW611:PQW612 QAS611:QAS612 QKO611:QKO612 QUK611:QUK612 REG611:REG612 ROC611:ROC612 RXY611:RXY612 SHU611:SHU612 SRQ611:SRQ612 TBM611:TBM612 TLI611:TLI612 TVE611:TVE612 UFA611:UFA612 UOW611:UOW612 UYS611:UYS612 VIO611:VIO612 VSK611:VSK612 WCG611:WCG612 WMC611:WMC612 WVY611:WVY612 Q571:Q572 JM571:JM572 TI571:TI572 ADE571:ADE572 ANA571:ANA572 AWW571:AWW572 BGS571:BGS572 BQO571:BQO572 CAK571:CAK572 CKG571:CKG572 CUC571:CUC572 DDY571:DDY572 DNU571:DNU572 DXQ571:DXQ572 EHM571:EHM572 ERI571:ERI572 FBE571:FBE572 FLA571:FLA572 FUW571:FUW572 GES571:GES572 GOO571:GOO572 GYK571:GYK572 HIG571:HIG572 HSC571:HSC572 IBY571:IBY572 ILU571:ILU572 IVQ571:IVQ572 JFM571:JFM572 JPI571:JPI572 JZE571:JZE572 KJA571:KJA572 KSW571:KSW572 LCS571:LCS572 LMO571:LMO572 LWK571:LWK572 MGG571:MGG572 MQC571:MQC572 MZY571:MZY572 NJU571:NJU572 NTQ571:NTQ572 ODM571:ODM572 ONI571:ONI572 OXE571:OXE572 PHA571:PHA572 PQW571:PQW572 QAS571:QAS572 QKO571:QKO572 QUK571:QUK572 REG571:REG572 ROC571:ROC572 RXY571:RXY572 SHU571:SHU572 SRQ571:SRQ572 TBM571:TBM572 TLI571:TLI572 TVE571:TVE572 UFA571:UFA572 UOW571:UOW572 UYS571:UYS572 VIO571:VIO572 VSK571:VSK572 WCG571:WCG572 WMC571:WMC572 WVY571:WVY572 Q531:Q532 JM531:JM532 TI531:TI532 ADE531:ADE532 ANA531:ANA532 AWW531:AWW532 BGS531:BGS532 BQO531:BQO532 CAK531:CAK532 CKG531:CKG532 CUC531:CUC532 DDY531:DDY532 DNU531:DNU532 DXQ531:DXQ532 EHM531:EHM532 ERI531:ERI532 FBE531:FBE532 FLA531:FLA532 FUW531:FUW532 GES531:GES532 GOO531:GOO532 GYK531:GYK532 HIG531:HIG532 HSC531:HSC532 IBY531:IBY532 ILU531:ILU532 IVQ531:IVQ532 JFM531:JFM532 JPI531:JPI532 JZE531:JZE532 KJA531:KJA532 KSW531:KSW532 LCS531:LCS532 LMO531:LMO532 LWK531:LWK532 MGG531:MGG532 MQC531:MQC532 MZY531:MZY532 NJU531:NJU532 NTQ531:NTQ532 ODM531:ODM532 ONI531:ONI532 OXE531:OXE532 PHA531:PHA532 PQW531:PQW532 QAS531:QAS532 QKO531:QKO532 QUK531:QUK532 REG531:REG532 ROC531:ROC532 RXY531:RXY532 SHU531:SHU532 SRQ531:SRQ532 TBM531:TBM532 TLI531:TLI532 TVE531:TVE532 UFA531:UFA532 UOW531:UOW532 UYS531:UYS532 VIO531:VIO532 VSK531:VSK532 WCG531:WCG532 WMC531:WMC532 WVY531:WVY532 Q452:Q453 JM452:JM453 TI452:TI453 ADE452:ADE453 ANA452:ANA453 AWW452:AWW453 BGS452:BGS453 BQO452:BQO453 CAK452:CAK453 CKG452:CKG453 CUC452:CUC453 DDY452:DDY453 DNU452:DNU453 DXQ452:DXQ453 EHM452:EHM453 ERI452:ERI453 FBE452:FBE453 FLA452:FLA453 FUW452:FUW453 GES452:GES453 GOO452:GOO453 GYK452:GYK453 HIG452:HIG453 HSC452:HSC453 IBY452:IBY453 ILU452:ILU453 IVQ452:IVQ453 JFM452:JFM453 JPI452:JPI453 JZE452:JZE453 KJA452:KJA453 KSW452:KSW453 LCS452:LCS453 LMO452:LMO453 LWK452:LWK453 MGG452:MGG453 MQC452:MQC453 MZY452:MZY453 NJU452:NJU453 NTQ452:NTQ453 ODM452:ODM453 ONI452:ONI453 OXE452:OXE453 PHA452:PHA453 PQW452:PQW453 QAS452:QAS453 QKO452:QKO453 QUK452:QUK453 REG452:REG453 ROC452:ROC453 RXY452:RXY453 SHU452:SHU453 SRQ452:SRQ453 TBM452:TBM453 TLI452:TLI453 TVE452:TVE453 UFA452:UFA453 UOW452:UOW453 UYS452:UYS453 VIO452:VIO453 VSK452:VSK453 WCG452:WCG453 WMC452:WMC453 WVY452:WVY453 Q491:Q492 JM491:JM492 TI491:TI492 ADE491:ADE492 ANA491:ANA492 AWW491:AWW492 BGS491:BGS492 BQO491:BQO492 CAK491:CAK492 CKG491:CKG492 CUC491:CUC492 DDY491:DDY492 DNU491:DNU492 DXQ491:DXQ492 EHM491:EHM492 ERI491:ERI492 FBE491:FBE492 FLA491:FLA492 FUW491:FUW492 GES491:GES492 GOO491:GOO492 GYK491:GYK492 HIG491:HIG492 HSC491:HSC492 IBY491:IBY492 ILU491:ILU492 IVQ491:IVQ492 JFM491:JFM492 JPI491:JPI492 JZE491:JZE492 KJA491:KJA492 KSW491:KSW492 LCS491:LCS492 LMO491:LMO492 LWK491:LWK492 MGG491:MGG492 MQC491:MQC492 MZY491:MZY492 NJU491:NJU492 NTQ491:NTQ492 ODM491:ODM492 ONI491:ONI492 OXE491:OXE492 PHA491:PHA492 PQW491:PQW492 QAS491:QAS492 QKO491:QKO492 QUK491:QUK492 REG491:REG492 ROC491:ROC492 RXY491:RXY492 SHU491:SHU492 SRQ491:SRQ492 TBM491:TBM492 TLI491:TLI492 TVE491:TVE492 UFA491:UFA492 UOW491:UOW492 UYS491:UYS492 VIO491:VIO492 VSK491:VSK492 WCG491:WCG492 WMC491:WMC492 WVY491:WVY492 Q172 JM172 TI172 ADE172 ANA172 AWW172 BGS172 BQO172 CAK172 CKG172 CUC172 DDY172 DNU172 DXQ172 EHM172 ERI172 FBE172 FLA172 FUW172 GES172 GOO172 GYK172 HIG172 HSC172 IBY172 ILU172 IVQ172 JFM172 JPI172 JZE172 KJA172 KSW172 LCS172 LMO172 LWK172 MGG172 MQC172 MZY172 NJU172 NTQ172 ODM172 ONI172 OXE172 PHA172 PQW172 QAS172 QKO172 QUK172 REG172 ROC172 RXY172 SHU172 SRQ172 TBM172 TLI172 TVE172 UFA172 UOW172 UYS172 VIO172 VSK172 WCG172 WMC172 WVY172 Q412 JM412 TI412 ADE412 ANA412 AWW412 BGS412 BQO412 CAK412 CKG412 CUC412 DDY412 DNU412 DXQ412 EHM412 ERI412 FBE412 FLA412 FUW412 GES412 GOO412 GYK412 HIG412 HSC412 IBY412 ILU412 IVQ412 JFM412 JPI412 JZE412 KJA412 KSW412 LCS412 LMO412 LWK412 MGG412 MQC412 MZY412 NJU412 NTQ412 ODM412 ONI412 OXE412 PHA412 PQW412 QAS412 QKO412 QUK412 REG412 ROC412 RXY412 SHU412 SRQ412 TBM412 TLI412 TVE412 UFA412 UOW412 UYS412 VIO412 VSK412 WCG412 WMC412 WVY412 Q332 JM332 TI332 ADE332 ANA332 AWW332 BGS332 BQO332 CAK332 CKG332 CUC332 DDY332 DNU332 DXQ332 EHM332 ERI332 FBE332 FLA332 FUW332 GES332 GOO332 GYK332 HIG332 HSC332 IBY332 ILU332 IVQ332 JFM332 JPI332 JZE332 KJA332 KSW332 LCS332 LMO332 LWK332 MGG332 MQC332 MZY332 NJU332 NTQ332 ODM332 ONI332 OXE332 PHA332 PQW332 QAS332 QKO332 QUK332 REG332 ROC332 RXY332 SHU332 SRQ332 TBM332 TLI332 TVE332 UFA332 UOW332 UYS332 VIO332 VSK332 WCG332 WMC332 WVY332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372 JM372 TI372 ADE372 ANA372 AWW372 BGS372 BQO372 CAK372 CKG372 CUC372 DDY372 DNU372 DXQ372 EHM372 ERI372 FBE372 FLA372 FUW372 GES372 GOO372 GYK372 HIG372 HSC372 IBY372 ILU372 IVQ372 JFM372 JPI372 JZE372 KJA372 KSW372 LCS372 LMO372 LWK372 MGG372 MQC372 MZY372 NJU372 NTQ372 ODM372 ONI372 OXE372 PHA372 PQW372 QAS372 QKO372 QUK372 REG372 ROC372 RXY372 SHU372 SRQ372 TBM372 TLI372 TVE372 UFA372 UOW372 UYS372 VIO372 VSK372 WCG372 WMC372 WVY372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formula1>"Telefonic (nr)"</formula1>
    </dataValidation>
    <dataValidation type="list" allowBlank="1" showInputMessage="1" showErrorMessage="1" sqref="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611:P612 JL611:JL612 TH611:TH612 ADD611:ADD612 AMZ611:AMZ612 AWV611:AWV612 BGR611:BGR612 BQN611:BQN612 CAJ611:CAJ612 CKF611:CKF612 CUB611:CUB612 DDX611:DDX612 DNT611:DNT612 DXP611:DXP612 EHL611:EHL612 ERH611:ERH612 FBD611:FBD612 FKZ611:FKZ612 FUV611:FUV612 GER611:GER612 GON611:GON612 GYJ611:GYJ612 HIF611:HIF612 HSB611:HSB612 IBX611:IBX612 ILT611:ILT612 IVP611:IVP612 JFL611:JFL612 JPH611:JPH612 JZD611:JZD612 KIZ611:KIZ612 KSV611:KSV612 LCR611:LCR612 LMN611:LMN612 LWJ611:LWJ612 MGF611:MGF612 MQB611:MQB612 MZX611:MZX612 NJT611:NJT612 NTP611:NTP612 ODL611:ODL612 ONH611:ONH612 OXD611:OXD612 PGZ611:PGZ612 PQV611:PQV612 QAR611:QAR612 QKN611:QKN612 QUJ611:QUJ612 REF611:REF612 ROB611:ROB612 RXX611:RXX612 SHT611:SHT612 SRP611:SRP612 TBL611:TBL612 TLH611:TLH612 TVD611:TVD612 UEZ611:UEZ612 UOV611:UOV612 UYR611:UYR612 VIN611:VIN612 VSJ611:VSJ612 WCF611:WCF612 WMB611:WMB612 WVX611:WVX612 P571:P572 JL571:JL572 TH571:TH572 ADD571:ADD572 AMZ571:AMZ572 AWV571:AWV572 BGR571:BGR572 BQN571:BQN572 CAJ571:CAJ572 CKF571:CKF572 CUB571:CUB572 DDX571:DDX572 DNT571:DNT572 DXP571:DXP572 EHL571:EHL572 ERH571:ERH572 FBD571:FBD572 FKZ571:FKZ572 FUV571:FUV572 GER571:GER572 GON571:GON572 GYJ571:GYJ572 HIF571:HIF572 HSB571:HSB572 IBX571:IBX572 ILT571:ILT572 IVP571:IVP572 JFL571:JFL572 JPH571:JPH572 JZD571:JZD572 KIZ571:KIZ572 KSV571:KSV572 LCR571:LCR572 LMN571:LMN572 LWJ571:LWJ572 MGF571:MGF572 MQB571:MQB572 MZX571:MZX572 NJT571:NJT572 NTP571:NTP572 ODL571:ODL572 ONH571:ONH572 OXD571:OXD572 PGZ571:PGZ572 PQV571:PQV572 QAR571:QAR572 QKN571:QKN572 QUJ571:QUJ572 REF571:REF572 ROB571:ROB572 RXX571:RXX572 SHT571:SHT572 SRP571:SRP572 TBL571:TBL572 TLH571:TLH572 TVD571:TVD572 UEZ571:UEZ572 UOV571:UOV572 UYR571:UYR572 VIN571:VIN572 VSJ571:VSJ572 WCF571:WCF572 WMB571:WMB572 WVX571:WVX572 P531:P532 JL531:JL532 TH531:TH532 ADD531:ADD532 AMZ531:AMZ532 AWV531:AWV532 BGR531:BGR532 BQN531:BQN532 CAJ531:CAJ532 CKF531:CKF532 CUB531:CUB532 DDX531:DDX532 DNT531:DNT532 DXP531:DXP532 EHL531:EHL532 ERH531:ERH532 FBD531:FBD532 FKZ531:FKZ532 FUV531:FUV532 GER531:GER532 GON531:GON532 GYJ531:GYJ532 HIF531:HIF532 HSB531:HSB532 IBX531:IBX532 ILT531:ILT532 IVP531:IVP532 JFL531:JFL532 JPH531:JPH532 JZD531:JZD532 KIZ531:KIZ532 KSV531:KSV532 LCR531:LCR532 LMN531:LMN532 LWJ531:LWJ532 MGF531:MGF532 MQB531:MQB532 MZX531:MZX532 NJT531:NJT532 NTP531:NTP532 ODL531:ODL532 ONH531:ONH532 OXD531:OXD532 PGZ531:PGZ532 PQV531:PQV532 QAR531:QAR532 QKN531:QKN532 QUJ531:QUJ532 REF531:REF532 ROB531:ROB532 RXX531:RXX532 SHT531:SHT532 SRP531:SRP532 TBL531:TBL532 TLH531:TLH532 TVD531:TVD532 UEZ531:UEZ532 UOV531:UOV532 UYR531:UYR532 VIN531:VIN532 VSJ531:VSJ532 WCF531:WCF532 WMB531:WMB532 WVX531:WVX532 P452:P453 JL452:JL453 TH452:TH453 ADD452:ADD453 AMZ452:AMZ453 AWV452:AWV453 BGR452:BGR453 BQN452:BQN453 CAJ452:CAJ453 CKF452:CKF453 CUB452:CUB453 DDX452:DDX453 DNT452:DNT453 DXP452:DXP453 EHL452:EHL453 ERH452:ERH453 FBD452:FBD453 FKZ452:FKZ453 FUV452:FUV453 GER452:GER453 GON452:GON453 GYJ452:GYJ453 HIF452:HIF453 HSB452:HSB453 IBX452:IBX453 ILT452:ILT453 IVP452:IVP453 JFL452:JFL453 JPH452:JPH453 JZD452:JZD453 KIZ452:KIZ453 KSV452:KSV453 LCR452:LCR453 LMN452:LMN453 LWJ452:LWJ453 MGF452:MGF453 MQB452:MQB453 MZX452:MZX453 NJT452:NJT453 NTP452:NTP453 ODL452:ODL453 ONH452:ONH453 OXD452:OXD453 PGZ452:PGZ453 PQV452:PQV453 QAR452:QAR453 QKN452:QKN453 QUJ452:QUJ453 REF452:REF453 ROB452:ROB453 RXX452:RXX453 SHT452:SHT453 SRP452:SRP453 TBL452:TBL453 TLH452:TLH453 TVD452:TVD453 UEZ452:UEZ453 UOV452:UOV453 UYR452:UYR453 VIN452:VIN453 VSJ452:VSJ453 WCF452:WCF453 WMB452:WMB453 WVX452:WVX453 P491:P492 JL491:JL492 TH491:TH492 ADD491:ADD492 AMZ491:AMZ492 AWV491:AWV492 BGR491:BGR492 BQN491:BQN492 CAJ491:CAJ492 CKF491:CKF492 CUB491:CUB492 DDX491:DDX492 DNT491:DNT492 DXP491:DXP492 EHL491:EHL492 ERH491:ERH492 FBD491:FBD492 FKZ491:FKZ492 FUV491:FUV492 GER491:GER492 GON491:GON492 GYJ491:GYJ492 HIF491:HIF492 HSB491:HSB492 IBX491:IBX492 ILT491:ILT492 IVP491:IVP492 JFL491:JFL492 JPH491:JPH492 JZD491:JZD492 KIZ491:KIZ492 KSV491:KSV492 LCR491:LCR492 LMN491:LMN492 LWJ491:LWJ492 MGF491:MGF492 MQB491:MQB492 MZX491:MZX492 NJT491:NJT492 NTP491:NTP492 ODL491:ODL492 ONH491:ONH492 OXD491:OXD492 PGZ491:PGZ492 PQV491:PQV492 QAR491:QAR492 QKN491:QKN492 QUJ491:QUJ492 REF491:REF492 ROB491:ROB492 RXX491:RXX492 SHT491:SHT492 SRP491:SRP492 TBL491:TBL492 TLH491:TLH492 TVD491:TVD492 UEZ491:UEZ492 UOV491:UOV492 UYR491:UYR492 VIN491:VIN492 VSJ491:VSJ492 WCF491:WCF492 WMB491:WMB492 WVX491:WVX492 P172 JL172 TH172 ADD172 AMZ172 AWV172 BGR172 BQN172 CAJ172 CKF172 CUB172 DDX172 DNT172 DXP172 EHL172 ERH172 FBD172 FKZ172 FUV172 GER172 GON172 GYJ172 HIF172 HSB172 IBX172 ILT172 IVP172 JFL172 JPH172 JZD172 KIZ172 KSV172 LCR172 LMN172 LWJ172 MGF172 MQB172 MZX172 NJT172 NTP172 ODL172 ONH172 OXD172 PGZ172 PQV172 QAR172 QKN172 QUJ172 REF172 ROB172 RXX172 SHT172 SRP172 TBL172 TLH172 TVD172 UEZ172 UOV172 UYR172 VIN172 VSJ172 WCF172 WMB172 WVX172 P412 JL412 TH412 ADD412 AMZ412 AWV412 BGR412 BQN412 CAJ412 CKF412 CUB412 DDX412 DNT412 DXP412 EHL412 ERH412 FBD412 FKZ412 FUV412 GER412 GON412 GYJ412 HIF412 HSB412 IBX412 ILT412 IVP412 JFL412 JPH412 JZD412 KIZ412 KSV412 LCR412 LMN412 LWJ412 MGF412 MQB412 MZX412 NJT412 NTP412 ODL412 ONH412 OXD412 PGZ412 PQV412 QAR412 QKN412 QUJ412 REF412 ROB412 RXX412 SHT412 SRP412 TBL412 TLH412 TVD412 UEZ412 UOV412 UYR412 VIN412 VSJ412 WCF412 WMB412 WVX412 P332 JL332 TH332 ADD332 AMZ332 AWV332 BGR332 BQN332 CAJ332 CKF332 CUB332 DDX332 DNT332 DXP332 EHL332 ERH332 FBD332 FKZ332 FUV332 GER332 GON332 GYJ332 HIF332 HSB332 IBX332 ILT332 IVP332 JFL332 JPH332 JZD332 KIZ332 KSV332 LCR332 LMN332 LWJ332 MGF332 MQB332 MZX332 NJT332 NTP332 ODL332 ONH332 OXD332 PGZ332 PQV332 QAR332 QKN332 QUJ332 REF332 ROB332 RXX332 SHT332 SRP332 TBL332 TLH332 TVD332 UEZ332 UOV332 UYR332 VIN332 VSJ332 WCF332 WMB332 WVX332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formula1>"Suport electronic (nr)"</formula1>
    </dataValidation>
    <dataValidation type="list" allowBlank="1" showInputMessage="1" showErrorMessage="1" sqref="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611:O61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571:O572 JK571:JK572 TG571:TG572 ADC571:ADC572 AMY571:AMY572 AWU571:AWU572 BGQ571:BGQ572 BQM571:BQM572 CAI571:CAI572 CKE571:CKE572 CUA571:CUA572 DDW571:DDW572 DNS571:DNS572 DXO571:DXO572 EHK571:EHK572 ERG571:ERG572 FBC571:FBC572 FKY571:FKY572 FUU571:FUU572 GEQ571:GEQ572 GOM571:GOM572 GYI571:GYI572 HIE571:HIE572 HSA571:HSA572 IBW571:IBW572 ILS571:ILS572 IVO571:IVO572 JFK571:JFK572 JPG571:JPG572 JZC571:JZC572 KIY571:KIY572 KSU571:KSU572 LCQ571:LCQ572 LMM571:LMM572 LWI571:LWI572 MGE571:MGE572 MQA571:MQA572 MZW571:MZW572 NJS571:NJS572 NTO571:NTO572 ODK571:ODK572 ONG571:ONG572 OXC571:OXC572 PGY571:PGY572 PQU571:PQU572 QAQ571:QAQ572 QKM571:QKM572 QUI571:QUI572 REE571:REE572 ROA571:ROA572 RXW571:RXW572 SHS571:SHS572 SRO571:SRO572 TBK571:TBK572 TLG571:TLG572 TVC571:TVC572 UEY571:UEY572 UOU571:UOU572 UYQ571:UYQ572 VIM571:VIM572 VSI571:VSI572 WCE571:WCE572 WMA571:WMA572 WVW571:WVW572 O531:O532 JK531:JK532 TG531:TG532 ADC531:ADC532 AMY531:AMY532 AWU531:AWU532 BGQ531:BGQ532 BQM531:BQM532 CAI531:CAI532 CKE531:CKE532 CUA531:CUA532 DDW531:DDW532 DNS531:DNS532 DXO531:DXO532 EHK531:EHK532 ERG531:ERG532 FBC531:FBC532 FKY531:FKY532 FUU531:FUU532 GEQ531:GEQ532 GOM531:GOM532 GYI531:GYI532 HIE531:HIE532 HSA531:HSA532 IBW531:IBW532 ILS531:ILS532 IVO531:IVO532 JFK531:JFK532 JPG531:JPG532 JZC531:JZC532 KIY531:KIY532 KSU531:KSU532 LCQ531:LCQ532 LMM531:LMM532 LWI531:LWI532 MGE531:MGE532 MQA531:MQA532 MZW531:MZW532 NJS531:NJS532 NTO531:NTO532 ODK531:ODK532 ONG531:ONG532 OXC531:OXC532 PGY531:PGY532 PQU531:PQU532 QAQ531:QAQ532 QKM531:QKM532 QUI531:QUI532 REE531:REE532 ROA531:ROA532 RXW531:RXW532 SHS531:SHS532 SRO531:SRO532 TBK531:TBK532 TLG531:TLG532 TVC531:TVC532 UEY531:UEY532 UOU531:UOU532 UYQ531:UYQ532 VIM531:VIM532 VSI531:VSI532 WCE531:WCE532 WMA531:WMA532 WVW531:WVW532 O452:O453 JK452:JK453 TG452:TG453 ADC452:ADC453 AMY452:AMY453 AWU452:AWU453 BGQ452:BGQ453 BQM452:BQM453 CAI452:CAI453 CKE452:CKE453 CUA452:CUA453 DDW452:DDW453 DNS452:DNS453 DXO452:DXO453 EHK452:EHK453 ERG452:ERG453 FBC452:FBC453 FKY452:FKY453 FUU452:FUU453 GEQ452:GEQ453 GOM452:GOM453 GYI452:GYI453 HIE452:HIE453 HSA452:HSA453 IBW452:IBW453 ILS452:ILS453 IVO452:IVO453 JFK452:JFK453 JPG452:JPG453 JZC452:JZC453 KIY452:KIY453 KSU452:KSU453 LCQ452:LCQ453 LMM452:LMM453 LWI452:LWI453 MGE452:MGE453 MQA452:MQA453 MZW452:MZW453 NJS452:NJS453 NTO452:NTO453 ODK452:ODK453 ONG452:ONG453 OXC452:OXC453 PGY452:PGY453 PQU452:PQU453 QAQ452:QAQ453 QKM452:QKM453 QUI452:QUI453 REE452:REE453 ROA452:ROA453 RXW452:RXW453 SHS452:SHS453 SRO452:SRO453 TBK452:TBK453 TLG452:TLG453 TVC452:TVC453 UEY452:UEY453 UOU452:UOU453 UYQ452:UYQ453 VIM452:VIM453 VSI452:VSI453 WCE452:WCE453 WMA452:WMA453 WVW452:WVW453 O491:O492 JK491:JK492 TG491:TG492 ADC491:ADC492 AMY491:AMY492 AWU491:AWU492 BGQ491:BGQ492 BQM491:BQM492 CAI491:CAI492 CKE491:CKE492 CUA491:CUA492 DDW491:DDW492 DNS491:DNS492 DXO491:DXO492 EHK491:EHK492 ERG491:ERG492 FBC491:FBC492 FKY491:FKY492 FUU491:FUU492 GEQ491:GEQ492 GOM491:GOM492 GYI491:GYI492 HIE491:HIE492 HSA491:HSA492 IBW491:IBW492 ILS491:ILS492 IVO491:IVO492 JFK491:JFK492 JPG491:JPG492 JZC491:JZC492 KIY491:KIY492 KSU491:KSU492 LCQ491:LCQ492 LMM491:LMM492 LWI491:LWI492 MGE491:MGE492 MQA491:MQA492 MZW491:MZW492 NJS491:NJS492 NTO491:NTO492 ODK491:ODK492 ONG491:ONG492 OXC491:OXC492 PGY491:PGY492 PQU491:PQU492 QAQ491:QAQ492 QKM491:QKM492 QUI491:QUI492 REE491:REE492 ROA491:ROA492 RXW491:RXW492 SHS491:SHS492 SRO491:SRO492 TBK491:TBK492 TLG491:TLG492 TVC491:TVC492 UEY491:UEY492 UOU491:UOU492 UYQ491:UYQ492 VIM491:VIM492 VSI491:VSI492 WCE491:WCE492 WMA491:WMA492 WVW491:WVW492 O172 JK172 TG172 ADC172 AMY172 AWU172 BGQ172 BQM172 CAI172 CKE172 CUA172 DDW172 DNS172 DXO172 EHK172 ERG172 FBC172 FKY172 FUU172 GEQ172 GOM172 GYI172 HIE172 HSA172 IBW172 ILS172 IVO172 JFK172 JPG172 JZC172 KIY172 KSU172 LCQ172 LMM172 LWI172 MGE172 MQA172 MZW172 NJS172 NTO172 ODK172 ONG172 OXC172 PGY172 PQU172 QAQ172 QKM172 QUI172 REE172 ROA172 RXW172 SHS172 SRO172 TBK172 TLG172 TVC172 UEY172 UOU172 UYQ172 VIM172 VSI172 WCE172 WMA172 WVW172 O412 JK412 TG412 ADC412 AMY412 AWU412 BGQ412 BQM412 CAI412 CKE412 CUA412 DDW412 DNS412 DXO412 EHK412 ERG412 FBC412 FKY412 FUU412 GEQ412 GOM412 GYI412 HIE412 HSA412 IBW412 ILS412 IVO412 JFK412 JPG412 JZC412 KIY412 KSU412 LCQ412 LMM412 LWI412 MGE412 MQA412 MZW412 NJS412 NTO412 ODK412 ONG412 OXC412 PGY412 PQU412 QAQ412 QKM412 QUI412 REE412 ROA412 RXW412 SHS412 SRO412 TBK412 TLG412 TVC412 UEY412 UOU412 UYQ412 VIM412 VSI412 WCE412 WMA412 WVW412 O332 JK332 TG332 ADC332 AMY332 AWU332 BGQ332 BQM332 CAI332 CKE332 CUA332 DDW332 DNS332 DXO332 EHK332 ERG332 FBC332 FKY332 FUU332 GEQ332 GOM332 GYI332 HIE332 HSA332 IBW332 ILS332 IVO332 JFK332 JPG332 JZC332 KIY332 KSU332 LCQ332 LMM332 LWI332 MGE332 MQA332 MZW332 NJS332 NTO332 ODK332 ONG332 OXC332 PGY332 PQU332 QAQ332 QKM332 QUI332 REE332 ROA332 RXW332 SHS332 SRO332 TBK332 TLG332 TVC332 UEY332 UOU332 UYQ332 VIM332 VSI332 WCE332 WMA332 WVW332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372 JK372 TG372 ADC372 AMY372 AWU372 BGQ372 BQM372 CAI372 CKE372 CUA372 DDW372 DNS372 DXO372 EHK372 ERG372 FBC372 FKY372 FUU372 GEQ372 GOM372 GYI372 HIE372 HSA372 IBW372 ILS372 IVO372 JFK372 JPG372 JZC372 KIY372 KSU372 LCQ372 LMM372 LWI372 MGE372 MQA372 MZW372 NJS372 NTO372 ODK372 ONG372 OXC372 PGY372 PQU372 QAQ372 QKM372 QUI372 REE372 ROA372 RXW372 SHS372 SRO372 TBK372 TLG372 TVC372 UEY372 UOU372 UYQ372 VIM372 VSI372 WCE372 WMA372 WVW372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formula1>"Suport hârtie (nr)"</formula1>
    </dataValidation>
    <dataValidation type="list" allowBlank="1" showInputMessage="1" showErrorMessage="1" sqref="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610:Q610 JK610:JM610 TG610:TI610 ADC610:ADE610 AMY610:ANA610 AWU610:AWW610 BGQ610:BGS610 BQM610:BQO610 CAI610:CAK610 CKE610:CKG610 CUA610:CUC610 DDW610:DDY610 DNS610:DNU610 DXO610:DXQ610 EHK610:EHM610 ERG610:ERI610 FBC610:FBE610 FKY610:FLA610 FUU610:FUW610 GEQ610:GES610 GOM610:GOO610 GYI610:GYK610 HIE610:HIG610 HSA610:HSC610 IBW610:IBY610 ILS610:ILU610 IVO610:IVQ610 JFK610:JFM610 JPG610:JPI610 JZC610:JZE610 KIY610:KJA610 KSU610:KSW610 LCQ610:LCS610 LMM610:LMO610 LWI610:LWK610 MGE610:MGG610 MQA610:MQC610 MZW610:MZY610 NJS610:NJU610 NTO610:NTQ610 ODK610:ODM610 ONG610:ONI610 OXC610:OXE610 PGY610:PHA610 PQU610:PQW610 QAQ610:QAS610 QKM610:QKO610 QUI610:QUK610 REE610:REG610 ROA610:ROC610 RXW610:RXY610 SHS610:SHU610 SRO610:SRQ610 TBK610:TBM610 TLG610:TLI610 TVC610:TVE610 UEY610:UFA610 UOU610:UOW610 UYQ610:UYS610 VIM610:VIO610 VSI610:VSK610 WCE610:WCG610 WMA610:WMC610 WVW610:WVY610 O570:Q570 JK570:JM570 TG570:TI570 ADC570:ADE570 AMY570:ANA570 AWU570:AWW570 BGQ570:BGS570 BQM570:BQO570 CAI570:CAK570 CKE570:CKG570 CUA570:CUC570 DDW570:DDY570 DNS570:DNU570 DXO570:DXQ570 EHK570:EHM570 ERG570:ERI570 FBC570:FBE570 FKY570:FLA570 FUU570:FUW570 GEQ570:GES570 GOM570:GOO570 GYI570:GYK570 HIE570:HIG570 HSA570:HSC570 IBW570:IBY570 ILS570:ILU570 IVO570:IVQ570 JFK570:JFM570 JPG570:JPI570 JZC570:JZE570 KIY570:KJA570 KSU570:KSW570 LCQ570:LCS570 LMM570:LMO570 LWI570:LWK570 MGE570:MGG570 MQA570:MQC570 MZW570:MZY570 NJS570:NJU570 NTO570:NTQ570 ODK570:ODM570 ONG570:ONI570 OXC570:OXE570 PGY570:PHA570 PQU570:PQW570 QAQ570:QAS570 QKM570:QKO570 QUI570:QUK570 REE570:REG570 ROA570:ROC570 RXW570:RXY570 SHS570:SHU570 SRO570:SRQ570 TBK570:TBM570 TLG570:TLI570 TVC570:TVE570 UEY570:UFA570 UOU570:UOW570 UYQ570:UYS570 VIM570:VIO570 VSI570:VSK570 WCE570:WCG570 WMA570:WMC570 WVW570:WVY570 O530:Q530 JK530:JM530 TG530:TI530 ADC530:ADE530 AMY530:ANA530 AWU530:AWW530 BGQ530:BGS530 BQM530:BQO530 CAI530:CAK530 CKE530:CKG530 CUA530:CUC530 DDW530:DDY530 DNS530:DNU530 DXO530:DXQ530 EHK530:EHM530 ERG530:ERI530 FBC530:FBE530 FKY530:FLA530 FUU530:FUW530 GEQ530:GES530 GOM530:GOO530 GYI530:GYK530 HIE530:HIG530 HSA530:HSC530 IBW530:IBY530 ILS530:ILU530 IVO530:IVQ530 JFK530:JFM530 JPG530:JPI530 JZC530:JZE530 KIY530:KJA530 KSU530:KSW530 LCQ530:LCS530 LMM530:LMO530 LWI530:LWK530 MGE530:MGG530 MQA530:MQC530 MZW530:MZY530 NJS530:NJU530 NTO530:NTQ530 ODK530:ODM530 ONG530:ONI530 OXC530:OXE530 PGY530:PHA530 PQU530:PQW530 QAQ530:QAS530 QKM530:QKO530 QUI530:QUK530 REE530:REG530 ROA530:ROC530 RXW530:RXY530 SHS530:SHU530 SRO530:SRQ530 TBK530:TBM530 TLG530:TLI530 TVC530:TVE530 UEY530:UFA530 UOU530:UOW530 UYQ530:UYS530 VIM530:VIO530 VSI530:VSK530 WCE530:WCG530 WMA530:WMC530 WVW530:WVY530 O451:Q451 JK451:JM451 TG451:TI451 ADC451:ADE451 AMY451:ANA451 AWU451:AWW451 BGQ451:BGS451 BQM451:BQO451 CAI451:CAK451 CKE451:CKG451 CUA451:CUC451 DDW451:DDY451 DNS451:DNU451 DXO451:DXQ451 EHK451:EHM451 ERG451:ERI451 FBC451:FBE451 FKY451:FLA451 FUU451:FUW451 GEQ451:GES451 GOM451:GOO451 GYI451:GYK451 HIE451:HIG451 HSA451:HSC451 IBW451:IBY451 ILS451:ILU451 IVO451:IVQ451 JFK451:JFM451 JPG451:JPI451 JZC451:JZE451 KIY451:KJA451 KSU451:KSW451 LCQ451:LCS451 LMM451:LMO451 LWI451:LWK451 MGE451:MGG451 MQA451:MQC451 MZW451:MZY451 NJS451:NJU451 NTO451:NTQ451 ODK451:ODM451 ONG451:ONI451 OXC451:OXE451 PGY451:PHA451 PQU451:PQW451 QAQ451:QAS451 QKM451:QKO451 QUI451:QUK451 REE451:REG451 ROA451:ROC451 RXW451:RXY451 SHS451:SHU451 SRO451:SRQ451 TBK451:TBM451 TLG451:TLI451 TVC451:TVE451 UEY451:UFA451 UOU451:UOW451 UYQ451:UYS451 VIM451:VIO451 VSI451:VSK451 WCE451:WCG451 WMA451:WMC451 WVW451:WVY451 O490:Q490 JK490:JM490 TG490:TI490 ADC490:ADE490 AMY490:ANA490 AWU490:AWW490 BGQ490:BGS490 BQM490:BQO490 CAI490:CAK490 CKE490:CKG490 CUA490:CUC490 DDW490:DDY490 DNS490:DNU490 DXO490:DXQ490 EHK490:EHM490 ERG490:ERI490 FBC490:FBE490 FKY490:FLA490 FUU490:FUW490 GEQ490:GES490 GOM490:GOO490 GYI490:GYK490 HIE490:HIG490 HSA490:HSC490 IBW490:IBY490 ILS490:ILU490 IVO490:IVQ490 JFK490:JFM490 JPG490:JPI490 JZC490:JZE490 KIY490:KJA490 KSU490:KSW490 LCQ490:LCS490 LMM490:LMO490 LWI490:LWK490 MGE490:MGG490 MQA490:MQC490 MZW490:MZY490 NJS490:NJU490 NTO490:NTQ490 ODK490:ODM490 ONG490:ONI490 OXC490:OXE490 PGY490:PHA490 PQU490:PQW490 QAQ490:QAS490 QKM490:QKO490 QUI490:QUK490 REE490:REG490 ROA490:ROC490 RXW490:RXY490 SHS490:SHU490 SRO490:SRQ490 TBK490:TBM490 TLG490:TLI490 TVC490:TVE490 UEY490:UFA490 UOU490:UOW490 UYQ490:UYS490 VIM490:VIO490 VSI490:VSK490 WCE490:WCG490 WMA490:WMC490 WVW490:WVY490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411 JK411 TG411 ADC411 AMY411 AWU411 BGQ411 BQM411 CAI411 CKE411 CUA411 DDW411 DNS411 DXO411 EHK411 ERG411 FBC411 FKY411 FUU411 GEQ411 GOM411 GYI411 HIE411 HSA411 IBW411 ILS411 IVO411 JFK411 JPG411 JZC411 KIY411 KSU411 LCQ411 LMM411 LWI411 MGE411 MQA411 MZW411 NJS411 NTO411 ODK411 ONG411 OXC411 PGY411 PQU411 QAQ411 QKM411 QUI411 REE411 ROA411 RXW411 SHS411 SRO411 TBK411 TLG411 TVC411 UEY411 UOU411 UYQ411 VIM411 VSI411 WCE411 WMA411 WVW411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formula1>"Forma solicitării"</formula1>
    </dataValidation>
    <dataValidation type="list" allowBlank="1" showInputMessage="1" showErrorMessage="1" sqref="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11 JI611 TE611 ADA611 AMW611 AWS611 BGO611 BQK611 CAG611 CKC611 CTY611 DDU611 DNQ611 DXM611 EHI611 ERE611 FBA611 FKW611 FUS611 GEO611 GOK611 GYG611 HIC611 HRY611 IBU611 ILQ611 IVM611 JFI611 JPE611 JZA611 KIW611 KSS611 LCO611 LMK611 LWG611 MGC611 MPY611 MZU611 NJQ611 NTM611 ODI611 ONE611 OXA611 PGW611 PQS611 QAO611 QKK611 QUG611 REC611 RNY611 RXU611 SHQ611 SRM611 TBI611 TLE611 TVA611 UEW611 UOS611 UYO611 VIK611 VSG611 WCC611 WLY611 WVU611 M571 JI571 TE571 ADA571 AMW571 AWS571 BGO571 BQK571 CAG571 CKC571 CTY571 DDU571 DNQ571 DXM571 EHI571 ERE571 FBA571 FKW571 FUS571 GEO571 GOK571 GYG571 HIC571 HRY571 IBU571 ILQ571 IVM571 JFI571 JPE571 JZA571 KIW571 KSS571 LCO571 LMK571 LWG571 MGC571 MPY571 MZU571 NJQ571 NTM571 ODI571 ONE571 OXA571 PGW571 PQS571 QAO571 QKK571 QUG571 REC571 RNY571 RXU571 SHQ571 SRM571 TBI571 TLE571 TVA571 UEW571 UOS571 UYO571 VIK571 VSG571 WCC571 WLY571 WVU571 M531 JI531 TE531 ADA531 AMW531 AWS531 BGO531 BQK531 CAG531 CKC531 CTY531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WVU531 M452 JI452 TE452 ADA452 AMW452 AWS452 BGO452 BQK452 CAG452 CKC452 CTY452 DDU452 DNQ452 DXM452 EHI452 ERE452 FBA452 FKW452 FUS452 GEO452 GOK452 GYG452 HIC452 HRY452 IBU452 ILQ452 IVM452 JFI452 JPE452 JZA452 KIW452 KSS452 LCO452 LMK452 LWG452 MGC452 MPY452 MZU452 NJQ452 NTM452 ODI452 ONE452 OXA452 PGW452 PQS452 QAO452 QKK452 QUG452 REC452 RNY452 RXU452 SHQ452 SRM452 TBI452 TLE452 TVA452 UEW452 UOS452 UYO452 VIK452 VSG452 WCC452 WLY452 WVU452 M491 JI491 TE491 ADA491 AMW491 AWS491 BGO491 BQK491 CAG491 CKC491 CTY491 DDU491 DNQ491 DXM491 EHI491 ERE491 FBA491 FKW491 FUS491 GEO491 GOK491 GYG491 HIC491 HRY491 IBU491 ILQ491 IVM491 JFI491 JPE491 JZA491 KIW491 KSS491 LCO491 LMK491 LWG491 MGC491 MPY491 MZU491 NJQ491 NTM491 ODI491 ONE491 OXA491 PGW491 PQS491 QAO491 QKK491 QUG491 REC491 RNY491 RXU491 SHQ491 SRM491 TBI491 TLE491 TVA491 UEW491 UOS491 UYO491 VIK491 VSG491 WCC491 WLY491 WVU491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1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formula1>"Conform art. 12"</formula1>
    </dataValidation>
    <dataValidation type="list" allowBlank="1" showInputMessage="1" showErrorMessage="1" sqref="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10 JG610 TC610 ACY610 AMU610 AWQ610 BGM610 BQI610 CAE610 CKA610 CTW610 DDS610 DNO610 DXK610 EHG610 ERC610 FAY610 FKU610 FUQ610 GEM610 GOI610 GYE610 HIA610 HRW610 IBS610 ILO610 IVK610 JFG610 JPC610 JYY610 KIU610 KSQ610 LCM610 LMI610 LWE610 MGA610 MPW610 MZS610 NJO610 NTK610 ODG610 ONC610 OWY610 PGU610 PQQ610 QAM610 QKI610 QUE610 REA610 RNW610 RXS610 SHO610 SRK610 TBG610 TLC610 TUY610 UEU610 UOQ610 UYM610 VII610 VSE610 WCA610 WLW610 WVS610 K570 JG570 TC570 ACY570 AMU570 AWQ570 BGM570 BQI570 CAE570 CKA570 CTW570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WLW570 WVS570 K530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WVS451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411 JG411 TC411 ACY411 AMU411 AWQ411 BGM411 BQI411 CAE411 CKA411 CTW411 DDS411 DNO411 DXK411 EHG411 ERC411 FAY411 FKU411 FUQ411 GEM411 GOI411 GYE411 HIA411 HRW411 IBS411 ILO411 IVK411 JFG411 JPC411 JYY411 KIU411 KSQ411 LCM411 LMI411 LWE411 MGA411 MPW411 MZS411 NJO411 NTK411 ODG411 ONC411 OWY411 PGU411 PQQ411 QAM411 QKI411 QUE411 REA411 RNW411 RXS411 SHO411 SRK411 TBG411 TLC411 TUY411 UEU411 UOQ411 UYM411 VII411 VSE411 WCA411 WLW411 WVS41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formula1>"Motivaţia respingerii"</formula1>
    </dataValidation>
    <dataValidation type="list" allowBlank="1" showInputMessage="1" showErrorMessage="1" sqref="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11:J612 JF611:JF612 TB611:TB612 ACX611:ACX612 AMT611:AMT612 AWP611:AWP612 BGL611:BGL612 BQH611:BQH612 CAD611:CAD612 CJZ611:CJZ612 CTV611:CTV612 DDR611:DDR612 DNN611:DNN612 DXJ611:DXJ612 EHF611:EHF612 ERB611:ERB612 FAX611:FAX612 FKT611:FKT612 FUP611:FUP612 GEL611:GEL612 GOH611:GOH612 GYD611:GYD612 HHZ611:HHZ612 HRV611:HRV612 IBR611:IBR612 ILN611:ILN612 IVJ611:IVJ612 JFF611:JFF612 JPB611:JPB612 JYX611:JYX612 KIT611:KIT612 KSP611:KSP612 LCL611:LCL612 LMH611:LMH612 LWD611:LWD612 MFZ611:MFZ612 MPV611:MPV612 MZR611:MZR612 NJN611:NJN612 NTJ611:NTJ612 ODF611:ODF612 ONB611:ONB612 OWX611:OWX612 PGT611:PGT612 PQP611:PQP612 QAL611:QAL612 QKH611:QKH612 QUD611:QUD612 RDZ611:RDZ612 RNV611:RNV612 RXR611:RXR612 SHN611:SHN612 SRJ611:SRJ612 TBF611:TBF612 TLB611:TLB612 TUX611:TUX612 UET611:UET612 UOP611:UOP612 UYL611:UYL612 VIH611:VIH612 VSD611:VSD612 WBZ611:WBZ612 WLV611:WLV612 WVR611:WVR612 J571:J572 JF571:JF572 TB571:TB572 ACX571:ACX572 AMT571:AMT572 AWP571:AWP572 BGL571:BGL572 BQH571:BQH572 CAD571:CAD572 CJZ571:CJZ572 CTV571:CTV572 DDR571:DDR572 DNN571:DNN572 DXJ571:DXJ572 EHF571:EHF572 ERB571:ERB572 FAX571:FAX572 FKT571:FKT572 FUP571:FUP572 GEL571:GEL572 GOH571:GOH572 GYD571:GYD572 HHZ571:HHZ572 HRV571:HRV572 IBR571:IBR572 ILN571:ILN572 IVJ571:IVJ572 JFF571:JFF572 JPB571:JPB572 JYX571:JYX572 KIT571:KIT572 KSP571:KSP572 LCL571:LCL572 LMH571:LMH572 LWD571:LWD572 MFZ571:MFZ572 MPV571:MPV572 MZR571:MZR572 NJN571:NJN572 NTJ571:NTJ572 ODF571:ODF572 ONB571:ONB572 OWX571:OWX572 PGT571:PGT572 PQP571:PQP572 QAL571:QAL572 QKH571:QKH572 QUD571:QUD572 RDZ571:RDZ572 RNV571:RNV572 RXR571:RXR572 SHN571:SHN572 SRJ571:SRJ572 TBF571:TBF572 TLB571:TLB572 TUX571:TUX572 UET571:UET572 UOP571:UOP572 UYL571:UYL572 VIH571:VIH572 VSD571:VSD572 WBZ571:WBZ572 WLV571:WLV572 WVR571:WVR572 J531:J532 JF531:JF532 TB531:TB532 ACX531:ACX532 AMT531:AMT532 AWP531:AWP532 BGL531:BGL532 BQH531:BQH532 CAD531:CAD532 CJZ531:CJZ532 CTV531:CTV532 DDR531:DDR532 DNN531:DNN532 DXJ531:DXJ532 EHF531:EHF532 ERB531:ERB532 FAX531:FAX532 FKT531:FKT532 FUP531:FUP532 GEL531:GEL532 GOH531:GOH532 GYD531:GYD532 HHZ531:HHZ532 HRV531:HRV532 IBR531:IBR532 ILN531:ILN532 IVJ531:IVJ532 JFF531:JFF532 JPB531:JPB532 JYX531:JYX532 KIT531:KIT532 KSP531:KSP532 LCL531:LCL532 LMH531:LMH532 LWD531:LWD532 MFZ531:MFZ532 MPV531:MPV532 MZR531:MZR532 NJN531:NJN532 NTJ531:NTJ532 ODF531:ODF532 ONB531:ONB532 OWX531:OWX532 PGT531:PGT532 PQP531:PQP532 QAL531:QAL532 QKH531:QKH532 QUD531:QUD532 RDZ531:RDZ532 RNV531:RNV532 RXR531:RXR532 SHN531:SHN532 SRJ531:SRJ532 TBF531:TBF532 TLB531:TLB532 TUX531:TUX532 UET531:UET532 UOP531:UOP532 UYL531:UYL532 VIH531:VIH532 VSD531:VSD532 WBZ531:WBZ532 WLV531:WLV532 WVR531:WVR532 J452:J453 JF452:JF453 TB452:TB453 ACX452:ACX453 AMT452:AMT453 AWP452:AWP453 BGL452:BGL453 BQH452:BQH453 CAD452:CAD453 CJZ452:CJZ453 CTV452:CTV453 DDR452:DDR453 DNN452:DNN453 DXJ452:DXJ453 EHF452:EHF453 ERB452:ERB453 FAX452:FAX453 FKT452:FKT453 FUP452:FUP453 GEL452:GEL453 GOH452:GOH453 GYD452:GYD453 HHZ452:HHZ453 HRV452:HRV453 IBR452:IBR453 ILN452:ILN453 IVJ452:IVJ453 JFF452:JFF453 JPB452:JPB453 JYX452:JYX453 KIT452:KIT453 KSP452:KSP453 LCL452:LCL453 LMH452:LMH453 LWD452:LWD453 MFZ452:MFZ453 MPV452:MPV453 MZR452:MZR453 NJN452:NJN453 NTJ452:NTJ453 ODF452:ODF453 ONB452:ONB453 OWX452:OWX453 PGT452:PGT453 PQP452:PQP453 QAL452:QAL453 QKH452:QKH453 QUD452:QUD453 RDZ452:RDZ453 RNV452:RNV453 RXR452:RXR453 SHN452:SHN453 SRJ452:SRJ453 TBF452:TBF453 TLB452:TLB453 TUX452:TUX453 UET452:UET453 UOP452:UOP453 UYL452:UYL453 VIH452:VIH453 VSD452:VSD453 WBZ452:WBZ453 WLV452:WLV453 WVR452:WVR453 J491:J492 JF491:JF492 TB491:TB492 ACX491:ACX492 AMT491:AMT492 AWP491:AWP492 BGL491:BGL492 BQH491:BQH492 CAD491:CAD492 CJZ491:CJZ492 CTV491:CTV492 DDR491:DDR492 DNN491:DNN492 DXJ491:DXJ492 EHF491:EHF492 ERB491:ERB492 FAX491:FAX492 FKT491:FKT492 FUP491:FUP492 GEL491:GEL492 GOH491:GOH492 GYD491:GYD492 HHZ491:HHZ492 HRV491:HRV492 IBR491:IBR492 ILN491:ILN492 IVJ491:IVJ492 JFF491:JFF492 JPB491:JPB492 JYX491:JYX492 KIT491:KIT492 KSP491:KSP492 LCL491:LCL492 LMH491:LMH492 LWD491:LWD492 MFZ491:MFZ492 MPV491:MPV492 MZR491:MZR492 NJN491:NJN492 NTJ491:NTJ492 ODF491:ODF492 ONB491:ONB492 OWX491:OWX492 PGT491:PGT492 PQP491:PQP492 QAL491:QAL492 QKH491:QKH492 QUD491:QUD492 RDZ491:RDZ492 RNV491:RNV492 RXR491:RXR492 SHN491:SHN492 SRJ491:SRJ492 TBF491:TBF492 TLB491:TLB492 TUX491:TUX492 UET491:UET492 UOP491:UOP492 UYL491:UYL492 VIH491:VIH492 VSD491:VSD492 WBZ491:WBZ492 WLV491:WLV492 WVR491:WVR492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412 JF412 TB412 ACX412 AMT412 AWP412 BGL412 BQH412 CAD412 CJZ412 CTV412 DDR412 DNN412 DXJ412 EHF412 ERB412 FAX412 FKT412 FUP412 GEL412 GOH412 GYD412 HHZ412 HRV412 IBR412 ILN412 IVJ412 JFF412 JPB412 JYX412 KIT412 KSP412 LCL412 LMH412 LWD412 MFZ412 MPV412 MZR412 NJN412 NTJ412 ODF412 ONB412 OWX412 PGT412 PQP412 QAL412 QKH412 QUD412 RDZ412 RNV412 RXR412 SHN412 SRJ412 TBF412 TLB412 TUX412 UET412 UOP412 UYL412 VIH412 VSD412 WBZ412 WLV412 WVR412 J332 JF332 TB332 ACX332 AMT332 AWP332 BGL332 BQH332 CAD332 CJZ332 CTV332 DDR332 DNN332 DXJ332 EHF332 ERB332 FAX332 FKT332 FUP332 GEL332 GOH332 GYD332 HHZ332 HRV332 IBR332 ILN332 IVJ332 JFF332 JPB332 JYX332 KIT332 KSP332 LCL332 LMH332 LWD332 MFZ332 MPV332 MZR332 NJN332 NTJ332 ODF332 ONB332 OWX332 PGT332 PQP332 QAL332 QKH332 QUD332 RDZ332 RNV332 RXR332 SHN332 SRJ332 TBF332 TLB332 TUX332 UET332 UOP332 UYL332 VIH332 VSD332 WBZ332 WLV332 WVR332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372 JF372 TB372 ACX372 AMT372 AWP372 BGL372 BQH372 CAD372 CJZ372 CTV372 DDR372 DNN372 DXJ372 EHF372 ERB372 FAX372 FKT372 FUP372 GEL372 GOH372 GYD372 HHZ372 HRV372 IBR372 ILN372 IVJ372 JFF372 JPB372 JYX372 KIT372 KSP372 LCL372 LMH372 LWD372 MFZ372 MPV372 MZR372 NJN372 NTJ372 ODF372 ONB372 OWX372 PGT372 PQP372 QAL372 QKH372 QUD372 RDZ372 RNV372 RXR372 SHN372 SRJ372 TBF372 TLB372 TUX372 UET372 UOP372 UYL372 VIH372 VSD372 WBZ372 WLV372 WVR372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formula1>"Nefavorabilă (nr)"</formula1>
    </dataValidation>
    <dataValidation type="list" allowBlank="1" showInputMessage="1" showErrorMessage="1" sqref="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611:I612 JE611:JE612 TA611:TA612 ACW611:ACW612 AMS611:AMS612 AWO611:AWO612 BGK611:BGK612 BQG611:BQG612 CAC611:CAC612 CJY611:CJY612 CTU611:CTU612 DDQ611:DDQ612 DNM611:DNM612 DXI611:DXI612 EHE611:EHE612 ERA611:ERA612 FAW611:FAW612 FKS611:FKS612 FUO611:FUO612 GEK611:GEK612 GOG611:GOG612 GYC611:GYC612 HHY611:HHY612 HRU611:HRU612 IBQ611:IBQ612 ILM611:ILM612 IVI611:IVI612 JFE611:JFE612 JPA611:JPA612 JYW611:JYW612 KIS611:KIS612 KSO611:KSO612 LCK611:LCK612 LMG611:LMG612 LWC611:LWC612 MFY611:MFY612 MPU611:MPU612 MZQ611:MZQ612 NJM611:NJM612 NTI611:NTI612 ODE611:ODE612 ONA611:ONA612 OWW611:OWW612 PGS611:PGS612 PQO611:PQO612 QAK611:QAK612 QKG611:QKG612 QUC611:QUC612 RDY611:RDY612 RNU611:RNU612 RXQ611:RXQ612 SHM611:SHM612 SRI611:SRI612 TBE611:TBE612 TLA611:TLA612 TUW611:TUW612 UES611:UES612 UOO611:UOO612 UYK611:UYK612 VIG611:VIG612 VSC611:VSC612 WBY611:WBY612 WLU611:WLU612 WVQ611:WVQ612 I571:I572 JE571:JE572 TA571:TA572 ACW571:ACW572 AMS571:AMS572 AWO571:AWO572 BGK571:BGK572 BQG571:BQG572 CAC571:CAC572 CJY571:CJY572 CTU571:CTU572 DDQ571:DDQ572 DNM571:DNM572 DXI571:DXI572 EHE571:EHE572 ERA571:ERA572 FAW571:FAW572 FKS571:FKS572 FUO571:FUO572 GEK571:GEK572 GOG571:GOG572 GYC571:GYC572 HHY571:HHY572 HRU571:HRU572 IBQ571:IBQ572 ILM571:ILM572 IVI571:IVI572 JFE571:JFE572 JPA571:JPA572 JYW571:JYW572 KIS571:KIS572 KSO571:KSO572 LCK571:LCK572 LMG571:LMG572 LWC571:LWC572 MFY571:MFY572 MPU571:MPU572 MZQ571:MZQ572 NJM571:NJM572 NTI571:NTI572 ODE571:ODE572 ONA571:ONA572 OWW571:OWW572 PGS571:PGS572 PQO571:PQO572 QAK571:QAK572 QKG571:QKG572 QUC571:QUC572 RDY571:RDY572 RNU571:RNU572 RXQ571:RXQ572 SHM571:SHM572 SRI571:SRI572 TBE571:TBE572 TLA571:TLA572 TUW571:TUW572 UES571:UES572 UOO571:UOO572 UYK571:UYK572 VIG571:VIG572 VSC571:VSC572 WBY571:WBY572 WLU571:WLU572 WVQ571:WVQ572 I531:I532 JE531:JE532 TA531:TA532 ACW531:ACW532 AMS531:AMS532 AWO531:AWO532 BGK531:BGK532 BQG531:BQG532 CAC531:CAC532 CJY531:CJY532 CTU531:CTU532 DDQ531:DDQ532 DNM531:DNM532 DXI531:DXI532 EHE531:EHE532 ERA531:ERA532 FAW531:FAW532 FKS531:FKS532 FUO531:FUO532 GEK531:GEK532 GOG531:GOG532 GYC531:GYC532 HHY531:HHY532 HRU531:HRU532 IBQ531:IBQ532 ILM531:ILM532 IVI531:IVI532 JFE531:JFE532 JPA531:JPA532 JYW531:JYW532 KIS531:KIS532 KSO531:KSO532 LCK531:LCK532 LMG531:LMG532 LWC531:LWC532 MFY531:MFY532 MPU531:MPU532 MZQ531:MZQ532 NJM531:NJM532 NTI531:NTI532 ODE531:ODE532 ONA531:ONA532 OWW531:OWW532 PGS531:PGS532 PQO531:PQO532 QAK531:QAK532 QKG531:QKG532 QUC531:QUC532 RDY531:RDY532 RNU531:RNU532 RXQ531:RXQ532 SHM531:SHM532 SRI531:SRI532 TBE531:TBE532 TLA531:TLA532 TUW531:TUW532 UES531:UES532 UOO531:UOO532 UYK531:UYK532 VIG531:VIG532 VSC531:VSC532 WBY531:WBY532 WLU531:WLU532 WVQ531:WVQ532 I452:I453 JE452:JE453 TA452:TA453 ACW452:ACW453 AMS452:AMS453 AWO452:AWO453 BGK452:BGK453 BQG452:BQG453 CAC452:CAC453 CJY452:CJY453 CTU452:CTU453 DDQ452:DDQ453 DNM452:DNM453 DXI452:DXI453 EHE452:EHE453 ERA452:ERA453 FAW452:FAW453 FKS452:FKS453 FUO452:FUO453 GEK452:GEK453 GOG452:GOG453 GYC452:GYC453 HHY452:HHY453 HRU452:HRU453 IBQ452:IBQ453 ILM452:ILM453 IVI452:IVI453 JFE452:JFE453 JPA452:JPA453 JYW452:JYW453 KIS452:KIS453 KSO452:KSO453 LCK452:LCK453 LMG452:LMG453 LWC452:LWC453 MFY452:MFY453 MPU452:MPU453 MZQ452:MZQ453 NJM452:NJM453 NTI452:NTI453 ODE452:ODE453 ONA452:ONA453 OWW452:OWW453 PGS452:PGS453 PQO452:PQO453 QAK452:QAK453 QKG452:QKG453 QUC452:QUC453 RDY452:RDY453 RNU452:RNU453 RXQ452:RXQ453 SHM452:SHM453 SRI452:SRI453 TBE452:TBE453 TLA452:TLA453 TUW452:TUW453 UES452:UES453 UOO452:UOO453 UYK452:UYK453 VIG452:VIG453 VSC452:VSC453 WBY452:WBY453 WLU452:WLU453 WVQ452:WVQ453 I491:I492 JE491:JE492 TA491:TA492 ACW491:ACW492 AMS491:AMS492 AWO491:AWO492 BGK491:BGK492 BQG491:BQG492 CAC491:CAC492 CJY491:CJY492 CTU491:CTU492 DDQ491:DDQ492 DNM491:DNM492 DXI491:DXI492 EHE491:EHE492 ERA491:ERA492 FAW491:FAW492 FKS491:FKS492 FUO491:FUO492 GEK491:GEK492 GOG491:GOG492 GYC491:GYC492 HHY491:HHY492 HRU491:HRU492 IBQ491:IBQ492 ILM491:ILM492 IVI491:IVI492 JFE491:JFE492 JPA491:JPA492 JYW491:JYW492 KIS491:KIS492 KSO491:KSO492 LCK491:LCK492 LMG491:LMG492 LWC491:LWC492 MFY491:MFY492 MPU491:MPU492 MZQ491:MZQ492 NJM491:NJM492 NTI491:NTI492 ODE491:ODE492 ONA491:ONA492 OWW491:OWW492 PGS491:PGS492 PQO491:PQO492 QAK491:QAK492 QKG491:QKG492 QUC491:QUC492 RDY491:RDY492 RNU491:RNU492 RXQ491:RXQ492 SHM491:SHM492 SRI491:SRI492 TBE491:TBE492 TLA491:TLA492 TUW491:TUW492 UES491:UES492 UOO491:UOO492 UYK491:UYK492 VIG491:VIG492 VSC491:VSC492 WBY491:WBY492 WLU491:WLU492 WVQ491:WVQ492 I172 JE172 TA172 ACW172 AMS172 AWO172 BGK172 BQG172 CAC172 CJY172 CTU172 DDQ172 DNM172 DXI172 EHE172 ERA172 FAW172 FKS172 FUO172 GEK172 GOG172 GYC172 HHY172 HRU172 IBQ172 ILM172 IVI172 JFE172 JPA172 JYW172 KIS172 KSO172 LCK172 LMG172 LWC172 MFY172 MPU172 MZQ172 NJM172 NTI172 ODE172 ONA172 OWW172 PGS172 PQO172 QAK172 QKG172 QUC172 RDY172 RNU172 RXQ172 SHM172 SRI172 TBE172 TLA172 TUW172 UES172 UOO172 UYK172 VIG172 VSC172 WBY172 WLU172 WVQ172 I412 JE412 TA412 ACW412 AMS412 AWO412 BGK412 BQG412 CAC412 CJY412 CTU412 DDQ412 DNM412 DXI412 EHE412 ERA412 FAW412 FKS412 FUO412 GEK412 GOG412 GYC412 HHY412 HRU412 IBQ412 ILM412 IVI412 JFE412 JPA412 JYW412 KIS412 KSO412 LCK412 LMG412 LWC412 MFY412 MPU412 MZQ412 NJM412 NTI412 ODE412 ONA412 OWW412 PGS412 PQO412 QAK412 QKG412 QUC412 RDY412 RNU412 RXQ412 SHM412 SRI412 TBE412 TLA412 TUW412 UES412 UOO412 UYK412 VIG412 VSC412 WBY412 WLU412 WVQ412 I332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372 JE372 TA372 ACW372 AMS372 AWO372 BGK372 BQG372 CAC372 CJY372 CTU372 DDQ372 DNM372 DXI372 EHE372 ERA372 FAW372 FKS372 FUO372 GEK372 GOG372 GYC372 HHY372 HRU372 IBQ372 ILM372 IVI372 JFE372 JPA372 JYW372 KIS372 KSO372 LCK372 LMG372 LWC372 MFY372 MPU372 MZQ372 NJM372 NTI372 ODE372 ONA372 OWW372 PGS372 PQO372 QAK372 QKG372 QUC372 RDY372 RNU372 RXQ372 SHM372 SRI372 TBE372 TLA372 TUW372 UES372 UOO372 UYK372 VIG372 VSC372 WBY372 WLU372 WVQ372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formula1>"Favorabilă (nr)"</formula1>
    </dataValidation>
    <dataValidation type="list" allowBlank="1" showInputMessage="1" showErrorMessage="1" sqref="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610:J610 JE610:JF610 TA610:TB610 ACW610:ACX610 AMS610:AMT610 AWO610:AWP610 BGK610:BGL610 BQG610:BQH610 CAC610:CAD610 CJY610:CJZ610 CTU610:CTV610 DDQ610:DDR610 DNM610:DNN610 DXI610:DXJ610 EHE610:EHF610 ERA610:ERB610 FAW610:FAX610 FKS610:FKT610 FUO610:FUP610 GEK610:GEL610 GOG610:GOH610 GYC610:GYD610 HHY610:HHZ610 HRU610:HRV610 IBQ610:IBR610 ILM610:ILN610 IVI610:IVJ610 JFE610:JFF610 JPA610:JPB610 JYW610:JYX610 KIS610:KIT610 KSO610:KSP610 LCK610:LCL610 LMG610:LMH610 LWC610:LWD610 MFY610:MFZ610 MPU610:MPV610 MZQ610:MZR610 NJM610:NJN610 NTI610:NTJ610 ODE610:ODF610 ONA610:ONB610 OWW610:OWX610 PGS610:PGT610 PQO610:PQP610 QAK610:QAL610 QKG610:QKH610 QUC610:QUD610 RDY610:RDZ610 RNU610:RNV610 RXQ610:RXR610 SHM610:SHN610 SRI610:SRJ610 TBE610:TBF610 TLA610:TLB610 TUW610:TUX610 UES610:UET610 UOO610:UOP610 UYK610:UYL610 VIG610:VIH610 VSC610:VSD610 WBY610:WBZ610 WLU610:WLV610 WVQ610:WVR610 I570:J570 JE570:JF570 TA570:TB570 ACW570:ACX570 AMS570:AMT570 AWO570:AWP570 BGK570:BGL570 BQG570:BQH570 CAC570:CAD570 CJY570:CJZ570 CTU570:CTV570 DDQ570:DDR570 DNM570:DNN570 DXI570:DXJ570 EHE570:EHF570 ERA570:ERB570 FAW570:FAX570 FKS570:FKT570 FUO570:FUP570 GEK570:GEL570 GOG570:GOH570 GYC570:GYD570 HHY570:HHZ570 HRU570:HRV570 IBQ570:IBR570 ILM570:ILN570 IVI570:IVJ570 JFE570:JFF570 JPA570:JPB570 JYW570:JYX570 KIS570:KIT570 KSO570:KSP570 LCK570:LCL570 LMG570:LMH570 LWC570:LWD570 MFY570:MFZ570 MPU570:MPV570 MZQ570:MZR570 NJM570:NJN570 NTI570:NTJ570 ODE570:ODF570 ONA570:ONB570 OWW570:OWX570 PGS570:PGT570 PQO570:PQP570 QAK570:QAL570 QKG570:QKH570 QUC570:QUD570 RDY570:RDZ570 RNU570:RNV570 RXQ570:RXR570 SHM570:SHN570 SRI570:SRJ570 TBE570:TBF570 TLA570:TLB570 TUW570:TUX570 UES570:UET570 UOO570:UOP570 UYK570:UYL570 VIG570:VIH570 VSC570:VSD570 WBY570:WBZ570 WLU570:WLV570 WVQ570:WVR570 I530:J530 JE530:JF530 TA530:TB530 ACW530:ACX530 AMS530:AMT530 AWO530:AWP530 BGK530:BGL530 BQG530:BQH530 CAC530:CAD530 CJY530:CJZ530 CTU530:CTV530 DDQ530:DDR530 DNM530:DNN530 DXI530:DXJ530 EHE530:EHF530 ERA530:ERB530 FAW530:FAX530 FKS530:FKT530 FUO530:FUP530 GEK530:GEL530 GOG530:GOH530 GYC530:GYD530 HHY530:HHZ530 HRU530:HRV530 IBQ530:IBR530 ILM530:ILN530 IVI530:IVJ530 JFE530:JFF530 JPA530:JPB530 JYW530:JYX530 KIS530:KIT530 KSO530:KSP530 LCK530:LCL530 LMG530:LMH530 LWC530:LWD530 MFY530:MFZ530 MPU530:MPV530 MZQ530:MZR530 NJM530:NJN530 NTI530:NTJ530 ODE530:ODF530 ONA530:ONB530 OWW530:OWX530 PGS530:PGT530 PQO530:PQP530 QAK530:QAL530 QKG530:QKH530 QUC530:QUD530 RDY530:RDZ530 RNU530:RNV530 RXQ530:RXR530 SHM530:SHN530 SRI530:SRJ530 TBE530:TBF530 TLA530:TLB530 TUW530:TUX530 UES530:UET530 UOO530:UOP530 UYK530:UYL530 VIG530:VIH530 VSC530:VSD530 WBY530:WBZ530 WLU530:WLV530 WVQ530:WVR530 I451:J451 JE451:JF451 TA451:TB451 ACW451:ACX451 AMS451:AMT451 AWO451:AWP451 BGK451:BGL451 BQG451:BQH451 CAC451:CAD451 CJY451:CJZ451 CTU451:CTV451 DDQ451:DDR451 DNM451:DNN451 DXI451:DXJ451 EHE451:EHF451 ERA451:ERB451 FAW451:FAX451 FKS451:FKT451 FUO451:FUP451 GEK451:GEL451 GOG451:GOH451 GYC451:GYD451 HHY451:HHZ451 HRU451:HRV451 IBQ451:IBR451 ILM451:ILN451 IVI451:IVJ451 JFE451:JFF451 JPA451:JPB451 JYW451:JYX451 KIS451:KIT451 KSO451:KSP451 LCK451:LCL451 LMG451:LMH451 LWC451:LWD451 MFY451:MFZ451 MPU451:MPV451 MZQ451:MZR451 NJM451:NJN451 NTI451:NTJ451 ODE451:ODF451 ONA451:ONB451 OWW451:OWX451 PGS451:PGT451 PQO451:PQP451 QAK451:QAL451 QKG451:QKH451 QUC451:QUD451 RDY451:RDZ451 RNU451:RNV451 RXQ451:RXR451 SHM451:SHN451 SRI451:SRJ451 TBE451:TBF451 TLA451:TLB451 TUW451:TUX451 UES451:UET451 UOO451:UOP451 UYK451:UYL451 VIG451:VIH451 VSC451:VSD451 WBY451:WBZ451 WLU451:WLV451 WVQ451:WVR451 I490:J490 JE490:JF490 TA490:TB490 ACW490:ACX490 AMS490:AMT490 AWO490:AWP490 BGK490:BGL490 BQG490:BQH490 CAC490:CAD490 CJY490:CJZ490 CTU490:CTV490 DDQ490:DDR490 DNM490:DNN490 DXI490:DXJ490 EHE490:EHF490 ERA490:ERB490 FAW490:FAX490 FKS490:FKT490 FUO490:FUP490 GEK490:GEL490 GOG490:GOH490 GYC490:GYD490 HHY490:HHZ490 HRU490:HRV490 IBQ490:IBR490 ILM490:ILN490 IVI490:IVJ490 JFE490:JFF490 JPA490:JPB490 JYW490:JYX490 KIS490:KIT490 KSO490:KSP490 LCK490:LCL490 LMG490:LMH490 LWC490:LWD490 MFY490:MFZ490 MPU490:MPV490 MZQ490:MZR490 NJM490:NJN490 NTI490:NTJ490 ODE490:ODF490 ONA490:ONB490 OWW490:OWX490 PGS490:PGT490 PQO490:PQP490 QAK490:QAL490 QKG490:QKH490 QUC490:QUD490 RDY490:RDZ490 RNU490:RNV490 RXQ490:RXR490 SHM490:SHN490 SRI490:SRJ490 TBE490:TBF490 TLA490:TLB490 TUW490:TUX490 UES490:UET490 UOO490:UOP490 UYK490:UYL490 VIG490:VIH490 VSC490:VSD490 WBY490:WBZ490 WLU490:WLV490 WVQ490:WVR490 I171 JE171 TA171 ACW171 AMS171 AWO171 BGK171 BQG171 CAC171 CJY171 CTU171 DDQ171 DNM171 DXI171 EHE171 ERA171 FAW171 FKS171 FUO171 GEK171 GOG171 GYC171 HHY171 HRU171 IBQ171 ILM171 IVI171 JFE171 JPA171 JYW171 KIS171 KSO171 LCK171 LMG171 LWC171 MFY171 MPU171 MZQ171 NJM171 NTI171 ODE171 ONA171 OWW171 PGS171 PQO171 QAK171 QKG171 QUC171 RDY171 RNU171 RXQ171 SHM171 SRI171 TBE171 TLA171 TUW171 UES171 UOO171 UYK171 VIG171 VSC171 WBY171 WLU171 WVQ171 I411:J411 JE411:JF411 TA411:TB411 ACW411:ACX411 AMS411:AMT411 AWO411:AWP411 BGK411:BGL411 BQG411:BQH411 CAC411:CAD411 CJY411:CJZ411 CTU411:CTV411 DDQ411:DDR411 DNM411:DNN411 DXI411:DXJ411 EHE411:EHF411 ERA411:ERB411 FAW411:FAX411 FKS411:FKT411 FUO411:FUP411 GEK411:GEL411 GOG411:GOH411 GYC411:GYD411 HHY411:HHZ411 HRU411:HRV411 IBQ411:IBR411 ILM411:ILN411 IVI411:IVJ411 JFE411:JFF411 JPA411:JPB411 JYW411:JYX411 KIS411:KIT411 KSO411:KSP411 LCK411:LCL411 LMG411:LMH411 LWC411:LWD411 MFY411:MFZ411 MPU411:MPV411 MZQ411:MZR411 NJM411:NJN411 NTI411:NTJ411 ODE411:ODF411 ONA411:ONB411 OWW411:OWX411 PGS411:PGT411 PQO411:PQP411 QAK411:QAL411 QKG411:QKH411 QUC411:QUD411 RDY411:RDZ411 RNU411:RNV411 RXQ411:RXR411 SHM411:SHN411 SRI411:SRJ411 TBE411:TBF411 TLA411:TLB411 TUW411:TUX411 UES411:UET411 UOO411:UOP411 UYK411:UYL411 VIG411:VIH411 VSC411:VSD411 WBY411:WBZ411 WLU411:WLV411 WVQ411:WVR41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formula1>"Modalitate de rezolvare"</formula1>
    </dataValidation>
    <dataValidation type="list" allowBlank="1" showInputMessage="1" showErrorMessage="1" sqref="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12 JD612 SZ612 ACV612 AMR612 AWN612 BGJ612 BQF612 CAB612 CJX612 CTT612 DDP612 DNL612 DXH612 EHD612 EQZ612 FAV612 FKR612 FUN612 GEJ612 GOF612 GYB612 HHX612 HRT612 IBP612 ILL612 IVH612 JFD612 JOZ612 JYV612 KIR612 KSN612 LCJ612 LMF612 LWB612 MFX612 MPT612 MZP612 NJL612 NTH612 ODD612 OMZ612 OWV612 PGR612 PQN612 QAJ612 QKF612 QUB612 RDX612 RNT612 RXP612 SHL612 SRH612 TBD612 TKZ612 TUV612 UER612 UON612 UYJ612 VIF612 VSB612 WBX612 WLT612 WVP612 H572 JD572 SZ572 ACV572 AMR572 AWN572 BGJ572 BQF572 CAB572 CJX572 CTT572 DDP572 DNL572 DXH572 EHD572 EQZ572 FAV572 FKR572 FUN572 GEJ572 GOF572 GYB572 HHX572 HRT572 IBP572 ILL572 IVH572 JFD572 JOZ572 JYV572 KIR572 KSN572 LCJ572 LMF572 LWB572 MFX572 MPT572 MZP572 NJL572 NTH572 ODD572 OMZ572 OWV572 PGR572 PQN572 QAJ572 QKF572 QUB572 RDX572 RNT572 RXP572 SHL572 SRH572 TBD572 TKZ572 TUV572 UER572 UON572 UYJ572 VIF572 VSB572 WBX572 WLT572 WVP572 H532 JD532 SZ532 ACV532 AMR532 AWN532 BGJ532 BQF532 CAB532 CJX532 CTT532 DDP532 DNL532 DXH532 EHD532 EQZ532 FAV532 FKR532 FUN532 GEJ532 GOF532 GYB532 HHX532 HRT532 IBP532 ILL532 IVH532 JFD532 JOZ532 JYV532 KIR532 KSN532 LCJ532 LMF532 LWB532 MFX532 MPT532 MZP532 NJL532 NTH532 ODD532 OMZ532 OWV532 PGR532 PQN532 QAJ532 QKF532 QUB532 RDX532 RNT532 RXP532 SHL532 SRH532 TBD532 TKZ532 TUV532 UER532 UON532 UYJ532 VIF532 VSB532 WBX532 WLT532 WVP532 H453 JD453 SZ453 ACV453 AMR453 AWN453 BGJ453 BQF453 CAB453 CJX453 CTT453 DDP453 DNL453 DXH453 EHD453 EQZ453 FAV453 FKR453 FUN453 GEJ453 GOF453 GYB453 HHX453 HRT453 IBP453 ILL453 IVH453 JFD453 JOZ453 JYV453 KIR453 KSN453 LCJ453 LMF453 LWB453 MFX453 MPT453 MZP453 NJL453 NTH453 ODD453 OMZ453 OWV453 PGR453 PQN453 QAJ453 QKF453 QUB453 RDX453 RNT453 RXP453 SHL453 SRH453 TBD453 TKZ453 TUV453 UER453 UON453 UYJ453 VIF453 VSB453 WBX453 WLT453 WVP453 H492 JD492 SZ492 ACV492 AMR492 AWN492 BGJ492 BQF492 CAB492 CJX492 CTT492 DDP492 DNL492 DXH492 EHD492 EQZ492 FAV492 FKR492 FUN492 GEJ492 GOF492 GYB492 HHX492 HRT492 IBP492 ILL492 IVH492 JFD492 JOZ492 JYV492 KIR492 KSN492 LCJ492 LMF492 LWB492 MFX492 MPT492 MZP492 NJL492 NTH492 ODD492 OMZ492 OWV492 PGR492 PQN492 QAJ492 QKF492 QUB492 RDX492 RNT492 RXP492 SHL492 SRH492 TBD492 TKZ492 TUV492 UER492 UON492 UYJ492 VIF492 VSB492 WBX492 WLT492 WVP492 H413 JD413 SZ413 ACV413 AMR413 AWN413 BGJ413 BQF413 CAB413 CJX413 CTT413 DDP413 DNL413 DXH413 EHD413 EQZ413 FAV413 FKR413 FUN413 GEJ413 GOF413 GYB413 HHX413 HRT413 IBP413 ILL413 IVH413 JFD413 JOZ413 JYV413 KIR413 KSN413 LCJ413 LMF413 LWB413 MFX413 MPT413 MZP413 NJL413 NTH413 ODD413 OMZ413 OWV413 PGR413 PQN413 QAJ413 QKF413 QUB413 RDX413 RNT413 RXP413 SHL413 SRH413 TBD413 TKZ413 TUV413 UER413 UON413 UYJ413 VIF413 VSB413 WBX413 WLT413 WVP41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formula1>"C"</formula1>
    </dataValidation>
    <dataValidation type="list" allowBlank="1" showInputMessage="1" showErrorMessage="1"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12 JC612 SY612 ACU612 AMQ612 AWM612 BGI612 BQE612 CAA612 CJW612 CTS612 DDO612 DNK612 DXG612 EHC612 EQY612 FAU612 FKQ612 FUM612 GEI612 GOE612 GYA612 HHW612 HRS612 IBO612 ILK612 IVG612 JFC612 JOY612 JYU612 KIQ612 KSM612 LCI612 LME612 LWA612 MFW612 MPS612 MZO612 NJK612 NTG612 ODC612 OMY612 OWU612 PGQ612 PQM612 QAI612 QKE612 QUA612 RDW612 RNS612 RXO612 SHK612 SRG612 TBC612 TKY612 TUU612 UEQ612 UOM612 UYI612 VIE612 VSA612 WBW612 WLS612 WVO612 G572 JC572 SY572 ACU572 AMQ572 AWM572 BGI572 BQE572 CAA572 CJW572 CTS572 DDO572 DNK572 DXG572 EHC572 EQY572 FAU572 FKQ572 FUM572 GEI572 GOE572 GYA572 HHW572 HRS572 IBO572 ILK572 IVG572 JFC572 JOY572 JYU572 KIQ572 KSM572 LCI572 LME572 LWA572 MFW572 MPS572 MZO572 NJK572 NTG572 ODC572 OMY572 OWU572 PGQ572 PQM572 QAI572 QKE572 QUA572 RDW572 RNS572 RXO572 SHK572 SRG572 TBC572 TKY572 TUU572 UEQ572 UOM572 UYI572 VIE572 VSA572 WBW572 WLS572 WVO572 G532 JC532 SY532 ACU532 AMQ532 AWM532 BGI532 BQE532 CAA532 CJW532 CTS532 DDO532 DNK532 DXG532 EHC532 EQY532 FAU532 FKQ532 FUM532 GEI532 GOE532 GYA532 HHW532 HRS532 IBO532 ILK532 IVG532 JFC532 JOY532 JYU532 KIQ532 KSM532 LCI532 LME532 LWA532 MFW532 MPS532 MZO532 NJK532 NTG532 ODC532 OMY532 OWU532 PGQ532 PQM532 QAI532 QKE532 QUA532 RDW532 RNS532 RXO532 SHK532 SRG532 TBC532 TKY532 TUU532 UEQ532 UOM532 UYI532 VIE532 VSA532 WBW532 WLS532 WVO532 G453 JC453 SY453 ACU453 AMQ453 AWM453 BGI453 BQE453 CAA453 CJW453 CTS453 DDO453 DNK453 DXG453 EHC453 EQY453 FAU453 FKQ453 FUM453 GEI453 GOE453 GYA453 HHW453 HRS453 IBO453 ILK453 IVG453 JFC453 JOY453 JYU453 KIQ453 KSM453 LCI453 LME453 LWA453 MFW453 MPS453 MZO453 NJK453 NTG453 ODC453 OMY453 OWU453 PGQ453 PQM453 QAI453 QKE453 QUA453 RDW453 RNS453 RXO453 SHK453 SRG453 TBC453 TKY453 TUU453 UEQ453 UOM453 UYI453 VIE453 VSA453 WBW453 WLS453 WVO453 G492 JC492 SY492 ACU492 AMQ492 AWM492 BGI492 BQE492 CAA492 CJW492 CTS492 DDO492 DNK492 DXG492 EHC492 EQY492 FAU492 FKQ492 FUM492 GEI492 GOE492 GYA492 HHW492 HRS492 IBO492 ILK492 IVG492 JFC492 JOY492 JYU492 KIQ492 KSM492 LCI492 LME492 LWA492 MFW492 MPS492 MZO492 NJK492 NTG492 ODC492 OMY492 OWU492 PGQ492 PQM492 QAI492 QKE492 QUA492 RDW492 RNS492 RXO492 SHK492 SRG492 TBC492 TKY492 TUU492 UEQ492 UOM492 UYI492 VIE492 VSA492 WBW492 WLS492 WVO492 G413 JC413 SY413 ACU413 AMQ413 AWM413 BGI413 BQE413 CAA413 CJW413 CTS413 DDO413 DNK413 DXG413 EHC413 EQY413 FAU413 FKQ413 FUM413 GEI413 GOE413 GYA413 HHW413 HRS413 IBO413 ILK413 IVG413 JFC413 JOY413 JYU413 KIQ413 KSM413 LCI413 LME413 LWA413 MFW413 MPS413 MZO413 NJK413 NTG413 ODC413 OMY413 OWU413 PGQ413 PQM413 QAI413 QKE413 QUA413 RDW413 RNS413 RXO413 SHK413 SRG413 TBC413 TKY413 TUU413 UEQ413 UOM413 UYI413 VIE413 VSA413 WBW413 WLS413 WVO41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formula1>"B"</formula1>
    </dataValidation>
    <dataValidation type="list" allowBlank="1" showInputMessage="1" showErrorMessage="1" 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12 JB612 SX612 ACT612 AMP612 AWL612 BGH612 BQD612 BZZ612 CJV612 CTR612 DDN612 DNJ612 DXF612 EHB612 EQX612 FAT612 FKP612 FUL612 GEH612 GOD612 GXZ612 HHV612 HRR612 IBN612 ILJ612 IVF612 JFB612 JOX612 JYT612 KIP612 KSL612 LCH612 LMD612 LVZ612 MFV612 MPR612 MZN612 NJJ612 NTF612 ODB612 OMX612 OWT612 PGP612 PQL612 QAH612 QKD612 QTZ612 RDV612 RNR612 RXN612 SHJ612 SRF612 TBB612 TKX612 TUT612 UEP612 UOL612 UYH612 VID612 VRZ612 WBV612 WLR612 WVN612 F572 JB572 SX572 ACT572 AMP572 AWL572 BGH572 BQD572 BZZ572 CJV572 CTR572 DDN572 DNJ572 DXF572 EHB572 EQX572 FAT572 FKP572 FUL572 GEH572 GOD572 GXZ572 HHV572 HRR572 IBN572 ILJ572 IVF572 JFB572 JOX572 JYT572 KIP572 KSL572 LCH572 LMD572 LVZ572 MFV572 MPR572 MZN572 NJJ572 NTF572 ODB572 OMX572 OWT572 PGP572 PQL572 QAH572 QKD572 QTZ572 RDV572 RNR572 RXN572 SHJ572 SRF572 TBB572 TKX572 TUT572 UEP572 UOL572 UYH572 VID572 VRZ572 WBV572 WLR572 WVN572 F532 JB532 SX532 ACT532 AMP532 AWL532 BGH532 BQD532 BZZ532 CJV532 CTR532 DDN532 DNJ532 DXF532 EHB532 EQX532 FAT532 FKP532 FUL532 GEH532 GOD532 GXZ532 HHV532 HRR532 IBN532 ILJ532 IVF532 JFB532 JOX532 JYT532 KIP532 KSL532 LCH532 LMD532 LVZ532 MFV532 MPR532 MZN532 NJJ532 NTF532 ODB532 OMX532 OWT532 PGP532 PQL532 QAH532 QKD532 QTZ532 RDV532 RNR532 RXN532 SHJ532 SRF532 TBB532 TKX532 TUT532 UEP532 UOL532 UYH532 VID532 VRZ532 WBV532 WLR532 WVN532 F453 JB453 SX453 ACT453 AMP453 AWL453 BGH453 BQD453 BZZ453 CJV453 CTR453 DDN453 DNJ453 DXF453 EHB453 EQX453 FAT453 FKP453 FUL453 GEH453 GOD453 GXZ453 HHV453 HRR453 IBN453 ILJ453 IVF453 JFB453 JOX453 JYT453 KIP453 KSL453 LCH453 LMD453 LVZ453 MFV453 MPR453 MZN453 NJJ453 NTF453 ODB453 OMX453 OWT453 PGP453 PQL453 QAH453 QKD453 QTZ453 RDV453 RNR453 RXN453 SHJ453 SRF453 TBB453 TKX453 TUT453 UEP453 UOL453 UYH453 VID453 VRZ453 WBV453 WLR453 WVN453 F492 JB492 SX492 ACT492 AMP492 AWL492 BGH492 BQD492 BZZ492 CJV492 CTR492 DDN492 DNJ492 DXF492 EHB492 EQX492 FAT492 FKP492 FUL492 GEH492 GOD492 GXZ492 HHV492 HRR492 IBN492 ILJ492 IVF492 JFB492 JOX492 JYT492 KIP492 KSL492 LCH492 LMD492 LVZ492 MFV492 MPR492 MZN492 NJJ492 NTF492 ODB492 OMX492 OWT492 PGP492 PQL492 QAH492 QKD492 QTZ492 RDV492 RNR492 RXN492 SHJ492 SRF492 TBB492 TKX492 TUT492 UEP492 UOL492 UYH492 VID492 VRZ492 WBV492 WLR492 WVN492 F413 JB413 SX413 ACT413 AMP413 AWL413 BGH413 BQD413 BZZ413 CJV413 CTR413 DDN413 DNJ413 DXF413 EHB413 EQX413 FAT413 FKP413 FUL413 GEH413 GOD413 GXZ413 HHV413 HRR413 IBN413 ILJ413 IVF413 JFB413 JOX413 JYT413 KIP413 KSL413 LCH413 LMD413 LVZ413 MFV413 MPR413 MZN413 NJJ413 NTF413 ODB413 OMX413 OWT413 PGP413 PQL413 QAH413 QKD413 QTZ413 RDV413 RNR413 RXN413 SHJ413 SRF413 TBB413 TKX413 TUT413 UEP413 UOL413 UYH413 VID413 VRZ413 WBV413 WLR413 WVN41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ormula1>"A"</formula1>
    </dataValidation>
    <dataValidation type="list" allowBlank="1" showInputMessage="1" showErrorMessage="1" sqref="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610:H610 JB610:JD610 SX610:SZ610 ACT610:ACV610 AMP610:AMR610 AWL610:AWN610 BGH610:BGJ610 BQD610:BQF610 BZZ610:CAB610 CJV610:CJX610 CTR610:CTT610 DDN610:DDP610 DNJ610:DNL610 DXF610:DXH610 EHB610:EHD610 EQX610:EQZ610 FAT610:FAV610 FKP610:FKR610 FUL610:FUN610 GEH610:GEJ610 GOD610:GOF610 GXZ610:GYB610 HHV610:HHX610 HRR610:HRT610 IBN610:IBP610 ILJ610:ILL610 IVF610:IVH610 JFB610:JFD610 JOX610:JOZ610 JYT610:JYV610 KIP610:KIR610 KSL610:KSN610 LCH610:LCJ610 LMD610:LMF610 LVZ610:LWB610 MFV610:MFX610 MPR610:MPT610 MZN610:MZP610 NJJ610:NJL610 NTF610:NTH610 ODB610:ODD610 OMX610:OMZ610 OWT610:OWV610 PGP610:PGR610 PQL610:PQN610 QAH610:QAJ610 QKD610:QKF610 QTZ610:QUB610 RDV610:RDX610 RNR610:RNT610 RXN610:RXP610 SHJ610:SHL610 SRF610:SRH610 TBB610:TBD610 TKX610:TKZ610 TUT610:TUV610 UEP610:UER610 UOL610:UON610 UYH610:UYJ610 VID610:VIF610 VRZ610:VSB610 WBV610:WBX610 WLR610:WLT610 WVN610:WVP610 F570:H570 JB570:JD570 SX570:SZ570 ACT570:ACV570 AMP570:AMR570 AWL570:AWN570 BGH570:BGJ570 BQD570:BQF570 BZZ570:CAB570 CJV570:CJX570 CTR570:CTT570 DDN570:DDP570 DNJ570:DNL570 DXF570:DXH570 EHB570:EHD570 EQX570:EQZ570 FAT570:FAV570 FKP570:FKR570 FUL570:FUN570 GEH570:GEJ570 GOD570:GOF570 GXZ570:GYB570 HHV570:HHX570 HRR570:HRT570 IBN570:IBP570 ILJ570:ILL570 IVF570:IVH570 JFB570:JFD570 JOX570:JOZ570 JYT570:JYV570 KIP570:KIR570 KSL570:KSN570 LCH570:LCJ570 LMD570:LMF570 LVZ570:LWB570 MFV570:MFX570 MPR570:MPT570 MZN570:MZP570 NJJ570:NJL570 NTF570:NTH570 ODB570:ODD570 OMX570:OMZ570 OWT570:OWV570 PGP570:PGR570 PQL570:PQN570 QAH570:QAJ570 QKD570:QKF570 QTZ570:QUB570 RDV570:RDX570 RNR570:RNT570 RXN570:RXP570 SHJ570:SHL570 SRF570:SRH570 TBB570:TBD570 TKX570:TKZ570 TUT570:TUV570 UEP570:UER570 UOL570:UON570 UYH570:UYJ570 VID570:VIF570 VRZ570:VSB570 WBV570:WBX570 WLR570:WLT570 WVN570:WVP570 F530:H530 JB530:JD530 SX530:SZ530 ACT530:ACV530 AMP530:AMR530 AWL530:AWN530 BGH530:BGJ530 BQD530:BQF530 BZZ530:CAB530 CJV530:CJX530 CTR530:CTT530 DDN530:DDP530 DNJ530:DNL530 DXF530:DXH530 EHB530:EHD530 EQX530:EQZ530 FAT530:FAV530 FKP530:FKR530 FUL530:FUN530 GEH530:GEJ530 GOD530:GOF530 GXZ530:GYB530 HHV530:HHX530 HRR530:HRT530 IBN530:IBP530 ILJ530:ILL530 IVF530:IVH530 JFB530:JFD530 JOX530:JOZ530 JYT530:JYV530 KIP530:KIR530 KSL530:KSN530 LCH530:LCJ530 LMD530:LMF530 LVZ530:LWB530 MFV530:MFX530 MPR530:MPT530 MZN530:MZP530 NJJ530:NJL530 NTF530:NTH530 ODB530:ODD530 OMX530:OMZ530 OWT530:OWV530 PGP530:PGR530 PQL530:PQN530 QAH530:QAJ530 QKD530:QKF530 QTZ530:QUB530 RDV530:RDX530 RNR530:RNT530 RXN530:RXP530 SHJ530:SHL530 SRF530:SRH530 TBB530:TBD530 TKX530:TKZ530 TUT530:TUV530 UEP530:UER530 UOL530:UON530 UYH530:UYJ530 VID530:VIF530 VRZ530:VSB530 WBV530:WBX530 WLR530:WLT530 WVN530:WVP530 F451:H451 JB451:JD451 SX451:SZ451 ACT451:ACV451 AMP451:AMR451 AWL451:AWN451 BGH451:BGJ451 BQD451:BQF451 BZZ451:CAB451 CJV451:CJX451 CTR451:CTT451 DDN451:DDP451 DNJ451:DNL451 DXF451:DXH451 EHB451:EHD451 EQX451:EQZ451 FAT451:FAV451 FKP451:FKR451 FUL451:FUN451 GEH451:GEJ451 GOD451:GOF451 GXZ451:GYB451 HHV451:HHX451 HRR451:HRT451 IBN451:IBP451 ILJ451:ILL451 IVF451:IVH451 JFB451:JFD451 JOX451:JOZ451 JYT451:JYV451 KIP451:KIR451 KSL451:KSN451 LCH451:LCJ451 LMD451:LMF451 LVZ451:LWB451 MFV451:MFX451 MPR451:MPT451 MZN451:MZP451 NJJ451:NJL451 NTF451:NTH451 ODB451:ODD451 OMX451:OMZ451 OWT451:OWV451 PGP451:PGR451 PQL451:PQN451 QAH451:QAJ451 QKD451:QKF451 QTZ451:QUB451 RDV451:RDX451 RNR451:RNT451 RXN451:RXP451 SHJ451:SHL451 SRF451:SRH451 TBB451:TBD451 TKX451:TKZ451 TUT451:TUV451 UEP451:UER451 UOL451:UON451 UYH451:UYJ451 VID451:VIF451 VRZ451:VSB451 WBV451:WBX451 WLR451:WLT451 WVN451:WVP451 F490:H490 JB490:JD490 SX490:SZ490 ACT490:ACV490 AMP490:AMR490 AWL490:AWN490 BGH490:BGJ490 BQD490:BQF490 BZZ490:CAB490 CJV490:CJX490 CTR490:CTT490 DDN490:DDP490 DNJ490:DNL490 DXF490:DXH490 EHB490:EHD490 EQX490:EQZ490 FAT490:FAV490 FKP490:FKR490 FUL490:FUN490 GEH490:GEJ490 GOD490:GOF490 GXZ490:GYB490 HHV490:HHX490 HRR490:HRT490 IBN490:IBP490 ILJ490:ILL490 IVF490:IVH490 JFB490:JFD490 JOX490:JOZ490 JYT490:JYV490 KIP490:KIR490 KSL490:KSN490 LCH490:LCJ490 LMD490:LMF490 LVZ490:LWB490 MFV490:MFX490 MPR490:MPT490 MZN490:MZP490 NJJ490:NJL490 NTF490:NTH490 ODB490:ODD490 OMX490:OMZ490 OWT490:OWV490 PGP490:PGR490 PQL490:PQN490 QAH490:QAJ490 QKD490:QKF490 QTZ490:QUB490 RDV490:RDX490 RNR490:RNT490 RXN490:RXP490 SHJ490:SHL490 SRF490:SRH490 TBB490:TBD490 TKX490:TKZ490 TUT490:TUV490 UEP490:UER490 UOL490:UON490 UYH490:UYJ490 VID490:VIF490 VRZ490:VSB490 WBV490:WBX490 WLR490:WLT490 WVN490:WVP490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411:H411 JB411:JD411 SX411:SZ411 ACT411:ACV411 AMP411:AMR411 AWL411:AWN411 BGH411:BGJ411 BQD411:BQF411 BZZ411:CAB411 CJV411:CJX411 CTR411:CTT411 DDN411:DDP411 DNJ411:DNL411 DXF411:DXH411 EHB411:EHD411 EQX411:EQZ411 FAT411:FAV411 FKP411:FKR411 FUL411:FUN411 GEH411:GEJ411 GOD411:GOF411 GXZ411:GYB411 HHV411:HHX411 HRR411:HRT411 IBN411:IBP411 ILJ411:ILL411 IVF411:IVH411 JFB411:JFD411 JOX411:JOZ411 JYT411:JYV411 KIP411:KIR411 KSL411:KSN411 LCH411:LCJ411 LMD411:LMF411 LVZ411:LWB411 MFV411:MFX411 MPR411:MPT411 MZN411:MZP411 NJJ411:NJL411 NTF411:NTH411 ODB411:ODD411 OMX411:OMZ411 OWT411:OWV411 PGP411:PGR411 PQL411:PQN411 QAH411:QAJ411 QKD411:QKF411 QTZ411:QUB411 RDV411:RDX411 RNR411:RNT411 RXN411:RXP411 SHJ411:SHL411 SRF411:SRH411 TBB411:TBD411 TKX411:TKZ411 TUT411:TUV411 UEP411:UER411 UOL411:UON411 UYH411:UYJ411 VID411:VIF411 VRZ411:VSB411 WBV411:WBX411 WLR411:WLT411 WVN411:WVP41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ormula1>"Domenii (şi tipuri de informaţii)"</formula1>
    </dataValidation>
    <dataValidation type="list" allowBlank="1" showInputMessage="1" showErrorMessage="1" sqref="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611:E612 JA611:JA612 SW611:SW612 ACS611:ACS612 AMO611:AMO612 AWK611:AWK612 BGG611:BGG612 BQC611:BQC612 BZY611:BZY612 CJU611:CJU612 CTQ611:CTQ612 DDM611:DDM612 DNI611:DNI612 DXE611:DXE612 EHA611:EHA612 EQW611:EQW612 FAS611:FAS612 FKO611:FKO612 FUK611:FUK612 GEG611:GEG612 GOC611:GOC612 GXY611:GXY612 HHU611:HHU612 HRQ611:HRQ612 IBM611:IBM612 ILI611:ILI612 IVE611:IVE612 JFA611:JFA612 JOW611:JOW612 JYS611:JYS612 KIO611:KIO612 KSK611:KSK612 LCG611:LCG612 LMC611:LMC612 LVY611:LVY612 MFU611:MFU612 MPQ611:MPQ612 MZM611:MZM612 NJI611:NJI612 NTE611:NTE612 ODA611:ODA612 OMW611:OMW612 OWS611:OWS612 PGO611:PGO612 PQK611:PQK612 QAG611:QAG612 QKC611:QKC612 QTY611:QTY612 RDU611:RDU612 RNQ611:RNQ612 RXM611:RXM612 SHI611:SHI612 SRE611:SRE612 TBA611:TBA612 TKW611:TKW612 TUS611:TUS612 UEO611:UEO612 UOK611:UOK612 UYG611:UYG612 VIC611:VIC612 VRY611:VRY612 WBU611:WBU612 WLQ611:WLQ612 WVM611:WVM612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531:E532 JA531:JA532 SW531:SW532 ACS531:ACS532 AMO531:AMO532 AWK531:AWK532 BGG531:BGG532 BQC531:BQC532 BZY531:BZY532 CJU531:CJU532 CTQ531:CTQ532 DDM531:DDM532 DNI531:DNI532 DXE531:DXE532 EHA531:EHA532 EQW531:EQW532 FAS531:FAS532 FKO531:FKO532 FUK531:FUK532 GEG531:GEG532 GOC531:GOC532 GXY531:GXY532 HHU531:HHU532 HRQ531:HRQ532 IBM531:IBM532 ILI531:ILI532 IVE531:IVE532 JFA531:JFA532 JOW531:JOW532 JYS531:JYS532 KIO531:KIO532 KSK531:KSK532 LCG531:LCG532 LMC531:LMC532 LVY531:LVY532 MFU531:MFU532 MPQ531:MPQ532 MZM531:MZM532 NJI531:NJI532 NTE531:NTE532 ODA531:ODA532 OMW531:OMW532 OWS531:OWS532 PGO531:PGO532 PQK531:PQK532 QAG531:QAG532 QKC531:QKC532 QTY531:QTY532 RDU531:RDU532 RNQ531:RNQ532 RXM531:RXM532 SHI531:SHI532 SRE531:SRE532 TBA531:TBA532 TKW531:TKW532 TUS531:TUS532 UEO531:UEO532 UOK531:UOK532 UYG531:UYG532 VIC531:VIC532 VRY531:VRY532 WBU531:WBU532 WLQ531:WLQ532 WVM531:WVM532 E452:E453 JA452:JA453 SW452:SW453 ACS452:ACS453 AMO452:AMO453 AWK452:AWK453 BGG452:BGG453 BQC452:BQC453 BZY452:BZY453 CJU452:CJU453 CTQ452:CTQ453 DDM452:DDM453 DNI452:DNI453 DXE452:DXE453 EHA452:EHA453 EQW452:EQW453 FAS452:FAS453 FKO452:FKO453 FUK452:FUK453 GEG452:GEG453 GOC452:GOC453 GXY452:GXY453 HHU452:HHU453 HRQ452:HRQ453 IBM452:IBM453 ILI452:ILI453 IVE452:IVE453 JFA452:JFA453 JOW452:JOW453 JYS452:JYS453 KIO452:KIO453 KSK452:KSK453 LCG452:LCG453 LMC452:LMC453 LVY452:LVY453 MFU452:MFU453 MPQ452:MPQ453 MZM452:MZM453 NJI452:NJI453 NTE452:NTE453 ODA452:ODA453 OMW452:OMW453 OWS452:OWS453 PGO452:PGO453 PQK452:PQK453 QAG452:QAG453 QKC452:QKC453 QTY452:QTY453 RDU452:RDU453 RNQ452:RNQ453 RXM452:RXM453 SHI452:SHI453 SRE452:SRE453 TBA452:TBA453 TKW452:TKW453 TUS452:TUS453 UEO452:UEO453 UOK452:UOK453 UYG452:UYG453 VIC452:VIC453 VRY452:VRY453 WBU452:WBU453 WLQ452:WLQ453 WVM452:WVM453 E491:E492 JA491:JA492 SW491:SW492 ACS491:ACS492 AMO491:AMO492 AWK491:AWK492 BGG491:BGG492 BQC491:BQC492 BZY491:BZY492 CJU491:CJU492 CTQ491:CTQ492 DDM491:DDM492 DNI491:DNI492 DXE491:DXE492 EHA491:EHA492 EQW491:EQW492 FAS491:FAS492 FKO491:FKO492 FUK491:FUK492 GEG491:GEG492 GOC491:GOC492 GXY491:GXY492 HHU491:HHU492 HRQ491:HRQ492 IBM491:IBM492 ILI491:ILI492 IVE491:IVE492 JFA491:JFA492 JOW491:JOW492 JYS491:JYS492 KIO491:KIO492 KSK491:KSK492 LCG491:LCG492 LMC491:LMC492 LVY491:LVY492 MFU491:MFU492 MPQ491:MPQ492 MZM491:MZM492 NJI491:NJI492 NTE491:NTE492 ODA491:ODA492 OMW491:OMW492 OWS491:OWS492 PGO491:PGO492 PQK491:PQK492 QAG491:QAG492 QKC491:QKC492 QTY491:QTY492 RDU491:RDU492 RNQ491:RNQ492 RXM491:RXM492 SHI491:SHI492 SRE491:SRE492 TBA491:TBA492 TKW491:TKW492 TUS491:TUS492 UEO491:UEO492 UOK491:UOK492 UYG491:UYG492 VIC491:VIC492 VRY491:VRY492 WBU491:WBU492 WLQ491:WLQ492 WVM491:WVM492 E172 JA172 SW172 ACS172 AMO172 AWK172 BGG172 BQC172 BZY172 CJU172 CTQ172 DDM172 DNI172 DXE172 EHA172 EQW172 FAS172 FKO172 FUK172 GEG172 GOC172 GXY172 HHU172 HRQ172 IBM172 ILI172 IVE172 JFA172 JOW172 JYS172 KIO172 KSK172 LCG172 LMC172 LVY172 MFU172 MPQ172 MZM172 NJI172 NTE172 ODA172 OMW172 OWS172 PGO172 PQK172 QAG172 QKC172 QTY172 RDU172 RNQ172 RXM172 SHI172 SRE172 TBA172 TKW172 TUS172 UEO172 UOK172 UYG172 VIC172 VRY172 WBU172 WLQ172 WVM172 E412 JA412 SW412 ACS412 AMO412 AWK412 BGG412 BQC412 BZY412 CJU412 CTQ412 DDM412 DNI412 DXE412 EHA412 EQW412 FAS412 FKO412 FUK412 GEG412 GOC412 GXY412 HHU412 HRQ412 IBM412 ILI412 IVE412 JFA412 JOW412 JYS412 KIO412 KSK412 LCG412 LMC412 LVY412 MFU412 MPQ412 MZM412 NJI412 NTE412 ODA412 OMW412 OWS412 PGO412 PQK412 QAG412 QKC412 QTY412 RDU412 RNQ412 RXM412 SHI412 SRE412 TBA412 TKW412 TUS412 UEO412 UOK412 UYG412 VIC412 VRY412 WBU412 WLQ412 WVM412 E332 JA332 SW332 ACS332 AMO332 AWK332 BGG332 BQC332 BZY332 CJU332 CTQ332 DDM332 DNI332 DXE332 EHA332 EQW332 FAS332 FKO332 FUK332 GEG332 GOC332 GXY332 HHU332 HRQ332 IBM332 ILI332 IVE332 JFA332 JOW332 JYS332 KIO332 KSK332 LCG332 LMC332 LVY332 MFU332 MPQ332 MZM332 NJI332 NTE332 ODA332 OMW332 OWS332 PGO332 PQK332 QAG332 QKC332 QTY332 RDU332 RNQ332 RXM332 SHI332 SRE332 TBA332 TKW332 TUS332 UEO332 UOK332 UYG332 VIC332 VRY332 WBU332 WLQ332 WVM332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372 JA372 SW372 ACS372 AMO372 AWK372 BGG372 BQC372 BZY372 CJU372 CTQ372 DDM372 DNI372 DXE372 EHA372 EQW372 FAS372 FKO372 FUK372 GEG372 GOC372 GXY372 HHU372 HRQ372 IBM372 ILI372 IVE372 JFA372 JOW372 JYS372 KIO372 KSK372 LCG372 LMC372 LVY372 MFU372 MPQ372 MZM372 NJI372 NTE372 ODA372 OMW372 OWS372 PGO372 PQK372 QAG372 QKC372 QTY372 RDU372 RNQ372 RXM372 SHI372 SRE372 TBA372 TKW372 TUS372 UEO372 UOK372 UYG372 VIC372 VRY372 WBU372 WLQ372 WVM372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formula1>"Nr. de solicitări primite de la persoane juridice"</formula1>
    </dataValidation>
    <dataValidation type="list" allowBlank="1" showInputMessage="1" showErrorMessage="1" sqref="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611:D612 IZ611:IZ612 SV611:SV612 ACR611:ACR612 AMN611:AMN612 AWJ611:AWJ612 BGF611:BGF612 BQB611:BQB612 BZX611:BZX612 CJT611:CJT612 CTP611:CTP612 DDL611:DDL612 DNH611:DNH612 DXD611:DXD612 EGZ611:EGZ612 EQV611:EQV612 FAR611:FAR612 FKN611:FKN612 FUJ611:FUJ612 GEF611:GEF612 GOB611:GOB612 GXX611:GXX612 HHT611:HHT612 HRP611:HRP612 IBL611:IBL612 ILH611:ILH612 IVD611:IVD612 JEZ611:JEZ612 JOV611:JOV612 JYR611:JYR612 KIN611:KIN612 KSJ611:KSJ612 LCF611:LCF612 LMB611:LMB612 LVX611:LVX612 MFT611:MFT612 MPP611:MPP612 MZL611:MZL612 NJH611:NJH612 NTD611:NTD612 OCZ611:OCZ612 OMV611:OMV612 OWR611:OWR612 PGN611:PGN612 PQJ611:PQJ612 QAF611:QAF612 QKB611:QKB612 QTX611:QTX612 RDT611:RDT612 RNP611:RNP612 RXL611:RXL612 SHH611:SHH612 SRD611:SRD612 TAZ611:TAZ612 TKV611:TKV612 TUR611:TUR612 UEN611:UEN612 UOJ611:UOJ612 UYF611:UYF612 VIB611:VIB612 VRX611:VRX612 WBT611:WBT612 WLP611:WLP612 WVL611:WVL612 D571:D572 IZ571:IZ572 SV571:SV572 ACR571:ACR572 AMN571:AMN572 AWJ571:AWJ572 BGF571:BGF572 BQB571:BQB572 BZX571:BZX572 CJT571:CJT572 CTP571:CTP572 DDL571:DDL572 DNH571:DNH572 DXD571:DXD572 EGZ571:EGZ572 EQV571:EQV572 FAR571:FAR572 FKN571:FKN572 FUJ571:FUJ572 GEF571:GEF572 GOB571:GOB572 GXX571:GXX572 HHT571:HHT572 HRP571:HRP572 IBL571:IBL572 ILH571:ILH572 IVD571:IVD572 JEZ571:JEZ572 JOV571:JOV572 JYR571:JYR572 KIN571:KIN572 KSJ571:KSJ572 LCF571:LCF572 LMB571:LMB572 LVX571:LVX572 MFT571:MFT572 MPP571:MPP572 MZL571:MZL572 NJH571:NJH572 NTD571:NTD572 OCZ571:OCZ572 OMV571:OMV572 OWR571:OWR572 PGN571:PGN572 PQJ571:PQJ572 QAF571:QAF572 QKB571:QKB572 QTX571:QTX572 RDT571:RDT572 RNP571:RNP572 RXL571:RXL572 SHH571:SHH572 SRD571:SRD572 TAZ571:TAZ572 TKV571:TKV572 TUR571:TUR572 UEN571:UEN572 UOJ571:UOJ572 UYF571:UYF572 VIB571:VIB572 VRX571:VRX572 WBT571:WBT572 WLP571:WLP572 WVL571:WVL572 D531:D532 IZ531:IZ532 SV531:SV532 ACR531:ACR532 AMN531:AMN532 AWJ531:AWJ532 BGF531:BGF532 BQB531:BQB532 BZX531:BZX532 CJT531:CJT532 CTP531:CTP532 DDL531:DDL532 DNH531:DNH532 DXD531:DXD532 EGZ531:EGZ532 EQV531:EQV532 FAR531:FAR532 FKN531:FKN532 FUJ531:FUJ532 GEF531:GEF532 GOB531:GOB532 GXX531:GXX532 HHT531:HHT532 HRP531:HRP532 IBL531:IBL532 ILH531:ILH532 IVD531:IVD532 JEZ531:JEZ532 JOV531:JOV532 JYR531:JYR532 KIN531:KIN532 KSJ531:KSJ532 LCF531:LCF532 LMB531:LMB532 LVX531:LVX532 MFT531:MFT532 MPP531:MPP532 MZL531:MZL532 NJH531:NJH532 NTD531:NTD532 OCZ531:OCZ532 OMV531:OMV532 OWR531:OWR532 PGN531:PGN532 PQJ531:PQJ532 QAF531:QAF532 QKB531:QKB532 QTX531:QTX532 RDT531:RDT532 RNP531:RNP532 RXL531:RXL532 SHH531:SHH532 SRD531:SRD532 TAZ531:TAZ532 TKV531:TKV532 TUR531:TUR532 UEN531:UEN532 UOJ531:UOJ532 UYF531:UYF532 VIB531:VIB532 VRX531:VRX532 WBT531:WBT532 WLP531:WLP532 WVL531:WVL532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491:D492 IZ491:IZ492 SV491:SV492 ACR491:ACR492 AMN491:AMN492 AWJ491:AWJ492 BGF491:BGF492 BQB491:BQB492 BZX491:BZX492 CJT491:CJT492 CTP491:CTP492 DDL491:DDL492 DNH491:DNH492 DXD491:DXD492 EGZ491:EGZ492 EQV491:EQV492 FAR491:FAR492 FKN491:FKN492 FUJ491:FUJ492 GEF491:GEF492 GOB491:GOB492 GXX491:GXX492 HHT491:HHT492 HRP491:HRP492 IBL491:IBL492 ILH491:ILH492 IVD491:IVD492 JEZ491:JEZ492 JOV491:JOV492 JYR491:JYR492 KIN491:KIN492 KSJ491:KSJ492 LCF491:LCF492 LMB491:LMB492 LVX491:LVX492 MFT491:MFT492 MPP491:MPP492 MZL491:MZL492 NJH491:NJH492 NTD491:NTD492 OCZ491:OCZ492 OMV491:OMV492 OWR491:OWR492 PGN491:PGN492 PQJ491:PQJ492 QAF491:QAF492 QKB491:QKB492 QTX491:QTX492 RDT491:RDT492 RNP491:RNP492 RXL491:RXL492 SHH491:SHH492 SRD491:SRD492 TAZ491:TAZ492 TKV491:TKV492 TUR491:TUR492 UEN491:UEN492 UOJ491:UOJ492 UYF491:UYF492 VIB491:VIB492 VRX491:VRX492 WBT491:WBT492 WLP491:WLP492 WVL491:WVL492 D172 IZ172 SV172 ACR172 AMN172 AWJ172 BGF172 BQB172 BZX172 CJT172 CTP172 DDL172 DNH172 DXD172 EGZ172 EQV172 FAR172 FKN172 FUJ172 GEF172 GOB172 GXX172 HHT172 HRP172 IBL172 ILH172 IVD172 JEZ172 JOV172 JYR172 KIN172 KSJ172 LCF172 LMB172 LVX172 MFT172 MPP172 MZL172 NJH172 NTD172 OCZ172 OMV172 OWR172 PGN172 PQJ172 QAF172 QKB172 QTX172 RDT172 RNP172 RXL172 SHH172 SRD172 TAZ172 TKV172 TUR172 UEN172 UOJ172 UYF172 VIB172 VRX172 WBT172 WLP172 WVL172 D412 IZ412 SV412 ACR412 AMN412 AWJ412 BGF412 BQB412 BZX412 CJT412 CTP412 DDL412 DNH412 DXD412 EGZ412 EQV412 FAR412 FKN412 FUJ412 GEF412 GOB412 GXX412 HHT412 HRP412 IBL412 ILH412 IVD412 JEZ412 JOV412 JYR412 KIN412 KSJ412 LCF412 LMB412 LVX412 MFT412 MPP412 MZL412 NJH412 NTD412 OCZ412 OMV412 OWR412 PGN412 PQJ412 QAF412 QKB412 QTX412 RDT412 RNP412 RXL412 SHH412 SRD412 TAZ412 TKV412 TUR412 UEN412 UOJ412 UYF412 VIB412 VRX412 WBT412 WLP412 WVL412 D332 IZ332 SV332 ACR332 AMN332 AWJ332 BGF332 BQB332 BZX332 CJT332 CTP332 DDL332 DNH332 DXD332 EGZ332 EQV332 FAR332 FKN332 FUJ332 GEF332 GOB332 GXX332 HHT332 HRP332 IBL332 ILH332 IVD332 JEZ332 JOV332 JYR332 KIN332 KSJ332 LCF332 LMB332 LVX332 MFT332 MPP332 MZL332 NJH332 NTD332 OCZ332 OMV332 OWR332 PGN332 PQJ332 QAF332 QKB332 QTX332 RDT332 RNP332 RXL332 SHH332 SRD332 TAZ332 TKV332 TUR332 UEN332 UOJ332 UYF332 VIB332 VRX332 WBT332 WLP332 WVL332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372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formula1>"Nr. de solicitări primite de la persoane fizice"</formula1>
    </dataValidation>
    <dataValidation type="list" allowBlank="1" showInputMessage="1" showErrorMessage="1" sqref="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610:E610 IZ610:JA610 SV610:SW610 ACR610:ACS610 AMN610:AMO610 AWJ610:AWK610 BGF610:BGG610 BQB610:BQC610 BZX610:BZY610 CJT610:CJU610 CTP610:CTQ610 DDL610:DDM610 DNH610:DNI610 DXD610:DXE610 EGZ610:EHA610 EQV610:EQW610 FAR610:FAS610 FKN610:FKO610 FUJ610:FUK610 GEF610:GEG610 GOB610:GOC610 GXX610:GXY610 HHT610:HHU610 HRP610:HRQ610 IBL610:IBM610 ILH610:ILI610 IVD610:IVE610 JEZ610:JFA610 JOV610:JOW610 JYR610:JYS610 KIN610:KIO610 KSJ610:KSK610 LCF610:LCG610 LMB610:LMC610 LVX610:LVY610 MFT610:MFU610 MPP610:MPQ610 MZL610:MZM610 NJH610:NJI610 NTD610:NTE610 OCZ610:ODA610 OMV610:OMW610 OWR610:OWS610 PGN610:PGO610 PQJ610:PQK610 QAF610:QAG610 QKB610:QKC610 QTX610:QTY610 RDT610:RDU610 RNP610:RNQ610 RXL610:RXM610 SHH610:SHI610 SRD610:SRE610 TAZ610:TBA610 TKV610:TKW610 TUR610:TUS610 UEN610:UEO610 UOJ610:UOK610 UYF610:UYG610 VIB610:VIC610 VRX610:VRY610 WBT610:WBU610 WLP610:WLQ610 WVL610:WVM610 D570:E570 IZ570:JA570 SV570:SW570 ACR570:ACS570 AMN570:AMO570 AWJ570:AWK570 BGF570:BGG570 BQB570:BQC570 BZX570:BZY570 CJT570:CJU570 CTP570:CTQ570 DDL570:DDM570 DNH570:DNI570 DXD570:DXE570 EGZ570:EHA570 EQV570:EQW570 FAR570:FAS570 FKN570:FKO570 FUJ570:FUK570 GEF570:GEG570 GOB570:GOC570 GXX570:GXY570 HHT570:HHU570 HRP570:HRQ570 IBL570:IBM570 ILH570:ILI570 IVD570:IVE570 JEZ570:JFA570 JOV570:JOW570 JYR570:JYS570 KIN570:KIO570 KSJ570:KSK570 LCF570:LCG570 LMB570:LMC570 LVX570:LVY570 MFT570:MFU570 MPP570:MPQ570 MZL570:MZM570 NJH570:NJI570 NTD570:NTE570 OCZ570:ODA570 OMV570:OMW570 OWR570:OWS570 PGN570:PGO570 PQJ570:PQK570 QAF570:QAG570 QKB570:QKC570 QTX570:QTY570 RDT570:RDU570 RNP570:RNQ570 RXL570:RXM570 SHH570:SHI570 SRD570:SRE570 TAZ570:TBA570 TKV570:TKW570 TUR570:TUS570 UEN570:UEO570 UOJ570:UOK570 UYF570:UYG570 VIB570:VIC570 VRX570:VRY570 WBT570:WBU570 WLP570:WLQ570 WVL570:WVM570 D530:E530 IZ530:JA530 SV530:SW530 ACR530:ACS530 AMN530:AMO530 AWJ530:AWK530 BGF530:BGG530 BQB530:BQC530 BZX530:BZY530 CJT530:CJU530 CTP530:CTQ530 DDL530:DDM530 DNH530:DNI530 DXD530:DXE530 EGZ530:EHA530 EQV530:EQW530 FAR530:FAS530 FKN530:FKO530 FUJ530:FUK530 GEF530:GEG530 GOB530:GOC530 GXX530:GXY530 HHT530:HHU530 HRP530:HRQ530 IBL530:IBM530 ILH530:ILI530 IVD530:IVE530 JEZ530:JFA530 JOV530:JOW530 JYR530:JYS530 KIN530:KIO530 KSJ530:KSK530 LCF530:LCG530 LMB530:LMC530 LVX530:LVY530 MFT530:MFU530 MPP530:MPQ530 MZL530:MZM530 NJH530:NJI530 NTD530:NTE530 OCZ530:ODA530 OMV530:OMW530 OWR530:OWS530 PGN530:PGO530 PQJ530:PQK530 QAF530:QAG530 QKB530:QKC530 QTX530:QTY530 RDT530:RDU530 RNP530:RNQ530 RXL530:RXM530 SHH530:SHI530 SRD530:SRE530 TAZ530:TBA530 TKV530:TKW530 TUR530:TUS530 UEN530:UEO530 UOJ530:UOK530 UYF530:UYG530 VIB530:VIC530 VRX530:VRY530 WBT530:WBU530 WLP530:WLQ530 WVL530:WVM530 D451:E451 IZ451:JA451 SV451:SW451 ACR451:ACS451 AMN451:AMO451 AWJ451:AWK451 BGF451:BGG451 BQB451:BQC451 BZX451:BZY451 CJT451:CJU451 CTP451:CTQ451 DDL451:DDM451 DNH451:DNI451 DXD451:DXE451 EGZ451:EHA451 EQV451:EQW451 FAR451:FAS451 FKN451:FKO451 FUJ451:FUK451 GEF451:GEG451 GOB451:GOC451 GXX451:GXY451 HHT451:HHU451 HRP451:HRQ451 IBL451:IBM451 ILH451:ILI451 IVD451:IVE451 JEZ451:JFA451 JOV451:JOW451 JYR451:JYS451 KIN451:KIO451 KSJ451:KSK451 LCF451:LCG451 LMB451:LMC451 LVX451:LVY451 MFT451:MFU451 MPP451:MPQ451 MZL451:MZM451 NJH451:NJI451 NTD451:NTE451 OCZ451:ODA451 OMV451:OMW451 OWR451:OWS451 PGN451:PGO451 PQJ451:PQK451 QAF451:QAG451 QKB451:QKC451 QTX451:QTY451 RDT451:RDU451 RNP451:RNQ451 RXL451:RXM451 SHH451:SHI451 SRD451:SRE451 TAZ451:TBA451 TKV451:TKW451 TUR451:TUS451 UEN451:UEO451 UOJ451:UOK451 UYF451:UYG451 VIB451:VIC451 VRX451:VRY451 WBT451:WBU451 WLP451:WLQ451 WVL451:WVM451 D490:E490 IZ490:JA490 SV490:SW490 ACR490:ACS490 AMN490:AMO490 AWJ490:AWK490 BGF490:BGG490 BQB490:BQC490 BZX490:BZY490 CJT490:CJU490 CTP490:CTQ490 DDL490:DDM490 DNH490:DNI490 DXD490:DXE490 EGZ490:EHA490 EQV490:EQW490 FAR490:FAS490 FKN490:FKO490 FUJ490:FUK490 GEF490:GEG490 GOB490:GOC490 GXX490:GXY490 HHT490:HHU490 HRP490:HRQ490 IBL490:IBM490 ILH490:ILI490 IVD490:IVE490 JEZ490:JFA490 JOV490:JOW490 JYR490:JYS490 KIN490:KIO490 KSJ490:KSK490 LCF490:LCG490 LMB490:LMC490 LVX490:LVY490 MFT490:MFU490 MPP490:MPQ490 MZL490:MZM490 NJH490:NJI490 NTD490:NTE490 OCZ490:ODA490 OMV490:OMW490 OWR490:OWS490 PGN490:PGO490 PQJ490:PQK490 QAF490:QAG490 QKB490:QKC490 QTX490:QTY490 RDT490:RDU490 RNP490:RNQ490 RXL490:RXM490 SHH490:SHI490 SRD490:SRE490 TAZ490:TBA490 TKV490:TKW490 TUR490:TUS490 UEN490:UEO490 UOJ490:UOK490 UYF490:UYG490 VIB490:VIC490 VRX490:VRY490 WBT490:WBU490 WLP490:WLQ490 WVL490:WVM490 D171 IZ171 SV171 ACR171 AMN171 AWJ171 BGF171 BQB171 BZX171 CJT171 CTP171 DDL171 DNH171 DXD171 EGZ171 EQV171 FAR171 FKN171 FUJ171 GEF171 GOB171 GXX171 HHT171 HRP171 IBL171 ILH171 IVD171 JEZ171 JOV171 JYR171 KIN171 KSJ171 LCF171 LMB171 LVX171 MFT171 MPP171 MZL171 NJH171 NTD171 OCZ171 OMV171 OWR171 PGN171 PQJ171 QAF171 QKB171 QTX171 RDT171 RNP171 RXL171 SHH171 SRD171 TAZ171 TKV171 TUR171 UEN171 UOJ171 UYF171 VIB171 VRX171 WBT171 WLP171 WVL171 D411:E411 IZ411:JA411 SV411:SW411 ACR411:ACS411 AMN411:AMO411 AWJ411:AWK411 BGF411:BGG411 BQB411:BQC411 BZX411:BZY411 CJT411:CJU411 CTP411:CTQ411 DDL411:DDM411 DNH411:DNI411 DXD411:DXE411 EGZ411:EHA411 EQV411:EQW411 FAR411:FAS411 FKN411:FKO411 FUJ411:FUK411 GEF411:GEG411 GOB411:GOC411 GXX411:GXY411 HHT411:HHU411 HRP411:HRQ411 IBL411:IBM411 ILH411:ILI411 IVD411:IVE411 JEZ411:JFA411 JOV411:JOW411 JYR411:JYS411 KIN411:KIO411 KSJ411:KSK411 LCF411:LCG411 LMB411:LMC411 LVX411:LVY411 MFT411:MFU411 MPP411:MPQ411 MZL411:MZM411 NJH411:NJI411 NTD411:NTE411 OCZ411:ODA411 OMV411:OMW411 OWR411:OWS411 PGN411:PGO411 PQJ411:PQK411 QAF411:QAG411 QKB411:QKC411 QTX411:QTY411 RDT411:RDU411 RNP411:RNQ411 RXL411:RXM411 SHH411:SHI411 SRD411:SRE411 TAZ411:TBA411 TKV411:TKW411 TUR411:TUS411 UEN411:UEO411 UOJ411:UOK411 UYF411:UYG411 VIB411:VIC411 VRX411:VRY411 WBT411:WBU411 WLP411:WLQ411 WVL411:WVM41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formula1>"Categoria solicitantului"</formula1>
    </dataValidation>
    <dataValidation type="list" allowBlank="1" showInputMessage="1" showErrorMessage="1" sqref="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610:C610 IW610:IY610 SS610:SU610 ACO610:ACQ610 AMK610:AMM610 AWG610:AWI610 BGC610:BGE610 BPY610:BQA610 BZU610:BZW610 CJQ610:CJS610 CTM610:CTO610 DDI610:DDK610 DNE610:DNG610 DXA610:DXC610 EGW610:EGY610 EQS610:EQU610 FAO610:FAQ610 FKK610:FKM610 FUG610:FUI610 GEC610:GEE610 GNY610:GOA610 GXU610:GXW610 HHQ610:HHS610 HRM610:HRO610 IBI610:IBK610 ILE610:ILG610 IVA610:IVC610 JEW610:JEY610 JOS610:JOU610 JYO610:JYQ610 KIK610:KIM610 KSG610:KSI610 LCC610:LCE610 LLY610:LMA610 LVU610:LVW610 MFQ610:MFS610 MPM610:MPO610 MZI610:MZK610 NJE610:NJG610 NTA610:NTC610 OCW610:OCY610 OMS610:OMU610 OWO610:OWQ610 PGK610:PGM610 PQG610:PQI610 QAC610:QAE610 QJY610:QKA610 QTU610:QTW610 RDQ610:RDS610 RNM610:RNO610 RXI610:RXK610 SHE610:SHG610 SRA610:SRC610 TAW610:TAY610 TKS610:TKU610 TUO610:TUQ610 UEK610:UEM610 UOG610:UOI610 UYC610:UYE610 VHY610:VIA610 VRU610:VRW610 WBQ610:WBS610 WLM610:WLO610 WVI610:WVK610 A570:C570 IW570:IY570 SS570:SU570 ACO570:ACQ570 AMK570:AMM570 AWG570:AWI570 BGC570:BGE570 BPY570:BQA570 BZU570:BZW570 CJQ570:CJS570 CTM570:CTO570 DDI570:DDK570 DNE570:DNG570 DXA570:DXC570 EGW570:EGY570 EQS570:EQU570 FAO570:FAQ570 FKK570:FKM570 FUG570:FUI570 GEC570:GEE570 GNY570:GOA570 GXU570:GXW570 HHQ570:HHS570 HRM570:HRO570 IBI570:IBK570 ILE570:ILG570 IVA570:IVC570 JEW570:JEY570 JOS570:JOU570 JYO570:JYQ570 KIK570:KIM570 KSG570:KSI570 LCC570:LCE570 LLY570:LMA570 LVU570:LVW570 MFQ570:MFS570 MPM570:MPO570 MZI570:MZK570 NJE570:NJG570 NTA570:NTC570 OCW570:OCY570 OMS570:OMU570 OWO570:OWQ570 PGK570:PGM570 PQG570:PQI570 QAC570:QAE570 QJY570:QKA570 QTU570:QTW570 RDQ570:RDS570 RNM570:RNO570 RXI570:RXK570 SHE570:SHG570 SRA570:SRC570 TAW570:TAY570 TKS570:TKU570 TUO570:TUQ570 UEK570:UEM570 UOG570:UOI570 UYC570:UYE570 VHY570:VIA570 VRU570:VRW570 WBQ570:WBS570 WLM570:WLO570 WVI570:WVK570 A530:C530 IW530:IY530 SS530:SU530 ACO530:ACQ530 AMK530:AMM530 AWG530:AWI530 BGC530:BGE530 BPY530:BQA530 BZU530:BZW530 CJQ530:CJS530 CTM530:CTO530 DDI530:DDK530 DNE530:DNG530 DXA530:DXC530 EGW530:EGY530 EQS530:EQU530 FAO530:FAQ530 FKK530:FKM530 FUG530:FUI530 GEC530:GEE530 GNY530:GOA530 GXU530:GXW530 HHQ530:HHS530 HRM530:HRO530 IBI530:IBK530 ILE530:ILG530 IVA530:IVC530 JEW530:JEY530 JOS530:JOU530 JYO530:JYQ530 KIK530:KIM530 KSG530:KSI530 LCC530:LCE530 LLY530:LMA530 LVU530:LVW530 MFQ530:MFS530 MPM530:MPO530 MZI530:MZK530 NJE530:NJG530 NTA530:NTC530 OCW530:OCY530 OMS530:OMU530 OWO530:OWQ530 PGK530:PGM530 PQG530:PQI530 QAC530:QAE530 QJY530:QKA530 QTU530:QTW530 RDQ530:RDS530 RNM530:RNO530 RXI530:RXK530 SHE530:SHG530 SRA530:SRC530 TAW530:TAY530 TKS530:TKU530 TUO530:TUQ530 UEK530:UEM530 UOG530:UOI530 UYC530:UYE530 VHY530:VIA530 VRU530:VRW530 WBQ530:WBS530 WLM530:WLO530 WVI530:WVK530 A451:C451 IW451:IY451 SS451:SU451 ACO451:ACQ451 AMK451:AMM451 AWG451:AWI451 BGC451:BGE451 BPY451:BQA451 BZU451:BZW451 CJQ451:CJS451 CTM451:CTO451 DDI451:DDK451 DNE451:DNG451 DXA451:DXC451 EGW451:EGY451 EQS451:EQU451 FAO451:FAQ451 FKK451:FKM451 FUG451:FUI451 GEC451:GEE451 GNY451:GOA451 GXU451:GXW451 HHQ451:HHS451 HRM451:HRO451 IBI451:IBK451 ILE451:ILG451 IVA451:IVC451 JEW451:JEY451 JOS451:JOU451 JYO451:JYQ451 KIK451:KIM451 KSG451:KSI451 LCC451:LCE451 LLY451:LMA451 LVU451:LVW451 MFQ451:MFS451 MPM451:MPO451 MZI451:MZK451 NJE451:NJG451 NTA451:NTC451 OCW451:OCY451 OMS451:OMU451 OWO451:OWQ451 PGK451:PGM451 PQG451:PQI451 QAC451:QAE451 QJY451:QKA451 QTU451:QTW451 RDQ451:RDS451 RNM451:RNO451 RXI451:RXK451 SHE451:SHG451 SRA451:SRC451 TAW451:TAY451 TKS451:TKU451 TUO451:TUQ451 UEK451:UEM451 UOG451:UOI451 UYC451:UYE451 VHY451:VIA451 VRU451:VRW451 WBQ451:WBS451 WLM451:WLO451 WVI451:WVK451 A490:C490 IW490:IY490 SS490:SU490 ACO490:ACQ490 AMK490:AMM490 AWG490:AWI490 BGC490:BGE490 BPY490:BQA490 BZU490:BZW490 CJQ490:CJS490 CTM490:CTO490 DDI490:DDK490 DNE490:DNG490 DXA490:DXC490 EGW490:EGY490 EQS490:EQU490 FAO490:FAQ490 FKK490:FKM490 FUG490:FUI490 GEC490:GEE490 GNY490:GOA490 GXU490:GXW490 HHQ490:HHS490 HRM490:HRO490 IBI490:IBK490 ILE490:ILG490 IVA490:IVC490 JEW490:JEY490 JOS490:JOU490 JYO490:JYQ490 KIK490:KIM490 KSG490:KSI490 LCC490:LCE490 LLY490:LMA490 LVU490:LVW490 MFQ490:MFS490 MPM490:MPO490 MZI490:MZK490 NJE490:NJG490 NTA490:NTC490 OCW490:OCY490 OMS490:OMU490 OWO490:OWQ490 PGK490:PGM490 PQG490:PQI490 QAC490:QAE490 QJY490:QKA490 QTU490:QTW490 RDQ490:RDS490 RNM490:RNO490 RXI490:RXK490 SHE490:SHG490 SRA490:SRC490 TAW490:TAY490 TKS490:TKU490 TUO490:TUQ490 UEK490:UEM490 UOG490:UOI490 UYC490:UYE490 VHY490:VIA490 VRU490:VRW490 WBQ490:WBS490 WLM490:WLO490 WVI490:WVK490 A171 IW171 SS171 ACO171 AMK171 AWG171 BGC171 BPY171 BZU171 CJQ171 CTM171 DDI171 DNE171 DXA171 EGW171 EQS171 FAO171 FKK171 FUG171 GEC171 GNY171 GXU171 HHQ171 HRM171 IBI171 ILE171 IVA171 JEW171 JOS171 JYO171 KIK171 KSG171 LCC171 LLY171 LVU171 MFQ171 MPM171 MZI171 NJE171 NTA171 OCW171 OMS171 OWO171 PGK171 PQG171 QAC171 QJY171 QTU171 RDQ171 RNM171 RXI171 SHE171 SRA171 TAW171 TKS171 TUO171 UEK171 UOG171 UYC171 VHY171 VRU171 WBQ171 WLM171 WVI171 A411:C411 IW411:IY411 SS411:SU411 ACO411:ACQ411 AMK411:AMM411 AWG411:AWI411 BGC411:BGE411 BPY411:BQA411 BZU411:BZW411 CJQ411:CJS411 CTM411:CTO411 DDI411:DDK411 DNE411:DNG411 DXA411:DXC411 EGW411:EGY411 EQS411:EQU411 FAO411:FAQ411 FKK411:FKM411 FUG411:FUI411 GEC411:GEE411 GNY411:GOA411 GXU411:GXW411 HHQ411:HHS411 HRM411:HRO411 IBI411:IBK411 ILE411:ILG411 IVA411:IVC411 JEW411:JEY411 JOS411:JOU411 JYO411:JYQ411 KIK411:KIM411 KSG411:KSI411 LCC411:LCE411 LLY411:LMA411 LVU411:LVW411 MFQ411:MFS411 MPM411:MPO411 MZI411:MZK411 NJE411:NJG411 NTA411:NTC411 OCW411:OCY411 OMS411:OMU411 OWO411:OWQ411 PGK411:PGM411 PQG411:PQI411 QAC411:QAE411 QJY411:QKA411 QTU411:QTW411 RDQ411:RDS411 RNM411:RNO411 RXI411:RXK411 SHE411:SHG411 SRA411:SRC411 TAW411:TAY411 TKS411:TKU411 TUO411:TUQ411 UEK411:UEM411 UOG411:UOI411 UYC411:UYE411 VHY411:VIA411 VRU411:VRW411 WBQ411:WBS411 WLM411:WLO411 WVI411:WVK41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formula1>"Tipul localităţii de unde provine solicitantul"</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WVU19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M77:M78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WCC425 WLY425 WVU425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M544 JI544 TE544 ADA544 AMW544 AWS544 BGO544 BQK544 CAG544 CKC544 CTY544 DDU544 DNQ544 DXM544 EHI544 ERE544 FBA544 FKW544 FUS544 GEO544 GOK544 GYG544 HIC544 HRY544 IBU544 ILQ544 IVM544 JFI544 JPE544 JZA544 KIW544 KSS544 LCO544 LMK544 LWG544 MGC544 MPY544 MZU544 NJQ544 NTM544 ODI544 ONE544 OXA544 PGW544 PQS544 QAO544 QKK544 QUG544 REC544 RNY544 RXU544 SHQ544 SRM544 TBI544 TLE544 TVA544 UEW544 UOS544 UYO544 VIK544 VSG544 WCC544 WLY544 WVU544 M618 JI618 TE618 ADA618 AMW618 AWS618 BGO618 BQK618 CAG618 CKC618 CTY618 DDU618 DNQ618 DXM618 EHI618 ERE618 FBA618 FKW618 FUS618 GEO618 GOK618 GYG618 HIC618 HRY618 IBU618 ILQ618 IVM618 JFI618 JPE618 JZA618 KIW618 KSS618 LCO618 LMK618 LWG618 MGC618 MPY618 MZU618 NJQ618 NTM618 ODI618 ONE618 OXA618 PGW618 PQS618 QAO618 QKK618 QUG618 REC618 RNY618 RXU618 SHQ618 SRM618 TBI618 TLE618 TVA618 UEW618 UOS618 UYO618 VIK618 VSG618 WCC618 WLY618 WVU618 M620 JI620 TE620 ADA620 AMW620 AWS620 BGO620 BQK620 CAG620 CKC620 CTY620 DDU620 DNQ620 DXM620 EHI620 ERE620 FBA620 FKW620 FUS620 GEO620 GOK620 GYG620 HIC620 HRY620 IBU620 ILQ620 IVM620 JFI620 JPE620 JZA620 KIW620 KSS620 LCO620 LMK620 LWG620 MGC620 MPY620 MZU620 NJQ620 NTM620 ODI620 ONE620 OXA620 PGW620 PQS620 QAO620 QKK620 QUG620 REC620 RNY620 RXU620 SHQ620 SRM620 TBI620 TLE620 TVA620 UEW620 UOS620 UYO620 VIK620 VSG620 WCC620 WLY620 WVU620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M624 JI624 TE624 ADA624 AMW624 AWS624 BGO624 BQK624 CAG624 CKC624 CTY624 DDU624 DNQ624 DXM624 EHI624 ERE624 FBA624 FKW624 FUS624 GEO624 GOK624 GYG624 HIC624 HRY624 IBU624 ILQ624 IVM624 JFI624 JPE624 JZA624 KIW624 KSS624 LCO624 LMK624 LWG624 MGC624 MPY624 MZU624 NJQ624 NTM624 ODI624 ONE624 OXA624 PGW624 PQS624 QAO624 QKK624 QUG624 REC624 RNY624 RXU624 SHQ624 SRM624 TBI624 TLE624 TVA624 UEW624 UOS624 UYO624 VIK624 VSG624 WCC624 WLY624 WVU624 M626 JI626 TE626 ADA626 AMW626 AWS626 BGO626 BQK626 CAG626 CKC626 CTY626 DDU626 DNQ626 DXM626 EHI626 ERE626 FBA626 FKW626 FUS626 GEO626 GOK626 GYG626 HIC626 HRY626 IBU626 ILQ626 IVM626 JFI626 JPE626 JZA626 KIW626 KSS626 LCO626 LMK626 LWG626 MGC626 MPY626 MZU626 NJQ626 NTM626 ODI626 ONE626 OXA626 PGW626 PQS626 QAO626 QKK626 QUG626 REC626 RNY626 RXU626 SHQ626 SRM626 TBI626 TLE626 TVA626 UEW626 UOS626 UYO626 VIK626 VSG626 WCC626 WLY626 WVU626 M628 JI628 TE628 ADA628 AMW628 AWS628 BGO628 BQK628 CAG628 CKC628 CTY628 DDU628 DNQ628 DXM628 EHI628 ERE628 FBA628 FKW628 FUS628 GEO628 GOK628 GYG628 HIC628 HRY628 IBU628 ILQ628 IVM628 JFI628 JPE628 JZA628 KIW628 KSS628 LCO628 LMK628 LWG628 MGC628 MPY628 MZU628 NJQ628 NTM628 ODI628 ONE628 OXA628 PGW628 PQS628 QAO628 QKK628 QUG628 REC628 RNY628 RXU628 SHQ628 SRM628 TBI628 TLE628 TVA628 UEW628 UOS628 UYO628 VIK628 VSG628 WCC628 WLY628 WVU628 M634 JI634 TE634 ADA634 AMW634 AWS634 BGO634 BQK634 CAG634 CKC634 CTY634 DDU634 DNQ634 DXM634 EHI634 ERE634 FBA634 FKW634 FUS634 GEO634 GOK634 GYG634 HIC634 HRY634 IBU634 ILQ634 IVM634 JFI634 JPE634 JZA634 KIW634 KSS634 LCO634 LMK634 LWG634 MGC634 MPY634 MZU634 NJQ634 NTM634 ODI634 ONE634 OXA634 PGW634 PQS634 QAO634 QKK634 QUG634 REC634 RNY634 RXU634 SHQ634 SRM634 TBI634 TLE634 TVA634 UEW634 UOS634 UYO634 VIK634 VSG634 WCC634 WLY634 WVU634 M614 JI614 TE614 ADA614 AMW614 AWS614 BGO614 BQK614 CAG614 CKC614 CTY614 DDU614 DNQ614 DXM614 EHI614 ERE614 FBA614 FKW614 FUS614 GEO614 GOK614 GYG614 HIC614 HRY614 IBU614 ILQ614 IVM614 JFI614 JPE614 JZA614 KIW614 KSS614 LCO614 LMK614 LWG614 MGC614 MPY614 MZU614 NJQ614 NTM614 ODI614 ONE614 OXA614 PGW614 PQS614 QAO614 QKK614 QUG614 REC614 RNY614 RXU614 SHQ614 SRM614 TBI614 TLE614 TVA614 UEW614 UOS614 UYO614 VIK614 VSG614 WCC614 WLY614 WVU614 M596:M597 JI636:JI639 TE636:TE639 ADA636:ADA639 AMW636:AMW639 AWS636:AWS639 BGO636:BGO639 BQK636:BQK639 CAG636:CAG639 CKC636:CKC639 CTY636:CTY639 DDU636:DDU639 DNQ636:DNQ639 DXM636:DXM639 EHI636:EHI639 ERE636:ERE639 FBA636:FBA639 FKW636:FKW639 FUS636:FUS639 GEO636:GEO639 GOK636:GOK639 GYG636:GYG639 HIC636:HIC639 HRY636:HRY639 IBU636:IBU639 ILQ636:ILQ639 IVM636:IVM639 JFI636:JFI639 JPE636:JPE639 JZA636:JZA639 KIW636:KIW639 KSS636:KSS639 LCO636:LCO639 LMK636:LMK639 LWG636:LWG639 MGC636:MGC639 MPY636:MPY639 MZU636:MZU639 NJQ636:NJQ639 NTM636:NTM639 ODI636:ODI639 ONE636:ONE639 OXA636:OXA639 PGW636:PGW639 PQS636:PQS639 QAO636:QAO639 QKK636:QKK639 QUG636:QUG639 REC636:REC639 RNY636:RNY639 RXU636:RXU639 SHQ636:SHQ639 SRM636:SRM639 TBI636:TBI639 TLE636:TLE639 TVA636:TVA639 UEW636:UEW639 UOS636:UOS639 UYO636:UYO639 VIK636:VIK639 VSG636:VSG639 WCC636:WCC639 WLY636:WLY639 WVU636:WVU639 M616 JI616 TE616 ADA616 AMW616 AWS616 BGO616 BQK616 CAG616 CKC616 CTY616 DDU616 DNQ616 DXM616 EHI616 ERE616 FBA616 FKW616 FUS616 GEO616 GOK616 GYG616 HIC616 HRY616 IBU616 ILQ616 IVM616 JFI616 JPE616 JZA616 KIW616 KSS616 LCO616 LMK616 LWG616 MGC616 MPY616 MZU616 NJQ616 NTM616 ODI616 ONE616 OXA616 PGW616 PQS616 QAO616 QKK616 QUG616 REC616 RNY616 RXU616 SHQ616 SRM616 TBI616 TLE616 TVA616 UEW616 UOS616 UYO616 VIK616 VSG616 WCC616 WLY616 WVU616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RXU576 SHQ576 SRM576 TBI576 TLE576 TVA576 UEW576 UOS576 UYO576 VIK576 VSG576 WCC576 WLY576 WVU576 M578 JI578 TE578 ADA578 AMW578 AWS578 BGO578 BQK578 CAG578 CKC578 CTY578 DDU578 DNQ578 DXM578 EHI578 ERE578 FBA578 FKW578 FUS578 GEO578 GOK578 GYG578 HIC578 HRY578 IBU578 ILQ578 IVM578 JFI578 JPE578 JZA578 KIW578 KSS578 LCO578 LMK578 LWG578 MGC578 MPY578 MZU578 NJQ578 NTM578 ODI578 ONE578 OXA578 PGW578 PQS578 QAO578 QKK578 QUG578 REC578 RNY578 RXU578 SHQ578 SRM578 TBI578 TLE578 TVA578 UEW578 UOS578 UYO578 VIK578 VSG578 WCC578 WLY578 WVU578 M580 JI580 TE580 ADA580 AMW580 AWS580 BGO580 BQK580 CAG580 CKC580 CTY580 DDU580 DNQ580 DXM580 EHI580 ERE580 FBA580 FKW580 FUS580 GEO580 GOK580 GYG580 HIC580 HRY580 IBU580 ILQ580 IVM580 JFI580 JPE580 JZA580 KIW580 KSS580 LCO580 LMK580 LWG580 MGC580 MPY580 MZU580 NJQ580 NTM580 ODI580 ONE580 OXA580 PGW580 PQS580 QAO580 QKK580 QUG580 REC580 RNY580 RXU580 SHQ580 SRM580 TBI580 TLE580 TVA580 UEW580 UOS580 UYO580 VIK580 VSG580 WCC580 WLY580 WVU580 M582 JI582 TE582 ADA582 AMW582 AWS582 BGO582 BQK582 CAG582 CKC582 CTY582 DDU582 DNQ582 DXM582 EHI582 ERE582 FBA582 FKW582 FUS582 GEO582 GOK582 GYG582 HIC582 HRY582 IBU582 ILQ582 IVM582 JFI582 JPE582 JZA582 KIW582 KSS582 LCO582 LMK582 LWG582 MGC582 MPY582 MZU582 NJQ582 NTM582 ODI582 ONE582 OXA582 PGW582 PQS582 QAO582 QKK582 QUG582 REC582 RNY582 RXU582 SHQ582 SRM582 TBI582 TLE582 TVA582 UEW582 UOS582 UYO582 VIK582 VSG582 WCC582 WLY582 WVU582 M584 JI584 TE584 ADA584 AMW584 AWS584 BGO584 BQK584 CAG584 CKC584 CTY584 DDU584 DNQ584 DXM584 EHI584 ERE584 FBA584 FKW584 FUS584 GEO584 GOK584 GYG584 HIC584 HRY584 IBU584 ILQ584 IVM584 JFI584 JPE584 JZA584 KIW584 KSS584 LCO584 LMK584 LWG584 MGC584 MPY584 MZU584 NJQ584 NTM584 ODI584 ONE584 OXA584 PGW584 PQS584 QAO584 QKK584 QUG584 REC584 RNY584 RXU584 SHQ584 SRM584 TBI584 TLE584 TVA584 UEW584 UOS584 UYO584 VIK584 VSG584 WCC584 WLY584 WVU584 M586 JI586 TE586 ADA586 AMW586 AWS586 BGO586 BQK586 CAG586 CKC586 CTY586 DDU586 DNQ586 DXM586 EHI586 ERE586 FBA586 FKW586 FUS586 GEO586 GOK586 GYG586 HIC586 HRY586 IBU586 ILQ586 IVM586 JFI586 JPE586 JZA586 KIW586 KSS586 LCO586 LMK586 LWG586 MGC586 MPY586 MZU586 NJQ586 NTM586 ODI586 ONE586 OXA586 PGW586 PQS586 QAO586 QKK586 QUG586 REC586 RNY586 RXU586 SHQ586 SRM586 TBI586 TLE586 TVA586 UEW586 UOS586 UYO586 VIK586 VSG586 WCC586 WLY586 WVU586 M588 JI588 TE588 ADA588 AMW588 AWS588 BGO588 BQK588 CAG588 CKC588 CTY588 DDU588 DNQ588 DXM588 EHI588 ERE588 FBA588 FKW588 FUS588 GEO588 GOK588 GYG588 HIC588 HRY588 IBU588 ILQ588 IVM588 JFI588 JPE588 JZA588 KIW588 KSS588 LCO588 LMK588 LWG588 MGC588 MPY588 MZU588 NJQ588 NTM588 ODI588 ONE588 OXA588 PGW588 PQS588 QAO588 QKK588 QUG588 REC588 RNY588 RXU588 SHQ588 SRM588 TBI588 TLE588 TVA588 UEW588 UOS588 UYO588 VIK588 VSG588 WCC588 WLY588 WVU588 M590 JI590 TE590 ADA590 AMW590 AWS590 BGO590 BQK590 CAG590 CKC590 CTY590 DDU590 DNQ590 DXM590 EHI590 ERE590 FBA590 FKW590 FUS590 GEO590 GOK590 GYG590 HIC590 HRY590 IBU590 ILQ590 IVM590 JFI590 JPE590 JZA590 KIW590 KSS590 LCO590 LMK590 LWG590 MGC590 MPY590 MZU590 NJQ590 NTM590 ODI590 ONE590 OXA590 PGW590 PQS590 QAO590 QKK590 QUG590 REC590 RNY590 RXU590 SHQ590 SRM590 TBI590 TLE590 TVA590 UEW590 UOS590 UYO590 VIK590 VSG590 WCC590 WLY590 WVU590 M592 JI592 TE592 ADA592 AMW592 AWS592 BGO592 BQK592 CAG592 CKC592 CTY592 DDU592 DNQ592 DXM592 EHI592 ERE592 FBA592 FKW592 FUS592 GEO592 GOK592 GYG592 HIC592 HRY592 IBU592 ILQ592 IVM592 JFI592 JPE592 JZA592 KIW592 KSS592 LCO592 LMK592 LWG592 MGC592 MPY592 MZU592 NJQ592 NTM592 ODI592 ONE592 OXA592 PGW592 PQS592 QAO592 QKK592 QUG592 REC592 RNY592 RXU592 SHQ592 SRM592 TBI592 TLE592 TVA592 UEW592 UOS592 UYO592 VIK592 VSG592 WCC592 WLY592 WVU592 M594 JI594 TE594 ADA594 AMW594 AWS594 BGO594 BQK594 CAG594 CKC594 CTY594 DDU594 DNQ594 DXM594 EHI594 ERE594 FBA594 FKW594 FUS594 GEO594 GOK594 GYG594 HIC594 HRY594 IBU594 ILQ594 IVM594 JFI594 JPE594 JZA594 KIW594 KSS594 LCO594 LMK594 LWG594 MGC594 MPY594 MZU594 NJQ594 NTM594 ODI594 ONE594 OXA594 PGW594 PQS594 QAO594 QKK594 QUG594 REC594 RNY594 RXU594 SHQ594 SRM594 TBI594 TLE594 TVA594 UEW594 UOS594 UYO594 VIK594 VSG594 WCC594 WLY594 WVU594 M556:M557 JI596:JI598 TE596:TE598 ADA596:ADA598 AMW596:AMW598 AWS596:AWS598 BGO596:BGO598 BQK596:BQK598 CAG596:CAG598 CKC596:CKC598 CTY596:CTY598 DDU596:DDU598 DNQ596:DNQ598 DXM596:DXM598 EHI596:EHI598 ERE596:ERE598 FBA596:FBA598 FKW596:FKW598 FUS596:FUS598 GEO596:GEO598 GOK596:GOK598 GYG596:GYG598 HIC596:HIC598 HRY596:HRY598 IBU596:IBU598 ILQ596:ILQ598 IVM596:IVM598 JFI596:JFI598 JPE596:JPE598 JZA596:JZA598 KIW596:KIW598 KSS596:KSS598 LCO596:LCO598 LMK596:LMK598 LWG596:LWG598 MGC596:MGC598 MPY596:MPY598 MZU596:MZU598 NJQ596:NJQ598 NTM596:NTM598 ODI596:ODI598 ONE596:ONE598 OXA596:OXA598 PGW596:PGW598 PQS596:PQS598 QAO596:QAO598 QKK596:QKK598 QUG596:QUG598 REC596:REC598 RNY596:RNY598 RXU596:RXU598 SHQ596:SHQ598 SRM596:SRM598 TBI596:TBI598 TLE596:TLE598 TVA596:TVA598 UEW596:UEW598 UOS596:UOS598 UYO596:UYO598 VIK596:VIK598 VSG596:VSG598 WCC596:WCC598 WLY596:WLY598 WVU596:WVU598 M574 JI574 TE574 ADA574 AMW574 AWS574 BGO574 BQK574 CAG574 CKC574 CTY574 DDU574 DNQ574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WLY574 WVU574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WVU534 M536 JI536 TE536 ADA536 AMW536 AWS536 BGO536 BQK536 CAG536 CKC536 CTY536 DDU536 DNQ536 DXM536 EHI536 ERE536 FBA536 FKW536 FUS536 GEO536 GOK536 GYG536 HIC536 HRY536 IBU536 ILQ536 IVM536 JFI536 JPE536 JZA536 KIW536 KSS536 LCO536 LMK536 LWG536 MGC536 MPY536 MZU536 NJQ536 NTM536 ODI536 ONE536 OXA536 PGW536 PQS536 QAO536 QKK536 QUG536 REC536 RNY536 RXU536 SHQ536 SRM536 TBI536 TLE536 TVA536 UEW536 UOS536 UYO536 VIK536 VSG536 WCC536 WLY536 WVU536 M554 JI554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WVU554 M552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WVU552 M550 JI550 TE550 ADA550 AMW550 AWS550 BGO550 BQK550 CAG550 CKC550 CTY550 DDU550 DNQ550 DXM550 EHI550 ERE550 FBA550 FKW550 FUS550 GEO550 GOK550 GYG550 HIC550 HRY550 IBU550 ILQ550 IVM550 JFI550 JPE550 JZA550 KIW550 KSS550 LCO550 LMK550 LWG550 MGC550 MPY550 MZU550 NJQ550 NTM550 ODI550 ONE550 OXA550 PGW550 PQS550 QAO550 QKK550 QUG550 REC550 RNY550 RXU550 SHQ550 SRM550 TBI550 TLE550 TVA550 UEW550 UOS550 UYO550 VIK550 VSG550 WCC550 WLY550 WVU550 M548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PQS548 QAO548 QKK548 QUG548 REC548 RNY548 RXU548 SHQ548 SRM548 TBI548 TLE548 TVA548 UEW548 UOS548 UYO548 VIK548 VSG548 WCC548 WLY548 WVU548 M546 JI546 TE546 ADA546 AMW546 AWS546 BGO546 BQK546 CAG546 CKC546 CTY546 DDU546 DNQ546 DXM546 EHI546 ERE546 FBA546 FKW546 FUS546 GEO546 GOK546 GYG546 HIC546 HRY546 IBU546 ILQ546 IVM546 JFI546 JPE546 JZA546 KIW546 KSS546 LCO546 LMK546 LWG546 MGC546 MPY546 MZU546 NJQ546 NTM546 ODI546 ONE546 OXA546 PGW546 PQS546 QAO546 QKK546 QUG546 REC546 RNY546 RXU546 SHQ546 SRM546 TBI546 TLE546 TVA546 UEW546 UOS546 UYO546 VIK546 VSG546 WCC546 WLY546 WVU546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M542 JI542 TE542 ADA542 AMW542 AWS542 BGO542 BQK542 CAG542 CKC542 CTY542 DDU542 DNQ542 DXM542 EHI542 ERE542 FBA542 FKW542 FUS542 GEO542 GOK542 GYG542 HIC542 HRY542 IBU542 ILQ542 IVM542 JFI542 JPE542 JZA542 KIW542 KSS542 LCO542 LMK542 LWG542 MGC542 MPY542 MZU542 NJQ542 NTM542 ODI542 ONE542 OXA542 PGW542 PQS542 QAO542 QKK542 QUG542 REC542 RNY542 RXU542 SHQ542 SRM542 TBI542 TLE542 TVA542 UEW542 UOS542 UYO542 VIK542 VSG542 WCC542 WLY542 WVU542 M540 JI540 TE540 ADA540 AMW540 AWS540 BGO540 BQK540 CAG540 CKC540 CTY540 DDU540 DNQ540 DXM540 EHI540 ERE540 FBA540 FKW540 FUS540 GEO540 GOK540 GYG540 HIC540 HRY540 IBU540 ILQ540 IVM540 JFI540 JPE540 JZA540 KIW540 KSS540 LCO540 LMK540 LWG540 MGC540 MPY540 MZU540 NJQ540 NTM540 ODI540 ONE540 OXA540 PGW540 PQS540 QAO540 QKK540 QUG540 REC540 RNY540 RXU540 SHQ540 SRM540 TBI540 TLE540 TVA540 UEW540 UOS540 UYO540 VIK540 VSG540 WCC540 WLY540 WVU540 M538 JI538 TE538 ADA538 AMW538 AWS538 BGO538 BQK538 CAG538 CKC538 CTY538 DDU538 DNQ538 DXM538 EHI538 ERE538 FBA538 FKW538 FUS538 GEO538 GOK538 GYG538 HIC538 HRY538 IBU538 ILQ538 IVM538 JFI538 JPE538 JZA538 KIW538 KSS538 LCO538 LMK538 LWG538 MGC538 MPY538 MZU538 NJQ538 NTM538 ODI538 ONE538 OXA538 PGW538 PQS538 QAO538 QKK538 QUG538 REC538 RNY538 RXU538 SHQ538 SRM538 TBI538 TLE538 TVA538 UEW538 UOS538 UYO538 VIK538 VSG538 WCC538 WLY538 WVU538 M360 JI397:JI400 TE397:TE400 ADA397:ADA400 AMW397:AMW400 AWS397:AWS400 BGO397:BGO400 BQK397:BQK400 CAG397:CAG400 CKC397:CKC400 CTY397:CTY400 DDU397:DDU400 DNQ397:DNQ400 DXM397:DXM400 EHI397:EHI400 ERE397:ERE400 FBA397:FBA400 FKW397:FKW400 FUS397:FUS400 GEO397:GEO400 GOK397:GOK400 GYG397:GYG400 HIC397:HIC400 HRY397:HRY400 IBU397:IBU400 ILQ397:ILQ400 IVM397:IVM400 JFI397:JFI400 JPE397:JPE400 JZA397:JZA400 KIW397:KIW400 KSS397:KSS400 LCO397:LCO400 LMK397:LMK400 LWG397:LWG400 MGC397:MGC400 MPY397:MPY400 MZU397:MZU400 NJQ397:NJQ400 NTM397:NTM400 ODI397:ODI400 ONE397:ONE400 OXA397:OXA400 PGW397:PGW400 PQS397:PQS400 QAO397:QAO400 QKK397:QKK400 QUG397:QUG400 REC397:REC400 RNY397:RNY400 RXU397:RXU400 SHQ397:SHQ400 SRM397:SRM400 TBI397:TBI400 TLE397:TLE400 TVA397:TVA400 UEW397:UEW400 UOS397:UOS400 UYO397:UYO400 VIK397:VIK400 VSG397:VSG400 WCC397:WCC400 WLY397:WLY400 WVU397:WVU400 M516:M517 JI556:JI558 TE556:TE558 ADA556:ADA558 AMW556:AMW558 AWS556:AWS558 BGO556:BGO558 BQK556:BQK558 CAG556:CAG558 CKC556:CKC558 CTY556:CTY558 DDU556:DDU558 DNQ556:DNQ558 DXM556:DXM558 EHI556:EHI558 ERE556:ERE558 FBA556:FBA558 FKW556:FKW558 FUS556:FUS558 GEO556:GEO558 GOK556:GOK558 GYG556:GYG558 HIC556:HIC558 HRY556:HRY558 IBU556:IBU558 ILQ556:ILQ558 IVM556:IVM558 JFI556:JFI558 JPE556:JPE558 JZA556:JZA558 KIW556:KIW558 KSS556:KSS558 LCO556:LCO558 LMK556:LMK558 LWG556:LWG558 MGC556:MGC558 MPY556:MPY558 MZU556:MZU558 NJQ556:NJQ558 NTM556:NTM558 ODI556:ODI558 ONE556:ONE558 OXA556:OXA558 PGW556:PGW558 PQS556:PQS558 QAO556:QAO558 QKK556:QKK558 QUG556:QUG558 REC556:REC558 RNY556:RNY558 RXU556:RXU558 SHQ556:SHQ558 SRM556:SRM558 TBI556:TBI558 TLE556:TLE558 TVA556:TVA558 UEW556:UEW558 UOS556:UOS558 UYO556:UYO558 VIK556:VIK558 VSG556:VSG558 WCC556:WCC558 WLY556:WLY558 WVU556:WVU558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WVU455 M437:M438 JI477:JI479 TE477:TE479 ADA477:ADA479 AMW477:AMW479 AWS477:AWS479 BGO477:BGO479 BQK477:BQK479 CAG477:CAG479 CKC477:CKC479 CTY477:CTY479 DDU477:DDU479 DNQ477:DNQ479 DXM477:DXM479 EHI477:EHI479 ERE477:ERE479 FBA477:FBA479 FKW477:FKW479 FUS477:FUS479 GEO477:GEO479 GOK477:GOK479 GYG477:GYG479 HIC477:HIC479 HRY477:HRY479 IBU477:IBU479 ILQ477:ILQ479 IVM477:IVM479 JFI477:JFI479 JPE477:JPE479 JZA477:JZA479 KIW477:KIW479 KSS477:KSS479 LCO477:LCO479 LMK477:LMK479 LWG477:LWG479 MGC477:MGC479 MPY477:MPY479 MZU477:MZU479 NJQ477:NJQ479 NTM477:NTM479 ODI477:ODI479 ONE477:ONE479 OXA477:OXA479 PGW477:PGW479 PQS477:PQS479 QAO477:QAO479 QKK477:QKK479 QUG477:QUG479 REC477:REC479 RNY477:RNY479 RXU477:RXU479 SHQ477:SHQ479 SRM477:SRM479 TBI477:TBI479 TLE477:TLE479 TVA477:TVA479 UEW477:UEW479 UOS477:UOS479 UYO477:UYO479 VIK477:VIK479 VSG477:VSG479 WCC477:WCC479 WLY477:WLY479 WVU477:WVU479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WVU473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WVU471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WVU469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WVU467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WVU465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M477:M478 JI516:JI518 TE516:TE518 ADA516:ADA518 AMW516:AMW518 AWS516:AWS518 BGO516:BGO518 BQK516:BQK518 CAG516:CAG518 CKC516:CKC518 CTY516:CTY518 DDU516:DDU518 DNQ516:DNQ518 DXM516:DXM518 EHI516:EHI518 ERE516:ERE518 FBA516:FBA518 FKW516:FKW518 FUS516:FUS518 GEO516:GEO518 GOK516:GOK518 GYG516:GYG518 HIC516:HIC518 HRY516:HRY518 IBU516:IBU518 ILQ516:ILQ518 IVM516:IVM518 JFI516:JFI518 JPE516:JPE518 JZA516:JZA518 KIW516:KIW518 KSS516:KSS518 LCO516:LCO518 LMK516:LMK518 LWG516:LWG518 MGC516:MGC518 MPY516:MPY518 MZU516:MZU518 NJQ516:NJQ518 NTM516:NTM518 ODI516:ODI518 ONE516:ONE518 OXA516:OXA518 PGW516:PGW518 PQS516:PQS518 QAO516:QAO518 QKK516:QKK518 QUG516:QUG518 REC516:REC518 RNY516:RNY518 RXU516:RXU518 SHQ516:SHQ518 SRM516:SRM518 TBI516:TBI518 TLE516:TLE518 TVA516:TVA518 UEW516:UEW518 UOS516:UOS518 UYO516:UYO518 VIK516:VIK518 VSG516:VSG518 WCC516:WCC518 WLY516:WLY518 WVU516:WVU518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M400 JI437:JI439 TE437:TE439 ADA437:ADA439 AMW437:AMW439 AWS437:AWS439 BGO437:BGO439 BQK437:BQK439 CAG437:CAG439 CKC437:CKC439 CTY437:CTY439 DDU437:DDU439 DNQ437:DNQ439 DXM437:DXM439 EHI437:EHI439 ERE437:ERE439 FBA437:FBA439 FKW437:FKW439 FUS437:FUS439 GEO437:GEO439 GOK437:GOK439 GYG437:GYG439 HIC437:HIC439 HRY437:HRY439 IBU437:IBU439 ILQ437:ILQ439 IVM437:IVM439 JFI437:JFI439 JPE437:JPE439 JZA437:JZA439 KIW437:KIW439 KSS437:KSS439 LCO437:LCO439 LMK437:LMK439 LWG437:LWG439 MGC437:MGC439 MPY437:MPY439 MZU437:MZU439 NJQ437:NJQ439 NTM437:NTM439 ODI437:ODI439 ONE437:ONE439 OXA437:OXA439 PGW437:PGW439 PQS437:PQS439 QAO437:QAO439 QKK437:QKK439 QUG437:QUG439 REC437:REC439 RNY437:RNY439 RXU437:RXU439 SHQ437:SHQ439 SRM437:SRM439 TBI437:TBI439 TLE437:TLE439 TVA437:TVA439 UEW437:UEW439 UOS437:UOS439 UYO437:UYO439 VIK437:VIK439 VSG437:VSG439 WCC437:WCC439 WLY437:WLY439 WVU437:WVU439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WVU419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M357:M358 M397:M398 M636:M637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WVU423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WVU27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M630 JI630 TE630 ADA630 AMW630 AWS630 BGO630 BQK630 CAG630 CKC630 CTY630 DDU630 DNQ630 DXM630 EHI630 ERE630 FBA630 FKW630 FUS630 GEO630 GOK630 GYG630 HIC630 HRY630 IBU630 ILQ630 IVM630 JFI630 JPE630 JZA630 KIW630 KSS630 LCO630 LMK630 LWG630 MGC630 MPY630 MZU630 NJQ630 NTM630 ODI630 ONE630 OXA630 PGW630 PQS630 QAO630 QKK630 QUG630 REC630 RNY630 RXU630 SHQ630 SRM630 TBI630 TLE630 TVA630 UEW630 UOS630 UYO630 VIK630 VSG630 WCC630 WLY630 WVU630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M277:M278 JI317:JI319 TE317:TE319 ADA317:ADA319 AMW317:AMW319 AWS317:AWS319 BGO317:BGO319 BQK317:BQK319 CAG317:CAG319 CKC317:CKC319 CTY317:CTY319 DDU317:DDU319 DNQ317:DNQ319 DXM317:DXM319 EHI317:EHI319 ERE317:ERE319 FBA317:FBA319 FKW317:FKW319 FUS317:FUS319 GEO317:GEO319 GOK317:GOK319 GYG317:GYG319 HIC317:HIC319 HRY317:HRY319 IBU317:IBU319 ILQ317:ILQ319 IVM317:IVM319 JFI317:JFI319 JPE317:JPE319 JZA317:JZA319 KIW317:KIW319 KSS317:KSS319 LCO317:LCO319 LMK317:LMK319 LWG317:LWG319 MGC317:MGC319 MPY317:MPY319 MZU317:MZU319 NJQ317:NJQ319 NTM317:NTM319 ODI317:ODI319 ONE317:ONE319 OXA317:OXA319 PGW317:PGW319 PQS317:PQS319 QAO317:QAO319 QKK317:QKK319 QUG317:QUG319 REC317:REC319 RNY317:RNY319 RXU317:RXU319 SHQ317:SHQ319 SRM317:SRM319 TBI317:TBI319 TLE317:TLE319 TVA317:TVA319 UEW317:UEW319 UOS317:UOS319 UYO317:UYO319 VIK317:VIK319 VSG317:VSG319 WCC317:WCC319 WLY317:WLY319 WVU317:WVU319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WVU429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WVU97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M157:M158 JI157:JI158 TE157:TE158 ADA157:ADA158 AMW157:AMW158 AWS157:AWS158 BGO157:BGO158 BQK157:BQK158 CAG157:CAG158 CKC157:CKC158 CTY157:CTY158 DDU157:DDU158 DNQ157:DNQ158 DXM157:DXM158 EHI157:EHI158 ERE157:ERE158 FBA157:FBA158 FKW157:FKW158 FUS157:FUS158 GEO157:GEO158 GOK157:GOK158 GYG157:GYG158 HIC157:HIC158 HRY157:HRY158 IBU157:IBU158 ILQ157:ILQ158 IVM157:IVM158 JFI157:JFI158 JPE157:JPE158 JZA157:JZA158 KIW157:KIW158 KSS157:KSS158 LCO157:LCO158 LMK157:LMK158 LWG157:LWG158 MGC157:MGC158 MPY157:MPY158 MZU157:MZU158 NJQ157:NJQ158 NTM157:NTM158 ODI157:ODI158 ONE157:ONE158 OXA157:OXA158 PGW157:PGW158 PQS157:PQS158 QAO157:QAO158 QKK157:QKK158 QUG157:QUG158 REC157:REC158 RNY157:RNY158 RXU157:RXU158 SHQ157:SHQ158 SRM157:SRM158 TBI157:TBI158 TLE157:TLE158 TVA157:TVA158 UEW157:UEW158 UOS157:UOS158 UYO157:UYO158 VIK157:VIK158 VSG157:VSG158 WCC157:WCC158 WLY157:WLY158 WVU157:WVU158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M237:M238 JI277:JI279 TE277:TE279 ADA277:ADA279 AMW277:AMW279 AWS277:AWS279 BGO277:BGO279 BQK277:BQK279 CAG277:CAG279 CKC277:CKC279 CTY277:CTY279 DDU277:DDU279 DNQ277:DNQ279 DXM277:DXM279 EHI277:EHI279 ERE277:ERE279 FBA277:FBA279 FKW277:FKW279 FUS277:FUS279 GEO277:GEO279 GOK277:GOK279 GYG277:GYG279 HIC277:HIC279 HRY277:HRY279 IBU277:IBU279 ILQ277:ILQ279 IVM277:IVM279 JFI277:JFI279 JPE277:JPE279 JZA277:JZA279 KIW277:KIW279 KSS277:KSS279 LCO277:LCO279 LMK277:LMK279 LWG277:LWG279 MGC277:MGC279 MPY277:MPY279 MZU277:MZU279 NJQ277:NJQ279 NTM277:NTM279 ODI277:ODI279 ONE277:ONE279 OXA277:OXA279 PGW277:PGW279 PQS277:PQS279 QAO277:QAO279 QKK277:QKK279 QUG277:QUG279 REC277:REC279 RNY277:RNY279 RXU277:RXU279 SHQ277:SHQ279 SRM277:SRM279 TBI277:TBI279 TLE277:TLE279 TVA277:TVA279 UEW277:UEW279 UOS277:UOS279 UYO277:UYO279 VIK277:VIK279 VSG277:VSG279 WCC277:WCC279 WLY277:WLY279 WVU277:WVU279 M632 JI632 TE632 ADA632 AMW632 AWS632 BGO632 BQK632 CAG632 CKC632 CTY632 DDU632 DNQ632 DXM632 EHI632 ERE632 FBA632 FKW632 FUS632 GEO632 GOK632 GYG632 HIC632 HRY632 IBU632 ILQ632 IVM632 JFI632 JPE632 JZA632 KIW632 KSS632 LCO632 LMK632 LWG632 MGC632 MPY632 MZU632 NJQ632 NTM632 ODI632 ONE632 OXA632 PGW632 PQS632 QAO632 QKK632 QUG632 REC632 RNY632 RXU632 SHQ632 SRM632 TBI632 TLE632 TVA632 UEW632 UOS632 UYO632 VIK632 VSG632 WCC632 WLY632 WVU632 M639 JI642 TE642 ADA642 AMW642 AWS642 BGO642 BQK642 CAG642 CKC642 CTY642 DDU642 DNQ642 DXM642 EHI642 ERE642 FBA642 FKW642 FUS642 GEO642 GOK642 GYG642 HIC642 HRY642 IBU642 ILQ642 IVM642 JFI642 JPE642 JZA642 KIW642 KSS642 LCO642 LMK642 LWG642 MGC642 MPY642 MZU642 NJQ642 NTM642 ODI642 ONE642 OXA642 PGW642 PQS642 QAO642 QKK642 QUG642 REC642 RNY642 RXU642 SHQ642 SRM642 TBI642 TLE642 TVA642 UEW642 UOS642 UYO642 VIK642 VSG642 WCC642 WLY642 WVU642 M317:M318 JI357:JI360 TE357:TE360 ADA357:ADA360 AMW357:AMW360 AWS357:AWS360 BGO357:BGO360 BQK357:BQK360 CAG357:CAG360 CKC357:CKC360 CTY357:CTY360 DDU357:DDU360 DNQ357:DNQ360 DXM357:DXM360 EHI357:EHI360 ERE357:ERE360 FBA357:FBA360 FKW357:FKW360 FUS357:FUS360 GEO357:GEO360 GOK357:GOK360 GYG357:GYG360 HIC357:HIC360 HRY357:HRY360 IBU357:IBU360 ILQ357:ILQ360 IVM357:IVM360 JFI357:JFI360 JPE357:JPE360 JZA357:JZA360 KIW357:KIW360 KSS357:KSS360 LCO357:LCO360 LMK357:LMK360 LWG357:LWG360 MGC357:MGC360 MPY357:MPY360 MZU357:MZU360 NJQ357:NJQ360 NTM357:NTM360 ODI357:ODI360 ONE357:ONE360 OXA357:OXA360 PGW357:PGW360 PQS357:PQS360 QAO357:QAO360 QKK357:QKK360 QUG357:QUG360 REC357:REC360 RNY357:RNY360 RXU357:RXU360 SHQ357:SHQ360 SRM357:SRM360 TBI357:TBI360 TLE357:TLE360 TVA357:TVA360 UEW357:UEW360 UOS357:UOS360 UYO357:UYO360 VIK357:VIK360 VSG357:VSG360 WCC357:WCC360 WLY357:WLY360 WVU357:WVU360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M117:M118 JI117:JI118 TE117:TE118 ADA117:ADA118 AMW117:AMW118 AWS117:AWS118 BGO117:BGO118 BQK117:BQK118 CAG117:CAG118 CKC117:CKC118 CTY117:CTY118 DDU117:DDU118 DNQ117:DNQ118 DXM117:DXM118 EHI117:EHI118 ERE117:ERE118 FBA117:FBA118 FKW117:FKW118 FUS117:FUS118 GEO117:GEO118 GOK117:GOK118 GYG117:GYG118 HIC117:HIC118 HRY117:HRY118 IBU117:IBU118 ILQ117:ILQ118 IVM117:IVM118 JFI117:JFI118 JPE117:JPE118 JZA117:JZA118 KIW117:KIW118 KSS117:KSS118 LCO117:LCO118 LMK117:LMK118 LWG117:LWG118 MGC117:MGC118 MPY117:MPY118 MZU117:MZU118 NJQ117:NJQ118 NTM117:NTM118 ODI117:ODI118 ONE117:ONE118 OXA117:OXA118 PGW117:PGW118 PQS117:PQS118 QAO117:QAO118 QKK117:QKK118 QUG117:QUG118 REC117:REC118 RNY117:RNY118 RXU117:RXU118 SHQ117:SHQ118 SRM117:SRM118 TBI117:TBI118 TLE117:TLE118 TVA117:TVA118 UEW117:UEW118 UOS117:UOS118 UYO117:UYO118 VIK117:VIK118 VSG117:VSG118 WCC117:WCC118 WLY117:WLY118 WVU117:WVU118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M97 JI97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WVS19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K77:K78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WCA425 WLW425 WVS425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K544 JG544 TC544 ACY544 AMU544 AWQ544 BGM544 BQI544 CAE544 CKA544 CTW544 DDS544 DNO544 DXK544 EHG544 ERC544 FAY544 FKU544 FUQ544 GEM544 GOI544 GYE544 HIA544 HRW544 IBS544 ILO544 IVK544 JFG544 JPC544 JYY544 KIU544 KSQ544 LCM544 LMI544 LWE544 MGA544 MPW544 MZS544 NJO544 NTK544 ODG544 ONC544 OWY544 PGU544 PQQ544 QAM544 QKI544 QUE544 REA544 RNW544 RXS544 SHO544 SRK544 TBG544 TLC544 TUY544 UEU544 UOQ544 UYM544 VII544 VSE544 WCA544 WLW544 WVS544 K618 JG618 TC618 ACY618 AMU618 AWQ618 BGM618 BQI618 CAE618 CKA618 CTW618 DDS618 DNO618 DXK618 EHG618 ERC618 FAY618 FKU618 FUQ618 GEM618 GOI618 GYE618 HIA618 HRW618 IBS618 ILO618 IVK618 JFG618 JPC618 JYY618 KIU618 KSQ618 LCM618 LMI618 LWE618 MGA618 MPW618 MZS618 NJO618 NTK618 ODG618 ONC618 OWY618 PGU618 PQQ618 QAM618 QKI618 QUE618 REA618 RNW618 RXS618 SHO618 SRK618 TBG618 TLC618 TUY618 UEU618 UOQ618 UYM618 VII618 VSE618 WCA618 WLW618 WVS618 K620 JG620 TC620 ACY620 AMU620 AWQ620 BGM620 BQI620 CAE620 CKA620 CTW620 DDS620 DNO620 DXK620 EHG620 ERC620 FAY620 FKU620 FUQ620 GEM620 GOI620 GYE620 HIA620 HRW620 IBS620 ILO620 IVK620 JFG620 JPC620 JYY620 KIU620 KSQ620 LCM620 LMI620 LWE620 MGA620 MPW620 MZS620 NJO620 NTK620 ODG620 ONC620 OWY620 PGU620 PQQ620 QAM620 QKI620 QUE620 REA620 RNW620 RXS620 SHO620 SRK620 TBG620 TLC620 TUY620 UEU620 UOQ620 UYM620 VII620 VSE620 WCA620 WLW620 WVS620 K622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WVS622 K624 JG624 TC624 ACY624 AMU624 AWQ624 BGM624 BQI624 CAE624 CKA624 CTW624 DDS624 DNO624 DXK624 EHG624 ERC624 FAY624 FKU624 FUQ624 GEM624 GOI624 GYE624 HIA624 HRW624 IBS624 ILO624 IVK624 JFG624 JPC624 JYY624 KIU624 KSQ624 LCM624 LMI624 LWE624 MGA624 MPW624 MZS624 NJO624 NTK624 ODG624 ONC624 OWY624 PGU624 PQQ624 QAM624 QKI624 QUE624 REA624 RNW624 RXS624 SHO624 SRK624 TBG624 TLC624 TUY624 UEU624 UOQ624 UYM624 VII624 VSE624 WCA624 WLW624 WVS624 K626 JG626 TC626 ACY626 AMU626 AWQ626 BGM626 BQI626 CAE626 CKA626 CTW626 DDS626 DNO626 DXK626 EHG626 ERC626 FAY626 FKU626 FUQ626 GEM626 GOI626 GYE626 HIA626 HRW626 IBS626 ILO626 IVK626 JFG626 JPC626 JYY626 KIU626 KSQ626 LCM626 LMI626 LWE626 MGA626 MPW626 MZS626 NJO626 NTK626 ODG626 ONC626 OWY626 PGU626 PQQ626 QAM626 QKI626 QUE626 REA626 RNW626 RXS626 SHO626 SRK626 TBG626 TLC626 TUY626 UEU626 UOQ626 UYM626 VII626 VSE626 WCA626 WLW626 WVS626 K628 JG628 TC628 ACY628 AMU628 AWQ628 BGM628 BQI628 CAE628 CKA628 CTW628 DDS628 DNO628 DXK628 EHG628 ERC628 FAY628 FKU628 FUQ628 GEM628 GOI628 GYE628 HIA628 HRW628 IBS628 ILO628 IVK628 JFG628 JPC628 JYY628 KIU628 KSQ628 LCM628 LMI628 LWE628 MGA628 MPW628 MZS628 NJO628 NTK628 ODG628 ONC628 OWY628 PGU628 PQQ628 QAM628 QKI628 QUE628 REA628 RNW628 RXS628 SHO628 SRK628 TBG628 TLC628 TUY628 UEU628 UOQ628 UYM628 VII628 VSE628 WCA628 WLW628 WVS628 K634 JG634 TC634 ACY634 AMU634 AWQ634 BGM634 BQI634 CAE634 CKA634 CTW634 DDS634 DNO634 DXK634 EHG634 ERC634 FAY634 FKU634 FUQ634 GEM634 GOI634 GYE634 HIA634 HRW634 IBS634 ILO634 IVK634 JFG634 JPC634 JYY634 KIU634 KSQ634 LCM634 LMI634 LWE634 MGA634 MPW634 MZS634 NJO634 NTK634 ODG634 ONC634 OWY634 PGU634 PQQ634 QAM634 QKI634 QUE634 REA634 RNW634 RXS634 SHO634 SRK634 TBG634 TLC634 TUY634 UEU634 UOQ634 UYM634 VII634 VSE634 WCA634 WLW634 WVS634 K614 JG614 TC614 ACY614 AMU614 AWQ614 BGM614 BQI614 CAE614 CKA614 CTW614 DDS614 DNO614 DXK614 EHG614 ERC614 FAY614 FKU614 FUQ614 GEM614 GOI614 GYE614 HIA614 HRW614 IBS614 ILO614 IVK614 JFG614 JPC614 JYY614 KIU614 KSQ614 LCM614 LMI614 LWE614 MGA614 MPW614 MZS614 NJO614 NTK614 ODG614 ONC614 OWY614 PGU614 PQQ614 QAM614 QKI614 QUE614 REA614 RNW614 RXS614 SHO614 SRK614 TBG614 TLC614 TUY614 UEU614 UOQ614 UYM614 VII614 VSE614 WCA614 WLW614 WVS614 K596:K597 JG636:JG639 TC636:TC639 ACY636:ACY639 AMU636:AMU639 AWQ636:AWQ639 BGM636:BGM639 BQI636:BQI639 CAE636:CAE639 CKA636:CKA639 CTW636:CTW639 DDS636:DDS639 DNO636:DNO639 DXK636:DXK639 EHG636:EHG639 ERC636:ERC639 FAY636:FAY639 FKU636:FKU639 FUQ636:FUQ639 GEM636:GEM639 GOI636:GOI639 GYE636:GYE639 HIA636:HIA639 HRW636:HRW639 IBS636:IBS639 ILO636:ILO639 IVK636:IVK639 JFG636:JFG639 JPC636:JPC639 JYY636:JYY639 KIU636:KIU639 KSQ636:KSQ639 LCM636:LCM639 LMI636:LMI639 LWE636:LWE639 MGA636:MGA639 MPW636:MPW639 MZS636:MZS639 NJO636:NJO639 NTK636:NTK639 ODG636:ODG639 ONC636:ONC639 OWY636:OWY639 PGU636:PGU639 PQQ636:PQQ639 QAM636:QAM639 QKI636:QKI639 QUE636:QUE639 REA636:REA639 RNW636:RNW639 RXS636:RXS639 SHO636:SHO639 SRK636:SRK639 TBG636:TBG639 TLC636:TLC639 TUY636:TUY639 UEU636:UEU639 UOQ636:UOQ639 UYM636:UYM639 VII636:VII639 VSE636:VSE639 WCA636:WCA639 WLW636:WLW639 WVS636:WVS639 K616 JG616 TC616 ACY616 AMU616 AWQ616 BGM616 BQI616 CAE616 CKA616 CTW616 DDS616 DNO616 DXK616 EHG616 ERC616 FAY616 FKU616 FUQ616 GEM616 GOI616 GYE616 HIA616 HRW616 IBS616 ILO616 IVK616 JFG616 JPC616 JYY616 KIU616 KSQ616 LCM616 LMI616 LWE616 MGA616 MPW616 MZS616 NJO616 NTK616 ODG616 ONC616 OWY616 PGU616 PQQ616 QAM616 QKI616 QUE616 REA616 RNW616 RXS616 SHO616 SRK616 TBG616 TLC616 TUY616 UEU616 UOQ616 UYM616 VII616 VSE616 WCA616 WLW616 WVS616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RXS576 SHO576 SRK576 TBG576 TLC576 TUY576 UEU576 UOQ576 UYM576 VII576 VSE576 WCA576 WLW576 WVS576 K578 JG578 TC578 ACY578 AMU578 AWQ578 BGM578 BQI578 CAE578 CKA578 CTW578 DDS578 DNO578 DXK578 EHG578 ERC578 FAY578 FKU578 FUQ578 GEM578 GOI578 GYE578 HIA578 HRW578 IBS578 ILO578 IVK578 JFG578 JPC578 JYY578 KIU578 KSQ578 LCM578 LMI578 LWE578 MGA578 MPW578 MZS578 NJO578 NTK578 ODG578 ONC578 OWY578 PGU578 PQQ578 QAM578 QKI578 QUE578 REA578 RNW578 RXS578 SHO578 SRK578 TBG578 TLC578 TUY578 UEU578 UOQ578 UYM578 VII578 VSE578 WCA578 WLW578 WVS578 K580 JG580 TC580 ACY580 AMU580 AWQ580 BGM580 BQI580 CAE580 CKA580 CTW580 DDS580 DNO580 DXK580 EHG580 ERC580 FAY580 FKU580 FUQ580 GEM580 GOI580 GYE580 HIA580 HRW580 IBS580 ILO580 IVK580 JFG580 JPC580 JYY580 KIU580 KSQ580 LCM580 LMI580 LWE580 MGA580 MPW580 MZS580 NJO580 NTK580 ODG580 ONC580 OWY580 PGU580 PQQ580 QAM580 QKI580 QUE580 REA580 RNW580 RXS580 SHO580 SRK580 TBG580 TLC580 TUY580 UEU580 UOQ580 UYM580 VII580 VSE580 WCA580 WLW580 WVS580 K582 JG582 TC582 ACY582 AMU582 AWQ582 BGM582 BQI582 CAE582 CKA582 CTW582 DDS582 DNO582 DXK582 EHG582 ERC582 FAY582 FKU582 FUQ582 GEM582 GOI582 GYE582 HIA582 HRW582 IBS582 ILO582 IVK582 JFG582 JPC582 JYY582 KIU582 KSQ582 LCM582 LMI582 LWE582 MGA582 MPW582 MZS582 NJO582 NTK582 ODG582 ONC582 OWY582 PGU582 PQQ582 QAM582 QKI582 QUE582 REA582 RNW582 RXS582 SHO582 SRK582 TBG582 TLC582 TUY582 UEU582 UOQ582 UYM582 VII582 VSE582 WCA582 WLW582 WVS582 K584 JG584 TC584 ACY584 AMU584 AWQ584 BGM584 BQI584 CAE584 CKA584 CTW584 DDS584 DNO584 DXK584 EHG584 ERC584 FAY584 FKU584 FUQ584 GEM584 GOI584 GYE584 HIA584 HRW584 IBS584 ILO584 IVK584 JFG584 JPC584 JYY584 KIU584 KSQ584 LCM584 LMI584 LWE584 MGA584 MPW584 MZS584 NJO584 NTK584 ODG584 ONC584 OWY584 PGU584 PQQ584 QAM584 QKI584 QUE584 REA584 RNW584 RXS584 SHO584 SRK584 TBG584 TLC584 TUY584 UEU584 UOQ584 UYM584 VII584 VSE584 WCA584 WLW584 WVS584 K586 JG586 TC586 ACY586 AMU586 AWQ586 BGM586 BQI586 CAE586 CKA586 CTW586 DDS586 DNO586 DXK586 EHG586 ERC586 FAY586 FKU586 FUQ586 GEM586 GOI586 GYE586 HIA586 HRW586 IBS586 ILO586 IVK586 JFG586 JPC586 JYY586 KIU586 KSQ586 LCM586 LMI586 LWE586 MGA586 MPW586 MZS586 NJO586 NTK586 ODG586 ONC586 OWY586 PGU586 PQQ586 QAM586 QKI586 QUE586 REA586 RNW586 RXS586 SHO586 SRK586 TBG586 TLC586 TUY586 UEU586 UOQ586 UYM586 VII586 VSE586 WCA586 WLW586 WVS586 K588 JG588 TC588 ACY588 AMU588 AWQ588 BGM588 BQI588 CAE588 CKA588 CTW588 DDS588 DNO588 DXK588 EHG588 ERC588 FAY588 FKU588 FUQ588 GEM588 GOI588 GYE588 HIA588 HRW588 IBS588 ILO588 IVK588 JFG588 JPC588 JYY588 KIU588 KSQ588 LCM588 LMI588 LWE588 MGA588 MPW588 MZS588 NJO588 NTK588 ODG588 ONC588 OWY588 PGU588 PQQ588 QAM588 QKI588 QUE588 REA588 RNW588 RXS588 SHO588 SRK588 TBG588 TLC588 TUY588 UEU588 UOQ588 UYM588 VII588 VSE588 WCA588 WLW588 WVS588 K590 JG590 TC590 ACY590 AMU590 AWQ590 BGM590 BQI590 CAE590 CKA590 CTW590 DDS590 DNO590 DXK590 EHG590 ERC590 FAY590 FKU590 FUQ590 GEM590 GOI590 GYE590 HIA590 HRW590 IBS590 ILO590 IVK590 JFG590 JPC590 JYY590 KIU590 KSQ590 LCM590 LMI590 LWE590 MGA590 MPW590 MZS590 NJO590 NTK590 ODG590 ONC590 OWY590 PGU590 PQQ590 QAM590 QKI590 QUE590 REA590 RNW590 RXS590 SHO590 SRK590 TBG590 TLC590 TUY590 UEU590 UOQ590 UYM590 VII590 VSE590 WCA590 WLW590 WVS590 K592 JG592 TC592 ACY592 AMU592 AWQ592 BGM592 BQI592 CAE592 CKA592 CTW592 DDS592 DNO592 DXK592 EHG592 ERC592 FAY592 FKU592 FUQ592 GEM592 GOI592 GYE592 HIA592 HRW592 IBS592 ILO592 IVK592 JFG592 JPC592 JYY592 KIU592 KSQ592 LCM592 LMI592 LWE592 MGA592 MPW592 MZS592 NJO592 NTK592 ODG592 ONC592 OWY592 PGU592 PQQ592 QAM592 QKI592 QUE592 REA592 RNW592 RXS592 SHO592 SRK592 TBG592 TLC592 TUY592 UEU592 UOQ592 UYM592 VII592 VSE592 WCA592 WLW592 WVS592 K594 JG594 TC594 ACY594 AMU594 AWQ594 BGM594 BQI594 CAE594 CKA594 CTW594 DDS594 DNO594 DXK594 EHG594 ERC594 FAY594 FKU594 FUQ594 GEM594 GOI594 GYE594 HIA594 HRW594 IBS594 ILO594 IVK594 JFG594 JPC594 JYY594 KIU594 KSQ594 LCM594 LMI594 LWE594 MGA594 MPW594 MZS594 NJO594 NTK594 ODG594 ONC594 OWY594 PGU594 PQQ594 QAM594 QKI594 QUE594 REA594 RNW594 RXS594 SHO594 SRK594 TBG594 TLC594 TUY594 UEU594 UOQ594 UYM594 VII594 VSE594 WCA594 WLW594 WVS594 K556:K557 JG596:JG598 TC596:TC598 ACY596:ACY598 AMU596:AMU598 AWQ596:AWQ598 BGM596:BGM598 BQI596:BQI598 CAE596:CAE598 CKA596:CKA598 CTW596:CTW598 DDS596:DDS598 DNO596:DNO598 DXK596:DXK598 EHG596:EHG598 ERC596:ERC598 FAY596:FAY598 FKU596:FKU598 FUQ596:FUQ598 GEM596:GEM598 GOI596:GOI598 GYE596:GYE598 HIA596:HIA598 HRW596:HRW598 IBS596:IBS598 ILO596:ILO598 IVK596:IVK598 JFG596:JFG598 JPC596:JPC598 JYY596:JYY598 KIU596:KIU598 KSQ596:KSQ598 LCM596:LCM598 LMI596:LMI598 LWE596:LWE598 MGA596:MGA598 MPW596:MPW598 MZS596:MZS598 NJO596:NJO598 NTK596:NTK598 ODG596:ODG598 ONC596:ONC598 OWY596:OWY598 PGU596:PGU598 PQQ596:PQQ598 QAM596:QAM598 QKI596:QKI598 QUE596:QUE598 REA596:REA598 RNW596:RNW598 RXS596:RXS598 SHO596:SHO598 SRK596:SRK598 TBG596:TBG598 TLC596:TLC598 TUY596:TUY598 UEU596:UEU598 UOQ596:UOQ598 UYM596:UYM598 VII596:VII598 VSE596:VSE598 WCA596:WCA598 WLW596:WLW598 WVS596:WVS598 K574 JG574 TC574 ACY574 AMU574 AWQ574 BGM574 BQI574 CAE574 CKA574 CTW574 DDS574 DNO574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WLW574 WVS574 K534 JG534 TC534 ACY534 AMU534 AWQ534 BGM534 BQI534 CAE534 CKA534 CTW534 DDS534 DNO534 DXK534 EHG534 ERC534 FAY534 FKU534 FUQ534 GEM534 GOI534 GYE534 HIA534 HRW534 IBS534 ILO534 IVK534 JFG534 JPC534 JYY534 KIU534 KSQ534 LCM534 LMI534 LWE534 MGA534 MPW534 MZS534 NJO534 NTK534 ODG534 ONC534 OWY534 PGU534 PQQ534 QAM534 QKI534 QUE534 REA534 RNW534 RXS534 SHO534 SRK534 TBG534 TLC534 TUY534 UEU534 UOQ534 UYM534 VII534 VSE534 WCA534 WLW534 WVS534 K536 JG536 TC536 ACY536 AMU536 AWQ536 BGM536 BQI536 CAE536 CKA536 CTW536 DDS536 DNO536 DXK536 EHG536 ERC536 FAY536 FKU536 FUQ536 GEM536 GOI536 GYE536 HIA536 HRW536 IBS536 ILO536 IVK536 JFG536 JPC536 JYY536 KIU536 KSQ536 LCM536 LMI536 LWE536 MGA536 MPW536 MZS536 NJO536 NTK536 ODG536 ONC536 OWY536 PGU536 PQQ536 QAM536 QKI536 QUE536 REA536 RNW536 RXS536 SHO536 SRK536 TBG536 TLC536 TUY536 UEU536 UOQ536 UYM536 VII536 VSE536 WCA536 WLW536 WVS536 K554 JG554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WVS554 K552 JG552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WVS552 K550 JG550 TC550 ACY550 AMU550 AWQ550 BGM550 BQI550 CAE550 CKA550 CTW550 DDS550 DNO550 DXK550 EHG550 ERC550 FAY550 FKU550 FUQ550 GEM550 GOI550 GYE550 HIA550 HRW550 IBS550 ILO550 IVK550 JFG550 JPC550 JYY550 KIU550 KSQ550 LCM550 LMI550 LWE550 MGA550 MPW550 MZS550 NJO550 NTK550 ODG550 ONC550 OWY550 PGU550 PQQ550 QAM550 QKI550 QUE550 REA550 RNW550 RXS550 SHO550 SRK550 TBG550 TLC550 TUY550 UEU550 UOQ550 UYM550 VII550 VSE550 WCA550 WLW550 WVS550 K548 JG548 TC548 ACY548 AMU548 AWQ548 BGM548 BQI548 CAE548 CKA548 CTW548 DDS548 DNO548 DXK548 EHG548 ERC548 FAY548 FKU548 FUQ548 GEM548 GOI548 GYE548 HIA548 HRW548 IBS548 ILO548 IVK548 JFG548 JPC548 JYY548 KIU548 KSQ548 LCM548 LMI548 LWE548 MGA548 MPW548 MZS548 NJO548 NTK548 ODG548 ONC548 OWY548 PGU548 PQQ548 QAM548 QKI548 QUE548 REA548 RNW548 RXS548 SHO548 SRK548 TBG548 TLC548 TUY548 UEU548 UOQ548 UYM548 VII548 VSE548 WCA548 WLW548 WVS548 K546 JG546 TC546 ACY546 AMU546 AWQ546 BGM546 BQI546 CAE546 CKA546 CTW546 DDS546 DNO546 DXK546 EHG546 ERC546 FAY546 FKU546 FUQ546 GEM546 GOI546 GYE546 HIA546 HRW546 IBS546 ILO546 IVK546 JFG546 JPC546 JYY546 KIU546 KSQ546 LCM546 LMI546 LWE546 MGA546 MPW546 MZS546 NJO546 NTK546 ODG546 ONC546 OWY546 PGU546 PQQ546 QAM546 QKI546 QUE546 REA546 RNW546 RXS546 SHO546 SRK546 TBG546 TLC546 TUY546 UEU546 UOQ546 UYM546 VII546 VSE546 WCA546 WLW546 WVS546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K542 JG542 TC542 ACY542 AMU542 AWQ542 BGM542 BQI542 CAE542 CKA542 CTW542 DDS542 DNO542 DXK542 EHG542 ERC542 FAY542 FKU542 FUQ542 GEM542 GOI542 GYE542 HIA542 HRW542 IBS542 ILO542 IVK542 JFG542 JPC542 JYY542 KIU542 KSQ542 LCM542 LMI542 LWE542 MGA542 MPW542 MZS542 NJO542 NTK542 ODG542 ONC542 OWY542 PGU542 PQQ542 QAM542 QKI542 QUE542 REA542 RNW542 RXS542 SHO542 SRK542 TBG542 TLC542 TUY542 UEU542 UOQ542 UYM542 VII542 VSE542 WCA542 WLW542 WVS542 K540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WVS540 K538 JG538 TC538 ACY538 AMU538 AWQ538 BGM538 BQI538 CAE538 CKA538 CTW538 DDS538 DNO538 DXK538 EHG538 ERC538 FAY538 FKU538 FUQ538 GEM538 GOI538 GYE538 HIA538 HRW538 IBS538 ILO538 IVK538 JFG538 JPC538 JYY538 KIU538 KSQ538 LCM538 LMI538 LWE538 MGA538 MPW538 MZS538 NJO538 NTK538 ODG538 ONC538 OWY538 PGU538 PQQ538 QAM538 QKI538 QUE538 REA538 RNW538 RXS538 SHO538 SRK538 TBG538 TLC538 TUY538 UEU538 UOQ538 UYM538 VII538 VSE538 WCA538 WLW538 WVS538 K360 JG397:JG400 TC397:TC400 ACY397:ACY400 AMU397:AMU400 AWQ397:AWQ400 BGM397:BGM400 BQI397:BQI400 CAE397:CAE400 CKA397:CKA400 CTW397:CTW400 DDS397:DDS400 DNO397:DNO400 DXK397:DXK400 EHG397:EHG400 ERC397:ERC400 FAY397:FAY400 FKU397:FKU400 FUQ397:FUQ400 GEM397:GEM400 GOI397:GOI400 GYE397:GYE400 HIA397:HIA400 HRW397:HRW400 IBS397:IBS400 ILO397:ILO400 IVK397:IVK400 JFG397:JFG400 JPC397:JPC400 JYY397:JYY400 KIU397:KIU400 KSQ397:KSQ400 LCM397:LCM400 LMI397:LMI400 LWE397:LWE400 MGA397:MGA400 MPW397:MPW400 MZS397:MZS400 NJO397:NJO400 NTK397:NTK400 ODG397:ODG400 ONC397:ONC400 OWY397:OWY400 PGU397:PGU400 PQQ397:PQQ400 QAM397:QAM400 QKI397:QKI400 QUE397:QUE400 REA397:REA400 RNW397:RNW400 RXS397:RXS400 SHO397:SHO400 SRK397:SRK400 TBG397:TBG400 TLC397:TLC400 TUY397:TUY400 UEU397:UEU400 UOQ397:UOQ400 UYM397:UYM400 VII397:VII400 VSE397:VSE400 WCA397:WCA400 WLW397:WLW400 WVS397:WVS400 K516:K517 JG556:JG558 TC556:TC558 ACY556:ACY558 AMU556:AMU558 AWQ556:AWQ558 BGM556:BGM558 BQI556:BQI558 CAE556:CAE558 CKA556:CKA558 CTW556:CTW558 DDS556:DDS558 DNO556:DNO558 DXK556:DXK558 EHG556:EHG558 ERC556:ERC558 FAY556:FAY558 FKU556:FKU558 FUQ556:FUQ558 GEM556:GEM558 GOI556:GOI558 GYE556:GYE558 HIA556:HIA558 HRW556:HRW558 IBS556:IBS558 ILO556:ILO558 IVK556:IVK558 JFG556:JFG558 JPC556:JPC558 JYY556:JYY558 KIU556:KIU558 KSQ556:KSQ558 LCM556:LCM558 LMI556:LMI558 LWE556:LWE558 MGA556:MGA558 MPW556:MPW558 MZS556:MZS558 NJO556:NJO558 NTK556:NTK558 ODG556:ODG558 ONC556:ONC558 OWY556:OWY558 PGU556:PGU558 PQQ556:PQQ558 QAM556:QAM558 QKI556:QKI558 QUE556:QUE558 REA556:REA558 RNW556:RNW558 RXS556:RXS558 SHO556:SHO558 SRK556:SRK558 TBG556:TBG558 TLC556:TLC558 TUY556:TUY558 UEU556:UEU558 UOQ556:UOQ558 UYM556:UYM558 VII556:VII558 VSE556:VSE558 WCA556:WCA558 WLW556:WLW558 WVS556:WVS558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K437:K438 JG477:JG479 TC477:TC479 ACY477:ACY479 AMU477:AMU479 AWQ477:AWQ479 BGM477:BGM479 BQI477:BQI479 CAE477:CAE479 CKA477:CKA479 CTW477:CTW479 DDS477:DDS479 DNO477:DNO479 DXK477:DXK479 EHG477:EHG479 ERC477:ERC479 FAY477:FAY479 FKU477:FKU479 FUQ477:FUQ479 GEM477:GEM479 GOI477:GOI479 GYE477:GYE479 HIA477:HIA479 HRW477:HRW479 IBS477:IBS479 ILO477:ILO479 IVK477:IVK479 JFG477:JFG479 JPC477:JPC479 JYY477:JYY479 KIU477:KIU479 KSQ477:KSQ479 LCM477:LCM479 LMI477:LMI479 LWE477:LWE479 MGA477:MGA479 MPW477:MPW479 MZS477:MZS479 NJO477:NJO479 NTK477:NTK479 ODG477:ODG479 ONC477:ONC479 OWY477:OWY479 PGU477:PGU479 PQQ477:PQQ479 QAM477:QAM479 QKI477:QKI479 QUE477:QUE479 REA477:REA479 RNW477:RNW479 RXS477:RXS479 SHO477:SHO479 SRK477:SRK479 TBG477:TBG479 TLC477:TLC479 TUY477:TUY479 UEU477:UEU479 UOQ477:UOQ479 UYM477:UYM479 VII477:VII479 VSE477:VSE479 WCA477:WCA479 WLW477:WLW479 WVS477:WVS479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WVS473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WVS471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WVS469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WVS467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WVS465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K477:K478 JG516:JG518 TC516:TC518 ACY516:ACY518 AMU516:AMU518 AWQ516:AWQ518 BGM516:BGM518 BQI516:BQI518 CAE516:CAE518 CKA516:CKA518 CTW516:CTW518 DDS516:DDS518 DNO516:DNO518 DXK516:DXK518 EHG516:EHG518 ERC516:ERC518 FAY516:FAY518 FKU516:FKU518 FUQ516:FUQ518 GEM516:GEM518 GOI516:GOI518 GYE516:GYE518 HIA516:HIA518 HRW516:HRW518 IBS516:IBS518 ILO516:ILO518 IVK516:IVK518 JFG516:JFG518 JPC516:JPC518 JYY516:JYY518 KIU516:KIU518 KSQ516:KSQ518 LCM516:LCM518 LMI516:LMI518 LWE516:LWE518 MGA516:MGA518 MPW516:MPW518 MZS516:MZS518 NJO516:NJO518 NTK516:NTK518 ODG516:ODG518 ONC516:ONC518 OWY516:OWY518 PGU516:PGU518 PQQ516:PQQ518 QAM516:QAM518 QKI516:QKI518 QUE516:QUE518 REA516:REA518 RNW516:RNW518 RXS516:RXS518 SHO516:SHO518 SRK516:SRK518 TBG516:TBG518 TLC516:TLC518 TUY516:TUY518 UEU516:UEU518 UOQ516:UOQ518 UYM516:UYM518 VII516:VII518 VSE516:VSE518 WCA516:WCA518 WLW516:WLW518 WVS516:WVS518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WVS197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K400 JG437:JG439 TC437:TC439 ACY437:ACY439 AMU437:AMU439 AWQ437:AWQ439 BGM437:BGM439 BQI437:BQI439 CAE437:CAE439 CKA437:CKA439 CTW437:CTW439 DDS437:DDS439 DNO437:DNO439 DXK437:DXK439 EHG437:EHG439 ERC437:ERC439 FAY437:FAY439 FKU437:FKU439 FUQ437:FUQ439 GEM437:GEM439 GOI437:GOI439 GYE437:GYE439 HIA437:HIA439 HRW437:HRW439 IBS437:IBS439 ILO437:ILO439 IVK437:IVK439 JFG437:JFG439 JPC437:JPC439 JYY437:JYY439 KIU437:KIU439 KSQ437:KSQ439 LCM437:LCM439 LMI437:LMI439 LWE437:LWE439 MGA437:MGA439 MPW437:MPW439 MZS437:MZS439 NJO437:NJO439 NTK437:NTK439 ODG437:ODG439 ONC437:ONC439 OWY437:OWY439 PGU437:PGU439 PQQ437:PQQ439 QAM437:QAM439 QKI437:QKI439 QUE437:QUE439 REA437:REA439 RNW437:RNW439 RXS437:RXS439 SHO437:SHO439 SRK437:SRK439 TBG437:TBG439 TLC437:TLC439 TUY437:TUY439 UEU437:UEU439 UOQ437:UOQ439 UYM437:UYM439 VII437:VII439 VSE437:VSE439 WCA437:WCA439 WLW437:WLW439 WVS437:WVS439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WLW417 WVS417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K357:K358 K397:K398 K636:K637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WVS27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K630 JG630 TC630 ACY630 AMU630 AWQ630 BGM630 BQI630 CAE630 CKA630 CTW630 DDS630 DNO630 DXK630 EHG630 ERC630 FAY630 FKU630 FUQ630 GEM630 GOI630 GYE630 HIA630 HRW630 IBS630 ILO630 IVK630 JFG630 JPC630 JYY630 KIU630 KSQ630 LCM630 LMI630 LWE630 MGA630 MPW630 MZS630 NJO630 NTK630 ODG630 ONC630 OWY630 PGU630 PQQ630 QAM630 QKI630 QUE630 REA630 RNW630 RXS630 SHO630 SRK630 TBG630 TLC630 TUY630 UEU630 UOQ630 UYM630 VII630 VSE630 WCA630 WLW630 WVS630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WVS431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WLW433 WVS433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K277:K278 JG317:JG319 TC317:TC319 ACY317:ACY319 AMU317:AMU319 AWQ317:AWQ319 BGM317:BGM319 BQI317:BQI319 CAE317:CAE319 CKA317:CKA319 CTW317:CTW319 DDS317:DDS319 DNO317:DNO319 DXK317:DXK319 EHG317:EHG319 ERC317:ERC319 FAY317:FAY319 FKU317:FKU319 FUQ317:FUQ319 GEM317:GEM319 GOI317:GOI319 GYE317:GYE319 HIA317:HIA319 HRW317:HRW319 IBS317:IBS319 ILO317:ILO319 IVK317:IVK319 JFG317:JFG319 JPC317:JPC319 JYY317:JYY319 KIU317:KIU319 KSQ317:KSQ319 LCM317:LCM319 LMI317:LMI319 LWE317:LWE319 MGA317:MGA319 MPW317:MPW319 MZS317:MZS319 NJO317:NJO319 NTK317:NTK319 ODG317:ODG319 ONC317:ONC319 OWY317:OWY319 PGU317:PGU319 PQQ317:PQQ319 QAM317:QAM319 QKI317:QKI319 QUE317:QUE319 REA317:REA319 RNW317:RNW319 RXS317:RXS319 SHO317:SHO319 SRK317:SRK319 TBG317:TBG319 TLC317:TLC319 TUY317:TUY319 UEU317:UEU319 UOQ317:UOQ319 UYM317:UYM319 VII317:VII319 VSE317:VSE319 WCA317:WCA319 WLW317:WLW319 WVS317:WVS319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WVS351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WVS97 JG237:JG239 TC237:TC239 ACY237:ACY239 AMU237:AMU239 AWQ237:AWQ239 BGM237:BGM239 BQI237:BQI239 CAE237:CAE239 CKA237:CKA239 CTW237:CTW239 DDS237:DDS239 DNO237:DNO239 DXK237:DXK239 EHG237:EHG239 ERC237:ERC239 FAY237:FAY239 FKU237:FKU239 FUQ237:FUQ239 GEM237:GEM239 GOI237:GOI239 GYE237:GYE239 HIA237:HIA239 HRW237:HRW239 IBS237:IBS239 ILO237:ILO239 IVK237:IVK239 JFG237:JFG239 JPC237:JPC239 JYY237:JYY239 KIU237:KIU239 KSQ237:KSQ239 LCM237:LCM239 LMI237:LMI239 LWE237:LWE239 MGA237:MGA239 MPW237:MPW239 MZS237:MZS239 NJO237:NJO239 NTK237:NTK239 ODG237:ODG239 ONC237:ONC239 OWY237:OWY239 PGU237:PGU239 PQQ237:PQQ239 QAM237:QAM239 QKI237:QKI239 QUE237:QUE239 REA237:REA239 RNW237:RNW239 RXS237:RXS239 SHO237:SHO239 SRK237:SRK239 TBG237:TBG239 TLC237:TLC239 TUY237:TUY239 UEU237:UEU239 UOQ237:UOQ239 UYM237:UYM239 VII237:VII239 VSE237:VSE239 WCA237:WCA239 WLW237:WLW239 WVS237:WVS239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K157:K158 JG157:JG158 TC157:TC158 ACY157:ACY158 AMU157:AMU158 AWQ157:AWQ158 BGM157:BGM158 BQI157:BQI158 CAE157:CAE158 CKA157:CKA158 CTW157:CTW158 DDS157:DDS158 DNO157:DNO158 DXK157:DXK158 EHG157:EHG158 ERC157:ERC158 FAY157:FAY158 FKU157:FKU158 FUQ157:FUQ158 GEM157:GEM158 GOI157:GOI158 GYE157:GYE158 HIA157:HIA158 HRW157:HRW158 IBS157:IBS158 ILO157:ILO158 IVK157:IVK158 JFG157:JFG158 JPC157:JPC158 JYY157:JYY158 KIU157:KIU158 KSQ157:KSQ158 LCM157:LCM158 LMI157:LMI158 LWE157:LWE158 MGA157:MGA158 MPW157:MPW158 MZS157:MZS158 NJO157:NJO158 NTK157:NTK158 ODG157:ODG158 ONC157:ONC158 OWY157:OWY158 PGU157:PGU158 PQQ157:PQQ158 QAM157:QAM158 QKI157:QKI158 QUE157:QUE158 REA157:REA158 RNW157:RNW158 RXS157:RXS158 SHO157:SHO158 SRK157:SRK158 TBG157:TBG158 TLC157:TLC158 TUY157:TUY158 UEU157:UEU158 UOQ157:UOQ158 UYM157:UYM158 VII157:VII158 VSE157:VSE158 WCA157:WCA158 WLW157:WLW158 WVS157:WVS158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K237:K238 JG277:JG279 TC277:TC279 ACY277:ACY279 AMU277:AMU279 AWQ277:AWQ279 BGM277:BGM279 BQI277:BQI279 CAE277:CAE279 CKA277:CKA279 CTW277:CTW279 DDS277:DDS279 DNO277:DNO279 DXK277:DXK279 EHG277:EHG279 ERC277:ERC279 FAY277:FAY279 FKU277:FKU279 FUQ277:FUQ279 GEM277:GEM279 GOI277:GOI279 GYE277:GYE279 HIA277:HIA279 HRW277:HRW279 IBS277:IBS279 ILO277:ILO279 IVK277:IVK279 JFG277:JFG279 JPC277:JPC279 JYY277:JYY279 KIU277:KIU279 KSQ277:KSQ279 LCM277:LCM279 LMI277:LMI279 LWE277:LWE279 MGA277:MGA279 MPW277:MPW279 MZS277:MZS279 NJO277:NJO279 NTK277:NTK279 ODG277:ODG279 ONC277:ONC279 OWY277:OWY279 PGU277:PGU279 PQQ277:PQQ279 QAM277:QAM279 QKI277:QKI279 QUE277:QUE279 REA277:REA279 RNW277:RNW279 RXS277:RXS279 SHO277:SHO279 SRK277:SRK279 TBG277:TBG279 TLC277:TLC279 TUY277:TUY279 UEU277:UEU279 UOQ277:UOQ279 UYM277:UYM279 VII277:VII279 VSE277:VSE279 WCA277:WCA279 WLW277:WLW279 WVS277:WVS279 K632 JG632 TC632 ACY632 AMU632 AWQ632 BGM632 BQI632 CAE632 CKA632 CTW632 DDS632 DNO632 DXK632 EHG632 ERC632 FAY632 FKU632 FUQ632 GEM632 GOI632 GYE632 HIA632 HRW632 IBS632 ILO632 IVK632 JFG632 JPC632 JYY632 KIU632 KSQ632 LCM632 LMI632 LWE632 MGA632 MPW632 MZS632 NJO632 NTK632 ODG632 ONC632 OWY632 PGU632 PQQ632 QAM632 QKI632 QUE632 REA632 RNW632 RXS632 SHO632 SRK632 TBG632 TLC632 TUY632 UEU632 UOQ632 UYM632 VII632 VSE632 WCA632 WLW632 WVS632 K639 JG642 TC642 ACY642 AMU642 AWQ642 BGM642 BQI642 CAE642 CKA642 CTW642 DDS642 DNO642 DXK642 EHG642 ERC642 FAY642 FKU642 FUQ642 GEM642 GOI642 GYE642 HIA642 HRW642 IBS642 ILO642 IVK642 JFG642 JPC642 JYY642 KIU642 KSQ642 LCM642 LMI642 LWE642 MGA642 MPW642 MZS642 NJO642 NTK642 ODG642 ONC642 OWY642 PGU642 PQQ642 QAM642 QKI642 QUE642 REA642 RNW642 RXS642 SHO642 SRK642 TBG642 TLC642 TUY642 UEU642 UOQ642 UYM642 VII642 VSE642 WCA642 WLW642 WVS642 K317:K318 JG357:JG360 TC357:TC360 ACY357:ACY360 AMU357:AMU360 AWQ357:AWQ360 BGM357:BGM360 BQI357:BQI360 CAE357:CAE360 CKA357:CKA360 CTW357:CTW360 DDS357:DDS360 DNO357:DNO360 DXK357:DXK360 EHG357:EHG360 ERC357:ERC360 FAY357:FAY360 FKU357:FKU360 FUQ357:FUQ360 GEM357:GEM360 GOI357:GOI360 GYE357:GYE360 HIA357:HIA360 HRW357:HRW360 IBS357:IBS360 ILO357:ILO360 IVK357:IVK360 JFG357:JFG360 JPC357:JPC360 JYY357:JYY360 KIU357:KIU360 KSQ357:KSQ360 LCM357:LCM360 LMI357:LMI360 LWE357:LWE360 MGA357:MGA360 MPW357:MPW360 MZS357:MZS360 NJO357:NJO360 NTK357:NTK360 ODG357:ODG360 ONC357:ONC360 OWY357:OWY360 PGU357:PGU360 PQQ357:PQQ360 QAM357:QAM360 QKI357:QKI360 QUE357:QUE360 REA357:REA360 RNW357:RNW360 RXS357:RXS360 SHO357:SHO360 SRK357:SRK360 TBG357:TBG360 TLC357:TLC360 TUY357:TUY360 UEU357:UEU360 UOQ357:UOQ360 UYM357:UYM360 VII357:VII360 VSE357:VSE360 WCA357:WCA360 WLW357:WLW360 WVS357:WVS360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K117:K118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K97 JG97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WLW435 WVS435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topLeftCell="A13" workbookViewId="0">
      <selection activeCell="A76" sqref="A76:S76"/>
    </sheetView>
  </sheetViews>
  <sheetFormatPr defaultRowHeight="12.75" x14ac:dyDescent="0.2"/>
  <cols>
    <col min="1" max="16384" width="9.140625" style="4"/>
  </cols>
  <sheetData>
    <row r="1" spans="1:19" ht="24" customHeight="1" x14ac:dyDescent="0.2">
      <c r="A1" s="854" t="s">
        <v>184</v>
      </c>
      <c r="B1" s="855"/>
      <c r="C1" s="855"/>
      <c r="D1" s="855"/>
      <c r="E1" s="855"/>
      <c r="F1" s="855"/>
      <c r="G1" s="855"/>
      <c r="H1" s="855"/>
      <c r="I1" s="855"/>
      <c r="J1" s="855"/>
      <c r="K1" s="855"/>
      <c r="L1" s="855"/>
      <c r="M1" s="855"/>
      <c r="N1" s="855"/>
      <c r="O1" s="855"/>
      <c r="P1" s="855"/>
      <c r="Q1" s="855"/>
      <c r="R1" s="855"/>
      <c r="S1" s="856"/>
    </row>
    <row r="2" spans="1:19" x14ac:dyDescent="0.2">
      <c r="A2" s="833" t="s">
        <v>173</v>
      </c>
      <c r="B2" s="834"/>
      <c r="C2" s="834"/>
      <c r="D2" s="834"/>
      <c r="E2" s="834"/>
      <c r="F2" s="834"/>
      <c r="G2" s="834"/>
      <c r="H2" s="834"/>
      <c r="I2" s="834"/>
      <c r="J2" s="834"/>
      <c r="K2" s="834"/>
      <c r="L2" s="834"/>
      <c r="M2" s="834"/>
      <c r="N2" s="834"/>
      <c r="O2" s="834"/>
      <c r="P2" s="834"/>
      <c r="Q2" s="834"/>
      <c r="R2" s="834"/>
      <c r="S2" s="835"/>
    </row>
    <row r="3" spans="1:19" x14ac:dyDescent="0.2">
      <c r="A3" s="833" t="s">
        <v>186</v>
      </c>
      <c r="B3" s="834"/>
      <c r="C3" s="834"/>
      <c r="D3" s="834"/>
      <c r="E3" s="834"/>
      <c r="F3" s="834"/>
      <c r="G3" s="834"/>
      <c r="H3" s="834"/>
      <c r="I3" s="834"/>
      <c r="J3" s="834"/>
      <c r="K3" s="834"/>
      <c r="L3" s="834"/>
      <c r="M3" s="834"/>
      <c r="N3" s="834"/>
      <c r="O3" s="834"/>
      <c r="P3" s="834"/>
      <c r="Q3" s="834"/>
      <c r="R3" s="834"/>
      <c r="S3" s="835"/>
    </row>
    <row r="4" spans="1:19" x14ac:dyDescent="0.2">
      <c r="A4" s="833" t="s">
        <v>174</v>
      </c>
      <c r="B4" s="834"/>
      <c r="C4" s="834"/>
      <c r="D4" s="834"/>
      <c r="E4" s="834"/>
      <c r="F4" s="834"/>
      <c r="G4" s="834"/>
      <c r="H4" s="834"/>
      <c r="I4" s="834"/>
      <c r="J4" s="834"/>
      <c r="K4" s="834"/>
      <c r="L4" s="834"/>
      <c r="M4" s="834"/>
      <c r="N4" s="834"/>
      <c r="O4" s="834"/>
      <c r="P4" s="834"/>
      <c r="Q4" s="834"/>
      <c r="R4" s="834"/>
      <c r="S4" s="835"/>
    </row>
    <row r="5" spans="1:19" x14ac:dyDescent="0.2">
      <c r="A5" s="833" t="s">
        <v>175</v>
      </c>
      <c r="B5" s="834"/>
      <c r="C5" s="834"/>
      <c r="D5" s="834"/>
      <c r="E5" s="834"/>
      <c r="F5" s="834"/>
      <c r="G5" s="834"/>
      <c r="H5" s="834"/>
      <c r="I5" s="834"/>
      <c r="J5" s="834"/>
      <c r="K5" s="834"/>
      <c r="L5" s="834"/>
      <c r="M5" s="834"/>
      <c r="N5" s="834"/>
      <c r="O5" s="834"/>
      <c r="P5" s="834"/>
      <c r="Q5" s="834"/>
      <c r="R5" s="834"/>
      <c r="S5" s="835"/>
    </row>
    <row r="6" spans="1:19" x14ac:dyDescent="0.2">
      <c r="A6" s="833" t="s">
        <v>176</v>
      </c>
      <c r="B6" s="834"/>
      <c r="C6" s="834"/>
      <c r="D6" s="834"/>
      <c r="E6" s="834"/>
      <c r="F6" s="834"/>
      <c r="G6" s="834"/>
      <c r="H6" s="834"/>
      <c r="I6" s="834"/>
      <c r="J6" s="834"/>
      <c r="K6" s="834"/>
      <c r="L6" s="834"/>
      <c r="M6" s="834"/>
      <c r="N6" s="834"/>
      <c r="O6" s="834"/>
      <c r="P6" s="834"/>
      <c r="Q6" s="834"/>
      <c r="R6" s="834"/>
      <c r="S6" s="835"/>
    </row>
    <row r="7" spans="1:19" x14ac:dyDescent="0.2">
      <c r="A7" s="833" t="s">
        <v>177</v>
      </c>
      <c r="B7" s="834"/>
      <c r="C7" s="834"/>
      <c r="D7" s="834"/>
      <c r="E7" s="834"/>
      <c r="F7" s="834"/>
      <c r="G7" s="834"/>
      <c r="H7" s="834"/>
      <c r="I7" s="834"/>
      <c r="J7" s="834"/>
      <c r="K7" s="834"/>
      <c r="L7" s="834"/>
      <c r="M7" s="834"/>
      <c r="N7" s="834"/>
      <c r="O7" s="834"/>
      <c r="P7" s="834"/>
      <c r="Q7" s="834"/>
      <c r="R7" s="834"/>
      <c r="S7" s="835"/>
    </row>
    <row r="8" spans="1:19" x14ac:dyDescent="0.2">
      <c r="A8" s="833" t="s">
        <v>187</v>
      </c>
      <c r="B8" s="834"/>
      <c r="C8" s="834"/>
      <c r="D8" s="834"/>
      <c r="E8" s="834"/>
      <c r="F8" s="834"/>
      <c r="G8" s="834"/>
      <c r="H8" s="834"/>
      <c r="I8" s="834"/>
      <c r="J8" s="834"/>
      <c r="K8" s="834"/>
      <c r="L8" s="834"/>
      <c r="M8" s="834"/>
      <c r="N8" s="834"/>
      <c r="O8" s="834"/>
      <c r="P8" s="834"/>
      <c r="Q8" s="834"/>
      <c r="R8" s="834"/>
      <c r="S8" s="835"/>
    </row>
    <row r="9" spans="1:19" x14ac:dyDescent="0.2">
      <c r="A9" s="833" t="s">
        <v>178</v>
      </c>
      <c r="B9" s="834"/>
      <c r="C9" s="834"/>
      <c r="D9" s="834"/>
      <c r="E9" s="834"/>
      <c r="F9" s="834"/>
      <c r="G9" s="834"/>
      <c r="H9" s="834"/>
      <c r="I9" s="834"/>
      <c r="J9" s="834"/>
      <c r="K9" s="834"/>
      <c r="L9" s="834"/>
      <c r="M9" s="834"/>
      <c r="N9" s="834"/>
      <c r="O9" s="834"/>
      <c r="P9" s="834"/>
      <c r="Q9" s="834"/>
      <c r="R9" s="834"/>
      <c r="S9" s="835"/>
    </row>
    <row r="10" spans="1:19" x14ac:dyDescent="0.2">
      <c r="A10" s="836" t="s">
        <v>179</v>
      </c>
      <c r="B10" s="837"/>
      <c r="C10" s="837"/>
      <c r="D10" s="837"/>
      <c r="E10" s="837"/>
      <c r="F10" s="837"/>
      <c r="G10" s="837"/>
      <c r="H10" s="837"/>
      <c r="I10" s="837"/>
      <c r="J10" s="837"/>
      <c r="K10" s="837"/>
      <c r="L10" s="837"/>
      <c r="M10" s="837"/>
      <c r="N10" s="837"/>
      <c r="O10" s="837"/>
      <c r="P10" s="837"/>
      <c r="Q10" s="837"/>
      <c r="R10" s="837"/>
      <c r="S10" s="838"/>
    </row>
    <row r="11" spans="1:19" ht="39"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1.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75" customHeight="1" x14ac:dyDescent="0.2">
      <c r="A13" s="831"/>
      <c r="B13" s="831"/>
      <c r="C13" s="853"/>
      <c r="D13" s="831"/>
      <c r="E13" s="831"/>
      <c r="F13" s="31" t="s">
        <v>63</v>
      </c>
      <c r="G13" s="31" t="s">
        <v>64</v>
      </c>
      <c r="H13" s="31" t="s">
        <v>65</v>
      </c>
      <c r="I13" s="831"/>
      <c r="J13" s="831"/>
      <c r="K13" s="32" t="s">
        <v>66</v>
      </c>
      <c r="L13" s="32" t="s">
        <v>67</v>
      </c>
      <c r="M13" s="32" t="s">
        <v>68</v>
      </c>
      <c r="N13" s="32"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x14ac:dyDescent="0.2">
      <c r="A15" s="33">
        <v>0</v>
      </c>
      <c r="B15" s="33">
        <v>7</v>
      </c>
      <c r="C15" s="33">
        <v>7</v>
      </c>
      <c r="D15" s="33">
        <v>0</v>
      </c>
      <c r="E15" s="33">
        <v>7</v>
      </c>
      <c r="F15" s="33">
        <v>0</v>
      </c>
      <c r="G15" s="33">
        <v>0</v>
      </c>
      <c r="H15" s="33">
        <v>7</v>
      </c>
      <c r="I15" s="33">
        <v>7</v>
      </c>
      <c r="J15" s="33">
        <v>0</v>
      </c>
      <c r="K15" s="33">
        <v>0</v>
      </c>
      <c r="L15" s="33">
        <v>0</v>
      </c>
      <c r="M15" s="33">
        <v>0</v>
      </c>
      <c r="N15" s="33">
        <v>0</v>
      </c>
      <c r="O15" s="33">
        <v>1</v>
      </c>
      <c r="P15" s="33">
        <v>6</v>
      </c>
      <c r="Q15" s="33">
        <v>0</v>
      </c>
      <c r="R15" s="33">
        <v>0</v>
      </c>
      <c r="S15" s="33">
        <v>0</v>
      </c>
    </row>
    <row r="16" spans="1:19" x14ac:dyDescent="0.2">
      <c r="A16" s="826" t="s">
        <v>180</v>
      </c>
      <c r="B16" s="826"/>
      <c r="C16" s="826"/>
      <c r="D16" s="826"/>
      <c r="E16" s="826"/>
      <c r="F16" s="826"/>
      <c r="G16" s="826"/>
      <c r="H16" s="826"/>
      <c r="I16" s="826"/>
      <c r="J16" s="826"/>
      <c r="K16" s="826"/>
      <c r="L16" s="826"/>
      <c r="M16" s="826"/>
      <c r="N16" s="826"/>
      <c r="O16" s="826"/>
      <c r="P16" s="826"/>
      <c r="Q16" s="826"/>
      <c r="R16" s="826"/>
      <c r="S16" s="826"/>
    </row>
    <row r="17" spans="1:20" s="5" customFormat="1" x14ac:dyDescent="0.2">
      <c r="A17" s="19">
        <v>1</v>
      </c>
      <c r="B17" s="19">
        <v>1</v>
      </c>
      <c r="C17" s="19">
        <v>2</v>
      </c>
      <c r="D17" s="19">
        <v>0</v>
      </c>
      <c r="E17" s="19">
        <v>2</v>
      </c>
      <c r="F17" s="19">
        <v>2</v>
      </c>
      <c r="G17" s="19">
        <v>0</v>
      </c>
      <c r="H17" s="19">
        <v>0</v>
      </c>
      <c r="I17" s="19">
        <v>2</v>
      </c>
      <c r="J17" s="19">
        <v>0</v>
      </c>
      <c r="K17" s="19">
        <v>0</v>
      </c>
      <c r="L17" s="19">
        <v>0</v>
      </c>
      <c r="M17" s="19">
        <v>0</v>
      </c>
      <c r="N17" s="19">
        <v>0</v>
      </c>
      <c r="O17" s="19">
        <v>0</v>
      </c>
      <c r="P17" s="19">
        <v>2</v>
      </c>
      <c r="Q17" s="19">
        <v>0</v>
      </c>
      <c r="R17" s="19">
        <v>0</v>
      </c>
      <c r="S17" s="19">
        <v>0</v>
      </c>
      <c r="T17" s="347"/>
    </row>
    <row r="18" spans="1:20" x14ac:dyDescent="0.2">
      <c r="A18" s="826" t="s">
        <v>71</v>
      </c>
      <c r="B18" s="826"/>
      <c r="C18" s="826"/>
      <c r="D18" s="826"/>
      <c r="E18" s="826"/>
      <c r="F18" s="826"/>
      <c r="G18" s="826"/>
      <c r="H18" s="826"/>
      <c r="I18" s="826"/>
      <c r="J18" s="826"/>
      <c r="K18" s="826"/>
      <c r="L18" s="826"/>
      <c r="M18" s="826"/>
      <c r="N18" s="826"/>
      <c r="O18" s="826"/>
      <c r="P18" s="826"/>
      <c r="Q18" s="826"/>
      <c r="R18" s="826"/>
      <c r="S18" s="826"/>
    </row>
    <row r="19" spans="1:20" s="5" customFormat="1" x14ac:dyDescent="0.2">
      <c r="A19" s="19">
        <v>1</v>
      </c>
      <c r="B19" s="19">
        <v>4</v>
      </c>
      <c r="C19" s="19">
        <v>5</v>
      </c>
      <c r="D19" s="19">
        <v>0</v>
      </c>
      <c r="E19" s="19">
        <v>5</v>
      </c>
      <c r="F19" s="19">
        <v>0</v>
      </c>
      <c r="G19" s="19">
        <v>2</v>
      </c>
      <c r="H19" s="19">
        <v>3</v>
      </c>
      <c r="I19" s="19">
        <v>5</v>
      </c>
      <c r="J19" s="19">
        <v>0</v>
      </c>
      <c r="K19" s="19">
        <v>0</v>
      </c>
      <c r="L19" s="19">
        <v>0</v>
      </c>
      <c r="M19" s="19">
        <v>0</v>
      </c>
      <c r="N19" s="19">
        <v>0</v>
      </c>
      <c r="O19" s="19">
        <v>0</v>
      </c>
      <c r="P19" s="19">
        <v>5</v>
      </c>
      <c r="Q19" s="19">
        <v>0</v>
      </c>
      <c r="R19" s="19">
        <v>0</v>
      </c>
      <c r="S19" s="19">
        <v>0</v>
      </c>
      <c r="T19" s="552"/>
    </row>
    <row r="20" spans="1:20" x14ac:dyDescent="0.2">
      <c r="A20" s="826" t="s">
        <v>72</v>
      </c>
      <c r="B20" s="826"/>
      <c r="C20" s="826"/>
      <c r="D20" s="826"/>
      <c r="E20" s="826"/>
      <c r="F20" s="826"/>
      <c r="G20" s="826"/>
      <c r="H20" s="826"/>
      <c r="I20" s="826"/>
      <c r="J20" s="826"/>
      <c r="K20" s="826"/>
      <c r="L20" s="826"/>
      <c r="M20" s="826"/>
      <c r="N20" s="826"/>
      <c r="O20" s="826"/>
      <c r="P20" s="826"/>
      <c r="Q20" s="826"/>
      <c r="R20" s="826"/>
      <c r="S20" s="826"/>
    </row>
    <row r="21" spans="1:20" s="5" customFormat="1" x14ac:dyDescent="0.2">
      <c r="A21" s="19">
        <v>1</v>
      </c>
      <c r="B21" s="19">
        <v>4</v>
      </c>
      <c r="C21" s="19">
        <v>5</v>
      </c>
      <c r="D21" s="19">
        <v>0</v>
      </c>
      <c r="E21" s="19">
        <v>5</v>
      </c>
      <c r="F21" s="19">
        <v>1</v>
      </c>
      <c r="G21" s="19">
        <v>3</v>
      </c>
      <c r="H21" s="19">
        <v>1</v>
      </c>
      <c r="I21" s="19">
        <v>5</v>
      </c>
      <c r="J21" s="19">
        <v>0</v>
      </c>
      <c r="K21" s="19">
        <v>0</v>
      </c>
      <c r="L21" s="19">
        <v>0</v>
      </c>
      <c r="M21" s="19">
        <v>0</v>
      </c>
      <c r="N21" s="19">
        <v>0</v>
      </c>
      <c r="O21" s="19">
        <v>1</v>
      </c>
      <c r="P21" s="19">
        <v>4</v>
      </c>
      <c r="Q21" s="19">
        <v>0</v>
      </c>
      <c r="R21" s="19">
        <v>0</v>
      </c>
      <c r="S21" s="19">
        <v>0</v>
      </c>
      <c r="T21" s="552"/>
    </row>
    <row r="22" spans="1:20" x14ac:dyDescent="0.2">
      <c r="A22" s="832" t="s">
        <v>73</v>
      </c>
      <c r="B22" s="832"/>
      <c r="C22" s="832"/>
      <c r="D22" s="832"/>
      <c r="E22" s="832"/>
      <c r="F22" s="832"/>
      <c r="G22" s="832"/>
      <c r="H22" s="832"/>
      <c r="I22" s="832"/>
      <c r="J22" s="832"/>
      <c r="K22" s="832"/>
      <c r="L22" s="832"/>
      <c r="M22" s="832"/>
      <c r="N22" s="832"/>
      <c r="O22" s="832"/>
      <c r="P22" s="832"/>
      <c r="Q22" s="832"/>
      <c r="R22" s="832"/>
      <c r="S22" s="832"/>
    </row>
    <row r="23" spans="1:20" s="5" customFormat="1" x14ac:dyDescent="0.2">
      <c r="A23" s="19">
        <v>6</v>
      </c>
      <c r="B23" s="19">
        <v>1</v>
      </c>
      <c r="C23" s="19">
        <v>7</v>
      </c>
      <c r="D23" s="19">
        <v>2</v>
      </c>
      <c r="E23" s="19">
        <v>5</v>
      </c>
      <c r="F23" s="19">
        <v>1</v>
      </c>
      <c r="G23" s="19">
        <v>1</v>
      </c>
      <c r="H23" s="19">
        <v>5</v>
      </c>
      <c r="I23" s="19">
        <v>7</v>
      </c>
      <c r="J23" s="19">
        <v>0</v>
      </c>
      <c r="K23" s="19">
        <v>0</v>
      </c>
      <c r="L23" s="19">
        <v>0</v>
      </c>
      <c r="M23" s="19">
        <v>0</v>
      </c>
      <c r="N23" s="19">
        <v>0</v>
      </c>
      <c r="O23" s="19">
        <v>0</v>
      </c>
      <c r="P23" s="19">
        <v>6</v>
      </c>
      <c r="Q23" s="19">
        <v>0</v>
      </c>
      <c r="R23" s="19">
        <v>0</v>
      </c>
      <c r="S23" s="19">
        <v>0</v>
      </c>
      <c r="T23" s="552"/>
    </row>
    <row r="24" spans="1:20" x14ac:dyDescent="0.2">
      <c r="A24" s="826" t="s">
        <v>74</v>
      </c>
      <c r="B24" s="826"/>
      <c r="C24" s="826"/>
      <c r="D24" s="826"/>
      <c r="E24" s="826"/>
      <c r="F24" s="826"/>
      <c r="G24" s="826"/>
      <c r="H24" s="826"/>
      <c r="I24" s="826"/>
      <c r="J24" s="826"/>
      <c r="K24" s="826"/>
      <c r="L24" s="826"/>
      <c r="M24" s="826"/>
      <c r="N24" s="826"/>
      <c r="O24" s="826"/>
      <c r="P24" s="826"/>
      <c r="Q24" s="826"/>
      <c r="R24" s="826"/>
      <c r="S24" s="826"/>
    </row>
    <row r="25" spans="1:20" s="5" customFormat="1" x14ac:dyDescent="0.2">
      <c r="A25" s="19">
        <v>3</v>
      </c>
      <c r="B25" s="19">
        <v>1</v>
      </c>
      <c r="C25" s="19">
        <v>4</v>
      </c>
      <c r="D25" s="19">
        <v>0</v>
      </c>
      <c r="E25" s="19">
        <v>4</v>
      </c>
      <c r="F25" s="19">
        <v>0</v>
      </c>
      <c r="G25" s="19">
        <v>4</v>
      </c>
      <c r="H25" s="19">
        <v>0</v>
      </c>
      <c r="I25" s="19">
        <v>4</v>
      </c>
      <c r="J25" s="19">
        <v>0</v>
      </c>
      <c r="K25" s="19">
        <v>0</v>
      </c>
      <c r="L25" s="19">
        <v>0</v>
      </c>
      <c r="M25" s="19">
        <v>0</v>
      </c>
      <c r="N25" s="19">
        <v>0</v>
      </c>
      <c r="O25" s="19">
        <v>0</v>
      </c>
      <c r="P25" s="19">
        <v>4</v>
      </c>
      <c r="Q25" s="19">
        <v>0</v>
      </c>
      <c r="R25" s="19">
        <v>0</v>
      </c>
      <c r="S25" s="19">
        <v>0</v>
      </c>
      <c r="T25" s="552"/>
    </row>
    <row r="26" spans="1:20" x14ac:dyDescent="0.2">
      <c r="A26" s="826" t="s">
        <v>75</v>
      </c>
      <c r="B26" s="826"/>
      <c r="C26" s="826"/>
      <c r="D26" s="826"/>
      <c r="E26" s="826"/>
      <c r="F26" s="826"/>
      <c r="G26" s="826"/>
      <c r="H26" s="826"/>
      <c r="I26" s="826"/>
      <c r="J26" s="826"/>
      <c r="K26" s="826"/>
      <c r="L26" s="826"/>
      <c r="M26" s="826"/>
      <c r="N26" s="826"/>
      <c r="O26" s="826"/>
      <c r="P26" s="826"/>
      <c r="Q26" s="826"/>
      <c r="R26" s="826"/>
      <c r="S26" s="826"/>
    </row>
    <row r="27" spans="1:20" s="5" customFormat="1" x14ac:dyDescent="0.2">
      <c r="A27" s="19">
        <v>5</v>
      </c>
      <c r="B27" s="19">
        <v>1</v>
      </c>
      <c r="C27" s="19">
        <v>6</v>
      </c>
      <c r="D27" s="19">
        <v>3</v>
      </c>
      <c r="E27" s="19">
        <v>3</v>
      </c>
      <c r="F27" s="19">
        <v>1</v>
      </c>
      <c r="G27" s="19">
        <v>1</v>
      </c>
      <c r="H27" s="19">
        <v>4</v>
      </c>
      <c r="I27" s="19">
        <v>6</v>
      </c>
      <c r="J27" s="19">
        <v>0</v>
      </c>
      <c r="K27" s="19">
        <v>0</v>
      </c>
      <c r="L27" s="19">
        <v>0</v>
      </c>
      <c r="M27" s="19">
        <v>0</v>
      </c>
      <c r="N27" s="19">
        <v>0</v>
      </c>
      <c r="O27" s="19">
        <v>2</v>
      </c>
      <c r="P27" s="19">
        <v>4</v>
      </c>
      <c r="Q27" s="19">
        <v>0</v>
      </c>
      <c r="R27" s="19">
        <v>0</v>
      </c>
      <c r="S27" s="19">
        <v>0</v>
      </c>
      <c r="T27" s="552"/>
    </row>
    <row r="28" spans="1:20" x14ac:dyDescent="0.2">
      <c r="A28" s="826" t="s">
        <v>76</v>
      </c>
      <c r="B28" s="826"/>
      <c r="C28" s="826"/>
      <c r="D28" s="826"/>
      <c r="E28" s="826"/>
      <c r="F28" s="826"/>
      <c r="G28" s="826"/>
      <c r="H28" s="826"/>
      <c r="I28" s="826"/>
      <c r="J28" s="826"/>
      <c r="K28" s="826"/>
      <c r="L28" s="826"/>
      <c r="M28" s="826"/>
      <c r="N28" s="826"/>
      <c r="O28" s="826"/>
      <c r="P28" s="826"/>
      <c r="Q28" s="826"/>
      <c r="R28" s="826"/>
      <c r="S28" s="826"/>
    </row>
    <row r="29" spans="1:20" s="5" customFormat="1" x14ac:dyDescent="0.2">
      <c r="A29" s="19">
        <v>0</v>
      </c>
      <c r="B29" s="19">
        <v>6</v>
      </c>
      <c r="C29" s="19">
        <v>6</v>
      </c>
      <c r="D29" s="19">
        <v>1</v>
      </c>
      <c r="E29" s="19">
        <v>5</v>
      </c>
      <c r="F29" s="19">
        <v>1</v>
      </c>
      <c r="G29" s="19">
        <v>2</v>
      </c>
      <c r="H29" s="19">
        <v>3</v>
      </c>
      <c r="I29" s="19">
        <v>6</v>
      </c>
      <c r="J29" s="19">
        <v>0</v>
      </c>
      <c r="K29" s="19">
        <v>0</v>
      </c>
      <c r="L29" s="19">
        <v>0</v>
      </c>
      <c r="M29" s="19">
        <v>0</v>
      </c>
      <c r="N29" s="19">
        <v>0</v>
      </c>
      <c r="O29" s="19">
        <v>1</v>
      </c>
      <c r="P29" s="19">
        <v>5</v>
      </c>
      <c r="Q29" s="19">
        <v>0</v>
      </c>
      <c r="R29" s="19">
        <v>0</v>
      </c>
      <c r="S29" s="19">
        <v>0</v>
      </c>
      <c r="T29" s="552"/>
    </row>
    <row r="30" spans="1:20" x14ac:dyDescent="0.2">
      <c r="A30" s="826" t="s">
        <v>77</v>
      </c>
      <c r="B30" s="826"/>
      <c r="C30" s="826"/>
      <c r="D30" s="826"/>
      <c r="E30" s="826"/>
      <c r="F30" s="826"/>
      <c r="G30" s="826"/>
      <c r="H30" s="826"/>
      <c r="I30" s="826"/>
      <c r="J30" s="826"/>
      <c r="K30" s="826"/>
      <c r="L30" s="826"/>
      <c r="M30" s="826"/>
      <c r="N30" s="826"/>
      <c r="O30" s="826"/>
      <c r="P30" s="826"/>
      <c r="Q30" s="826"/>
      <c r="R30" s="826"/>
      <c r="S30" s="826"/>
    </row>
    <row r="31" spans="1:20" s="5" customFormat="1" x14ac:dyDescent="0.2">
      <c r="A31" s="19">
        <v>2</v>
      </c>
      <c r="B31" s="19">
        <v>1</v>
      </c>
      <c r="C31" s="19">
        <v>3</v>
      </c>
      <c r="D31" s="19">
        <v>0</v>
      </c>
      <c r="E31" s="19">
        <v>3</v>
      </c>
      <c r="F31" s="19">
        <v>1</v>
      </c>
      <c r="G31" s="19">
        <v>0</v>
      </c>
      <c r="H31" s="19">
        <v>2</v>
      </c>
      <c r="I31" s="19">
        <v>3</v>
      </c>
      <c r="J31" s="19">
        <v>0</v>
      </c>
      <c r="K31" s="19">
        <v>0</v>
      </c>
      <c r="L31" s="19">
        <v>0</v>
      </c>
      <c r="M31" s="19">
        <v>0</v>
      </c>
      <c r="N31" s="19">
        <v>0</v>
      </c>
      <c r="O31" s="19">
        <v>0</v>
      </c>
      <c r="P31" s="19">
        <v>3</v>
      </c>
      <c r="Q31" s="19">
        <v>0</v>
      </c>
      <c r="R31" s="19">
        <v>0</v>
      </c>
      <c r="S31" s="19">
        <v>0</v>
      </c>
      <c r="T31" s="552"/>
    </row>
    <row r="32" spans="1:20" x14ac:dyDescent="0.2">
      <c r="A32" s="826" t="s">
        <v>78</v>
      </c>
      <c r="B32" s="826"/>
      <c r="C32" s="826"/>
      <c r="D32" s="826"/>
      <c r="E32" s="826"/>
      <c r="F32" s="826"/>
      <c r="G32" s="826"/>
      <c r="H32" s="826"/>
      <c r="I32" s="826"/>
      <c r="J32" s="826"/>
      <c r="K32" s="826"/>
      <c r="L32" s="826"/>
      <c r="M32" s="826"/>
      <c r="N32" s="826"/>
      <c r="O32" s="826"/>
      <c r="P32" s="826"/>
      <c r="Q32" s="826"/>
      <c r="R32" s="826"/>
      <c r="S32" s="826"/>
    </row>
    <row r="33" spans="1:20" s="5" customFormat="1" x14ac:dyDescent="0.2">
      <c r="A33" s="19">
        <v>0</v>
      </c>
      <c r="B33" s="19">
        <v>1</v>
      </c>
      <c r="C33" s="19">
        <v>1</v>
      </c>
      <c r="D33" s="19">
        <v>1</v>
      </c>
      <c r="E33" s="19">
        <v>0</v>
      </c>
      <c r="F33" s="19">
        <v>1</v>
      </c>
      <c r="G33" s="19">
        <v>0</v>
      </c>
      <c r="H33" s="19">
        <v>0</v>
      </c>
      <c r="I33" s="19">
        <v>1</v>
      </c>
      <c r="J33" s="19">
        <v>0</v>
      </c>
      <c r="K33" s="19">
        <v>0</v>
      </c>
      <c r="L33" s="19">
        <v>0</v>
      </c>
      <c r="M33" s="19">
        <v>0</v>
      </c>
      <c r="N33" s="19">
        <v>0</v>
      </c>
      <c r="O33" s="19">
        <v>0</v>
      </c>
      <c r="P33" s="19">
        <v>1</v>
      </c>
      <c r="Q33" s="19">
        <v>0</v>
      </c>
      <c r="R33" s="19">
        <v>0</v>
      </c>
      <c r="S33" s="19">
        <v>0</v>
      </c>
      <c r="T33" s="552"/>
    </row>
    <row r="34" spans="1:20" x14ac:dyDescent="0.2">
      <c r="A34" s="826" t="s">
        <v>79</v>
      </c>
      <c r="B34" s="826"/>
      <c r="C34" s="826"/>
      <c r="D34" s="826"/>
      <c r="E34" s="826"/>
      <c r="F34" s="826"/>
      <c r="G34" s="826"/>
      <c r="H34" s="826"/>
      <c r="I34" s="826"/>
      <c r="J34" s="826"/>
      <c r="K34" s="826"/>
      <c r="L34" s="826"/>
      <c r="M34" s="826"/>
      <c r="N34" s="826"/>
      <c r="O34" s="826"/>
      <c r="P34" s="826"/>
      <c r="Q34" s="826"/>
      <c r="R34" s="826"/>
      <c r="S34" s="826"/>
    </row>
    <row r="35" spans="1:20" x14ac:dyDescent="0.2">
      <c r="A35" s="19">
        <v>0</v>
      </c>
      <c r="B35" s="19">
        <v>0</v>
      </c>
      <c r="C35" s="19">
        <v>0</v>
      </c>
      <c r="D35" s="19">
        <v>0</v>
      </c>
      <c r="E35" s="19">
        <v>0</v>
      </c>
      <c r="F35" s="19">
        <v>0</v>
      </c>
      <c r="G35" s="19">
        <v>0</v>
      </c>
      <c r="H35" s="19">
        <v>0</v>
      </c>
      <c r="I35" s="19">
        <v>0</v>
      </c>
      <c r="J35" s="19">
        <v>0</v>
      </c>
      <c r="K35" s="19">
        <v>0</v>
      </c>
      <c r="L35" s="19">
        <v>0</v>
      </c>
      <c r="M35" s="19">
        <v>0</v>
      </c>
      <c r="N35" s="19">
        <v>0</v>
      </c>
      <c r="O35" s="19">
        <v>0</v>
      </c>
      <c r="P35" s="19">
        <v>0</v>
      </c>
      <c r="Q35" s="19">
        <v>0</v>
      </c>
      <c r="R35" s="19">
        <v>0</v>
      </c>
      <c r="S35" s="19">
        <v>0</v>
      </c>
    </row>
    <row r="36" spans="1:20" x14ac:dyDescent="0.2">
      <c r="A36" s="826" t="s">
        <v>80</v>
      </c>
      <c r="B36" s="826"/>
      <c r="C36" s="826"/>
      <c r="D36" s="826"/>
      <c r="E36" s="826"/>
      <c r="F36" s="826"/>
      <c r="G36" s="826"/>
      <c r="H36" s="826"/>
      <c r="I36" s="826"/>
      <c r="J36" s="826"/>
      <c r="K36" s="826"/>
      <c r="L36" s="826"/>
      <c r="M36" s="826"/>
      <c r="N36" s="826"/>
      <c r="O36" s="826"/>
      <c r="P36" s="826"/>
      <c r="Q36" s="826"/>
      <c r="R36" s="826"/>
      <c r="S36" s="826"/>
    </row>
    <row r="37" spans="1:20" x14ac:dyDescent="0.2">
      <c r="A37" s="19"/>
      <c r="B37" s="19"/>
      <c r="C37" s="19"/>
      <c r="D37" s="19"/>
      <c r="E37" s="19"/>
      <c r="F37" s="19"/>
      <c r="G37" s="19"/>
      <c r="H37" s="19"/>
      <c r="I37" s="19"/>
      <c r="J37" s="19"/>
      <c r="K37" s="19"/>
      <c r="L37" s="19"/>
      <c r="M37" s="19"/>
      <c r="N37" s="19"/>
      <c r="O37" s="19"/>
      <c r="P37" s="19"/>
      <c r="Q37" s="19"/>
      <c r="R37" s="19"/>
      <c r="S37" s="19"/>
    </row>
    <row r="38" spans="1:20" x14ac:dyDescent="0.2">
      <c r="A38" s="823" t="s">
        <v>181</v>
      </c>
      <c r="B38" s="846"/>
      <c r="C38" s="846"/>
      <c r="D38" s="846"/>
      <c r="E38" s="846"/>
      <c r="F38" s="846"/>
      <c r="G38" s="846"/>
      <c r="H38" s="846"/>
      <c r="I38" s="846"/>
      <c r="J38" s="846"/>
      <c r="K38" s="846"/>
      <c r="L38" s="846"/>
      <c r="M38" s="846"/>
      <c r="N38" s="846"/>
      <c r="O38" s="846"/>
      <c r="P38" s="846"/>
      <c r="Q38" s="846"/>
      <c r="R38" s="846"/>
      <c r="S38" s="847"/>
    </row>
    <row r="39" spans="1:20" s="5" customFormat="1" ht="12.75" customHeight="1" x14ac:dyDescent="0.2">
      <c r="A39" s="346">
        <f>SUM(A37,A35,A33,A31,A29,A27,A25,A23,A21,A19,A17,A15)</f>
        <v>19</v>
      </c>
      <c r="B39" s="439">
        <f t="shared" ref="B39:S39" si="0">SUM(B37,B35,B33,B31,B29,B27,B25,B23,B21,B19,B17,B15)</f>
        <v>27</v>
      </c>
      <c r="C39" s="439">
        <f t="shared" si="0"/>
        <v>46</v>
      </c>
      <c r="D39" s="439">
        <f t="shared" si="0"/>
        <v>7</v>
      </c>
      <c r="E39" s="439">
        <f t="shared" si="0"/>
        <v>39</v>
      </c>
      <c r="F39" s="439">
        <f t="shared" si="0"/>
        <v>8</v>
      </c>
      <c r="G39" s="439">
        <f t="shared" si="0"/>
        <v>13</v>
      </c>
      <c r="H39" s="439">
        <f t="shared" si="0"/>
        <v>25</v>
      </c>
      <c r="I39" s="439">
        <f t="shared" si="0"/>
        <v>46</v>
      </c>
      <c r="J39" s="439">
        <f t="shared" si="0"/>
        <v>0</v>
      </c>
      <c r="K39" s="439">
        <f t="shared" si="0"/>
        <v>0</v>
      </c>
      <c r="L39" s="439">
        <f t="shared" si="0"/>
        <v>0</v>
      </c>
      <c r="M39" s="439">
        <f t="shared" si="0"/>
        <v>0</v>
      </c>
      <c r="N39" s="439">
        <f t="shared" si="0"/>
        <v>0</v>
      </c>
      <c r="O39" s="439">
        <f t="shared" si="0"/>
        <v>5</v>
      </c>
      <c r="P39" s="439">
        <f t="shared" si="0"/>
        <v>40</v>
      </c>
      <c r="Q39" s="439">
        <f t="shared" si="0"/>
        <v>0</v>
      </c>
      <c r="R39" s="439">
        <f t="shared" si="0"/>
        <v>0</v>
      </c>
      <c r="S39" s="439">
        <f t="shared" si="0"/>
        <v>0</v>
      </c>
      <c r="T39" s="73"/>
    </row>
    <row r="40" spans="1:20" s="34" customFormat="1" x14ac:dyDescent="0.2">
      <c r="A40" s="42"/>
      <c r="B40" s="42"/>
      <c r="C40" s="42"/>
      <c r="D40" s="42"/>
      <c r="E40" s="42"/>
      <c r="F40" s="42"/>
      <c r="G40" s="42"/>
      <c r="H40" s="42"/>
      <c r="I40" s="42"/>
      <c r="J40" s="42"/>
      <c r="K40" s="42"/>
      <c r="L40" s="42"/>
      <c r="M40" s="42"/>
      <c r="N40" s="42"/>
      <c r="O40" s="42"/>
      <c r="P40" s="42"/>
      <c r="Q40" s="42"/>
      <c r="R40" s="42"/>
      <c r="S40" s="42"/>
    </row>
    <row r="41" spans="1:20" ht="24.75" customHeight="1" x14ac:dyDescent="0.2">
      <c r="A41" s="1159" t="s">
        <v>182</v>
      </c>
      <c r="B41" s="1160"/>
      <c r="C41" s="1160"/>
      <c r="D41" s="1160"/>
      <c r="E41" s="1160"/>
      <c r="F41" s="1160"/>
      <c r="G41" s="1160"/>
      <c r="H41" s="1160"/>
      <c r="I41" s="1160"/>
      <c r="J41" s="1160"/>
      <c r="K41" s="1160"/>
      <c r="L41" s="1160"/>
      <c r="M41" s="1160"/>
      <c r="N41" s="1160"/>
      <c r="O41" s="1160"/>
      <c r="P41" s="1160"/>
      <c r="Q41" s="1160"/>
      <c r="R41" s="1160"/>
      <c r="S41" s="1161"/>
    </row>
    <row r="42" spans="1:20" ht="35.25" customHeight="1" x14ac:dyDescent="0.2">
      <c r="A42" s="831" t="s">
        <v>41</v>
      </c>
      <c r="B42" s="831"/>
      <c r="C42" s="831"/>
      <c r="D42" s="831" t="s">
        <v>42</v>
      </c>
      <c r="E42" s="831"/>
      <c r="F42" s="831" t="s">
        <v>43</v>
      </c>
      <c r="G42" s="831"/>
      <c r="H42" s="831"/>
      <c r="I42" s="831" t="s">
        <v>44</v>
      </c>
      <c r="J42" s="831"/>
      <c r="K42" s="932" t="s">
        <v>45</v>
      </c>
      <c r="L42" s="1162"/>
      <c r="M42" s="1162"/>
      <c r="N42" s="1163"/>
      <c r="O42" s="841" t="s">
        <v>46</v>
      </c>
      <c r="P42" s="841"/>
      <c r="Q42" s="842"/>
      <c r="R42" s="831" t="s">
        <v>47</v>
      </c>
      <c r="S42" s="831"/>
    </row>
    <row r="43" spans="1:20" ht="30" customHeight="1" x14ac:dyDescent="0.2">
      <c r="A43" s="830" t="s">
        <v>48</v>
      </c>
      <c r="B43" s="830" t="s">
        <v>49</v>
      </c>
      <c r="C43" s="852" t="s">
        <v>50</v>
      </c>
      <c r="D43" s="830" t="s">
        <v>51</v>
      </c>
      <c r="E43" s="830" t="s">
        <v>52</v>
      </c>
      <c r="F43" s="827" t="s">
        <v>53</v>
      </c>
      <c r="G43" s="828"/>
      <c r="H43" s="829"/>
      <c r="I43" s="830" t="s">
        <v>54</v>
      </c>
      <c r="J43" s="830" t="s">
        <v>55</v>
      </c>
      <c r="K43" s="827" t="s">
        <v>56</v>
      </c>
      <c r="L43" s="829"/>
      <c r="M43" s="827" t="s">
        <v>57</v>
      </c>
      <c r="N43" s="829"/>
      <c r="O43" s="830" t="s">
        <v>58</v>
      </c>
      <c r="P43" s="830" t="s">
        <v>59</v>
      </c>
      <c r="Q43" s="830" t="s">
        <v>60</v>
      </c>
      <c r="R43" s="830" t="s">
        <v>61</v>
      </c>
      <c r="S43" s="830" t="s">
        <v>62</v>
      </c>
    </row>
    <row r="44" spans="1:20" ht="65.25" customHeight="1" x14ac:dyDescent="0.2">
      <c r="A44" s="831"/>
      <c r="B44" s="831"/>
      <c r="C44" s="853"/>
      <c r="D44" s="831"/>
      <c r="E44" s="831"/>
      <c r="F44" s="31" t="s">
        <v>63</v>
      </c>
      <c r="G44" s="31" t="s">
        <v>64</v>
      </c>
      <c r="H44" s="31" t="s">
        <v>65</v>
      </c>
      <c r="I44" s="831"/>
      <c r="J44" s="831"/>
      <c r="K44" s="32" t="s">
        <v>66</v>
      </c>
      <c r="L44" s="32" t="s">
        <v>67</v>
      </c>
      <c r="M44" s="32" t="s">
        <v>68</v>
      </c>
      <c r="N44" s="32" t="s">
        <v>67</v>
      </c>
      <c r="O44" s="831"/>
      <c r="P44" s="831"/>
      <c r="Q44" s="831"/>
      <c r="R44" s="831"/>
      <c r="S44" s="831"/>
    </row>
    <row r="45" spans="1:20" x14ac:dyDescent="0.2">
      <c r="A45" s="826" t="s">
        <v>69</v>
      </c>
      <c r="B45" s="826"/>
      <c r="C45" s="826"/>
      <c r="D45" s="826"/>
      <c r="E45" s="826"/>
      <c r="F45" s="826"/>
      <c r="G45" s="826"/>
      <c r="H45" s="826"/>
      <c r="I45" s="826"/>
      <c r="J45" s="826"/>
      <c r="K45" s="826"/>
      <c r="L45" s="826"/>
      <c r="M45" s="826"/>
      <c r="N45" s="826"/>
      <c r="O45" s="826"/>
      <c r="P45" s="826"/>
      <c r="Q45" s="826"/>
      <c r="R45" s="826"/>
      <c r="S45" s="826"/>
    </row>
    <row r="46" spans="1:20" x14ac:dyDescent="0.2">
      <c r="A46" s="1167" t="s">
        <v>183</v>
      </c>
      <c r="B46" s="1167"/>
      <c r="C46" s="1167"/>
      <c r="D46" s="1167"/>
      <c r="E46" s="1167"/>
      <c r="F46" s="1167"/>
      <c r="G46" s="1167"/>
      <c r="H46" s="1167"/>
      <c r="I46" s="1167"/>
      <c r="J46" s="1167"/>
      <c r="K46" s="1167"/>
      <c r="L46" s="1167"/>
      <c r="M46" s="1167"/>
      <c r="N46" s="1167"/>
      <c r="O46" s="1167"/>
      <c r="P46" s="1167"/>
      <c r="Q46" s="1167"/>
      <c r="R46" s="1167"/>
      <c r="S46" s="1167"/>
    </row>
    <row r="47" spans="1:20" x14ac:dyDescent="0.2">
      <c r="A47" s="33">
        <v>3</v>
      </c>
      <c r="B47" s="19">
        <v>3</v>
      </c>
      <c r="C47" s="33">
        <v>6</v>
      </c>
      <c r="D47" s="33">
        <v>1</v>
      </c>
      <c r="E47" s="33">
        <v>5</v>
      </c>
      <c r="F47" s="33">
        <v>6</v>
      </c>
      <c r="G47" s="33">
        <v>0</v>
      </c>
      <c r="H47" s="33">
        <v>0</v>
      </c>
      <c r="I47" s="33">
        <v>6</v>
      </c>
      <c r="J47" s="33">
        <v>0</v>
      </c>
      <c r="K47" s="33">
        <v>0</v>
      </c>
      <c r="L47" s="33">
        <v>0</v>
      </c>
      <c r="M47" s="33">
        <v>0</v>
      </c>
      <c r="N47" s="33">
        <v>0</v>
      </c>
      <c r="O47" s="33">
        <v>6</v>
      </c>
      <c r="P47" s="33">
        <v>0</v>
      </c>
      <c r="Q47" s="33">
        <v>0</v>
      </c>
      <c r="R47" s="33">
        <v>0</v>
      </c>
      <c r="S47" s="33">
        <v>0</v>
      </c>
    </row>
    <row r="48" spans="1:20" x14ac:dyDescent="0.2">
      <c r="A48" s="826" t="s">
        <v>70</v>
      </c>
      <c r="B48" s="826"/>
      <c r="C48" s="826"/>
      <c r="D48" s="826"/>
      <c r="E48" s="826"/>
      <c r="F48" s="826"/>
      <c r="G48" s="826"/>
      <c r="H48" s="826"/>
      <c r="I48" s="826"/>
      <c r="J48" s="826"/>
      <c r="K48" s="826"/>
      <c r="L48" s="826"/>
      <c r="M48" s="826"/>
      <c r="N48" s="826"/>
      <c r="O48" s="826"/>
      <c r="P48" s="826"/>
      <c r="Q48" s="826"/>
      <c r="R48" s="826"/>
      <c r="S48" s="826"/>
    </row>
    <row r="49" spans="1:20" x14ac:dyDescent="0.2">
      <c r="A49" s="1167" t="s">
        <v>183</v>
      </c>
      <c r="B49" s="1167"/>
      <c r="C49" s="1167"/>
      <c r="D49" s="1167"/>
      <c r="E49" s="1167"/>
      <c r="F49" s="1167"/>
      <c r="G49" s="1167"/>
      <c r="H49" s="1167"/>
      <c r="I49" s="1167"/>
      <c r="J49" s="1167"/>
      <c r="K49" s="1167"/>
      <c r="L49" s="1167"/>
      <c r="M49" s="1167"/>
      <c r="N49" s="1167"/>
      <c r="O49" s="1167"/>
      <c r="P49" s="1167"/>
      <c r="Q49" s="1167"/>
      <c r="R49" s="1167"/>
      <c r="S49" s="1167"/>
    </row>
    <row r="50" spans="1:20" s="5" customFormat="1" ht="12.75" customHeight="1" x14ac:dyDescent="0.2">
      <c r="A50" s="19">
        <v>2</v>
      </c>
      <c r="B50" s="19">
        <v>5</v>
      </c>
      <c r="C50" s="38">
        <v>7</v>
      </c>
      <c r="D50" s="19">
        <v>0</v>
      </c>
      <c r="E50" s="19">
        <v>7</v>
      </c>
      <c r="F50" s="19">
        <v>7</v>
      </c>
      <c r="G50" s="19">
        <v>0</v>
      </c>
      <c r="H50" s="19">
        <v>0</v>
      </c>
      <c r="I50" s="19">
        <v>7</v>
      </c>
      <c r="J50" s="19">
        <v>0</v>
      </c>
      <c r="K50" s="19">
        <v>0</v>
      </c>
      <c r="L50" s="19">
        <v>0</v>
      </c>
      <c r="M50" s="19">
        <v>0</v>
      </c>
      <c r="N50" s="19">
        <v>0</v>
      </c>
      <c r="O50" s="19">
        <v>6</v>
      </c>
      <c r="P50" s="19">
        <v>1</v>
      </c>
      <c r="Q50" s="19">
        <v>0</v>
      </c>
      <c r="R50" s="19">
        <v>0</v>
      </c>
      <c r="S50" s="19">
        <v>0</v>
      </c>
      <c r="T50" s="349"/>
    </row>
    <row r="51" spans="1:20" x14ac:dyDescent="0.2">
      <c r="A51" s="965" t="s">
        <v>71</v>
      </c>
      <c r="B51" s="966"/>
      <c r="C51" s="966"/>
      <c r="D51" s="966"/>
      <c r="E51" s="966"/>
      <c r="F51" s="966"/>
      <c r="G51" s="966"/>
      <c r="H51" s="966"/>
      <c r="I51" s="966"/>
      <c r="J51" s="966"/>
      <c r="K51" s="966"/>
      <c r="L51" s="966"/>
      <c r="M51" s="966"/>
      <c r="N51" s="966"/>
      <c r="O51" s="966"/>
      <c r="P51" s="966"/>
      <c r="Q51" s="966"/>
      <c r="R51" s="966"/>
      <c r="S51" s="967"/>
    </row>
    <row r="52" spans="1:20" x14ac:dyDescent="0.2">
      <c r="A52" s="1167" t="s">
        <v>183</v>
      </c>
      <c r="B52" s="1167"/>
      <c r="C52" s="1167"/>
      <c r="D52" s="1167"/>
      <c r="E52" s="1167"/>
      <c r="F52" s="1167"/>
      <c r="G52" s="1167"/>
      <c r="H52" s="1167"/>
      <c r="I52" s="1167"/>
      <c r="J52" s="1167"/>
      <c r="K52" s="1167"/>
      <c r="L52" s="1167"/>
      <c r="M52" s="1167"/>
      <c r="N52" s="1167"/>
      <c r="O52" s="1167"/>
      <c r="P52" s="1167"/>
      <c r="Q52" s="1167"/>
      <c r="R52" s="1167"/>
      <c r="S52" s="1167"/>
    </row>
    <row r="53" spans="1:20" s="550" customFormat="1" ht="11.25" customHeight="1" x14ac:dyDescent="0.2">
      <c r="A53" s="19">
        <v>2</v>
      </c>
      <c r="B53" s="19">
        <v>3</v>
      </c>
      <c r="C53" s="19">
        <v>5</v>
      </c>
      <c r="D53" s="19">
        <v>0</v>
      </c>
      <c r="E53" s="19">
        <v>5</v>
      </c>
      <c r="F53" s="19">
        <v>5</v>
      </c>
      <c r="G53" s="19">
        <v>0</v>
      </c>
      <c r="H53" s="19">
        <v>0</v>
      </c>
      <c r="I53" s="19">
        <v>5</v>
      </c>
      <c r="J53" s="19">
        <v>0</v>
      </c>
      <c r="K53" s="19">
        <v>0</v>
      </c>
      <c r="L53" s="19">
        <v>0</v>
      </c>
      <c r="M53" s="19">
        <v>0</v>
      </c>
      <c r="N53" s="19">
        <v>0</v>
      </c>
      <c r="O53" s="19">
        <v>5</v>
      </c>
      <c r="P53" s="19">
        <v>0</v>
      </c>
      <c r="Q53" s="19">
        <v>0</v>
      </c>
      <c r="R53" s="19">
        <v>0</v>
      </c>
      <c r="S53" s="19">
        <v>0</v>
      </c>
    </row>
    <row r="54" spans="1:20" x14ac:dyDescent="0.2">
      <c r="A54" s="826" t="s">
        <v>72</v>
      </c>
      <c r="B54" s="826"/>
      <c r="C54" s="826"/>
      <c r="D54" s="826"/>
      <c r="E54" s="826"/>
      <c r="F54" s="826"/>
      <c r="G54" s="826"/>
      <c r="H54" s="826"/>
      <c r="I54" s="826"/>
      <c r="J54" s="826"/>
      <c r="K54" s="826"/>
      <c r="L54" s="826"/>
      <c r="M54" s="826"/>
      <c r="N54" s="826"/>
      <c r="O54" s="826"/>
      <c r="P54" s="826"/>
      <c r="Q54" s="826"/>
      <c r="R54" s="826"/>
      <c r="S54" s="826"/>
    </row>
    <row r="55" spans="1:20" x14ac:dyDescent="0.2">
      <c r="A55" s="1167" t="s">
        <v>183</v>
      </c>
      <c r="B55" s="1167"/>
      <c r="C55" s="1167"/>
      <c r="D55" s="1167"/>
      <c r="E55" s="1167"/>
      <c r="F55" s="1167"/>
      <c r="G55" s="1167"/>
      <c r="H55" s="1167"/>
      <c r="I55" s="1167"/>
      <c r="J55" s="1167"/>
      <c r="K55" s="1167"/>
      <c r="L55" s="1167"/>
      <c r="M55" s="1167"/>
      <c r="N55" s="1167"/>
      <c r="O55" s="1167"/>
      <c r="P55" s="1167"/>
      <c r="Q55" s="1167"/>
      <c r="R55" s="1167"/>
      <c r="S55" s="1167"/>
    </row>
    <row r="56" spans="1:20" s="5" customFormat="1" x14ac:dyDescent="0.2">
      <c r="A56" s="19">
        <v>1</v>
      </c>
      <c r="B56" s="19">
        <v>2</v>
      </c>
      <c r="C56" s="19">
        <v>3</v>
      </c>
      <c r="D56" s="19">
        <v>1</v>
      </c>
      <c r="E56" s="19">
        <v>2</v>
      </c>
      <c r="F56" s="19">
        <v>3</v>
      </c>
      <c r="G56" s="19">
        <v>0</v>
      </c>
      <c r="H56" s="19">
        <v>0</v>
      </c>
      <c r="I56" s="19">
        <v>3</v>
      </c>
      <c r="J56" s="19">
        <v>0</v>
      </c>
      <c r="K56" s="19">
        <v>0</v>
      </c>
      <c r="L56" s="19">
        <v>0</v>
      </c>
      <c r="M56" s="19">
        <v>0</v>
      </c>
      <c r="N56" s="19">
        <v>0</v>
      </c>
      <c r="O56" s="19">
        <v>3</v>
      </c>
      <c r="P56" s="19">
        <v>0</v>
      </c>
      <c r="Q56" s="19">
        <v>0</v>
      </c>
      <c r="R56" s="19">
        <v>0</v>
      </c>
      <c r="S56" s="19">
        <v>0</v>
      </c>
      <c r="T56" s="548"/>
    </row>
    <row r="57" spans="1:20" x14ac:dyDescent="0.2">
      <c r="A57" s="965" t="s">
        <v>73</v>
      </c>
      <c r="B57" s="966"/>
      <c r="C57" s="966"/>
      <c r="D57" s="966"/>
      <c r="E57" s="966"/>
      <c r="F57" s="966"/>
      <c r="G57" s="966"/>
      <c r="H57" s="966"/>
      <c r="I57" s="966"/>
      <c r="J57" s="966"/>
      <c r="K57" s="966"/>
      <c r="L57" s="966"/>
      <c r="M57" s="966"/>
      <c r="N57" s="966"/>
      <c r="O57" s="966"/>
      <c r="P57" s="966"/>
      <c r="Q57" s="966"/>
      <c r="R57" s="966"/>
      <c r="S57" s="967"/>
    </row>
    <row r="58" spans="1:20" x14ac:dyDescent="0.2">
      <c r="A58" s="1167" t="s">
        <v>183</v>
      </c>
      <c r="B58" s="1167"/>
      <c r="C58" s="1167"/>
      <c r="D58" s="1167"/>
      <c r="E58" s="1167"/>
      <c r="F58" s="1167"/>
      <c r="G58" s="1167"/>
      <c r="H58" s="1167"/>
      <c r="I58" s="1167"/>
      <c r="J58" s="1167"/>
      <c r="K58" s="1167"/>
      <c r="L58" s="1167"/>
      <c r="M58" s="1167"/>
      <c r="N58" s="1167"/>
      <c r="O58" s="1167"/>
      <c r="P58" s="1167"/>
      <c r="Q58" s="1167"/>
      <c r="R58" s="1167"/>
      <c r="S58" s="1167"/>
    </row>
    <row r="59" spans="1:20" s="5" customFormat="1" x14ac:dyDescent="0.2">
      <c r="A59" s="19">
        <v>4</v>
      </c>
      <c r="B59" s="19">
        <v>5</v>
      </c>
      <c r="C59" s="19">
        <v>9</v>
      </c>
      <c r="D59" s="19">
        <v>2</v>
      </c>
      <c r="E59" s="19">
        <v>7</v>
      </c>
      <c r="F59" s="19">
        <v>9</v>
      </c>
      <c r="G59" s="19">
        <v>0</v>
      </c>
      <c r="H59" s="19">
        <v>0</v>
      </c>
      <c r="I59" s="19">
        <v>9</v>
      </c>
      <c r="J59" s="19">
        <v>0</v>
      </c>
      <c r="K59" s="19">
        <v>0</v>
      </c>
      <c r="L59" s="19">
        <v>0</v>
      </c>
      <c r="M59" s="19">
        <v>0</v>
      </c>
      <c r="N59" s="19">
        <v>0</v>
      </c>
      <c r="O59" s="19">
        <v>9</v>
      </c>
      <c r="P59" s="19">
        <v>0</v>
      </c>
      <c r="Q59" s="19">
        <v>0</v>
      </c>
      <c r="R59" s="19">
        <v>0</v>
      </c>
      <c r="S59" s="19">
        <v>0</v>
      </c>
      <c r="T59" s="583"/>
    </row>
    <row r="60" spans="1:20" x14ac:dyDescent="0.2">
      <c r="A60" s="965" t="s">
        <v>74</v>
      </c>
      <c r="B60" s="1168"/>
      <c r="C60" s="1168"/>
      <c r="D60" s="1168"/>
      <c r="E60" s="1168"/>
      <c r="F60" s="1168"/>
      <c r="G60" s="1168"/>
      <c r="H60" s="1168"/>
      <c r="I60" s="1168"/>
      <c r="J60" s="1168"/>
      <c r="K60" s="1168"/>
      <c r="L60" s="1168"/>
      <c r="M60" s="1168"/>
      <c r="N60" s="1168"/>
      <c r="O60" s="1168"/>
      <c r="P60" s="1168"/>
      <c r="Q60" s="1168"/>
      <c r="R60" s="1168"/>
      <c r="S60" s="1169"/>
    </row>
    <row r="61" spans="1:20" x14ac:dyDescent="0.2">
      <c r="A61" s="1167" t="s">
        <v>183</v>
      </c>
      <c r="B61" s="1167"/>
      <c r="C61" s="1167"/>
      <c r="D61" s="1167"/>
      <c r="E61" s="1167"/>
      <c r="F61" s="1167"/>
      <c r="G61" s="1167"/>
      <c r="H61" s="1167"/>
      <c r="I61" s="1167"/>
      <c r="J61" s="1167"/>
      <c r="K61" s="1167"/>
      <c r="L61" s="1167"/>
      <c r="M61" s="1167"/>
      <c r="N61" s="1167"/>
      <c r="O61" s="1167"/>
      <c r="P61" s="1167"/>
      <c r="Q61" s="1167"/>
      <c r="R61" s="1167"/>
      <c r="S61" s="1167"/>
    </row>
    <row r="62" spans="1:20" s="5" customFormat="1" x14ac:dyDescent="0.2">
      <c r="A62" s="19">
        <v>13</v>
      </c>
      <c r="B62" s="19">
        <v>17</v>
      </c>
      <c r="C62" s="39">
        <v>30</v>
      </c>
      <c r="D62" s="39">
        <v>3</v>
      </c>
      <c r="E62" s="39">
        <v>27</v>
      </c>
      <c r="F62" s="39">
        <v>30</v>
      </c>
      <c r="G62" s="39">
        <v>0</v>
      </c>
      <c r="H62" s="39">
        <v>0</v>
      </c>
      <c r="I62" s="39">
        <v>30</v>
      </c>
      <c r="J62" s="39">
        <v>0</v>
      </c>
      <c r="K62" s="39">
        <v>0</v>
      </c>
      <c r="L62" s="39">
        <v>0</v>
      </c>
      <c r="M62" s="39">
        <v>0</v>
      </c>
      <c r="N62" s="39">
        <v>0</v>
      </c>
      <c r="O62" s="39">
        <v>30</v>
      </c>
      <c r="P62" s="39">
        <v>0</v>
      </c>
      <c r="Q62" s="39">
        <v>0</v>
      </c>
      <c r="R62" s="39">
        <v>0</v>
      </c>
      <c r="S62" s="39">
        <v>0</v>
      </c>
      <c r="T62" s="552"/>
    </row>
    <row r="63" spans="1:20" x14ac:dyDescent="0.2">
      <c r="A63" s="1164" t="s">
        <v>75</v>
      </c>
      <c r="B63" s="1165"/>
      <c r="C63" s="1165"/>
      <c r="D63" s="1165"/>
      <c r="E63" s="1165"/>
      <c r="F63" s="1165"/>
      <c r="G63" s="1165"/>
      <c r="H63" s="1165"/>
      <c r="I63" s="1165"/>
      <c r="J63" s="1165"/>
      <c r="K63" s="1165"/>
      <c r="L63" s="1165"/>
      <c r="M63" s="1165"/>
      <c r="N63" s="1165"/>
      <c r="O63" s="1165"/>
      <c r="P63" s="1165"/>
      <c r="Q63" s="1165"/>
      <c r="R63" s="1165"/>
      <c r="S63" s="1166"/>
    </row>
    <row r="64" spans="1:20" x14ac:dyDescent="0.2">
      <c r="A64" s="1167" t="s">
        <v>183</v>
      </c>
      <c r="B64" s="1167"/>
      <c r="C64" s="1167"/>
      <c r="D64" s="1167"/>
      <c r="E64" s="1167"/>
      <c r="F64" s="1167"/>
      <c r="G64" s="1167"/>
      <c r="H64" s="1167"/>
      <c r="I64" s="1167"/>
      <c r="J64" s="1167"/>
      <c r="K64" s="1167"/>
      <c r="L64" s="1167"/>
      <c r="M64" s="1167"/>
      <c r="N64" s="1167"/>
      <c r="O64" s="1167"/>
      <c r="P64" s="1167"/>
      <c r="Q64" s="1167"/>
      <c r="R64" s="1167"/>
      <c r="S64" s="1167"/>
    </row>
    <row r="65" spans="1:20" s="5" customFormat="1" x14ac:dyDescent="0.2">
      <c r="A65" s="19">
        <v>6</v>
      </c>
      <c r="B65" s="19">
        <v>5</v>
      </c>
      <c r="C65" s="19">
        <v>11</v>
      </c>
      <c r="D65" s="19">
        <v>3</v>
      </c>
      <c r="E65" s="19">
        <v>8</v>
      </c>
      <c r="F65" s="19">
        <v>11</v>
      </c>
      <c r="G65" s="19">
        <v>0</v>
      </c>
      <c r="H65" s="19">
        <v>0</v>
      </c>
      <c r="I65" s="19">
        <v>11</v>
      </c>
      <c r="J65" s="19">
        <v>0</v>
      </c>
      <c r="K65" s="19">
        <v>0</v>
      </c>
      <c r="L65" s="19">
        <v>0</v>
      </c>
      <c r="M65" s="19">
        <v>0</v>
      </c>
      <c r="N65" s="19">
        <v>0</v>
      </c>
      <c r="O65" s="19">
        <v>11</v>
      </c>
      <c r="P65" s="19">
        <v>0</v>
      </c>
      <c r="Q65" s="19">
        <v>0</v>
      </c>
      <c r="R65" s="19">
        <v>0</v>
      </c>
      <c r="S65" s="19">
        <v>0</v>
      </c>
      <c r="T65" s="552"/>
    </row>
    <row r="66" spans="1:20" x14ac:dyDescent="0.2">
      <c r="A66" s="965" t="s">
        <v>76</v>
      </c>
      <c r="B66" s="1168"/>
      <c r="C66" s="1168"/>
      <c r="D66" s="1168"/>
      <c r="E66" s="1168"/>
      <c r="F66" s="1168"/>
      <c r="G66" s="1168"/>
      <c r="H66" s="1168"/>
      <c r="I66" s="1168"/>
      <c r="J66" s="1168"/>
      <c r="K66" s="1168"/>
      <c r="L66" s="1168"/>
      <c r="M66" s="1168"/>
      <c r="N66" s="1168"/>
      <c r="O66" s="1168"/>
      <c r="P66" s="1168"/>
      <c r="Q66" s="1168"/>
      <c r="R66" s="1168"/>
      <c r="S66" s="1169"/>
    </row>
    <row r="67" spans="1:20" x14ac:dyDescent="0.2">
      <c r="A67" s="1167" t="s">
        <v>183</v>
      </c>
      <c r="B67" s="1171"/>
      <c r="C67" s="1171"/>
      <c r="D67" s="1171"/>
      <c r="E67" s="1171"/>
      <c r="F67" s="1171"/>
      <c r="G67" s="1171"/>
      <c r="H67" s="1171"/>
      <c r="I67" s="1171"/>
      <c r="J67" s="1171"/>
      <c r="K67" s="1171"/>
      <c r="L67" s="1171"/>
      <c r="M67" s="1171"/>
      <c r="N67" s="1171"/>
      <c r="O67" s="1171"/>
      <c r="P67" s="1171"/>
      <c r="Q67" s="1171"/>
      <c r="R67" s="1171"/>
      <c r="S67" s="1171"/>
    </row>
    <row r="68" spans="1:20" s="5" customFormat="1" x14ac:dyDescent="0.2">
      <c r="A68" s="247">
        <v>8</v>
      </c>
      <c r="B68" s="247">
        <v>7</v>
      </c>
      <c r="C68" s="247">
        <v>15</v>
      </c>
      <c r="D68" s="247">
        <v>5</v>
      </c>
      <c r="E68" s="247">
        <v>10</v>
      </c>
      <c r="F68" s="247">
        <v>15</v>
      </c>
      <c r="G68" s="247"/>
      <c r="H68" s="247"/>
      <c r="I68" s="247">
        <v>15</v>
      </c>
      <c r="J68" s="247"/>
      <c r="K68" s="247"/>
      <c r="L68" s="247"/>
      <c r="M68" s="247"/>
      <c r="N68" s="247"/>
      <c r="O68" s="247">
        <v>15</v>
      </c>
      <c r="P68" s="247"/>
      <c r="Q68" s="247"/>
      <c r="R68" s="247"/>
      <c r="S68" s="247"/>
      <c r="T68" s="713"/>
    </row>
    <row r="69" spans="1:20" x14ac:dyDescent="0.2">
      <c r="A69" s="965" t="s">
        <v>77</v>
      </c>
      <c r="B69" s="1168"/>
      <c r="C69" s="1168"/>
      <c r="D69" s="1168"/>
      <c r="E69" s="1168"/>
      <c r="F69" s="1168"/>
      <c r="G69" s="1168"/>
      <c r="H69" s="1168"/>
      <c r="I69" s="1168"/>
      <c r="J69" s="1168"/>
      <c r="K69" s="1168"/>
      <c r="L69" s="1168"/>
      <c r="M69" s="1168"/>
      <c r="N69" s="1168"/>
      <c r="O69" s="1168"/>
      <c r="P69" s="1168"/>
      <c r="Q69" s="1168"/>
      <c r="R69" s="1168"/>
      <c r="S69" s="1169"/>
    </row>
    <row r="70" spans="1:20" x14ac:dyDescent="0.2">
      <c r="A70" s="1172" t="s">
        <v>183</v>
      </c>
      <c r="B70" s="1173"/>
      <c r="C70" s="1173"/>
      <c r="D70" s="1173"/>
      <c r="E70" s="1173"/>
      <c r="F70" s="1173"/>
      <c r="G70" s="1173"/>
      <c r="H70" s="1173"/>
      <c r="I70" s="1173"/>
      <c r="J70" s="1173"/>
      <c r="K70" s="1173"/>
      <c r="L70" s="1173"/>
      <c r="M70" s="1173"/>
      <c r="N70" s="1173"/>
      <c r="O70" s="1173"/>
      <c r="P70" s="1173"/>
      <c r="Q70" s="1173"/>
      <c r="R70" s="1173"/>
      <c r="S70" s="1174"/>
    </row>
    <row r="71" spans="1:20" s="5" customFormat="1" x14ac:dyDescent="0.2">
      <c r="A71" s="19">
        <v>9</v>
      </c>
      <c r="B71" s="19">
        <v>6</v>
      </c>
      <c r="C71" s="19">
        <v>15</v>
      </c>
      <c r="D71" s="19">
        <v>0</v>
      </c>
      <c r="E71" s="19">
        <v>15</v>
      </c>
      <c r="F71" s="19">
        <v>15</v>
      </c>
      <c r="G71" s="19">
        <v>0</v>
      </c>
      <c r="H71" s="19">
        <v>0</v>
      </c>
      <c r="I71" s="19">
        <v>15</v>
      </c>
      <c r="J71" s="19">
        <v>0</v>
      </c>
      <c r="K71" s="19">
        <v>0</v>
      </c>
      <c r="L71" s="19">
        <v>0</v>
      </c>
      <c r="M71" s="19">
        <v>0</v>
      </c>
      <c r="N71" s="19">
        <v>0</v>
      </c>
      <c r="O71" s="19">
        <v>15</v>
      </c>
      <c r="P71" s="19">
        <v>0</v>
      </c>
      <c r="Q71" s="19">
        <v>0</v>
      </c>
      <c r="R71" s="19">
        <v>0</v>
      </c>
      <c r="S71" s="19">
        <v>0</v>
      </c>
      <c r="T71" s="552"/>
    </row>
    <row r="72" spans="1:20" x14ac:dyDescent="0.2">
      <c r="A72" s="965" t="s">
        <v>78</v>
      </c>
      <c r="B72" s="1168"/>
      <c r="C72" s="1168"/>
      <c r="D72" s="1168"/>
      <c r="E72" s="1168"/>
      <c r="F72" s="1168"/>
      <c r="G72" s="1168"/>
      <c r="H72" s="1168"/>
      <c r="I72" s="1168"/>
      <c r="J72" s="1168"/>
      <c r="K72" s="1168"/>
      <c r="L72" s="1168"/>
      <c r="M72" s="1168"/>
      <c r="N72" s="1168"/>
      <c r="O72" s="1168"/>
      <c r="P72" s="1168"/>
      <c r="Q72" s="1168"/>
      <c r="R72" s="1168"/>
      <c r="S72" s="1169"/>
    </row>
    <row r="73" spans="1:20" x14ac:dyDescent="0.2">
      <c r="A73" s="1172" t="s">
        <v>183</v>
      </c>
      <c r="B73" s="1173"/>
      <c r="C73" s="1173"/>
      <c r="D73" s="1173"/>
      <c r="E73" s="1173"/>
      <c r="F73" s="1173"/>
      <c r="G73" s="1173"/>
      <c r="H73" s="1173"/>
      <c r="I73" s="1173"/>
      <c r="J73" s="1173"/>
      <c r="K73" s="1173"/>
      <c r="L73" s="1173"/>
      <c r="M73" s="1173"/>
      <c r="N73" s="1173"/>
      <c r="O73" s="1173"/>
      <c r="P73" s="1173"/>
      <c r="Q73" s="1173"/>
      <c r="R73" s="1173"/>
      <c r="S73" s="1174"/>
    </row>
    <row r="74" spans="1:20" s="5" customFormat="1" x14ac:dyDescent="0.2">
      <c r="A74" s="19">
        <v>11</v>
      </c>
      <c r="B74" s="19">
        <v>7</v>
      </c>
      <c r="C74" s="19">
        <v>18</v>
      </c>
      <c r="D74" s="19">
        <v>4</v>
      </c>
      <c r="E74" s="19">
        <v>14</v>
      </c>
      <c r="F74" s="19">
        <v>18</v>
      </c>
      <c r="G74" s="19"/>
      <c r="H74" s="19"/>
      <c r="I74" s="19">
        <v>18</v>
      </c>
      <c r="J74" s="19">
        <v>0</v>
      </c>
      <c r="K74" s="19">
        <v>0</v>
      </c>
      <c r="L74" s="19">
        <v>0</v>
      </c>
      <c r="M74" s="19">
        <v>0</v>
      </c>
      <c r="N74" s="19">
        <v>0</v>
      </c>
      <c r="O74" s="19">
        <v>18</v>
      </c>
      <c r="P74" s="19">
        <v>0</v>
      </c>
      <c r="Q74" s="19">
        <v>0</v>
      </c>
      <c r="R74" s="19">
        <v>0</v>
      </c>
      <c r="S74" s="19">
        <v>0</v>
      </c>
      <c r="T74" s="552"/>
    </row>
    <row r="75" spans="1:20" x14ac:dyDescent="0.2">
      <c r="A75" s="965" t="s">
        <v>79</v>
      </c>
      <c r="B75" s="1168"/>
      <c r="C75" s="1168"/>
      <c r="D75" s="1168"/>
      <c r="E75" s="1168"/>
      <c r="F75" s="1168"/>
      <c r="G75" s="1168"/>
      <c r="H75" s="1168"/>
      <c r="I75" s="1168"/>
      <c r="J75" s="1168"/>
      <c r="K75" s="1168"/>
      <c r="L75" s="1168"/>
      <c r="M75" s="1168"/>
      <c r="N75" s="1168"/>
      <c r="O75" s="1168"/>
      <c r="P75" s="1168"/>
      <c r="Q75" s="1168"/>
      <c r="R75" s="1168"/>
      <c r="S75" s="1169"/>
    </row>
    <row r="76" spans="1:20" x14ac:dyDescent="0.2">
      <c r="A76" s="1167" t="s">
        <v>183</v>
      </c>
      <c r="B76" s="1167"/>
      <c r="C76" s="1167"/>
      <c r="D76" s="1167"/>
      <c r="E76" s="1167"/>
      <c r="F76" s="1167"/>
      <c r="G76" s="1167"/>
      <c r="H76" s="1167"/>
      <c r="I76" s="1167"/>
      <c r="J76" s="1167"/>
      <c r="K76" s="1167"/>
      <c r="L76" s="1167"/>
      <c r="M76" s="1167"/>
      <c r="N76" s="1167"/>
      <c r="O76" s="1167"/>
      <c r="P76" s="1167"/>
      <c r="Q76" s="1167"/>
      <c r="R76" s="1167"/>
      <c r="S76" s="1167"/>
    </row>
    <row r="77" spans="1:20" s="5" customFormat="1" x14ac:dyDescent="0.2">
      <c r="A77" s="19">
        <v>11</v>
      </c>
      <c r="B77" s="19">
        <v>25</v>
      </c>
      <c r="C77" s="19">
        <v>36</v>
      </c>
      <c r="D77" s="19">
        <v>1</v>
      </c>
      <c r="E77" s="19">
        <v>35</v>
      </c>
      <c r="F77" s="19">
        <v>36</v>
      </c>
      <c r="G77" s="19"/>
      <c r="H77" s="19"/>
      <c r="I77" s="19">
        <v>36</v>
      </c>
      <c r="J77" s="19">
        <v>0</v>
      </c>
      <c r="K77" s="19">
        <v>0</v>
      </c>
      <c r="L77" s="19">
        <v>0</v>
      </c>
      <c r="M77" s="19">
        <v>0</v>
      </c>
      <c r="N77" s="19">
        <v>0</v>
      </c>
      <c r="O77" s="19">
        <v>36</v>
      </c>
      <c r="P77" s="19">
        <v>0</v>
      </c>
      <c r="Q77" s="19">
        <v>0</v>
      </c>
      <c r="R77" s="19">
        <v>0</v>
      </c>
      <c r="S77" s="19">
        <v>0</v>
      </c>
      <c r="T77" s="552"/>
    </row>
    <row r="78" spans="1:20" x14ac:dyDescent="0.2">
      <c r="A78" s="965" t="s">
        <v>80</v>
      </c>
      <c r="B78" s="1043"/>
      <c r="C78" s="1043"/>
      <c r="D78" s="1043"/>
      <c r="E78" s="1043"/>
      <c r="F78" s="1043"/>
      <c r="G78" s="1043"/>
      <c r="H78" s="1043"/>
      <c r="I78" s="1043"/>
      <c r="J78" s="1043"/>
      <c r="K78" s="1043"/>
      <c r="L78" s="1043"/>
      <c r="M78" s="1043"/>
      <c r="N78" s="1043"/>
      <c r="O78" s="1043"/>
      <c r="P78" s="1043"/>
      <c r="Q78" s="1043"/>
      <c r="R78" s="1043"/>
      <c r="S78" s="1170"/>
    </row>
    <row r="79" spans="1:20" x14ac:dyDescent="0.2">
      <c r="A79" s="1171"/>
      <c r="B79" s="1171"/>
      <c r="C79" s="1171"/>
      <c r="D79" s="1171"/>
      <c r="E79" s="1171"/>
      <c r="F79" s="1171"/>
      <c r="G79" s="1171"/>
      <c r="H79" s="1171"/>
      <c r="I79" s="1171"/>
      <c r="J79" s="1171"/>
      <c r="K79" s="1171"/>
      <c r="L79" s="1171"/>
      <c r="M79" s="1171"/>
      <c r="N79" s="1171"/>
      <c r="O79" s="1171"/>
      <c r="P79" s="1171"/>
      <c r="Q79" s="1171"/>
      <c r="R79" s="1171"/>
      <c r="S79" s="1171"/>
    </row>
    <row r="80" spans="1:20" x14ac:dyDescent="0.2">
      <c r="A80" s="19"/>
      <c r="B80" s="19"/>
      <c r="C80" s="19"/>
      <c r="D80" s="19"/>
      <c r="E80" s="19"/>
      <c r="F80" s="19"/>
      <c r="G80" s="19"/>
      <c r="H80" s="19"/>
      <c r="I80" s="19"/>
      <c r="J80" s="19"/>
      <c r="K80" s="19"/>
      <c r="L80" s="19"/>
      <c r="M80" s="19"/>
      <c r="N80" s="19"/>
      <c r="O80" s="19"/>
      <c r="P80" s="19"/>
      <c r="Q80" s="19"/>
      <c r="R80" s="19"/>
      <c r="S80" s="19"/>
    </row>
    <row r="81" spans="1:19" x14ac:dyDescent="0.2">
      <c r="A81" s="823" t="s">
        <v>181</v>
      </c>
      <c r="B81" s="846"/>
      <c r="C81" s="846"/>
      <c r="D81" s="846"/>
      <c r="E81" s="846"/>
      <c r="F81" s="846"/>
      <c r="G81" s="846"/>
      <c r="H81" s="846"/>
      <c r="I81" s="846"/>
      <c r="J81" s="846"/>
      <c r="K81" s="846"/>
      <c r="L81" s="846"/>
      <c r="M81" s="846"/>
      <c r="N81" s="846"/>
      <c r="O81" s="846"/>
      <c r="P81" s="846"/>
      <c r="Q81" s="846"/>
      <c r="R81" s="846"/>
      <c r="S81" s="847"/>
    </row>
    <row r="82" spans="1:19" s="5" customFormat="1" x14ac:dyDescent="0.2">
      <c r="A82" s="346">
        <f>SUM(A80,A77,A74,A71,A68,A65,A62,A59,A56,A53,A50,A47)</f>
        <v>70</v>
      </c>
      <c r="B82" s="570">
        <f t="shared" ref="B82:S82" si="1">SUM(B80,B77,B74,B71,B68,B65,B62,B59,B56,B53,B50,B47)</f>
        <v>85</v>
      </c>
      <c r="C82" s="570">
        <f t="shared" si="1"/>
        <v>155</v>
      </c>
      <c r="D82" s="570">
        <f t="shared" si="1"/>
        <v>20</v>
      </c>
      <c r="E82" s="570">
        <f t="shared" si="1"/>
        <v>135</v>
      </c>
      <c r="F82" s="570">
        <f t="shared" si="1"/>
        <v>155</v>
      </c>
      <c r="G82" s="570">
        <f t="shared" si="1"/>
        <v>0</v>
      </c>
      <c r="H82" s="570">
        <f t="shared" si="1"/>
        <v>0</v>
      </c>
      <c r="I82" s="570">
        <f t="shared" si="1"/>
        <v>155</v>
      </c>
      <c r="J82" s="570">
        <f t="shared" si="1"/>
        <v>0</v>
      </c>
      <c r="K82" s="570">
        <f t="shared" si="1"/>
        <v>0</v>
      </c>
      <c r="L82" s="570">
        <f t="shared" si="1"/>
        <v>0</v>
      </c>
      <c r="M82" s="570">
        <f t="shared" si="1"/>
        <v>0</v>
      </c>
      <c r="N82" s="570">
        <f t="shared" si="1"/>
        <v>0</v>
      </c>
      <c r="O82" s="570">
        <f t="shared" si="1"/>
        <v>154</v>
      </c>
      <c r="P82" s="570">
        <f t="shared" si="1"/>
        <v>1</v>
      </c>
      <c r="Q82" s="570">
        <f t="shared" si="1"/>
        <v>0</v>
      </c>
      <c r="R82" s="570">
        <f t="shared" si="1"/>
        <v>0</v>
      </c>
      <c r="S82" s="570">
        <f t="shared" si="1"/>
        <v>0</v>
      </c>
    </row>
    <row r="83" spans="1:19" x14ac:dyDescent="0.2">
      <c r="A83" s="41"/>
      <c r="B83" s="41"/>
      <c r="C83" s="41"/>
      <c r="D83" s="41"/>
      <c r="E83" s="41"/>
      <c r="F83" s="41"/>
      <c r="G83" s="41"/>
      <c r="H83" s="41"/>
      <c r="I83" s="41"/>
      <c r="J83" s="41"/>
      <c r="K83" s="41"/>
      <c r="L83" s="41"/>
      <c r="M83" s="41"/>
      <c r="N83" s="41"/>
      <c r="O83" s="41"/>
      <c r="P83" s="41"/>
      <c r="Q83" s="41"/>
      <c r="R83" s="41"/>
      <c r="S83" s="41"/>
    </row>
    <row r="84" spans="1:19" s="37" customFormat="1" x14ac:dyDescent="0.2">
      <c r="A84" s="1156" t="s">
        <v>185</v>
      </c>
      <c r="B84" s="1157"/>
      <c r="C84" s="1157"/>
      <c r="D84" s="1157"/>
      <c r="E84" s="1157"/>
      <c r="F84" s="1157"/>
      <c r="G84" s="1157"/>
      <c r="H84" s="1157"/>
      <c r="I84" s="1157"/>
      <c r="J84" s="1157"/>
      <c r="K84" s="1157"/>
      <c r="L84" s="1157"/>
      <c r="M84" s="1157"/>
      <c r="N84" s="1157"/>
      <c r="O84" s="1157"/>
      <c r="P84" s="1157"/>
      <c r="Q84" s="1157"/>
      <c r="R84" s="1157"/>
      <c r="S84" s="1158"/>
    </row>
    <row r="85" spans="1:19" s="5" customFormat="1" x14ac:dyDescent="0.2">
      <c r="A85" s="40">
        <f>SUM(A82,A39)</f>
        <v>89</v>
      </c>
      <c r="B85" s="40">
        <f t="shared" ref="B85:S85" si="2">SUM(B82,B39)</f>
        <v>112</v>
      </c>
      <c r="C85" s="40">
        <f t="shared" si="2"/>
        <v>201</v>
      </c>
      <c r="D85" s="40">
        <f t="shared" si="2"/>
        <v>27</v>
      </c>
      <c r="E85" s="40">
        <f t="shared" si="2"/>
        <v>174</v>
      </c>
      <c r="F85" s="40">
        <f t="shared" si="2"/>
        <v>163</v>
      </c>
      <c r="G85" s="40">
        <f t="shared" si="2"/>
        <v>13</v>
      </c>
      <c r="H85" s="40">
        <f t="shared" si="2"/>
        <v>25</v>
      </c>
      <c r="I85" s="40">
        <f t="shared" si="2"/>
        <v>201</v>
      </c>
      <c r="J85" s="40">
        <f t="shared" si="2"/>
        <v>0</v>
      </c>
      <c r="K85" s="40">
        <f t="shared" si="2"/>
        <v>0</v>
      </c>
      <c r="L85" s="40">
        <f t="shared" si="2"/>
        <v>0</v>
      </c>
      <c r="M85" s="40">
        <f t="shared" si="2"/>
        <v>0</v>
      </c>
      <c r="N85" s="40">
        <f t="shared" si="2"/>
        <v>0</v>
      </c>
      <c r="O85" s="40">
        <f t="shared" si="2"/>
        <v>159</v>
      </c>
      <c r="P85" s="40">
        <f t="shared" si="2"/>
        <v>41</v>
      </c>
      <c r="Q85" s="40">
        <f t="shared" si="2"/>
        <v>0</v>
      </c>
      <c r="R85" s="40">
        <f t="shared" si="2"/>
        <v>0</v>
      </c>
      <c r="S85" s="40">
        <f t="shared" si="2"/>
        <v>0</v>
      </c>
    </row>
    <row r="86" spans="1:19" x14ac:dyDescent="0.2">
      <c r="A86" s="5"/>
      <c r="B86" s="5"/>
      <c r="C86" s="5"/>
      <c r="D86" s="5"/>
      <c r="E86" s="5"/>
      <c r="F86" s="5"/>
      <c r="G86" s="5"/>
      <c r="H86" s="5"/>
      <c r="I86" s="5"/>
      <c r="J86" s="5"/>
      <c r="K86" s="5"/>
      <c r="L86" s="5"/>
      <c r="M86" s="5"/>
      <c r="N86" s="5"/>
      <c r="O86" s="5"/>
      <c r="P86" s="5"/>
      <c r="Q86" s="5"/>
      <c r="R86" s="5"/>
      <c r="S86" s="5"/>
    </row>
    <row r="87" spans="1:19" x14ac:dyDescent="0.2">
      <c r="A87" s="5"/>
      <c r="B87" s="5"/>
      <c r="C87" s="5"/>
      <c r="D87" s="5"/>
      <c r="E87" s="5"/>
      <c r="F87" s="5"/>
      <c r="G87" s="5"/>
      <c r="H87" s="5"/>
      <c r="I87" s="5"/>
      <c r="J87" s="5"/>
      <c r="K87" s="5"/>
      <c r="L87" s="5"/>
      <c r="M87" s="5"/>
      <c r="N87" s="5"/>
      <c r="O87" s="5"/>
      <c r="P87" s="5"/>
      <c r="Q87" s="5"/>
      <c r="R87" s="5"/>
      <c r="S87" s="5"/>
    </row>
  </sheetData>
  <mergeCells count="94">
    <mergeCell ref="A48:S48"/>
    <mergeCell ref="A76:S76"/>
    <mergeCell ref="A78:S78"/>
    <mergeCell ref="A79:S79"/>
    <mergeCell ref="A81:S81"/>
    <mergeCell ref="A67:S67"/>
    <mergeCell ref="A69:S69"/>
    <mergeCell ref="A70:S70"/>
    <mergeCell ref="A72:S72"/>
    <mergeCell ref="A73:S73"/>
    <mergeCell ref="A75:S75"/>
    <mergeCell ref="A66:S66"/>
    <mergeCell ref="A49:S49"/>
    <mergeCell ref="A51:S51"/>
    <mergeCell ref="A52:S52"/>
    <mergeCell ref="A54:S54"/>
    <mergeCell ref="A55:S55"/>
    <mergeCell ref="A57:S57"/>
    <mergeCell ref="A58:S58"/>
    <mergeCell ref="A60:S60"/>
    <mergeCell ref="A61:S61"/>
    <mergeCell ref="A63:S63"/>
    <mergeCell ref="A64:S64"/>
    <mergeCell ref="K43:L43"/>
    <mergeCell ref="M43:N43"/>
    <mergeCell ref="O43:O44"/>
    <mergeCell ref="A45:S45"/>
    <mergeCell ref="A46:S46"/>
    <mergeCell ref="D43:D44"/>
    <mergeCell ref="E43:E44"/>
    <mergeCell ref="F43:H43"/>
    <mergeCell ref="I43:I44"/>
    <mergeCell ref="J43:J44"/>
    <mergeCell ref="Q43:Q44"/>
    <mergeCell ref="R43:R44"/>
    <mergeCell ref="S43:S44"/>
    <mergeCell ref="P43:P44"/>
    <mergeCell ref="A38:S38"/>
    <mergeCell ref="A41:S41"/>
    <mergeCell ref="A42:C42"/>
    <mergeCell ref="D42:E42"/>
    <mergeCell ref="F42:H42"/>
    <mergeCell ref="I42:J42"/>
    <mergeCell ref="K42:N42"/>
    <mergeCell ref="O42:Q42"/>
    <mergeCell ref="R42:S42"/>
    <mergeCell ref="A43:A44"/>
    <mergeCell ref="B43:B44"/>
    <mergeCell ref="C43:C44"/>
    <mergeCell ref="R12:R13"/>
    <mergeCell ref="A36:S36"/>
    <mergeCell ref="A14:S14"/>
    <mergeCell ref="A16:S16"/>
    <mergeCell ref="A18:S18"/>
    <mergeCell ref="A20:S20"/>
    <mergeCell ref="A22:S22"/>
    <mergeCell ref="A24:S24"/>
    <mergeCell ref="A26:S26"/>
    <mergeCell ref="A28:S28"/>
    <mergeCell ref="A30:S30"/>
    <mergeCell ref="A32:S32"/>
    <mergeCell ref="A34:S34"/>
    <mergeCell ref="O11:Q11"/>
    <mergeCell ref="S12:S13"/>
    <mergeCell ref="R11:S11"/>
    <mergeCell ref="A12:A13"/>
    <mergeCell ref="B12:B13"/>
    <mergeCell ref="C12:C13"/>
    <mergeCell ref="D12:D13"/>
    <mergeCell ref="E12:E13"/>
    <mergeCell ref="F12:H12"/>
    <mergeCell ref="I12:I13"/>
    <mergeCell ref="J12:J13"/>
    <mergeCell ref="K12:L12"/>
    <mergeCell ref="M12:N12"/>
    <mergeCell ref="O12:O13"/>
    <mergeCell ref="P12:P13"/>
    <mergeCell ref="Q12:Q13"/>
    <mergeCell ref="A6:S6"/>
    <mergeCell ref="A84:S84"/>
    <mergeCell ref="A1:S1"/>
    <mergeCell ref="A2:S2"/>
    <mergeCell ref="A3:S3"/>
    <mergeCell ref="A4:S4"/>
    <mergeCell ref="A5:S5"/>
    <mergeCell ref="A7:S7"/>
    <mergeCell ref="A8:S8"/>
    <mergeCell ref="A9:S9"/>
    <mergeCell ref="A10:S10"/>
    <mergeCell ref="A11:C11"/>
    <mergeCell ref="D11:E11"/>
    <mergeCell ref="F11:H11"/>
    <mergeCell ref="I11:J11"/>
    <mergeCell ref="K11:N11"/>
  </mergeCells>
  <dataValidations count="31">
    <dataValidation type="list" allowBlank="1" showInputMessage="1" showErrorMessage="1" sqref="C43:C44 C12:C13">
      <formula1>"Nr. total de solicitări(reşedinţă de judeţ+alte localităţi)"</formula1>
    </dataValidation>
    <dataValidation type="list" allowBlank="1" showInputMessage="1" showErrorMessage="1" sqref="B43:B44 B12:B13">
      <formula1>"Nr. solicitări din alte localităţi"</formula1>
    </dataValidation>
    <dataValidation type="list" allowBlank="1" showInputMessage="1" showErrorMessage="1" sqref="A43:A44 A12:A13">
      <formula1>"Nr. solicitări din reşedinţa de judeţ"</formula1>
    </dataValidation>
    <dataValidation type="list" allowBlank="1" showInputMessage="1" showErrorMessage="1" sqref="F43:H43 F12:H12">
      <formula1>"Nr. de solicitări pe domenii"</formula1>
    </dataValidation>
    <dataValidation type="list" allowBlank="1" showInputMessage="1" showErrorMessage="1" sqref="M44 M13">
      <formula1>"litera din art. 12 HG 878/2005"</formula1>
    </dataValidation>
    <dataValidation type="list" allowBlank="1" showInputMessage="1" showErrorMessage="1" sqref="L44 N44 L13 N13">
      <formula1>"nr. solicitări"</formula1>
    </dataValidation>
    <dataValidation type="list" allowBlank="1" showInputMessage="1" showErrorMessage="1" sqref="K44 K13">
      <formula1>"litera din art. 11 HG 878/2005"</formula1>
    </dataValidation>
    <dataValidation type="list" allowBlank="1" showInputMessage="1" showErrorMessage="1" sqref="K43 K12">
      <formula1>"Conform art. 11"</formula1>
    </dataValidation>
    <dataValidation type="list" allowBlank="1" showInputMessage="1" showErrorMessage="1" sqref="S43:S44 S12:S13 T50 JP50 TL50 ADH50 AND50 AWZ50 BGV50 BQR50 CAN50 CKJ50 CUF50 DEB50 DNX50 DXT50 EHP50 ERL50 FBH50 FLD50 FUZ50 GEV50 GOR50 GYN50 HIJ50 HSF50 ICB50 ILX50 IVT50 JFP50 JPL50 JZH50 KJD50 KSZ50 LCV50 LMR50 LWN50 MGJ50 MQF50 NAB50 NJX50 NTT50 ODP50 ONL50 OXH50 PHD50 PQZ50 QAV50 QKR50 QUN50 REJ50 ROF50 RYB50 SHX50 SRT50 TBP50 TLL50 TVH50 UFD50 UOZ50 UYV50 VIR50 VSN50 WCJ50 WMF50 WWB50">
      <formula1>"Plângeri în instanţă (nr)"</formula1>
    </dataValidation>
    <dataValidation type="list" allowBlank="1" showInputMessage="1" showErrorMessage="1" sqref="R43:R44 R12:R13">
      <formula1>"Reclamaţii administrative (nr)"</formula1>
    </dataValidation>
    <dataValidation type="list" allowBlank="1" showInputMessage="1" showErrorMessage="1" sqref="R42:S42 R11:S11">
      <formula1>"Urmarea respingerii solicitării"</formula1>
    </dataValidation>
    <dataValidation type="list" allowBlank="1" showInputMessage="1" showErrorMessage="1" sqref="Q43:Q44 Q12:Q13">
      <formula1>"Telefonic (nr)"</formula1>
    </dataValidation>
    <dataValidation type="list" allowBlank="1" showInputMessage="1" showErrorMessage="1" sqref="P43:P44 P12:P13">
      <formula1>"Suport electronic (nr)"</formula1>
    </dataValidation>
    <dataValidation type="list" allowBlank="1" showInputMessage="1" showErrorMessage="1" sqref="O43:O44 O12:O13">
      <formula1>"Suport hârtie (nr)"</formula1>
    </dataValidation>
    <dataValidation type="list" allowBlank="1" showInputMessage="1" showErrorMessage="1" sqref="O42:Q42 O11:Q11">
      <formula1>"Forma solicitării"</formula1>
    </dataValidation>
    <dataValidation type="list" allowBlank="1" showInputMessage="1" showErrorMessage="1" sqref="M43 M12">
      <formula1>"Conform art. 12"</formula1>
    </dataValidation>
    <dataValidation type="list" allowBlank="1" showInputMessage="1" showErrorMessage="1" sqref="K42 K11">
      <formula1>"Motivaţia respingerii"</formula1>
    </dataValidation>
    <dataValidation type="list" allowBlank="1" showInputMessage="1" showErrorMessage="1" sqref="J43:J44 J12:J13">
      <formula1>"Nefavorabilă (nr)"</formula1>
    </dataValidation>
    <dataValidation type="list" allowBlank="1" showInputMessage="1" showErrorMessage="1" sqref="I43:I44 I12:I13">
      <formula1>"Favorabilă (nr)"</formula1>
    </dataValidation>
    <dataValidation type="list" allowBlank="1" showInputMessage="1" showErrorMessage="1" sqref="I42:J42 I11:J11">
      <formula1>"Modalitate de rezolvare"</formula1>
    </dataValidation>
    <dataValidation type="list" allowBlank="1" showInputMessage="1" showErrorMessage="1" sqref="H44 H13">
      <formula1>"C"</formula1>
    </dataValidation>
    <dataValidation type="list" allowBlank="1" showInputMessage="1" showErrorMessage="1" sqref="G44 G13">
      <formula1>"B"</formula1>
    </dataValidation>
    <dataValidation type="list" allowBlank="1" showInputMessage="1" showErrorMessage="1" sqref="F44 F13">
      <formula1>"A"</formula1>
    </dataValidation>
    <dataValidation type="list" allowBlank="1" showInputMessage="1" showErrorMessage="1" sqref="F42:H42 F11:H11">
      <formula1>"Domenii (şi tipuri de informaţii)"</formula1>
    </dataValidation>
    <dataValidation type="list" allowBlank="1" showInputMessage="1" showErrorMessage="1" sqref="E43:E44 E12:E13">
      <formula1>"Nr. de solicitări primite de la persoane juridice"</formula1>
    </dataValidation>
    <dataValidation type="list" allowBlank="1" showInputMessage="1" showErrorMessage="1" sqref="D43:D44 D12:D13">
      <formula1>"Nr. de solicitări primite de la persoane fizice"</formula1>
    </dataValidation>
    <dataValidation type="list" allowBlank="1" showInputMessage="1" showErrorMessage="1" sqref="D42:E42 D11:E11">
      <formula1>"Categoria solicitantului"</formula1>
    </dataValidation>
    <dataValidation type="list" allowBlank="1" showInputMessage="1" showErrorMessage="1" sqref="A42:C42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5 WVU23 WVU31 WVU21 WVU27 M47 WVU53 WVU39 WVU33 WVU29 WVU65 WVU19 M38 M35 WVU71 M15 WVU56 WVU59 WVU62 WVU82 WVU50 WVU1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85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M4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M83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5 WVS23 WVS31 WVS21 WVS27 K47 WVS53 WVS39 WVS33 WVS29 WVS65 WVS19 K38 K35 WVS71 K15 WVS56 WVS59 WVS62 WVS82 WVS50 WVS1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85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K40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K83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dataValidation type="list" allowBlank="1" showInputMessage="1" showErrorMessage="1" sqref="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activeCell="A518" sqref="A518:XFD518"/>
    </sheetView>
  </sheetViews>
  <sheetFormatPr defaultRowHeight="12.75" x14ac:dyDescent="0.2"/>
  <cols>
    <col min="1" max="16384" width="9.140625" style="140"/>
  </cols>
  <sheetData>
    <row r="1" spans="1:19" ht="21" customHeight="1" x14ac:dyDescent="0.2">
      <c r="A1" s="854" t="s">
        <v>1087</v>
      </c>
      <c r="B1" s="855"/>
      <c r="C1" s="855"/>
      <c r="D1" s="855"/>
      <c r="E1" s="855"/>
      <c r="F1" s="855"/>
      <c r="G1" s="855"/>
      <c r="H1" s="855"/>
      <c r="I1" s="855"/>
      <c r="J1" s="855"/>
      <c r="K1" s="855"/>
      <c r="L1" s="855"/>
      <c r="M1" s="855"/>
      <c r="N1" s="855"/>
      <c r="O1" s="855"/>
      <c r="P1" s="855"/>
      <c r="Q1" s="855"/>
      <c r="R1" s="855"/>
      <c r="S1" s="856"/>
    </row>
    <row r="2" spans="1:19" x14ac:dyDescent="0.2">
      <c r="A2" s="833" t="s">
        <v>173</v>
      </c>
      <c r="B2" s="834"/>
      <c r="C2" s="834"/>
      <c r="D2" s="834"/>
      <c r="E2" s="834"/>
      <c r="F2" s="834"/>
      <c r="G2" s="834"/>
      <c r="H2" s="834"/>
      <c r="I2" s="834"/>
      <c r="J2" s="834"/>
      <c r="K2" s="834"/>
      <c r="L2" s="834"/>
      <c r="M2" s="834"/>
      <c r="N2" s="834"/>
      <c r="O2" s="834"/>
      <c r="P2" s="834"/>
      <c r="Q2" s="834"/>
      <c r="R2" s="834"/>
      <c r="S2" s="835"/>
    </row>
    <row r="3" spans="1:19" x14ac:dyDescent="0.2">
      <c r="A3" s="833" t="s">
        <v>999</v>
      </c>
      <c r="B3" s="834"/>
      <c r="C3" s="834"/>
      <c r="D3" s="834"/>
      <c r="E3" s="834"/>
      <c r="F3" s="834"/>
      <c r="G3" s="834"/>
      <c r="H3" s="834"/>
      <c r="I3" s="834"/>
      <c r="J3" s="834"/>
      <c r="K3" s="834"/>
      <c r="L3" s="834"/>
      <c r="M3" s="834"/>
      <c r="N3" s="834"/>
      <c r="O3" s="834"/>
      <c r="P3" s="834"/>
      <c r="Q3" s="834"/>
      <c r="R3" s="834"/>
      <c r="S3" s="835"/>
    </row>
    <row r="4" spans="1:19" x14ac:dyDescent="0.2">
      <c r="A4" s="833" t="s">
        <v>308</v>
      </c>
      <c r="B4" s="834"/>
      <c r="C4" s="834"/>
      <c r="D4" s="834"/>
      <c r="E4" s="834"/>
      <c r="F4" s="834"/>
      <c r="G4" s="834"/>
      <c r="H4" s="834"/>
      <c r="I4" s="834"/>
      <c r="J4" s="834"/>
      <c r="K4" s="834"/>
      <c r="L4" s="834"/>
      <c r="M4" s="834"/>
      <c r="N4" s="834"/>
      <c r="O4" s="834"/>
      <c r="P4" s="834"/>
      <c r="Q4" s="834"/>
      <c r="R4" s="834"/>
      <c r="S4" s="835"/>
    </row>
    <row r="5" spans="1:19" x14ac:dyDescent="0.2">
      <c r="A5" s="833" t="s">
        <v>1000</v>
      </c>
      <c r="B5" s="834"/>
      <c r="C5" s="834"/>
      <c r="D5" s="834"/>
      <c r="E5" s="834"/>
      <c r="F5" s="834"/>
      <c r="G5" s="834"/>
      <c r="H5" s="834"/>
      <c r="I5" s="834"/>
      <c r="J5" s="834"/>
      <c r="K5" s="834"/>
      <c r="L5" s="834"/>
      <c r="M5" s="834"/>
      <c r="N5" s="834"/>
      <c r="O5" s="834"/>
      <c r="P5" s="834"/>
      <c r="Q5" s="834"/>
      <c r="R5" s="834"/>
      <c r="S5" s="835"/>
    </row>
    <row r="6" spans="1:19" x14ac:dyDescent="0.2">
      <c r="A6" s="833" t="s">
        <v>1001</v>
      </c>
      <c r="B6" s="834"/>
      <c r="C6" s="834"/>
      <c r="D6" s="834"/>
      <c r="E6" s="834"/>
      <c r="F6" s="834"/>
      <c r="G6" s="834"/>
      <c r="H6" s="834"/>
      <c r="I6" s="834"/>
      <c r="J6" s="834"/>
      <c r="K6" s="834"/>
      <c r="L6" s="834"/>
      <c r="M6" s="834"/>
      <c r="N6" s="834"/>
      <c r="O6" s="834"/>
      <c r="P6" s="834"/>
      <c r="Q6" s="834"/>
      <c r="R6" s="834"/>
      <c r="S6" s="835"/>
    </row>
    <row r="7" spans="1:19" x14ac:dyDescent="0.2">
      <c r="A7" s="833" t="s">
        <v>1002</v>
      </c>
      <c r="B7" s="834"/>
      <c r="C7" s="834"/>
      <c r="D7" s="834"/>
      <c r="E7" s="834"/>
      <c r="F7" s="834"/>
      <c r="G7" s="834"/>
      <c r="H7" s="834"/>
      <c r="I7" s="834"/>
      <c r="J7" s="834"/>
      <c r="K7" s="834"/>
      <c r="L7" s="834"/>
      <c r="M7" s="834"/>
      <c r="N7" s="834"/>
      <c r="O7" s="834"/>
      <c r="P7" s="834"/>
      <c r="Q7" s="834"/>
      <c r="R7" s="834"/>
      <c r="S7" s="835"/>
    </row>
    <row r="8" spans="1:19" x14ac:dyDescent="0.2">
      <c r="A8" s="833" t="s">
        <v>1003</v>
      </c>
      <c r="B8" s="834"/>
      <c r="C8" s="834"/>
      <c r="D8" s="834"/>
      <c r="E8" s="834"/>
      <c r="F8" s="834"/>
      <c r="G8" s="834"/>
      <c r="H8" s="834"/>
      <c r="I8" s="834"/>
      <c r="J8" s="834"/>
      <c r="K8" s="834"/>
      <c r="L8" s="834"/>
      <c r="M8" s="834"/>
      <c r="N8" s="834"/>
      <c r="O8" s="834"/>
      <c r="P8" s="834"/>
      <c r="Q8" s="834"/>
      <c r="R8" s="834"/>
      <c r="S8" s="835"/>
    </row>
    <row r="9" spans="1:19" x14ac:dyDescent="0.2">
      <c r="A9" s="833" t="s">
        <v>1004</v>
      </c>
      <c r="B9" s="834"/>
      <c r="C9" s="834"/>
      <c r="D9" s="834"/>
      <c r="E9" s="834"/>
      <c r="F9" s="834"/>
      <c r="G9" s="834"/>
      <c r="H9" s="834"/>
      <c r="I9" s="834"/>
      <c r="J9" s="834"/>
      <c r="K9" s="834"/>
      <c r="L9" s="834"/>
      <c r="M9" s="834"/>
      <c r="N9" s="834"/>
      <c r="O9" s="834"/>
      <c r="P9" s="834"/>
      <c r="Q9" s="834"/>
      <c r="R9" s="834"/>
      <c r="S9" s="835"/>
    </row>
    <row r="10" spans="1:19" x14ac:dyDescent="0.2">
      <c r="A10" s="836" t="s">
        <v>1005</v>
      </c>
      <c r="B10" s="837"/>
      <c r="C10" s="837"/>
      <c r="D10" s="837"/>
      <c r="E10" s="837"/>
      <c r="F10" s="837"/>
      <c r="G10" s="837"/>
      <c r="H10" s="837"/>
      <c r="I10" s="837"/>
      <c r="J10" s="837"/>
      <c r="K10" s="837"/>
      <c r="L10" s="837"/>
      <c r="M10" s="837"/>
      <c r="N10" s="837"/>
      <c r="O10" s="837"/>
      <c r="P10" s="837"/>
      <c r="Q10" s="837"/>
      <c r="R10" s="837"/>
      <c r="S10" s="838"/>
    </row>
    <row r="11" spans="1:19" ht="27.7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7"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 customHeight="1" x14ac:dyDescent="0.2">
      <c r="A13" s="831"/>
      <c r="B13" s="831"/>
      <c r="C13" s="853"/>
      <c r="D13" s="831"/>
      <c r="E13" s="831"/>
      <c r="F13" s="135" t="s">
        <v>63</v>
      </c>
      <c r="G13" s="135" t="s">
        <v>64</v>
      </c>
      <c r="H13" s="135" t="s">
        <v>65</v>
      </c>
      <c r="I13" s="831"/>
      <c r="J13" s="831"/>
      <c r="K13" s="139" t="s">
        <v>66</v>
      </c>
      <c r="L13" s="139" t="s">
        <v>67</v>
      </c>
      <c r="M13" s="139" t="s">
        <v>68</v>
      </c>
      <c r="N13" s="139" t="s">
        <v>67</v>
      </c>
      <c r="O13" s="831"/>
      <c r="P13" s="831"/>
      <c r="Q13" s="831"/>
      <c r="R13" s="831"/>
      <c r="S13" s="831"/>
    </row>
    <row r="14" spans="1:19" x14ac:dyDescent="0.2">
      <c r="A14" s="851" t="s">
        <v>69</v>
      </c>
      <c r="B14" s="851"/>
      <c r="C14" s="851"/>
      <c r="D14" s="851"/>
      <c r="E14" s="851"/>
      <c r="F14" s="851"/>
      <c r="G14" s="851"/>
      <c r="H14" s="851"/>
      <c r="I14" s="851"/>
      <c r="J14" s="851"/>
      <c r="K14" s="851"/>
      <c r="L14" s="851"/>
      <c r="M14" s="851"/>
      <c r="N14" s="851"/>
      <c r="O14" s="851"/>
      <c r="P14" s="851"/>
      <c r="Q14" s="851"/>
      <c r="R14" s="851"/>
      <c r="S14" s="851"/>
    </row>
    <row r="15" spans="1:19" x14ac:dyDescent="0.2">
      <c r="A15" s="19">
        <v>0</v>
      </c>
      <c r="B15" s="19">
        <v>3</v>
      </c>
      <c r="C15" s="19">
        <v>3</v>
      </c>
      <c r="D15" s="19">
        <v>0</v>
      </c>
      <c r="E15" s="19">
        <v>3</v>
      </c>
      <c r="F15" s="19">
        <v>0</v>
      </c>
      <c r="G15" s="19">
        <v>3</v>
      </c>
      <c r="H15" s="19">
        <v>0</v>
      </c>
      <c r="I15" s="19">
        <v>3</v>
      </c>
      <c r="J15" s="19">
        <v>0</v>
      </c>
      <c r="K15" s="19">
        <v>0</v>
      </c>
      <c r="L15" s="19">
        <v>0</v>
      </c>
      <c r="M15" s="19">
        <v>0</v>
      </c>
      <c r="N15" s="19">
        <v>0</v>
      </c>
      <c r="O15" s="19">
        <v>3</v>
      </c>
      <c r="P15" s="19">
        <v>0</v>
      </c>
      <c r="Q15" s="19">
        <v>0</v>
      </c>
      <c r="R15" s="19">
        <v>0</v>
      </c>
      <c r="S15" s="19">
        <v>0</v>
      </c>
    </row>
    <row r="16" spans="1:19" x14ac:dyDescent="0.2">
      <c r="A16" s="832" t="s">
        <v>70</v>
      </c>
      <c r="B16" s="832"/>
      <c r="C16" s="832"/>
      <c r="D16" s="832"/>
      <c r="E16" s="832"/>
      <c r="F16" s="832"/>
      <c r="G16" s="832"/>
      <c r="H16" s="832"/>
      <c r="I16" s="832"/>
      <c r="J16" s="832"/>
      <c r="K16" s="832"/>
      <c r="L16" s="832"/>
      <c r="M16" s="832"/>
      <c r="N16" s="832"/>
      <c r="O16" s="832"/>
      <c r="P16" s="832"/>
      <c r="Q16" s="832"/>
      <c r="R16" s="832"/>
      <c r="S16" s="832"/>
    </row>
    <row r="17" spans="1:19" s="50" customFormat="1" x14ac:dyDescent="0.2">
      <c r="A17" s="19">
        <v>0</v>
      </c>
      <c r="B17" s="19">
        <v>5</v>
      </c>
      <c r="C17" s="19">
        <v>5</v>
      </c>
      <c r="D17" s="19">
        <v>2</v>
      </c>
      <c r="E17" s="19">
        <v>3</v>
      </c>
      <c r="F17" s="19">
        <v>0</v>
      </c>
      <c r="G17" s="19">
        <v>5</v>
      </c>
      <c r="H17" s="19">
        <v>0</v>
      </c>
      <c r="I17" s="19">
        <v>5</v>
      </c>
      <c r="J17" s="19">
        <v>0</v>
      </c>
      <c r="K17" s="19">
        <v>0</v>
      </c>
      <c r="L17" s="19">
        <v>0</v>
      </c>
      <c r="M17" s="19">
        <v>0</v>
      </c>
      <c r="N17" s="19">
        <v>0</v>
      </c>
      <c r="O17" s="19">
        <v>3</v>
      </c>
      <c r="P17" s="19">
        <v>2</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1" customFormat="1" x14ac:dyDescent="0.2">
      <c r="A19" s="19">
        <v>0</v>
      </c>
      <c r="B19" s="19">
        <v>1</v>
      </c>
      <c r="C19" s="19">
        <v>1</v>
      </c>
      <c r="D19" s="19">
        <v>0</v>
      </c>
      <c r="E19" s="19">
        <v>1</v>
      </c>
      <c r="F19" s="19">
        <v>0</v>
      </c>
      <c r="G19" s="19">
        <v>1</v>
      </c>
      <c r="H19" s="19">
        <v>0</v>
      </c>
      <c r="I19" s="19">
        <v>1</v>
      </c>
      <c r="J19" s="19">
        <v>0</v>
      </c>
      <c r="K19" s="19">
        <v>0</v>
      </c>
      <c r="L19" s="19">
        <v>0</v>
      </c>
      <c r="M19" s="19">
        <v>0</v>
      </c>
      <c r="N19" s="19">
        <v>0</v>
      </c>
      <c r="O19" s="19">
        <v>1</v>
      </c>
      <c r="P19" s="19">
        <v>0</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50" customFormat="1" x14ac:dyDescent="0.2">
      <c r="A21" s="19">
        <v>2</v>
      </c>
      <c r="B21" s="19">
        <v>1</v>
      </c>
      <c r="C21" s="19">
        <v>3</v>
      </c>
      <c r="D21" s="19">
        <v>2</v>
      </c>
      <c r="E21" s="19">
        <v>1</v>
      </c>
      <c r="F21" s="19">
        <v>0</v>
      </c>
      <c r="G21" s="19">
        <v>3</v>
      </c>
      <c r="H21" s="19">
        <v>0</v>
      </c>
      <c r="I21" s="19">
        <v>3</v>
      </c>
      <c r="J21" s="19">
        <v>0</v>
      </c>
      <c r="K21" s="19">
        <v>0</v>
      </c>
      <c r="L21" s="19">
        <v>0</v>
      </c>
      <c r="M21" s="19">
        <v>0</v>
      </c>
      <c r="N21" s="19">
        <v>0</v>
      </c>
      <c r="O21" s="19">
        <v>2</v>
      </c>
      <c r="P21" s="19">
        <v>1</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14" customFormat="1" x14ac:dyDescent="0.2">
      <c r="A23" s="19">
        <v>1</v>
      </c>
      <c r="B23" s="19">
        <v>3</v>
      </c>
      <c r="C23" s="19">
        <v>4</v>
      </c>
      <c r="D23" s="19">
        <v>3</v>
      </c>
      <c r="E23" s="19">
        <v>1</v>
      </c>
      <c r="F23" s="19">
        <v>0</v>
      </c>
      <c r="G23" s="19">
        <v>4</v>
      </c>
      <c r="H23" s="19">
        <v>0</v>
      </c>
      <c r="I23" s="19">
        <v>4</v>
      </c>
      <c r="J23" s="19">
        <v>0</v>
      </c>
      <c r="K23" s="19">
        <v>0</v>
      </c>
      <c r="L23" s="19">
        <v>0</v>
      </c>
      <c r="M23" s="19">
        <v>0</v>
      </c>
      <c r="N23" s="19">
        <v>0</v>
      </c>
      <c r="O23" s="19">
        <v>2</v>
      </c>
      <c r="P23" s="19">
        <v>2</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39" customFormat="1" x14ac:dyDescent="0.2">
      <c r="A25" s="19">
        <v>0</v>
      </c>
      <c r="B25" s="19">
        <v>1</v>
      </c>
      <c r="C25" s="19">
        <v>1</v>
      </c>
      <c r="D25" s="19">
        <v>0</v>
      </c>
      <c r="E25" s="19">
        <v>1</v>
      </c>
      <c r="F25" s="19">
        <v>0</v>
      </c>
      <c r="G25" s="19">
        <v>1</v>
      </c>
      <c r="H25" s="19">
        <v>0</v>
      </c>
      <c r="I25" s="19">
        <v>1</v>
      </c>
      <c r="J25" s="19">
        <v>0</v>
      </c>
      <c r="K25" s="19">
        <v>0</v>
      </c>
      <c r="L25" s="19">
        <v>0</v>
      </c>
      <c r="M25" s="19">
        <v>0</v>
      </c>
      <c r="N25" s="19">
        <v>0</v>
      </c>
      <c r="O25" s="19">
        <v>1</v>
      </c>
      <c r="P25" s="19">
        <v>0</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1" customFormat="1" x14ac:dyDescent="0.2">
      <c r="A27" s="19">
        <v>1</v>
      </c>
      <c r="B27" s="19">
        <v>2</v>
      </c>
      <c r="C27" s="19">
        <v>3</v>
      </c>
      <c r="D27" s="19">
        <v>0</v>
      </c>
      <c r="E27" s="19">
        <v>3</v>
      </c>
      <c r="F27" s="19">
        <v>0</v>
      </c>
      <c r="G27" s="19">
        <v>3</v>
      </c>
      <c r="H27" s="19">
        <v>0</v>
      </c>
      <c r="I27" s="19">
        <v>3</v>
      </c>
      <c r="J27" s="19">
        <v>0</v>
      </c>
      <c r="K27" s="19">
        <v>0</v>
      </c>
      <c r="L27" s="19">
        <v>0</v>
      </c>
      <c r="M27" s="19">
        <v>0</v>
      </c>
      <c r="N27" s="19">
        <v>0</v>
      </c>
      <c r="O27" s="19">
        <v>3</v>
      </c>
      <c r="P27" s="19">
        <v>1</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716" customFormat="1" x14ac:dyDescent="0.2">
      <c r="A29" s="19">
        <v>1</v>
      </c>
      <c r="B29" s="19">
        <v>0</v>
      </c>
      <c r="C29" s="19">
        <v>1</v>
      </c>
      <c r="D29" s="19">
        <v>1</v>
      </c>
      <c r="E29" s="19">
        <v>0</v>
      </c>
      <c r="F29" s="19">
        <v>0</v>
      </c>
      <c r="G29" s="19">
        <v>1</v>
      </c>
      <c r="H29" s="19">
        <v>0</v>
      </c>
      <c r="I29" s="19">
        <v>1</v>
      </c>
      <c r="J29" s="19">
        <v>0</v>
      </c>
      <c r="K29" s="19">
        <v>0</v>
      </c>
      <c r="L29" s="19">
        <v>0</v>
      </c>
      <c r="M29" s="19">
        <v>0</v>
      </c>
      <c r="N29" s="19">
        <v>0</v>
      </c>
      <c r="O29" s="19">
        <v>1</v>
      </c>
      <c r="P29" s="19">
        <v>0</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111" customFormat="1" x14ac:dyDescent="0.25">
      <c r="A31" s="752">
        <v>1</v>
      </c>
      <c r="B31" s="752">
        <v>0</v>
      </c>
      <c r="C31" s="752">
        <v>1</v>
      </c>
      <c r="D31" s="752">
        <v>1</v>
      </c>
      <c r="E31" s="752">
        <v>0</v>
      </c>
      <c r="F31" s="752">
        <v>0</v>
      </c>
      <c r="G31" s="752">
        <v>1</v>
      </c>
      <c r="H31" s="752">
        <v>0</v>
      </c>
      <c r="I31" s="752">
        <v>1</v>
      </c>
      <c r="J31" s="752">
        <v>0</v>
      </c>
      <c r="K31" s="752">
        <v>0</v>
      </c>
      <c r="L31" s="752">
        <v>0</v>
      </c>
      <c r="M31" s="752">
        <v>0</v>
      </c>
      <c r="N31" s="752">
        <v>0</v>
      </c>
      <c r="O31" s="752">
        <v>1</v>
      </c>
      <c r="P31" s="752">
        <v>0</v>
      </c>
      <c r="Q31" s="752">
        <v>0</v>
      </c>
      <c r="R31" s="752">
        <v>0</v>
      </c>
      <c r="S31" s="752">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781" customFormat="1" x14ac:dyDescent="0.2">
      <c r="A33" s="19">
        <v>1</v>
      </c>
      <c r="B33" s="19">
        <v>0</v>
      </c>
      <c r="C33" s="19">
        <v>1</v>
      </c>
      <c r="D33" s="19">
        <v>1</v>
      </c>
      <c r="E33" s="19">
        <v>0</v>
      </c>
      <c r="F33" s="19">
        <v>0</v>
      </c>
      <c r="G33" s="19">
        <v>1</v>
      </c>
      <c r="H33" s="19">
        <v>0</v>
      </c>
      <c r="I33" s="19">
        <v>1</v>
      </c>
      <c r="J33" s="19">
        <v>0</v>
      </c>
      <c r="K33" s="19">
        <v>0</v>
      </c>
      <c r="L33" s="19">
        <v>0</v>
      </c>
      <c r="M33" s="19">
        <v>0</v>
      </c>
      <c r="N33" s="19">
        <v>0</v>
      </c>
      <c r="O33" s="19">
        <v>1</v>
      </c>
      <c r="P33" s="19">
        <v>0</v>
      </c>
      <c r="Q33" s="19">
        <v>0</v>
      </c>
      <c r="R33" s="19">
        <v>0</v>
      </c>
      <c r="S33" s="19">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6" customFormat="1" x14ac:dyDescent="0.2">
      <c r="A35" s="19">
        <v>1</v>
      </c>
      <c r="B35" s="19">
        <v>1</v>
      </c>
      <c r="C35" s="19">
        <v>2</v>
      </c>
      <c r="D35" s="19">
        <v>1</v>
      </c>
      <c r="E35" s="19">
        <v>1</v>
      </c>
      <c r="F35" s="19">
        <v>0</v>
      </c>
      <c r="G35" s="19">
        <v>2</v>
      </c>
      <c r="H35" s="19">
        <v>0</v>
      </c>
      <c r="I35" s="19">
        <v>2</v>
      </c>
      <c r="J35" s="19">
        <v>0</v>
      </c>
      <c r="K35" s="19">
        <v>0</v>
      </c>
      <c r="L35" s="19">
        <v>0</v>
      </c>
      <c r="M35" s="19">
        <v>0</v>
      </c>
      <c r="N35" s="19">
        <v>0</v>
      </c>
      <c r="O35" s="19">
        <v>2</v>
      </c>
      <c r="P35" s="19">
        <v>1</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822" customFormat="1" x14ac:dyDescent="0.2">
      <c r="A37" s="19">
        <v>0</v>
      </c>
      <c r="B37" s="19">
        <v>1</v>
      </c>
      <c r="C37" s="19">
        <v>1</v>
      </c>
      <c r="D37" s="19">
        <v>0</v>
      </c>
      <c r="E37" s="19">
        <v>1</v>
      </c>
      <c r="F37" s="19">
        <v>0</v>
      </c>
      <c r="G37" s="19">
        <v>1</v>
      </c>
      <c r="H37" s="19">
        <v>0</v>
      </c>
      <c r="I37" s="19">
        <v>1</v>
      </c>
      <c r="J37" s="19">
        <v>0</v>
      </c>
      <c r="K37" s="19">
        <v>0</v>
      </c>
      <c r="L37" s="19">
        <v>0</v>
      </c>
      <c r="M37" s="19">
        <v>0</v>
      </c>
      <c r="N37" s="19">
        <v>0</v>
      </c>
      <c r="O37" s="19">
        <v>1</v>
      </c>
      <c r="P37" s="19">
        <v>0</v>
      </c>
      <c r="Q37" s="19">
        <v>0</v>
      </c>
      <c r="R37" s="19">
        <v>0</v>
      </c>
      <c r="S37" s="19">
        <v>0</v>
      </c>
    </row>
    <row r="38" spans="1:19" x14ac:dyDescent="0.2">
      <c r="A38" s="823" t="s">
        <v>271</v>
      </c>
      <c r="B38" s="846"/>
      <c r="C38" s="846"/>
      <c r="D38" s="846"/>
      <c r="E38" s="846"/>
      <c r="F38" s="846"/>
      <c r="G38" s="846"/>
      <c r="H38" s="846"/>
      <c r="I38" s="846"/>
      <c r="J38" s="846"/>
      <c r="K38" s="846"/>
      <c r="L38" s="846"/>
      <c r="M38" s="846"/>
      <c r="N38" s="846"/>
      <c r="O38" s="846"/>
      <c r="P38" s="846"/>
      <c r="Q38" s="846"/>
      <c r="R38" s="846"/>
      <c r="S38" s="847"/>
    </row>
    <row r="39" spans="1:19" s="13" customFormat="1" x14ac:dyDescent="0.2">
      <c r="A39" s="79">
        <f>SUM(A37,A35,A33,A31,A29,A27,A25,A23,A21,A19,A17,A15)</f>
        <v>8</v>
      </c>
      <c r="B39" s="423">
        <f t="shared" ref="B39:S39" si="0">SUM(B37,B35,B33,B31,B29,B27,B25,B23,B21,B19,B17,B15)</f>
        <v>18</v>
      </c>
      <c r="C39" s="423">
        <f t="shared" si="0"/>
        <v>26</v>
      </c>
      <c r="D39" s="423">
        <f t="shared" si="0"/>
        <v>11</v>
      </c>
      <c r="E39" s="423">
        <f t="shared" si="0"/>
        <v>15</v>
      </c>
      <c r="F39" s="423">
        <f t="shared" si="0"/>
        <v>0</v>
      </c>
      <c r="G39" s="423">
        <f t="shared" si="0"/>
        <v>26</v>
      </c>
      <c r="H39" s="423">
        <f t="shared" si="0"/>
        <v>0</v>
      </c>
      <c r="I39" s="423">
        <f t="shared" si="0"/>
        <v>26</v>
      </c>
      <c r="J39" s="423">
        <f t="shared" si="0"/>
        <v>0</v>
      </c>
      <c r="K39" s="423">
        <f t="shared" si="0"/>
        <v>0</v>
      </c>
      <c r="L39" s="423">
        <f t="shared" si="0"/>
        <v>0</v>
      </c>
      <c r="M39" s="423">
        <f t="shared" si="0"/>
        <v>0</v>
      </c>
      <c r="N39" s="423">
        <f t="shared" si="0"/>
        <v>0</v>
      </c>
      <c r="O39" s="423">
        <f t="shared" si="0"/>
        <v>21</v>
      </c>
      <c r="P39" s="423">
        <f t="shared" si="0"/>
        <v>7</v>
      </c>
      <c r="Q39" s="423">
        <f t="shared" si="0"/>
        <v>0</v>
      </c>
      <c r="R39" s="423">
        <f t="shared" si="0"/>
        <v>0</v>
      </c>
      <c r="S39" s="423">
        <f t="shared" si="0"/>
        <v>0</v>
      </c>
    </row>
    <row r="41" spans="1:19" ht="21.75" customHeight="1" x14ac:dyDescent="0.2">
      <c r="A41" s="854" t="s">
        <v>1088</v>
      </c>
      <c r="B41" s="855"/>
      <c r="C41" s="855"/>
      <c r="D41" s="855"/>
      <c r="E41" s="855"/>
      <c r="F41" s="855"/>
      <c r="G41" s="855"/>
      <c r="H41" s="855"/>
      <c r="I41" s="855"/>
      <c r="J41" s="855"/>
      <c r="K41" s="855"/>
      <c r="L41" s="855"/>
      <c r="M41" s="855"/>
      <c r="N41" s="855"/>
      <c r="O41" s="855"/>
      <c r="P41" s="855"/>
      <c r="Q41" s="855"/>
      <c r="R41" s="855"/>
      <c r="S41" s="856"/>
    </row>
    <row r="42" spans="1:19" x14ac:dyDescent="0.2">
      <c r="A42" s="833" t="s">
        <v>173</v>
      </c>
      <c r="B42" s="834"/>
      <c r="C42" s="834"/>
      <c r="D42" s="834"/>
      <c r="E42" s="834"/>
      <c r="F42" s="834"/>
      <c r="G42" s="834"/>
      <c r="H42" s="834"/>
      <c r="I42" s="834"/>
      <c r="J42" s="834"/>
      <c r="K42" s="834"/>
      <c r="L42" s="834"/>
      <c r="M42" s="834"/>
      <c r="N42" s="834"/>
      <c r="O42" s="834"/>
      <c r="P42" s="834"/>
      <c r="Q42" s="834"/>
      <c r="R42" s="834"/>
      <c r="S42" s="835"/>
    </row>
    <row r="43" spans="1:19" x14ac:dyDescent="0.2">
      <c r="A43" s="833" t="s">
        <v>1006</v>
      </c>
      <c r="B43" s="834"/>
      <c r="C43" s="834"/>
      <c r="D43" s="834"/>
      <c r="E43" s="834"/>
      <c r="F43" s="834"/>
      <c r="G43" s="834"/>
      <c r="H43" s="834"/>
      <c r="I43" s="834"/>
      <c r="J43" s="834"/>
      <c r="K43" s="834"/>
      <c r="L43" s="834"/>
      <c r="M43" s="834"/>
      <c r="N43" s="834"/>
      <c r="O43" s="834"/>
      <c r="P43" s="834"/>
      <c r="Q43" s="834"/>
      <c r="R43" s="834"/>
      <c r="S43" s="835"/>
    </row>
    <row r="44" spans="1:19" x14ac:dyDescent="0.2">
      <c r="A44" s="833" t="s">
        <v>1007</v>
      </c>
      <c r="B44" s="834"/>
      <c r="C44" s="834"/>
      <c r="D44" s="834"/>
      <c r="E44" s="834"/>
      <c r="F44" s="834"/>
      <c r="G44" s="834"/>
      <c r="H44" s="834"/>
      <c r="I44" s="834"/>
      <c r="J44" s="834"/>
      <c r="K44" s="834"/>
      <c r="L44" s="834"/>
      <c r="M44" s="834"/>
      <c r="N44" s="834"/>
      <c r="O44" s="834"/>
      <c r="P44" s="834"/>
      <c r="Q44" s="834"/>
      <c r="R44" s="834"/>
      <c r="S44" s="835"/>
    </row>
    <row r="45" spans="1:19" x14ac:dyDescent="0.2">
      <c r="A45" s="833" t="s">
        <v>1008</v>
      </c>
      <c r="B45" s="834"/>
      <c r="C45" s="834"/>
      <c r="D45" s="834"/>
      <c r="E45" s="834"/>
      <c r="F45" s="834"/>
      <c r="G45" s="834"/>
      <c r="H45" s="834"/>
      <c r="I45" s="834"/>
      <c r="J45" s="834"/>
      <c r="K45" s="834"/>
      <c r="L45" s="834"/>
      <c r="M45" s="834"/>
      <c r="N45" s="834"/>
      <c r="O45" s="834"/>
      <c r="P45" s="834"/>
      <c r="Q45" s="834"/>
      <c r="R45" s="834"/>
      <c r="S45" s="835"/>
    </row>
    <row r="46" spans="1:19" x14ac:dyDescent="0.2">
      <c r="A46" s="833" t="s">
        <v>1009</v>
      </c>
      <c r="B46" s="834"/>
      <c r="C46" s="834"/>
      <c r="D46" s="834"/>
      <c r="E46" s="834"/>
      <c r="F46" s="834"/>
      <c r="G46" s="834"/>
      <c r="H46" s="834"/>
      <c r="I46" s="834"/>
      <c r="J46" s="834"/>
      <c r="K46" s="834"/>
      <c r="L46" s="834"/>
      <c r="M46" s="834"/>
      <c r="N46" s="834"/>
      <c r="O46" s="834"/>
      <c r="P46" s="834"/>
      <c r="Q46" s="834"/>
      <c r="R46" s="834"/>
      <c r="S46" s="835"/>
    </row>
    <row r="47" spans="1:19" x14ac:dyDescent="0.2">
      <c r="A47" s="833" t="s">
        <v>1010</v>
      </c>
      <c r="B47" s="834"/>
      <c r="C47" s="834"/>
      <c r="D47" s="834"/>
      <c r="E47" s="834"/>
      <c r="F47" s="834"/>
      <c r="G47" s="834"/>
      <c r="H47" s="834"/>
      <c r="I47" s="834"/>
      <c r="J47" s="834"/>
      <c r="K47" s="834"/>
      <c r="L47" s="834"/>
      <c r="M47" s="834"/>
      <c r="N47" s="834"/>
      <c r="O47" s="834"/>
      <c r="P47" s="834"/>
      <c r="Q47" s="834"/>
      <c r="R47" s="834"/>
      <c r="S47" s="835"/>
    </row>
    <row r="48" spans="1:19" x14ac:dyDescent="0.2">
      <c r="A48" s="833" t="s">
        <v>1011</v>
      </c>
      <c r="B48" s="834"/>
      <c r="C48" s="834"/>
      <c r="D48" s="834"/>
      <c r="E48" s="834"/>
      <c r="F48" s="834"/>
      <c r="G48" s="834"/>
      <c r="H48" s="834"/>
      <c r="I48" s="834"/>
      <c r="J48" s="834"/>
      <c r="K48" s="834"/>
      <c r="L48" s="834"/>
      <c r="M48" s="834"/>
      <c r="N48" s="834"/>
      <c r="O48" s="834"/>
      <c r="P48" s="834"/>
      <c r="Q48" s="834"/>
      <c r="R48" s="834"/>
      <c r="S48" s="835"/>
    </row>
    <row r="49" spans="1:19" x14ac:dyDescent="0.2">
      <c r="A49" s="833" t="s">
        <v>991</v>
      </c>
      <c r="B49" s="834"/>
      <c r="C49" s="834"/>
      <c r="D49" s="834"/>
      <c r="E49" s="834"/>
      <c r="F49" s="834"/>
      <c r="G49" s="834"/>
      <c r="H49" s="834"/>
      <c r="I49" s="834"/>
      <c r="J49" s="834"/>
      <c r="K49" s="834"/>
      <c r="L49" s="834"/>
      <c r="M49" s="834"/>
      <c r="N49" s="834"/>
      <c r="O49" s="834"/>
      <c r="P49" s="834"/>
      <c r="Q49" s="834"/>
      <c r="R49" s="834"/>
      <c r="S49" s="835"/>
    </row>
    <row r="50" spans="1:19" x14ac:dyDescent="0.2">
      <c r="A50" s="836" t="s">
        <v>1012</v>
      </c>
      <c r="B50" s="837"/>
      <c r="C50" s="837"/>
      <c r="D50" s="837"/>
      <c r="E50" s="837"/>
      <c r="F50" s="837"/>
      <c r="G50" s="837"/>
      <c r="H50" s="837"/>
      <c r="I50" s="837"/>
      <c r="J50" s="837"/>
      <c r="K50" s="837"/>
      <c r="L50" s="837"/>
      <c r="M50" s="837"/>
      <c r="N50" s="837"/>
      <c r="O50" s="837"/>
      <c r="P50" s="837"/>
      <c r="Q50" s="837"/>
      <c r="R50" s="837"/>
      <c r="S50" s="838"/>
    </row>
    <row r="51" spans="1:19" ht="30"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26.25"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2.25" customHeight="1" x14ac:dyDescent="0.2">
      <c r="A53" s="831"/>
      <c r="B53" s="831"/>
      <c r="C53" s="853"/>
      <c r="D53" s="831"/>
      <c r="E53" s="831"/>
      <c r="F53" s="135" t="s">
        <v>63</v>
      </c>
      <c r="G53" s="135" t="s">
        <v>64</v>
      </c>
      <c r="H53" s="135" t="s">
        <v>65</v>
      </c>
      <c r="I53" s="831"/>
      <c r="J53" s="831"/>
      <c r="K53" s="139" t="s">
        <v>66</v>
      </c>
      <c r="L53" s="139" t="s">
        <v>67</v>
      </c>
      <c r="M53" s="139" t="s">
        <v>68</v>
      </c>
      <c r="N53" s="139" t="s">
        <v>67</v>
      </c>
      <c r="O53" s="831"/>
      <c r="P53" s="831"/>
      <c r="Q53" s="831"/>
      <c r="R53" s="831"/>
      <c r="S53" s="831"/>
    </row>
    <row r="54" spans="1:19" x14ac:dyDescent="0.2">
      <c r="A54" s="851" t="s">
        <v>69</v>
      </c>
      <c r="B54" s="851"/>
      <c r="C54" s="851"/>
      <c r="D54" s="851"/>
      <c r="E54" s="851"/>
      <c r="F54" s="851"/>
      <c r="G54" s="851"/>
      <c r="H54" s="851"/>
      <c r="I54" s="851"/>
      <c r="J54" s="851"/>
      <c r="K54" s="851"/>
      <c r="L54" s="851"/>
      <c r="M54" s="851"/>
      <c r="N54" s="851"/>
      <c r="O54" s="851"/>
      <c r="P54" s="851"/>
      <c r="Q54" s="851"/>
      <c r="R54" s="851"/>
      <c r="S54" s="851"/>
    </row>
    <row r="55" spans="1:19"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832" t="s">
        <v>70</v>
      </c>
      <c r="B56" s="832"/>
      <c r="C56" s="832"/>
      <c r="D56" s="832"/>
      <c r="E56" s="832"/>
      <c r="F56" s="832"/>
      <c r="G56" s="832"/>
      <c r="H56" s="832"/>
      <c r="I56" s="832"/>
      <c r="J56" s="832"/>
      <c r="K56" s="832"/>
      <c r="L56" s="832"/>
      <c r="M56" s="832"/>
      <c r="N56" s="832"/>
      <c r="O56" s="832"/>
      <c r="P56" s="832"/>
      <c r="Q56" s="832"/>
      <c r="R56" s="832"/>
      <c r="S56" s="832"/>
    </row>
    <row r="57" spans="1:19" s="369"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494"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549"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3" customFormat="1" ht="15" x14ac:dyDescent="0.25">
      <c r="A63" s="620">
        <v>0</v>
      </c>
      <c r="B63" s="620">
        <v>0</v>
      </c>
      <c r="C63" s="620">
        <v>0</v>
      </c>
      <c r="D63" s="620">
        <v>0</v>
      </c>
      <c r="E63" s="620">
        <v>0</v>
      </c>
      <c r="F63" s="620">
        <v>0</v>
      </c>
      <c r="G63" s="620">
        <v>0</v>
      </c>
      <c r="H63" s="620">
        <v>0</v>
      </c>
      <c r="I63" s="620">
        <v>0</v>
      </c>
      <c r="J63" s="620">
        <v>0</v>
      </c>
      <c r="K63" s="620">
        <v>0</v>
      </c>
      <c r="L63" s="620">
        <v>0</v>
      </c>
      <c r="M63" s="620">
        <v>0</v>
      </c>
      <c r="N63" s="620">
        <v>0</v>
      </c>
      <c r="O63" s="620">
        <v>0</v>
      </c>
      <c r="P63" s="620">
        <v>0</v>
      </c>
      <c r="Q63" s="620">
        <v>0</v>
      </c>
      <c r="R63" s="620">
        <v>0</v>
      </c>
      <c r="S63" s="620">
        <v>0</v>
      </c>
    </row>
    <row r="64" spans="1:19" x14ac:dyDescent="0.2">
      <c r="A64" s="826" t="s">
        <v>74</v>
      </c>
      <c r="B64" s="826"/>
      <c r="C64" s="826"/>
      <c r="D64" s="826"/>
      <c r="E64" s="826"/>
      <c r="F64" s="826"/>
      <c r="G64" s="826"/>
      <c r="H64" s="826"/>
      <c r="I64" s="826"/>
      <c r="J64" s="826"/>
      <c r="K64" s="826"/>
      <c r="L64" s="826"/>
      <c r="M64" s="826"/>
      <c r="N64" s="826"/>
      <c r="O64" s="826"/>
      <c r="P64" s="826"/>
      <c r="Q64" s="826"/>
      <c r="R64" s="826"/>
      <c r="S64" s="826"/>
    </row>
    <row r="65" spans="1:19" s="638"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670"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755"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780"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78</v>
      </c>
      <c r="B72" s="826"/>
      <c r="C72" s="826"/>
      <c r="D72" s="826"/>
      <c r="E72" s="826"/>
      <c r="F72" s="826"/>
      <c r="G72" s="826"/>
      <c r="H72" s="826"/>
      <c r="I72" s="826"/>
      <c r="J72" s="826"/>
      <c r="K72" s="826"/>
      <c r="L72" s="826"/>
      <c r="M72" s="826"/>
      <c r="N72" s="826"/>
      <c r="O72" s="826"/>
      <c r="P72" s="826"/>
      <c r="Q72" s="826"/>
      <c r="R72" s="826"/>
      <c r="S72" s="826"/>
    </row>
    <row r="73" spans="1:19" s="780"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826" t="s">
        <v>79</v>
      </c>
      <c r="B74" s="826"/>
      <c r="C74" s="826"/>
      <c r="D74" s="826"/>
      <c r="E74" s="826"/>
      <c r="F74" s="826"/>
      <c r="G74" s="826"/>
      <c r="H74" s="826"/>
      <c r="I74" s="826"/>
      <c r="J74" s="826"/>
      <c r="K74" s="826"/>
      <c r="L74" s="826"/>
      <c r="M74" s="826"/>
      <c r="N74" s="826"/>
      <c r="O74" s="826"/>
      <c r="P74" s="826"/>
      <c r="Q74" s="826"/>
      <c r="R74" s="826"/>
      <c r="S74" s="826"/>
    </row>
    <row r="75" spans="1:19" s="820"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826" t="s">
        <v>80</v>
      </c>
      <c r="B76" s="826"/>
      <c r="C76" s="826"/>
      <c r="D76" s="826"/>
      <c r="E76" s="826"/>
      <c r="F76" s="826"/>
      <c r="G76" s="826"/>
      <c r="H76" s="826"/>
      <c r="I76" s="826"/>
      <c r="J76" s="826"/>
      <c r="K76" s="826"/>
      <c r="L76" s="826"/>
      <c r="M76" s="826"/>
      <c r="N76" s="826"/>
      <c r="O76" s="826"/>
      <c r="P76" s="826"/>
      <c r="Q76" s="826"/>
      <c r="R76" s="826"/>
      <c r="S76" s="826"/>
    </row>
    <row r="77" spans="1:19" s="820"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823" t="s">
        <v>271</v>
      </c>
      <c r="B78" s="846"/>
      <c r="C78" s="846"/>
      <c r="D78" s="846"/>
      <c r="E78" s="846"/>
      <c r="F78" s="846"/>
      <c r="G78" s="846"/>
      <c r="H78" s="846"/>
      <c r="I78" s="846"/>
      <c r="J78" s="846"/>
      <c r="K78" s="846"/>
      <c r="L78" s="846"/>
      <c r="M78" s="846"/>
      <c r="N78" s="846"/>
      <c r="O78" s="846"/>
      <c r="P78" s="846"/>
      <c r="Q78" s="846"/>
      <c r="R78" s="846"/>
      <c r="S78" s="847"/>
    </row>
    <row r="79" spans="1:19" s="13" customFormat="1" x14ac:dyDescent="0.2">
      <c r="A79" s="79">
        <f>SUM(A77,A75,A73,A71,A69,A67,A65,A63,A61,A59,A57,A55)</f>
        <v>0</v>
      </c>
      <c r="B79" s="423">
        <f t="shared" ref="B79:S79" si="1">SUM(B77,B75,B73,B71,B69,B67,B65,B63,B61,B59,B57,B55)</f>
        <v>0</v>
      </c>
      <c r="C79" s="423">
        <f t="shared" si="1"/>
        <v>0</v>
      </c>
      <c r="D79" s="423">
        <f t="shared" si="1"/>
        <v>0</v>
      </c>
      <c r="E79" s="423">
        <f t="shared" si="1"/>
        <v>0</v>
      </c>
      <c r="F79" s="423">
        <f t="shared" si="1"/>
        <v>0</v>
      </c>
      <c r="G79" s="423">
        <f t="shared" si="1"/>
        <v>0</v>
      </c>
      <c r="H79" s="423">
        <f t="shared" si="1"/>
        <v>0</v>
      </c>
      <c r="I79" s="423">
        <f t="shared" si="1"/>
        <v>0</v>
      </c>
      <c r="J79" s="423">
        <f t="shared" si="1"/>
        <v>0</v>
      </c>
      <c r="K79" s="423">
        <f t="shared" si="1"/>
        <v>0</v>
      </c>
      <c r="L79" s="423">
        <f t="shared" si="1"/>
        <v>0</v>
      </c>
      <c r="M79" s="423">
        <f t="shared" si="1"/>
        <v>0</v>
      </c>
      <c r="N79" s="423">
        <f t="shared" si="1"/>
        <v>0</v>
      </c>
      <c r="O79" s="423">
        <f t="shared" si="1"/>
        <v>0</v>
      </c>
      <c r="P79" s="423">
        <f t="shared" si="1"/>
        <v>0</v>
      </c>
      <c r="Q79" s="423">
        <f t="shared" si="1"/>
        <v>0</v>
      </c>
      <c r="R79" s="423">
        <f t="shared" si="1"/>
        <v>0</v>
      </c>
      <c r="S79" s="423">
        <f t="shared" si="1"/>
        <v>0</v>
      </c>
    </row>
    <row r="81" spans="1:19" ht="22.5" customHeight="1" x14ac:dyDescent="0.2">
      <c r="A81" s="854" t="s">
        <v>1089</v>
      </c>
      <c r="B81" s="855"/>
      <c r="C81" s="855"/>
      <c r="D81" s="855"/>
      <c r="E81" s="855"/>
      <c r="F81" s="855"/>
      <c r="G81" s="855"/>
      <c r="H81" s="855"/>
      <c r="I81" s="855"/>
      <c r="J81" s="855"/>
      <c r="K81" s="855"/>
      <c r="L81" s="855"/>
      <c r="M81" s="855"/>
      <c r="N81" s="855"/>
      <c r="O81" s="855"/>
      <c r="P81" s="855"/>
      <c r="Q81" s="855"/>
      <c r="R81" s="855"/>
      <c r="S81" s="856"/>
    </row>
    <row r="82" spans="1:19" x14ac:dyDescent="0.2">
      <c r="A82" s="833" t="s">
        <v>173</v>
      </c>
      <c r="B82" s="834"/>
      <c r="C82" s="834"/>
      <c r="D82" s="834"/>
      <c r="E82" s="834"/>
      <c r="F82" s="834"/>
      <c r="G82" s="834"/>
      <c r="H82" s="834"/>
      <c r="I82" s="834"/>
      <c r="J82" s="834"/>
      <c r="K82" s="834"/>
      <c r="L82" s="834"/>
      <c r="M82" s="834"/>
      <c r="N82" s="834"/>
      <c r="O82" s="834"/>
      <c r="P82" s="834"/>
      <c r="Q82" s="834"/>
      <c r="R82" s="834"/>
      <c r="S82" s="835"/>
    </row>
    <row r="83" spans="1:19" x14ac:dyDescent="0.2">
      <c r="A83" s="833" t="s">
        <v>1013</v>
      </c>
      <c r="B83" s="834"/>
      <c r="C83" s="834"/>
      <c r="D83" s="834"/>
      <c r="E83" s="834"/>
      <c r="F83" s="834"/>
      <c r="G83" s="834"/>
      <c r="H83" s="834"/>
      <c r="I83" s="834"/>
      <c r="J83" s="834"/>
      <c r="K83" s="834"/>
      <c r="L83" s="834"/>
      <c r="M83" s="834"/>
      <c r="N83" s="834"/>
      <c r="O83" s="834"/>
      <c r="P83" s="834"/>
      <c r="Q83" s="834"/>
      <c r="R83" s="834"/>
      <c r="S83" s="835"/>
    </row>
    <row r="84" spans="1:19" x14ac:dyDescent="0.2">
      <c r="A84" s="833" t="s">
        <v>1014</v>
      </c>
      <c r="B84" s="834"/>
      <c r="C84" s="834"/>
      <c r="D84" s="834"/>
      <c r="E84" s="834"/>
      <c r="F84" s="834"/>
      <c r="G84" s="834"/>
      <c r="H84" s="834"/>
      <c r="I84" s="834"/>
      <c r="J84" s="834"/>
      <c r="K84" s="834"/>
      <c r="L84" s="834"/>
      <c r="M84" s="834"/>
      <c r="N84" s="834"/>
      <c r="O84" s="834"/>
      <c r="P84" s="834"/>
      <c r="Q84" s="834"/>
      <c r="R84" s="834"/>
      <c r="S84" s="835"/>
    </row>
    <row r="85" spans="1:19" x14ac:dyDescent="0.2">
      <c r="A85" s="833" t="s">
        <v>1015</v>
      </c>
      <c r="B85" s="834"/>
      <c r="C85" s="834"/>
      <c r="D85" s="834"/>
      <c r="E85" s="834"/>
      <c r="F85" s="834"/>
      <c r="G85" s="834"/>
      <c r="H85" s="834"/>
      <c r="I85" s="834"/>
      <c r="J85" s="834"/>
      <c r="K85" s="834"/>
      <c r="L85" s="834"/>
      <c r="M85" s="834"/>
      <c r="N85" s="834"/>
      <c r="O85" s="834"/>
      <c r="P85" s="834"/>
      <c r="Q85" s="834"/>
      <c r="R85" s="834"/>
      <c r="S85" s="835"/>
    </row>
    <row r="86" spans="1:19" x14ac:dyDescent="0.2">
      <c r="A86" s="833" t="s">
        <v>1016</v>
      </c>
      <c r="B86" s="834"/>
      <c r="C86" s="834"/>
      <c r="D86" s="834"/>
      <c r="E86" s="834"/>
      <c r="F86" s="834"/>
      <c r="G86" s="834"/>
      <c r="H86" s="834"/>
      <c r="I86" s="834"/>
      <c r="J86" s="834"/>
      <c r="K86" s="834"/>
      <c r="L86" s="834"/>
      <c r="M86" s="834"/>
      <c r="N86" s="834"/>
      <c r="O86" s="834"/>
      <c r="P86" s="834"/>
      <c r="Q86" s="834"/>
      <c r="R86" s="834"/>
      <c r="S86" s="835"/>
    </row>
    <row r="87" spans="1:19" x14ac:dyDescent="0.2">
      <c r="A87" s="833" t="s">
        <v>1017</v>
      </c>
      <c r="B87" s="834"/>
      <c r="C87" s="834"/>
      <c r="D87" s="834"/>
      <c r="E87" s="834"/>
      <c r="F87" s="834"/>
      <c r="G87" s="834"/>
      <c r="H87" s="834"/>
      <c r="I87" s="834"/>
      <c r="J87" s="834"/>
      <c r="K87" s="834"/>
      <c r="L87" s="834"/>
      <c r="M87" s="834"/>
      <c r="N87" s="834"/>
      <c r="O87" s="834"/>
      <c r="P87" s="834"/>
      <c r="Q87" s="834"/>
      <c r="R87" s="834"/>
      <c r="S87" s="835"/>
    </row>
    <row r="88" spans="1:19" x14ac:dyDescent="0.2">
      <c r="A88" s="833" t="s">
        <v>1018</v>
      </c>
      <c r="B88" s="834"/>
      <c r="C88" s="834"/>
      <c r="D88" s="834"/>
      <c r="E88" s="834"/>
      <c r="F88" s="834"/>
      <c r="G88" s="834"/>
      <c r="H88" s="834"/>
      <c r="I88" s="834"/>
      <c r="J88" s="834"/>
      <c r="K88" s="834"/>
      <c r="L88" s="834"/>
      <c r="M88" s="834"/>
      <c r="N88" s="834"/>
      <c r="O88" s="834"/>
      <c r="P88" s="834"/>
      <c r="Q88" s="834"/>
      <c r="R88" s="834"/>
      <c r="S88" s="835"/>
    </row>
    <row r="89" spans="1:19" x14ac:dyDescent="0.2">
      <c r="A89" s="833" t="s">
        <v>1019</v>
      </c>
      <c r="B89" s="834"/>
      <c r="C89" s="834"/>
      <c r="D89" s="834"/>
      <c r="E89" s="834"/>
      <c r="F89" s="834"/>
      <c r="G89" s="834"/>
      <c r="H89" s="834"/>
      <c r="I89" s="834"/>
      <c r="J89" s="834"/>
      <c r="K89" s="834"/>
      <c r="L89" s="834"/>
      <c r="M89" s="834"/>
      <c r="N89" s="834"/>
      <c r="O89" s="834"/>
      <c r="P89" s="834"/>
      <c r="Q89" s="834"/>
      <c r="R89" s="834"/>
      <c r="S89" s="835"/>
    </row>
    <row r="90" spans="1:19" x14ac:dyDescent="0.2">
      <c r="A90" s="836" t="s">
        <v>1020</v>
      </c>
      <c r="B90" s="837"/>
      <c r="C90" s="837"/>
      <c r="D90" s="837"/>
      <c r="E90" s="837"/>
      <c r="F90" s="837"/>
      <c r="G90" s="837"/>
      <c r="H90" s="837"/>
      <c r="I90" s="837"/>
      <c r="J90" s="837"/>
      <c r="K90" s="837"/>
      <c r="L90" s="837"/>
      <c r="M90" s="837"/>
      <c r="N90" s="837"/>
      <c r="O90" s="837"/>
      <c r="P90" s="837"/>
      <c r="Q90" s="837"/>
      <c r="R90" s="837"/>
      <c r="S90" s="838"/>
    </row>
    <row r="91" spans="1:19" ht="33" customHeight="1" x14ac:dyDescent="0.2">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6.25"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3" customHeight="1" x14ac:dyDescent="0.2">
      <c r="A93" s="831"/>
      <c r="B93" s="831"/>
      <c r="C93" s="853"/>
      <c r="D93" s="831"/>
      <c r="E93" s="831"/>
      <c r="F93" s="135" t="s">
        <v>63</v>
      </c>
      <c r="G93" s="135" t="s">
        <v>64</v>
      </c>
      <c r="H93" s="135" t="s">
        <v>65</v>
      </c>
      <c r="I93" s="831"/>
      <c r="J93" s="831"/>
      <c r="K93" s="139" t="s">
        <v>66</v>
      </c>
      <c r="L93" s="139" t="s">
        <v>67</v>
      </c>
      <c r="M93" s="139" t="s">
        <v>68</v>
      </c>
      <c r="N93" s="139"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x14ac:dyDescent="0.2">
      <c r="A95" s="19">
        <v>1</v>
      </c>
      <c r="B95" s="19">
        <v>0</v>
      </c>
      <c r="C95" s="19">
        <v>1</v>
      </c>
      <c r="D95" s="19">
        <v>0</v>
      </c>
      <c r="E95" s="19">
        <v>1</v>
      </c>
      <c r="F95" s="19">
        <v>0</v>
      </c>
      <c r="G95" s="19">
        <v>1</v>
      </c>
      <c r="H95" s="19">
        <v>0</v>
      </c>
      <c r="I95" s="19">
        <v>1</v>
      </c>
      <c r="J95" s="19">
        <v>0</v>
      </c>
      <c r="K95" s="19">
        <v>0</v>
      </c>
      <c r="L95" s="19">
        <v>0</v>
      </c>
      <c r="M95" s="19">
        <v>0</v>
      </c>
      <c r="N95" s="19">
        <v>0</v>
      </c>
      <c r="O95" s="19">
        <v>1</v>
      </c>
      <c r="P95" s="19">
        <v>0</v>
      </c>
      <c r="Q95" s="19">
        <v>0</v>
      </c>
      <c r="R95" s="19">
        <v>0</v>
      </c>
      <c r="S95" s="19">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50" customFormat="1" x14ac:dyDescent="0.2">
      <c r="A97" s="19">
        <v>1</v>
      </c>
      <c r="B97" s="19">
        <v>0</v>
      </c>
      <c r="C97" s="19">
        <v>1</v>
      </c>
      <c r="D97" s="19">
        <v>0</v>
      </c>
      <c r="E97" s="19">
        <v>1</v>
      </c>
      <c r="F97" s="19">
        <v>0</v>
      </c>
      <c r="G97" s="19">
        <v>1</v>
      </c>
      <c r="H97" s="19">
        <v>0</v>
      </c>
      <c r="I97" s="19">
        <v>1</v>
      </c>
      <c r="J97" s="19">
        <v>0</v>
      </c>
      <c r="K97" s="19">
        <v>0</v>
      </c>
      <c r="L97" s="19">
        <v>0</v>
      </c>
      <c r="M97" s="19">
        <v>0</v>
      </c>
      <c r="N97" s="19">
        <v>0</v>
      </c>
      <c r="O97" s="19">
        <v>1</v>
      </c>
      <c r="P97" s="19">
        <v>0</v>
      </c>
      <c r="Q97" s="19">
        <v>0</v>
      </c>
      <c r="R97" s="19">
        <v>0</v>
      </c>
      <c r="S97" s="19">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501" customFormat="1" x14ac:dyDescent="0.2">
      <c r="A99" s="19">
        <v>3</v>
      </c>
      <c r="B99" s="19">
        <v>1</v>
      </c>
      <c r="C99" s="19">
        <v>4</v>
      </c>
      <c r="D99" s="19">
        <v>0</v>
      </c>
      <c r="E99" s="19">
        <v>4</v>
      </c>
      <c r="F99" s="19">
        <v>0</v>
      </c>
      <c r="G99" s="19">
        <v>1</v>
      </c>
      <c r="H99" s="19">
        <v>0</v>
      </c>
      <c r="I99" s="19">
        <v>4</v>
      </c>
      <c r="J99" s="19">
        <v>0</v>
      </c>
      <c r="K99" s="19">
        <v>0</v>
      </c>
      <c r="L99" s="19">
        <v>0</v>
      </c>
      <c r="M99" s="19">
        <v>0</v>
      </c>
      <c r="N99" s="19">
        <v>0</v>
      </c>
      <c r="O99" s="19">
        <v>4</v>
      </c>
      <c r="P99" s="19">
        <v>0</v>
      </c>
      <c r="Q99" s="19">
        <v>0</v>
      </c>
      <c r="R99" s="19">
        <v>0</v>
      </c>
      <c r="S99" s="19">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550" customFormat="1" x14ac:dyDescent="0.2">
      <c r="A101" s="19">
        <v>2</v>
      </c>
      <c r="B101" s="19">
        <v>0</v>
      </c>
      <c r="C101" s="19">
        <v>2</v>
      </c>
      <c r="D101" s="19">
        <v>0</v>
      </c>
      <c r="E101" s="19">
        <v>2</v>
      </c>
      <c r="F101" s="19">
        <v>0</v>
      </c>
      <c r="G101" s="19">
        <v>2</v>
      </c>
      <c r="H101" s="19">
        <v>0</v>
      </c>
      <c r="I101" s="19">
        <v>2</v>
      </c>
      <c r="J101" s="19">
        <v>0</v>
      </c>
      <c r="K101" s="19">
        <v>0</v>
      </c>
      <c r="L101" s="19">
        <v>0</v>
      </c>
      <c r="M101" s="19">
        <v>0</v>
      </c>
      <c r="N101" s="19">
        <v>0</v>
      </c>
      <c r="O101" s="19">
        <v>2</v>
      </c>
      <c r="P101" s="19">
        <v>0</v>
      </c>
      <c r="Q101" s="19">
        <v>0</v>
      </c>
      <c r="R101" s="19">
        <v>0</v>
      </c>
      <c r="S101" s="19">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614" customFormat="1" x14ac:dyDescent="0.2">
      <c r="A103" s="19">
        <v>2</v>
      </c>
      <c r="B103" s="19">
        <v>0</v>
      </c>
      <c r="C103" s="19">
        <v>2</v>
      </c>
      <c r="D103" s="19">
        <v>0</v>
      </c>
      <c r="E103" s="19">
        <v>2</v>
      </c>
      <c r="F103" s="19">
        <v>0</v>
      </c>
      <c r="G103" s="19">
        <v>2</v>
      </c>
      <c r="H103" s="19">
        <v>0</v>
      </c>
      <c r="I103" s="19">
        <v>2</v>
      </c>
      <c r="J103" s="19">
        <v>0</v>
      </c>
      <c r="K103" s="19">
        <v>0</v>
      </c>
      <c r="L103" s="19">
        <v>0</v>
      </c>
      <c r="M103" s="19">
        <v>0</v>
      </c>
      <c r="N103" s="19">
        <v>0</v>
      </c>
      <c r="O103" s="19">
        <v>2</v>
      </c>
      <c r="P103" s="19">
        <v>0</v>
      </c>
      <c r="Q103" s="19">
        <v>0</v>
      </c>
      <c r="R103" s="19">
        <v>0</v>
      </c>
      <c r="S103" s="19">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639" customFormat="1" x14ac:dyDescent="0.2">
      <c r="A105" s="635">
        <v>1</v>
      </c>
      <c r="B105" s="19">
        <v>0</v>
      </c>
      <c r="C105" s="19">
        <v>1</v>
      </c>
      <c r="D105" s="19">
        <v>0</v>
      </c>
      <c r="E105" s="19">
        <v>1</v>
      </c>
      <c r="F105" s="19">
        <v>0</v>
      </c>
      <c r="G105" s="19">
        <v>0</v>
      </c>
      <c r="H105" s="19">
        <v>0</v>
      </c>
      <c r="I105" s="19">
        <v>1</v>
      </c>
      <c r="J105" s="19">
        <v>0</v>
      </c>
      <c r="K105" s="19">
        <v>0</v>
      </c>
      <c r="L105" s="19">
        <v>0</v>
      </c>
      <c r="M105" s="19">
        <v>0</v>
      </c>
      <c r="N105" s="19">
        <v>0</v>
      </c>
      <c r="O105" s="19">
        <v>1</v>
      </c>
      <c r="P105" s="19">
        <v>0</v>
      </c>
      <c r="Q105" s="19">
        <v>0</v>
      </c>
      <c r="R105" s="19">
        <v>0</v>
      </c>
      <c r="S105" s="19">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671" customFormat="1" x14ac:dyDescent="0.2">
      <c r="A107" s="19">
        <v>2</v>
      </c>
      <c r="B107" s="19">
        <v>0</v>
      </c>
      <c r="C107" s="19">
        <v>2</v>
      </c>
      <c r="D107" s="19">
        <v>1</v>
      </c>
      <c r="E107" s="19">
        <v>1</v>
      </c>
      <c r="F107" s="19">
        <v>0</v>
      </c>
      <c r="G107" s="19">
        <v>2</v>
      </c>
      <c r="H107" s="19">
        <v>0</v>
      </c>
      <c r="I107" s="19">
        <v>2</v>
      </c>
      <c r="J107" s="19">
        <v>0</v>
      </c>
      <c r="K107" s="19">
        <v>0</v>
      </c>
      <c r="L107" s="19">
        <v>0</v>
      </c>
      <c r="M107" s="19">
        <v>0</v>
      </c>
      <c r="N107" s="19">
        <v>0</v>
      </c>
      <c r="O107" s="19">
        <v>2</v>
      </c>
      <c r="P107" s="19">
        <v>0</v>
      </c>
      <c r="Q107" s="19">
        <v>0</v>
      </c>
      <c r="R107" s="19">
        <v>0</v>
      </c>
      <c r="S107" s="19">
        <v>0</v>
      </c>
    </row>
    <row r="108" spans="1:19" x14ac:dyDescent="0.2">
      <c r="A108" s="851" t="s">
        <v>76</v>
      </c>
      <c r="B108" s="851"/>
      <c r="C108" s="851"/>
      <c r="D108" s="851"/>
      <c r="E108" s="851"/>
      <c r="F108" s="851"/>
      <c r="G108" s="851"/>
      <c r="H108" s="851"/>
      <c r="I108" s="851"/>
      <c r="J108" s="851"/>
      <c r="K108" s="851"/>
      <c r="L108" s="851"/>
      <c r="M108" s="851"/>
      <c r="N108" s="851"/>
      <c r="O108" s="851"/>
      <c r="P108" s="851"/>
      <c r="Q108" s="851"/>
      <c r="R108" s="851"/>
      <c r="S108" s="851"/>
    </row>
    <row r="109" spans="1:19" s="716" customFormat="1" x14ac:dyDescent="0.2">
      <c r="A109" s="19">
        <v>1</v>
      </c>
      <c r="B109" s="19">
        <v>1</v>
      </c>
      <c r="C109" s="19">
        <v>2</v>
      </c>
      <c r="D109" s="19">
        <v>0</v>
      </c>
      <c r="E109" s="19">
        <v>2</v>
      </c>
      <c r="F109" s="19">
        <v>0</v>
      </c>
      <c r="G109" s="19">
        <v>2</v>
      </c>
      <c r="H109" s="19">
        <v>0</v>
      </c>
      <c r="I109" s="19">
        <v>2</v>
      </c>
      <c r="J109" s="19">
        <v>0</v>
      </c>
      <c r="K109" s="19">
        <v>0</v>
      </c>
      <c r="L109" s="19">
        <v>0</v>
      </c>
      <c r="M109" s="19">
        <v>0</v>
      </c>
      <c r="N109" s="19">
        <v>0</v>
      </c>
      <c r="O109" s="19">
        <v>2</v>
      </c>
      <c r="P109" s="19">
        <v>0</v>
      </c>
      <c r="Q109" s="19">
        <v>0</v>
      </c>
      <c r="R109" s="19">
        <v>0</v>
      </c>
      <c r="S109" s="19">
        <v>0</v>
      </c>
    </row>
    <row r="110" spans="1:19" x14ac:dyDescent="0.2">
      <c r="A110" s="832" t="s">
        <v>77</v>
      </c>
      <c r="B110" s="832"/>
      <c r="C110" s="832"/>
      <c r="D110" s="832"/>
      <c r="E110" s="832"/>
      <c r="F110" s="832"/>
      <c r="G110" s="832"/>
      <c r="H110" s="832"/>
      <c r="I110" s="832"/>
      <c r="J110" s="832"/>
      <c r="K110" s="832"/>
      <c r="L110" s="832"/>
      <c r="M110" s="832"/>
      <c r="N110" s="832"/>
      <c r="O110" s="832"/>
      <c r="P110" s="832"/>
      <c r="Q110" s="832"/>
      <c r="R110" s="832"/>
      <c r="S110" s="832"/>
    </row>
    <row r="111" spans="1:19" s="111" customFormat="1" x14ac:dyDescent="0.25">
      <c r="A111" s="752">
        <v>1</v>
      </c>
      <c r="B111" s="752">
        <v>1</v>
      </c>
      <c r="C111" s="752">
        <v>2</v>
      </c>
      <c r="D111" s="752">
        <v>0</v>
      </c>
      <c r="E111" s="752">
        <v>2</v>
      </c>
      <c r="F111" s="752">
        <v>0</v>
      </c>
      <c r="G111" s="752">
        <v>2</v>
      </c>
      <c r="H111" s="752">
        <v>0</v>
      </c>
      <c r="I111" s="752">
        <v>2</v>
      </c>
      <c r="J111" s="752">
        <v>0</v>
      </c>
      <c r="K111" s="752">
        <v>0</v>
      </c>
      <c r="L111" s="752">
        <v>0</v>
      </c>
      <c r="M111" s="752">
        <v>0</v>
      </c>
      <c r="N111" s="752">
        <v>0</v>
      </c>
      <c r="O111" s="752">
        <v>2</v>
      </c>
      <c r="P111" s="752">
        <v>0</v>
      </c>
      <c r="Q111" s="752">
        <v>0</v>
      </c>
      <c r="R111" s="752">
        <v>0</v>
      </c>
      <c r="S111" s="752">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111" customFormat="1" x14ac:dyDescent="0.25">
      <c r="A113" s="777">
        <v>1</v>
      </c>
      <c r="B113" s="777">
        <v>0</v>
      </c>
      <c r="C113" s="777">
        <v>1</v>
      </c>
      <c r="D113" s="777">
        <v>0</v>
      </c>
      <c r="E113" s="777">
        <v>1</v>
      </c>
      <c r="F113" s="777">
        <v>0</v>
      </c>
      <c r="G113" s="777">
        <v>1</v>
      </c>
      <c r="H113" s="777">
        <v>0</v>
      </c>
      <c r="I113" s="777">
        <v>1</v>
      </c>
      <c r="J113" s="777">
        <v>0</v>
      </c>
      <c r="K113" s="777">
        <v>0</v>
      </c>
      <c r="L113" s="777">
        <v>0</v>
      </c>
      <c r="M113" s="777">
        <v>0</v>
      </c>
      <c r="N113" s="777">
        <v>0</v>
      </c>
      <c r="O113" s="777">
        <v>1</v>
      </c>
      <c r="P113" s="777">
        <v>0</v>
      </c>
      <c r="Q113" s="777">
        <v>0</v>
      </c>
      <c r="R113" s="777">
        <v>0</v>
      </c>
      <c r="S113" s="777">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806" customFormat="1" x14ac:dyDescent="0.2">
      <c r="A115" s="19">
        <v>2</v>
      </c>
      <c r="B115" s="19">
        <v>0</v>
      </c>
      <c r="C115" s="19">
        <v>2</v>
      </c>
      <c r="D115" s="19">
        <v>0</v>
      </c>
      <c r="E115" s="19">
        <v>2</v>
      </c>
      <c r="F115" s="19">
        <v>0</v>
      </c>
      <c r="G115" s="19">
        <v>2</v>
      </c>
      <c r="H115" s="19">
        <v>0</v>
      </c>
      <c r="I115" s="19">
        <v>2</v>
      </c>
      <c r="J115" s="19">
        <v>0</v>
      </c>
      <c r="K115" s="19">
        <v>0</v>
      </c>
      <c r="L115" s="19">
        <v>0</v>
      </c>
      <c r="M115" s="19">
        <v>0</v>
      </c>
      <c r="N115" s="19">
        <v>0</v>
      </c>
      <c r="O115" s="19">
        <v>2</v>
      </c>
      <c r="P115" s="19">
        <v>0</v>
      </c>
      <c r="Q115" s="19">
        <v>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822" customFormat="1" x14ac:dyDescent="0.2">
      <c r="A117" s="19">
        <v>1</v>
      </c>
      <c r="B117" s="19">
        <v>0</v>
      </c>
      <c r="C117" s="19">
        <v>1</v>
      </c>
      <c r="D117" s="19">
        <v>0</v>
      </c>
      <c r="E117" s="19">
        <v>1</v>
      </c>
      <c r="F117" s="19">
        <v>0</v>
      </c>
      <c r="G117" s="19">
        <v>0</v>
      </c>
      <c r="H117" s="19">
        <v>0</v>
      </c>
      <c r="I117" s="19">
        <v>1</v>
      </c>
      <c r="J117" s="19">
        <v>0</v>
      </c>
      <c r="K117" s="19">
        <v>0</v>
      </c>
      <c r="L117" s="19">
        <v>0</v>
      </c>
      <c r="M117" s="19">
        <v>0</v>
      </c>
      <c r="N117" s="19">
        <v>0</v>
      </c>
      <c r="O117" s="19">
        <v>1</v>
      </c>
      <c r="P117" s="19">
        <v>0</v>
      </c>
      <c r="Q117" s="19">
        <v>0</v>
      </c>
      <c r="R117" s="19">
        <v>0</v>
      </c>
      <c r="S117" s="19">
        <v>0</v>
      </c>
    </row>
    <row r="118" spans="1:19" x14ac:dyDescent="0.2">
      <c r="A118" s="823" t="s">
        <v>271</v>
      </c>
      <c r="B118" s="846"/>
      <c r="C118" s="846"/>
      <c r="D118" s="846"/>
      <c r="E118" s="846"/>
      <c r="F118" s="846"/>
      <c r="G118" s="846"/>
      <c r="H118" s="846"/>
      <c r="I118" s="846"/>
      <c r="J118" s="846"/>
      <c r="K118" s="846"/>
      <c r="L118" s="846"/>
      <c r="M118" s="846"/>
      <c r="N118" s="846"/>
      <c r="O118" s="846"/>
      <c r="P118" s="846"/>
      <c r="Q118" s="846"/>
      <c r="R118" s="846"/>
      <c r="S118" s="847"/>
    </row>
    <row r="119" spans="1:19" s="13" customFormat="1" x14ac:dyDescent="0.2">
      <c r="A119" s="79">
        <f>SUM(A117,A115,A113,A111,A109,A107,A105,A103,A101,A99,A97,A95)</f>
        <v>18</v>
      </c>
      <c r="B119" s="423">
        <f t="shared" ref="B119:S119" si="2">SUM(B117,B115,B113,B111,B109,B107,B105,B103,B101,B99,B97,B95)</f>
        <v>3</v>
      </c>
      <c r="C119" s="423">
        <f t="shared" si="2"/>
        <v>21</v>
      </c>
      <c r="D119" s="423">
        <f t="shared" si="2"/>
        <v>1</v>
      </c>
      <c r="E119" s="423">
        <f t="shared" si="2"/>
        <v>20</v>
      </c>
      <c r="F119" s="423">
        <f t="shared" si="2"/>
        <v>0</v>
      </c>
      <c r="G119" s="423">
        <f t="shared" si="2"/>
        <v>16</v>
      </c>
      <c r="H119" s="423">
        <f t="shared" si="2"/>
        <v>0</v>
      </c>
      <c r="I119" s="423">
        <f t="shared" si="2"/>
        <v>21</v>
      </c>
      <c r="J119" s="423">
        <f t="shared" si="2"/>
        <v>0</v>
      </c>
      <c r="K119" s="423">
        <f t="shared" si="2"/>
        <v>0</v>
      </c>
      <c r="L119" s="423">
        <f t="shared" si="2"/>
        <v>0</v>
      </c>
      <c r="M119" s="423">
        <f t="shared" si="2"/>
        <v>0</v>
      </c>
      <c r="N119" s="423">
        <f t="shared" si="2"/>
        <v>0</v>
      </c>
      <c r="O119" s="423">
        <f t="shared" si="2"/>
        <v>21</v>
      </c>
      <c r="P119" s="423">
        <f t="shared" si="2"/>
        <v>0</v>
      </c>
      <c r="Q119" s="423">
        <f t="shared" si="2"/>
        <v>0</v>
      </c>
      <c r="R119" s="423">
        <f t="shared" si="2"/>
        <v>0</v>
      </c>
      <c r="S119" s="423">
        <f t="shared" si="2"/>
        <v>0</v>
      </c>
    </row>
    <row r="121" spans="1:19" ht="22.5" customHeight="1" x14ac:dyDescent="0.2">
      <c r="A121" s="854" t="s">
        <v>1090</v>
      </c>
      <c r="B121" s="855"/>
      <c r="C121" s="855"/>
      <c r="D121" s="855"/>
      <c r="E121" s="855"/>
      <c r="F121" s="855"/>
      <c r="G121" s="855"/>
      <c r="H121" s="855"/>
      <c r="I121" s="855"/>
      <c r="J121" s="855"/>
      <c r="K121" s="855"/>
      <c r="L121" s="855"/>
      <c r="M121" s="855"/>
      <c r="N121" s="855"/>
      <c r="O121" s="855"/>
      <c r="P121" s="855"/>
      <c r="Q121" s="855"/>
      <c r="R121" s="855"/>
      <c r="S121" s="856"/>
    </row>
    <row r="122" spans="1:19" x14ac:dyDescent="0.2">
      <c r="A122" s="833" t="s">
        <v>173</v>
      </c>
      <c r="B122" s="834"/>
      <c r="C122" s="834"/>
      <c r="D122" s="834"/>
      <c r="E122" s="834"/>
      <c r="F122" s="834"/>
      <c r="G122" s="834"/>
      <c r="H122" s="834"/>
      <c r="I122" s="834"/>
      <c r="J122" s="834"/>
      <c r="K122" s="834"/>
      <c r="L122" s="834"/>
      <c r="M122" s="834"/>
      <c r="N122" s="834"/>
      <c r="O122" s="834"/>
      <c r="P122" s="834"/>
      <c r="Q122" s="834"/>
      <c r="R122" s="834"/>
      <c r="S122" s="835"/>
    </row>
    <row r="123" spans="1:19" x14ac:dyDescent="0.2">
      <c r="A123" s="833" t="s">
        <v>1021</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1022</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1023</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1024</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1025</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1026</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1027</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1028</v>
      </c>
      <c r="B130" s="837"/>
      <c r="C130" s="837"/>
      <c r="D130" s="837"/>
      <c r="E130" s="837"/>
      <c r="F130" s="837"/>
      <c r="G130" s="837"/>
      <c r="H130" s="837"/>
      <c r="I130" s="837"/>
      <c r="J130" s="837"/>
      <c r="K130" s="837"/>
      <c r="L130" s="837"/>
      <c r="M130" s="837"/>
      <c r="N130" s="837"/>
      <c r="O130" s="837"/>
      <c r="P130" s="837"/>
      <c r="Q130" s="837"/>
      <c r="R130" s="837"/>
      <c r="S130" s="838"/>
    </row>
    <row r="131" spans="1:19" ht="28.5" customHeight="1" x14ac:dyDescent="0.2">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27.75"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3" customHeight="1" x14ac:dyDescent="0.2">
      <c r="A133" s="831"/>
      <c r="B133" s="831"/>
      <c r="C133" s="853"/>
      <c r="D133" s="831"/>
      <c r="E133" s="831"/>
      <c r="F133" s="135" t="s">
        <v>63</v>
      </c>
      <c r="G133" s="135" t="s">
        <v>64</v>
      </c>
      <c r="H133" s="135" t="s">
        <v>65</v>
      </c>
      <c r="I133" s="831"/>
      <c r="J133" s="831"/>
      <c r="K133" s="139" t="s">
        <v>66</v>
      </c>
      <c r="L133" s="139" t="s">
        <v>67</v>
      </c>
      <c r="M133" s="139" t="s">
        <v>68</v>
      </c>
      <c r="N133" s="139" t="s">
        <v>67</v>
      </c>
      <c r="O133" s="831"/>
      <c r="P133" s="831"/>
      <c r="Q133" s="831"/>
      <c r="R133" s="831"/>
      <c r="S133" s="831"/>
    </row>
    <row r="134" spans="1:19"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x14ac:dyDescent="0.2">
      <c r="A135" s="19"/>
      <c r="B135" s="19"/>
      <c r="C135" s="19"/>
      <c r="D135" s="19"/>
      <c r="E135" s="19"/>
      <c r="F135" s="19"/>
      <c r="G135" s="19"/>
      <c r="H135" s="19"/>
      <c r="I135" s="19"/>
      <c r="J135" s="19"/>
      <c r="K135" s="19"/>
      <c r="L135" s="19"/>
      <c r="M135" s="19"/>
      <c r="N135" s="19"/>
      <c r="O135" s="19"/>
      <c r="P135" s="19"/>
      <c r="Q135" s="19"/>
      <c r="R135" s="19"/>
      <c r="S135" s="19"/>
    </row>
    <row r="136" spans="1:19" x14ac:dyDescent="0.2">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501" customFormat="1" x14ac:dyDescent="0.2">
      <c r="A139" s="19">
        <v>0</v>
      </c>
      <c r="B139" s="19">
        <v>1</v>
      </c>
      <c r="C139" s="19">
        <v>1</v>
      </c>
      <c r="D139" s="19">
        <v>1</v>
      </c>
      <c r="E139" s="19">
        <v>0</v>
      </c>
      <c r="F139" s="19">
        <v>1</v>
      </c>
      <c r="G139" s="19">
        <v>0</v>
      </c>
      <c r="H139" s="19">
        <v>0</v>
      </c>
      <c r="I139" s="19">
        <v>1</v>
      </c>
      <c r="J139" s="19">
        <v>0</v>
      </c>
      <c r="K139" s="19">
        <v>0</v>
      </c>
      <c r="L139" s="19">
        <v>0</v>
      </c>
      <c r="M139" s="19">
        <v>0</v>
      </c>
      <c r="N139" s="19">
        <v>0</v>
      </c>
      <c r="O139" s="19">
        <v>1</v>
      </c>
      <c r="P139" s="19">
        <v>0</v>
      </c>
      <c r="Q139" s="19">
        <v>0</v>
      </c>
      <c r="R139" s="19">
        <v>0</v>
      </c>
      <c r="S139" s="19">
        <v>0</v>
      </c>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549"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612"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x14ac:dyDescent="0.2">
      <c r="A145" s="19"/>
      <c r="B145" s="19"/>
      <c r="C145" s="19"/>
      <c r="D145" s="19"/>
      <c r="E145" s="19"/>
      <c r="F145" s="19"/>
      <c r="G145" s="19"/>
      <c r="H145" s="19"/>
      <c r="I145" s="19"/>
      <c r="J145" s="19"/>
      <c r="K145" s="19"/>
      <c r="L145" s="19"/>
      <c r="M145" s="19"/>
      <c r="N145" s="19"/>
      <c r="O145" s="19"/>
      <c r="P145" s="19"/>
      <c r="Q145" s="19"/>
      <c r="R145" s="19"/>
      <c r="S145" s="19"/>
    </row>
    <row r="146" spans="1:19"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x14ac:dyDescent="0.2">
      <c r="A147" s="19"/>
      <c r="B147" s="19"/>
      <c r="C147" s="19"/>
      <c r="D147" s="19"/>
      <c r="E147" s="19"/>
      <c r="F147" s="19"/>
      <c r="G147" s="19"/>
      <c r="H147" s="19"/>
      <c r="I147" s="19"/>
      <c r="J147" s="19"/>
      <c r="K147" s="19"/>
      <c r="L147" s="19"/>
      <c r="M147" s="19"/>
      <c r="N147" s="19"/>
      <c r="O147" s="19"/>
      <c r="P147" s="19"/>
      <c r="Q147" s="19"/>
      <c r="R147" s="19"/>
      <c r="S147" s="19"/>
    </row>
    <row r="148" spans="1:19"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x14ac:dyDescent="0.2">
      <c r="A149" s="19"/>
      <c r="B149" s="19"/>
      <c r="C149" s="19"/>
      <c r="D149" s="19"/>
      <c r="E149" s="19"/>
      <c r="F149" s="19"/>
      <c r="G149" s="19"/>
      <c r="H149" s="19"/>
      <c r="I149" s="19"/>
      <c r="J149" s="19"/>
      <c r="K149" s="19"/>
      <c r="L149" s="19"/>
      <c r="M149" s="19"/>
      <c r="N149" s="19"/>
      <c r="O149" s="19"/>
      <c r="P149" s="19"/>
      <c r="Q149" s="19"/>
      <c r="R149" s="19"/>
      <c r="S149" s="19"/>
    </row>
    <row r="150" spans="1:19"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x14ac:dyDescent="0.2">
      <c r="A151" s="19"/>
      <c r="B151" s="19"/>
      <c r="C151" s="19"/>
      <c r="D151" s="19"/>
      <c r="E151" s="19"/>
      <c r="F151" s="19"/>
      <c r="G151" s="19"/>
      <c r="H151" s="19"/>
      <c r="I151" s="19"/>
      <c r="J151" s="19"/>
      <c r="K151" s="19"/>
      <c r="L151" s="19"/>
      <c r="M151" s="19"/>
      <c r="N151" s="19"/>
      <c r="O151" s="19"/>
      <c r="P151" s="19"/>
      <c r="Q151" s="19"/>
      <c r="R151" s="19"/>
      <c r="S151" s="19"/>
    </row>
    <row r="152" spans="1:19"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x14ac:dyDescent="0.2">
      <c r="A153" s="19"/>
      <c r="B153" s="19"/>
      <c r="C153" s="19"/>
      <c r="D153" s="19"/>
      <c r="E153" s="19"/>
      <c r="F153" s="19"/>
      <c r="G153" s="19"/>
      <c r="H153" s="19"/>
      <c r="I153" s="19"/>
      <c r="J153" s="19"/>
      <c r="K153" s="19"/>
      <c r="L153" s="19"/>
      <c r="M153" s="19"/>
      <c r="N153" s="19"/>
      <c r="O153" s="19"/>
      <c r="P153" s="19"/>
      <c r="Q153" s="19"/>
      <c r="R153" s="19"/>
      <c r="S153" s="19"/>
    </row>
    <row r="154" spans="1:19"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x14ac:dyDescent="0.2">
      <c r="A155" s="19"/>
      <c r="B155" s="19"/>
      <c r="C155" s="19"/>
      <c r="D155" s="19"/>
      <c r="E155" s="19"/>
      <c r="F155" s="19"/>
      <c r="G155" s="19"/>
      <c r="H155" s="19"/>
      <c r="I155" s="19"/>
      <c r="J155" s="19"/>
      <c r="K155" s="19"/>
      <c r="L155" s="19"/>
      <c r="M155" s="19"/>
      <c r="N155" s="19"/>
      <c r="O155" s="19"/>
      <c r="P155" s="19"/>
      <c r="Q155" s="19"/>
      <c r="R155" s="19"/>
      <c r="S155" s="19"/>
    </row>
    <row r="156" spans="1:19"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x14ac:dyDescent="0.2">
      <c r="A157" s="19"/>
      <c r="B157" s="19"/>
      <c r="C157" s="19"/>
      <c r="D157" s="19"/>
      <c r="E157" s="19"/>
      <c r="F157" s="19"/>
      <c r="G157" s="19"/>
      <c r="H157" s="19"/>
      <c r="I157" s="19"/>
      <c r="J157" s="19"/>
      <c r="K157" s="19"/>
      <c r="L157" s="19"/>
      <c r="M157" s="19"/>
      <c r="N157" s="19"/>
      <c r="O157" s="19"/>
      <c r="P157" s="19"/>
      <c r="Q157" s="19"/>
      <c r="R157" s="19"/>
      <c r="S157" s="19"/>
    </row>
    <row r="158" spans="1:19" x14ac:dyDescent="0.2">
      <c r="A158" s="823"/>
      <c r="B158" s="846"/>
      <c r="C158" s="846"/>
      <c r="D158" s="846"/>
      <c r="E158" s="846"/>
      <c r="F158" s="846"/>
      <c r="G158" s="846"/>
      <c r="H158" s="846"/>
      <c r="I158" s="846"/>
      <c r="J158" s="846"/>
      <c r="K158" s="846"/>
      <c r="L158" s="846"/>
      <c r="M158" s="846"/>
      <c r="N158" s="846"/>
      <c r="O158" s="846"/>
      <c r="P158" s="846"/>
      <c r="Q158" s="846"/>
      <c r="R158" s="846"/>
      <c r="S158" s="847"/>
    </row>
    <row r="159" spans="1:19" x14ac:dyDescent="0.2">
      <c r="A159" s="823" t="s">
        <v>1091</v>
      </c>
      <c r="B159" s="846"/>
      <c r="C159" s="846"/>
      <c r="D159" s="846"/>
      <c r="E159" s="846"/>
      <c r="F159" s="846"/>
      <c r="G159" s="846"/>
      <c r="H159" s="846"/>
      <c r="I159" s="846"/>
      <c r="J159" s="846"/>
      <c r="K159" s="846"/>
      <c r="L159" s="846"/>
      <c r="M159" s="846"/>
      <c r="N159" s="846"/>
      <c r="O159" s="846"/>
      <c r="P159" s="846"/>
      <c r="Q159" s="846"/>
      <c r="R159" s="846"/>
      <c r="S159" s="847"/>
    </row>
    <row r="160" spans="1:19" s="23" customFormat="1" x14ac:dyDescent="0.2">
      <c r="A160" s="362">
        <f t="shared" ref="A160:S160" si="3">SUM(A157,A155,A153,A151,A149,A147,A145,A143,A141,A139,A137,A135)</f>
        <v>0</v>
      </c>
      <c r="B160" s="568">
        <f t="shared" si="3"/>
        <v>1</v>
      </c>
      <c r="C160" s="568">
        <f t="shared" si="3"/>
        <v>1</v>
      </c>
      <c r="D160" s="568">
        <f t="shared" si="3"/>
        <v>1</v>
      </c>
      <c r="E160" s="568">
        <f t="shared" si="3"/>
        <v>0</v>
      </c>
      <c r="F160" s="568">
        <f t="shared" si="3"/>
        <v>1</v>
      </c>
      <c r="G160" s="568">
        <f t="shared" si="3"/>
        <v>0</v>
      </c>
      <c r="H160" s="568">
        <f t="shared" si="3"/>
        <v>0</v>
      </c>
      <c r="I160" s="568">
        <f t="shared" si="3"/>
        <v>1</v>
      </c>
      <c r="J160" s="568">
        <f t="shared" si="3"/>
        <v>0</v>
      </c>
      <c r="K160" s="568">
        <f t="shared" si="3"/>
        <v>0</v>
      </c>
      <c r="L160" s="568">
        <f t="shared" si="3"/>
        <v>0</v>
      </c>
      <c r="M160" s="568">
        <f t="shared" si="3"/>
        <v>0</v>
      </c>
      <c r="N160" s="568">
        <f t="shared" si="3"/>
        <v>0</v>
      </c>
      <c r="O160" s="568">
        <f t="shared" si="3"/>
        <v>1</v>
      </c>
      <c r="P160" s="568">
        <f t="shared" si="3"/>
        <v>0</v>
      </c>
      <c r="Q160" s="568">
        <f t="shared" si="3"/>
        <v>0</v>
      </c>
      <c r="R160" s="568">
        <f t="shared" si="3"/>
        <v>0</v>
      </c>
      <c r="S160" s="568">
        <f t="shared" si="3"/>
        <v>0</v>
      </c>
    </row>
    <row r="162" spans="1:19" ht="22.5" customHeight="1" x14ac:dyDescent="0.2">
      <c r="A162" s="854" t="s">
        <v>1092</v>
      </c>
      <c r="B162" s="855"/>
      <c r="C162" s="855"/>
      <c r="D162" s="855"/>
      <c r="E162" s="855"/>
      <c r="F162" s="855"/>
      <c r="G162" s="855"/>
      <c r="H162" s="855"/>
      <c r="I162" s="855"/>
      <c r="J162" s="855"/>
      <c r="K162" s="855"/>
      <c r="L162" s="855"/>
      <c r="M162" s="855"/>
      <c r="N162" s="855"/>
      <c r="O162" s="855"/>
      <c r="P162" s="855"/>
      <c r="Q162" s="855"/>
      <c r="R162" s="855"/>
      <c r="S162" s="856"/>
    </row>
    <row r="163" spans="1:19" x14ac:dyDescent="0.2">
      <c r="A163" s="833" t="s">
        <v>173</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1029</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1030</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1031</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1032</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1033</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1034</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3" t="s">
        <v>387</v>
      </c>
      <c r="B170" s="834"/>
      <c r="C170" s="834"/>
      <c r="D170" s="834"/>
      <c r="E170" s="834"/>
      <c r="F170" s="834"/>
      <c r="G170" s="834"/>
      <c r="H170" s="834"/>
      <c r="I170" s="834"/>
      <c r="J170" s="834"/>
      <c r="K170" s="834"/>
      <c r="L170" s="834"/>
      <c r="M170" s="834"/>
      <c r="N170" s="834"/>
      <c r="O170" s="834"/>
      <c r="P170" s="834"/>
      <c r="Q170" s="834"/>
      <c r="R170" s="834"/>
      <c r="S170" s="835"/>
    </row>
    <row r="171" spans="1:19" x14ac:dyDescent="0.2">
      <c r="A171" s="836" t="s">
        <v>1035</v>
      </c>
      <c r="B171" s="837"/>
      <c r="C171" s="837"/>
      <c r="D171" s="837"/>
      <c r="E171" s="837"/>
      <c r="F171" s="837"/>
      <c r="G171" s="837"/>
      <c r="H171" s="837"/>
      <c r="I171" s="837"/>
      <c r="J171" s="837"/>
      <c r="K171" s="837"/>
      <c r="L171" s="837"/>
      <c r="M171" s="837"/>
      <c r="N171" s="837"/>
      <c r="O171" s="837"/>
      <c r="P171" s="837"/>
      <c r="Q171" s="837"/>
      <c r="R171" s="837"/>
      <c r="S171" s="838"/>
    </row>
    <row r="172" spans="1:19" ht="27" customHeight="1" x14ac:dyDescent="0.2">
      <c r="A172" s="831" t="s">
        <v>41</v>
      </c>
      <c r="B172" s="831"/>
      <c r="C172" s="831"/>
      <c r="D172" s="831" t="s">
        <v>42</v>
      </c>
      <c r="E172" s="831"/>
      <c r="F172" s="831" t="s">
        <v>43</v>
      </c>
      <c r="G172" s="831"/>
      <c r="H172" s="831"/>
      <c r="I172" s="831" t="s">
        <v>44</v>
      </c>
      <c r="J172" s="831"/>
      <c r="K172" s="827" t="s">
        <v>45</v>
      </c>
      <c r="L172" s="839"/>
      <c r="M172" s="839"/>
      <c r="N172" s="840"/>
      <c r="O172" s="841" t="s">
        <v>46</v>
      </c>
      <c r="P172" s="841"/>
      <c r="Q172" s="842"/>
      <c r="R172" s="831" t="s">
        <v>47</v>
      </c>
      <c r="S172" s="831"/>
    </row>
    <row r="173" spans="1:19" ht="29.25" customHeight="1" x14ac:dyDescent="0.2">
      <c r="A173" s="830" t="s">
        <v>48</v>
      </c>
      <c r="B173" s="830" t="s">
        <v>49</v>
      </c>
      <c r="C173" s="852" t="s">
        <v>50</v>
      </c>
      <c r="D173" s="830" t="s">
        <v>51</v>
      </c>
      <c r="E173" s="830" t="s">
        <v>52</v>
      </c>
      <c r="F173" s="827" t="s">
        <v>53</v>
      </c>
      <c r="G173" s="828"/>
      <c r="H173" s="829"/>
      <c r="I173" s="830" t="s">
        <v>54</v>
      </c>
      <c r="J173" s="830" t="s">
        <v>55</v>
      </c>
      <c r="K173" s="827" t="s">
        <v>56</v>
      </c>
      <c r="L173" s="829"/>
      <c r="M173" s="827" t="s">
        <v>57</v>
      </c>
      <c r="N173" s="829"/>
      <c r="O173" s="830" t="s">
        <v>58</v>
      </c>
      <c r="P173" s="830" t="s">
        <v>59</v>
      </c>
      <c r="Q173" s="830" t="s">
        <v>60</v>
      </c>
      <c r="R173" s="830" t="s">
        <v>61</v>
      </c>
      <c r="S173" s="830" t="s">
        <v>62</v>
      </c>
    </row>
    <row r="174" spans="1:19" ht="58.5" customHeight="1" x14ac:dyDescent="0.2">
      <c r="A174" s="831"/>
      <c r="B174" s="831"/>
      <c r="C174" s="853"/>
      <c r="D174" s="831"/>
      <c r="E174" s="831"/>
      <c r="F174" s="135" t="s">
        <v>63</v>
      </c>
      <c r="G174" s="135" t="s">
        <v>64</v>
      </c>
      <c r="H174" s="135" t="s">
        <v>65</v>
      </c>
      <c r="I174" s="831"/>
      <c r="J174" s="831"/>
      <c r="K174" s="139" t="s">
        <v>66</v>
      </c>
      <c r="L174" s="139" t="s">
        <v>67</v>
      </c>
      <c r="M174" s="139" t="s">
        <v>68</v>
      </c>
      <c r="N174" s="139" t="s">
        <v>67</v>
      </c>
      <c r="O174" s="831"/>
      <c r="P174" s="831"/>
      <c r="Q174" s="831"/>
      <c r="R174" s="831"/>
      <c r="S174" s="831"/>
    </row>
    <row r="175" spans="1:19" x14ac:dyDescent="0.2">
      <c r="A175" s="826" t="s">
        <v>69</v>
      </c>
      <c r="B175" s="826"/>
      <c r="C175" s="826"/>
      <c r="D175" s="826"/>
      <c r="E175" s="826"/>
      <c r="F175" s="826"/>
      <c r="G175" s="826"/>
      <c r="H175" s="826"/>
      <c r="I175" s="826"/>
      <c r="J175" s="826"/>
      <c r="K175" s="826"/>
      <c r="L175" s="826"/>
      <c r="M175" s="826"/>
      <c r="N175" s="826"/>
      <c r="O175" s="826"/>
      <c r="P175" s="826"/>
      <c r="Q175" s="826"/>
      <c r="R175" s="826"/>
      <c r="S175" s="826"/>
    </row>
    <row r="176" spans="1:19" x14ac:dyDescent="0.2">
      <c r="A176" s="19">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row>
    <row r="177" spans="1:19" x14ac:dyDescent="0.2">
      <c r="A177" s="826" t="s">
        <v>70</v>
      </c>
      <c r="B177" s="826"/>
      <c r="C177" s="826"/>
      <c r="D177" s="826"/>
      <c r="E177" s="826"/>
      <c r="F177" s="826"/>
      <c r="G177" s="826"/>
      <c r="H177" s="826"/>
      <c r="I177" s="826"/>
      <c r="J177" s="826"/>
      <c r="K177" s="826"/>
      <c r="L177" s="826"/>
      <c r="M177" s="826"/>
      <c r="N177" s="826"/>
      <c r="O177" s="826"/>
      <c r="P177" s="826"/>
      <c r="Q177" s="826"/>
      <c r="R177" s="826"/>
      <c r="S177" s="826"/>
    </row>
    <row r="178" spans="1:19" s="369" customFormat="1" x14ac:dyDescent="0.2">
      <c r="A178" s="19">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row>
    <row r="179" spans="1:19" x14ac:dyDescent="0.2">
      <c r="A179" s="826" t="s">
        <v>71</v>
      </c>
      <c r="B179" s="826"/>
      <c r="C179" s="826"/>
      <c r="D179" s="826"/>
      <c r="E179" s="826"/>
      <c r="F179" s="826"/>
      <c r="G179" s="826"/>
      <c r="H179" s="826"/>
      <c r="I179" s="826"/>
      <c r="J179" s="826"/>
      <c r="K179" s="826"/>
      <c r="L179" s="826"/>
      <c r="M179" s="826"/>
      <c r="N179" s="826"/>
      <c r="O179" s="826"/>
      <c r="P179" s="826"/>
      <c r="Q179" s="826"/>
      <c r="R179" s="826"/>
      <c r="S179" s="826"/>
    </row>
    <row r="180" spans="1:19" s="494" customFormat="1" x14ac:dyDescent="0.2">
      <c r="A180" s="19">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
      <c r="A181" s="826" t="s">
        <v>72</v>
      </c>
      <c r="B181" s="826"/>
      <c r="C181" s="826"/>
      <c r="D181" s="826"/>
      <c r="E181" s="826"/>
      <c r="F181" s="826"/>
      <c r="G181" s="826"/>
      <c r="H181" s="826"/>
      <c r="I181" s="826"/>
      <c r="J181" s="826"/>
      <c r="K181" s="826"/>
      <c r="L181" s="826"/>
      <c r="M181" s="826"/>
      <c r="N181" s="826"/>
      <c r="O181" s="826"/>
      <c r="P181" s="826"/>
      <c r="Q181" s="826"/>
      <c r="R181" s="826"/>
      <c r="S181" s="826"/>
    </row>
    <row r="182" spans="1:19" s="549" customFormat="1" x14ac:dyDescent="0.2">
      <c r="A182" s="19">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row>
    <row r="183" spans="1:19" x14ac:dyDescent="0.2">
      <c r="A183" s="832" t="s">
        <v>73</v>
      </c>
      <c r="B183" s="832"/>
      <c r="C183" s="832"/>
      <c r="D183" s="832"/>
      <c r="E183" s="832"/>
      <c r="F183" s="832"/>
      <c r="G183" s="832"/>
      <c r="H183" s="832"/>
      <c r="I183" s="832"/>
      <c r="J183" s="832"/>
      <c r="K183" s="832"/>
      <c r="L183" s="832"/>
      <c r="M183" s="832"/>
      <c r="N183" s="832"/>
      <c r="O183" s="832"/>
      <c r="P183" s="832"/>
      <c r="Q183" s="832"/>
      <c r="R183" s="832"/>
      <c r="S183" s="832"/>
    </row>
    <row r="184" spans="1:19" s="612" customFormat="1" x14ac:dyDescent="0.2">
      <c r="A184" s="19">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
      <c r="A185" s="826" t="s">
        <v>74</v>
      </c>
      <c r="B185" s="826"/>
      <c r="C185" s="826"/>
      <c r="D185" s="826"/>
      <c r="E185" s="826"/>
      <c r="F185" s="826"/>
      <c r="G185" s="826"/>
      <c r="H185" s="826"/>
      <c r="I185" s="826"/>
      <c r="J185" s="826"/>
      <c r="K185" s="826"/>
      <c r="L185" s="826"/>
      <c r="M185" s="826"/>
      <c r="N185" s="826"/>
      <c r="O185" s="826"/>
      <c r="P185" s="826"/>
      <c r="Q185" s="826"/>
      <c r="R185" s="826"/>
      <c r="S185" s="826"/>
    </row>
    <row r="186" spans="1:19" x14ac:dyDescent="0.2">
      <c r="A186" s="19"/>
      <c r="B186" s="19"/>
      <c r="C186" s="19"/>
      <c r="D186" s="19"/>
      <c r="E186" s="19"/>
      <c r="F186" s="19"/>
      <c r="G186" s="19"/>
      <c r="H186" s="19"/>
      <c r="I186" s="19"/>
      <c r="J186" s="19"/>
      <c r="K186" s="19"/>
      <c r="L186" s="19"/>
      <c r="M186" s="19"/>
      <c r="N186" s="19"/>
      <c r="O186" s="19"/>
      <c r="P186" s="19"/>
      <c r="Q186" s="19"/>
      <c r="R186" s="19"/>
      <c r="S186" s="19"/>
    </row>
    <row r="187" spans="1:19" x14ac:dyDescent="0.2">
      <c r="A187" s="826" t="s">
        <v>75</v>
      </c>
      <c r="B187" s="826"/>
      <c r="C187" s="826"/>
      <c r="D187" s="826"/>
      <c r="E187" s="826"/>
      <c r="F187" s="826"/>
      <c r="G187" s="826"/>
      <c r="H187" s="826"/>
      <c r="I187" s="826"/>
      <c r="J187" s="826"/>
      <c r="K187" s="826"/>
      <c r="L187" s="826"/>
      <c r="M187" s="826"/>
      <c r="N187" s="826"/>
      <c r="O187" s="826"/>
      <c r="P187" s="826"/>
      <c r="Q187" s="826"/>
      <c r="R187" s="826"/>
      <c r="S187" s="826"/>
    </row>
    <row r="188" spans="1:19" x14ac:dyDescent="0.2">
      <c r="A188" s="19"/>
      <c r="B188" s="19"/>
      <c r="C188" s="19"/>
      <c r="D188" s="19"/>
      <c r="E188" s="19"/>
      <c r="F188" s="19"/>
      <c r="G188" s="19"/>
      <c r="H188" s="19"/>
      <c r="I188" s="19"/>
      <c r="J188" s="19"/>
      <c r="K188" s="19"/>
      <c r="L188" s="19"/>
      <c r="M188" s="19"/>
      <c r="N188" s="19"/>
      <c r="O188" s="19"/>
      <c r="P188" s="19"/>
      <c r="Q188" s="19"/>
      <c r="R188" s="19"/>
      <c r="S188" s="19"/>
    </row>
    <row r="189" spans="1:19" x14ac:dyDescent="0.2">
      <c r="A189" s="826" t="s">
        <v>76</v>
      </c>
      <c r="B189" s="826"/>
      <c r="C189" s="826"/>
      <c r="D189" s="826"/>
      <c r="E189" s="826"/>
      <c r="F189" s="826"/>
      <c r="G189" s="826"/>
      <c r="H189" s="826"/>
      <c r="I189" s="826"/>
      <c r="J189" s="826"/>
      <c r="K189" s="826"/>
      <c r="L189" s="826"/>
      <c r="M189" s="826"/>
      <c r="N189" s="826"/>
      <c r="O189" s="826"/>
      <c r="P189" s="826"/>
      <c r="Q189" s="826"/>
      <c r="R189" s="826"/>
      <c r="S189" s="826"/>
    </row>
    <row r="190" spans="1:19" x14ac:dyDescent="0.2">
      <c r="A190" s="19"/>
      <c r="B190" s="19"/>
      <c r="C190" s="19"/>
      <c r="D190" s="19"/>
      <c r="E190" s="19"/>
      <c r="F190" s="19"/>
      <c r="G190" s="19"/>
      <c r="H190" s="19"/>
      <c r="I190" s="19"/>
      <c r="J190" s="19"/>
      <c r="K190" s="19"/>
      <c r="L190" s="19"/>
      <c r="M190" s="19"/>
      <c r="N190" s="19"/>
      <c r="O190" s="19"/>
      <c r="P190" s="19"/>
      <c r="Q190" s="19"/>
      <c r="R190" s="19"/>
      <c r="S190" s="19"/>
    </row>
    <row r="191" spans="1:19" x14ac:dyDescent="0.2">
      <c r="A191" s="826" t="s">
        <v>77</v>
      </c>
      <c r="B191" s="826"/>
      <c r="C191" s="826"/>
      <c r="D191" s="826"/>
      <c r="E191" s="826"/>
      <c r="F191" s="826"/>
      <c r="G191" s="826"/>
      <c r="H191" s="826"/>
      <c r="I191" s="826"/>
      <c r="J191" s="826"/>
      <c r="K191" s="826"/>
      <c r="L191" s="826"/>
      <c r="M191" s="826"/>
      <c r="N191" s="826"/>
      <c r="O191" s="826"/>
      <c r="P191" s="826"/>
      <c r="Q191" s="826"/>
      <c r="R191" s="826"/>
      <c r="S191" s="826"/>
    </row>
    <row r="192" spans="1:19" x14ac:dyDescent="0.2">
      <c r="A192" s="19"/>
      <c r="B192" s="19"/>
      <c r="C192" s="19"/>
      <c r="D192" s="19"/>
      <c r="E192" s="19"/>
      <c r="F192" s="19"/>
      <c r="G192" s="19"/>
      <c r="H192" s="19"/>
      <c r="I192" s="19"/>
      <c r="J192" s="19"/>
      <c r="K192" s="19"/>
      <c r="L192" s="19"/>
      <c r="M192" s="19"/>
      <c r="N192" s="19"/>
      <c r="O192" s="19"/>
      <c r="P192" s="19"/>
      <c r="Q192" s="19"/>
      <c r="R192" s="19"/>
      <c r="S192" s="19"/>
    </row>
    <row r="193" spans="1:19" x14ac:dyDescent="0.2">
      <c r="A193" s="826" t="s">
        <v>78</v>
      </c>
      <c r="B193" s="826"/>
      <c r="C193" s="826"/>
      <c r="D193" s="826"/>
      <c r="E193" s="826"/>
      <c r="F193" s="826"/>
      <c r="G193" s="826"/>
      <c r="H193" s="826"/>
      <c r="I193" s="826"/>
      <c r="J193" s="826"/>
      <c r="K193" s="826"/>
      <c r="L193" s="826"/>
      <c r="M193" s="826"/>
      <c r="N193" s="826"/>
      <c r="O193" s="826"/>
      <c r="P193" s="826"/>
      <c r="Q193" s="826"/>
      <c r="R193" s="826"/>
      <c r="S193" s="826"/>
    </row>
    <row r="194" spans="1:19" x14ac:dyDescent="0.2">
      <c r="A194" s="19"/>
      <c r="B194" s="19"/>
      <c r="C194" s="19"/>
      <c r="D194" s="19"/>
      <c r="E194" s="19"/>
      <c r="F194" s="19"/>
      <c r="G194" s="19"/>
      <c r="H194" s="19"/>
      <c r="I194" s="19"/>
      <c r="J194" s="19"/>
      <c r="K194" s="19"/>
      <c r="L194" s="19"/>
      <c r="M194" s="19"/>
      <c r="N194" s="19"/>
      <c r="O194" s="19"/>
      <c r="P194" s="19"/>
      <c r="Q194" s="19"/>
      <c r="R194" s="19"/>
      <c r="S194" s="19"/>
    </row>
    <row r="195" spans="1:19" x14ac:dyDescent="0.2">
      <c r="A195" s="826" t="s">
        <v>79</v>
      </c>
      <c r="B195" s="826"/>
      <c r="C195" s="826"/>
      <c r="D195" s="826"/>
      <c r="E195" s="826"/>
      <c r="F195" s="826"/>
      <c r="G195" s="826"/>
      <c r="H195" s="826"/>
      <c r="I195" s="826"/>
      <c r="J195" s="826"/>
      <c r="K195" s="826"/>
      <c r="L195" s="826"/>
      <c r="M195" s="826"/>
      <c r="N195" s="826"/>
      <c r="O195" s="826"/>
      <c r="P195" s="826"/>
      <c r="Q195" s="826"/>
      <c r="R195" s="826"/>
      <c r="S195" s="826"/>
    </row>
    <row r="196" spans="1:19" x14ac:dyDescent="0.2">
      <c r="A196" s="19"/>
      <c r="B196" s="19"/>
      <c r="C196" s="19"/>
      <c r="D196" s="19"/>
      <c r="E196" s="19"/>
      <c r="F196" s="19"/>
      <c r="G196" s="19"/>
      <c r="H196" s="19"/>
      <c r="I196" s="19"/>
      <c r="J196" s="19"/>
      <c r="K196" s="19"/>
      <c r="L196" s="19"/>
      <c r="M196" s="19"/>
      <c r="N196" s="19"/>
      <c r="O196" s="19"/>
      <c r="P196" s="19"/>
      <c r="Q196" s="19"/>
      <c r="R196" s="19"/>
      <c r="S196" s="19"/>
    </row>
    <row r="197" spans="1:19" x14ac:dyDescent="0.2">
      <c r="A197" s="826" t="s">
        <v>80</v>
      </c>
      <c r="B197" s="826"/>
      <c r="C197" s="826"/>
      <c r="D197" s="826"/>
      <c r="E197" s="826"/>
      <c r="F197" s="826"/>
      <c r="G197" s="826"/>
      <c r="H197" s="826"/>
      <c r="I197" s="826"/>
      <c r="J197" s="826"/>
      <c r="K197" s="826"/>
      <c r="L197" s="826"/>
      <c r="M197" s="826"/>
      <c r="N197" s="826"/>
      <c r="O197" s="826"/>
      <c r="P197" s="826"/>
      <c r="Q197" s="826"/>
      <c r="R197" s="826"/>
      <c r="S197" s="826"/>
    </row>
    <row r="198" spans="1:19" x14ac:dyDescent="0.2">
      <c r="A198" s="19"/>
      <c r="B198" s="19"/>
      <c r="C198" s="19"/>
      <c r="D198" s="19"/>
      <c r="E198" s="19"/>
      <c r="F198" s="19"/>
      <c r="G198" s="19"/>
      <c r="H198" s="19"/>
      <c r="I198" s="19"/>
      <c r="J198" s="19"/>
      <c r="K198" s="19"/>
      <c r="L198" s="19"/>
      <c r="M198" s="19"/>
      <c r="N198" s="19"/>
      <c r="O198" s="19"/>
      <c r="P198" s="19"/>
      <c r="Q198" s="19"/>
      <c r="R198" s="19"/>
      <c r="S198" s="19"/>
    </row>
    <row r="199" spans="1:19" x14ac:dyDescent="0.2">
      <c r="A199" s="823" t="s">
        <v>271</v>
      </c>
      <c r="B199" s="846"/>
      <c r="C199" s="846"/>
      <c r="D199" s="846"/>
      <c r="E199" s="846"/>
      <c r="F199" s="846"/>
      <c r="G199" s="846"/>
      <c r="H199" s="846"/>
      <c r="I199" s="846"/>
      <c r="J199" s="846"/>
      <c r="K199" s="846"/>
      <c r="L199" s="846"/>
      <c r="M199" s="846"/>
      <c r="N199" s="846"/>
      <c r="O199" s="846"/>
      <c r="P199" s="846"/>
      <c r="Q199" s="846"/>
      <c r="R199" s="846"/>
      <c r="S199" s="847"/>
    </row>
    <row r="200" spans="1:19" s="13" customFormat="1" x14ac:dyDescent="0.2">
      <c r="A200" s="79">
        <f>SUM(A198,A196,A194,A192,A190,A188,A186,A184,A182,A180,A178,A176)</f>
        <v>0</v>
      </c>
      <c r="B200" s="423">
        <f t="shared" ref="B200:S200" si="4">SUM(B198,B196,B194,B192,B190,B188,B186,B184,B182,B180,B178,B176)</f>
        <v>0</v>
      </c>
      <c r="C200" s="423">
        <f t="shared" si="4"/>
        <v>0</v>
      </c>
      <c r="D200" s="423">
        <f t="shared" si="4"/>
        <v>0</v>
      </c>
      <c r="E200" s="423">
        <f t="shared" si="4"/>
        <v>0</v>
      </c>
      <c r="F200" s="423">
        <f t="shared" si="4"/>
        <v>0</v>
      </c>
      <c r="G200" s="423">
        <f t="shared" si="4"/>
        <v>0</v>
      </c>
      <c r="H200" s="423">
        <f t="shared" si="4"/>
        <v>0</v>
      </c>
      <c r="I200" s="423">
        <f t="shared" si="4"/>
        <v>0</v>
      </c>
      <c r="J200" s="423">
        <f t="shared" si="4"/>
        <v>0</v>
      </c>
      <c r="K200" s="423">
        <f t="shared" si="4"/>
        <v>0</v>
      </c>
      <c r="L200" s="423">
        <f t="shared" si="4"/>
        <v>0</v>
      </c>
      <c r="M200" s="423">
        <f t="shared" si="4"/>
        <v>0</v>
      </c>
      <c r="N200" s="423">
        <f t="shared" si="4"/>
        <v>0</v>
      </c>
      <c r="O200" s="423">
        <f t="shared" si="4"/>
        <v>0</v>
      </c>
      <c r="P200" s="423">
        <f t="shared" si="4"/>
        <v>0</v>
      </c>
      <c r="Q200" s="423">
        <f t="shared" si="4"/>
        <v>0</v>
      </c>
      <c r="R200" s="423">
        <f t="shared" si="4"/>
        <v>0</v>
      </c>
      <c r="S200" s="423">
        <f t="shared" si="4"/>
        <v>0</v>
      </c>
    </row>
    <row r="202" spans="1:19" ht="21.75" customHeight="1" x14ac:dyDescent="0.2">
      <c r="A202" s="854" t="s">
        <v>1093</v>
      </c>
      <c r="B202" s="855"/>
      <c r="C202" s="855"/>
      <c r="D202" s="855"/>
      <c r="E202" s="855"/>
      <c r="F202" s="855"/>
      <c r="G202" s="855"/>
      <c r="H202" s="855"/>
      <c r="I202" s="855"/>
      <c r="J202" s="855"/>
      <c r="K202" s="855"/>
      <c r="L202" s="855"/>
      <c r="M202" s="855"/>
      <c r="N202" s="855"/>
      <c r="O202" s="855"/>
      <c r="P202" s="855"/>
      <c r="Q202" s="855"/>
      <c r="R202" s="855"/>
      <c r="S202" s="856"/>
    </row>
    <row r="203" spans="1:19" x14ac:dyDescent="0.2">
      <c r="A203" s="833" t="s">
        <v>173</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1036</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1037</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1038</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1039</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1040</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1041</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3" t="s">
        <v>387</v>
      </c>
      <c r="B210" s="834"/>
      <c r="C210" s="834"/>
      <c r="D210" s="834"/>
      <c r="E210" s="834"/>
      <c r="F210" s="834"/>
      <c r="G210" s="834"/>
      <c r="H210" s="834"/>
      <c r="I210" s="834"/>
      <c r="J210" s="834"/>
      <c r="K210" s="834"/>
      <c r="L210" s="834"/>
      <c r="M210" s="834"/>
      <c r="N210" s="834"/>
      <c r="O210" s="834"/>
      <c r="P210" s="834"/>
      <c r="Q210" s="834"/>
      <c r="R210" s="834"/>
      <c r="S210" s="835"/>
    </row>
    <row r="211" spans="1:19" x14ac:dyDescent="0.2">
      <c r="A211" s="836" t="s">
        <v>1042</v>
      </c>
      <c r="B211" s="837"/>
      <c r="C211" s="837"/>
      <c r="D211" s="837"/>
      <c r="E211" s="837"/>
      <c r="F211" s="837"/>
      <c r="G211" s="837"/>
      <c r="H211" s="837"/>
      <c r="I211" s="837"/>
      <c r="J211" s="837"/>
      <c r="K211" s="837"/>
      <c r="L211" s="837"/>
      <c r="M211" s="837"/>
      <c r="N211" s="837"/>
      <c r="O211" s="837"/>
      <c r="P211" s="837"/>
      <c r="Q211" s="837"/>
      <c r="R211" s="837"/>
      <c r="S211" s="838"/>
    </row>
    <row r="212" spans="1:19" ht="32.25" customHeight="1" x14ac:dyDescent="0.2">
      <c r="A212" s="831" t="s">
        <v>41</v>
      </c>
      <c r="B212" s="831"/>
      <c r="C212" s="831"/>
      <c r="D212" s="831" t="s">
        <v>42</v>
      </c>
      <c r="E212" s="831"/>
      <c r="F212" s="831" t="s">
        <v>43</v>
      </c>
      <c r="G212" s="831"/>
      <c r="H212" s="831"/>
      <c r="I212" s="831" t="s">
        <v>44</v>
      </c>
      <c r="J212" s="831"/>
      <c r="K212" s="827" t="s">
        <v>45</v>
      </c>
      <c r="L212" s="839"/>
      <c r="M212" s="839"/>
      <c r="N212" s="840"/>
      <c r="O212" s="841" t="s">
        <v>46</v>
      </c>
      <c r="P212" s="841"/>
      <c r="Q212" s="842"/>
      <c r="R212" s="831" t="s">
        <v>47</v>
      </c>
      <c r="S212" s="831"/>
    </row>
    <row r="213" spans="1:19" ht="27" customHeight="1" x14ac:dyDescent="0.2">
      <c r="A213" s="830" t="s">
        <v>48</v>
      </c>
      <c r="B213" s="830" t="s">
        <v>49</v>
      </c>
      <c r="C213" s="852" t="s">
        <v>50</v>
      </c>
      <c r="D213" s="830" t="s">
        <v>51</v>
      </c>
      <c r="E213" s="830" t="s">
        <v>52</v>
      </c>
      <c r="F213" s="827" t="s">
        <v>53</v>
      </c>
      <c r="G213" s="828"/>
      <c r="H213" s="829"/>
      <c r="I213" s="830" t="s">
        <v>54</v>
      </c>
      <c r="J213" s="830" t="s">
        <v>55</v>
      </c>
      <c r="K213" s="827" t="s">
        <v>56</v>
      </c>
      <c r="L213" s="829"/>
      <c r="M213" s="827" t="s">
        <v>57</v>
      </c>
      <c r="N213" s="829"/>
      <c r="O213" s="830" t="s">
        <v>58</v>
      </c>
      <c r="P213" s="830" t="s">
        <v>59</v>
      </c>
      <c r="Q213" s="830" t="s">
        <v>60</v>
      </c>
      <c r="R213" s="830" t="s">
        <v>61</v>
      </c>
      <c r="S213" s="830" t="s">
        <v>62</v>
      </c>
    </row>
    <row r="214" spans="1:19" ht="63" customHeight="1" x14ac:dyDescent="0.2">
      <c r="A214" s="831"/>
      <c r="B214" s="831"/>
      <c r="C214" s="853"/>
      <c r="D214" s="831"/>
      <c r="E214" s="831"/>
      <c r="F214" s="135" t="s">
        <v>63</v>
      </c>
      <c r="G214" s="135" t="s">
        <v>64</v>
      </c>
      <c r="H214" s="135" t="s">
        <v>65</v>
      </c>
      <c r="I214" s="831"/>
      <c r="J214" s="831"/>
      <c r="K214" s="139" t="s">
        <v>66</v>
      </c>
      <c r="L214" s="139" t="s">
        <v>67</v>
      </c>
      <c r="M214" s="139" t="s">
        <v>68</v>
      </c>
      <c r="N214" s="139" t="s">
        <v>67</v>
      </c>
      <c r="O214" s="831"/>
      <c r="P214" s="831"/>
      <c r="Q214" s="831"/>
      <c r="R214" s="831"/>
      <c r="S214" s="831"/>
    </row>
    <row r="215" spans="1:19" x14ac:dyDescent="0.2">
      <c r="A215" s="826" t="s">
        <v>69</v>
      </c>
      <c r="B215" s="826"/>
      <c r="C215" s="826"/>
      <c r="D215" s="826"/>
      <c r="E215" s="826"/>
      <c r="F215" s="826"/>
      <c r="G215" s="826"/>
      <c r="H215" s="826"/>
      <c r="I215" s="826"/>
      <c r="J215" s="826"/>
      <c r="K215" s="826"/>
      <c r="L215" s="826"/>
      <c r="M215" s="826"/>
      <c r="N215" s="826"/>
      <c r="O215" s="826"/>
      <c r="P215" s="826"/>
      <c r="Q215" s="826"/>
      <c r="R215" s="826"/>
      <c r="S215" s="826"/>
    </row>
    <row r="216" spans="1:19" x14ac:dyDescent="0.2">
      <c r="A216" s="19">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19">
        <v>0</v>
      </c>
    </row>
    <row r="217" spans="1:19" x14ac:dyDescent="0.2">
      <c r="A217" s="826" t="s">
        <v>70</v>
      </c>
      <c r="B217" s="826"/>
      <c r="C217" s="826"/>
      <c r="D217" s="826"/>
      <c r="E217" s="826"/>
      <c r="F217" s="826"/>
      <c r="G217" s="826"/>
      <c r="H217" s="826"/>
      <c r="I217" s="826"/>
      <c r="J217" s="826"/>
      <c r="K217" s="826"/>
      <c r="L217" s="826"/>
      <c r="M217" s="826"/>
      <c r="N217" s="826"/>
      <c r="O217" s="826"/>
      <c r="P217" s="826"/>
      <c r="Q217" s="826"/>
      <c r="R217" s="826"/>
      <c r="S217" s="826"/>
    </row>
    <row r="218" spans="1:19" s="369" customFormat="1" x14ac:dyDescent="0.2">
      <c r="A218" s="19">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19">
        <v>0</v>
      </c>
    </row>
    <row r="219" spans="1:19" x14ac:dyDescent="0.2">
      <c r="A219" s="826" t="s">
        <v>71</v>
      </c>
      <c r="B219" s="826"/>
      <c r="C219" s="826"/>
      <c r="D219" s="826"/>
      <c r="E219" s="826"/>
      <c r="F219" s="826"/>
      <c r="G219" s="826"/>
      <c r="H219" s="826"/>
      <c r="I219" s="826"/>
      <c r="J219" s="826"/>
      <c r="K219" s="826"/>
      <c r="L219" s="826"/>
      <c r="M219" s="826"/>
      <c r="N219" s="826"/>
      <c r="O219" s="826"/>
      <c r="P219" s="826"/>
      <c r="Q219" s="826"/>
      <c r="R219" s="826"/>
      <c r="S219" s="826"/>
    </row>
    <row r="220" spans="1:19" s="494" customFormat="1" x14ac:dyDescent="0.2">
      <c r="A220" s="19">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row>
    <row r="221" spans="1:19" x14ac:dyDescent="0.2">
      <c r="A221" s="826" t="s">
        <v>72</v>
      </c>
      <c r="B221" s="826"/>
      <c r="C221" s="826"/>
      <c r="D221" s="826"/>
      <c r="E221" s="826"/>
      <c r="F221" s="826"/>
      <c r="G221" s="826"/>
      <c r="H221" s="826"/>
      <c r="I221" s="826"/>
      <c r="J221" s="826"/>
      <c r="K221" s="826"/>
      <c r="L221" s="826"/>
      <c r="M221" s="826"/>
      <c r="N221" s="826"/>
      <c r="O221" s="826"/>
      <c r="P221" s="826"/>
      <c r="Q221" s="826"/>
      <c r="R221" s="826"/>
      <c r="S221" s="826"/>
    </row>
    <row r="222" spans="1:19" s="549" customFormat="1" x14ac:dyDescent="0.2">
      <c r="A222" s="19">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row>
    <row r="223" spans="1:19" x14ac:dyDescent="0.2">
      <c r="A223" s="832" t="s">
        <v>73</v>
      </c>
      <c r="B223" s="832"/>
      <c r="C223" s="832"/>
      <c r="D223" s="832"/>
      <c r="E223" s="832"/>
      <c r="F223" s="832"/>
      <c r="G223" s="832"/>
      <c r="H223" s="832"/>
      <c r="I223" s="832"/>
      <c r="J223" s="832"/>
      <c r="K223" s="832"/>
      <c r="L223" s="832"/>
      <c r="M223" s="832"/>
      <c r="N223" s="832"/>
      <c r="O223" s="832"/>
      <c r="P223" s="832"/>
      <c r="Q223" s="832"/>
      <c r="R223" s="832"/>
      <c r="S223" s="832"/>
    </row>
    <row r="224" spans="1:19" s="612" customFormat="1" x14ac:dyDescent="0.2">
      <c r="A224" s="19">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row>
    <row r="225" spans="1:19" x14ac:dyDescent="0.2">
      <c r="A225" s="826" t="s">
        <v>74</v>
      </c>
      <c r="B225" s="826"/>
      <c r="C225" s="826"/>
      <c r="D225" s="826"/>
      <c r="E225" s="826"/>
      <c r="F225" s="826"/>
      <c r="G225" s="826"/>
      <c r="H225" s="826"/>
      <c r="I225" s="826"/>
      <c r="J225" s="826"/>
      <c r="K225" s="826"/>
      <c r="L225" s="826"/>
      <c r="M225" s="826"/>
      <c r="N225" s="826"/>
      <c r="O225" s="826"/>
      <c r="P225" s="826"/>
      <c r="Q225" s="826"/>
      <c r="R225" s="826"/>
      <c r="S225" s="826"/>
    </row>
    <row r="226" spans="1:19" x14ac:dyDescent="0.2">
      <c r="A226" s="19"/>
      <c r="B226" s="19"/>
      <c r="C226" s="19"/>
      <c r="D226" s="19"/>
      <c r="E226" s="19"/>
      <c r="F226" s="19"/>
      <c r="G226" s="19"/>
      <c r="H226" s="19"/>
      <c r="I226" s="19"/>
      <c r="J226" s="19"/>
      <c r="K226" s="19"/>
      <c r="L226" s="19"/>
      <c r="M226" s="19"/>
      <c r="N226" s="19"/>
      <c r="O226" s="19"/>
      <c r="P226" s="19"/>
      <c r="Q226" s="19"/>
      <c r="R226" s="19"/>
      <c r="S226" s="19"/>
    </row>
    <row r="227" spans="1:19" x14ac:dyDescent="0.2">
      <c r="A227" s="826" t="s">
        <v>75</v>
      </c>
      <c r="B227" s="826"/>
      <c r="C227" s="826"/>
      <c r="D227" s="826"/>
      <c r="E227" s="826"/>
      <c r="F227" s="826"/>
      <c r="G227" s="826"/>
      <c r="H227" s="826"/>
      <c r="I227" s="826"/>
      <c r="J227" s="826"/>
      <c r="K227" s="826"/>
      <c r="L227" s="826"/>
      <c r="M227" s="826"/>
      <c r="N227" s="826"/>
      <c r="O227" s="826"/>
      <c r="P227" s="826"/>
      <c r="Q227" s="826"/>
      <c r="R227" s="826"/>
      <c r="S227" s="826"/>
    </row>
    <row r="228" spans="1:19" x14ac:dyDescent="0.2">
      <c r="A228" s="19"/>
      <c r="B228" s="19"/>
      <c r="C228" s="19"/>
      <c r="D228" s="19"/>
      <c r="E228" s="19"/>
      <c r="F228" s="19"/>
      <c r="G228" s="19"/>
      <c r="H228" s="19"/>
      <c r="I228" s="19"/>
      <c r="J228" s="19"/>
      <c r="K228" s="19"/>
      <c r="L228" s="19"/>
      <c r="M228" s="19"/>
      <c r="N228" s="19"/>
      <c r="O228" s="19"/>
      <c r="P228" s="19"/>
      <c r="Q228" s="19"/>
      <c r="R228" s="19"/>
      <c r="S228" s="19"/>
    </row>
    <row r="229" spans="1:19" x14ac:dyDescent="0.2">
      <c r="A229" s="826" t="s">
        <v>76</v>
      </c>
      <c r="B229" s="826"/>
      <c r="C229" s="826"/>
      <c r="D229" s="826"/>
      <c r="E229" s="826"/>
      <c r="F229" s="826"/>
      <c r="G229" s="826"/>
      <c r="H229" s="826"/>
      <c r="I229" s="826"/>
      <c r="J229" s="826"/>
      <c r="K229" s="826"/>
      <c r="L229" s="826"/>
      <c r="M229" s="826"/>
      <c r="N229" s="826"/>
      <c r="O229" s="826"/>
      <c r="P229" s="826"/>
      <c r="Q229" s="826"/>
      <c r="R229" s="826"/>
      <c r="S229" s="826"/>
    </row>
    <row r="230" spans="1:19" x14ac:dyDescent="0.2">
      <c r="A230" s="19"/>
      <c r="B230" s="19"/>
      <c r="C230" s="19"/>
      <c r="D230" s="19"/>
      <c r="E230" s="19"/>
      <c r="F230" s="19"/>
      <c r="G230" s="19"/>
      <c r="H230" s="19"/>
      <c r="I230" s="19"/>
      <c r="J230" s="19"/>
      <c r="K230" s="19"/>
      <c r="L230" s="19"/>
      <c r="M230" s="19"/>
      <c r="N230" s="19"/>
      <c r="O230" s="19"/>
      <c r="P230" s="19"/>
      <c r="Q230" s="19"/>
      <c r="R230" s="19"/>
      <c r="S230" s="19"/>
    </row>
    <row r="231" spans="1:19" x14ac:dyDescent="0.2">
      <c r="A231" s="826" t="s">
        <v>77</v>
      </c>
      <c r="B231" s="826"/>
      <c r="C231" s="826"/>
      <c r="D231" s="826"/>
      <c r="E231" s="826"/>
      <c r="F231" s="826"/>
      <c r="G231" s="826"/>
      <c r="H231" s="826"/>
      <c r="I231" s="826"/>
      <c r="J231" s="826"/>
      <c r="K231" s="826"/>
      <c r="L231" s="826"/>
      <c r="M231" s="826"/>
      <c r="N231" s="826"/>
      <c r="O231" s="826"/>
      <c r="P231" s="826"/>
      <c r="Q231" s="826"/>
      <c r="R231" s="826"/>
      <c r="S231" s="826"/>
    </row>
    <row r="232" spans="1:19" x14ac:dyDescent="0.2">
      <c r="A232" s="19"/>
      <c r="B232" s="19"/>
      <c r="C232" s="19"/>
      <c r="D232" s="19"/>
      <c r="E232" s="19"/>
      <c r="F232" s="19"/>
      <c r="G232" s="19"/>
      <c r="H232" s="19"/>
      <c r="I232" s="19"/>
      <c r="J232" s="19"/>
      <c r="K232" s="19"/>
      <c r="L232" s="19"/>
      <c r="M232" s="19"/>
      <c r="N232" s="19"/>
      <c r="O232" s="19"/>
      <c r="P232" s="19"/>
      <c r="Q232" s="19"/>
      <c r="R232" s="19"/>
      <c r="S232" s="19"/>
    </row>
    <row r="233" spans="1:19" x14ac:dyDescent="0.2">
      <c r="A233" s="826" t="s">
        <v>78</v>
      </c>
      <c r="B233" s="826"/>
      <c r="C233" s="826"/>
      <c r="D233" s="826"/>
      <c r="E233" s="826"/>
      <c r="F233" s="826"/>
      <c r="G233" s="826"/>
      <c r="H233" s="826"/>
      <c r="I233" s="826"/>
      <c r="J233" s="826"/>
      <c r="K233" s="826"/>
      <c r="L233" s="826"/>
      <c r="M233" s="826"/>
      <c r="N233" s="826"/>
      <c r="O233" s="826"/>
      <c r="P233" s="826"/>
      <c r="Q233" s="826"/>
      <c r="R233" s="826"/>
      <c r="S233" s="826"/>
    </row>
    <row r="234" spans="1:19" x14ac:dyDescent="0.2">
      <c r="A234" s="19"/>
      <c r="B234" s="19"/>
      <c r="C234" s="19"/>
      <c r="D234" s="19"/>
      <c r="E234" s="19"/>
      <c r="F234" s="19"/>
      <c r="G234" s="19"/>
      <c r="H234" s="19"/>
      <c r="I234" s="19"/>
      <c r="J234" s="19"/>
      <c r="K234" s="19"/>
      <c r="L234" s="19"/>
      <c r="M234" s="19"/>
      <c r="N234" s="19"/>
      <c r="O234" s="19"/>
      <c r="P234" s="19"/>
      <c r="Q234" s="19"/>
      <c r="R234" s="19"/>
      <c r="S234" s="19"/>
    </row>
    <row r="235" spans="1:19" x14ac:dyDescent="0.2">
      <c r="A235" s="826" t="s">
        <v>79</v>
      </c>
      <c r="B235" s="826"/>
      <c r="C235" s="826"/>
      <c r="D235" s="826"/>
      <c r="E235" s="826"/>
      <c r="F235" s="826"/>
      <c r="G235" s="826"/>
      <c r="H235" s="826"/>
      <c r="I235" s="826"/>
      <c r="J235" s="826"/>
      <c r="K235" s="826"/>
      <c r="L235" s="826"/>
      <c r="M235" s="826"/>
      <c r="N235" s="826"/>
      <c r="O235" s="826"/>
      <c r="P235" s="826"/>
      <c r="Q235" s="826"/>
      <c r="R235" s="826"/>
      <c r="S235" s="826"/>
    </row>
    <row r="236" spans="1:19" x14ac:dyDescent="0.2">
      <c r="A236" s="19"/>
      <c r="B236" s="19"/>
      <c r="C236" s="19"/>
      <c r="D236" s="19"/>
      <c r="E236" s="19"/>
      <c r="F236" s="19"/>
      <c r="G236" s="19"/>
      <c r="H236" s="19"/>
      <c r="I236" s="19"/>
      <c r="J236" s="19"/>
      <c r="K236" s="19"/>
      <c r="L236" s="19"/>
      <c r="M236" s="19"/>
      <c r="N236" s="19"/>
      <c r="O236" s="19"/>
      <c r="P236" s="19"/>
      <c r="Q236" s="19"/>
      <c r="R236" s="19"/>
      <c r="S236" s="19"/>
    </row>
    <row r="237" spans="1:19" x14ac:dyDescent="0.2">
      <c r="A237" s="826" t="s">
        <v>80</v>
      </c>
      <c r="B237" s="826"/>
      <c r="C237" s="826"/>
      <c r="D237" s="826"/>
      <c r="E237" s="826"/>
      <c r="F237" s="826"/>
      <c r="G237" s="826"/>
      <c r="H237" s="826"/>
      <c r="I237" s="826"/>
      <c r="J237" s="826"/>
      <c r="K237" s="826"/>
      <c r="L237" s="826"/>
      <c r="M237" s="826"/>
      <c r="N237" s="826"/>
      <c r="O237" s="826"/>
      <c r="P237" s="826"/>
      <c r="Q237" s="826"/>
      <c r="R237" s="826"/>
      <c r="S237" s="826"/>
    </row>
    <row r="238" spans="1:19" x14ac:dyDescent="0.2">
      <c r="A238" s="19"/>
      <c r="B238" s="19"/>
      <c r="C238" s="19"/>
      <c r="D238" s="19"/>
      <c r="E238" s="19"/>
      <c r="F238" s="19"/>
      <c r="G238" s="19"/>
      <c r="H238" s="19"/>
      <c r="I238" s="19"/>
      <c r="J238" s="19"/>
      <c r="K238" s="19"/>
      <c r="L238" s="19"/>
      <c r="M238" s="19"/>
      <c r="N238" s="19"/>
      <c r="O238" s="19"/>
      <c r="P238" s="19"/>
      <c r="Q238" s="19"/>
      <c r="R238" s="19"/>
      <c r="S238" s="19"/>
    </row>
    <row r="239" spans="1:19" x14ac:dyDescent="0.2">
      <c r="A239" s="823" t="s">
        <v>271</v>
      </c>
      <c r="B239" s="846"/>
      <c r="C239" s="846"/>
      <c r="D239" s="846"/>
      <c r="E239" s="846"/>
      <c r="F239" s="846"/>
      <c r="G239" s="846"/>
      <c r="H239" s="846"/>
      <c r="I239" s="846"/>
      <c r="J239" s="846"/>
      <c r="K239" s="846"/>
      <c r="L239" s="846"/>
      <c r="M239" s="846"/>
      <c r="N239" s="846"/>
      <c r="O239" s="846"/>
      <c r="P239" s="846"/>
      <c r="Q239" s="846"/>
      <c r="R239" s="846"/>
      <c r="S239" s="847"/>
    </row>
    <row r="240" spans="1:19" s="13" customFormat="1" x14ac:dyDescent="0.2">
      <c r="A240" s="79">
        <f>SUM(A238,A236,A234,A232,A230,A228,A226,A224,A222,A220,A218,A216)</f>
        <v>0</v>
      </c>
      <c r="B240" s="423">
        <f t="shared" ref="B240:S240" si="5">SUM(B238,B236,B234,B232,B230,B228,B226,B224,B222,B220,B218,B216)</f>
        <v>0</v>
      </c>
      <c r="C240" s="423">
        <f t="shared" si="5"/>
        <v>0</v>
      </c>
      <c r="D240" s="423">
        <f t="shared" si="5"/>
        <v>0</v>
      </c>
      <c r="E240" s="423">
        <f t="shared" si="5"/>
        <v>0</v>
      </c>
      <c r="F240" s="423">
        <f t="shared" si="5"/>
        <v>0</v>
      </c>
      <c r="G240" s="423">
        <f t="shared" si="5"/>
        <v>0</v>
      </c>
      <c r="H240" s="423">
        <f t="shared" si="5"/>
        <v>0</v>
      </c>
      <c r="I240" s="423">
        <f t="shared" si="5"/>
        <v>0</v>
      </c>
      <c r="J240" s="423">
        <f t="shared" si="5"/>
        <v>0</v>
      </c>
      <c r="K240" s="423">
        <f t="shared" si="5"/>
        <v>0</v>
      </c>
      <c r="L240" s="423">
        <f t="shared" si="5"/>
        <v>0</v>
      </c>
      <c r="M240" s="423">
        <f t="shared" si="5"/>
        <v>0</v>
      </c>
      <c r="N240" s="423">
        <f t="shared" si="5"/>
        <v>0</v>
      </c>
      <c r="O240" s="423">
        <f t="shared" si="5"/>
        <v>0</v>
      </c>
      <c r="P240" s="423">
        <f t="shared" si="5"/>
        <v>0</v>
      </c>
      <c r="Q240" s="423">
        <f t="shared" si="5"/>
        <v>0</v>
      </c>
      <c r="R240" s="423">
        <f t="shared" si="5"/>
        <v>0</v>
      </c>
      <c r="S240" s="423">
        <f t="shared" si="5"/>
        <v>0</v>
      </c>
    </row>
    <row r="242" spans="1:19" ht="21" customHeight="1" x14ac:dyDescent="0.2">
      <c r="A242" s="854" t="s">
        <v>1094</v>
      </c>
      <c r="B242" s="855"/>
      <c r="C242" s="855"/>
      <c r="D242" s="855"/>
      <c r="E242" s="855"/>
      <c r="F242" s="855"/>
      <c r="G242" s="855"/>
      <c r="H242" s="855"/>
      <c r="I242" s="855"/>
      <c r="J242" s="855"/>
      <c r="K242" s="855"/>
      <c r="L242" s="855"/>
      <c r="M242" s="855"/>
      <c r="N242" s="855"/>
      <c r="O242" s="855"/>
      <c r="P242" s="855"/>
      <c r="Q242" s="855"/>
      <c r="R242" s="855"/>
      <c r="S242" s="856"/>
    </row>
    <row r="243" spans="1:19" x14ac:dyDescent="0.2">
      <c r="A243" s="833" t="s">
        <v>173</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1043</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1044</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1045</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1046</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1047</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1048</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3" t="s">
        <v>1049</v>
      </c>
      <c r="B250" s="834"/>
      <c r="C250" s="834"/>
      <c r="D250" s="834"/>
      <c r="E250" s="834"/>
      <c r="F250" s="834"/>
      <c r="G250" s="834"/>
      <c r="H250" s="834"/>
      <c r="I250" s="834"/>
      <c r="J250" s="834"/>
      <c r="K250" s="834"/>
      <c r="L250" s="834"/>
      <c r="M250" s="834"/>
      <c r="N250" s="834"/>
      <c r="O250" s="834"/>
      <c r="P250" s="834"/>
      <c r="Q250" s="834"/>
      <c r="R250" s="834"/>
      <c r="S250" s="835"/>
    </row>
    <row r="251" spans="1:19" x14ac:dyDescent="0.2">
      <c r="A251" s="836" t="s">
        <v>1050</v>
      </c>
      <c r="B251" s="837"/>
      <c r="C251" s="837"/>
      <c r="D251" s="837"/>
      <c r="E251" s="837"/>
      <c r="F251" s="837"/>
      <c r="G251" s="837"/>
      <c r="H251" s="837"/>
      <c r="I251" s="837"/>
      <c r="J251" s="837"/>
      <c r="K251" s="837"/>
      <c r="L251" s="837"/>
      <c r="M251" s="837"/>
      <c r="N251" s="837"/>
      <c r="O251" s="837"/>
      <c r="P251" s="837"/>
      <c r="Q251" s="837"/>
      <c r="R251" s="837"/>
      <c r="S251" s="838"/>
    </row>
    <row r="252" spans="1:19" ht="29.25" customHeight="1" x14ac:dyDescent="0.2">
      <c r="A252" s="831" t="s">
        <v>41</v>
      </c>
      <c r="B252" s="831"/>
      <c r="C252" s="831"/>
      <c r="D252" s="831" t="s">
        <v>42</v>
      </c>
      <c r="E252" s="831"/>
      <c r="F252" s="831" t="s">
        <v>43</v>
      </c>
      <c r="G252" s="831"/>
      <c r="H252" s="831"/>
      <c r="I252" s="831" t="s">
        <v>44</v>
      </c>
      <c r="J252" s="831"/>
      <c r="K252" s="827" t="s">
        <v>45</v>
      </c>
      <c r="L252" s="839"/>
      <c r="M252" s="839"/>
      <c r="N252" s="840"/>
      <c r="O252" s="841" t="s">
        <v>46</v>
      </c>
      <c r="P252" s="841"/>
      <c r="Q252" s="842"/>
      <c r="R252" s="831" t="s">
        <v>47</v>
      </c>
      <c r="S252" s="831"/>
    </row>
    <row r="253" spans="1:19" ht="26.25" customHeight="1" x14ac:dyDescent="0.2">
      <c r="A253" s="830" t="s">
        <v>48</v>
      </c>
      <c r="B253" s="830" t="s">
        <v>49</v>
      </c>
      <c r="C253" s="852" t="s">
        <v>50</v>
      </c>
      <c r="D253" s="830" t="s">
        <v>51</v>
      </c>
      <c r="E253" s="830" t="s">
        <v>52</v>
      </c>
      <c r="F253" s="827" t="s">
        <v>53</v>
      </c>
      <c r="G253" s="828"/>
      <c r="H253" s="829"/>
      <c r="I253" s="830" t="s">
        <v>54</v>
      </c>
      <c r="J253" s="830" t="s">
        <v>55</v>
      </c>
      <c r="K253" s="827" t="s">
        <v>56</v>
      </c>
      <c r="L253" s="829"/>
      <c r="M253" s="827" t="s">
        <v>57</v>
      </c>
      <c r="N253" s="829"/>
      <c r="O253" s="830" t="s">
        <v>58</v>
      </c>
      <c r="P253" s="830" t="s">
        <v>59</v>
      </c>
      <c r="Q253" s="830" t="s">
        <v>60</v>
      </c>
      <c r="R253" s="830" t="s">
        <v>61</v>
      </c>
      <c r="S253" s="830" t="s">
        <v>62</v>
      </c>
    </row>
    <row r="254" spans="1:19" ht="63" customHeight="1" x14ac:dyDescent="0.2">
      <c r="A254" s="831"/>
      <c r="B254" s="831"/>
      <c r="C254" s="853"/>
      <c r="D254" s="831"/>
      <c r="E254" s="831"/>
      <c r="F254" s="135" t="s">
        <v>63</v>
      </c>
      <c r="G254" s="135" t="s">
        <v>64</v>
      </c>
      <c r="H254" s="135" t="s">
        <v>65</v>
      </c>
      <c r="I254" s="831"/>
      <c r="J254" s="831"/>
      <c r="K254" s="139" t="s">
        <v>66</v>
      </c>
      <c r="L254" s="139" t="s">
        <v>67</v>
      </c>
      <c r="M254" s="139" t="s">
        <v>68</v>
      </c>
      <c r="N254" s="139" t="s">
        <v>67</v>
      </c>
      <c r="O254" s="831"/>
      <c r="P254" s="831"/>
      <c r="Q254" s="831"/>
      <c r="R254" s="831"/>
      <c r="S254" s="831"/>
    </row>
    <row r="255" spans="1:19" x14ac:dyDescent="0.2">
      <c r="A255" s="826" t="s">
        <v>69</v>
      </c>
      <c r="B255" s="826"/>
      <c r="C255" s="826"/>
      <c r="D255" s="826"/>
      <c r="E255" s="826"/>
      <c r="F255" s="826"/>
      <c r="G255" s="826"/>
      <c r="H255" s="826"/>
      <c r="I255" s="826"/>
      <c r="J255" s="826"/>
      <c r="K255" s="826"/>
      <c r="L255" s="826"/>
      <c r="M255" s="826"/>
      <c r="N255" s="826"/>
      <c r="O255" s="826"/>
      <c r="P255" s="826"/>
      <c r="Q255" s="826"/>
      <c r="R255" s="826"/>
      <c r="S255" s="826"/>
    </row>
    <row r="256" spans="1:19" x14ac:dyDescent="0.2">
      <c r="A256" s="19">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19">
        <v>0</v>
      </c>
    </row>
    <row r="257" spans="1:19" x14ac:dyDescent="0.2">
      <c r="A257" s="826" t="s">
        <v>70</v>
      </c>
      <c r="B257" s="826"/>
      <c r="C257" s="826"/>
      <c r="D257" s="826"/>
      <c r="E257" s="826"/>
      <c r="F257" s="826"/>
      <c r="G257" s="826"/>
      <c r="H257" s="826"/>
      <c r="I257" s="826"/>
      <c r="J257" s="826"/>
      <c r="K257" s="826"/>
      <c r="L257" s="826"/>
      <c r="M257" s="826"/>
      <c r="N257" s="826"/>
      <c r="O257" s="826"/>
      <c r="P257" s="826"/>
      <c r="Q257" s="826"/>
      <c r="R257" s="826"/>
      <c r="S257" s="826"/>
    </row>
    <row r="258" spans="1:19" s="369" customFormat="1" x14ac:dyDescent="0.2">
      <c r="A258" s="19">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19">
        <v>0</v>
      </c>
    </row>
    <row r="259" spans="1:19" x14ac:dyDescent="0.2">
      <c r="A259" s="826" t="s">
        <v>71</v>
      </c>
      <c r="B259" s="826"/>
      <c r="C259" s="826"/>
      <c r="D259" s="826"/>
      <c r="E259" s="826"/>
      <c r="F259" s="826"/>
      <c r="G259" s="826"/>
      <c r="H259" s="826"/>
      <c r="I259" s="826"/>
      <c r="J259" s="826"/>
      <c r="K259" s="826"/>
      <c r="L259" s="826"/>
      <c r="M259" s="826"/>
      <c r="N259" s="826"/>
      <c r="O259" s="826"/>
      <c r="P259" s="826"/>
      <c r="Q259" s="826"/>
      <c r="R259" s="826"/>
      <c r="S259" s="826"/>
    </row>
    <row r="260" spans="1:19" s="494" customFormat="1" x14ac:dyDescent="0.2">
      <c r="A260" s="19">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19">
        <v>0</v>
      </c>
    </row>
    <row r="261" spans="1:19" x14ac:dyDescent="0.2">
      <c r="A261" s="826" t="s">
        <v>72</v>
      </c>
      <c r="B261" s="826"/>
      <c r="C261" s="826"/>
      <c r="D261" s="826"/>
      <c r="E261" s="826"/>
      <c r="F261" s="826"/>
      <c r="G261" s="826"/>
      <c r="H261" s="826"/>
      <c r="I261" s="826"/>
      <c r="J261" s="826"/>
      <c r="K261" s="826"/>
      <c r="L261" s="826"/>
      <c r="M261" s="826"/>
      <c r="N261" s="826"/>
      <c r="O261" s="826"/>
      <c r="P261" s="826"/>
      <c r="Q261" s="826"/>
      <c r="R261" s="826"/>
      <c r="S261" s="826"/>
    </row>
    <row r="262" spans="1:19" s="549" customFormat="1" x14ac:dyDescent="0.2">
      <c r="A262" s="19">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19">
        <v>0</v>
      </c>
    </row>
    <row r="263" spans="1:19" x14ac:dyDescent="0.2">
      <c r="A263" s="832" t="s">
        <v>73</v>
      </c>
      <c r="B263" s="832"/>
      <c r="C263" s="832"/>
      <c r="D263" s="832"/>
      <c r="E263" s="832"/>
      <c r="F263" s="832"/>
      <c r="G263" s="832"/>
      <c r="H263" s="832"/>
      <c r="I263" s="832"/>
      <c r="J263" s="832"/>
      <c r="K263" s="832"/>
      <c r="L263" s="832"/>
      <c r="M263" s="832"/>
      <c r="N263" s="832"/>
      <c r="O263" s="832"/>
      <c r="P263" s="832"/>
      <c r="Q263" s="832"/>
      <c r="R263" s="832"/>
      <c r="S263" s="832"/>
    </row>
    <row r="264" spans="1:19" s="612" customFormat="1" x14ac:dyDescent="0.2">
      <c r="A264" s="19">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row>
    <row r="265" spans="1:19" x14ac:dyDescent="0.2">
      <c r="A265" s="826" t="s">
        <v>74</v>
      </c>
      <c r="B265" s="826"/>
      <c r="C265" s="826"/>
      <c r="D265" s="826"/>
      <c r="E265" s="826"/>
      <c r="F265" s="826"/>
      <c r="G265" s="826"/>
      <c r="H265" s="826"/>
      <c r="I265" s="826"/>
      <c r="J265" s="826"/>
      <c r="K265" s="826"/>
      <c r="L265" s="826"/>
      <c r="M265" s="826"/>
      <c r="N265" s="826"/>
      <c r="O265" s="826"/>
      <c r="P265" s="826"/>
      <c r="Q265" s="826"/>
      <c r="R265" s="826"/>
      <c r="S265" s="826"/>
    </row>
    <row r="266" spans="1:19" s="755" customFormat="1" x14ac:dyDescent="0.2">
      <c r="A266" s="19">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row>
    <row r="267" spans="1:19" x14ac:dyDescent="0.2">
      <c r="A267" s="826" t="s">
        <v>75</v>
      </c>
      <c r="B267" s="826"/>
      <c r="C267" s="826"/>
      <c r="D267" s="826"/>
      <c r="E267" s="826"/>
      <c r="F267" s="826"/>
      <c r="G267" s="826"/>
      <c r="H267" s="826"/>
      <c r="I267" s="826"/>
      <c r="J267" s="826"/>
      <c r="K267" s="826"/>
      <c r="L267" s="826"/>
      <c r="M267" s="826"/>
      <c r="N267" s="826"/>
      <c r="O267" s="826"/>
      <c r="P267" s="826"/>
      <c r="Q267" s="826"/>
      <c r="R267" s="826"/>
      <c r="S267" s="826"/>
    </row>
    <row r="268" spans="1:19" s="670" customFormat="1" x14ac:dyDescent="0.2">
      <c r="A268" s="19">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row>
    <row r="269" spans="1:19" x14ac:dyDescent="0.2">
      <c r="A269" s="826" t="s">
        <v>76</v>
      </c>
      <c r="B269" s="826"/>
      <c r="C269" s="826"/>
      <c r="D269" s="826"/>
      <c r="E269" s="826"/>
      <c r="F269" s="826"/>
      <c r="G269" s="826"/>
      <c r="H269" s="826"/>
      <c r="I269" s="826"/>
      <c r="J269" s="826"/>
      <c r="K269" s="826"/>
      <c r="L269" s="826"/>
      <c r="M269" s="826"/>
      <c r="N269" s="826"/>
      <c r="O269" s="826"/>
      <c r="P269" s="826"/>
      <c r="Q269" s="826"/>
      <c r="R269" s="826"/>
      <c r="S269" s="826"/>
    </row>
    <row r="270" spans="1:19" s="755" customFormat="1" x14ac:dyDescent="0.2">
      <c r="A270" s="19">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19">
        <v>0</v>
      </c>
    </row>
    <row r="271" spans="1:19" x14ac:dyDescent="0.2">
      <c r="A271" s="826" t="s">
        <v>77</v>
      </c>
      <c r="B271" s="826"/>
      <c r="C271" s="826"/>
      <c r="D271" s="826"/>
      <c r="E271" s="826"/>
      <c r="F271" s="826"/>
      <c r="G271" s="826"/>
      <c r="H271" s="826"/>
      <c r="I271" s="826"/>
      <c r="J271" s="826"/>
      <c r="K271" s="826"/>
      <c r="L271" s="826"/>
      <c r="M271" s="826"/>
      <c r="N271" s="826"/>
      <c r="O271" s="826"/>
      <c r="P271" s="826"/>
      <c r="Q271" s="826"/>
      <c r="R271" s="826"/>
      <c r="S271" s="826"/>
    </row>
    <row r="272" spans="1:19" s="755" customFormat="1" x14ac:dyDescent="0.2">
      <c r="A272" s="19">
        <v>0</v>
      </c>
      <c r="B272" s="19">
        <v>0</v>
      </c>
      <c r="C272" s="19">
        <v>0</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19">
        <v>0</v>
      </c>
    </row>
    <row r="273" spans="1:19" x14ac:dyDescent="0.2">
      <c r="A273" s="826" t="s">
        <v>78</v>
      </c>
      <c r="B273" s="826"/>
      <c r="C273" s="826"/>
      <c r="D273" s="826"/>
      <c r="E273" s="826"/>
      <c r="F273" s="826"/>
      <c r="G273" s="826"/>
      <c r="H273" s="826"/>
      <c r="I273" s="826"/>
      <c r="J273" s="826"/>
      <c r="K273" s="826"/>
      <c r="L273" s="826"/>
      <c r="M273" s="826"/>
      <c r="N273" s="826"/>
      <c r="O273" s="826"/>
      <c r="P273" s="826"/>
      <c r="Q273" s="826"/>
      <c r="R273" s="826"/>
      <c r="S273" s="826"/>
    </row>
    <row r="274" spans="1:19" x14ac:dyDescent="0.2">
      <c r="A274" s="19"/>
      <c r="B274" s="19"/>
      <c r="C274" s="19"/>
      <c r="D274" s="19"/>
      <c r="E274" s="19"/>
      <c r="F274" s="19"/>
      <c r="G274" s="19"/>
      <c r="H274" s="19"/>
      <c r="I274" s="19"/>
      <c r="J274" s="19"/>
      <c r="K274" s="19"/>
      <c r="L274" s="19"/>
      <c r="M274" s="19"/>
      <c r="N274" s="19"/>
      <c r="O274" s="19"/>
      <c r="P274" s="19"/>
      <c r="Q274" s="19"/>
      <c r="R274" s="19"/>
      <c r="S274" s="19"/>
    </row>
    <row r="275" spans="1:19" x14ac:dyDescent="0.2">
      <c r="A275" s="826" t="s">
        <v>79</v>
      </c>
      <c r="B275" s="826"/>
      <c r="C275" s="826"/>
      <c r="D275" s="826"/>
      <c r="E275" s="826"/>
      <c r="F275" s="826"/>
      <c r="G275" s="826"/>
      <c r="H275" s="826"/>
      <c r="I275" s="826"/>
      <c r="J275" s="826"/>
      <c r="K275" s="826"/>
      <c r="L275" s="826"/>
      <c r="M275" s="826"/>
      <c r="N275" s="826"/>
      <c r="O275" s="826"/>
      <c r="P275" s="826"/>
      <c r="Q275" s="826"/>
      <c r="R275" s="826"/>
      <c r="S275" s="826"/>
    </row>
    <row r="276" spans="1:19" x14ac:dyDescent="0.2">
      <c r="A276" s="19"/>
      <c r="B276" s="19"/>
      <c r="C276" s="19"/>
      <c r="D276" s="19"/>
      <c r="E276" s="19"/>
      <c r="F276" s="19"/>
      <c r="G276" s="19"/>
      <c r="H276" s="19"/>
      <c r="I276" s="19"/>
      <c r="J276" s="19"/>
      <c r="K276" s="19"/>
      <c r="L276" s="19"/>
      <c r="M276" s="19"/>
      <c r="N276" s="19"/>
      <c r="O276" s="19"/>
      <c r="P276" s="19"/>
      <c r="Q276" s="19"/>
      <c r="R276" s="19"/>
      <c r="S276" s="19"/>
    </row>
    <row r="277" spans="1:19" x14ac:dyDescent="0.2">
      <c r="A277" s="826" t="s">
        <v>80</v>
      </c>
      <c r="B277" s="826"/>
      <c r="C277" s="826"/>
      <c r="D277" s="826"/>
      <c r="E277" s="826"/>
      <c r="F277" s="826"/>
      <c r="G277" s="826"/>
      <c r="H277" s="826"/>
      <c r="I277" s="826"/>
      <c r="J277" s="826"/>
      <c r="K277" s="826"/>
      <c r="L277" s="826"/>
      <c r="M277" s="826"/>
      <c r="N277" s="826"/>
      <c r="O277" s="826"/>
      <c r="P277" s="826"/>
      <c r="Q277" s="826"/>
      <c r="R277" s="826"/>
      <c r="S277" s="826"/>
    </row>
    <row r="278" spans="1:19" x14ac:dyDescent="0.2">
      <c r="A278" s="19"/>
      <c r="B278" s="19"/>
      <c r="C278" s="19"/>
      <c r="D278" s="19"/>
      <c r="E278" s="19"/>
      <c r="F278" s="19"/>
      <c r="G278" s="19"/>
      <c r="H278" s="19"/>
      <c r="I278" s="19"/>
      <c r="J278" s="19"/>
      <c r="K278" s="19"/>
      <c r="L278" s="19"/>
      <c r="M278" s="19"/>
      <c r="N278" s="19"/>
      <c r="O278" s="19"/>
      <c r="P278" s="19"/>
      <c r="Q278" s="19"/>
      <c r="R278" s="19"/>
      <c r="S278" s="19"/>
    </row>
    <row r="279" spans="1:19" x14ac:dyDescent="0.2">
      <c r="A279" s="823" t="s">
        <v>271</v>
      </c>
      <c r="B279" s="846"/>
      <c r="C279" s="846"/>
      <c r="D279" s="846"/>
      <c r="E279" s="846"/>
      <c r="F279" s="846"/>
      <c r="G279" s="846"/>
      <c r="H279" s="846"/>
      <c r="I279" s="846"/>
      <c r="J279" s="846"/>
      <c r="K279" s="846"/>
      <c r="L279" s="846"/>
      <c r="M279" s="846"/>
      <c r="N279" s="846"/>
      <c r="O279" s="846"/>
      <c r="P279" s="846"/>
      <c r="Q279" s="846"/>
      <c r="R279" s="846"/>
      <c r="S279" s="847"/>
    </row>
    <row r="280" spans="1:19" s="13" customFormat="1" x14ac:dyDescent="0.2">
      <c r="A280" s="79">
        <f>SUM(A278,A276,A274,A272,A270,A268,A266,A264,A262,A260,A258,A256)</f>
        <v>0</v>
      </c>
      <c r="B280" s="423">
        <f t="shared" ref="B280:S280" si="6">SUM(B278,B276,B274,B272,B270,B268,B266,B264,B262,B260,B258,B256)</f>
        <v>0</v>
      </c>
      <c r="C280" s="423">
        <f t="shared" si="6"/>
        <v>0</v>
      </c>
      <c r="D280" s="423">
        <f t="shared" si="6"/>
        <v>0</v>
      </c>
      <c r="E280" s="423">
        <f t="shared" si="6"/>
        <v>0</v>
      </c>
      <c r="F280" s="423">
        <f t="shared" si="6"/>
        <v>0</v>
      </c>
      <c r="G280" s="423">
        <f t="shared" si="6"/>
        <v>0</v>
      </c>
      <c r="H280" s="423">
        <f t="shared" si="6"/>
        <v>0</v>
      </c>
      <c r="I280" s="423">
        <f t="shared" si="6"/>
        <v>0</v>
      </c>
      <c r="J280" s="423">
        <f t="shared" si="6"/>
        <v>0</v>
      </c>
      <c r="K280" s="423">
        <f t="shared" si="6"/>
        <v>0</v>
      </c>
      <c r="L280" s="423">
        <f t="shared" si="6"/>
        <v>0</v>
      </c>
      <c r="M280" s="423">
        <f t="shared" si="6"/>
        <v>0</v>
      </c>
      <c r="N280" s="423">
        <f t="shared" si="6"/>
        <v>0</v>
      </c>
      <c r="O280" s="423">
        <f t="shared" si="6"/>
        <v>0</v>
      </c>
      <c r="P280" s="423">
        <f t="shared" si="6"/>
        <v>0</v>
      </c>
      <c r="Q280" s="423">
        <f t="shared" si="6"/>
        <v>0</v>
      </c>
      <c r="R280" s="423">
        <f t="shared" si="6"/>
        <v>0</v>
      </c>
      <c r="S280" s="423">
        <f t="shared" si="6"/>
        <v>0</v>
      </c>
    </row>
    <row r="282" spans="1:19" ht="19.5" customHeight="1" x14ac:dyDescent="0.2">
      <c r="A282" s="854" t="s">
        <v>1095</v>
      </c>
      <c r="B282" s="855"/>
      <c r="C282" s="855"/>
      <c r="D282" s="855"/>
      <c r="E282" s="855"/>
      <c r="F282" s="855"/>
      <c r="G282" s="855"/>
      <c r="H282" s="855"/>
      <c r="I282" s="855"/>
      <c r="J282" s="855"/>
      <c r="K282" s="855"/>
      <c r="L282" s="855"/>
      <c r="M282" s="855"/>
      <c r="N282" s="855"/>
      <c r="O282" s="855"/>
      <c r="P282" s="855"/>
      <c r="Q282" s="855"/>
      <c r="R282" s="855"/>
      <c r="S282" s="856"/>
    </row>
    <row r="283" spans="1:19" x14ac:dyDescent="0.2">
      <c r="A283" s="833" t="s">
        <v>173</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1051</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1052</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1053</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1054</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1055</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1056</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3" t="s">
        <v>1057</v>
      </c>
      <c r="B290" s="834"/>
      <c r="C290" s="834"/>
      <c r="D290" s="834"/>
      <c r="E290" s="834"/>
      <c r="F290" s="834"/>
      <c r="G290" s="834"/>
      <c r="H290" s="834"/>
      <c r="I290" s="834"/>
      <c r="J290" s="834"/>
      <c r="K290" s="834"/>
      <c r="L290" s="834"/>
      <c r="M290" s="834"/>
      <c r="N290" s="834"/>
      <c r="O290" s="834"/>
      <c r="P290" s="834"/>
      <c r="Q290" s="834"/>
      <c r="R290" s="834"/>
      <c r="S290" s="835"/>
    </row>
    <row r="291" spans="1:19" x14ac:dyDescent="0.2">
      <c r="A291" s="836" t="s">
        <v>1058</v>
      </c>
      <c r="B291" s="837"/>
      <c r="C291" s="837"/>
      <c r="D291" s="837"/>
      <c r="E291" s="837"/>
      <c r="F291" s="837"/>
      <c r="G291" s="837"/>
      <c r="H291" s="837"/>
      <c r="I291" s="837"/>
      <c r="J291" s="837"/>
      <c r="K291" s="837"/>
      <c r="L291" s="837"/>
      <c r="M291" s="837"/>
      <c r="N291" s="837"/>
      <c r="O291" s="837"/>
      <c r="P291" s="837"/>
      <c r="Q291" s="837"/>
      <c r="R291" s="837"/>
      <c r="S291" s="838"/>
    </row>
    <row r="292" spans="1:19" ht="35.25" customHeight="1" x14ac:dyDescent="0.2">
      <c r="A292" s="831" t="s">
        <v>41</v>
      </c>
      <c r="B292" s="831"/>
      <c r="C292" s="831"/>
      <c r="D292" s="831" t="s">
        <v>42</v>
      </c>
      <c r="E292" s="831"/>
      <c r="F292" s="831" t="s">
        <v>43</v>
      </c>
      <c r="G292" s="831"/>
      <c r="H292" s="831"/>
      <c r="I292" s="831" t="s">
        <v>44</v>
      </c>
      <c r="J292" s="831"/>
      <c r="K292" s="827" t="s">
        <v>45</v>
      </c>
      <c r="L292" s="839"/>
      <c r="M292" s="839"/>
      <c r="N292" s="840"/>
      <c r="O292" s="841" t="s">
        <v>46</v>
      </c>
      <c r="P292" s="841"/>
      <c r="Q292" s="842"/>
      <c r="R292" s="831" t="s">
        <v>47</v>
      </c>
      <c r="S292" s="831"/>
    </row>
    <row r="293" spans="1:19" ht="27.75" customHeight="1" x14ac:dyDescent="0.2">
      <c r="A293" s="830" t="s">
        <v>48</v>
      </c>
      <c r="B293" s="830" t="s">
        <v>49</v>
      </c>
      <c r="C293" s="852" t="s">
        <v>50</v>
      </c>
      <c r="D293" s="830" t="s">
        <v>51</v>
      </c>
      <c r="E293" s="830" t="s">
        <v>52</v>
      </c>
      <c r="F293" s="827" t="s">
        <v>53</v>
      </c>
      <c r="G293" s="828"/>
      <c r="H293" s="829"/>
      <c r="I293" s="830" t="s">
        <v>54</v>
      </c>
      <c r="J293" s="830" t="s">
        <v>55</v>
      </c>
      <c r="K293" s="827" t="s">
        <v>56</v>
      </c>
      <c r="L293" s="829"/>
      <c r="M293" s="827" t="s">
        <v>57</v>
      </c>
      <c r="N293" s="829"/>
      <c r="O293" s="830" t="s">
        <v>58</v>
      </c>
      <c r="P293" s="830" t="s">
        <v>59</v>
      </c>
      <c r="Q293" s="830" t="s">
        <v>60</v>
      </c>
      <c r="R293" s="830" t="s">
        <v>61</v>
      </c>
      <c r="S293" s="830" t="s">
        <v>62</v>
      </c>
    </row>
    <row r="294" spans="1:19" ht="63" customHeight="1" x14ac:dyDescent="0.2">
      <c r="A294" s="831"/>
      <c r="B294" s="831"/>
      <c r="C294" s="853"/>
      <c r="D294" s="831"/>
      <c r="E294" s="831"/>
      <c r="F294" s="135" t="s">
        <v>63</v>
      </c>
      <c r="G294" s="135" t="s">
        <v>64</v>
      </c>
      <c r="H294" s="135" t="s">
        <v>65</v>
      </c>
      <c r="I294" s="831"/>
      <c r="J294" s="831"/>
      <c r="K294" s="139" t="s">
        <v>66</v>
      </c>
      <c r="L294" s="139" t="s">
        <v>67</v>
      </c>
      <c r="M294" s="139" t="s">
        <v>68</v>
      </c>
      <c r="N294" s="139" t="s">
        <v>67</v>
      </c>
      <c r="O294" s="831"/>
      <c r="P294" s="831"/>
      <c r="Q294" s="831"/>
      <c r="R294" s="831"/>
      <c r="S294" s="831"/>
    </row>
    <row r="295" spans="1:19" x14ac:dyDescent="0.2">
      <c r="A295" s="826" t="s">
        <v>69</v>
      </c>
      <c r="B295" s="826"/>
      <c r="C295" s="826"/>
      <c r="D295" s="826"/>
      <c r="E295" s="826"/>
      <c r="F295" s="826"/>
      <c r="G295" s="826"/>
      <c r="H295" s="826"/>
      <c r="I295" s="826"/>
      <c r="J295" s="826"/>
      <c r="K295" s="826"/>
      <c r="L295" s="826"/>
      <c r="M295" s="826"/>
      <c r="N295" s="826"/>
      <c r="O295" s="826"/>
      <c r="P295" s="826"/>
      <c r="Q295" s="826"/>
      <c r="R295" s="826"/>
      <c r="S295" s="826"/>
    </row>
    <row r="296" spans="1:19" x14ac:dyDescent="0.2">
      <c r="A296" s="19">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row>
    <row r="297" spans="1:19" x14ac:dyDescent="0.2">
      <c r="A297" s="826" t="s">
        <v>70</v>
      </c>
      <c r="B297" s="826"/>
      <c r="C297" s="826"/>
      <c r="D297" s="826"/>
      <c r="E297" s="826"/>
      <c r="F297" s="826"/>
      <c r="G297" s="826"/>
      <c r="H297" s="826"/>
      <c r="I297" s="826"/>
      <c r="J297" s="826"/>
      <c r="K297" s="826"/>
      <c r="L297" s="826"/>
      <c r="M297" s="826"/>
      <c r="N297" s="826"/>
      <c r="O297" s="826"/>
      <c r="P297" s="826"/>
      <c r="Q297" s="826"/>
      <c r="R297" s="826"/>
      <c r="S297" s="826"/>
    </row>
    <row r="298" spans="1:19" s="369" customFormat="1" x14ac:dyDescent="0.2">
      <c r="A298" s="19">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row>
    <row r="299" spans="1:19" x14ac:dyDescent="0.2">
      <c r="A299" s="826" t="s">
        <v>71</v>
      </c>
      <c r="B299" s="826"/>
      <c r="C299" s="826"/>
      <c r="D299" s="826"/>
      <c r="E299" s="826"/>
      <c r="F299" s="826"/>
      <c r="G299" s="826"/>
      <c r="H299" s="826"/>
      <c r="I299" s="826"/>
      <c r="J299" s="826"/>
      <c r="K299" s="826"/>
      <c r="L299" s="826"/>
      <c r="M299" s="826"/>
      <c r="N299" s="826"/>
      <c r="O299" s="826"/>
      <c r="P299" s="826"/>
      <c r="Q299" s="826"/>
      <c r="R299" s="826"/>
      <c r="S299" s="826"/>
    </row>
    <row r="300" spans="1:19" s="494" customFormat="1" x14ac:dyDescent="0.2">
      <c r="A300" s="19">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19">
        <v>0</v>
      </c>
    </row>
    <row r="301" spans="1:19" x14ac:dyDescent="0.2">
      <c r="A301" s="826" t="s">
        <v>72</v>
      </c>
      <c r="B301" s="826"/>
      <c r="C301" s="826"/>
      <c r="D301" s="826"/>
      <c r="E301" s="826"/>
      <c r="F301" s="826"/>
      <c r="G301" s="826"/>
      <c r="H301" s="826"/>
      <c r="I301" s="826"/>
      <c r="J301" s="826"/>
      <c r="K301" s="826"/>
      <c r="L301" s="826"/>
      <c r="M301" s="826"/>
      <c r="N301" s="826"/>
      <c r="O301" s="826"/>
      <c r="P301" s="826"/>
      <c r="Q301" s="826"/>
      <c r="R301" s="826"/>
      <c r="S301" s="826"/>
    </row>
    <row r="302" spans="1:19" s="549" customFormat="1" x14ac:dyDescent="0.2">
      <c r="A302" s="19">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19">
        <v>0</v>
      </c>
    </row>
    <row r="303" spans="1:19" x14ac:dyDescent="0.2">
      <c r="A303" s="832" t="s">
        <v>73</v>
      </c>
      <c r="B303" s="832"/>
      <c r="C303" s="832"/>
      <c r="D303" s="832"/>
      <c r="E303" s="832"/>
      <c r="F303" s="832"/>
      <c r="G303" s="832"/>
      <c r="H303" s="832"/>
      <c r="I303" s="832"/>
      <c r="J303" s="832"/>
      <c r="K303" s="832"/>
      <c r="L303" s="832"/>
      <c r="M303" s="832"/>
      <c r="N303" s="832"/>
      <c r="O303" s="832"/>
      <c r="P303" s="832"/>
      <c r="Q303" s="832"/>
      <c r="R303" s="832"/>
      <c r="S303" s="832"/>
    </row>
    <row r="304" spans="1:19" s="612" customFormat="1" x14ac:dyDescent="0.2">
      <c r="A304" s="19">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19">
        <v>0</v>
      </c>
    </row>
    <row r="305" spans="1:19" x14ac:dyDescent="0.2">
      <c r="A305" s="826" t="s">
        <v>74</v>
      </c>
      <c r="B305" s="826"/>
      <c r="C305" s="826"/>
      <c r="D305" s="826"/>
      <c r="E305" s="826"/>
      <c r="F305" s="826"/>
      <c r="G305" s="826"/>
      <c r="H305" s="826"/>
      <c r="I305" s="826"/>
      <c r="J305" s="826"/>
      <c r="K305" s="826"/>
      <c r="L305" s="826"/>
      <c r="M305" s="826"/>
      <c r="N305" s="826"/>
      <c r="O305" s="826"/>
      <c r="P305" s="826"/>
      <c r="Q305" s="826"/>
      <c r="R305" s="826"/>
      <c r="S305" s="826"/>
    </row>
    <row r="306" spans="1:19" x14ac:dyDescent="0.2">
      <c r="A306" s="19"/>
      <c r="B306" s="19"/>
      <c r="C306" s="19"/>
      <c r="D306" s="19"/>
      <c r="E306" s="19"/>
      <c r="F306" s="19"/>
      <c r="G306" s="19"/>
      <c r="H306" s="19"/>
      <c r="I306" s="19"/>
      <c r="J306" s="19"/>
      <c r="K306" s="19"/>
      <c r="L306" s="19"/>
      <c r="M306" s="19"/>
      <c r="N306" s="19"/>
      <c r="O306" s="19"/>
      <c r="P306" s="19"/>
      <c r="Q306" s="19"/>
      <c r="R306" s="19"/>
      <c r="S306" s="19"/>
    </row>
    <row r="307" spans="1:19" x14ac:dyDescent="0.2">
      <c r="A307" s="826" t="s">
        <v>75</v>
      </c>
      <c r="B307" s="826"/>
      <c r="C307" s="826"/>
      <c r="D307" s="826"/>
      <c r="E307" s="826"/>
      <c r="F307" s="826"/>
      <c r="G307" s="826"/>
      <c r="H307" s="826"/>
      <c r="I307" s="826"/>
      <c r="J307" s="826"/>
      <c r="K307" s="826"/>
      <c r="L307" s="826"/>
      <c r="M307" s="826"/>
      <c r="N307" s="826"/>
      <c r="O307" s="826"/>
      <c r="P307" s="826"/>
      <c r="Q307" s="826"/>
      <c r="R307" s="826"/>
      <c r="S307" s="826"/>
    </row>
    <row r="308" spans="1:19" x14ac:dyDescent="0.2">
      <c r="A308" s="19"/>
      <c r="B308" s="19"/>
      <c r="C308" s="19"/>
      <c r="D308" s="19"/>
      <c r="E308" s="19"/>
      <c r="F308" s="19"/>
      <c r="G308" s="19"/>
      <c r="H308" s="19"/>
      <c r="I308" s="19"/>
      <c r="J308" s="19"/>
      <c r="K308" s="19"/>
      <c r="L308" s="19"/>
      <c r="M308" s="19"/>
      <c r="N308" s="19"/>
      <c r="O308" s="19"/>
      <c r="P308" s="19"/>
      <c r="Q308" s="19"/>
      <c r="R308" s="19"/>
      <c r="S308" s="19"/>
    </row>
    <row r="309" spans="1:19" x14ac:dyDescent="0.2">
      <c r="A309" s="826" t="s">
        <v>76</v>
      </c>
      <c r="B309" s="826"/>
      <c r="C309" s="826"/>
      <c r="D309" s="826"/>
      <c r="E309" s="826"/>
      <c r="F309" s="826"/>
      <c r="G309" s="826"/>
      <c r="H309" s="826"/>
      <c r="I309" s="826"/>
      <c r="J309" s="826"/>
      <c r="K309" s="826"/>
      <c r="L309" s="826"/>
      <c r="M309" s="826"/>
      <c r="N309" s="826"/>
      <c r="O309" s="826"/>
      <c r="P309" s="826"/>
      <c r="Q309" s="826"/>
      <c r="R309" s="826"/>
      <c r="S309" s="826"/>
    </row>
    <row r="310" spans="1:19" x14ac:dyDescent="0.2">
      <c r="A310" s="19"/>
      <c r="B310" s="19"/>
      <c r="C310" s="19"/>
      <c r="D310" s="19"/>
      <c r="E310" s="19"/>
      <c r="F310" s="19"/>
      <c r="G310" s="19"/>
      <c r="H310" s="19"/>
      <c r="I310" s="19"/>
      <c r="J310" s="19"/>
      <c r="K310" s="19"/>
      <c r="L310" s="19"/>
      <c r="M310" s="19"/>
      <c r="N310" s="19"/>
      <c r="O310" s="19"/>
      <c r="P310" s="19"/>
      <c r="Q310" s="19"/>
      <c r="R310" s="19"/>
      <c r="S310" s="19"/>
    </row>
    <row r="311" spans="1:19" x14ac:dyDescent="0.2">
      <c r="A311" s="826" t="s">
        <v>77</v>
      </c>
      <c r="B311" s="826"/>
      <c r="C311" s="826"/>
      <c r="D311" s="826"/>
      <c r="E311" s="826"/>
      <c r="F311" s="826"/>
      <c r="G311" s="826"/>
      <c r="H311" s="826"/>
      <c r="I311" s="826"/>
      <c r="J311" s="826"/>
      <c r="K311" s="826"/>
      <c r="L311" s="826"/>
      <c r="M311" s="826"/>
      <c r="N311" s="826"/>
      <c r="O311" s="826"/>
      <c r="P311" s="826"/>
      <c r="Q311" s="826"/>
      <c r="R311" s="826"/>
      <c r="S311" s="826"/>
    </row>
    <row r="312" spans="1:19" x14ac:dyDescent="0.2">
      <c r="A312" s="19"/>
      <c r="B312" s="19"/>
      <c r="C312" s="19"/>
      <c r="D312" s="19"/>
      <c r="E312" s="19"/>
      <c r="F312" s="19"/>
      <c r="G312" s="19"/>
      <c r="H312" s="19"/>
      <c r="I312" s="19"/>
      <c r="J312" s="19"/>
      <c r="K312" s="19"/>
      <c r="L312" s="19"/>
      <c r="M312" s="19"/>
      <c r="N312" s="19"/>
      <c r="O312" s="19"/>
      <c r="P312" s="19"/>
      <c r="Q312" s="19"/>
      <c r="R312" s="19"/>
      <c r="S312" s="19"/>
    </row>
    <row r="313" spans="1:19" x14ac:dyDescent="0.2">
      <c r="A313" s="826" t="s">
        <v>78</v>
      </c>
      <c r="B313" s="826"/>
      <c r="C313" s="826"/>
      <c r="D313" s="826"/>
      <c r="E313" s="826"/>
      <c r="F313" s="826"/>
      <c r="G313" s="826"/>
      <c r="H313" s="826"/>
      <c r="I313" s="826"/>
      <c r="J313" s="826"/>
      <c r="K313" s="826"/>
      <c r="L313" s="826"/>
      <c r="M313" s="826"/>
      <c r="N313" s="826"/>
      <c r="O313" s="826"/>
      <c r="P313" s="826"/>
      <c r="Q313" s="826"/>
      <c r="R313" s="826"/>
      <c r="S313" s="826"/>
    </row>
    <row r="314" spans="1:19" x14ac:dyDescent="0.2">
      <c r="A314" s="19"/>
      <c r="B314" s="19"/>
      <c r="C314" s="19"/>
      <c r="D314" s="19"/>
      <c r="E314" s="19"/>
      <c r="F314" s="19"/>
      <c r="G314" s="19"/>
      <c r="H314" s="19"/>
      <c r="I314" s="19"/>
      <c r="J314" s="19"/>
      <c r="K314" s="19"/>
      <c r="L314" s="19"/>
      <c r="M314" s="19"/>
      <c r="N314" s="19"/>
      <c r="O314" s="19"/>
      <c r="P314" s="19"/>
      <c r="Q314" s="19"/>
      <c r="R314" s="19"/>
      <c r="S314" s="19"/>
    </row>
    <row r="315" spans="1:19" x14ac:dyDescent="0.2">
      <c r="A315" s="826" t="s">
        <v>79</v>
      </c>
      <c r="B315" s="826"/>
      <c r="C315" s="826"/>
      <c r="D315" s="826"/>
      <c r="E315" s="826"/>
      <c r="F315" s="826"/>
      <c r="G315" s="826"/>
      <c r="H315" s="826"/>
      <c r="I315" s="826"/>
      <c r="J315" s="826"/>
      <c r="K315" s="826"/>
      <c r="L315" s="826"/>
      <c r="M315" s="826"/>
      <c r="N315" s="826"/>
      <c r="O315" s="826"/>
      <c r="P315" s="826"/>
      <c r="Q315" s="826"/>
      <c r="R315" s="826"/>
      <c r="S315" s="826"/>
    </row>
    <row r="316" spans="1:19" s="805" customFormat="1" x14ac:dyDescent="0.2">
      <c r="A316" s="19">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row>
    <row r="317" spans="1:19" x14ac:dyDescent="0.2">
      <c r="A317" s="826" t="s">
        <v>80</v>
      </c>
      <c r="B317" s="826"/>
      <c r="C317" s="826"/>
      <c r="D317" s="826"/>
      <c r="E317" s="826"/>
      <c r="F317" s="826"/>
      <c r="G317" s="826"/>
      <c r="H317" s="826"/>
      <c r="I317" s="826"/>
      <c r="J317" s="826"/>
      <c r="K317" s="826"/>
      <c r="L317" s="826"/>
      <c r="M317" s="826"/>
      <c r="N317" s="826"/>
      <c r="O317" s="826"/>
      <c r="P317" s="826"/>
      <c r="Q317" s="826"/>
      <c r="R317" s="826"/>
      <c r="S317" s="826"/>
    </row>
    <row r="318" spans="1:19" x14ac:dyDescent="0.2">
      <c r="A318" s="19"/>
      <c r="B318" s="19"/>
      <c r="C318" s="19"/>
      <c r="D318" s="19"/>
      <c r="E318" s="19"/>
      <c r="F318" s="19"/>
      <c r="G318" s="19"/>
      <c r="H318" s="19"/>
      <c r="I318" s="19"/>
      <c r="J318" s="19"/>
      <c r="K318" s="19"/>
      <c r="L318" s="19"/>
      <c r="M318" s="19"/>
      <c r="N318" s="19"/>
      <c r="O318" s="19"/>
      <c r="P318" s="19"/>
      <c r="Q318" s="19"/>
      <c r="R318" s="19"/>
      <c r="S318" s="19"/>
    </row>
    <row r="319" spans="1:19" x14ac:dyDescent="0.2">
      <c r="A319" s="823" t="s">
        <v>271</v>
      </c>
      <c r="B319" s="846"/>
      <c r="C319" s="846"/>
      <c r="D319" s="846"/>
      <c r="E319" s="846"/>
      <c r="F319" s="846"/>
      <c r="G319" s="846"/>
      <c r="H319" s="846"/>
      <c r="I319" s="846"/>
      <c r="J319" s="846"/>
      <c r="K319" s="846"/>
      <c r="L319" s="846"/>
      <c r="M319" s="846"/>
      <c r="N319" s="846"/>
      <c r="O319" s="846"/>
      <c r="P319" s="846"/>
      <c r="Q319" s="846"/>
      <c r="R319" s="846"/>
      <c r="S319" s="847"/>
    </row>
    <row r="320" spans="1:19" s="13" customFormat="1" x14ac:dyDescent="0.2">
      <c r="A320" s="79">
        <f>SUM(A318,A316,A314,A312,A310,A308,A306,A304,A302,A300,A298,A296)</f>
        <v>0</v>
      </c>
      <c r="B320" s="423">
        <f t="shared" ref="B320:S320" si="7">SUM(B318,B316,B314,B312,B310,B308,B306,B304,B302,B300,B298,B296)</f>
        <v>0</v>
      </c>
      <c r="C320" s="423">
        <f t="shared" si="7"/>
        <v>0</v>
      </c>
      <c r="D320" s="423">
        <f t="shared" si="7"/>
        <v>0</v>
      </c>
      <c r="E320" s="423">
        <f t="shared" si="7"/>
        <v>0</v>
      </c>
      <c r="F320" s="423">
        <f t="shared" si="7"/>
        <v>0</v>
      </c>
      <c r="G320" s="423">
        <f t="shared" si="7"/>
        <v>0</v>
      </c>
      <c r="H320" s="423">
        <f t="shared" si="7"/>
        <v>0</v>
      </c>
      <c r="I320" s="423">
        <f t="shared" si="7"/>
        <v>0</v>
      </c>
      <c r="J320" s="423">
        <f t="shared" si="7"/>
        <v>0</v>
      </c>
      <c r="K320" s="423">
        <f t="shared" si="7"/>
        <v>0</v>
      </c>
      <c r="L320" s="423">
        <f t="shared" si="7"/>
        <v>0</v>
      </c>
      <c r="M320" s="423">
        <f t="shared" si="7"/>
        <v>0</v>
      </c>
      <c r="N320" s="423">
        <f t="shared" si="7"/>
        <v>0</v>
      </c>
      <c r="O320" s="423">
        <f t="shared" si="7"/>
        <v>0</v>
      </c>
      <c r="P320" s="423">
        <f t="shared" si="7"/>
        <v>0</v>
      </c>
      <c r="Q320" s="423">
        <f t="shared" si="7"/>
        <v>0</v>
      </c>
      <c r="R320" s="423">
        <f t="shared" si="7"/>
        <v>0</v>
      </c>
      <c r="S320" s="423">
        <f t="shared" si="7"/>
        <v>0</v>
      </c>
    </row>
    <row r="322" spans="1:19" ht="21" customHeight="1" x14ac:dyDescent="0.2">
      <c r="A322" s="854" t="s">
        <v>1096</v>
      </c>
      <c r="B322" s="855"/>
      <c r="C322" s="855"/>
      <c r="D322" s="855"/>
      <c r="E322" s="855"/>
      <c r="F322" s="855"/>
      <c r="G322" s="855"/>
      <c r="H322" s="855"/>
      <c r="I322" s="855"/>
      <c r="J322" s="855"/>
      <c r="K322" s="855"/>
      <c r="L322" s="855"/>
      <c r="M322" s="855"/>
      <c r="N322" s="855"/>
      <c r="O322" s="855"/>
      <c r="P322" s="855"/>
      <c r="Q322" s="855"/>
      <c r="R322" s="855"/>
      <c r="S322" s="856"/>
    </row>
    <row r="323" spans="1:19" x14ac:dyDescent="0.2">
      <c r="A323" s="833" t="s">
        <v>173</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1059</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1052</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1060</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1061</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1062</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3" t="s">
        <v>1063</v>
      </c>
      <c r="B329" s="834"/>
      <c r="C329" s="834"/>
      <c r="D329" s="834"/>
      <c r="E329" s="834"/>
      <c r="F329" s="834"/>
      <c r="G329" s="834"/>
      <c r="H329" s="834"/>
      <c r="I329" s="834"/>
      <c r="J329" s="834"/>
      <c r="K329" s="834"/>
      <c r="L329" s="834"/>
      <c r="M329" s="834"/>
      <c r="N329" s="834"/>
      <c r="O329" s="834"/>
      <c r="P329" s="834"/>
      <c r="Q329" s="834"/>
      <c r="R329" s="834"/>
      <c r="S329" s="835"/>
    </row>
    <row r="330" spans="1:19" x14ac:dyDescent="0.2">
      <c r="A330" s="833" t="s">
        <v>1064</v>
      </c>
      <c r="B330" s="834"/>
      <c r="C330" s="834"/>
      <c r="D330" s="834"/>
      <c r="E330" s="834"/>
      <c r="F330" s="834"/>
      <c r="G330" s="834"/>
      <c r="H330" s="834"/>
      <c r="I330" s="834"/>
      <c r="J330" s="834"/>
      <c r="K330" s="834"/>
      <c r="L330" s="834"/>
      <c r="M330" s="834"/>
      <c r="N330" s="834"/>
      <c r="O330" s="834"/>
      <c r="P330" s="834"/>
      <c r="Q330" s="834"/>
      <c r="R330" s="834"/>
      <c r="S330" s="835"/>
    </row>
    <row r="331" spans="1:19" x14ac:dyDescent="0.2">
      <c r="A331" s="836" t="s">
        <v>1065</v>
      </c>
      <c r="B331" s="837"/>
      <c r="C331" s="837"/>
      <c r="D331" s="837"/>
      <c r="E331" s="837"/>
      <c r="F331" s="837"/>
      <c r="G331" s="837"/>
      <c r="H331" s="837"/>
      <c r="I331" s="837"/>
      <c r="J331" s="837"/>
      <c r="K331" s="837"/>
      <c r="L331" s="837"/>
      <c r="M331" s="837"/>
      <c r="N331" s="837"/>
      <c r="O331" s="837"/>
      <c r="P331" s="837"/>
      <c r="Q331" s="837"/>
      <c r="R331" s="837"/>
      <c r="S331" s="838"/>
    </row>
    <row r="332" spans="1:19" ht="30" customHeight="1" x14ac:dyDescent="0.2">
      <c r="A332" s="831" t="s">
        <v>41</v>
      </c>
      <c r="B332" s="831"/>
      <c r="C332" s="831"/>
      <c r="D332" s="831" t="s">
        <v>42</v>
      </c>
      <c r="E332" s="831"/>
      <c r="F332" s="831" t="s">
        <v>43</v>
      </c>
      <c r="G332" s="831"/>
      <c r="H332" s="831"/>
      <c r="I332" s="831" t="s">
        <v>44</v>
      </c>
      <c r="J332" s="831"/>
      <c r="K332" s="827" t="s">
        <v>45</v>
      </c>
      <c r="L332" s="839"/>
      <c r="M332" s="839"/>
      <c r="N332" s="840"/>
      <c r="O332" s="841" t="s">
        <v>46</v>
      </c>
      <c r="P332" s="841"/>
      <c r="Q332" s="842"/>
      <c r="R332" s="831" t="s">
        <v>47</v>
      </c>
      <c r="S332" s="831"/>
    </row>
    <row r="333" spans="1:19" ht="29.25" customHeight="1" x14ac:dyDescent="0.2">
      <c r="A333" s="830" t="s">
        <v>48</v>
      </c>
      <c r="B333" s="830" t="s">
        <v>49</v>
      </c>
      <c r="C333" s="852" t="s">
        <v>50</v>
      </c>
      <c r="D333" s="830" t="s">
        <v>51</v>
      </c>
      <c r="E333" s="830" t="s">
        <v>52</v>
      </c>
      <c r="F333" s="827" t="s">
        <v>53</v>
      </c>
      <c r="G333" s="828"/>
      <c r="H333" s="829"/>
      <c r="I333" s="830" t="s">
        <v>54</v>
      </c>
      <c r="J333" s="830" t="s">
        <v>55</v>
      </c>
      <c r="K333" s="827" t="s">
        <v>56</v>
      </c>
      <c r="L333" s="829"/>
      <c r="M333" s="827" t="s">
        <v>57</v>
      </c>
      <c r="N333" s="829"/>
      <c r="O333" s="830" t="s">
        <v>58</v>
      </c>
      <c r="P333" s="830" t="s">
        <v>59</v>
      </c>
      <c r="Q333" s="830" t="s">
        <v>60</v>
      </c>
      <c r="R333" s="830" t="s">
        <v>61</v>
      </c>
      <c r="S333" s="830" t="s">
        <v>62</v>
      </c>
    </row>
    <row r="334" spans="1:19" ht="59.25" customHeight="1" x14ac:dyDescent="0.2">
      <c r="A334" s="831"/>
      <c r="B334" s="831"/>
      <c r="C334" s="853"/>
      <c r="D334" s="831"/>
      <c r="E334" s="831"/>
      <c r="F334" s="135" t="s">
        <v>63</v>
      </c>
      <c r="G334" s="135" t="s">
        <v>64</v>
      </c>
      <c r="H334" s="135" t="s">
        <v>65</v>
      </c>
      <c r="I334" s="831"/>
      <c r="J334" s="831"/>
      <c r="K334" s="139" t="s">
        <v>66</v>
      </c>
      <c r="L334" s="139" t="s">
        <v>67</v>
      </c>
      <c r="M334" s="139" t="s">
        <v>68</v>
      </c>
      <c r="N334" s="139" t="s">
        <v>67</v>
      </c>
      <c r="O334" s="831"/>
      <c r="P334" s="831"/>
      <c r="Q334" s="831"/>
      <c r="R334" s="831"/>
      <c r="S334" s="831"/>
    </row>
    <row r="335" spans="1:19" x14ac:dyDescent="0.2">
      <c r="A335" s="826" t="s">
        <v>69</v>
      </c>
      <c r="B335" s="826"/>
      <c r="C335" s="826"/>
      <c r="D335" s="826"/>
      <c r="E335" s="826"/>
      <c r="F335" s="826"/>
      <c r="G335" s="826"/>
      <c r="H335" s="826"/>
      <c r="I335" s="826"/>
      <c r="J335" s="826"/>
      <c r="K335" s="826"/>
      <c r="L335" s="826"/>
      <c r="M335" s="826"/>
      <c r="N335" s="826"/>
      <c r="O335" s="826"/>
      <c r="P335" s="826"/>
      <c r="Q335" s="826"/>
      <c r="R335" s="826"/>
      <c r="S335" s="826"/>
    </row>
    <row r="336" spans="1:19" x14ac:dyDescent="0.2">
      <c r="A336" s="19">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row>
    <row r="337" spans="1:19" x14ac:dyDescent="0.2">
      <c r="A337" s="826" t="s">
        <v>70</v>
      </c>
      <c r="B337" s="826"/>
      <c r="C337" s="826"/>
      <c r="D337" s="826"/>
      <c r="E337" s="826"/>
      <c r="F337" s="826"/>
      <c r="G337" s="826"/>
      <c r="H337" s="826"/>
      <c r="I337" s="826"/>
      <c r="J337" s="826"/>
      <c r="K337" s="826"/>
      <c r="L337" s="826"/>
      <c r="M337" s="826"/>
      <c r="N337" s="826"/>
      <c r="O337" s="826"/>
      <c r="P337" s="826"/>
      <c r="Q337" s="826"/>
      <c r="R337" s="826"/>
      <c r="S337" s="826"/>
    </row>
    <row r="338" spans="1:19" s="369" customFormat="1" x14ac:dyDescent="0.2">
      <c r="A338" s="19">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row>
    <row r="339" spans="1:19" x14ac:dyDescent="0.2">
      <c r="A339" s="826" t="s">
        <v>71</v>
      </c>
      <c r="B339" s="826"/>
      <c r="C339" s="826"/>
      <c r="D339" s="826"/>
      <c r="E339" s="826"/>
      <c r="F339" s="826"/>
      <c r="G339" s="826"/>
      <c r="H339" s="826"/>
      <c r="I339" s="826"/>
      <c r="J339" s="826"/>
      <c r="K339" s="826"/>
      <c r="L339" s="826"/>
      <c r="M339" s="826"/>
      <c r="N339" s="826"/>
      <c r="O339" s="826"/>
      <c r="P339" s="826"/>
      <c r="Q339" s="826"/>
      <c r="R339" s="826"/>
      <c r="S339" s="826"/>
    </row>
    <row r="340" spans="1:19" s="494" customFormat="1" x14ac:dyDescent="0.2">
      <c r="A340" s="19">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row>
    <row r="341" spans="1:19" x14ac:dyDescent="0.2">
      <c r="A341" s="826" t="s">
        <v>72</v>
      </c>
      <c r="B341" s="826"/>
      <c r="C341" s="826"/>
      <c r="D341" s="826"/>
      <c r="E341" s="826"/>
      <c r="F341" s="826"/>
      <c r="G341" s="826"/>
      <c r="H341" s="826"/>
      <c r="I341" s="826"/>
      <c r="J341" s="826"/>
      <c r="K341" s="826"/>
      <c r="L341" s="826"/>
      <c r="M341" s="826"/>
      <c r="N341" s="826"/>
      <c r="O341" s="826"/>
      <c r="P341" s="826"/>
      <c r="Q341" s="826"/>
      <c r="R341" s="826"/>
      <c r="S341" s="826"/>
    </row>
    <row r="342" spans="1:19" s="549" customFormat="1" x14ac:dyDescent="0.2">
      <c r="A342" s="19">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19">
        <v>0</v>
      </c>
    </row>
    <row r="343" spans="1:19" x14ac:dyDescent="0.2">
      <c r="A343" s="832" t="s">
        <v>73</v>
      </c>
      <c r="B343" s="832"/>
      <c r="C343" s="832"/>
      <c r="D343" s="832"/>
      <c r="E343" s="832"/>
      <c r="F343" s="832"/>
      <c r="G343" s="832"/>
      <c r="H343" s="832"/>
      <c r="I343" s="832"/>
      <c r="J343" s="832"/>
      <c r="K343" s="832"/>
      <c r="L343" s="832"/>
      <c r="M343" s="832"/>
      <c r="N343" s="832"/>
      <c r="O343" s="832"/>
      <c r="P343" s="832"/>
      <c r="Q343" s="832"/>
      <c r="R343" s="832"/>
      <c r="S343" s="832"/>
    </row>
    <row r="344" spans="1:19" s="612" customFormat="1" x14ac:dyDescent="0.2">
      <c r="A344" s="19">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19">
        <v>0</v>
      </c>
    </row>
    <row r="345" spans="1:19" x14ac:dyDescent="0.2">
      <c r="A345" s="826" t="s">
        <v>74</v>
      </c>
      <c r="B345" s="826"/>
      <c r="C345" s="826"/>
      <c r="D345" s="826"/>
      <c r="E345" s="826"/>
      <c r="F345" s="826"/>
      <c r="G345" s="826"/>
      <c r="H345" s="826"/>
      <c r="I345" s="826"/>
      <c r="J345" s="826"/>
      <c r="K345" s="826"/>
      <c r="L345" s="826"/>
      <c r="M345" s="826"/>
      <c r="N345" s="826"/>
      <c r="O345" s="826"/>
      <c r="P345" s="826"/>
      <c r="Q345" s="826"/>
      <c r="R345" s="826"/>
      <c r="S345" s="826"/>
    </row>
    <row r="346" spans="1:19" x14ac:dyDescent="0.2">
      <c r="A346" s="19"/>
      <c r="B346" s="19"/>
      <c r="C346" s="19"/>
      <c r="D346" s="19"/>
      <c r="E346" s="19"/>
      <c r="F346" s="19"/>
      <c r="G346" s="19"/>
      <c r="H346" s="19"/>
      <c r="I346" s="19"/>
      <c r="J346" s="19"/>
      <c r="K346" s="19"/>
      <c r="L346" s="19"/>
      <c r="M346" s="19"/>
      <c r="N346" s="19"/>
      <c r="O346" s="19"/>
      <c r="P346" s="19"/>
      <c r="Q346" s="19"/>
      <c r="R346" s="19"/>
      <c r="S346" s="19"/>
    </row>
    <row r="347" spans="1:19" x14ac:dyDescent="0.2">
      <c r="A347" s="826" t="s">
        <v>75</v>
      </c>
      <c r="B347" s="826"/>
      <c r="C347" s="826"/>
      <c r="D347" s="826"/>
      <c r="E347" s="826"/>
      <c r="F347" s="826"/>
      <c r="G347" s="826"/>
      <c r="H347" s="826"/>
      <c r="I347" s="826"/>
      <c r="J347" s="826"/>
      <c r="K347" s="826"/>
      <c r="L347" s="826"/>
      <c r="M347" s="826"/>
      <c r="N347" s="826"/>
      <c r="O347" s="826"/>
      <c r="P347" s="826"/>
      <c r="Q347" s="826"/>
      <c r="R347" s="826"/>
      <c r="S347" s="826"/>
    </row>
    <row r="348" spans="1:19" x14ac:dyDescent="0.2">
      <c r="A348" s="19"/>
      <c r="B348" s="19"/>
      <c r="C348" s="19"/>
      <c r="D348" s="19"/>
      <c r="E348" s="19"/>
      <c r="F348" s="19"/>
      <c r="G348" s="19"/>
      <c r="H348" s="19"/>
      <c r="I348" s="19"/>
      <c r="J348" s="19"/>
      <c r="K348" s="19"/>
      <c r="L348" s="19"/>
      <c r="M348" s="19"/>
      <c r="N348" s="19"/>
      <c r="O348" s="19"/>
      <c r="P348" s="19"/>
      <c r="Q348" s="19"/>
      <c r="R348" s="19"/>
      <c r="S348" s="19"/>
    </row>
    <row r="349" spans="1:19" x14ac:dyDescent="0.2">
      <c r="A349" s="826" t="s">
        <v>76</v>
      </c>
      <c r="B349" s="826"/>
      <c r="C349" s="826"/>
      <c r="D349" s="826"/>
      <c r="E349" s="826"/>
      <c r="F349" s="826"/>
      <c r="G349" s="826"/>
      <c r="H349" s="826"/>
      <c r="I349" s="826"/>
      <c r="J349" s="826"/>
      <c r="K349" s="826"/>
      <c r="L349" s="826"/>
      <c r="M349" s="826"/>
      <c r="N349" s="826"/>
      <c r="O349" s="826"/>
      <c r="P349" s="826"/>
      <c r="Q349" s="826"/>
      <c r="R349" s="826"/>
      <c r="S349" s="826"/>
    </row>
    <row r="350" spans="1:19" x14ac:dyDescent="0.2">
      <c r="A350" s="19"/>
      <c r="B350" s="19"/>
      <c r="C350" s="19"/>
      <c r="D350" s="19"/>
      <c r="E350" s="19"/>
      <c r="F350" s="19"/>
      <c r="G350" s="19"/>
      <c r="H350" s="19"/>
      <c r="I350" s="19"/>
      <c r="J350" s="19"/>
      <c r="K350" s="19"/>
      <c r="L350" s="19"/>
      <c r="M350" s="19"/>
      <c r="N350" s="19"/>
      <c r="O350" s="19"/>
      <c r="P350" s="19"/>
      <c r="Q350" s="19"/>
      <c r="R350" s="19"/>
      <c r="S350" s="19"/>
    </row>
    <row r="351" spans="1:19" x14ac:dyDescent="0.2">
      <c r="A351" s="826" t="s">
        <v>77</v>
      </c>
      <c r="B351" s="826"/>
      <c r="C351" s="826"/>
      <c r="D351" s="826"/>
      <c r="E351" s="826"/>
      <c r="F351" s="826"/>
      <c r="G351" s="826"/>
      <c r="H351" s="826"/>
      <c r="I351" s="826"/>
      <c r="J351" s="826"/>
      <c r="K351" s="826"/>
      <c r="L351" s="826"/>
      <c r="M351" s="826"/>
      <c r="N351" s="826"/>
      <c r="O351" s="826"/>
      <c r="P351" s="826"/>
      <c r="Q351" s="826"/>
      <c r="R351" s="826"/>
      <c r="S351" s="826"/>
    </row>
    <row r="352" spans="1:19" x14ac:dyDescent="0.2">
      <c r="A352" s="19"/>
      <c r="B352" s="19"/>
      <c r="C352" s="19"/>
      <c r="D352" s="19"/>
      <c r="E352" s="19"/>
      <c r="F352" s="19"/>
      <c r="G352" s="19"/>
      <c r="H352" s="19"/>
      <c r="I352" s="19"/>
      <c r="J352" s="19"/>
      <c r="K352" s="19"/>
      <c r="L352" s="19"/>
      <c r="M352" s="19"/>
      <c r="N352" s="19"/>
      <c r="O352" s="19"/>
      <c r="P352" s="19"/>
      <c r="Q352" s="19"/>
      <c r="R352" s="19"/>
      <c r="S352" s="19"/>
    </row>
    <row r="353" spans="1:19" x14ac:dyDescent="0.2">
      <c r="A353" s="826" t="s">
        <v>78</v>
      </c>
      <c r="B353" s="826"/>
      <c r="C353" s="826"/>
      <c r="D353" s="826"/>
      <c r="E353" s="826"/>
      <c r="F353" s="826"/>
      <c r="G353" s="826"/>
      <c r="H353" s="826"/>
      <c r="I353" s="826"/>
      <c r="J353" s="826"/>
      <c r="K353" s="826"/>
      <c r="L353" s="826"/>
      <c r="M353" s="826"/>
      <c r="N353" s="826"/>
      <c r="O353" s="826"/>
      <c r="P353" s="826"/>
      <c r="Q353" s="826"/>
      <c r="R353" s="826"/>
      <c r="S353" s="826"/>
    </row>
    <row r="354" spans="1:19" x14ac:dyDescent="0.2">
      <c r="A354" s="19"/>
      <c r="B354" s="19"/>
      <c r="C354" s="19"/>
      <c r="D354" s="19"/>
      <c r="E354" s="19"/>
      <c r="F354" s="19"/>
      <c r="G354" s="19"/>
      <c r="H354" s="19"/>
      <c r="I354" s="19"/>
      <c r="J354" s="19"/>
      <c r="K354" s="19"/>
      <c r="L354" s="19"/>
      <c r="M354" s="19"/>
      <c r="N354" s="19"/>
      <c r="O354" s="19"/>
      <c r="P354" s="19"/>
      <c r="Q354" s="19"/>
      <c r="R354" s="19"/>
      <c r="S354" s="19"/>
    </row>
    <row r="355" spans="1:19" x14ac:dyDescent="0.2">
      <c r="A355" s="826" t="s">
        <v>79</v>
      </c>
      <c r="B355" s="826"/>
      <c r="C355" s="826"/>
      <c r="D355" s="826"/>
      <c r="E355" s="826"/>
      <c r="F355" s="826"/>
      <c r="G355" s="826"/>
      <c r="H355" s="826"/>
      <c r="I355" s="826"/>
      <c r="J355" s="826"/>
      <c r="K355" s="826"/>
      <c r="L355" s="826"/>
      <c r="M355" s="826"/>
      <c r="N355" s="826"/>
      <c r="O355" s="826"/>
      <c r="P355" s="826"/>
      <c r="Q355" s="826"/>
      <c r="R355" s="826"/>
      <c r="S355" s="826"/>
    </row>
    <row r="356" spans="1:19" x14ac:dyDescent="0.2">
      <c r="A356" s="19"/>
      <c r="B356" s="19"/>
      <c r="C356" s="19"/>
      <c r="D356" s="19"/>
      <c r="E356" s="19"/>
      <c r="F356" s="19"/>
      <c r="G356" s="19"/>
      <c r="H356" s="19"/>
      <c r="I356" s="19"/>
      <c r="J356" s="19"/>
      <c r="K356" s="19"/>
      <c r="L356" s="19"/>
      <c r="M356" s="19"/>
      <c r="N356" s="19"/>
      <c r="O356" s="19"/>
      <c r="P356" s="19"/>
      <c r="Q356" s="19"/>
      <c r="R356" s="19"/>
      <c r="S356" s="19"/>
    </row>
    <row r="357" spans="1:19" x14ac:dyDescent="0.2">
      <c r="A357" s="826" t="s">
        <v>80</v>
      </c>
      <c r="B357" s="826"/>
      <c r="C357" s="826"/>
      <c r="D357" s="826"/>
      <c r="E357" s="826"/>
      <c r="F357" s="826"/>
      <c r="G357" s="826"/>
      <c r="H357" s="826"/>
      <c r="I357" s="826"/>
      <c r="J357" s="826"/>
      <c r="K357" s="826"/>
      <c r="L357" s="826"/>
      <c r="M357" s="826"/>
      <c r="N357" s="826"/>
      <c r="O357" s="826"/>
      <c r="P357" s="826"/>
      <c r="Q357" s="826"/>
      <c r="R357" s="826"/>
      <c r="S357" s="826"/>
    </row>
    <row r="358" spans="1:19" x14ac:dyDescent="0.2">
      <c r="A358" s="19"/>
      <c r="B358" s="19"/>
      <c r="C358" s="19"/>
      <c r="D358" s="19"/>
      <c r="E358" s="19"/>
      <c r="F358" s="19"/>
      <c r="G358" s="19"/>
      <c r="H358" s="19"/>
      <c r="I358" s="19"/>
      <c r="J358" s="19"/>
      <c r="K358" s="19"/>
      <c r="L358" s="19"/>
      <c r="M358" s="19"/>
      <c r="N358" s="19"/>
      <c r="O358" s="19"/>
      <c r="P358" s="19"/>
      <c r="Q358" s="19"/>
      <c r="R358" s="19"/>
      <c r="S358" s="19"/>
    </row>
    <row r="359" spans="1:19" x14ac:dyDescent="0.2">
      <c r="A359" s="823" t="s">
        <v>271</v>
      </c>
      <c r="B359" s="846"/>
      <c r="C359" s="846"/>
      <c r="D359" s="846"/>
      <c r="E359" s="846"/>
      <c r="F359" s="846"/>
      <c r="G359" s="846"/>
      <c r="H359" s="846"/>
      <c r="I359" s="846"/>
      <c r="J359" s="846"/>
      <c r="K359" s="846"/>
      <c r="L359" s="846"/>
      <c r="M359" s="846"/>
      <c r="N359" s="846"/>
      <c r="O359" s="846"/>
      <c r="P359" s="846"/>
      <c r="Q359" s="846"/>
      <c r="R359" s="846"/>
      <c r="S359" s="847"/>
    </row>
    <row r="360" spans="1:19" s="13" customFormat="1" x14ac:dyDescent="0.2">
      <c r="A360" s="79">
        <f>SUM(A358,A356,A354,A352,A350,A348,A346,A344,A342,A340,A338,A336)</f>
        <v>0</v>
      </c>
      <c r="B360" s="423">
        <f t="shared" ref="B360:S360" si="8">SUM(B358,B356,B354,B352,B350,B348,B346,B344,B342,B340,B338,B336)</f>
        <v>0</v>
      </c>
      <c r="C360" s="423">
        <f t="shared" si="8"/>
        <v>0</v>
      </c>
      <c r="D360" s="423">
        <f t="shared" si="8"/>
        <v>0</v>
      </c>
      <c r="E360" s="423">
        <f t="shared" si="8"/>
        <v>0</v>
      </c>
      <c r="F360" s="423">
        <f t="shared" si="8"/>
        <v>0</v>
      </c>
      <c r="G360" s="423">
        <f t="shared" si="8"/>
        <v>0</v>
      </c>
      <c r="H360" s="423">
        <f t="shared" si="8"/>
        <v>0</v>
      </c>
      <c r="I360" s="423">
        <f t="shared" si="8"/>
        <v>0</v>
      </c>
      <c r="J360" s="423">
        <f t="shared" si="8"/>
        <v>0</v>
      </c>
      <c r="K360" s="423">
        <f t="shared" si="8"/>
        <v>0</v>
      </c>
      <c r="L360" s="423">
        <f t="shared" si="8"/>
        <v>0</v>
      </c>
      <c r="M360" s="423">
        <f t="shared" si="8"/>
        <v>0</v>
      </c>
      <c r="N360" s="423">
        <f t="shared" si="8"/>
        <v>0</v>
      </c>
      <c r="O360" s="423">
        <f t="shared" si="8"/>
        <v>0</v>
      </c>
      <c r="P360" s="423">
        <f t="shared" si="8"/>
        <v>0</v>
      </c>
      <c r="Q360" s="423">
        <f t="shared" si="8"/>
        <v>0</v>
      </c>
      <c r="R360" s="423">
        <f t="shared" si="8"/>
        <v>0</v>
      </c>
      <c r="S360" s="423">
        <f t="shared" si="8"/>
        <v>0</v>
      </c>
    </row>
    <row r="362" spans="1:19" ht="21.75" customHeight="1" x14ac:dyDescent="0.2">
      <c r="A362" s="854" t="s">
        <v>1097</v>
      </c>
      <c r="B362" s="855"/>
      <c r="C362" s="855"/>
      <c r="D362" s="855"/>
      <c r="E362" s="855"/>
      <c r="F362" s="855"/>
      <c r="G362" s="855"/>
      <c r="H362" s="855"/>
      <c r="I362" s="855"/>
      <c r="J362" s="855"/>
      <c r="K362" s="855"/>
      <c r="L362" s="855"/>
      <c r="M362" s="855"/>
      <c r="N362" s="855"/>
      <c r="O362" s="855"/>
      <c r="P362" s="855"/>
      <c r="Q362" s="855"/>
      <c r="R362" s="855"/>
      <c r="S362" s="856"/>
    </row>
    <row r="363" spans="1:19" x14ac:dyDescent="0.2">
      <c r="A363" s="833" t="s">
        <v>173</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1066</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1067</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1068</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1069</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1070</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1071</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3" t="s">
        <v>387</v>
      </c>
      <c r="B370" s="834"/>
      <c r="C370" s="834"/>
      <c r="D370" s="834"/>
      <c r="E370" s="834"/>
      <c r="F370" s="834"/>
      <c r="G370" s="834"/>
      <c r="H370" s="834"/>
      <c r="I370" s="834"/>
      <c r="J370" s="834"/>
      <c r="K370" s="834"/>
      <c r="L370" s="834"/>
      <c r="M370" s="834"/>
      <c r="N370" s="834"/>
      <c r="O370" s="834"/>
      <c r="P370" s="834"/>
      <c r="Q370" s="834"/>
      <c r="R370" s="834"/>
      <c r="S370" s="835"/>
    </row>
    <row r="371" spans="1:19" x14ac:dyDescent="0.2">
      <c r="A371" s="836" t="s">
        <v>1072</v>
      </c>
      <c r="B371" s="837"/>
      <c r="C371" s="837"/>
      <c r="D371" s="837"/>
      <c r="E371" s="837"/>
      <c r="F371" s="837"/>
      <c r="G371" s="837"/>
      <c r="H371" s="837"/>
      <c r="I371" s="837"/>
      <c r="J371" s="837"/>
      <c r="K371" s="837"/>
      <c r="L371" s="837"/>
      <c r="M371" s="837"/>
      <c r="N371" s="837"/>
      <c r="O371" s="837"/>
      <c r="P371" s="837"/>
      <c r="Q371" s="837"/>
      <c r="R371" s="837"/>
      <c r="S371" s="838"/>
    </row>
    <row r="372" spans="1:19" ht="30" customHeight="1" x14ac:dyDescent="0.2">
      <c r="A372" s="831" t="s">
        <v>41</v>
      </c>
      <c r="B372" s="831"/>
      <c r="C372" s="831"/>
      <c r="D372" s="831" t="s">
        <v>42</v>
      </c>
      <c r="E372" s="831"/>
      <c r="F372" s="831" t="s">
        <v>43</v>
      </c>
      <c r="G372" s="831"/>
      <c r="H372" s="831"/>
      <c r="I372" s="831" t="s">
        <v>44</v>
      </c>
      <c r="J372" s="831"/>
      <c r="K372" s="827" t="s">
        <v>45</v>
      </c>
      <c r="L372" s="839"/>
      <c r="M372" s="839"/>
      <c r="N372" s="840"/>
      <c r="O372" s="841" t="s">
        <v>46</v>
      </c>
      <c r="P372" s="841"/>
      <c r="Q372" s="842"/>
      <c r="R372" s="831" t="s">
        <v>47</v>
      </c>
      <c r="S372" s="831"/>
    </row>
    <row r="373" spans="1:19" ht="29.25" customHeight="1" x14ac:dyDescent="0.2">
      <c r="A373" s="830" t="s">
        <v>48</v>
      </c>
      <c r="B373" s="830" t="s">
        <v>49</v>
      </c>
      <c r="C373" s="852" t="s">
        <v>50</v>
      </c>
      <c r="D373" s="830" t="s">
        <v>51</v>
      </c>
      <c r="E373" s="830" t="s">
        <v>52</v>
      </c>
      <c r="F373" s="827" t="s">
        <v>53</v>
      </c>
      <c r="G373" s="828"/>
      <c r="H373" s="829"/>
      <c r="I373" s="830" t="s">
        <v>54</v>
      </c>
      <c r="J373" s="830" t="s">
        <v>55</v>
      </c>
      <c r="K373" s="827" t="s">
        <v>56</v>
      </c>
      <c r="L373" s="829"/>
      <c r="M373" s="827" t="s">
        <v>57</v>
      </c>
      <c r="N373" s="829"/>
      <c r="O373" s="830" t="s">
        <v>58</v>
      </c>
      <c r="P373" s="830" t="s">
        <v>59</v>
      </c>
      <c r="Q373" s="830" t="s">
        <v>60</v>
      </c>
      <c r="R373" s="830" t="s">
        <v>61</v>
      </c>
      <c r="S373" s="830" t="s">
        <v>62</v>
      </c>
    </row>
    <row r="374" spans="1:19" ht="62.25" customHeight="1" x14ac:dyDescent="0.2">
      <c r="A374" s="831"/>
      <c r="B374" s="831"/>
      <c r="C374" s="853"/>
      <c r="D374" s="831"/>
      <c r="E374" s="831"/>
      <c r="F374" s="135" t="s">
        <v>63</v>
      </c>
      <c r="G374" s="135" t="s">
        <v>64</v>
      </c>
      <c r="H374" s="135" t="s">
        <v>65</v>
      </c>
      <c r="I374" s="831"/>
      <c r="J374" s="831"/>
      <c r="K374" s="139" t="s">
        <v>66</v>
      </c>
      <c r="L374" s="139" t="s">
        <v>67</v>
      </c>
      <c r="M374" s="139" t="s">
        <v>68</v>
      </c>
      <c r="N374" s="139" t="s">
        <v>67</v>
      </c>
      <c r="O374" s="831"/>
      <c r="P374" s="831"/>
      <c r="Q374" s="831"/>
      <c r="R374" s="831"/>
      <c r="S374" s="831"/>
    </row>
    <row r="375" spans="1:19" x14ac:dyDescent="0.2">
      <c r="A375" s="826" t="s">
        <v>69</v>
      </c>
      <c r="B375" s="826"/>
      <c r="C375" s="826"/>
      <c r="D375" s="826"/>
      <c r="E375" s="826"/>
      <c r="F375" s="826"/>
      <c r="G375" s="826"/>
      <c r="H375" s="826"/>
      <c r="I375" s="826"/>
      <c r="J375" s="826"/>
      <c r="K375" s="826"/>
      <c r="L375" s="826"/>
      <c r="M375" s="826"/>
      <c r="N375" s="826"/>
      <c r="O375" s="826"/>
      <c r="P375" s="826"/>
      <c r="Q375" s="826"/>
      <c r="R375" s="826"/>
      <c r="S375" s="826"/>
    </row>
    <row r="376" spans="1:19" x14ac:dyDescent="0.2">
      <c r="A376" s="19">
        <v>0</v>
      </c>
      <c r="B376" s="19">
        <v>0</v>
      </c>
      <c r="C376" s="19">
        <v>0</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19">
        <v>0</v>
      </c>
    </row>
    <row r="377" spans="1:19" x14ac:dyDescent="0.2">
      <c r="A377" s="826" t="s">
        <v>70</v>
      </c>
      <c r="B377" s="826"/>
      <c r="C377" s="826"/>
      <c r="D377" s="826"/>
      <c r="E377" s="826"/>
      <c r="F377" s="826"/>
      <c r="G377" s="826"/>
      <c r="H377" s="826"/>
      <c r="I377" s="826"/>
      <c r="J377" s="826"/>
      <c r="K377" s="826"/>
      <c r="L377" s="826"/>
      <c r="M377" s="826"/>
      <c r="N377" s="826"/>
      <c r="O377" s="826"/>
      <c r="P377" s="826"/>
      <c r="Q377" s="826"/>
      <c r="R377" s="826"/>
      <c r="S377" s="826"/>
    </row>
    <row r="378" spans="1:19" s="369" customFormat="1" x14ac:dyDescent="0.2">
      <c r="A378" s="19">
        <v>0</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19">
        <v>0</v>
      </c>
    </row>
    <row r="379" spans="1:19" x14ac:dyDescent="0.2">
      <c r="A379" s="826" t="s">
        <v>71</v>
      </c>
      <c r="B379" s="826"/>
      <c r="C379" s="826"/>
      <c r="D379" s="826"/>
      <c r="E379" s="826"/>
      <c r="F379" s="826"/>
      <c r="G379" s="826"/>
      <c r="H379" s="826"/>
      <c r="I379" s="826"/>
      <c r="J379" s="826"/>
      <c r="K379" s="826"/>
      <c r="L379" s="826"/>
      <c r="M379" s="826"/>
      <c r="N379" s="826"/>
      <c r="O379" s="826"/>
      <c r="P379" s="826"/>
      <c r="Q379" s="826"/>
      <c r="R379" s="826"/>
      <c r="S379" s="826"/>
    </row>
    <row r="380" spans="1:19" s="494" customFormat="1" x14ac:dyDescent="0.2">
      <c r="A380" s="19">
        <v>0</v>
      </c>
      <c r="B380" s="19">
        <v>0</v>
      </c>
      <c r="C380" s="19">
        <v>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19">
        <v>0</v>
      </c>
    </row>
    <row r="381" spans="1:19" x14ac:dyDescent="0.2">
      <c r="A381" s="826" t="s">
        <v>72</v>
      </c>
      <c r="B381" s="826"/>
      <c r="C381" s="826"/>
      <c r="D381" s="826"/>
      <c r="E381" s="826"/>
      <c r="F381" s="826"/>
      <c r="G381" s="826"/>
      <c r="H381" s="826"/>
      <c r="I381" s="826"/>
      <c r="J381" s="826"/>
      <c r="K381" s="826"/>
      <c r="L381" s="826"/>
      <c r="M381" s="826"/>
      <c r="N381" s="826"/>
      <c r="O381" s="826"/>
      <c r="P381" s="826"/>
      <c r="Q381" s="826"/>
      <c r="R381" s="826"/>
      <c r="S381" s="826"/>
    </row>
    <row r="382" spans="1:19" s="549" customFormat="1" x14ac:dyDescent="0.2">
      <c r="A382" s="19">
        <v>0</v>
      </c>
      <c r="B382" s="19">
        <v>0</v>
      </c>
      <c r="C382" s="19">
        <v>0</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19">
        <v>0</v>
      </c>
    </row>
    <row r="383" spans="1:19" x14ac:dyDescent="0.2">
      <c r="A383" s="832" t="s">
        <v>73</v>
      </c>
      <c r="B383" s="832"/>
      <c r="C383" s="832"/>
      <c r="D383" s="832"/>
      <c r="E383" s="832"/>
      <c r="F383" s="832"/>
      <c r="G383" s="832"/>
      <c r="H383" s="832"/>
      <c r="I383" s="832"/>
      <c r="J383" s="832"/>
      <c r="K383" s="832"/>
      <c r="L383" s="832"/>
      <c r="M383" s="832"/>
      <c r="N383" s="832"/>
      <c r="O383" s="832"/>
      <c r="P383" s="832"/>
      <c r="Q383" s="832"/>
      <c r="R383" s="832"/>
      <c r="S383" s="832"/>
    </row>
    <row r="384" spans="1:19" s="612" customFormat="1" x14ac:dyDescent="0.2">
      <c r="A384" s="19">
        <v>0</v>
      </c>
      <c r="B384" s="19">
        <v>0</v>
      </c>
      <c r="C384" s="19">
        <v>0</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19">
        <v>0</v>
      </c>
    </row>
    <row r="385" spans="1:19" x14ac:dyDescent="0.2">
      <c r="A385" s="826" t="s">
        <v>74</v>
      </c>
      <c r="B385" s="826"/>
      <c r="C385" s="826"/>
      <c r="D385" s="826"/>
      <c r="E385" s="826"/>
      <c r="F385" s="826"/>
      <c r="G385" s="826"/>
      <c r="H385" s="826"/>
      <c r="I385" s="826"/>
      <c r="J385" s="826"/>
      <c r="K385" s="826"/>
      <c r="L385" s="826"/>
      <c r="M385" s="826"/>
      <c r="N385" s="826"/>
      <c r="O385" s="826"/>
      <c r="P385" s="826"/>
      <c r="Q385" s="826"/>
      <c r="R385" s="826"/>
      <c r="S385" s="826"/>
    </row>
    <row r="386" spans="1:19" x14ac:dyDescent="0.2">
      <c r="A386" s="19"/>
      <c r="B386" s="19"/>
      <c r="C386" s="19"/>
      <c r="D386" s="19"/>
      <c r="E386" s="19"/>
      <c r="F386" s="19"/>
      <c r="G386" s="19"/>
      <c r="H386" s="19"/>
      <c r="I386" s="19"/>
      <c r="J386" s="19"/>
      <c r="K386" s="19"/>
      <c r="L386" s="19"/>
      <c r="M386" s="19"/>
      <c r="N386" s="19"/>
      <c r="O386" s="19"/>
      <c r="P386" s="19"/>
      <c r="Q386" s="19"/>
      <c r="R386" s="19"/>
      <c r="S386" s="19"/>
    </row>
    <row r="387" spans="1:19" x14ac:dyDescent="0.2">
      <c r="A387" s="826" t="s">
        <v>75</v>
      </c>
      <c r="B387" s="826"/>
      <c r="C387" s="826"/>
      <c r="D387" s="826"/>
      <c r="E387" s="826"/>
      <c r="F387" s="826"/>
      <c r="G387" s="826"/>
      <c r="H387" s="826"/>
      <c r="I387" s="826"/>
      <c r="J387" s="826"/>
      <c r="K387" s="826"/>
      <c r="L387" s="826"/>
      <c r="M387" s="826"/>
      <c r="N387" s="826"/>
      <c r="O387" s="826"/>
      <c r="P387" s="826"/>
      <c r="Q387" s="826"/>
      <c r="R387" s="826"/>
      <c r="S387" s="826"/>
    </row>
    <row r="388" spans="1:19" x14ac:dyDescent="0.2">
      <c r="A388" s="19"/>
      <c r="B388" s="19"/>
      <c r="C388" s="19"/>
      <c r="D388" s="19"/>
      <c r="E388" s="19"/>
      <c r="F388" s="19"/>
      <c r="G388" s="19"/>
      <c r="H388" s="19"/>
      <c r="I388" s="19"/>
      <c r="J388" s="19"/>
      <c r="K388" s="19"/>
      <c r="L388" s="19"/>
      <c r="M388" s="19"/>
      <c r="N388" s="19"/>
      <c r="O388" s="19"/>
      <c r="P388" s="19"/>
      <c r="Q388" s="19"/>
      <c r="R388" s="19"/>
      <c r="S388" s="19"/>
    </row>
    <row r="389" spans="1:19" x14ac:dyDescent="0.2">
      <c r="A389" s="826" t="s">
        <v>76</v>
      </c>
      <c r="B389" s="826"/>
      <c r="C389" s="826"/>
      <c r="D389" s="826"/>
      <c r="E389" s="826"/>
      <c r="F389" s="826"/>
      <c r="G389" s="826"/>
      <c r="H389" s="826"/>
      <c r="I389" s="826"/>
      <c r="J389" s="826"/>
      <c r="K389" s="826"/>
      <c r="L389" s="826"/>
      <c r="M389" s="826"/>
      <c r="N389" s="826"/>
      <c r="O389" s="826"/>
      <c r="P389" s="826"/>
      <c r="Q389" s="826"/>
      <c r="R389" s="826"/>
      <c r="S389" s="826"/>
    </row>
    <row r="390" spans="1:19" x14ac:dyDescent="0.2">
      <c r="A390" s="19"/>
      <c r="B390" s="19"/>
      <c r="C390" s="19"/>
      <c r="D390" s="19"/>
      <c r="E390" s="19"/>
      <c r="F390" s="19"/>
      <c r="G390" s="19"/>
      <c r="H390" s="19"/>
      <c r="I390" s="19"/>
      <c r="J390" s="19"/>
      <c r="K390" s="19"/>
      <c r="L390" s="19"/>
      <c r="M390" s="19"/>
      <c r="N390" s="19"/>
      <c r="O390" s="19"/>
      <c r="P390" s="19"/>
      <c r="Q390" s="19"/>
      <c r="R390" s="19"/>
      <c r="S390" s="19"/>
    </row>
    <row r="391" spans="1:19" x14ac:dyDescent="0.2">
      <c r="A391" s="826" t="s">
        <v>77</v>
      </c>
      <c r="B391" s="826"/>
      <c r="C391" s="826"/>
      <c r="D391" s="826"/>
      <c r="E391" s="826"/>
      <c r="F391" s="826"/>
      <c r="G391" s="826"/>
      <c r="H391" s="826"/>
      <c r="I391" s="826"/>
      <c r="J391" s="826"/>
      <c r="K391" s="826"/>
      <c r="L391" s="826"/>
      <c r="M391" s="826"/>
      <c r="N391" s="826"/>
      <c r="O391" s="826"/>
      <c r="P391" s="826"/>
      <c r="Q391" s="826"/>
      <c r="R391" s="826"/>
      <c r="S391" s="826"/>
    </row>
    <row r="392" spans="1:19" x14ac:dyDescent="0.2">
      <c r="A392" s="19"/>
      <c r="B392" s="19"/>
      <c r="C392" s="19"/>
      <c r="D392" s="19"/>
      <c r="E392" s="19"/>
      <c r="F392" s="19"/>
      <c r="G392" s="19"/>
      <c r="H392" s="19"/>
      <c r="I392" s="19"/>
      <c r="J392" s="19"/>
      <c r="K392" s="19"/>
      <c r="L392" s="19"/>
      <c r="M392" s="19"/>
      <c r="N392" s="19"/>
      <c r="O392" s="19"/>
      <c r="P392" s="19"/>
      <c r="Q392" s="19"/>
      <c r="R392" s="19"/>
      <c r="S392" s="19"/>
    </row>
    <row r="393" spans="1:19" x14ac:dyDescent="0.2">
      <c r="A393" s="826" t="s">
        <v>78</v>
      </c>
      <c r="B393" s="826"/>
      <c r="C393" s="826"/>
      <c r="D393" s="826"/>
      <c r="E393" s="826"/>
      <c r="F393" s="826"/>
      <c r="G393" s="826"/>
      <c r="H393" s="826"/>
      <c r="I393" s="826"/>
      <c r="J393" s="826"/>
      <c r="K393" s="826"/>
      <c r="L393" s="826"/>
      <c r="M393" s="826"/>
      <c r="N393" s="826"/>
      <c r="O393" s="826"/>
      <c r="P393" s="826"/>
      <c r="Q393" s="826"/>
      <c r="R393" s="826"/>
      <c r="S393" s="826"/>
    </row>
    <row r="394" spans="1:19" x14ac:dyDescent="0.2">
      <c r="A394" s="19"/>
      <c r="B394" s="19"/>
      <c r="C394" s="19"/>
      <c r="D394" s="19"/>
      <c r="E394" s="19"/>
      <c r="F394" s="19"/>
      <c r="G394" s="19"/>
      <c r="H394" s="19"/>
      <c r="I394" s="19"/>
      <c r="J394" s="19"/>
      <c r="K394" s="19"/>
      <c r="L394" s="19"/>
      <c r="M394" s="19"/>
      <c r="N394" s="19"/>
      <c r="O394" s="19"/>
      <c r="P394" s="19"/>
      <c r="Q394" s="19"/>
      <c r="R394" s="19"/>
      <c r="S394" s="19"/>
    </row>
    <row r="395" spans="1:19" x14ac:dyDescent="0.2">
      <c r="A395" s="826" t="s">
        <v>79</v>
      </c>
      <c r="B395" s="826"/>
      <c r="C395" s="826"/>
      <c r="D395" s="826"/>
      <c r="E395" s="826"/>
      <c r="F395" s="826"/>
      <c r="G395" s="826"/>
      <c r="H395" s="826"/>
      <c r="I395" s="826"/>
      <c r="J395" s="826"/>
      <c r="K395" s="826"/>
      <c r="L395" s="826"/>
      <c r="M395" s="826"/>
      <c r="N395" s="826"/>
      <c r="O395" s="826"/>
      <c r="P395" s="826"/>
      <c r="Q395" s="826"/>
      <c r="R395" s="826"/>
      <c r="S395" s="826"/>
    </row>
    <row r="396" spans="1:19" x14ac:dyDescent="0.2">
      <c r="A396" s="19"/>
      <c r="B396" s="19"/>
      <c r="C396" s="19"/>
      <c r="D396" s="19"/>
      <c r="E396" s="19"/>
      <c r="F396" s="19"/>
      <c r="G396" s="19"/>
      <c r="H396" s="19"/>
      <c r="I396" s="19"/>
      <c r="J396" s="19"/>
      <c r="K396" s="19"/>
      <c r="L396" s="19"/>
      <c r="M396" s="19"/>
      <c r="N396" s="19"/>
      <c r="O396" s="19"/>
      <c r="P396" s="19"/>
      <c r="Q396" s="19"/>
      <c r="R396" s="19"/>
      <c r="S396" s="19"/>
    </row>
    <row r="397" spans="1:19" x14ac:dyDescent="0.2">
      <c r="A397" s="826" t="s">
        <v>80</v>
      </c>
      <c r="B397" s="826"/>
      <c r="C397" s="826"/>
      <c r="D397" s="826"/>
      <c r="E397" s="826"/>
      <c r="F397" s="826"/>
      <c r="G397" s="826"/>
      <c r="H397" s="826"/>
      <c r="I397" s="826"/>
      <c r="J397" s="826"/>
      <c r="K397" s="826"/>
      <c r="L397" s="826"/>
      <c r="M397" s="826"/>
      <c r="N397" s="826"/>
      <c r="O397" s="826"/>
      <c r="P397" s="826"/>
      <c r="Q397" s="826"/>
      <c r="R397" s="826"/>
      <c r="S397" s="826"/>
    </row>
    <row r="398" spans="1:19" x14ac:dyDescent="0.2">
      <c r="A398" s="19"/>
      <c r="B398" s="19"/>
      <c r="C398" s="19"/>
      <c r="D398" s="19"/>
      <c r="E398" s="19"/>
      <c r="F398" s="19"/>
      <c r="G398" s="19"/>
      <c r="H398" s="19"/>
      <c r="I398" s="19"/>
      <c r="J398" s="19"/>
      <c r="K398" s="19"/>
      <c r="L398" s="19"/>
      <c r="M398" s="19"/>
      <c r="N398" s="19"/>
      <c r="O398" s="19"/>
      <c r="P398" s="19"/>
      <c r="Q398" s="19"/>
      <c r="R398" s="19"/>
      <c r="S398" s="19"/>
    </row>
    <row r="399" spans="1:19" x14ac:dyDescent="0.2">
      <c r="A399" s="823" t="s">
        <v>271</v>
      </c>
      <c r="B399" s="846"/>
      <c r="C399" s="846"/>
      <c r="D399" s="846"/>
      <c r="E399" s="846"/>
      <c r="F399" s="846"/>
      <c r="G399" s="846"/>
      <c r="H399" s="846"/>
      <c r="I399" s="846"/>
      <c r="J399" s="846"/>
      <c r="K399" s="846"/>
      <c r="L399" s="846"/>
      <c r="M399" s="846"/>
      <c r="N399" s="846"/>
      <c r="O399" s="846"/>
      <c r="P399" s="846"/>
      <c r="Q399" s="846"/>
      <c r="R399" s="846"/>
      <c r="S399" s="847"/>
    </row>
    <row r="400" spans="1:19" s="13" customFormat="1" x14ac:dyDescent="0.2">
      <c r="A400" s="79">
        <f>SUM(A398,A396,A394,A392,A390,A388,A386,A384,A382,A380,A378,A376)</f>
        <v>0</v>
      </c>
      <c r="B400" s="423">
        <f t="shared" ref="B400:S400" si="9">SUM(B398,B396,B394,B392,B390,B388,B386,B384,B382,B380,B378,B376)</f>
        <v>0</v>
      </c>
      <c r="C400" s="423">
        <f t="shared" si="9"/>
        <v>0</v>
      </c>
      <c r="D400" s="423">
        <f t="shared" si="9"/>
        <v>0</v>
      </c>
      <c r="E400" s="423">
        <f t="shared" si="9"/>
        <v>0</v>
      </c>
      <c r="F400" s="423">
        <f t="shared" si="9"/>
        <v>0</v>
      </c>
      <c r="G400" s="423">
        <f t="shared" si="9"/>
        <v>0</v>
      </c>
      <c r="H400" s="423">
        <f t="shared" si="9"/>
        <v>0</v>
      </c>
      <c r="I400" s="423">
        <f t="shared" si="9"/>
        <v>0</v>
      </c>
      <c r="J400" s="423">
        <f t="shared" si="9"/>
        <v>0</v>
      </c>
      <c r="K400" s="423">
        <f t="shared" si="9"/>
        <v>0</v>
      </c>
      <c r="L400" s="423">
        <f t="shared" si="9"/>
        <v>0</v>
      </c>
      <c r="M400" s="423">
        <f t="shared" si="9"/>
        <v>0</v>
      </c>
      <c r="N400" s="423">
        <f t="shared" si="9"/>
        <v>0</v>
      </c>
      <c r="O400" s="423">
        <f t="shared" si="9"/>
        <v>0</v>
      </c>
      <c r="P400" s="423">
        <f t="shared" si="9"/>
        <v>0</v>
      </c>
      <c r="Q400" s="423">
        <f t="shared" si="9"/>
        <v>0</v>
      </c>
      <c r="R400" s="423">
        <f t="shared" si="9"/>
        <v>0</v>
      </c>
      <c r="S400" s="423">
        <f t="shared" si="9"/>
        <v>0</v>
      </c>
    </row>
    <row r="402" spans="1:19" ht="20.25" customHeight="1" x14ac:dyDescent="0.2">
      <c r="A402" s="854" t="s">
        <v>1098</v>
      </c>
      <c r="B402" s="855"/>
      <c r="C402" s="855"/>
      <c r="D402" s="855"/>
      <c r="E402" s="855"/>
      <c r="F402" s="855"/>
      <c r="G402" s="855"/>
      <c r="H402" s="855"/>
      <c r="I402" s="855"/>
      <c r="J402" s="855"/>
      <c r="K402" s="855"/>
      <c r="L402" s="855"/>
      <c r="M402" s="855"/>
      <c r="N402" s="855"/>
      <c r="O402" s="855"/>
      <c r="P402" s="855"/>
      <c r="Q402" s="855"/>
      <c r="R402" s="855"/>
      <c r="S402" s="856"/>
    </row>
    <row r="403" spans="1:19" x14ac:dyDescent="0.2">
      <c r="A403" s="833" t="s">
        <v>173</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1073</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315</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1074</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1075</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1076</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3" t="s">
        <v>1077</v>
      </c>
      <c r="B409" s="834"/>
      <c r="C409" s="834"/>
      <c r="D409" s="834"/>
      <c r="E409" s="834"/>
      <c r="F409" s="834"/>
      <c r="G409" s="834"/>
      <c r="H409" s="834"/>
      <c r="I409" s="834"/>
      <c r="J409" s="834"/>
      <c r="K409" s="834"/>
      <c r="L409" s="834"/>
      <c r="M409" s="834"/>
      <c r="N409" s="834"/>
      <c r="O409" s="834"/>
      <c r="P409" s="834"/>
      <c r="Q409" s="834"/>
      <c r="R409" s="834"/>
      <c r="S409" s="835"/>
    </row>
    <row r="410" spans="1:19" x14ac:dyDescent="0.2">
      <c r="A410" s="833" t="s">
        <v>387</v>
      </c>
      <c r="B410" s="834"/>
      <c r="C410" s="834"/>
      <c r="D410" s="834"/>
      <c r="E410" s="834"/>
      <c r="F410" s="834"/>
      <c r="G410" s="834"/>
      <c r="H410" s="834"/>
      <c r="I410" s="834"/>
      <c r="J410" s="834"/>
      <c r="K410" s="834"/>
      <c r="L410" s="834"/>
      <c r="M410" s="834"/>
      <c r="N410" s="834"/>
      <c r="O410" s="834"/>
      <c r="P410" s="834"/>
      <c r="Q410" s="834"/>
      <c r="R410" s="834"/>
      <c r="S410" s="835"/>
    </row>
    <row r="411" spans="1:19" x14ac:dyDescent="0.2">
      <c r="A411" s="836" t="s">
        <v>1078</v>
      </c>
      <c r="B411" s="837"/>
      <c r="C411" s="837"/>
      <c r="D411" s="837"/>
      <c r="E411" s="837"/>
      <c r="F411" s="837"/>
      <c r="G411" s="837"/>
      <c r="H411" s="837"/>
      <c r="I411" s="837"/>
      <c r="J411" s="837"/>
      <c r="K411" s="837"/>
      <c r="L411" s="837"/>
      <c r="M411" s="837"/>
      <c r="N411" s="837"/>
      <c r="O411" s="837"/>
      <c r="P411" s="837"/>
      <c r="Q411" s="837"/>
      <c r="R411" s="837"/>
      <c r="S411" s="838"/>
    </row>
    <row r="412" spans="1:19" ht="30" customHeight="1" x14ac:dyDescent="0.2">
      <c r="A412" s="831" t="s">
        <v>41</v>
      </c>
      <c r="B412" s="831"/>
      <c r="C412" s="831"/>
      <c r="D412" s="831" t="s">
        <v>42</v>
      </c>
      <c r="E412" s="831"/>
      <c r="F412" s="831" t="s">
        <v>43</v>
      </c>
      <c r="G412" s="831"/>
      <c r="H412" s="831"/>
      <c r="I412" s="831" t="s">
        <v>44</v>
      </c>
      <c r="J412" s="831"/>
      <c r="K412" s="827" t="s">
        <v>45</v>
      </c>
      <c r="L412" s="839"/>
      <c r="M412" s="839"/>
      <c r="N412" s="840"/>
      <c r="O412" s="841" t="s">
        <v>46</v>
      </c>
      <c r="P412" s="841"/>
      <c r="Q412" s="842"/>
      <c r="R412" s="831" t="s">
        <v>47</v>
      </c>
      <c r="S412" s="831"/>
    </row>
    <row r="413" spans="1:19" ht="24.75" customHeight="1" x14ac:dyDescent="0.2">
      <c r="A413" s="830" t="s">
        <v>48</v>
      </c>
      <c r="B413" s="830" t="s">
        <v>49</v>
      </c>
      <c r="C413" s="852" t="s">
        <v>50</v>
      </c>
      <c r="D413" s="830" t="s">
        <v>51</v>
      </c>
      <c r="E413" s="830" t="s">
        <v>52</v>
      </c>
      <c r="F413" s="827" t="s">
        <v>53</v>
      </c>
      <c r="G413" s="828"/>
      <c r="H413" s="829"/>
      <c r="I413" s="830" t="s">
        <v>54</v>
      </c>
      <c r="J413" s="830" t="s">
        <v>55</v>
      </c>
      <c r="K413" s="827" t="s">
        <v>56</v>
      </c>
      <c r="L413" s="829"/>
      <c r="M413" s="827" t="s">
        <v>57</v>
      </c>
      <c r="N413" s="829"/>
      <c r="O413" s="830" t="s">
        <v>58</v>
      </c>
      <c r="P413" s="830" t="s">
        <v>59</v>
      </c>
      <c r="Q413" s="830" t="s">
        <v>60</v>
      </c>
      <c r="R413" s="830" t="s">
        <v>61</v>
      </c>
      <c r="S413" s="830" t="s">
        <v>62</v>
      </c>
    </row>
    <row r="414" spans="1:19" ht="63.75" customHeight="1" x14ac:dyDescent="0.2">
      <c r="A414" s="831"/>
      <c r="B414" s="831"/>
      <c r="C414" s="853"/>
      <c r="D414" s="831"/>
      <c r="E414" s="831"/>
      <c r="F414" s="135" t="s">
        <v>63</v>
      </c>
      <c r="G414" s="135" t="s">
        <v>64</v>
      </c>
      <c r="H414" s="135" t="s">
        <v>65</v>
      </c>
      <c r="I414" s="831"/>
      <c r="J414" s="831"/>
      <c r="K414" s="139" t="s">
        <v>66</v>
      </c>
      <c r="L414" s="139" t="s">
        <v>67</v>
      </c>
      <c r="M414" s="139" t="s">
        <v>68</v>
      </c>
      <c r="N414" s="139" t="s">
        <v>67</v>
      </c>
      <c r="O414" s="831"/>
      <c r="P414" s="831"/>
      <c r="Q414" s="831"/>
      <c r="R414" s="831"/>
      <c r="S414" s="831"/>
    </row>
    <row r="415" spans="1:19" x14ac:dyDescent="0.2">
      <c r="A415" s="826" t="s">
        <v>69</v>
      </c>
      <c r="B415" s="826"/>
      <c r="C415" s="826"/>
      <c r="D415" s="826"/>
      <c r="E415" s="826"/>
      <c r="F415" s="826"/>
      <c r="G415" s="826"/>
      <c r="H415" s="826"/>
      <c r="I415" s="826"/>
      <c r="J415" s="826"/>
      <c r="K415" s="826"/>
      <c r="L415" s="826"/>
      <c r="M415" s="826"/>
      <c r="N415" s="826"/>
      <c r="O415" s="826"/>
      <c r="P415" s="826"/>
      <c r="Q415" s="826"/>
      <c r="R415" s="826"/>
      <c r="S415" s="826"/>
    </row>
    <row r="416" spans="1:19" x14ac:dyDescent="0.2">
      <c r="A416" s="19">
        <v>0</v>
      </c>
      <c r="B416" s="19">
        <v>0</v>
      </c>
      <c r="C416" s="19">
        <v>0</v>
      </c>
      <c r="D416" s="19">
        <v>0</v>
      </c>
      <c r="E416" s="19">
        <v>0</v>
      </c>
      <c r="F416" s="19">
        <v>0</v>
      </c>
      <c r="G416" s="19">
        <v>0</v>
      </c>
      <c r="H416" s="19">
        <v>0</v>
      </c>
      <c r="I416" s="19">
        <v>0</v>
      </c>
      <c r="J416" s="19">
        <v>0</v>
      </c>
      <c r="K416" s="19">
        <v>0</v>
      </c>
      <c r="L416" s="19">
        <v>0</v>
      </c>
      <c r="M416" s="19">
        <v>0</v>
      </c>
      <c r="N416" s="19">
        <v>0</v>
      </c>
      <c r="O416" s="19">
        <v>0</v>
      </c>
      <c r="P416" s="19">
        <v>0</v>
      </c>
      <c r="Q416" s="19">
        <v>0</v>
      </c>
      <c r="R416" s="19">
        <v>0</v>
      </c>
      <c r="S416" s="19">
        <v>0</v>
      </c>
    </row>
    <row r="417" spans="1:19" x14ac:dyDescent="0.2">
      <c r="A417" s="826" t="s">
        <v>70</v>
      </c>
      <c r="B417" s="826"/>
      <c r="C417" s="826"/>
      <c r="D417" s="826"/>
      <c r="E417" s="826"/>
      <c r="F417" s="826"/>
      <c r="G417" s="826"/>
      <c r="H417" s="826"/>
      <c r="I417" s="826"/>
      <c r="J417" s="826"/>
      <c r="K417" s="826"/>
      <c r="L417" s="826"/>
      <c r="M417" s="826"/>
      <c r="N417" s="826"/>
      <c r="O417" s="826"/>
      <c r="P417" s="826"/>
      <c r="Q417" s="826"/>
      <c r="R417" s="826"/>
      <c r="S417" s="826"/>
    </row>
    <row r="418" spans="1:19" s="369" customFormat="1" x14ac:dyDescent="0.2">
      <c r="A418" s="19">
        <v>0</v>
      </c>
      <c r="B418" s="19">
        <v>0</v>
      </c>
      <c r="C418" s="19">
        <v>0</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19">
        <v>0</v>
      </c>
    </row>
    <row r="419" spans="1:19" x14ac:dyDescent="0.2">
      <c r="A419" s="826" t="s">
        <v>71</v>
      </c>
      <c r="B419" s="826"/>
      <c r="C419" s="826"/>
      <c r="D419" s="826"/>
      <c r="E419" s="826"/>
      <c r="F419" s="826"/>
      <c r="G419" s="826"/>
      <c r="H419" s="826"/>
      <c r="I419" s="826"/>
      <c r="J419" s="826"/>
      <c r="K419" s="826"/>
      <c r="L419" s="826"/>
      <c r="M419" s="826"/>
      <c r="N419" s="826"/>
      <c r="O419" s="826"/>
      <c r="P419" s="826"/>
      <c r="Q419" s="826"/>
      <c r="R419" s="826"/>
      <c r="S419" s="826"/>
    </row>
    <row r="420" spans="1:19" s="494" customFormat="1" x14ac:dyDescent="0.2">
      <c r="A420" s="19">
        <v>0</v>
      </c>
      <c r="B420" s="19">
        <v>0</v>
      </c>
      <c r="C420" s="19">
        <v>0</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19">
        <v>0</v>
      </c>
    </row>
    <row r="421" spans="1:19" x14ac:dyDescent="0.2">
      <c r="A421" s="826" t="s">
        <v>72</v>
      </c>
      <c r="B421" s="826"/>
      <c r="C421" s="826"/>
      <c r="D421" s="826"/>
      <c r="E421" s="826"/>
      <c r="F421" s="826"/>
      <c r="G421" s="826"/>
      <c r="H421" s="826"/>
      <c r="I421" s="826"/>
      <c r="J421" s="826"/>
      <c r="K421" s="826"/>
      <c r="L421" s="826"/>
      <c r="M421" s="826"/>
      <c r="N421" s="826"/>
      <c r="O421" s="826"/>
      <c r="P421" s="826"/>
      <c r="Q421" s="826"/>
      <c r="R421" s="826"/>
      <c r="S421" s="826"/>
    </row>
    <row r="422" spans="1:19" s="549" customFormat="1" x14ac:dyDescent="0.2">
      <c r="A422" s="19">
        <v>0</v>
      </c>
      <c r="B422" s="19">
        <v>0</v>
      </c>
      <c r="C422" s="19">
        <v>0</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19">
        <v>0</v>
      </c>
    </row>
    <row r="423" spans="1:19" x14ac:dyDescent="0.2">
      <c r="A423" s="832" t="s">
        <v>73</v>
      </c>
      <c r="B423" s="832"/>
      <c r="C423" s="832"/>
      <c r="D423" s="832"/>
      <c r="E423" s="832"/>
      <c r="F423" s="832"/>
      <c r="G423" s="832"/>
      <c r="H423" s="832"/>
      <c r="I423" s="832"/>
      <c r="J423" s="832"/>
      <c r="K423" s="832"/>
      <c r="L423" s="832"/>
      <c r="M423" s="832"/>
      <c r="N423" s="832"/>
      <c r="O423" s="832"/>
      <c r="P423" s="832"/>
      <c r="Q423" s="832"/>
      <c r="R423" s="832"/>
      <c r="S423" s="832"/>
    </row>
    <row r="424" spans="1:19" s="612" customFormat="1" x14ac:dyDescent="0.2">
      <c r="A424" s="19">
        <v>0</v>
      </c>
      <c r="B424" s="19">
        <v>0</v>
      </c>
      <c r="C424" s="19">
        <v>0</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19">
        <v>0</v>
      </c>
    </row>
    <row r="425" spans="1:19" x14ac:dyDescent="0.2">
      <c r="A425" s="826" t="s">
        <v>74</v>
      </c>
      <c r="B425" s="826"/>
      <c r="C425" s="826"/>
      <c r="D425" s="826"/>
      <c r="E425" s="826"/>
      <c r="F425" s="826"/>
      <c r="G425" s="826"/>
      <c r="H425" s="826"/>
      <c r="I425" s="826"/>
      <c r="J425" s="826"/>
      <c r="K425" s="826"/>
      <c r="L425" s="826"/>
      <c r="M425" s="826"/>
      <c r="N425" s="826"/>
      <c r="O425" s="826"/>
      <c r="P425" s="826"/>
      <c r="Q425" s="826"/>
      <c r="R425" s="826"/>
      <c r="S425" s="826"/>
    </row>
    <row r="426" spans="1:19" x14ac:dyDescent="0.2">
      <c r="A426" s="19"/>
      <c r="B426" s="19"/>
      <c r="C426" s="19"/>
      <c r="D426" s="19"/>
      <c r="E426" s="19"/>
      <c r="F426" s="19"/>
      <c r="G426" s="19"/>
      <c r="H426" s="19"/>
      <c r="I426" s="19"/>
      <c r="J426" s="19"/>
      <c r="K426" s="19"/>
      <c r="L426" s="19"/>
      <c r="M426" s="19"/>
      <c r="N426" s="19"/>
      <c r="O426" s="19"/>
      <c r="P426" s="19"/>
      <c r="Q426" s="19"/>
      <c r="R426" s="19"/>
      <c r="S426" s="19"/>
    </row>
    <row r="427" spans="1:19" x14ac:dyDescent="0.2">
      <c r="A427" s="826" t="s">
        <v>75</v>
      </c>
      <c r="B427" s="826"/>
      <c r="C427" s="826"/>
      <c r="D427" s="826"/>
      <c r="E427" s="826"/>
      <c r="F427" s="826"/>
      <c r="G427" s="826"/>
      <c r="H427" s="826"/>
      <c r="I427" s="826"/>
      <c r="J427" s="826"/>
      <c r="K427" s="826"/>
      <c r="L427" s="826"/>
      <c r="M427" s="826"/>
      <c r="N427" s="826"/>
      <c r="O427" s="826"/>
      <c r="P427" s="826"/>
      <c r="Q427" s="826"/>
      <c r="R427" s="826"/>
      <c r="S427" s="826"/>
    </row>
    <row r="428" spans="1:19" x14ac:dyDescent="0.2">
      <c r="A428" s="19"/>
      <c r="B428" s="19"/>
      <c r="C428" s="19"/>
      <c r="D428" s="19"/>
      <c r="E428" s="19"/>
      <c r="F428" s="19"/>
      <c r="G428" s="19"/>
      <c r="H428" s="19"/>
      <c r="I428" s="19"/>
      <c r="J428" s="19"/>
      <c r="K428" s="19"/>
      <c r="L428" s="19"/>
      <c r="M428" s="19"/>
      <c r="N428" s="19"/>
      <c r="O428" s="19"/>
      <c r="P428" s="19"/>
      <c r="Q428" s="19"/>
      <c r="R428" s="19"/>
      <c r="S428" s="19"/>
    </row>
    <row r="429" spans="1:19" x14ac:dyDescent="0.2">
      <c r="A429" s="826" t="s">
        <v>76</v>
      </c>
      <c r="B429" s="826"/>
      <c r="C429" s="826"/>
      <c r="D429" s="826"/>
      <c r="E429" s="826"/>
      <c r="F429" s="826"/>
      <c r="G429" s="826"/>
      <c r="H429" s="826"/>
      <c r="I429" s="826"/>
      <c r="J429" s="826"/>
      <c r="K429" s="826"/>
      <c r="L429" s="826"/>
      <c r="M429" s="826"/>
      <c r="N429" s="826"/>
      <c r="O429" s="826"/>
      <c r="P429" s="826"/>
      <c r="Q429" s="826"/>
      <c r="R429" s="826"/>
      <c r="S429" s="826"/>
    </row>
    <row r="430" spans="1:19" x14ac:dyDescent="0.2">
      <c r="A430" s="19"/>
      <c r="B430" s="19"/>
      <c r="C430" s="19"/>
      <c r="D430" s="19"/>
      <c r="E430" s="19"/>
      <c r="F430" s="19"/>
      <c r="G430" s="19"/>
      <c r="H430" s="19"/>
      <c r="I430" s="19"/>
      <c r="J430" s="19"/>
      <c r="K430" s="19"/>
      <c r="L430" s="19"/>
      <c r="M430" s="19"/>
      <c r="N430" s="19"/>
      <c r="O430" s="19"/>
      <c r="P430" s="19"/>
      <c r="Q430" s="19"/>
      <c r="R430" s="19"/>
      <c r="S430" s="19"/>
    </row>
    <row r="431" spans="1:19" x14ac:dyDescent="0.2">
      <c r="A431" s="826" t="s">
        <v>77</v>
      </c>
      <c r="B431" s="826"/>
      <c r="C431" s="826"/>
      <c r="D431" s="826"/>
      <c r="E431" s="826"/>
      <c r="F431" s="826"/>
      <c r="G431" s="826"/>
      <c r="H431" s="826"/>
      <c r="I431" s="826"/>
      <c r="J431" s="826"/>
      <c r="K431" s="826"/>
      <c r="L431" s="826"/>
      <c r="M431" s="826"/>
      <c r="N431" s="826"/>
      <c r="O431" s="826"/>
      <c r="P431" s="826"/>
      <c r="Q431" s="826"/>
      <c r="R431" s="826"/>
      <c r="S431" s="826"/>
    </row>
    <row r="432" spans="1:19" x14ac:dyDescent="0.2">
      <c r="A432" s="19"/>
      <c r="B432" s="19"/>
      <c r="C432" s="19"/>
      <c r="D432" s="19"/>
      <c r="E432" s="19"/>
      <c r="F432" s="19"/>
      <c r="G432" s="19"/>
      <c r="H432" s="19"/>
      <c r="I432" s="19"/>
      <c r="J432" s="19"/>
      <c r="K432" s="19"/>
      <c r="L432" s="19"/>
      <c r="M432" s="19"/>
      <c r="N432" s="19"/>
      <c r="O432" s="19"/>
      <c r="P432" s="19"/>
      <c r="Q432" s="19"/>
      <c r="R432" s="19"/>
      <c r="S432" s="19"/>
    </row>
    <row r="433" spans="1:19" x14ac:dyDescent="0.2">
      <c r="A433" s="826" t="s">
        <v>78</v>
      </c>
      <c r="B433" s="826"/>
      <c r="C433" s="826"/>
      <c r="D433" s="826"/>
      <c r="E433" s="826"/>
      <c r="F433" s="826"/>
      <c r="G433" s="826"/>
      <c r="H433" s="826"/>
      <c r="I433" s="826"/>
      <c r="J433" s="826"/>
      <c r="K433" s="826"/>
      <c r="L433" s="826"/>
      <c r="M433" s="826"/>
      <c r="N433" s="826"/>
      <c r="O433" s="826"/>
      <c r="P433" s="826"/>
      <c r="Q433" s="826"/>
      <c r="R433" s="826"/>
      <c r="S433" s="826"/>
    </row>
    <row r="434" spans="1:19" x14ac:dyDescent="0.2">
      <c r="A434" s="19"/>
      <c r="B434" s="19"/>
      <c r="C434" s="19"/>
      <c r="D434" s="19"/>
      <c r="E434" s="19"/>
      <c r="F434" s="19"/>
      <c r="G434" s="19"/>
      <c r="H434" s="19"/>
      <c r="I434" s="19"/>
      <c r="J434" s="19"/>
      <c r="K434" s="19"/>
      <c r="L434" s="19"/>
      <c r="M434" s="19"/>
      <c r="N434" s="19"/>
      <c r="O434" s="19"/>
      <c r="P434" s="19"/>
      <c r="Q434" s="19"/>
      <c r="R434" s="19"/>
      <c r="S434" s="19"/>
    </row>
    <row r="435" spans="1:19" x14ac:dyDescent="0.2">
      <c r="A435" s="826" t="s">
        <v>79</v>
      </c>
      <c r="B435" s="826"/>
      <c r="C435" s="826"/>
      <c r="D435" s="826"/>
      <c r="E435" s="826"/>
      <c r="F435" s="826"/>
      <c r="G435" s="826"/>
      <c r="H435" s="826"/>
      <c r="I435" s="826"/>
      <c r="J435" s="826"/>
      <c r="K435" s="826"/>
      <c r="L435" s="826"/>
      <c r="M435" s="826"/>
      <c r="N435" s="826"/>
      <c r="O435" s="826"/>
      <c r="P435" s="826"/>
      <c r="Q435" s="826"/>
      <c r="R435" s="826"/>
      <c r="S435" s="826"/>
    </row>
    <row r="436" spans="1:19" x14ac:dyDescent="0.2">
      <c r="A436" s="19"/>
      <c r="B436" s="19"/>
      <c r="C436" s="19"/>
      <c r="D436" s="19"/>
      <c r="E436" s="19"/>
      <c r="F436" s="19"/>
      <c r="G436" s="19"/>
      <c r="H436" s="19"/>
      <c r="I436" s="19"/>
      <c r="J436" s="19"/>
      <c r="K436" s="19"/>
      <c r="L436" s="19"/>
      <c r="M436" s="19"/>
      <c r="N436" s="19"/>
      <c r="O436" s="19"/>
      <c r="P436" s="19"/>
      <c r="Q436" s="19"/>
      <c r="R436" s="19"/>
      <c r="S436" s="19"/>
    </row>
    <row r="437" spans="1:19" x14ac:dyDescent="0.2">
      <c r="A437" s="826" t="s">
        <v>80</v>
      </c>
      <c r="B437" s="826"/>
      <c r="C437" s="826"/>
      <c r="D437" s="826"/>
      <c r="E437" s="826"/>
      <c r="F437" s="826"/>
      <c r="G437" s="826"/>
      <c r="H437" s="826"/>
      <c r="I437" s="826"/>
      <c r="J437" s="826"/>
      <c r="K437" s="826"/>
      <c r="L437" s="826"/>
      <c r="M437" s="826"/>
      <c r="N437" s="826"/>
      <c r="O437" s="826"/>
      <c r="P437" s="826"/>
      <c r="Q437" s="826"/>
      <c r="R437" s="826"/>
      <c r="S437" s="826"/>
    </row>
    <row r="438" spans="1:19" x14ac:dyDescent="0.2">
      <c r="A438" s="19"/>
      <c r="B438" s="19"/>
      <c r="C438" s="19"/>
      <c r="D438" s="19"/>
      <c r="E438" s="19"/>
      <c r="F438" s="19"/>
      <c r="G438" s="19"/>
      <c r="H438" s="19"/>
      <c r="I438" s="19"/>
      <c r="J438" s="19"/>
      <c r="K438" s="19"/>
      <c r="L438" s="19"/>
      <c r="M438" s="19"/>
      <c r="N438" s="19"/>
      <c r="O438" s="19"/>
      <c r="P438" s="19"/>
      <c r="Q438" s="19"/>
      <c r="R438" s="19"/>
      <c r="S438" s="19"/>
    </row>
    <row r="439" spans="1:19" x14ac:dyDescent="0.2">
      <c r="A439" s="823" t="s">
        <v>271</v>
      </c>
      <c r="B439" s="846"/>
      <c r="C439" s="846"/>
      <c r="D439" s="846"/>
      <c r="E439" s="846"/>
      <c r="F439" s="846"/>
      <c r="G439" s="846"/>
      <c r="H439" s="846"/>
      <c r="I439" s="846"/>
      <c r="J439" s="846"/>
      <c r="K439" s="846"/>
      <c r="L439" s="846"/>
      <c r="M439" s="846"/>
      <c r="N439" s="846"/>
      <c r="O439" s="846"/>
      <c r="P439" s="846"/>
      <c r="Q439" s="846"/>
      <c r="R439" s="846"/>
      <c r="S439" s="847"/>
    </row>
    <row r="440" spans="1:19" s="13" customFormat="1" x14ac:dyDescent="0.2">
      <c r="A440" s="79">
        <f>SUM(A438,A436,A434,A432,A430,A428,A426,A424,A422,A420,A418,A416)</f>
        <v>0</v>
      </c>
      <c r="B440" s="423">
        <f t="shared" ref="B440:S440" si="10">SUM(B438,B436,B434,B432,B430,B428,B426,B424,B422,B420,B418,B416)</f>
        <v>0</v>
      </c>
      <c r="C440" s="423">
        <f t="shared" si="10"/>
        <v>0</v>
      </c>
      <c r="D440" s="423">
        <f t="shared" si="10"/>
        <v>0</v>
      </c>
      <c r="E440" s="423">
        <f t="shared" si="10"/>
        <v>0</v>
      </c>
      <c r="F440" s="423">
        <f t="shared" si="10"/>
        <v>0</v>
      </c>
      <c r="G440" s="423">
        <f t="shared" si="10"/>
        <v>0</v>
      </c>
      <c r="H440" s="423">
        <f t="shared" si="10"/>
        <v>0</v>
      </c>
      <c r="I440" s="423">
        <f t="shared" si="10"/>
        <v>0</v>
      </c>
      <c r="J440" s="423">
        <f t="shared" si="10"/>
        <v>0</v>
      </c>
      <c r="K440" s="423">
        <f t="shared" si="10"/>
        <v>0</v>
      </c>
      <c r="L440" s="423">
        <f t="shared" si="10"/>
        <v>0</v>
      </c>
      <c r="M440" s="423">
        <f t="shared" si="10"/>
        <v>0</v>
      </c>
      <c r="N440" s="423">
        <f t="shared" si="10"/>
        <v>0</v>
      </c>
      <c r="O440" s="423">
        <f t="shared" si="10"/>
        <v>0</v>
      </c>
      <c r="P440" s="423">
        <f t="shared" si="10"/>
        <v>0</v>
      </c>
      <c r="Q440" s="423">
        <f t="shared" si="10"/>
        <v>0</v>
      </c>
      <c r="R440" s="423">
        <f t="shared" si="10"/>
        <v>0</v>
      </c>
      <c r="S440" s="423">
        <f t="shared" si="10"/>
        <v>0</v>
      </c>
    </row>
    <row r="442" spans="1:19" ht="22.5" customHeight="1" x14ac:dyDescent="0.2">
      <c r="A442" s="854" t="s">
        <v>1099</v>
      </c>
      <c r="B442" s="855"/>
      <c r="C442" s="855"/>
      <c r="D442" s="855"/>
      <c r="E442" s="855"/>
      <c r="F442" s="855"/>
      <c r="G442" s="855"/>
      <c r="H442" s="855"/>
      <c r="I442" s="855"/>
      <c r="J442" s="855"/>
      <c r="K442" s="855"/>
      <c r="L442" s="855"/>
      <c r="M442" s="855"/>
      <c r="N442" s="855"/>
      <c r="O442" s="855"/>
      <c r="P442" s="855"/>
      <c r="Q442" s="855"/>
      <c r="R442" s="855"/>
      <c r="S442" s="856"/>
    </row>
    <row r="443" spans="1:19" x14ac:dyDescent="0.2">
      <c r="A443" s="833" t="s">
        <v>173</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1079</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1080</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1081</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1082</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1083</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3" t="s">
        <v>1084</v>
      </c>
      <c r="B449" s="834"/>
      <c r="C449" s="834"/>
      <c r="D449" s="834"/>
      <c r="E449" s="834"/>
      <c r="F449" s="834"/>
      <c r="G449" s="834"/>
      <c r="H449" s="834"/>
      <c r="I449" s="834"/>
      <c r="J449" s="834"/>
      <c r="K449" s="834"/>
      <c r="L449" s="834"/>
      <c r="M449" s="834"/>
      <c r="N449" s="834"/>
      <c r="O449" s="834"/>
      <c r="P449" s="834"/>
      <c r="Q449" s="834"/>
      <c r="R449" s="834"/>
      <c r="S449" s="835"/>
    </row>
    <row r="450" spans="1:19" x14ac:dyDescent="0.2">
      <c r="A450" s="833" t="s">
        <v>1085</v>
      </c>
      <c r="B450" s="834"/>
      <c r="C450" s="834"/>
      <c r="D450" s="834"/>
      <c r="E450" s="834"/>
      <c r="F450" s="834"/>
      <c r="G450" s="834"/>
      <c r="H450" s="834"/>
      <c r="I450" s="834"/>
      <c r="J450" s="834"/>
      <c r="K450" s="834"/>
      <c r="L450" s="834"/>
      <c r="M450" s="834"/>
      <c r="N450" s="834"/>
      <c r="O450" s="834"/>
      <c r="P450" s="834"/>
      <c r="Q450" s="834"/>
      <c r="R450" s="834"/>
      <c r="S450" s="835"/>
    </row>
    <row r="451" spans="1:19" x14ac:dyDescent="0.2">
      <c r="A451" s="836" t="s">
        <v>1086</v>
      </c>
      <c r="B451" s="837"/>
      <c r="C451" s="837"/>
      <c r="D451" s="837"/>
      <c r="E451" s="837"/>
      <c r="F451" s="837"/>
      <c r="G451" s="837"/>
      <c r="H451" s="837"/>
      <c r="I451" s="837"/>
      <c r="J451" s="837"/>
      <c r="K451" s="837"/>
      <c r="L451" s="837"/>
      <c r="M451" s="837"/>
      <c r="N451" s="837"/>
      <c r="O451" s="837"/>
      <c r="P451" s="837"/>
      <c r="Q451" s="837"/>
      <c r="R451" s="837"/>
      <c r="S451" s="838"/>
    </row>
    <row r="452" spans="1:19" ht="31.5" customHeight="1" x14ac:dyDescent="0.2">
      <c r="A452" s="831" t="s">
        <v>41</v>
      </c>
      <c r="B452" s="831"/>
      <c r="C452" s="831"/>
      <c r="D452" s="831" t="s">
        <v>42</v>
      </c>
      <c r="E452" s="831"/>
      <c r="F452" s="831" t="s">
        <v>43</v>
      </c>
      <c r="G452" s="831"/>
      <c r="H452" s="831"/>
      <c r="I452" s="831" t="s">
        <v>44</v>
      </c>
      <c r="J452" s="831"/>
      <c r="K452" s="827" t="s">
        <v>45</v>
      </c>
      <c r="L452" s="839"/>
      <c r="M452" s="839"/>
      <c r="N452" s="840"/>
      <c r="O452" s="841" t="s">
        <v>46</v>
      </c>
      <c r="P452" s="841"/>
      <c r="Q452" s="842"/>
      <c r="R452" s="831" t="s">
        <v>47</v>
      </c>
      <c r="S452" s="831"/>
    </row>
    <row r="453" spans="1:19" ht="24" customHeight="1" x14ac:dyDescent="0.2">
      <c r="A453" s="830" t="s">
        <v>48</v>
      </c>
      <c r="B453" s="830" t="s">
        <v>49</v>
      </c>
      <c r="C453" s="852" t="s">
        <v>50</v>
      </c>
      <c r="D453" s="830" t="s">
        <v>51</v>
      </c>
      <c r="E453" s="830" t="s">
        <v>52</v>
      </c>
      <c r="F453" s="827" t="s">
        <v>53</v>
      </c>
      <c r="G453" s="828"/>
      <c r="H453" s="829"/>
      <c r="I453" s="830" t="s">
        <v>54</v>
      </c>
      <c r="J453" s="830" t="s">
        <v>55</v>
      </c>
      <c r="K453" s="827" t="s">
        <v>56</v>
      </c>
      <c r="L453" s="829"/>
      <c r="M453" s="827" t="s">
        <v>57</v>
      </c>
      <c r="N453" s="829"/>
      <c r="O453" s="830" t="s">
        <v>58</v>
      </c>
      <c r="P453" s="830" t="s">
        <v>59</v>
      </c>
      <c r="Q453" s="830" t="s">
        <v>60</v>
      </c>
      <c r="R453" s="830" t="s">
        <v>61</v>
      </c>
      <c r="S453" s="830" t="s">
        <v>62</v>
      </c>
    </row>
    <row r="454" spans="1:19" ht="65.25" customHeight="1" x14ac:dyDescent="0.2">
      <c r="A454" s="831"/>
      <c r="B454" s="831"/>
      <c r="C454" s="853"/>
      <c r="D454" s="831"/>
      <c r="E454" s="831"/>
      <c r="F454" s="135" t="s">
        <v>63</v>
      </c>
      <c r="G454" s="135" t="s">
        <v>64</v>
      </c>
      <c r="H454" s="135" t="s">
        <v>65</v>
      </c>
      <c r="I454" s="831"/>
      <c r="J454" s="831"/>
      <c r="K454" s="139" t="s">
        <v>66</v>
      </c>
      <c r="L454" s="139" t="s">
        <v>67</v>
      </c>
      <c r="M454" s="139" t="s">
        <v>68</v>
      </c>
      <c r="N454" s="139" t="s">
        <v>67</v>
      </c>
      <c r="O454" s="831"/>
      <c r="P454" s="831"/>
      <c r="Q454" s="831"/>
      <c r="R454" s="831"/>
      <c r="S454" s="831"/>
    </row>
    <row r="455" spans="1:19" x14ac:dyDescent="0.2">
      <c r="A455" s="826" t="s">
        <v>69</v>
      </c>
      <c r="B455" s="826"/>
      <c r="C455" s="826"/>
      <c r="D455" s="826"/>
      <c r="E455" s="826"/>
      <c r="F455" s="826"/>
      <c r="G455" s="826"/>
      <c r="H455" s="826"/>
      <c r="I455" s="826"/>
      <c r="J455" s="826"/>
      <c r="K455" s="826"/>
      <c r="L455" s="826"/>
      <c r="M455" s="826"/>
      <c r="N455" s="826"/>
      <c r="O455" s="826"/>
      <c r="P455" s="826"/>
      <c r="Q455" s="826"/>
      <c r="R455" s="826"/>
      <c r="S455" s="826"/>
    </row>
    <row r="456" spans="1:19" x14ac:dyDescent="0.2">
      <c r="A456" s="19">
        <v>0</v>
      </c>
      <c r="B456" s="19">
        <v>0</v>
      </c>
      <c r="C456" s="19">
        <v>0</v>
      </c>
      <c r="D456" s="19">
        <v>0</v>
      </c>
      <c r="E456" s="19">
        <v>0</v>
      </c>
      <c r="F456" s="19">
        <v>0</v>
      </c>
      <c r="G456" s="19">
        <v>0</v>
      </c>
      <c r="H456" s="19">
        <v>0</v>
      </c>
      <c r="I456" s="19">
        <v>0</v>
      </c>
      <c r="J456" s="19">
        <v>0</v>
      </c>
      <c r="K456" s="19">
        <v>0</v>
      </c>
      <c r="L456" s="19">
        <v>0</v>
      </c>
      <c r="M456" s="19">
        <v>0</v>
      </c>
      <c r="N456" s="19">
        <v>0</v>
      </c>
      <c r="O456" s="19">
        <v>0</v>
      </c>
      <c r="P456" s="19">
        <v>0</v>
      </c>
      <c r="Q456" s="19">
        <v>0</v>
      </c>
      <c r="R456" s="19">
        <v>0</v>
      </c>
      <c r="S456" s="19">
        <v>0</v>
      </c>
    </row>
    <row r="457" spans="1:19" x14ac:dyDescent="0.2">
      <c r="A457" s="851" t="s">
        <v>70</v>
      </c>
      <c r="B457" s="851"/>
      <c r="C457" s="851"/>
      <c r="D457" s="851"/>
      <c r="E457" s="851"/>
      <c r="F457" s="851"/>
      <c r="G457" s="851"/>
      <c r="H457" s="851"/>
      <c r="I457" s="851"/>
      <c r="J457" s="851"/>
      <c r="K457" s="851"/>
      <c r="L457" s="851"/>
      <c r="M457" s="851"/>
      <c r="N457" s="851"/>
      <c r="O457" s="851"/>
      <c r="P457" s="851"/>
      <c r="Q457" s="851"/>
      <c r="R457" s="851"/>
      <c r="S457" s="851"/>
    </row>
    <row r="458" spans="1:19" s="369" customFormat="1" x14ac:dyDescent="0.2">
      <c r="A458" s="19">
        <v>0</v>
      </c>
      <c r="B458" s="19">
        <v>0</v>
      </c>
      <c r="C458" s="19">
        <v>0</v>
      </c>
      <c r="D458" s="19">
        <v>0</v>
      </c>
      <c r="E458" s="19">
        <v>0</v>
      </c>
      <c r="F458" s="19">
        <v>0</v>
      </c>
      <c r="G458" s="19">
        <v>0</v>
      </c>
      <c r="H458" s="19">
        <v>0</v>
      </c>
      <c r="I458" s="19">
        <v>0</v>
      </c>
      <c r="J458" s="19">
        <v>0</v>
      </c>
      <c r="K458" s="19">
        <v>0</v>
      </c>
      <c r="L458" s="19">
        <v>0</v>
      </c>
      <c r="M458" s="19">
        <v>0</v>
      </c>
      <c r="N458" s="19">
        <v>0</v>
      </c>
      <c r="O458" s="19">
        <v>0</v>
      </c>
      <c r="P458" s="19">
        <v>0</v>
      </c>
      <c r="Q458" s="19">
        <v>0</v>
      </c>
      <c r="R458" s="19">
        <v>0</v>
      </c>
      <c r="S458" s="19">
        <v>0</v>
      </c>
    </row>
    <row r="459" spans="1:19" x14ac:dyDescent="0.2">
      <c r="A459" s="832" t="s">
        <v>71</v>
      </c>
      <c r="B459" s="832"/>
      <c r="C459" s="832"/>
      <c r="D459" s="832"/>
      <c r="E459" s="832"/>
      <c r="F459" s="832"/>
      <c r="G459" s="832"/>
      <c r="H459" s="832"/>
      <c r="I459" s="832"/>
      <c r="J459" s="832"/>
      <c r="K459" s="832"/>
      <c r="L459" s="832"/>
      <c r="M459" s="832"/>
      <c r="N459" s="832"/>
      <c r="O459" s="832"/>
      <c r="P459" s="832"/>
      <c r="Q459" s="832"/>
      <c r="R459" s="832"/>
      <c r="S459" s="832"/>
    </row>
    <row r="460" spans="1:19" s="494" customFormat="1" x14ac:dyDescent="0.2">
      <c r="A460" s="19">
        <v>0</v>
      </c>
      <c r="B460" s="19">
        <v>0</v>
      </c>
      <c r="C460" s="19">
        <v>0</v>
      </c>
      <c r="D460" s="19">
        <v>0</v>
      </c>
      <c r="E460" s="19">
        <v>0</v>
      </c>
      <c r="F460" s="19">
        <v>0</v>
      </c>
      <c r="G460" s="19">
        <v>0</v>
      </c>
      <c r="H460" s="19">
        <v>0</v>
      </c>
      <c r="I460" s="19">
        <v>0</v>
      </c>
      <c r="J460" s="19">
        <v>0</v>
      </c>
      <c r="K460" s="19">
        <v>0</v>
      </c>
      <c r="L460" s="19">
        <v>0</v>
      </c>
      <c r="M460" s="19">
        <v>0</v>
      </c>
      <c r="N460" s="19">
        <v>0</v>
      </c>
      <c r="O460" s="19">
        <v>0</v>
      </c>
      <c r="P460" s="19">
        <v>0</v>
      </c>
      <c r="Q460" s="19">
        <v>0</v>
      </c>
      <c r="R460" s="19">
        <v>0</v>
      </c>
      <c r="S460" s="19">
        <v>0</v>
      </c>
    </row>
    <row r="461" spans="1:19" x14ac:dyDescent="0.2">
      <c r="A461" s="826" t="s">
        <v>72</v>
      </c>
      <c r="B461" s="826"/>
      <c r="C461" s="826"/>
      <c r="D461" s="826"/>
      <c r="E461" s="826"/>
      <c r="F461" s="826"/>
      <c r="G461" s="826"/>
      <c r="H461" s="826"/>
      <c r="I461" s="826"/>
      <c r="J461" s="826"/>
      <c r="K461" s="826"/>
      <c r="L461" s="826"/>
      <c r="M461" s="826"/>
      <c r="N461" s="826"/>
      <c r="O461" s="826"/>
      <c r="P461" s="826"/>
      <c r="Q461" s="826"/>
      <c r="R461" s="826"/>
      <c r="S461" s="826"/>
    </row>
    <row r="462" spans="1:19" s="549" customFormat="1" x14ac:dyDescent="0.2">
      <c r="A462" s="19">
        <v>0</v>
      </c>
      <c r="B462" s="19">
        <v>0</v>
      </c>
      <c r="C462" s="19">
        <v>0</v>
      </c>
      <c r="D462" s="19">
        <v>0</v>
      </c>
      <c r="E462" s="19">
        <v>0</v>
      </c>
      <c r="F462" s="19">
        <v>0</v>
      </c>
      <c r="G462" s="19">
        <v>0</v>
      </c>
      <c r="H462" s="19">
        <v>0</v>
      </c>
      <c r="I462" s="19">
        <v>0</v>
      </c>
      <c r="J462" s="19">
        <v>0</v>
      </c>
      <c r="K462" s="19">
        <v>0</v>
      </c>
      <c r="L462" s="19">
        <v>0</v>
      </c>
      <c r="M462" s="19">
        <v>0</v>
      </c>
      <c r="N462" s="19">
        <v>0</v>
      </c>
      <c r="O462" s="19">
        <v>0</v>
      </c>
      <c r="P462" s="19">
        <v>0</v>
      </c>
      <c r="Q462" s="19">
        <v>0</v>
      </c>
      <c r="R462" s="19">
        <v>0</v>
      </c>
      <c r="S462" s="19">
        <v>0</v>
      </c>
    </row>
    <row r="463" spans="1:19" x14ac:dyDescent="0.2">
      <c r="A463" s="832" t="s">
        <v>73</v>
      </c>
      <c r="B463" s="832"/>
      <c r="C463" s="832"/>
      <c r="D463" s="832"/>
      <c r="E463" s="832"/>
      <c r="F463" s="832"/>
      <c r="G463" s="832"/>
      <c r="H463" s="832"/>
      <c r="I463" s="832"/>
      <c r="J463" s="832"/>
      <c r="K463" s="832"/>
      <c r="L463" s="832"/>
      <c r="M463" s="832"/>
      <c r="N463" s="832"/>
      <c r="O463" s="832"/>
      <c r="P463" s="832"/>
      <c r="Q463" s="832"/>
      <c r="R463" s="832"/>
      <c r="S463" s="832"/>
    </row>
    <row r="464" spans="1:19" s="612" customFormat="1" x14ac:dyDescent="0.2">
      <c r="A464" s="19">
        <v>0</v>
      </c>
      <c r="B464" s="19">
        <v>0</v>
      </c>
      <c r="C464" s="19">
        <v>0</v>
      </c>
      <c r="D464" s="19">
        <v>0</v>
      </c>
      <c r="E464" s="19">
        <v>0</v>
      </c>
      <c r="F464" s="19">
        <v>0</v>
      </c>
      <c r="G464" s="19">
        <v>0</v>
      </c>
      <c r="H464" s="19">
        <v>0</v>
      </c>
      <c r="I464" s="19">
        <v>0</v>
      </c>
      <c r="J464" s="19">
        <v>0</v>
      </c>
      <c r="K464" s="19">
        <v>0</v>
      </c>
      <c r="L464" s="19">
        <v>0</v>
      </c>
      <c r="M464" s="19">
        <v>0</v>
      </c>
      <c r="N464" s="19">
        <v>0</v>
      </c>
      <c r="O464" s="19">
        <v>0</v>
      </c>
      <c r="P464" s="19">
        <v>0</v>
      </c>
      <c r="Q464" s="19">
        <v>0</v>
      </c>
      <c r="R464" s="19">
        <v>0</v>
      </c>
      <c r="S464" s="19">
        <v>0</v>
      </c>
    </row>
    <row r="465" spans="1:19" x14ac:dyDescent="0.2">
      <c r="A465" s="826" t="s">
        <v>74</v>
      </c>
      <c r="B465" s="826"/>
      <c r="C465" s="826"/>
      <c r="D465" s="826"/>
      <c r="E465" s="826"/>
      <c r="F465" s="826"/>
      <c r="G465" s="826"/>
      <c r="H465" s="826"/>
      <c r="I465" s="826"/>
      <c r="J465" s="826"/>
      <c r="K465" s="826"/>
      <c r="L465" s="826"/>
      <c r="M465" s="826"/>
      <c r="N465" s="826"/>
      <c r="O465" s="826"/>
      <c r="P465" s="826"/>
      <c r="Q465" s="826"/>
      <c r="R465" s="826"/>
      <c r="S465" s="826"/>
    </row>
    <row r="466" spans="1:19" s="755" customFormat="1" x14ac:dyDescent="0.2">
      <c r="A466" s="19">
        <v>0</v>
      </c>
      <c r="B466" s="19">
        <v>0</v>
      </c>
      <c r="C466" s="19">
        <v>0</v>
      </c>
      <c r="D466" s="19">
        <v>0</v>
      </c>
      <c r="E466" s="19">
        <v>0</v>
      </c>
      <c r="F466" s="19">
        <v>0</v>
      </c>
      <c r="G466" s="19">
        <v>0</v>
      </c>
      <c r="H466" s="19">
        <v>0</v>
      </c>
      <c r="I466" s="19">
        <v>0</v>
      </c>
      <c r="J466" s="19">
        <v>0</v>
      </c>
      <c r="K466" s="19">
        <v>0</v>
      </c>
      <c r="L466" s="19">
        <v>0</v>
      </c>
      <c r="M466" s="19">
        <v>0</v>
      </c>
      <c r="N466" s="19">
        <v>0</v>
      </c>
      <c r="O466" s="19">
        <v>0</v>
      </c>
      <c r="P466" s="19">
        <v>0</v>
      </c>
      <c r="Q466" s="19">
        <v>0</v>
      </c>
      <c r="R466" s="19">
        <v>0</v>
      </c>
      <c r="S466" s="19">
        <v>0</v>
      </c>
    </row>
    <row r="467" spans="1:19" x14ac:dyDescent="0.2">
      <c r="A467" s="826" t="s">
        <v>75</v>
      </c>
      <c r="B467" s="826"/>
      <c r="C467" s="826"/>
      <c r="D467" s="826"/>
      <c r="E467" s="826"/>
      <c r="F467" s="826"/>
      <c r="G467" s="826"/>
      <c r="H467" s="826"/>
      <c r="I467" s="826"/>
      <c r="J467" s="826"/>
      <c r="K467" s="826"/>
      <c r="L467" s="826"/>
      <c r="M467" s="826"/>
      <c r="N467" s="826"/>
      <c r="O467" s="826"/>
      <c r="P467" s="826"/>
      <c r="Q467" s="826"/>
      <c r="R467" s="826"/>
      <c r="S467" s="826"/>
    </row>
    <row r="468" spans="1:19" s="755" customFormat="1" x14ac:dyDescent="0.2">
      <c r="A468" s="19">
        <v>0</v>
      </c>
      <c r="B468" s="19">
        <v>0</v>
      </c>
      <c r="C468" s="19">
        <v>0</v>
      </c>
      <c r="D468" s="19">
        <v>0</v>
      </c>
      <c r="E468" s="19">
        <v>0</v>
      </c>
      <c r="F468" s="19">
        <v>0</v>
      </c>
      <c r="G468" s="19">
        <v>0</v>
      </c>
      <c r="H468" s="19">
        <v>0</v>
      </c>
      <c r="I468" s="19">
        <v>0</v>
      </c>
      <c r="J468" s="19">
        <v>0</v>
      </c>
      <c r="K468" s="19">
        <v>0</v>
      </c>
      <c r="L468" s="19">
        <v>0</v>
      </c>
      <c r="M468" s="19">
        <v>0</v>
      </c>
      <c r="N468" s="19">
        <v>0</v>
      </c>
      <c r="O468" s="19">
        <v>0</v>
      </c>
      <c r="P468" s="19">
        <v>0</v>
      </c>
      <c r="Q468" s="19">
        <v>0</v>
      </c>
      <c r="R468" s="19">
        <v>0</v>
      </c>
      <c r="S468" s="19">
        <v>0</v>
      </c>
    </row>
    <row r="469" spans="1:19" x14ac:dyDescent="0.2">
      <c r="A469" s="826" t="s">
        <v>76</v>
      </c>
      <c r="B469" s="826"/>
      <c r="C469" s="826"/>
      <c r="D469" s="826"/>
      <c r="E469" s="826"/>
      <c r="F469" s="826"/>
      <c r="G469" s="826"/>
      <c r="H469" s="826"/>
      <c r="I469" s="826"/>
      <c r="J469" s="826"/>
      <c r="K469" s="826"/>
      <c r="L469" s="826"/>
      <c r="M469" s="826"/>
      <c r="N469" s="826"/>
      <c r="O469" s="826"/>
      <c r="P469" s="826"/>
      <c r="Q469" s="826"/>
      <c r="R469" s="826"/>
      <c r="S469" s="826"/>
    </row>
    <row r="470" spans="1:19" s="755" customFormat="1" x14ac:dyDescent="0.2">
      <c r="A470" s="19">
        <v>0</v>
      </c>
      <c r="B470" s="19">
        <v>0</v>
      </c>
      <c r="C470" s="19">
        <v>0</v>
      </c>
      <c r="D470" s="19">
        <v>0</v>
      </c>
      <c r="E470" s="19">
        <v>0</v>
      </c>
      <c r="F470" s="19">
        <v>0</v>
      </c>
      <c r="G470" s="19">
        <v>0</v>
      </c>
      <c r="H470" s="19">
        <v>0</v>
      </c>
      <c r="I470" s="19">
        <v>0</v>
      </c>
      <c r="J470" s="19">
        <v>0</v>
      </c>
      <c r="K470" s="19">
        <v>0</v>
      </c>
      <c r="L470" s="19">
        <v>0</v>
      </c>
      <c r="M470" s="19">
        <v>0</v>
      </c>
      <c r="N470" s="19">
        <v>0</v>
      </c>
      <c r="O470" s="19">
        <v>0</v>
      </c>
      <c r="P470" s="19">
        <v>0</v>
      </c>
      <c r="Q470" s="19">
        <v>0</v>
      </c>
      <c r="R470" s="19">
        <v>0</v>
      </c>
      <c r="S470" s="19">
        <v>0</v>
      </c>
    </row>
    <row r="471" spans="1:19" x14ac:dyDescent="0.2">
      <c r="A471" s="826" t="s">
        <v>77</v>
      </c>
      <c r="B471" s="826"/>
      <c r="C471" s="826"/>
      <c r="D471" s="826"/>
      <c r="E471" s="826"/>
      <c r="F471" s="826"/>
      <c r="G471" s="826"/>
      <c r="H471" s="826"/>
      <c r="I471" s="826"/>
      <c r="J471" s="826"/>
      <c r="K471" s="826"/>
      <c r="L471" s="826"/>
      <c r="M471" s="826"/>
      <c r="N471" s="826"/>
      <c r="O471" s="826"/>
      <c r="P471" s="826"/>
      <c r="Q471" s="826"/>
      <c r="R471" s="826"/>
      <c r="S471" s="826"/>
    </row>
    <row r="472" spans="1:19" s="755" customFormat="1" x14ac:dyDescent="0.2">
      <c r="A472" s="19">
        <v>0</v>
      </c>
      <c r="B472" s="19">
        <v>0</v>
      </c>
      <c r="C472" s="19">
        <v>0</v>
      </c>
      <c r="D472" s="19">
        <v>0</v>
      </c>
      <c r="E472" s="19">
        <v>0</v>
      </c>
      <c r="F472" s="19">
        <v>0</v>
      </c>
      <c r="G472" s="19">
        <v>0</v>
      </c>
      <c r="H472" s="19">
        <v>0</v>
      </c>
      <c r="I472" s="19">
        <v>0</v>
      </c>
      <c r="J472" s="19">
        <v>0</v>
      </c>
      <c r="K472" s="19">
        <v>0</v>
      </c>
      <c r="L472" s="19">
        <v>0</v>
      </c>
      <c r="M472" s="19">
        <v>0</v>
      </c>
      <c r="N472" s="19">
        <v>0</v>
      </c>
      <c r="O472" s="19">
        <v>0</v>
      </c>
      <c r="P472" s="19">
        <v>0</v>
      </c>
      <c r="Q472" s="19">
        <v>0</v>
      </c>
      <c r="R472" s="19">
        <v>0</v>
      </c>
      <c r="S472" s="19">
        <v>0</v>
      </c>
    </row>
    <row r="473" spans="1:19" x14ac:dyDescent="0.2">
      <c r="A473" s="826" t="s">
        <v>78</v>
      </c>
      <c r="B473" s="826"/>
      <c r="C473" s="826"/>
      <c r="D473" s="826"/>
      <c r="E473" s="826"/>
      <c r="F473" s="826"/>
      <c r="G473" s="826"/>
      <c r="H473" s="826"/>
      <c r="I473" s="826"/>
      <c r="J473" s="826"/>
      <c r="K473" s="826"/>
      <c r="L473" s="826"/>
      <c r="M473" s="826"/>
      <c r="N473" s="826"/>
      <c r="O473" s="826"/>
      <c r="P473" s="826"/>
      <c r="Q473" s="826"/>
      <c r="R473" s="826"/>
      <c r="S473" s="826"/>
    </row>
    <row r="474" spans="1:19" x14ac:dyDescent="0.2">
      <c r="A474" s="19"/>
      <c r="B474" s="19"/>
      <c r="C474" s="19"/>
      <c r="D474" s="19"/>
      <c r="E474" s="19"/>
      <c r="F474" s="19"/>
      <c r="G474" s="19"/>
      <c r="H474" s="19"/>
      <c r="I474" s="19"/>
      <c r="J474" s="19"/>
      <c r="K474" s="19"/>
      <c r="L474" s="19"/>
      <c r="M474" s="19"/>
      <c r="N474" s="19"/>
      <c r="O474" s="19"/>
      <c r="P474" s="19"/>
      <c r="Q474" s="19"/>
      <c r="R474" s="19"/>
      <c r="S474" s="19"/>
    </row>
    <row r="475" spans="1:19" x14ac:dyDescent="0.2">
      <c r="A475" s="826" t="s">
        <v>79</v>
      </c>
      <c r="B475" s="826"/>
      <c r="C475" s="826"/>
      <c r="D475" s="826"/>
      <c r="E475" s="826"/>
      <c r="F475" s="826"/>
      <c r="G475" s="826"/>
      <c r="H475" s="826"/>
      <c r="I475" s="826"/>
      <c r="J475" s="826"/>
      <c r="K475" s="826"/>
      <c r="L475" s="826"/>
      <c r="M475" s="826"/>
      <c r="N475" s="826"/>
      <c r="O475" s="826"/>
      <c r="P475" s="826"/>
      <c r="Q475" s="826"/>
      <c r="R475" s="826"/>
      <c r="S475" s="826"/>
    </row>
    <row r="476" spans="1:19" s="805" customFormat="1" x14ac:dyDescent="0.2">
      <c r="A476" s="19">
        <v>0</v>
      </c>
      <c r="B476" s="19">
        <v>0</v>
      </c>
      <c r="C476" s="19">
        <v>0</v>
      </c>
      <c r="D476" s="19">
        <v>0</v>
      </c>
      <c r="E476" s="19">
        <v>0</v>
      </c>
      <c r="F476" s="19">
        <v>0</v>
      </c>
      <c r="G476" s="19">
        <v>0</v>
      </c>
      <c r="H476" s="19">
        <v>0</v>
      </c>
      <c r="I476" s="19">
        <v>0</v>
      </c>
      <c r="J476" s="19">
        <v>0</v>
      </c>
      <c r="K476" s="19">
        <v>0</v>
      </c>
      <c r="L476" s="19">
        <v>0</v>
      </c>
      <c r="M476" s="19">
        <v>0</v>
      </c>
      <c r="N476" s="19">
        <v>0</v>
      </c>
      <c r="O476" s="19">
        <v>0</v>
      </c>
      <c r="P476" s="19">
        <v>0</v>
      </c>
      <c r="Q476" s="19">
        <v>0</v>
      </c>
      <c r="R476" s="19">
        <v>0</v>
      </c>
      <c r="S476" s="19">
        <v>0</v>
      </c>
    </row>
    <row r="477" spans="1:19" x14ac:dyDescent="0.2">
      <c r="A477" s="826" t="s">
        <v>80</v>
      </c>
      <c r="B477" s="826"/>
      <c r="C477" s="826"/>
      <c r="D477" s="826"/>
      <c r="E477" s="826"/>
      <c r="F477" s="826"/>
      <c r="G477" s="826"/>
      <c r="H477" s="826"/>
      <c r="I477" s="826"/>
      <c r="J477" s="826"/>
      <c r="K477" s="826"/>
      <c r="L477" s="826"/>
      <c r="M477" s="826"/>
      <c r="N477" s="826"/>
      <c r="O477" s="826"/>
      <c r="P477" s="826"/>
      <c r="Q477" s="826"/>
      <c r="R477" s="826"/>
      <c r="S477" s="826"/>
    </row>
    <row r="478" spans="1:19" s="820" customFormat="1" x14ac:dyDescent="0.2">
      <c r="A478" s="19">
        <v>0</v>
      </c>
      <c r="B478" s="19">
        <v>0</v>
      </c>
      <c r="C478" s="19">
        <v>0</v>
      </c>
      <c r="D478" s="19">
        <v>0</v>
      </c>
      <c r="E478" s="19">
        <v>0</v>
      </c>
      <c r="F478" s="19">
        <v>0</v>
      </c>
      <c r="G478" s="19">
        <v>0</v>
      </c>
      <c r="H478" s="19">
        <v>0</v>
      </c>
      <c r="I478" s="19">
        <v>0</v>
      </c>
      <c r="J478" s="19">
        <v>0</v>
      </c>
      <c r="K478" s="19">
        <v>0</v>
      </c>
      <c r="L478" s="19">
        <v>0</v>
      </c>
      <c r="M478" s="19">
        <v>0</v>
      </c>
      <c r="N478" s="19">
        <v>0</v>
      </c>
      <c r="O478" s="19">
        <v>0</v>
      </c>
      <c r="P478" s="19">
        <v>0</v>
      </c>
      <c r="Q478" s="19">
        <v>0</v>
      </c>
      <c r="R478" s="19">
        <v>0</v>
      </c>
      <c r="S478" s="19">
        <v>0</v>
      </c>
    </row>
    <row r="479" spans="1:19" x14ac:dyDescent="0.2">
      <c r="A479" s="823" t="s">
        <v>271</v>
      </c>
      <c r="B479" s="846"/>
      <c r="C479" s="846"/>
      <c r="D479" s="846"/>
      <c r="E479" s="846"/>
      <c r="F479" s="846"/>
      <c r="G479" s="846"/>
      <c r="H479" s="846"/>
      <c r="I479" s="846"/>
      <c r="J479" s="846"/>
      <c r="K479" s="846"/>
      <c r="L479" s="846"/>
      <c r="M479" s="846"/>
      <c r="N479" s="846"/>
      <c r="O479" s="846"/>
      <c r="P479" s="846"/>
      <c r="Q479" s="846"/>
      <c r="R479" s="846"/>
      <c r="S479" s="847"/>
    </row>
    <row r="480" spans="1:19" s="13" customFormat="1" x14ac:dyDescent="0.2">
      <c r="A480" s="79">
        <f>SUM(A478,A476,A474,A472,A470,A468,A466,A464,A462,A460,A458,A456)</f>
        <v>0</v>
      </c>
      <c r="B480" s="568">
        <f t="shared" ref="B480:S480" si="11">SUM(B478,B476,B474,B472,B470,B468,B466,B464,B462,B460,B458,B456)</f>
        <v>0</v>
      </c>
      <c r="C480" s="568">
        <f t="shared" si="11"/>
        <v>0</v>
      </c>
      <c r="D480" s="568">
        <f t="shared" si="11"/>
        <v>0</v>
      </c>
      <c r="E480" s="568">
        <f t="shared" si="11"/>
        <v>0</v>
      </c>
      <c r="F480" s="568">
        <v>0</v>
      </c>
      <c r="G480" s="568">
        <f t="shared" si="11"/>
        <v>0</v>
      </c>
      <c r="H480" s="568">
        <f t="shared" si="11"/>
        <v>0</v>
      </c>
      <c r="I480" s="568">
        <f t="shared" si="11"/>
        <v>0</v>
      </c>
      <c r="J480" s="568">
        <f t="shared" si="11"/>
        <v>0</v>
      </c>
      <c r="K480" s="568">
        <f t="shared" si="11"/>
        <v>0</v>
      </c>
      <c r="L480" s="568">
        <f t="shared" si="11"/>
        <v>0</v>
      </c>
      <c r="M480" s="568">
        <f t="shared" si="11"/>
        <v>0</v>
      </c>
      <c r="N480" s="568">
        <f t="shared" si="11"/>
        <v>0</v>
      </c>
      <c r="O480" s="568">
        <f t="shared" si="11"/>
        <v>0</v>
      </c>
      <c r="P480" s="568">
        <f t="shared" si="11"/>
        <v>0</v>
      </c>
      <c r="Q480" s="568">
        <f t="shared" si="11"/>
        <v>0</v>
      </c>
      <c r="R480" s="568">
        <f t="shared" si="11"/>
        <v>0</v>
      </c>
      <c r="S480" s="568">
        <f t="shared" si="11"/>
        <v>0</v>
      </c>
    </row>
    <row r="482" spans="1:19" s="670" customFormat="1" ht="18.75" customHeight="1" x14ac:dyDescent="0.2">
      <c r="A482" s="854" t="s">
        <v>3831</v>
      </c>
      <c r="B482" s="855"/>
      <c r="C482" s="855"/>
      <c r="D482" s="855"/>
      <c r="E482" s="855"/>
      <c r="F482" s="855"/>
      <c r="G482" s="855"/>
      <c r="H482" s="855"/>
      <c r="I482" s="855"/>
      <c r="J482" s="855"/>
      <c r="K482" s="855"/>
      <c r="L482" s="855"/>
      <c r="M482" s="855"/>
      <c r="N482" s="855"/>
      <c r="O482" s="855"/>
      <c r="P482" s="855"/>
      <c r="Q482" s="855"/>
      <c r="R482" s="855"/>
      <c r="S482" s="856"/>
    </row>
    <row r="483" spans="1:19" s="670" customFormat="1" x14ac:dyDescent="0.2">
      <c r="A483" s="833" t="s">
        <v>173</v>
      </c>
      <c r="B483" s="834"/>
      <c r="C483" s="834"/>
      <c r="D483" s="834"/>
      <c r="E483" s="834"/>
      <c r="F483" s="834"/>
      <c r="G483" s="834"/>
      <c r="H483" s="834"/>
      <c r="I483" s="834"/>
      <c r="J483" s="834"/>
      <c r="K483" s="834"/>
      <c r="L483" s="834"/>
      <c r="M483" s="834"/>
      <c r="N483" s="834"/>
      <c r="O483" s="834"/>
      <c r="P483" s="834"/>
      <c r="Q483" s="834"/>
      <c r="R483" s="834"/>
      <c r="S483" s="835"/>
    </row>
    <row r="484" spans="1:19" s="670" customFormat="1" x14ac:dyDescent="0.2">
      <c r="A484" s="833" t="s">
        <v>3824</v>
      </c>
      <c r="B484" s="834"/>
      <c r="C484" s="834"/>
      <c r="D484" s="834"/>
      <c r="E484" s="834"/>
      <c r="F484" s="834"/>
      <c r="G484" s="834"/>
      <c r="H484" s="834"/>
      <c r="I484" s="834"/>
      <c r="J484" s="834"/>
      <c r="K484" s="834"/>
      <c r="L484" s="834"/>
      <c r="M484" s="834"/>
      <c r="N484" s="834"/>
      <c r="O484" s="834"/>
      <c r="P484" s="834"/>
      <c r="Q484" s="834"/>
      <c r="R484" s="834"/>
      <c r="S484" s="835"/>
    </row>
    <row r="485" spans="1:19" s="670" customFormat="1" x14ac:dyDescent="0.2">
      <c r="A485" s="833" t="s">
        <v>2808</v>
      </c>
      <c r="B485" s="834"/>
      <c r="C485" s="834"/>
      <c r="D485" s="834"/>
      <c r="E485" s="834"/>
      <c r="F485" s="834"/>
      <c r="G485" s="834"/>
      <c r="H485" s="834"/>
      <c r="I485" s="834"/>
      <c r="J485" s="834"/>
      <c r="K485" s="834"/>
      <c r="L485" s="834"/>
      <c r="M485" s="834"/>
      <c r="N485" s="834"/>
      <c r="O485" s="834"/>
      <c r="P485" s="834"/>
      <c r="Q485" s="834"/>
      <c r="R485" s="834"/>
      <c r="S485" s="835"/>
    </row>
    <row r="486" spans="1:19" s="670" customFormat="1" x14ac:dyDescent="0.2">
      <c r="A486" s="833" t="s">
        <v>3825</v>
      </c>
      <c r="B486" s="834"/>
      <c r="C486" s="834"/>
      <c r="D486" s="834"/>
      <c r="E486" s="834"/>
      <c r="F486" s="834"/>
      <c r="G486" s="834"/>
      <c r="H486" s="834"/>
      <c r="I486" s="834"/>
      <c r="J486" s="834"/>
      <c r="K486" s="834"/>
      <c r="L486" s="834"/>
      <c r="M486" s="834"/>
      <c r="N486" s="834"/>
      <c r="O486" s="834"/>
      <c r="P486" s="834"/>
      <c r="Q486" s="834"/>
      <c r="R486" s="834"/>
      <c r="S486" s="835"/>
    </row>
    <row r="487" spans="1:19" s="670" customFormat="1" x14ac:dyDescent="0.2">
      <c r="A487" s="833" t="s">
        <v>3826</v>
      </c>
      <c r="B487" s="834"/>
      <c r="C487" s="834"/>
      <c r="D487" s="834"/>
      <c r="E487" s="834"/>
      <c r="F487" s="834"/>
      <c r="G487" s="834"/>
      <c r="H487" s="834"/>
      <c r="I487" s="834"/>
      <c r="J487" s="834"/>
      <c r="K487" s="834"/>
      <c r="L487" s="834"/>
      <c r="M487" s="834"/>
      <c r="N487" s="834"/>
      <c r="O487" s="834"/>
      <c r="P487" s="834"/>
      <c r="Q487" s="834"/>
      <c r="R487" s="834"/>
      <c r="S487" s="835"/>
    </row>
    <row r="488" spans="1:19" s="670" customFormat="1" x14ac:dyDescent="0.2">
      <c r="A488" s="833" t="s">
        <v>3827</v>
      </c>
      <c r="B488" s="834"/>
      <c r="C488" s="834"/>
      <c r="D488" s="834"/>
      <c r="E488" s="834"/>
      <c r="F488" s="834"/>
      <c r="G488" s="834"/>
      <c r="H488" s="834"/>
      <c r="I488" s="834"/>
      <c r="J488" s="834"/>
      <c r="K488" s="834"/>
      <c r="L488" s="834"/>
      <c r="M488" s="834"/>
      <c r="N488" s="834"/>
      <c r="O488" s="834"/>
      <c r="P488" s="834"/>
      <c r="Q488" s="834"/>
      <c r="R488" s="834"/>
      <c r="S488" s="835"/>
    </row>
    <row r="489" spans="1:19" s="670" customFormat="1" x14ac:dyDescent="0.2">
      <c r="A489" s="833" t="s">
        <v>3828</v>
      </c>
      <c r="B489" s="834"/>
      <c r="C489" s="834"/>
      <c r="D489" s="834"/>
      <c r="E489" s="834"/>
      <c r="F489" s="834"/>
      <c r="G489" s="834"/>
      <c r="H489" s="834"/>
      <c r="I489" s="834"/>
      <c r="J489" s="834"/>
      <c r="K489" s="834"/>
      <c r="L489" s="834"/>
      <c r="M489" s="834"/>
      <c r="N489" s="834"/>
      <c r="O489" s="834"/>
      <c r="P489" s="834"/>
      <c r="Q489" s="834"/>
      <c r="R489" s="834"/>
      <c r="S489" s="835"/>
    </row>
    <row r="490" spans="1:19" s="670" customFormat="1" x14ac:dyDescent="0.2">
      <c r="A490" s="833" t="s">
        <v>3829</v>
      </c>
      <c r="B490" s="834"/>
      <c r="C490" s="834"/>
      <c r="D490" s="834"/>
      <c r="E490" s="834"/>
      <c r="F490" s="834"/>
      <c r="G490" s="834"/>
      <c r="H490" s="834"/>
      <c r="I490" s="834"/>
      <c r="J490" s="834"/>
      <c r="K490" s="834"/>
      <c r="L490" s="834"/>
      <c r="M490" s="834"/>
      <c r="N490" s="834"/>
      <c r="O490" s="834"/>
      <c r="P490" s="834"/>
      <c r="Q490" s="834"/>
      <c r="R490" s="834"/>
      <c r="S490" s="835"/>
    </row>
    <row r="491" spans="1:19" s="670" customFormat="1" x14ac:dyDescent="0.2">
      <c r="A491" s="836" t="s">
        <v>3830</v>
      </c>
      <c r="B491" s="837"/>
      <c r="C491" s="837"/>
      <c r="D491" s="837"/>
      <c r="E491" s="837"/>
      <c r="F491" s="837"/>
      <c r="G491" s="837"/>
      <c r="H491" s="837"/>
      <c r="I491" s="837"/>
      <c r="J491" s="837"/>
      <c r="K491" s="837"/>
      <c r="L491" s="837"/>
      <c r="M491" s="837"/>
      <c r="N491" s="837"/>
      <c r="O491" s="837"/>
      <c r="P491" s="837"/>
      <c r="Q491" s="837"/>
      <c r="R491" s="837"/>
      <c r="S491" s="838"/>
    </row>
    <row r="492" spans="1:19" s="670" customFormat="1" ht="27" customHeight="1" x14ac:dyDescent="0.2">
      <c r="A492" s="831" t="s">
        <v>41</v>
      </c>
      <c r="B492" s="831"/>
      <c r="C492" s="831"/>
      <c r="D492" s="831" t="s">
        <v>42</v>
      </c>
      <c r="E492" s="831"/>
      <c r="F492" s="831" t="s">
        <v>43</v>
      </c>
      <c r="G492" s="831"/>
      <c r="H492" s="831"/>
      <c r="I492" s="831" t="s">
        <v>44</v>
      </c>
      <c r="J492" s="831"/>
      <c r="K492" s="827" t="s">
        <v>45</v>
      </c>
      <c r="L492" s="839"/>
      <c r="M492" s="839"/>
      <c r="N492" s="840"/>
      <c r="O492" s="841" t="s">
        <v>46</v>
      </c>
      <c r="P492" s="841"/>
      <c r="Q492" s="842"/>
      <c r="R492" s="831" t="s">
        <v>47</v>
      </c>
      <c r="S492" s="831"/>
    </row>
    <row r="493" spans="1:19" s="670" customFormat="1" ht="28.5" customHeight="1" x14ac:dyDescent="0.2">
      <c r="A493" s="830" t="s">
        <v>48</v>
      </c>
      <c r="B493" s="830" t="s">
        <v>49</v>
      </c>
      <c r="C493" s="852" t="s">
        <v>50</v>
      </c>
      <c r="D493" s="830" t="s">
        <v>51</v>
      </c>
      <c r="E493" s="830" t="s">
        <v>52</v>
      </c>
      <c r="F493" s="827" t="s">
        <v>53</v>
      </c>
      <c r="G493" s="828"/>
      <c r="H493" s="829"/>
      <c r="I493" s="830" t="s">
        <v>54</v>
      </c>
      <c r="J493" s="830" t="s">
        <v>55</v>
      </c>
      <c r="K493" s="827" t="s">
        <v>56</v>
      </c>
      <c r="L493" s="829"/>
      <c r="M493" s="827" t="s">
        <v>57</v>
      </c>
      <c r="N493" s="829"/>
      <c r="O493" s="830" t="s">
        <v>58</v>
      </c>
      <c r="P493" s="830" t="s">
        <v>59</v>
      </c>
      <c r="Q493" s="830" t="s">
        <v>60</v>
      </c>
      <c r="R493" s="830" t="s">
        <v>61</v>
      </c>
      <c r="S493" s="830" t="s">
        <v>62</v>
      </c>
    </row>
    <row r="494" spans="1:19" s="670" customFormat="1" ht="62.25" customHeight="1" x14ac:dyDescent="0.2">
      <c r="A494" s="831"/>
      <c r="B494" s="831"/>
      <c r="C494" s="853"/>
      <c r="D494" s="831"/>
      <c r="E494" s="831"/>
      <c r="F494" s="664" t="s">
        <v>63</v>
      </c>
      <c r="G494" s="664" t="s">
        <v>64</v>
      </c>
      <c r="H494" s="664" t="s">
        <v>65</v>
      </c>
      <c r="I494" s="831"/>
      <c r="J494" s="831"/>
      <c r="K494" s="666" t="s">
        <v>66</v>
      </c>
      <c r="L494" s="666" t="s">
        <v>67</v>
      </c>
      <c r="M494" s="666" t="s">
        <v>68</v>
      </c>
      <c r="N494" s="666" t="s">
        <v>67</v>
      </c>
      <c r="O494" s="831"/>
      <c r="P494" s="831"/>
      <c r="Q494" s="831"/>
      <c r="R494" s="831"/>
      <c r="S494" s="831"/>
    </row>
    <row r="495" spans="1:19" s="670" customFormat="1" x14ac:dyDescent="0.2">
      <c r="A495" s="851" t="s">
        <v>69</v>
      </c>
      <c r="B495" s="851"/>
      <c r="C495" s="851"/>
      <c r="D495" s="851"/>
      <c r="E495" s="851"/>
      <c r="F495" s="851"/>
      <c r="G495" s="851"/>
      <c r="H495" s="851"/>
      <c r="I495" s="851"/>
      <c r="J495" s="851"/>
      <c r="K495" s="851"/>
      <c r="L495" s="851"/>
      <c r="M495" s="851"/>
      <c r="N495" s="851"/>
      <c r="O495" s="851"/>
      <c r="P495" s="851"/>
      <c r="Q495" s="851"/>
      <c r="R495" s="851"/>
      <c r="S495" s="851"/>
    </row>
    <row r="496" spans="1:19" s="670" customFormat="1" x14ac:dyDescent="0.2">
      <c r="A496" s="19"/>
      <c r="B496" s="19"/>
      <c r="C496" s="19"/>
      <c r="D496" s="19"/>
      <c r="E496" s="19"/>
      <c r="F496" s="19"/>
      <c r="G496" s="19"/>
      <c r="H496" s="19"/>
      <c r="I496" s="19"/>
      <c r="J496" s="19"/>
      <c r="K496" s="19"/>
      <c r="L496" s="19"/>
      <c r="M496" s="19"/>
      <c r="N496" s="19"/>
      <c r="O496" s="19"/>
      <c r="P496" s="19"/>
      <c r="Q496" s="19"/>
      <c r="R496" s="19"/>
      <c r="S496" s="19"/>
    </row>
    <row r="497" spans="1:19" s="670" customFormat="1" x14ac:dyDescent="0.2">
      <c r="A497" s="832" t="s">
        <v>70</v>
      </c>
      <c r="B497" s="832"/>
      <c r="C497" s="832"/>
      <c r="D497" s="832"/>
      <c r="E497" s="832"/>
      <c r="F497" s="832"/>
      <c r="G497" s="832"/>
      <c r="H497" s="832"/>
      <c r="I497" s="832"/>
      <c r="J497" s="832"/>
      <c r="K497" s="832"/>
      <c r="L497" s="832"/>
      <c r="M497" s="832"/>
      <c r="N497" s="832"/>
      <c r="O497" s="832"/>
      <c r="P497" s="832"/>
      <c r="Q497" s="832"/>
      <c r="R497" s="832"/>
      <c r="S497" s="832"/>
    </row>
    <row r="498" spans="1:19" s="670" customFormat="1" x14ac:dyDescent="0.2">
      <c r="A498" s="19"/>
      <c r="B498" s="19"/>
      <c r="C498" s="19"/>
      <c r="D498" s="19"/>
      <c r="E498" s="19"/>
      <c r="F498" s="19"/>
      <c r="G498" s="19"/>
      <c r="H498" s="19"/>
      <c r="I498" s="19"/>
      <c r="J498" s="19"/>
      <c r="K498" s="19"/>
      <c r="L498" s="19"/>
      <c r="M498" s="19"/>
      <c r="N498" s="19"/>
      <c r="O498" s="19"/>
      <c r="P498" s="19"/>
      <c r="Q498" s="19"/>
      <c r="R498" s="19"/>
      <c r="S498" s="19"/>
    </row>
    <row r="499" spans="1:19" s="670" customFormat="1" x14ac:dyDescent="0.2">
      <c r="A499" s="826" t="s">
        <v>71</v>
      </c>
      <c r="B499" s="826"/>
      <c r="C499" s="826"/>
      <c r="D499" s="826"/>
      <c r="E499" s="826"/>
      <c r="F499" s="826"/>
      <c r="G499" s="826"/>
      <c r="H499" s="826"/>
      <c r="I499" s="826"/>
      <c r="J499" s="826"/>
      <c r="K499" s="826"/>
      <c r="L499" s="826"/>
      <c r="M499" s="826"/>
      <c r="N499" s="826"/>
      <c r="O499" s="826"/>
      <c r="P499" s="826"/>
      <c r="Q499" s="826"/>
      <c r="R499" s="826"/>
      <c r="S499" s="826"/>
    </row>
    <row r="500" spans="1:19" s="670" customFormat="1" x14ac:dyDescent="0.2">
      <c r="A500" s="19"/>
      <c r="B500" s="19"/>
      <c r="C500" s="19"/>
      <c r="D500" s="19"/>
      <c r="E500" s="19"/>
      <c r="F500" s="19"/>
      <c r="G500" s="19"/>
      <c r="H500" s="19"/>
      <c r="I500" s="19"/>
      <c r="J500" s="19"/>
      <c r="K500" s="19"/>
      <c r="L500" s="19"/>
      <c r="M500" s="19"/>
      <c r="N500" s="19"/>
      <c r="O500" s="19"/>
      <c r="P500" s="19"/>
      <c r="Q500" s="19"/>
      <c r="R500" s="19"/>
      <c r="S500" s="19"/>
    </row>
    <row r="501" spans="1:19" s="670" customFormat="1" x14ac:dyDescent="0.2">
      <c r="A501" s="826" t="s">
        <v>72</v>
      </c>
      <c r="B501" s="826"/>
      <c r="C501" s="826"/>
      <c r="D501" s="826"/>
      <c r="E501" s="826"/>
      <c r="F501" s="826"/>
      <c r="G501" s="826"/>
      <c r="H501" s="826"/>
      <c r="I501" s="826"/>
      <c r="J501" s="826"/>
      <c r="K501" s="826"/>
      <c r="L501" s="826"/>
      <c r="M501" s="826"/>
      <c r="N501" s="826"/>
      <c r="O501" s="826"/>
      <c r="P501" s="826"/>
      <c r="Q501" s="826"/>
      <c r="R501" s="826"/>
      <c r="S501" s="826"/>
    </row>
    <row r="502" spans="1:19" s="670" customFormat="1" x14ac:dyDescent="0.2">
      <c r="A502" s="19"/>
      <c r="B502" s="19"/>
      <c r="C502" s="19"/>
      <c r="D502" s="19"/>
      <c r="E502" s="19"/>
      <c r="F502" s="19"/>
      <c r="G502" s="19"/>
      <c r="H502" s="19"/>
      <c r="I502" s="19"/>
      <c r="J502" s="19"/>
      <c r="K502" s="19"/>
      <c r="L502" s="19"/>
      <c r="M502" s="19"/>
      <c r="N502" s="19"/>
      <c r="O502" s="19"/>
      <c r="P502" s="19"/>
      <c r="Q502" s="19"/>
      <c r="R502" s="19"/>
      <c r="S502" s="19"/>
    </row>
    <row r="503" spans="1:19" s="670" customFormat="1" x14ac:dyDescent="0.2">
      <c r="A503" s="832" t="s">
        <v>73</v>
      </c>
      <c r="B503" s="832"/>
      <c r="C503" s="832"/>
      <c r="D503" s="832"/>
      <c r="E503" s="832"/>
      <c r="F503" s="832"/>
      <c r="G503" s="832"/>
      <c r="H503" s="832"/>
      <c r="I503" s="832"/>
      <c r="J503" s="832"/>
      <c r="K503" s="832"/>
      <c r="L503" s="832"/>
      <c r="M503" s="832"/>
      <c r="N503" s="832"/>
      <c r="O503" s="832"/>
      <c r="P503" s="832"/>
      <c r="Q503" s="832"/>
      <c r="R503" s="832"/>
      <c r="S503" s="832"/>
    </row>
    <row r="504" spans="1:19" s="670" customFormat="1" x14ac:dyDescent="0.2">
      <c r="A504" s="19"/>
      <c r="B504" s="19"/>
      <c r="C504" s="19"/>
      <c r="D504" s="19"/>
      <c r="E504" s="19"/>
      <c r="F504" s="19"/>
      <c r="G504" s="19"/>
      <c r="H504" s="19"/>
      <c r="I504" s="19"/>
      <c r="J504" s="19"/>
      <c r="K504" s="19"/>
      <c r="L504" s="19"/>
      <c r="M504" s="19"/>
      <c r="N504" s="19"/>
      <c r="O504" s="19"/>
      <c r="P504" s="19"/>
      <c r="Q504" s="19"/>
      <c r="R504" s="19"/>
      <c r="S504" s="19"/>
    </row>
    <row r="505" spans="1:19" s="670" customFormat="1" x14ac:dyDescent="0.2">
      <c r="A505" s="826" t="s">
        <v>74</v>
      </c>
      <c r="B505" s="826"/>
      <c r="C505" s="826"/>
      <c r="D505" s="826"/>
      <c r="E505" s="826"/>
      <c r="F505" s="826"/>
      <c r="G505" s="826"/>
      <c r="H505" s="826"/>
      <c r="I505" s="826"/>
      <c r="J505" s="826"/>
      <c r="K505" s="826"/>
      <c r="L505" s="826"/>
      <c r="M505" s="826"/>
      <c r="N505" s="826"/>
      <c r="O505" s="826"/>
      <c r="P505" s="826"/>
      <c r="Q505" s="826"/>
      <c r="R505" s="826"/>
      <c r="S505" s="826"/>
    </row>
    <row r="506" spans="1:19" s="670" customFormat="1" x14ac:dyDescent="0.2">
      <c r="A506" s="19"/>
      <c r="B506" s="19"/>
      <c r="C506" s="19"/>
      <c r="D506" s="19"/>
      <c r="E506" s="19"/>
      <c r="F506" s="19"/>
      <c r="G506" s="19"/>
      <c r="H506" s="19"/>
      <c r="I506" s="19"/>
      <c r="J506" s="19"/>
      <c r="K506" s="19"/>
      <c r="L506" s="19"/>
      <c r="M506" s="19"/>
      <c r="N506" s="19"/>
      <c r="O506" s="19"/>
      <c r="P506" s="19"/>
      <c r="Q506" s="19"/>
      <c r="R506" s="19"/>
      <c r="S506" s="19"/>
    </row>
    <row r="507" spans="1:19" s="670" customFormat="1" x14ac:dyDescent="0.2">
      <c r="A507" s="826" t="s">
        <v>75</v>
      </c>
      <c r="B507" s="826"/>
      <c r="C507" s="826"/>
      <c r="D507" s="826"/>
      <c r="E507" s="826"/>
      <c r="F507" s="826"/>
      <c r="G507" s="826"/>
      <c r="H507" s="826"/>
      <c r="I507" s="826"/>
      <c r="J507" s="826"/>
      <c r="K507" s="826"/>
      <c r="L507" s="826"/>
      <c r="M507" s="826"/>
      <c r="N507" s="826"/>
      <c r="O507" s="826"/>
      <c r="P507" s="826"/>
      <c r="Q507" s="826"/>
      <c r="R507" s="826"/>
      <c r="S507" s="826"/>
    </row>
    <row r="508" spans="1:19" s="670" customFormat="1" x14ac:dyDescent="0.2">
      <c r="A508" s="19">
        <v>1</v>
      </c>
      <c r="B508" s="19">
        <v>0</v>
      </c>
      <c r="C508" s="19">
        <v>1</v>
      </c>
      <c r="D508" s="19">
        <v>0</v>
      </c>
      <c r="E508" s="19">
        <v>1</v>
      </c>
      <c r="F508" s="19">
        <v>1</v>
      </c>
      <c r="G508" s="19">
        <v>0</v>
      </c>
      <c r="H508" s="19">
        <v>0</v>
      </c>
      <c r="I508" s="19">
        <v>1</v>
      </c>
      <c r="J508" s="19">
        <v>0</v>
      </c>
      <c r="K508" s="19">
        <v>0</v>
      </c>
      <c r="L508" s="19">
        <v>0</v>
      </c>
      <c r="M508" s="19">
        <v>0</v>
      </c>
      <c r="N508" s="19">
        <v>0</v>
      </c>
      <c r="O508" s="19">
        <v>1</v>
      </c>
      <c r="P508" s="19">
        <v>1</v>
      </c>
      <c r="Q508" s="19">
        <v>0</v>
      </c>
      <c r="R508" s="19">
        <v>0</v>
      </c>
      <c r="S508" s="19">
        <v>0</v>
      </c>
    </row>
    <row r="509" spans="1:19" s="670" customFormat="1" x14ac:dyDescent="0.2">
      <c r="A509" s="826" t="s">
        <v>76</v>
      </c>
      <c r="B509" s="826"/>
      <c r="C509" s="826"/>
      <c r="D509" s="826"/>
      <c r="E509" s="826"/>
      <c r="F509" s="826"/>
      <c r="G509" s="826"/>
      <c r="H509" s="826"/>
      <c r="I509" s="826"/>
      <c r="J509" s="826"/>
      <c r="K509" s="826"/>
      <c r="L509" s="826"/>
      <c r="M509" s="826"/>
      <c r="N509" s="826"/>
      <c r="O509" s="826"/>
      <c r="P509" s="826"/>
      <c r="Q509" s="826"/>
      <c r="R509" s="826"/>
      <c r="S509" s="826"/>
    </row>
    <row r="510" spans="1:19" s="670" customFormat="1" x14ac:dyDescent="0.2">
      <c r="A510" s="19">
        <v>0</v>
      </c>
      <c r="B510" s="19">
        <v>0</v>
      </c>
      <c r="C510" s="19">
        <v>0</v>
      </c>
      <c r="D510" s="19">
        <v>0</v>
      </c>
      <c r="E510" s="19">
        <v>0</v>
      </c>
      <c r="F510" s="19">
        <v>0</v>
      </c>
      <c r="G510" s="19">
        <v>0</v>
      </c>
      <c r="H510" s="19">
        <v>0</v>
      </c>
      <c r="I510" s="19">
        <v>0</v>
      </c>
      <c r="J510" s="19">
        <v>0</v>
      </c>
      <c r="K510" s="19">
        <v>0</v>
      </c>
      <c r="L510" s="19">
        <v>0</v>
      </c>
      <c r="M510" s="19">
        <v>0</v>
      </c>
      <c r="N510" s="19">
        <v>0</v>
      </c>
      <c r="O510" s="19">
        <v>0</v>
      </c>
      <c r="P510" s="19">
        <v>0</v>
      </c>
      <c r="Q510" s="19">
        <v>0</v>
      </c>
      <c r="R510" s="19">
        <v>0</v>
      </c>
      <c r="S510" s="19">
        <v>0</v>
      </c>
    </row>
    <row r="511" spans="1:19" s="670" customFormat="1" x14ac:dyDescent="0.2">
      <c r="A511" s="826" t="s">
        <v>77</v>
      </c>
      <c r="B511" s="826"/>
      <c r="C511" s="826"/>
      <c r="D511" s="826"/>
      <c r="E511" s="826"/>
      <c r="F511" s="826"/>
      <c r="G511" s="826"/>
      <c r="H511" s="826"/>
      <c r="I511" s="826"/>
      <c r="J511" s="826"/>
      <c r="K511" s="826"/>
      <c r="L511" s="826"/>
      <c r="M511" s="826"/>
      <c r="N511" s="826"/>
      <c r="O511" s="826"/>
      <c r="P511" s="826"/>
      <c r="Q511" s="826"/>
      <c r="R511" s="826"/>
      <c r="S511" s="826"/>
    </row>
    <row r="512" spans="1:19" s="113" customFormat="1" x14ac:dyDescent="0.25">
      <c r="A512" s="752">
        <v>1</v>
      </c>
      <c r="B512" s="752">
        <v>0</v>
      </c>
      <c r="C512" s="752">
        <v>1</v>
      </c>
      <c r="D512" s="752">
        <v>0</v>
      </c>
      <c r="E512" s="752">
        <v>1</v>
      </c>
      <c r="F512" s="752">
        <v>0</v>
      </c>
      <c r="G512" s="752">
        <v>1</v>
      </c>
      <c r="H512" s="752">
        <v>0</v>
      </c>
      <c r="I512" s="752">
        <v>0</v>
      </c>
      <c r="J512" s="752">
        <v>0</v>
      </c>
      <c r="K512" s="752">
        <v>0</v>
      </c>
      <c r="L512" s="752">
        <v>0</v>
      </c>
      <c r="M512" s="752">
        <v>0</v>
      </c>
      <c r="N512" s="752">
        <v>0</v>
      </c>
      <c r="O512" s="752">
        <v>1</v>
      </c>
      <c r="P512" s="752">
        <v>1</v>
      </c>
      <c r="Q512" s="752">
        <v>0</v>
      </c>
      <c r="R512" s="752">
        <v>0</v>
      </c>
      <c r="S512" s="752"/>
    </row>
    <row r="513" spans="1:19" s="670" customFormat="1" x14ac:dyDescent="0.2">
      <c r="A513" s="826" t="s">
        <v>78</v>
      </c>
      <c r="B513" s="826"/>
      <c r="C513" s="826"/>
      <c r="D513" s="826"/>
      <c r="E513" s="826"/>
      <c r="F513" s="826"/>
      <c r="G513" s="826"/>
      <c r="H513" s="826"/>
      <c r="I513" s="826"/>
      <c r="J513" s="826"/>
      <c r="K513" s="826"/>
      <c r="L513" s="826"/>
      <c r="M513" s="826"/>
      <c r="N513" s="826"/>
      <c r="O513" s="826"/>
      <c r="P513" s="826"/>
      <c r="Q513" s="826"/>
      <c r="R513" s="826"/>
      <c r="S513" s="826"/>
    </row>
    <row r="514" spans="1:19" s="780" customFormat="1" x14ac:dyDescent="0.2">
      <c r="A514" s="19">
        <v>1</v>
      </c>
      <c r="B514" s="19">
        <v>0</v>
      </c>
      <c r="C514" s="19">
        <v>1</v>
      </c>
      <c r="D514" s="19">
        <v>0</v>
      </c>
      <c r="E514" s="19">
        <v>1</v>
      </c>
      <c r="F514" s="19">
        <v>0</v>
      </c>
      <c r="G514" s="19">
        <v>1</v>
      </c>
      <c r="H514" s="19">
        <v>0</v>
      </c>
      <c r="I514" s="19">
        <v>0</v>
      </c>
      <c r="J514" s="19">
        <v>0</v>
      </c>
      <c r="K514" s="19">
        <v>0</v>
      </c>
      <c r="L514" s="19">
        <v>0</v>
      </c>
      <c r="M514" s="19">
        <v>0</v>
      </c>
      <c r="N514" s="19">
        <v>0</v>
      </c>
      <c r="O514" s="19">
        <v>1</v>
      </c>
      <c r="P514" s="19">
        <v>1</v>
      </c>
      <c r="Q514" s="19">
        <v>0</v>
      </c>
      <c r="R514" s="19">
        <v>0</v>
      </c>
      <c r="S514" s="19"/>
    </row>
    <row r="515" spans="1:19" s="670" customFormat="1" x14ac:dyDescent="0.2">
      <c r="A515" s="826" t="s">
        <v>79</v>
      </c>
      <c r="B515" s="826"/>
      <c r="C515" s="826"/>
      <c r="D515" s="826"/>
      <c r="E515" s="826"/>
      <c r="F515" s="826"/>
      <c r="G515" s="826"/>
      <c r="H515" s="826"/>
      <c r="I515" s="826"/>
      <c r="J515" s="826"/>
      <c r="K515" s="826"/>
      <c r="L515" s="826"/>
      <c r="M515" s="826"/>
      <c r="N515" s="826"/>
      <c r="O515" s="826"/>
      <c r="P515" s="826"/>
      <c r="Q515" s="826"/>
      <c r="R515" s="826"/>
      <c r="S515" s="826"/>
    </row>
    <row r="516" spans="1:19" s="805" customFormat="1" x14ac:dyDescent="0.2">
      <c r="A516" s="19">
        <v>0</v>
      </c>
      <c r="B516" s="19">
        <v>0</v>
      </c>
      <c r="C516" s="19">
        <v>0</v>
      </c>
      <c r="D516" s="19">
        <v>0</v>
      </c>
      <c r="E516" s="19">
        <v>0</v>
      </c>
      <c r="F516" s="19">
        <v>0</v>
      </c>
      <c r="G516" s="19">
        <v>0</v>
      </c>
      <c r="H516" s="19">
        <v>0</v>
      </c>
      <c r="I516" s="19">
        <v>0</v>
      </c>
      <c r="J516" s="19">
        <v>0</v>
      </c>
      <c r="K516" s="19">
        <v>0</v>
      </c>
      <c r="L516" s="19">
        <v>0</v>
      </c>
      <c r="M516" s="19">
        <v>0</v>
      </c>
      <c r="N516" s="19">
        <v>0</v>
      </c>
      <c r="O516" s="19">
        <v>0</v>
      </c>
      <c r="P516" s="19">
        <v>0</v>
      </c>
      <c r="Q516" s="19">
        <v>0</v>
      </c>
      <c r="R516" s="19">
        <v>0</v>
      </c>
      <c r="S516" s="19">
        <v>0</v>
      </c>
    </row>
    <row r="517" spans="1:19" s="670" customFormat="1" x14ac:dyDescent="0.2">
      <c r="A517" s="826" t="s">
        <v>80</v>
      </c>
      <c r="B517" s="826"/>
      <c r="C517" s="826"/>
      <c r="D517" s="826"/>
      <c r="E517" s="826"/>
      <c r="F517" s="826"/>
      <c r="G517" s="826"/>
      <c r="H517" s="826"/>
      <c r="I517" s="826"/>
      <c r="J517" s="826"/>
      <c r="K517" s="826"/>
      <c r="L517" s="826"/>
      <c r="M517" s="826"/>
      <c r="N517" s="826"/>
      <c r="O517" s="826"/>
      <c r="P517" s="826"/>
      <c r="Q517" s="826"/>
      <c r="R517" s="826"/>
      <c r="S517" s="826"/>
    </row>
    <row r="518" spans="1:19" s="820" customFormat="1" x14ac:dyDescent="0.2">
      <c r="A518" s="19">
        <v>0</v>
      </c>
      <c r="B518" s="19">
        <v>0</v>
      </c>
      <c r="C518" s="19">
        <v>0</v>
      </c>
      <c r="D518" s="19">
        <v>0</v>
      </c>
      <c r="E518" s="19">
        <v>0</v>
      </c>
      <c r="F518" s="19">
        <v>0</v>
      </c>
      <c r="G518" s="19">
        <v>0</v>
      </c>
      <c r="H518" s="19">
        <v>0</v>
      </c>
      <c r="I518" s="19">
        <v>0</v>
      </c>
      <c r="J518" s="19">
        <v>0</v>
      </c>
      <c r="K518" s="19">
        <v>0</v>
      </c>
      <c r="L518" s="19">
        <v>0</v>
      </c>
      <c r="M518" s="19">
        <v>0</v>
      </c>
      <c r="N518" s="19">
        <v>0</v>
      </c>
      <c r="O518" s="19">
        <v>0</v>
      </c>
      <c r="P518" s="19">
        <v>0</v>
      </c>
      <c r="Q518" s="19">
        <v>0</v>
      </c>
      <c r="R518" s="19">
        <v>0</v>
      </c>
      <c r="S518" s="19">
        <v>0</v>
      </c>
    </row>
    <row r="519" spans="1:19" s="670" customFormat="1" x14ac:dyDescent="0.2">
      <c r="A519" s="823" t="s">
        <v>271</v>
      </c>
      <c r="B519" s="846"/>
      <c r="C519" s="846"/>
      <c r="D519" s="846"/>
      <c r="E519" s="846"/>
      <c r="F519" s="846"/>
      <c r="G519" s="846"/>
      <c r="H519" s="846"/>
      <c r="I519" s="846"/>
      <c r="J519" s="846"/>
      <c r="K519" s="846"/>
      <c r="L519" s="846"/>
      <c r="M519" s="846"/>
      <c r="N519" s="846"/>
      <c r="O519" s="846"/>
      <c r="P519" s="846"/>
      <c r="Q519" s="846"/>
      <c r="R519" s="846"/>
      <c r="S519" s="847"/>
    </row>
    <row r="520" spans="1:19" s="13" customFormat="1" x14ac:dyDescent="0.2">
      <c r="A520" s="665">
        <f>SUM(A518,A516,A514,A512,A510,A508,A506,A504,A502,A500,A498,A496)</f>
        <v>3</v>
      </c>
      <c r="B520" s="665">
        <f t="shared" ref="B520:S520" si="12">SUM(B518,B516,B514,B512,B510,B508,B506,B504,B502,B500,B498,B496)</f>
        <v>0</v>
      </c>
      <c r="C520" s="665">
        <f t="shared" si="12"/>
        <v>3</v>
      </c>
      <c r="D520" s="665">
        <v>0</v>
      </c>
      <c r="E520" s="665">
        <f t="shared" si="12"/>
        <v>3</v>
      </c>
      <c r="F520" s="665">
        <f t="shared" si="12"/>
        <v>1</v>
      </c>
      <c r="G520" s="665">
        <f t="shared" si="12"/>
        <v>2</v>
      </c>
      <c r="H520" s="665">
        <f t="shared" si="12"/>
        <v>0</v>
      </c>
      <c r="I520" s="665">
        <f t="shared" si="12"/>
        <v>1</v>
      </c>
      <c r="J520" s="665">
        <f t="shared" si="12"/>
        <v>0</v>
      </c>
      <c r="K520" s="665">
        <f t="shared" si="12"/>
        <v>0</v>
      </c>
      <c r="L520" s="665">
        <f t="shared" si="12"/>
        <v>0</v>
      </c>
      <c r="M520" s="665">
        <f t="shared" si="12"/>
        <v>0</v>
      </c>
      <c r="N520" s="665">
        <f t="shared" si="12"/>
        <v>0</v>
      </c>
      <c r="O520" s="665">
        <f t="shared" si="12"/>
        <v>3</v>
      </c>
      <c r="P520" s="665">
        <f t="shared" si="12"/>
        <v>3</v>
      </c>
      <c r="Q520" s="665">
        <f t="shared" si="12"/>
        <v>0</v>
      </c>
      <c r="R520" s="665">
        <f t="shared" si="12"/>
        <v>0</v>
      </c>
      <c r="S520" s="665">
        <f t="shared" si="12"/>
        <v>0</v>
      </c>
    </row>
    <row r="522" spans="1:19" x14ac:dyDescent="0.2">
      <c r="A522" s="848" t="s">
        <v>3832</v>
      </c>
      <c r="B522" s="849"/>
      <c r="C522" s="849"/>
      <c r="D522" s="849"/>
      <c r="E522" s="849"/>
      <c r="F522" s="849"/>
      <c r="G522" s="849"/>
      <c r="H522" s="849"/>
      <c r="I522" s="849"/>
      <c r="J522" s="849"/>
      <c r="K522" s="849"/>
      <c r="L522" s="849"/>
      <c r="M522" s="849"/>
      <c r="N522" s="849"/>
      <c r="O522" s="849"/>
      <c r="P522" s="849"/>
      <c r="Q522" s="849"/>
      <c r="R522" s="849"/>
      <c r="S522" s="850"/>
    </row>
    <row r="523" spans="1:19" x14ac:dyDescent="0.2">
      <c r="A523" s="673">
        <f>SUM(A520,A480,A440,A400,A360,A320,A280,A240,A200,A160,A119,A79,A39)</f>
        <v>29</v>
      </c>
      <c r="B523" s="673">
        <f t="shared" ref="B523:S523" si="13">SUM(B520,B480,B440,B400,B360,B320,B280,B240,B200,B160,B119,B79,B39)</f>
        <v>22</v>
      </c>
      <c r="C523" s="673">
        <f t="shared" si="13"/>
        <v>51</v>
      </c>
      <c r="D523" s="673">
        <f t="shared" si="13"/>
        <v>13</v>
      </c>
      <c r="E523" s="673">
        <f t="shared" si="13"/>
        <v>38</v>
      </c>
      <c r="F523" s="673">
        <f t="shared" si="13"/>
        <v>2</v>
      </c>
      <c r="G523" s="673">
        <f t="shared" si="13"/>
        <v>44</v>
      </c>
      <c r="H523" s="673">
        <f t="shared" si="13"/>
        <v>0</v>
      </c>
      <c r="I523" s="673">
        <f t="shared" si="13"/>
        <v>49</v>
      </c>
      <c r="J523" s="673">
        <f t="shared" si="13"/>
        <v>0</v>
      </c>
      <c r="K523" s="673">
        <f t="shared" si="13"/>
        <v>0</v>
      </c>
      <c r="L523" s="673">
        <f t="shared" si="13"/>
        <v>0</v>
      </c>
      <c r="M523" s="673">
        <f t="shared" si="13"/>
        <v>0</v>
      </c>
      <c r="N523" s="673">
        <f t="shared" si="13"/>
        <v>0</v>
      </c>
      <c r="O523" s="673">
        <f t="shared" si="13"/>
        <v>46</v>
      </c>
      <c r="P523" s="673">
        <f t="shared" si="13"/>
        <v>10</v>
      </c>
      <c r="Q523" s="673">
        <f t="shared" si="13"/>
        <v>0</v>
      </c>
      <c r="R523" s="673">
        <f t="shared" si="13"/>
        <v>0</v>
      </c>
      <c r="S523" s="673">
        <f t="shared" si="13"/>
        <v>0</v>
      </c>
    </row>
  </sheetData>
  <mergeCells count="587">
    <mergeCell ref="A473:S473"/>
    <mergeCell ref="A475:S475"/>
    <mergeCell ref="A477:S477"/>
    <mergeCell ref="A479:S479"/>
    <mergeCell ref="A461:S461"/>
    <mergeCell ref="A463:S463"/>
    <mergeCell ref="A465:S465"/>
    <mergeCell ref="A467:S467"/>
    <mergeCell ref="A469:S469"/>
    <mergeCell ref="A471:S471"/>
    <mergeCell ref="Q453:Q454"/>
    <mergeCell ref="R453:R454"/>
    <mergeCell ref="S453:S454"/>
    <mergeCell ref="A455:S455"/>
    <mergeCell ref="A457:S457"/>
    <mergeCell ref="A459:S459"/>
    <mergeCell ref="I453:I454"/>
    <mergeCell ref="J453:J454"/>
    <mergeCell ref="K453:L453"/>
    <mergeCell ref="M453:N453"/>
    <mergeCell ref="O453:O454"/>
    <mergeCell ref="P453:P454"/>
    <mergeCell ref="A453:A454"/>
    <mergeCell ref="B453:B454"/>
    <mergeCell ref="C453:C454"/>
    <mergeCell ref="D453:D454"/>
    <mergeCell ref="E453:E454"/>
    <mergeCell ref="F453:H453"/>
    <mergeCell ref="A450:S450"/>
    <mergeCell ref="A451:S451"/>
    <mergeCell ref="A452:C452"/>
    <mergeCell ref="D452:E452"/>
    <mergeCell ref="F452:H452"/>
    <mergeCell ref="I452:J452"/>
    <mergeCell ref="K452:N452"/>
    <mergeCell ref="O452:Q452"/>
    <mergeCell ref="R452:S452"/>
    <mergeCell ref="A444:S444"/>
    <mergeCell ref="A445:S445"/>
    <mergeCell ref="A446:S446"/>
    <mergeCell ref="A447:S447"/>
    <mergeCell ref="A448:S448"/>
    <mergeCell ref="A449:S449"/>
    <mergeCell ref="A433:S433"/>
    <mergeCell ref="A435:S435"/>
    <mergeCell ref="A437:S437"/>
    <mergeCell ref="A439:S439"/>
    <mergeCell ref="A442:S442"/>
    <mergeCell ref="A443:S443"/>
    <mergeCell ref="A421:S421"/>
    <mergeCell ref="A423:S423"/>
    <mergeCell ref="A425:S425"/>
    <mergeCell ref="A427:S427"/>
    <mergeCell ref="A429:S429"/>
    <mergeCell ref="A431:S431"/>
    <mergeCell ref="Q413:Q414"/>
    <mergeCell ref="R413:R414"/>
    <mergeCell ref="S413:S414"/>
    <mergeCell ref="A415:S415"/>
    <mergeCell ref="A417:S417"/>
    <mergeCell ref="A419:S419"/>
    <mergeCell ref="I413:I414"/>
    <mergeCell ref="J413:J414"/>
    <mergeCell ref="K413:L413"/>
    <mergeCell ref="M413:N413"/>
    <mergeCell ref="O413:O414"/>
    <mergeCell ref="P413:P414"/>
    <mergeCell ref="A413:A414"/>
    <mergeCell ref="B413:B414"/>
    <mergeCell ref="C413:C414"/>
    <mergeCell ref="D413:D414"/>
    <mergeCell ref="E413:E414"/>
    <mergeCell ref="F413:H413"/>
    <mergeCell ref="A410:S410"/>
    <mergeCell ref="A411:S411"/>
    <mergeCell ref="A412:C412"/>
    <mergeCell ref="D412:E412"/>
    <mergeCell ref="F412:H412"/>
    <mergeCell ref="I412:J412"/>
    <mergeCell ref="K412:N412"/>
    <mergeCell ref="O412:Q412"/>
    <mergeCell ref="R412:S412"/>
    <mergeCell ref="A404:S404"/>
    <mergeCell ref="A405:S405"/>
    <mergeCell ref="A406:S406"/>
    <mergeCell ref="A407:S407"/>
    <mergeCell ref="A408:S408"/>
    <mergeCell ref="A409:S409"/>
    <mergeCell ref="A393:S393"/>
    <mergeCell ref="A395:S395"/>
    <mergeCell ref="A397:S397"/>
    <mergeCell ref="A399:S399"/>
    <mergeCell ref="A402:S402"/>
    <mergeCell ref="A403:S403"/>
    <mergeCell ref="A381:S381"/>
    <mergeCell ref="A383:S383"/>
    <mergeCell ref="A385:S385"/>
    <mergeCell ref="A387:S387"/>
    <mergeCell ref="A389:S389"/>
    <mergeCell ref="A391:S391"/>
    <mergeCell ref="Q373:Q374"/>
    <mergeCell ref="R373:R374"/>
    <mergeCell ref="S373:S374"/>
    <mergeCell ref="A375:S375"/>
    <mergeCell ref="A377:S377"/>
    <mergeCell ref="A379:S379"/>
    <mergeCell ref="I373:I374"/>
    <mergeCell ref="J373:J374"/>
    <mergeCell ref="K373:L373"/>
    <mergeCell ref="M373:N373"/>
    <mergeCell ref="O373:O374"/>
    <mergeCell ref="P373:P374"/>
    <mergeCell ref="A373:A374"/>
    <mergeCell ref="B373:B374"/>
    <mergeCell ref="C373:C374"/>
    <mergeCell ref="D373:D374"/>
    <mergeCell ref="E373:E374"/>
    <mergeCell ref="F373:H373"/>
    <mergeCell ref="A370:S370"/>
    <mergeCell ref="A371:S371"/>
    <mergeCell ref="A372:C372"/>
    <mergeCell ref="D372:E372"/>
    <mergeCell ref="F372:H372"/>
    <mergeCell ref="I372:J372"/>
    <mergeCell ref="K372:N372"/>
    <mergeCell ref="O372:Q372"/>
    <mergeCell ref="R372:S372"/>
    <mergeCell ref="A364:S364"/>
    <mergeCell ref="A365:S365"/>
    <mergeCell ref="A366:S366"/>
    <mergeCell ref="A367:S367"/>
    <mergeCell ref="A368:S368"/>
    <mergeCell ref="A369:S369"/>
    <mergeCell ref="A353:S353"/>
    <mergeCell ref="A355:S355"/>
    <mergeCell ref="A357:S357"/>
    <mergeCell ref="A359:S359"/>
    <mergeCell ref="A362:S362"/>
    <mergeCell ref="A363:S363"/>
    <mergeCell ref="A341:S341"/>
    <mergeCell ref="A343:S343"/>
    <mergeCell ref="A345:S345"/>
    <mergeCell ref="A347:S347"/>
    <mergeCell ref="A349:S349"/>
    <mergeCell ref="A351:S351"/>
    <mergeCell ref="Q333:Q334"/>
    <mergeCell ref="R333:R334"/>
    <mergeCell ref="S333:S334"/>
    <mergeCell ref="A335:S335"/>
    <mergeCell ref="A337:S337"/>
    <mergeCell ref="A339:S339"/>
    <mergeCell ref="I333:I334"/>
    <mergeCell ref="J333:J334"/>
    <mergeCell ref="K333:L333"/>
    <mergeCell ref="M333:N333"/>
    <mergeCell ref="O333:O334"/>
    <mergeCell ref="P333:P334"/>
    <mergeCell ref="A333:A334"/>
    <mergeCell ref="B333:B334"/>
    <mergeCell ref="C333:C334"/>
    <mergeCell ref="D333:D334"/>
    <mergeCell ref="E333:E334"/>
    <mergeCell ref="F333:H333"/>
    <mergeCell ref="A330:S330"/>
    <mergeCell ref="A331:S331"/>
    <mergeCell ref="A332:C332"/>
    <mergeCell ref="D332:E332"/>
    <mergeCell ref="F332:H332"/>
    <mergeCell ref="I332:J332"/>
    <mergeCell ref="K332:N332"/>
    <mergeCell ref="O332:Q332"/>
    <mergeCell ref="R332:S332"/>
    <mergeCell ref="A324:S324"/>
    <mergeCell ref="A325:S325"/>
    <mergeCell ref="A326:S326"/>
    <mergeCell ref="A327:S327"/>
    <mergeCell ref="A328:S328"/>
    <mergeCell ref="A329:S329"/>
    <mergeCell ref="A313:S313"/>
    <mergeCell ref="A315:S315"/>
    <mergeCell ref="A317:S317"/>
    <mergeCell ref="A319:S319"/>
    <mergeCell ref="A322:S322"/>
    <mergeCell ref="A323:S323"/>
    <mergeCell ref="A301:S301"/>
    <mergeCell ref="A303:S303"/>
    <mergeCell ref="A305:S305"/>
    <mergeCell ref="A307:S307"/>
    <mergeCell ref="A309:S309"/>
    <mergeCell ref="A311:S311"/>
    <mergeCell ref="Q293:Q294"/>
    <mergeCell ref="R293:R294"/>
    <mergeCell ref="S293:S294"/>
    <mergeCell ref="A295:S295"/>
    <mergeCell ref="A297:S297"/>
    <mergeCell ref="A299:S299"/>
    <mergeCell ref="I293:I294"/>
    <mergeCell ref="J293:J294"/>
    <mergeCell ref="K293:L293"/>
    <mergeCell ref="M293:N293"/>
    <mergeCell ref="O293:O294"/>
    <mergeCell ref="P293:P294"/>
    <mergeCell ref="A293:A294"/>
    <mergeCell ref="B293:B294"/>
    <mergeCell ref="C293:C294"/>
    <mergeCell ref="D293:D294"/>
    <mergeCell ref="E293:E294"/>
    <mergeCell ref="F293:H293"/>
    <mergeCell ref="A290:S290"/>
    <mergeCell ref="A291:S291"/>
    <mergeCell ref="A292:C292"/>
    <mergeCell ref="D292:E292"/>
    <mergeCell ref="F292:H292"/>
    <mergeCell ref="I292:J292"/>
    <mergeCell ref="K292:N292"/>
    <mergeCell ref="O292:Q292"/>
    <mergeCell ref="R292:S292"/>
    <mergeCell ref="A284:S284"/>
    <mergeCell ref="A285:S285"/>
    <mergeCell ref="A286:S286"/>
    <mergeCell ref="A287:S287"/>
    <mergeCell ref="A288:S288"/>
    <mergeCell ref="A289:S289"/>
    <mergeCell ref="A273:S273"/>
    <mergeCell ref="A275:S275"/>
    <mergeCell ref="A277:S277"/>
    <mergeCell ref="A279:S279"/>
    <mergeCell ref="A282:S282"/>
    <mergeCell ref="A283:S283"/>
    <mergeCell ref="A261:S261"/>
    <mergeCell ref="A263:S263"/>
    <mergeCell ref="A265:S265"/>
    <mergeCell ref="A267:S267"/>
    <mergeCell ref="A269:S269"/>
    <mergeCell ref="A271:S271"/>
    <mergeCell ref="Q253:Q254"/>
    <mergeCell ref="R253:R254"/>
    <mergeCell ref="S253:S254"/>
    <mergeCell ref="A255:S255"/>
    <mergeCell ref="A257:S257"/>
    <mergeCell ref="A259:S259"/>
    <mergeCell ref="I253:I254"/>
    <mergeCell ref="J253:J254"/>
    <mergeCell ref="K253:L253"/>
    <mergeCell ref="M253:N253"/>
    <mergeCell ref="O253:O254"/>
    <mergeCell ref="P253:P254"/>
    <mergeCell ref="A253:A254"/>
    <mergeCell ref="B253:B254"/>
    <mergeCell ref="C253:C254"/>
    <mergeCell ref="D253:D254"/>
    <mergeCell ref="E253:E254"/>
    <mergeCell ref="F253:H253"/>
    <mergeCell ref="A250:S250"/>
    <mergeCell ref="A251:S251"/>
    <mergeCell ref="A252:C252"/>
    <mergeCell ref="D252:E252"/>
    <mergeCell ref="F252:H252"/>
    <mergeCell ref="I252:J252"/>
    <mergeCell ref="K252:N252"/>
    <mergeCell ref="O252:Q252"/>
    <mergeCell ref="R252:S252"/>
    <mergeCell ref="A244:S244"/>
    <mergeCell ref="A245:S245"/>
    <mergeCell ref="A246:S246"/>
    <mergeCell ref="A247:S247"/>
    <mergeCell ref="A248:S248"/>
    <mergeCell ref="A249:S249"/>
    <mergeCell ref="A233:S233"/>
    <mergeCell ref="A235:S235"/>
    <mergeCell ref="A237:S237"/>
    <mergeCell ref="A239:S239"/>
    <mergeCell ref="A242:S242"/>
    <mergeCell ref="A243:S243"/>
    <mergeCell ref="A221:S221"/>
    <mergeCell ref="A223:S223"/>
    <mergeCell ref="A225:S225"/>
    <mergeCell ref="A227:S227"/>
    <mergeCell ref="A229:S229"/>
    <mergeCell ref="A231:S231"/>
    <mergeCell ref="Q213:Q214"/>
    <mergeCell ref="R213:R214"/>
    <mergeCell ref="S213:S214"/>
    <mergeCell ref="A215:S215"/>
    <mergeCell ref="A217:S217"/>
    <mergeCell ref="A219:S219"/>
    <mergeCell ref="I213:I214"/>
    <mergeCell ref="J213:J214"/>
    <mergeCell ref="K213:L213"/>
    <mergeCell ref="M213:N213"/>
    <mergeCell ref="O213:O214"/>
    <mergeCell ref="P213:P214"/>
    <mergeCell ref="A213:A214"/>
    <mergeCell ref="B213:B214"/>
    <mergeCell ref="C213:C214"/>
    <mergeCell ref="D213:D214"/>
    <mergeCell ref="E213:E214"/>
    <mergeCell ref="F213:H213"/>
    <mergeCell ref="A209:S209"/>
    <mergeCell ref="A210:S210"/>
    <mergeCell ref="A211:S211"/>
    <mergeCell ref="A212:C212"/>
    <mergeCell ref="D212:E212"/>
    <mergeCell ref="F212:H212"/>
    <mergeCell ref="I212:J212"/>
    <mergeCell ref="K212:N212"/>
    <mergeCell ref="O212:Q212"/>
    <mergeCell ref="R212:S212"/>
    <mergeCell ref="A203:S203"/>
    <mergeCell ref="A204:S204"/>
    <mergeCell ref="A205:S205"/>
    <mergeCell ref="A206:S206"/>
    <mergeCell ref="A207:S207"/>
    <mergeCell ref="A208:S208"/>
    <mergeCell ref="A193:S193"/>
    <mergeCell ref="A195:S195"/>
    <mergeCell ref="A197:S197"/>
    <mergeCell ref="A199:S199"/>
    <mergeCell ref="A202:S202"/>
    <mergeCell ref="A181:S181"/>
    <mergeCell ref="A183:S183"/>
    <mergeCell ref="A185:S185"/>
    <mergeCell ref="A187:S187"/>
    <mergeCell ref="A189:S189"/>
    <mergeCell ref="A191:S191"/>
    <mergeCell ref="Q173:Q174"/>
    <mergeCell ref="R173:R174"/>
    <mergeCell ref="S173:S174"/>
    <mergeCell ref="A175:S175"/>
    <mergeCell ref="A177:S177"/>
    <mergeCell ref="A179:S179"/>
    <mergeCell ref="I173:I174"/>
    <mergeCell ref="J173:J174"/>
    <mergeCell ref="K173:L173"/>
    <mergeCell ref="M173:N173"/>
    <mergeCell ref="O173:O174"/>
    <mergeCell ref="P173:P174"/>
    <mergeCell ref="A173:A174"/>
    <mergeCell ref="B173:B174"/>
    <mergeCell ref="C173:C174"/>
    <mergeCell ref="D173:D174"/>
    <mergeCell ref="E173:E174"/>
    <mergeCell ref="F173:H173"/>
    <mergeCell ref="A171:S171"/>
    <mergeCell ref="A172:C172"/>
    <mergeCell ref="D172:E172"/>
    <mergeCell ref="F172:H172"/>
    <mergeCell ref="I172:J172"/>
    <mergeCell ref="K172:N172"/>
    <mergeCell ref="O172:Q172"/>
    <mergeCell ref="R172:S172"/>
    <mergeCell ref="A165:S165"/>
    <mergeCell ref="A166:S166"/>
    <mergeCell ref="A167:S167"/>
    <mergeCell ref="A168:S168"/>
    <mergeCell ref="A169:S169"/>
    <mergeCell ref="A170:S170"/>
    <mergeCell ref="A156:S156"/>
    <mergeCell ref="A158:S158"/>
    <mergeCell ref="A159:S159"/>
    <mergeCell ref="A162:S162"/>
    <mergeCell ref="A163:S163"/>
    <mergeCell ref="A164:S164"/>
    <mergeCell ref="A144:S144"/>
    <mergeCell ref="A146:S146"/>
    <mergeCell ref="A148:S148"/>
    <mergeCell ref="A150:S150"/>
    <mergeCell ref="A152:S152"/>
    <mergeCell ref="A154:S154"/>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2:S82"/>
    <mergeCell ref="A83:S83"/>
    <mergeCell ref="A84:S8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 ref="A482:S482"/>
    <mergeCell ref="A483:S483"/>
    <mergeCell ref="A484:S484"/>
    <mergeCell ref="A485:S485"/>
    <mergeCell ref="A486:S486"/>
    <mergeCell ref="A487:S487"/>
    <mergeCell ref="A488:S488"/>
    <mergeCell ref="A489:S489"/>
    <mergeCell ref="A490:S490"/>
    <mergeCell ref="A491:S491"/>
    <mergeCell ref="A492:C492"/>
    <mergeCell ref="D492:E492"/>
    <mergeCell ref="F492:H492"/>
    <mergeCell ref="I492:J492"/>
    <mergeCell ref="K492:N492"/>
    <mergeCell ref="O492:Q492"/>
    <mergeCell ref="R492:S492"/>
    <mergeCell ref="A493:A494"/>
    <mergeCell ref="B493:B494"/>
    <mergeCell ref="C493:C494"/>
    <mergeCell ref="D493:D494"/>
    <mergeCell ref="E493:E494"/>
    <mergeCell ref="F493:H493"/>
    <mergeCell ref="I493:I494"/>
    <mergeCell ref="J493:J494"/>
    <mergeCell ref="K493:L493"/>
    <mergeCell ref="M493:N493"/>
    <mergeCell ref="O493:O494"/>
    <mergeCell ref="P493:P494"/>
    <mergeCell ref="Q493:Q494"/>
    <mergeCell ref="R493:R494"/>
    <mergeCell ref="S493:S494"/>
    <mergeCell ref="A513:S513"/>
    <mergeCell ref="A515:S515"/>
    <mergeCell ref="A517:S517"/>
    <mergeCell ref="A519:S519"/>
    <mergeCell ref="A522:S522"/>
    <mergeCell ref="A495:S495"/>
    <mergeCell ref="A497:S497"/>
    <mergeCell ref="A499:S499"/>
    <mergeCell ref="A501:S501"/>
    <mergeCell ref="A503:S503"/>
    <mergeCell ref="A505:S505"/>
    <mergeCell ref="A507:S507"/>
    <mergeCell ref="A509:S509"/>
    <mergeCell ref="A511:S511"/>
  </mergeCells>
  <dataValidations count="30">
    <dataValidation type="list" allowBlank="1" showInputMessage="1" showErrorMessage="1" sqref="A11:C11 A51:C51 A91:C91 A131:C131 A172:C172 A212:C212 A252:C252 A292:C292 A332:C332 A372:C372 A412:C412 A452:C452 A492:C492">
      <formula1>"Tipul localităţii de unde provine solicitantul"</formula1>
    </dataValidation>
    <dataValidation type="list" allowBlank="1" showInputMessage="1" showErrorMessage="1" sqref="D11:E11 D51:E51 D91:E91 D131:E131 D172:E172 D212:E212 D252:E252 D292:E292 D332:E332 D372:E372 D412:E412 D452:E452 D492:E492">
      <formula1>"Categoria solicitantului"</formula1>
    </dataValidation>
    <dataValidation type="list" allowBlank="1" showInputMessage="1" showErrorMessage="1" sqref="D12:D13 D52:D53 D92:D93 D132:D133 D173:D174 D213:D214 D253:D254 D293:D294 D333:D334 D373:D374 D413:D414 D453:D454 D493:D494">
      <formula1>"Nr. de solicitări primite de la persoane fizice"</formula1>
    </dataValidation>
    <dataValidation type="list" allowBlank="1" showInputMessage="1" showErrorMessage="1" sqref="E12:E13 E52:E53 E92:E93 E132:E133 E173:E174 E213:E214 E253:E254 E293:E294 E333:E334 E373:E374 E413:E414 E453:E454 E493:E494">
      <formula1>"Nr. de solicitări primite de la persoane juridice"</formula1>
    </dataValidation>
    <dataValidation type="list" allowBlank="1" showInputMessage="1" showErrorMessage="1" sqref="F11:H11 F51:H51 F91:H91 F131:H131 F172:H172 F212:H212 F252:H252 F292:H292 F332:H332 F372:H372 F412:H412 F452:H452 F492:H492">
      <formula1>"Domenii (şi tipuri de informaţii)"</formula1>
    </dataValidation>
    <dataValidation type="list" allowBlank="1" showInputMessage="1" showErrorMessage="1" sqref="F13 F53 F93 F133 F174 F214 F254 F294 F334 F374 F414 F454 F494">
      <formula1>"A"</formula1>
    </dataValidation>
    <dataValidation type="list" allowBlank="1" showInputMessage="1" showErrorMessage="1" sqref="G13 G53 G93 G133 G174 G214 G254 G294 G334 G374 G414 G454 G494">
      <formula1>"B"</formula1>
    </dataValidation>
    <dataValidation type="list" allowBlank="1" showInputMessage="1" showErrorMessage="1" sqref="H13 H53 H93 H133 H174 H214 H254 H294 H334 H374 H414 H454 H494">
      <formula1>"C"</formula1>
    </dataValidation>
    <dataValidation type="list" allowBlank="1" showInputMessage="1" showErrorMessage="1" sqref="I11:J11 I51:J51 I91:J91 I131:J131 I172:J172 I212:J212 I252:J252 I292:J292 I332:J332 I372:J372 I412:J412 I452:J452 I492:J492">
      <formula1>"Modalitate de rezolvare"</formula1>
    </dataValidation>
    <dataValidation type="list" allowBlank="1" showInputMessage="1" showErrorMessage="1" sqref="I12:I13 I52:I53 I92:I93 I132:I133 I173:I174 I213:I214 I253:I254 I293:I294 I333:I334 I373:I374 I413:I414 I453:I454 I493:I494">
      <formula1>"Favorabilă (nr)"</formula1>
    </dataValidation>
    <dataValidation type="list" allowBlank="1" showInputMessage="1" showErrorMessage="1" sqref="J12:J13 J52:J53 J92:J93 J132:J133 J173:J174 J213:J214 J253:J254 J293:J294 J333:J334 J373:J374 J413:J414 J453:J454 J493:J494">
      <formula1>"Nefavorabilă (nr)"</formula1>
    </dataValidation>
    <dataValidation type="list" allowBlank="1" showInputMessage="1" showErrorMessage="1" sqref="K11 K51 K91 K131 K172 K212 K252 K292 K332 K372 K412 K452 K492">
      <formula1>"Motivaţia respingerii"</formula1>
    </dataValidation>
    <dataValidation type="list" allowBlank="1" showInputMessage="1" showErrorMessage="1" sqref="M12 M52 M92 M132 M173 M213 M253 M293 M333 M373 M413 M453 M493">
      <formula1>"Conform art. 12"</formula1>
    </dataValidation>
    <dataValidation type="list" allowBlank="1" showInputMessage="1" showErrorMessage="1" sqref="O11:Q11 O51:Q51 O91:Q91 O131:Q131 O172:Q172 O212:Q212 O252:Q252 O292:Q292 O332:Q332 O372:Q372 O412:Q412 O452:Q452 O492:Q492">
      <formula1>"Forma solicitării"</formula1>
    </dataValidation>
    <dataValidation type="list" allowBlank="1" showInputMessage="1" showErrorMessage="1" sqref="O12:O13 O52:O53 O92:O93 O132:O133 O173:O174 O213:O214 O253:O254 O293:O294 O333:O334 O373:O374 O413:O414 O453:O454 O493:O494">
      <formula1>"Suport hârtie (nr)"</formula1>
    </dataValidation>
    <dataValidation type="list" allowBlank="1" showInputMessage="1" showErrorMessage="1" sqref="P12:P13 P52:P53 P92:P93 P132:P133 P173:P174 P213:P214 P253:P254 P293:P294 P333:P334 P373:P374 P413:P414 P453:P454 P493:P494">
      <formula1>"Suport electronic (nr)"</formula1>
    </dataValidation>
    <dataValidation type="list" allowBlank="1" showInputMessage="1" showErrorMessage="1" sqref="Q12:Q13 Q52:Q53 Q92:Q93 Q132:Q133 Q173:Q174 Q213:Q214 Q253:Q254 Q293:Q294 Q333:Q334 Q373:Q374 Q413:Q414 Q453:Q454 Q493:Q494">
      <formula1>"Telefonic (nr)"</formula1>
    </dataValidation>
    <dataValidation type="list" allowBlank="1" showInputMessage="1" showErrorMessage="1" sqref="R11:S11 R51:S51 R91:S91 R131:S131 R172:S172 R212:S212 R252:S252 R292:S292 R332:S332 R372:S372 R412:S412 R452:S452 R492:S492">
      <formula1>"Urmarea respingerii solicitării"</formula1>
    </dataValidation>
    <dataValidation type="list" allowBlank="1" showInputMessage="1" showErrorMessage="1" sqref="R12:R13 R52:R53 R92:R93 R132:R133 R173:R174 R213:R214 R253:R254 R293:R294 R333:R334 R373:R374 R413:R414 R453:R454 R493:R494">
      <formula1>"Reclamaţii administrative (nr)"</formula1>
    </dataValidation>
    <dataValidation type="list" allowBlank="1" showInputMessage="1" showErrorMessage="1" sqref="S12:S13 S52:S53 S92:S93 S132:S133 S173:S174 S213:S214 S253:S254 S293:S294 S333:S334 S373:S374 S413:S414 S453:S454 S493:S494">
      <formula1>"Plângeri în instanţă (nr)"</formula1>
    </dataValidation>
    <dataValidation type="list" allowBlank="1" showInputMessage="1" showErrorMessage="1" sqref="K12 K52 K92 K132 K173 K213 K253 K293 K333 K373 K413 K453 K493">
      <formula1>"Conform art. 11"</formula1>
    </dataValidation>
    <dataValidation type="list" allowBlank="1" showInputMessage="1" showErrorMessage="1" sqref="K13 K53 K93 K133 K174 K214 K254 K294 K334 K374 K414 K454 K494">
      <formula1>"litera din art. 11 HG 878/2005"</formula1>
    </dataValidation>
    <dataValidation type="list" allowBlank="1" showInputMessage="1" showErrorMessage="1" sqref="L13 N13 L53 N53 L93 N93 L133 N133 L174 N174 L214 N214 L254 N254 L294 N294 L334 N334 L374 N374 L414 N414 L454 N454 L494 N494">
      <formula1>"nr. solicitări"</formula1>
    </dataValidation>
    <dataValidation type="list" allowBlank="1" showInputMessage="1" showErrorMessage="1" sqref="M13 M53 M93 M133 M174 M214 M254 M294 M334 M374 M414 M454 M494">
      <formula1>"litera din art. 12 HG 878/2005"</formula1>
    </dataValidation>
    <dataValidation type="list" allowBlank="1" showInputMessage="1" showErrorMessage="1" sqref="F12:H12 F52:H52 F92:H92 F132:H132 F173:H173 F213:H213 F253:H253 F293:H293 F333:H333 F373:H373 F413:H413 F453:H453 F493:H493">
      <formula1>"Nr. de solicitări pe domenii"</formula1>
    </dataValidation>
    <dataValidation type="list" allowBlank="1" showInputMessage="1" showErrorMessage="1" sqref="A12:A13 A52:A53 A92:A93 A132:A133 A173:A174 A213:A214 A253:A254 A293:A294 A333:A334 A373:A374 A413:A414 A453:A454 A493:A494">
      <formula1>"Nr. solicitări din reşedinţa de judeţ"</formula1>
    </dataValidation>
    <dataValidation type="list" allowBlank="1" showInputMessage="1" showErrorMessage="1" sqref="B12:B13 B52:B53 B92:B93 B132:B133 B173:B174 B213:B214 B253:B254 B293:B294 B333:B334 B373:B374 B413:B414 B453:B454 B493:B494">
      <formula1>"Nr. solicitări din alte localităţi"</formula1>
    </dataValidation>
    <dataValidation type="list" allowBlank="1" showInputMessage="1" showErrorMessage="1" sqref="C12:C13 C52:C53 C92:C93 C132:C133 C173:C174 C213:C214 C253:C254 C293:C294 C333:C334 C373:C374 C413:C414 C453:C454 C493:C49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UOQ478 K458 K460 K462 WVS514 WVS105 WVS109 WVS512 K464 K516 WVS17 WVS31 WVS19 WVS21 WVS23 WVS117 WVS27 WVS113 VII71 WVS25 UOQ75 WVS37 WLW17 WLW19 WCA67 WLW65 WLW21 WVS33 K95 WVS29 WVS63 VSE69 WVS35 K147 K153 WVS99 WVS103 K145 K155 K151 WVS101 K137 K149 K135 K157:K159 K176 K186 K188 K143 K190 K141 WVS139 K198:K199 WVS97 K192 K194 K196 K216 K234 K228 K226 K184 K230 K180 K182 K178 K236 K232 K238:K239 K256 K274 WVS107 WVS111 K224 K266 K220 K222 K218 K276 K270 K278:K279 K296 K314 K308 K306 K264 K310 K260 K262 K258 WVS115 K312 K318:K319 K336 K354 K348 K346 K304 K350 K300 K302 K298 K356 K352 K358:K359 K376 K394 K388 K386 K344 K390 K340 K342 K338 K396 K392 K398:K399 K416 K432 K434 K428 K426 K384 K436 K380 K378 K382 K430 K438:K439 K456 K466 K272 K424 K468 K420 K422 K418 K316 K470 K474 UOQ7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6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LW67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268 K498 K510 K500 K502 K504 K476 K508 K472 UYM73 K506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CA69 WLW69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VSE7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3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17:K118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UYM75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K77:K78 UYM77 VII77 VSE77 WCA77 WLW77 WVS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K478:K479 UYM478 VII478 VSE478 WCA478 WLW478 WVS478 JG478 TC478 ACY478 AMU478 AWQ478 BGM478 BQI478 CAE478 CKA478 CTW478 DDS478 DNO478 DXK478 EHG478 ERC478 FAY478 FKU478 FUQ478 GEM478 GOI478 GYE478 HIA478 HRW478 IBS478 ILO478 IVK478 JFG478 JPC478 JYY478 KIU478 KSQ478 LCM478 LMI478 LWE478 MGA478 MPW478 MZS478 NJO478 NTK478 ODG478 ONC478 OWY478 PGU478 PQQ478 QAM478 QKI478 QUE478 REA478 RNW478 RXS478 SHO478 SRK478 TBG478 TLC478 TUY478 UEU478 K518:K519 UYM518 VII518 VSE518 WCA518 WLW518 WVS518 JG518 TC518 ACY518 AMU518 AWQ518 BGM518 BQI518 CAE518 CKA518 CTW518 DDS518 DNO518 DXK518 EHG518 ERC518 FAY518 FKU518 FUQ518 GEM518 GOI518 GYE518 HIA518 HRW518 IBS518 ILO518 IVK518 JFG518 JPC518 JYY518 KIU518 KSQ518 LCM518 LMI518 LWE518 MGA518 MPW518 MZS518 NJO518 NTK518 ODG518 ONC518 OWY518 PGU518 PQQ518 QAM518 QKI518 QUE518 REA518 RNW518 RXS518 SHO518 SRK518 TBG518 TLC518 TUY518 UEU518 UOQ518"/>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UOS478 M458 M460 M462 WVU514 WVU105 WVU109 WVU512 M464 M516 WVU17 WVU31 WVU19 WVU21 WVU23 WVU117 WVU27 WVU113 VIK71 WVU25 UOS75 WVU37 WLY17 WLY19 WCC67 WLY65 WLY21 WVU33 M95 WVU29 WVU63 VSG69 WVU35 M147 M153 WVU99 WVU103 M145 M155 M151 WVU101 M137 M149 M135 M157:M159 M176 M186 M188 M143 M190 M141 WVU139 M198:M199 WVU97 M192 M194 M196 M216 M234 M228 M226 M184 M230 M180 M182 M178 M236 M232 M238:M239 M256 M274 WVU107 WVU111 M224 M266 M220 M222 M218 M276 M270 M278:M279 M296 M314 M308 M306 M264 M310 M260 M262 M258 WVU115 M312 M318:M319 M336 M354 M348 M346 M304 M350 M300 M302 M298 M356 M352 M358:M359 M376 M394 M388 M386 M344 M390 M340 M342 M338 M396 M392 M398:M399 M416 M432 M434 M428 M426 M384 M436 M380 M378 M382 M430 M438:M439 M456 M466 M272 M424 M468 M420 M422 M418 M316 M470 M474 UOS7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6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LY6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268 M498 M510 M500 M502 M504 M476 M508 M472 UYO73 M506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CC6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VSG7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3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17:M118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UYO75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M77:M78 UYO77 VIK77 VSG77 WCC77 WLY77 WVU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M478:M479 UYO478 VIK478 VSG478 WCC478 WLY478 WVU478 JI478 TE478 ADA478 AMW478 AWS478 BGO478 BQK478 CAG478 CKC478 CTY478 DDU478 DNQ478 DXM478 EHI478 ERE478 FBA478 FKW478 FUS478 GEO478 GOK478 GYG478 HIC478 HRY478 IBU478 ILQ478 IVM478 JFI478 JPE478 JZA478 KIW478 KSS478 LCO478 LMK478 LWG478 MGC478 MPY478 MZU478 NJQ478 NTM478 ODI478 ONE478 OXA478 PGW478 PQS478 QAO478 QKK478 QUG478 REC478 RNY478 RXU478 SHQ478 SRM478 TBI478 TLE478 TVA478 UEW478 M518:M519 UYO518 VIK518 VSG518 WCC518 WLY518 WVU518 JI518 TE518 ADA518 AMW518 AWS518 BGO518 BQK518 CAG518 CKC518 CTY518 DDU518 DNQ518 DXM518 EHI518 ERE518 FBA518 FKW518 FUS518 GEO518 GOK518 GYG518 HIC518 HRY518 IBU518 ILQ518 IVM518 JFI518 JPE518 JZA518 KIW518 KSS518 LCO518 LMK518 LWG518 MGC518 MPY518 MZU518 NJQ518 NTM518 ODI518 ONE518 OXA518 PGW518 PQS518 QAO518 QKK518 QUG518 REC518 RNY518 RXU518 SHQ518 SRM518 TBI518 TLE518 TVA518 UEW518 UOS518"/>
  </dataValidation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zoomScale="91" zoomScaleNormal="91" workbookViewId="0">
      <selection sqref="A1:S1"/>
    </sheetView>
  </sheetViews>
  <sheetFormatPr defaultRowHeight="12.75" x14ac:dyDescent="0.2"/>
  <cols>
    <col min="1" max="2" width="9.140625" style="5"/>
    <col min="3" max="3" width="10.42578125" style="5" customWidth="1"/>
    <col min="4" max="16384" width="9.140625" style="5"/>
  </cols>
  <sheetData>
    <row r="1" spans="1:25" ht="26.25" customHeight="1" x14ac:dyDescent="0.2">
      <c r="A1" s="1195" t="s">
        <v>843</v>
      </c>
      <c r="B1" s="1196"/>
      <c r="C1" s="1196"/>
      <c r="D1" s="1196"/>
      <c r="E1" s="1196"/>
      <c r="F1" s="1196"/>
      <c r="G1" s="1196"/>
      <c r="H1" s="1196"/>
      <c r="I1" s="1196"/>
      <c r="J1" s="1196"/>
      <c r="K1" s="1196"/>
      <c r="L1" s="1196"/>
      <c r="M1" s="1196"/>
      <c r="N1" s="1196"/>
      <c r="O1" s="1196"/>
      <c r="P1" s="1196"/>
      <c r="Q1" s="1196"/>
      <c r="R1" s="1196"/>
      <c r="S1" s="1197"/>
    </row>
    <row r="2" spans="1:25" x14ac:dyDescent="0.2">
      <c r="A2" s="1198" t="s">
        <v>831</v>
      </c>
      <c r="B2" s="1199"/>
      <c r="C2" s="1199"/>
      <c r="D2" s="1199"/>
      <c r="E2" s="1199"/>
      <c r="F2" s="1199"/>
      <c r="G2" s="1199"/>
      <c r="H2" s="1199"/>
      <c r="I2" s="1199"/>
      <c r="J2" s="1199"/>
      <c r="K2" s="1199"/>
      <c r="L2" s="1199"/>
      <c r="M2" s="1199"/>
      <c r="N2" s="1199"/>
      <c r="O2" s="1199"/>
      <c r="P2" s="1199"/>
      <c r="Q2" s="1199"/>
      <c r="R2" s="1199"/>
      <c r="S2" s="1200"/>
    </row>
    <row r="3" spans="1:25" x14ac:dyDescent="0.2">
      <c r="A3" s="1194" t="s">
        <v>832</v>
      </c>
      <c r="B3" s="1192"/>
      <c r="C3" s="1192"/>
      <c r="D3" s="1192"/>
      <c r="E3" s="1192"/>
      <c r="F3" s="1192"/>
      <c r="G3" s="1192"/>
      <c r="H3" s="1192"/>
      <c r="I3" s="1192"/>
      <c r="J3" s="1192"/>
      <c r="K3" s="1192"/>
      <c r="L3" s="1192"/>
      <c r="M3" s="1192"/>
      <c r="N3" s="1192"/>
      <c r="O3" s="1192"/>
      <c r="P3" s="1192"/>
      <c r="Q3" s="1192"/>
      <c r="R3" s="1192"/>
      <c r="S3" s="1193"/>
    </row>
    <row r="4" spans="1:25" x14ac:dyDescent="0.2">
      <c r="A4" s="1194" t="s">
        <v>833</v>
      </c>
      <c r="B4" s="1192"/>
      <c r="C4" s="1192"/>
      <c r="D4" s="1192"/>
      <c r="E4" s="1192"/>
      <c r="F4" s="1192"/>
      <c r="G4" s="1192"/>
      <c r="H4" s="1192"/>
      <c r="I4" s="1192"/>
      <c r="J4" s="1192"/>
      <c r="K4" s="1192"/>
      <c r="L4" s="1192"/>
      <c r="M4" s="1192"/>
      <c r="N4" s="1192"/>
      <c r="O4" s="1192"/>
      <c r="P4" s="1192"/>
      <c r="Q4" s="1192"/>
      <c r="R4" s="1192"/>
      <c r="S4" s="1193"/>
    </row>
    <row r="5" spans="1:25" x14ac:dyDescent="0.2">
      <c r="A5" s="1194" t="s">
        <v>834</v>
      </c>
      <c r="B5" s="1192"/>
      <c r="C5" s="1192"/>
      <c r="D5" s="1192"/>
      <c r="E5" s="1192"/>
      <c r="F5" s="1192"/>
      <c r="G5" s="1192"/>
      <c r="H5" s="1192"/>
      <c r="I5" s="1192"/>
      <c r="J5" s="1192"/>
      <c r="K5" s="1192"/>
      <c r="L5" s="1192"/>
      <c r="M5" s="1192"/>
      <c r="N5" s="1192"/>
      <c r="O5" s="1192"/>
      <c r="P5" s="1192"/>
      <c r="Q5" s="1192"/>
      <c r="R5" s="1192"/>
      <c r="S5" s="1193"/>
    </row>
    <row r="6" spans="1:25" x14ac:dyDescent="0.2">
      <c r="A6" s="1194" t="s">
        <v>835</v>
      </c>
      <c r="B6" s="1192"/>
      <c r="C6" s="1192"/>
      <c r="D6" s="1192"/>
      <c r="E6" s="1192"/>
      <c r="F6" s="1192"/>
      <c r="G6" s="1192"/>
      <c r="H6" s="1192"/>
      <c r="I6" s="1192"/>
      <c r="J6" s="1192"/>
      <c r="K6" s="1192"/>
      <c r="L6" s="1192"/>
      <c r="M6" s="1192"/>
      <c r="N6" s="1192"/>
      <c r="O6" s="1192"/>
      <c r="P6" s="1192"/>
      <c r="Q6" s="1192"/>
      <c r="R6" s="1192"/>
      <c r="S6" s="1193"/>
    </row>
    <row r="7" spans="1:25" x14ac:dyDescent="0.2">
      <c r="A7" s="1194" t="s">
        <v>836</v>
      </c>
      <c r="B7" s="1192"/>
      <c r="C7" s="1192"/>
      <c r="D7" s="1192"/>
      <c r="E7" s="1192"/>
      <c r="F7" s="1192"/>
      <c r="G7" s="1192"/>
      <c r="H7" s="1192"/>
      <c r="I7" s="1192"/>
      <c r="J7" s="1192"/>
      <c r="K7" s="1192"/>
      <c r="L7" s="1192"/>
      <c r="M7" s="1192"/>
      <c r="N7" s="1192"/>
      <c r="O7" s="1192"/>
      <c r="P7" s="1192"/>
      <c r="Q7" s="1192"/>
      <c r="R7" s="1192"/>
      <c r="S7" s="1193"/>
    </row>
    <row r="8" spans="1:25" x14ac:dyDescent="0.2">
      <c r="A8" s="1194" t="s">
        <v>837</v>
      </c>
      <c r="B8" s="1192"/>
      <c r="C8" s="1192"/>
      <c r="D8" s="1192"/>
      <c r="E8" s="1192"/>
      <c r="F8" s="1192"/>
      <c r="G8" s="1192"/>
      <c r="H8" s="1192"/>
      <c r="I8" s="1192"/>
      <c r="J8" s="1192"/>
      <c r="K8" s="1192"/>
      <c r="L8" s="1192"/>
      <c r="M8" s="1192"/>
      <c r="N8" s="1192"/>
      <c r="O8" s="1192"/>
      <c r="P8" s="1192"/>
      <c r="Q8" s="1192"/>
      <c r="R8" s="1192"/>
      <c r="S8" s="1193"/>
    </row>
    <row r="9" spans="1:25" x14ac:dyDescent="0.2">
      <c r="A9" s="1194" t="s">
        <v>838</v>
      </c>
      <c r="B9" s="1192"/>
      <c r="C9" s="1192"/>
      <c r="D9" s="1192"/>
      <c r="E9" s="1192"/>
      <c r="F9" s="1192"/>
      <c r="G9" s="1192"/>
      <c r="H9" s="1192"/>
      <c r="I9" s="1192"/>
      <c r="J9" s="1192"/>
      <c r="K9" s="1192"/>
      <c r="L9" s="1192"/>
      <c r="M9" s="1192"/>
      <c r="N9" s="1192"/>
      <c r="O9" s="1192"/>
      <c r="P9" s="1192"/>
      <c r="Q9" s="1192"/>
      <c r="R9" s="1192"/>
      <c r="S9" s="1193"/>
    </row>
    <row r="10" spans="1:25" ht="14.25" customHeight="1" x14ac:dyDescent="0.2">
      <c r="A10" s="1185" t="s">
        <v>839</v>
      </c>
      <c r="B10" s="1186"/>
      <c r="C10" s="1186"/>
      <c r="D10" s="1186"/>
      <c r="E10" s="1186"/>
      <c r="F10" s="1186"/>
      <c r="G10" s="1186"/>
      <c r="H10" s="1186"/>
      <c r="I10" s="1186"/>
      <c r="J10" s="1186"/>
      <c r="K10" s="1186"/>
      <c r="L10" s="1186"/>
      <c r="M10" s="1186"/>
      <c r="N10" s="1186"/>
      <c r="O10" s="1186"/>
      <c r="P10" s="1186"/>
      <c r="Q10" s="1186"/>
      <c r="R10" s="1186"/>
      <c r="S10" s="1187"/>
    </row>
    <row r="11" spans="1:25" ht="32.25" customHeight="1" x14ac:dyDescent="0.2">
      <c r="A11" s="1181" t="s">
        <v>41</v>
      </c>
      <c r="B11" s="1181"/>
      <c r="C11" s="1181"/>
      <c r="D11" s="1181" t="s">
        <v>42</v>
      </c>
      <c r="E11" s="1181"/>
      <c r="F11" s="1181" t="s">
        <v>43</v>
      </c>
      <c r="G11" s="1181"/>
      <c r="H11" s="1181"/>
      <c r="I11" s="1181" t="s">
        <v>44</v>
      </c>
      <c r="J11" s="1181"/>
      <c r="K11" s="1182" t="s">
        <v>45</v>
      </c>
      <c r="L11" s="1201"/>
      <c r="M11" s="1201"/>
      <c r="N11" s="1202"/>
      <c r="O11" s="1188" t="s">
        <v>46</v>
      </c>
      <c r="P11" s="1188"/>
      <c r="Q11" s="1203"/>
      <c r="R11" s="1181" t="s">
        <v>47</v>
      </c>
      <c r="S11" s="1181"/>
    </row>
    <row r="12" spans="1:25" ht="30.75" customHeight="1" x14ac:dyDescent="0.2">
      <c r="A12" s="1180" t="s">
        <v>48</v>
      </c>
      <c r="B12" s="1180" t="s">
        <v>49</v>
      </c>
      <c r="C12" s="1180" t="s">
        <v>50</v>
      </c>
      <c r="D12" s="1180" t="s">
        <v>51</v>
      </c>
      <c r="E12" s="1180" t="s">
        <v>52</v>
      </c>
      <c r="F12" s="1182" t="s">
        <v>53</v>
      </c>
      <c r="G12" s="1183"/>
      <c r="H12" s="1184"/>
      <c r="I12" s="1180" t="s">
        <v>54</v>
      </c>
      <c r="J12" s="1180" t="s">
        <v>55</v>
      </c>
      <c r="K12" s="1182" t="s">
        <v>56</v>
      </c>
      <c r="L12" s="1184"/>
      <c r="M12" s="1182" t="s">
        <v>57</v>
      </c>
      <c r="N12" s="1184"/>
      <c r="O12" s="1180" t="s">
        <v>58</v>
      </c>
      <c r="P12" s="1180" t="s">
        <v>59</v>
      </c>
      <c r="Q12" s="1180" t="s">
        <v>60</v>
      </c>
      <c r="R12" s="1180" t="s">
        <v>61</v>
      </c>
      <c r="S12" s="1180" t="s">
        <v>62</v>
      </c>
    </row>
    <row r="13" spans="1:25" ht="63" customHeight="1" x14ac:dyDescent="0.2">
      <c r="A13" s="1181"/>
      <c r="B13" s="1181"/>
      <c r="C13" s="1181"/>
      <c r="D13" s="1181"/>
      <c r="E13" s="1181"/>
      <c r="F13" s="132" t="s">
        <v>63</v>
      </c>
      <c r="G13" s="132" t="s">
        <v>64</v>
      </c>
      <c r="H13" s="132" t="s">
        <v>65</v>
      </c>
      <c r="I13" s="1181"/>
      <c r="J13" s="1181"/>
      <c r="K13" s="133" t="s">
        <v>66</v>
      </c>
      <c r="L13" s="133" t="s">
        <v>67</v>
      </c>
      <c r="M13" s="133" t="s">
        <v>68</v>
      </c>
      <c r="N13" s="133" t="s">
        <v>67</v>
      </c>
      <c r="O13" s="1181"/>
      <c r="P13" s="1181"/>
      <c r="Q13" s="1181"/>
      <c r="R13" s="1181"/>
      <c r="S13" s="1181"/>
    </row>
    <row r="14" spans="1:25" x14ac:dyDescent="0.2">
      <c r="A14" s="1175" t="s">
        <v>69</v>
      </c>
      <c r="B14" s="1175"/>
      <c r="C14" s="1175"/>
      <c r="D14" s="1175"/>
      <c r="E14" s="1175"/>
      <c r="F14" s="1175"/>
      <c r="G14" s="1175"/>
      <c r="H14" s="1175"/>
      <c r="I14" s="1175"/>
      <c r="J14" s="1175"/>
      <c r="K14" s="1175"/>
      <c r="L14" s="1175"/>
      <c r="M14" s="1175"/>
      <c r="N14" s="1175"/>
      <c r="O14" s="1175"/>
      <c r="P14" s="1175"/>
      <c r="Q14" s="1175"/>
      <c r="R14" s="1175"/>
      <c r="S14" s="1175"/>
    </row>
    <row r="15" spans="1:25" s="50" customFormat="1" x14ac:dyDescent="0.2">
      <c r="A15" s="144">
        <v>14</v>
      </c>
      <c r="B15" s="144">
        <v>2</v>
      </c>
      <c r="C15" s="144">
        <v>16</v>
      </c>
      <c r="D15" s="144">
        <v>11</v>
      </c>
      <c r="E15" s="144">
        <v>5</v>
      </c>
      <c r="F15" s="144">
        <v>3</v>
      </c>
      <c r="G15" s="144">
        <v>13</v>
      </c>
      <c r="H15" s="144">
        <v>0</v>
      </c>
      <c r="I15" s="144">
        <v>16</v>
      </c>
      <c r="J15" s="144">
        <v>0</v>
      </c>
      <c r="K15" s="144">
        <v>0</v>
      </c>
      <c r="L15" s="144">
        <v>0</v>
      </c>
      <c r="M15" s="144">
        <v>0</v>
      </c>
      <c r="N15" s="144">
        <v>0</v>
      </c>
      <c r="O15" s="144">
        <v>2</v>
      </c>
      <c r="P15" s="144">
        <v>3</v>
      </c>
      <c r="Q15" s="144">
        <v>11</v>
      </c>
      <c r="R15" s="144">
        <v>0</v>
      </c>
      <c r="S15" s="144">
        <v>0</v>
      </c>
      <c r="T15" s="145" t="s">
        <v>840</v>
      </c>
      <c r="U15" s="146"/>
      <c r="V15" s="146"/>
      <c r="W15" s="146"/>
      <c r="X15" s="146"/>
      <c r="Y15" s="146"/>
    </row>
    <row r="16" spans="1:25" x14ac:dyDescent="0.2">
      <c r="A16" s="1175" t="s">
        <v>70</v>
      </c>
      <c r="B16" s="1175"/>
      <c r="C16" s="1175"/>
      <c r="D16" s="1175"/>
      <c r="E16" s="1175"/>
      <c r="F16" s="1175"/>
      <c r="G16" s="1175"/>
      <c r="H16" s="1175"/>
      <c r="I16" s="1175"/>
      <c r="J16" s="1175"/>
      <c r="K16" s="1175"/>
      <c r="L16" s="1175"/>
      <c r="M16" s="1175"/>
      <c r="N16" s="1175"/>
      <c r="O16" s="1175"/>
      <c r="P16" s="1175"/>
      <c r="Q16" s="1175"/>
      <c r="R16" s="1175"/>
      <c r="S16" s="1175"/>
    </row>
    <row r="17" spans="1:25" s="50" customFormat="1" x14ac:dyDescent="0.2">
      <c r="A17" s="144">
        <v>13</v>
      </c>
      <c r="B17" s="144">
        <v>8</v>
      </c>
      <c r="C17" s="144">
        <v>21</v>
      </c>
      <c r="D17" s="144">
        <v>9</v>
      </c>
      <c r="E17" s="144">
        <v>12</v>
      </c>
      <c r="F17" s="144">
        <v>6</v>
      </c>
      <c r="G17" s="144">
        <v>15</v>
      </c>
      <c r="H17" s="144">
        <v>0</v>
      </c>
      <c r="I17" s="144">
        <v>21</v>
      </c>
      <c r="J17" s="144">
        <v>0</v>
      </c>
      <c r="K17" s="144">
        <v>0</v>
      </c>
      <c r="L17" s="144">
        <v>0</v>
      </c>
      <c r="M17" s="144">
        <v>0</v>
      </c>
      <c r="N17" s="144">
        <v>0</v>
      </c>
      <c r="O17" s="144">
        <v>1</v>
      </c>
      <c r="P17" s="144">
        <v>5</v>
      </c>
      <c r="Q17" s="144">
        <v>16</v>
      </c>
      <c r="R17" s="144">
        <v>0</v>
      </c>
      <c r="S17" s="144">
        <v>0</v>
      </c>
      <c r="T17" s="145" t="s">
        <v>3188</v>
      </c>
      <c r="U17" s="146"/>
      <c r="V17" s="146"/>
      <c r="W17" s="146"/>
      <c r="X17" s="146"/>
      <c r="Y17" s="146"/>
    </row>
    <row r="18" spans="1:25" x14ac:dyDescent="0.2">
      <c r="A18" s="1175" t="s">
        <v>71</v>
      </c>
      <c r="B18" s="1175"/>
      <c r="C18" s="1175"/>
      <c r="D18" s="1175"/>
      <c r="E18" s="1175"/>
      <c r="F18" s="1175"/>
      <c r="G18" s="1175"/>
      <c r="H18" s="1175"/>
      <c r="I18" s="1175"/>
      <c r="J18" s="1175"/>
      <c r="K18" s="1175"/>
      <c r="L18" s="1175"/>
      <c r="M18" s="1175"/>
      <c r="N18" s="1175"/>
      <c r="O18" s="1175"/>
      <c r="P18" s="1175"/>
      <c r="Q18" s="1175"/>
      <c r="R18" s="1175"/>
      <c r="S18" s="1175"/>
    </row>
    <row r="19" spans="1:25" s="50" customFormat="1" x14ac:dyDescent="0.2">
      <c r="A19" s="144">
        <v>14</v>
      </c>
      <c r="B19" s="144">
        <v>9</v>
      </c>
      <c r="C19" s="144">
        <v>23</v>
      </c>
      <c r="D19" s="144">
        <v>18</v>
      </c>
      <c r="E19" s="144">
        <v>5</v>
      </c>
      <c r="F19" s="144">
        <v>3</v>
      </c>
      <c r="G19" s="144">
        <v>20</v>
      </c>
      <c r="H19" s="144">
        <v>0</v>
      </c>
      <c r="I19" s="144">
        <v>23</v>
      </c>
      <c r="J19" s="144">
        <v>0</v>
      </c>
      <c r="K19" s="144">
        <v>0</v>
      </c>
      <c r="L19" s="144">
        <v>0</v>
      </c>
      <c r="M19" s="144">
        <v>0</v>
      </c>
      <c r="N19" s="144">
        <v>0</v>
      </c>
      <c r="O19" s="144">
        <v>0</v>
      </c>
      <c r="P19" s="144">
        <v>4</v>
      </c>
      <c r="Q19" s="144">
        <v>19</v>
      </c>
      <c r="R19" s="144">
        <v>0</v>
      </c>
      <c r="S19" s="144">
        <v>0</v>
      </c>
      <c r="T19" s="1204" t="s">
        <v>3668</v>
      </c>
      <c r="U19" s="1205"/>
      <c r="V19" s="1205"/>
      <c r="W19" s="1205"/>
      <c r="X19" s="1205"/>
    </row>
    <row r="20" spans="1:25" x14ac:dyDescent="0.2">
      <c r="A20" s="1175" t="s">
        <v>72</v>
      </c>
      <c r="B20" s="1175"/>
      <c r="C20" s="1175"/>
      <c r="D20" s="1175"/>
      <c r="E20" s="1175"/>
      <c r="F20" s="1175"/>
      <c r="G20" s="1175"/>
      <c r="H20" s="1175"/>
      <c r="I20" s="1175"/>
      <c r="J20" s="1175"/>
      <c r="K20" s="1175"/>
      <c r="L20" s="1175"/>
      <c r="M20" s="1175"/>
      <c r="N20" s="1175"/>
      <c r="O20" s="1175"/>
      <c r="P20" s="1175"/>
      <c r="Q20" s="1175"/>
      <c r="R20" s="1175"/>
      <c r="S20" s="1175"/>
    </row>
    <row r="21" spans="1:25" s="550" customFormat="1" x14ac:dyDescent="0.2">
      <c r="A21" s="144">
        <v>9</v>
      </c>
      <c r="B21" s="144">
        <v>3</v>
      </c>
      <c r="C21" s="144">
        <v>12</v>
      </c>
      <c r="D21" s="144">
        <v>7</v>
      </c>
      <c r="E21" s="144">
        <v>5</v>
      </c>
      <c r="F21" s="144">
        <v>1</v>
      </c>
      <c r="G21" s="144">
        <v>11</v>
      </c>
      <c r="H21" s="144">
        <v>0</v>
      </c>
      <c r="I21" s="144">
        <v>12</v>
      </c>
      <c r="J21" s="144">
        <v>0</v>
      </c>
      <c r="K21" s="144">
        <v>0</v>
      </c>
      <c r="L21" s="144">
        <v>0</v>
      </c>
      <c r="M21" s="144">
        <v>0</v>
      </c>
      <c r="N21" s="144">
        <v>0</v>
      </c>
      <c r="O21" s="144">
        <v>5</v>
      </c>
      <c r="P21" s="144">
        <v>4</v>
      </c>
      <c r="Q21" s="144">
        <v>3</v>
      </c>
      <c r="R21" s="144">
        <v>0</v>
      </c>
      <c r="S21" s="144">
        <v>0</v>
      </c>
      <c r="T21" s="1206"/>
      <c r="U21" s="1207"/>
      <c r="V21" s="1207"/>
      <c r="W21" s="1207"/>
      <c r="X21" s="1207"/>
    </row>
    <row r="22" spans="1:25" x14ac:dyDescent="0.2">
      <c r="A22" s="1179" t="s">
        <v>73</v>
      </c>
      <c r="B22" s="1179"/>
      <c r="C22" s="1179"/>
      <c r="D22" s="1179"/>
      <c r="E22" s="1179"/>
      <c r="F22" s="1179"/>
      <c r="G22" s="1179"/>
      <c r="H22" s="1179"/>
      <c r="I22" s="1179"/>
      <c r="J22" s="1179"/>
      <c r="K22" s="1179"/>
      <c r="L22" s="1179"/>
      <c r="M22" s="1179"/>
      <c r="N22" s="1179"/>
      <c r="O22" s="1179"/>
      <c r="P22" s="1179"/>
      <c r="Q22" s="1179"/>
      <c r="R22" s="1179"/>
      <c r="S22" s="1179"/>
    </row>
    <row r="23" spans="1:25" s="614" customFormat="1" x14ac:dyDescent="0.2">
      <c r="A23" s="144">
        <v>23</v>
      </c>
      <c r="B23" s="144">
        <v>23</v>
      </c>
      <c r="C23" s="144">
        <v>46</v>
      </c>
      <c r="D23" s="144">
        <v>40</v>
      </c>
      <c r="E23" s="144">
        <v>6</v>
      </c>
      <c r="F23" s="144">
        <v>2</v>
      </c>
      <c r="G23" s="144">
        <v>44</v>
      </c>
      <c r="H23" s="144">
        <v>0</v>
      </c>
      <c r="I23" s="144">
        <v>46</v>
      </c>
      <c r="J23" s="144">
        <v>0</v>
      </c>
      <c r="K23" s="144">
        <v>0</v>
      </c>
      <c r="L23" s="144">
        <v>0</v>
      </c>
      <c r="M23" s="144">
        <v>0</v>
      </c>
      <c r="N23" s="144">
        <v>0</v>
      </c>
      <c r="O23" s="144">
        <v>4</v>
      </c>
      <c r="P23" s="144">
        <v>3</v>
      </c>
      <c r="Q23" s="144">
        <v>39</v>
      </c>
      <c r="R23" s="144">
        <v>0</v>
      </c>
      <c r="S23" s="144">
        <v>0</v>
      </c>
      <c r="T23" s="1204" t="s">
        <v>3804</v>
      </c>
      <c r="U23" s="1205"/>
      <c r="V23" s="1205"/>
      <c r="W23" s="1205"/>
      <c r="X23" s="1205"/>
    </row>
    <row r="24" spans="1:25" x14ac:dyDescent="0.2">
      <c r="A24" s="1175" t="s">
        <v>74</v>
      </c>
      <c r="B24" s="1175"/>
      <c r="C24" s="1175"/>
      <c r="D24" s="1175"/>
      <c r="E24" s="1175"/>
      <c r="F24" s="1175"/>
      <c r="G24" s="1175"/>
      <c r="H24" s="1175"/>
      <c r="I24" s="1175"/>
      <c r="J24" s="1175"/>
      <c r="K24" s="1175"/>
      <c r="L24" s="1175"/>
      <c r="M24" s="1175"/>
      <c r="N24" s="1175"/>
      <c r="O24" s="1175"/>
      <c r="P24" s="1175"/>
      <c r="Q24" s="1175"/>
      <c r="R24" s="1175"/>
      <c r="S24" s="1175"/>
    </row>
    <row r="25" spans="1:25" s="671" customFormat="1" x14ac:dyDescent="0.2">
      <c r="A25" s="144">
        <v>32</v>
      </c>
      <c r="B25" s="144">
        <v>20</v>
      </c>
      <c r="C25" s="144">
        <v>52</v>
      </c>
      <c r="D25" s="144">
        <v>44</v>
      </c>
      <c r="E25" s="144">
        <v>8</v>
      </c>
      <c r="F25" s="144">
        <v>2</v>
      </c>
      <c r="G25" s="144">
        <v>50</v>
      </c>
      <c r="H25" s="144">
        <v>0</v>
      </c>
      <c r="I25" s="144">
        <v>52</v>
      </c>
      <c r="J25" s="144">
        <v>0</v>
      </c>
      <c r="K25" s="144">
        <v>0</v>
      </c>
      <c r="L25" s="144">
        <v>0</v>
      </c>
      <c r="M25" s="144">
        <v>0</v>
      </c>
      <c r="N25" s="144">
        <v>0</v>
      </c>
      <c r="O25" s="144">
        <v>1</v>
      </c>
      <c r="P25" s="144">
        <v>9</v>
      </c>
      <c r="Q25" s="144">
        <v>42</v>
      </c>
      <c r="R25" s="144">
        <v>0</v>
      </c>
      <c r="S25" s="144">
        <v>0</v>
      </c>
      <c r="T25" s="1204" t="s">
        <v>3823</v>
      </c>
      <c r="U25" s="1205"/>
      <c r="V25" s="1205"/>
      <c r="W25" s="1205"/>
      <c r="X25" s="1205"/>
    </row>
    <row r="26" spans="1:25" x14ac:dyDescent="0.2">
      <c r="A26" s="1175" t="s">
        <v>75</v>
      </c>
      <c r="B26" s="1175"/>
      <c r="C26" s="1175"/>
      <c r="D26" s="1175"/>
      <c r="E26" s="1175"/>
      <c r="F26" s="1175"/>
      <c r="G26" s="1175"/>
      <c r="H26" s="1175"/>
      <c r="I26" s="1175"/>
      <c r="J26" s="1175"/>
      <c r="K26" s="1175"/>
      <c r="L26" s="1175"/>
      <c r="M26" s="1175"/>
      <c r="N26" s="1175"/>
      <c r="O26" s="1175"/>
      <c r="P26" s="1175"/>
      <c r="Q26" s="1175"/>
      <c r="R26" s="1175"/>
      <c r="S26" s="1175"/>
    </row>
    <row r="27" spans="1:25" s="671" customFormat="1" x14ac:dyDescent="0.2">
      <c r="A27" s="144">
        <v>25</v>
      </c>
      <c r="B27" s="144">
        <v>29</v>
      </c>
      <c r="C27" s="144">
        <v>54</v>
      </c>
      <c r="D27" s="144">
        <v>49</v>
      </c>
      <c r="E27" s="144">
        <v>5</v>
      </c>
      <c r="F27" s="144">
        <v>1</v>
      </c>
      <c r="G27" s="144">
        <v>53</v>
      </c>
      <c r="H27" s="144">
        <v>0</v>
      </c>
      <c r="I27" s="144">
        <v>54</v>
      </c>
      <c r="J27" s="144">
        <v>0</v>
      </c>
      <c r="K27" s="144">
        <v>0</v>
      </c>
      <c r="L27" s="144">
        <v>0</v>
      </c>
      <c r="M27" s="144">
        <v>0</v>
      </c>
      <c r="N27" s="144">
        <v>0</v>
      </c>
      <c r="O27" s="144">
        <v>7</v>
      </c>
      <c r="P27" s="144">
        <v>3</v>
      </c>
      <c r="Q27" s="144">
        <v>44</v>
      </c>
      <c r="R27" s="144">
        <v>0</v>
      </c>
      <c r="S27" s="144">
        <v>0</v>
      </c>
      <c r="T27" s="145" t="s">
        <v>3822</v>
      </c>
      <c r="U27" s="146"/>
      <c r="V27" s="146"/>
      <c r="W27" s="146"/>
      <c r="X27" s="691"/>
    </row>
    <row r="28" spans="1:25" x14ac:dyDescent="0.2">
      <c r="A28" s="1175" t="s">
        <v>76</v>
      </c>
      <c r="B28" s="1175"/>
      <c r="C28" s="1175"/>
      <c r="D28" s="1175"/>
      <c r="E28" s="1175"/>
      <c r="F28" s="1175"/>
      <c r="G28" s="1175"/>
      <c r="H28" s="1175"/>
      <c r="I28" s="1175"/>
      <c r="J28" s="1175"/>
      <c r="K28" s="1175"/>
      <c r="L28" s="1175"/>
      <c r="M28" s="1175"/>
      <c r="N28" s="1175"/>
      <c r="O28" s="1175"/>
      <c r="P28" s="1175"/>
      <c r="Q28" s="1175"/>
      <c r="R28" s="1175"/>
      <c r="S28" s="1175"/>
    </row>
    <row r="29" spans="1:25" s="691" customFormat="1" x14ac:dyDescent="0.2">
      <c r="A29" s="144">
        <v>34</v>
      </c>
      <c r="B29" s="144">
        <v>81</v>
      </c>
      <c r="C29" s="144">
        <v>115</v>
      </c>
      <c r="D29" s="144">
        <v>108</v>
      </c>
      <c r="E29" s="144">
        <v>7</v>
      </c>
      <c r="F29" s="144">
        <v>6</v>
      </c>
      <c r="G29" s="144">
        <v>109</v>
      </c>
      <c r="H29" s="144">
        <v>0</v>
      </c>
      <c r="I29" s="144">
        <v>115</v>
      </c>
      <c r="J29" s="144">
        <v>0</v>
      </c>
      <c r="K29" s="144">
        <v>0</v>
      </c>
      <c r="L29" s="144">
        <v>0</v>
      </c>
      <c r="M29" s="144">
        <v>0</v>
      </c>
      <c r="N29" s="144">
        <v>0</v>
      </c>
      <c r="O29" s="144">
        <v>5</v>
      </c>
      <c r="P29" s="144">
        <v>9</v>
      </c>
      <c r="Q29" s="144">
        <v>101</v>
      </c>
      <c r="R29" s="144">
        <v>0</v>
      </c>
      <c r="S29" s="144">
        <v>0</v>
      </c>
      <c r="T29" s="145" t="s">
        <v>3838</v>
      </c>
      <c r="U29" s="692"/>
      <c r="V29" s="692"/>
      <c r="W29" s="692"/>
      <c r="X29" s="146"/>
    </row>
    <row r="30" spans="1:25" x14ac:dyDescent="0.2">
      <c r="A30" s="1175" t="s">
        <v>77</v>
      </c>
      <c r="B30" s="1175"/>
      <c r="C30" s="1175"/>
      <c r="D30" s="1175"/>
      <c r="E30" s="1175"/>
      <c r="F30" s="1175"/>
      <c r="G30" s="1175"/>
      <c r="H30" s="1175"/>
      <c r="I30" s="1175"/>
      <c r="J30" s="1175"/>
      <c r="K30" s="1175"/>
      <c r="L30" s="1175"/>
      <c r="M30" s="1175"/>
      <c r="N30" s="1175"/>
      <c r="O30" s="1175"/>
      <c r="P30" s="1175"/>
      <c r="Q30" s="1175"/>
      <c r="R30" s="1175"/>
      <c r="S30" s="1175"/>
    </row>
    <row r="31" spans="1:25" s="738" customFormat="1" x14ac:dyDescent="0.2">
      <c r="A31" s="144">
        <v>36</v>
      </c>
      <c r="B31" s="144">
        <v>36</v>
      </c>
      <c r="C31" s="144">
        <v>72</v>
      </c>
      <c r="D31" s="144">
        <v>61</v>
      </c>
      <c r="E31" s="144">
        <v>11</v>
      </c>
      <c r="F31" s="144">
        <v>6</v>
      </c>
      <c r="G31" s="144">
        <v>66</v>
      </c>
      <c r="H31" s="144">
        <v>0</v>
      </c>
      <c r="I31" s="144">
        <v>72</v>
      </c>
      <c r="J31" s="144">
        <v>0</v>
      </c>
      <c r="K31" s="144">
        <v>0</v>
      </c>
      <c r="L31" s="144">
        <v>0</v>
      </c>
      <c r="M31" s="144">
        <v>0</v>
      </c>
      <c r="N31" s="144">
        <v>0</v>
      </c>
      <c r="O31" s="144">
        <v>5</v>
      </c>
      <c r="P31" s="144">
        <v>6</v>
      </c>
      <c r="Q31" s="144">
        <v>61</v>
      </c>
      <c r="R31" s="144">
        <v>0</v>
      </c>
      <c r="S31" s="144">
        <v>0</v>
      </c>
      <c r="T31" s="145" t="s">
        <v>3851</v>
      </c>
      <c r="U31" s="146"/>
      <c r="V31" s="146"/>
      <c r="W31" s="146"/>
      <c r="X31" s="146"/>
    </row>
    <row r="32" spans="1:25" x14ac:dyDescent="0.2">
      <c r="A32" s="1175" t="s">
        <v>78</v>
      </c>
      <c r="B32" s="1175"/>
      <c r="C32" s="1175"/>
      <c r="D32" s="1175"/>
      <c r="E32" s="1175"/>
      <c r="F32" s="1175"/>
      <c r="G32" s="1175"/>
      <c r="H32" s="1175"/>
      <c r="I32" s="1175"/>
      <c r="J32" s="1175"/>
      <c r="K32" s="1175"/>
      <c r="L32" s="1175"/>
      <c r="M32" s="1175"/>
      <c r="N32" s="1175"/>
      <c r="O32" s="1175"/>
      <c r="P32" s="1175"/>
      <c r="Q32" s="1175"/>
      <c r="R32" s="1175"/>
      <c r="S32" s="1175"/>
    </row>
    <row r="33" spans="1:25" s="768" customFormat="1" x14ac:dyDescent="0.2">
      <c r="A33" s="144">
        <v>4</v>
      </c>
      <c r="B33" s="144">
        <v>9</v>
      </c>
      <c r="C33" s="144">
        <v>13</v>
      </c>
      <c r="D33" s="144">
        <v>11</v>
      </c>
      <c r="E33" s="144">
        <v>2</v>
      </c>
      <c r="F33" s="144">
        <v>0</v>
      </c>
      <c r="G33" s="144">
        <v>13</v>
      </c>
      <c r="H33" s="144">
        <v>0</v>
      </c>
      <c r="I33" s="144">
        <v>13</v>
      </c>
      <c r="J33" s="144">
        <v>0</v>
      </c>
      <c r="K33" s="144">
        <v>0</v>
      </c>
      <c r="L33" s="144">
        <v>0</v>
      </c>
      <c r="M33" s="144">
        <v>0</v>
      </c>
      <c r="N33" s="144">
        <v>0</v>
      </c>
      <c r="O33" s="144">
        <v>2</v>
      </c>
      <c r="P33" s="144">
        <v>0</v>
      </c>
      <c r="Q33" s="144">
        <v>11</v>
      </c>
      <c r="R33" s="144">
        <v>0</v>
      </c>
      <c r="S33" s="144">
        <v>0</v>
      </c>
      <c r="T33" s="145" t="s">
        <v>3880</v>
      </c>
      <c r="U33" s="146"/>
      <c r="V33" s="146"/>
      <c r="W33" s="146"/>
    </row>
    <row r="34" spans="1:25" x14ac:dyDescent="0.2">
      <c r="A34" s="1175" t="s">
        <v>79</v>
      </c>
      <c r="B34" s="1175"/>
      <c r="C34" s="1175"/>
      <c r="D34" s="1175"/>
      <c r="E34" s="1175"/>
      <c r="F34" s="1175"/>
      <c r="G34" s="1175"/>
      <c r="H34" s="1175"/>
      <c r="I34" s="1175"/>
      <c r="J34" s="1175"/>
      <c r="K34" s="1175"/>
      <c r="L34" s="1175"/>
      <c r="M34" s="1175"/>
      <c r="N34" s="1175"/>
      <c r="O34" s="1175"/>
      <c r="P34" s="1175"/>
      <c r="Q34" s="1175"/>
      <c r="R34" s="1175"/>
      <c r="S34" s="1175"/>
    </row>
    <row r="35" spans="1:25" s="812" customFormat="1" x14ac:dyDescent="0.2">
      <c r="A35" s="144">
        <v>21</v>
      </c>
      <c r="B35" s="144">
        <v>26</v>
      </c>
      <c r="C35" s="144">
        <v>47</v>
      </c>
      <c r="D35" s="144">
        <v>42</v>
      </c>
      <c r="E35" s="144">
        <v>5</v>
      </c>
      <c r="F35" s="144">
        <v>1</v>
      </c>
      <c r="G35" s="144">
        <v>46</v>
      </c>
      <c r="H35" s="144">
        <v>0</v>
      </c>
      <c r="I35" s="144">
        <v>47</v>
      </c>
      <c r="J35" s="144">
        <v>0</v>
      </c>
      <c r="K35" s="144">
        <v>0</v>
      </c>
      <c r="L35" s="144">
        <v>0</v>
      </c>
      <c r="M35" s="144">
        <v>0</v>
      </c>
      <c r="N35" s="144">
        <v>0</v>
      </c>
      <c r="O35" s="144">
        <v>3</v>
      </c>
      <c r="P35" s="144">
        <v>1</v>
      </c>
      <c r="Q35" s="144">
        <v>43</v>
      </c>
      <c r="R35" s="144">
        <v>0</v>
      </c>
      <c r="S35" s="144">
        <v>0</v>
      </c>
      <c r="T35" s="145" t="s">
        <v>3886</v>
      </c>
      <c r="U35" s="146"/>
      <c r="V35" s="146"/>
      <c r="W35" s="146"/>
    </row>
    <row r="36" spans="1:25" x14ac:dyDescent="0.2">
      <c r="A36" s="1175" t="s">
        <v>80</v>
      </c>
      <c r="B36" s="1175"/>
      <c r="C36" s="1175"/>
      <c r="D36" s="1175"/>
      <c r="E36" s="1175"/>
      <c r="F36" s="1175"/>
      <c r="G36" s="1175"/>
      <c r="H36" s="1175"/>
      <c r="I36" s="1175"/>
      <c r="J36" s="1175"/>
      <c r="K36" s="1175"/>
      <c r="L36" s="1175"/>
      <c r="M36" s="1175"/>
      <c r="N36" s="1175"/>
      <c r="O36" s="1175"/>
      <c r="P36" s="1175"/>
      <c r="Q36" s="1175"/>
      <c r="R36" s="1175"/>
      <c r="S36" s="1175"/>
    </row>
    <row r="37" spans="1:25" s="111" customFormat="1" x14ac:dyDescent="0.25">
      <c r="A37" s="1621">
        <v>32</v>
      </c>
      <c r="B37" s="1621">
        <v>41</v>
      </c>
      <c r="C37" s="1622">
        <v>73</v>
      </c>
      <c r="D37" s="1621">
        <v>72</v>
      </c>
      <c r="E37" s="1621">
        <v>1</v>
      </c>
      <c r="F37" s="1621">
        <v>0</v>
      </c>
      <c r="G37" s="1621">
        <v>73</v>
      </c>
      <c r="H37" s="1621">
        <v>0</v>
      </c>
      <c r="I37" s="1621">
        <v>73</v>
      </c>
      <c r="J37" s="1621">
        <v>0</v>
      </c>
      <c r="K37" s="1621">
        <v>0</v>
      </c>
      <c r="L37" s="1621">
        <v>0</v>
      </c>
      <c r="M37" s="1621">
        <v>0</v>
      </c>
      <c r="N37" s="1621">
        <v>0</v>
      </c>
      <c r="O37" s="1621">
        <v>0</v>
      </c>
      <c r="P37" s="1621">
        <v>4</v>
      </c>
      <c r="Q37" s="1621">
        <v>69</v>
      </c>
      <c r="R37" s="1621">
        <v>0</v>
      </c>
      <c r="S37" s="1621">
        <v>0</v>
      </c>
      <c r="T37" s="1623" t="s">
        <v>3892</v>
      </c>
      <c r="U37" s="1624"/>
      <c r="V37" s="1624"/>
      <c r="W37" s="1624"/>
    </row>
    <row r="38" spans="1:25" x14ac:dyDescent="0.2">
      <c r="A38" s="1176" t="s">
        <v>181</v>
      </c>
      <c r="B38" s="1177"/>
      <c r="C38" s="1177"/>
      <c r="D38" s="1177"/>
      <c r="E38" s="1177"/>
      <c r="F38" s="1177"/>
      <c r="G38" s="1177"/>
      <c r="H38" s="1177"/>
      <c r="I38" s="1177"/>
      <c r="J38" s="1177"/>
      <c r="K38" s="1177"/>
      <c r="L38" s="1177"/>
      <c r="M38" s="1177"/>
      <c r="N38" s="1177"/>
      <c r="O38" s="1177"/>
      <c r="P38" s="1177"/>
      <c r="Q38" s="1177"/>
      <c r="R38" s="1177"/>
      <c r="S38" s="1178"/>
    </row>
    <row r="39" spans="1:25" s="50" customFormat="1" x14ac:dyDescent="0.2">
      <c r="A39" s="143">
        <f>A15+A17+A19+A21+A23+A25+A27+A29+A31+A33+A35+A37</f>
        <v>257</v>
      </c>
      <c r="B39" s="143">
        <f t="shared" ref="B39:S39" si="0">B15+B17+B19+B21+B23+B25+B27+B29+B31+B33+B35+B37</f>
        <v>287</v>
      </c>
      <c r="C39" s="143">
        <f t="shared" si="0"/>
        <v>544</v>
      </c>
      <c r="D39" s="143">
        <f t="shared" si="0"/>
        <v>472</v>
      </c>
      <c r="E39" s="143">
        <f t="shared" si="0"/>
        <v>72</v>
      </c>
      <c r="F39" s="143">
        <f t="shared" si="0"/>
        <v>31</v>
      </c>
      <c r="G39" s="143">
        <f t="shared" si="0"/>
        <v>513</v>
      </c>
      <c r="H39" s="143">
        <f t="shared" si="0"/>
        <v>0</v>
      </c>
      <c r="I39" s="143">
        <f t="shared" si="0"/>
        <v>544</v>
      </c>
      <c r="J39" s="143">
        <f t="shared" si="0"/>
        <v>0</v>
      </c>
      <c r="K39" s="143">
        <f t="shared" si="0"/>
        <v>0</v>
      </c>
      <c r="L39" s="143">
        <f t="shared" si="0"/>
        <v>0</v>
      </c>
      <c r="M39" s="143">
        <f t="shared" si="0"/>
        <v>0</v>
      </c>
      <c r="N39" s="143">
        <f t="shared" si="0"/>
        <v>0</v>
      </c>
      <c r="O39" s="143">
        <f t="shared" si="0"/>
        <v>35</v>
      </c>
      <c r="P39" s="143">
        <f t="shared" si="0"/>
        <v>51</v>
      </c>
      <c r="Q39" s="143">
        <f t="shared" si="0"/>
        <v>459</v>
      </c>
      <c r="R39" s="143">
        <f t="shared" si="0"/>
        <v>0</v>
      </c>
      <c r="S39" s="143">
        <f t="shared" si="0"/>
        <v>0</v>
      </c>
    </row>
    <row r="40" spans="1:25" x14ac:dyDescent="0.2">
      <c r="A40" s="134"/>
      <c r="B40" s="134"/>
      <c r="C40" s="134"/>
      <c r="D40" s="134"/>
      <c r="E40" s="134"/>
      <c r="F40" s="134"/>
      <c r="G40" s="134"/>
      <c r="H40" s="134"/>
      <c r="I40" s="134"/>
      <c r="J40" s="134"/>
      <c r="K40" s="134"/>
      <c r="L40" s="134"/>
      <c r="M40" s="134"/>
      <c r="N40" s="134"/>
      <c r="O40" s="134"/>
      <c r="P40" s="134"/>
      <c r="Q40" s="134"/>
      <c r="R40" s="134"/>
      <c r="S40" s="134"/>
      <c r="T40" s="72"/>
      <c r="U40" s="72"/>
      <c r="V40" s="72"/>
      <c r="W40" s="72"/>
      <c r="X40" s="72"/>
      <c r="Y40" s="72"/>
    </row>
    <row r="41" spans="1:25" x14ac:dyDescent="0.2">
      <c r="A41" s="134" t="s">
        <v>841</v>
      </c>
      <c r="B41" s="134"/>
      <c r="C41" s="134"/>
      <c r="D41" s="134"/>
      <c r="E41" s="134"/>
      <c r="F41" s="134"/>
      <c r="G41" s="134"/>
      <c r="H41" s="134"/>
      <c r="I41" s="134"/>
      <c r="J41" s="134"/>
      <c r="K41" s="134"/>
      <c r="L41" s="134"/>
      <c r="M41" s="134"/>
      <c r="N41" s="134"/>
      <c r="O41" s="134"/>
      <c r="P41" s="134"/>
      <c r="Q41" s="134"/>
      <c r="R41" s="134"/>
      <c r="S41" s="134"/>
      <c r="T41" s="72"/>
      <c r="U41" s="72"/>
      <c r="V41" s="72"/>
      <c r="W41" s="72"/>
      <c r="X41" s="72"/>
      <c r="Y41" s="72"/>
    </row>
    <row r="42" spans="1:25" x14ac:dyDescent="0.2">
      <c r="A42" s="134"/>
      <c r="B42" s="134"/>
      <c r="C42" s="134"/>
      <c r="D42" s="134"/>
      <c r="E42" s="134"/>
      <c r="F42" s="134"/>
      <c r="G42" s="134"/>
      <c r="H42" s="134"/>
      <c r="I42" s="134"/>
      <c r="J42" s="134"/>
      <c r="K42" s="134"/>
      <c r="L42" s="134"/>
      <c r="M42" s="134"/>
      <c r="N42" s="134"/>
      <c r="O42" s="134"/>
      <c r="P42" s="134"/>
      <c r="Q42" s="134"/>
      <c r="R42" s="134"/>
      <c r="S42" s="134"/>
      <c r="T42" s="72"/>
      <c r="U42" s="72"/>
      <c r="V42" s="72"/>
      <c r="W42" s="72"/>
      <c r="X42" s="72"/>
      <c r="Y42" s="72"/>
    </row>
    <row r="43" spans="1:25" ht="24" customHeight="1" x14ac:dyDescent="0.2">
      <c r="A43" s="1195" t="s">
        <v>844</v>
      </c>
      <c r="B43" s="1196"/>
      <c r="C43" s="1196"/>
      <c r="D43" s="1196"/>
      <c r="E43" s="1196"/>
      <c r="F43" s="1196"/>
      <c r="G43" s="1196"/>
      <c r="H43" s="1196"/>
      <c r="I43" s="1196"/>
      <c r="J43" s="1196"/>
      <c r="K43" s="1196"/>
      <c r="L43" s="1196"/>
      <c r="M43" s="1196"/>
      <c r="N43" s="1196"/>
      <c r="O43" s="1196"/>
      <c r="P43" s="1196"/>
      <c r="Q43" s="1196"/>
      <c r="R43" s="1196"/>
      <c r="S43" s="1197"/>
    </row>
    <row r="44" spans="1:25" x14ac:dyDescent="0.2">
      <c r="A44" s="1198" t="s">
        <v>831</v>
      </c>
      <c r="B44" s="1199"/>
      <c r="C44" s="1199"/>
      <c r="D44" s="1199"/>
      <c r="E44" s="1199"/>
      <c r="F44" s="1199"/>
      <c r="G44" s="1199"/>
      <c r="H44" s="1199"/>
      <c r="I44" s="1199"/>
      <c r="J44" s="1199"/>
      <c r="K44" s="1199"/>
      <c r="L44" s="1199"/>
      <c r="M44" s="1199"/>
      <c r="N44" s="1199"/>
      <c r="O44" s="1199"/>
      <c r="P44" s="1199"/>
      <c r="Q44" s="1199"/>
      <c r="R44" s="1199"/>
      <c r="S44" s="1200"/>
    </row>
    <row r="45" spans="1:25" ht="16.5" customHeight="1" x14ac:dyDescent="0.2">
      <c r="A45" s="1185" t="s">
        <v>842</v>
      </c>
      <c r="B45" s="1186"/>
      <c r="C45" s="1186"/>
      <c r="D45" s="1186"/>
      <c r="E45" s="1186"/>
      <c r="F45" s="1186"/>
      <c r="G45" s="1186"/>
      <c r="H45" s="1186"/>
      <c r="I45" s="1186"/>
      <c r="J45" s="1186"/>
      <c r="K45" s="1186"/>
      <c r="L45" s="1186"/>
      <c r="M45" s="1186"/>
      <c r="N45" s="1186"/>
      <c r="O45" s="1186"/>
      <c r="P45" s="1186"/>
      <c r="Q45" s="1186"/>
      <c r="R45" s="1186"/>
      <c r="S45" s="1187"/>
    </row>
    <row r="46" spans="1:25" ht="37.5" customHeight="1" x14ac:dyDescent="0.2">
      <c r="A46" s="1181" t="s">
        <v>41</v>
      </c>
      <c r="B46" s="1181"/>
      <c r="C46" s="1181"/>
      <c r="D46" s="1181" t="s">
        <v>42</v>
      </c>
      <c r="E46" s="1181"/>
      <c r="F46" s="1181" t="s">
        <v>43</v>
      </c>
      <c r="G46" s="1181"/>
      <c r="H46" s="1181"/>
      <c r="I46" s="1181" t="s">
        <v>44</v>
      </c>
      <c r="J46" s="1181"/>
      <c r="K46" s="1182" t="s">
        <v>45</v>
      </c>
      <c r="L46" s="1201"/>
      <c r="M46" s="1201"/>
      <c r="N46" s="1202"/>
      <c r="O46" s="1188" t="s">
        <v>46</v>
      </c>
      <c r="P46" s="1188"/>
      <c r="Q46" s="1203"/>
      <c r="R46" s="1181" t="s">
        <v>47</v>
      </c>
      <c r="S46" s="1181"/>
    </row>
    <row r="47" spans="1:25" ht="30" customHeight="1" x14ac:dyDescent="0.2">
      <c r="A47" s="1180" t="s">
        <v>48</v>
      </c>
      <c r="B47" s="1180" t="s">
        <v>49</v>
      </c>
      <c r="C47" s="1180" t="s">
        <v>50</v>
      </c>
      <c r="D47" s="1180" t="s">
        <v>51</v>
      </c>
      <c r="E47" s="1180" t="s">
        <v>52</v>
      </c>
      <c r="F47" s="1182" t="s">
        <v>53</v>
      </c>
      <c r="G47" s="1183"/>
      <c r="H47" s="1184"/>
      <c r="I47" s="1180" t="s">
        <v>54</v>
      </c>
      <c r="J47" s="1180" t="s">
        <v>55</v>
      </c>
      <c r="K47" s="1182" t="s">
        <v>56</v>
      </c>
      <c r="L47" s="1184"/>
      <c r="M47" s="1182" t="s">
        <v>57</v>
      </c>
      <c r="N47" s="1184"/>
      <c r="O47" s="1180" t="s">
        <v>58</v>
      </c>
      <c r="P47" s="1180" t="s">
        <v>59</v>
      </c>
      <c r="Q47" s="1180" t="s">
        <v>60</v>
      </c>
      <c r="R47" s="1180" t="s">
        <v>61</v>
      </c>
      <c r="S47" s="1180" t="s">
        <v>62</v>
      </c>
    </row>
    <row r="48" spans="1:25" ht="55.5" customHeight="1" x14ac:dyDescent="0.2">
      <c r="A48" s="1181"/>
      <c r="B48" s="1181"/>
      <c r="C48" s="1181"/>
      <c r="D48" s="1181"/>
      <c r="E48" s="1181"/>
      <c r="F48" s="132" t="s">
        <v>63</v>
      </c>
      <c r="G48" s="132" t="s">
        <v>64</v>
      </c>
      <c r="H48" s="132" t="s">
        <v>65</v>
      </c>
      <c r="I48" s="1181"/>
      <c r="J48" s="1181"/>
      <c r="K48" s="133" t="s">
        <v>66</v>
      </c>
      <c r="L48" s="133" t="s">
        <v>67</v>
      </c>
      <c r="M48" s="133" t="s">
        <v>68</v>
      </c>
      <c r="N48" s="133" t="s">
        <v>67</v>
      </c>
      <c r="O48" s="1181"/>
      <c r="P48" s="1181"/>
      <c r="Q48" s="1181"/>
      <c r="R48" s="1181"/>
      <c r="S48" s="1181"/>
    </row>
    <row r="49" spans="1:19" x14ac:dyDescent="0.2">
      <c r="A49" s="1175" t="s">
        <v>69</v>
      </c>
      <c r="B49" s="1175"/>
      <c r="C49" s="1175"/>
      <c r="D49" s="1175"/>
      <c r="E49" s="1175"/>
      <c r="F49" s="1175"/>
      <c r="G49" s="1175"/>
      <c r="H49" s="1175"/>
      <c r="I49" s="1175"/>
      <c r="J49" s="1175"/>
      <c r="K49" s="1175"/>
      <c r="L49" s="1175"/>
      <c r="M49" s="1175"/>
      <c r="N49" s="1175"/>
      <c r="O49" s="1175"/>
      <c r="P49" s="1175"/>
      <c r="Q49" s="1175"/>
      <c r="R49" s="1175"/>
      <c r="S49" s="1175"/>
    </row>
    <row r="50" spans="1:19" s="50" customFormat="1" x14ac:dyDescent="0.2">
      <c r="A50" s="144">
        <v>0</v>
      </c>
      <c r="B50" s="144">
        <v>0</v>
      </c>
      <c r="C50" s="144">
        <v>0</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row>
    <row r="51" spans="1:19" x14ac:dyDescent="0.2">
      <c r="A51" s="1175" t="s">
        <v>70</v>
      </c>
      <c r="B51" s="1175"/>
      <c r="C51" s="1175"/>
      <c r="D51" s="1175"/>
      <c r="E51" s="1175"/>
      <c r="F51" s="1175"/>
      <c r="G51" s="1175"/>
      <c r="H51" s="1175"/>
      <c r="I51" s="1175"/>
      <c r="J51" s="1175"/>
      <c r="K51" s="1175"/>
      <c r="L51" s="1175"/>
      <c r="M51" s="1175"/>
      <c r="N51" s="1175"/>
      <c r="O51" s="1175"/>
      <c r="P51" s="1175"/>
      <c r="Q51" s="1175"/>
      <c r="R51" s="1175"/>
      <c r="S51" s="1175"/>
    </row>
    <row r="52" spans="1:19" s="50" customFormat="1" x14ac:dyDescent="0.2">
      <c r="A52" s="144">
        <v>0</v>
      </c>
      <c r="B52" s="144">
        <v>0</v>
      </c>
      <c r="C52" s="144">
        <v>0</v>
      </c>
      <c r="D52" s="144">
        <v>0</v>
      </c>
      <c r="E52" s="144">
        <v>0</v>
      </c>
      <c r="F52" s="144">
        <v>0</v>
      </c>
      <c r="G52" s="144">
        <v>0</v>
      </c>
      <c r="H52" s="144">
        <v>0</v>
      </c>
      <c r="I52" s="144">
        <v>0</v>
      </c>
      <c r="J52" s="144">
        <v>0</v>
      </c>
      <c r="K52" s="144">
        <v>0</v>
      </c>
      <c r="L52" s="144">
        <v>0</v>
      </c>
      <c r="M52" s="144">
        <v>0</v>
      </c>
      <c r="N52" s="144">
        <v>0</v>
      </c>
      <c r="O52" s="144">
        <v>0</v>
      </c>
      <c r="P52" s="144">
        <v>0</v>
      </c>
      <c r="Q52" s="144">
        <v>0</v>
      </c>
      <c r="R52" s="144">
        <v>0</v>
      </c>
      <c r="S52" s="144">
        <v>0</v>
      </c>
    </row>
    <row r="53" spans="1:19" x14ac:dyDescent="0.2">
      <c r="A53" s="1175" t="s">
        <v>71</v>
      </c>
      <c r="B53" s="1175"/>
      <c r="C53" s="1175"/>
      <c r="D53" s="1175"/>
      <c r="E53" s="1175"/>
      <c r="F53" s="1175"/>
      <c r="G53" s="1175"/>
      <c r="H53" s="1175"/>
      <c r="I53" s="1175"/>
      <c r="J53" s="1175"/>
      <c r="K53" s="1175"/>
      <c r="L53" s="1175"/>
      <c r="M53" s="1175"/>
      <c r="N53" s="1175"/>
      <c r="O53" s="1175"/>
      <c r="P53" s="1175"/>
      <c r="Q53" s="1175"/>
      <c r="R53" s="1175"/>
      <c r="S53" s="1175"/>
    </row>
    <row r="54" spans="1:19" s="50" customFormat="1" x14ac:dyDescent="0.2">
      <c r="A54" s="144">
        <v>0</v>
      </c>
      <c r="B54" s="144">
        <v>0</v>
      </c>
      <c r="C54" s="144">
        <v>0</v>
      </c>
      <c r="D54" s="144">
        <v>0</v>
      </c>
      <c r="E54" s="144">
        <v>0</v>
      </c>
      <c r="F54" s="144">
        <v>0</v>
      </c>
      <c r="G54" s="144">
        <v>0</v>
      </c>
      <c r="H54" s="144">
        <v>0</v>
      </c>
      <c r="I54" s="144">
        <v>0</v>
      </c>
      <c r="J54" s="144">
        <v>0</v>
      </c>
      <c r="K54" s="144">
        <v>0</v>
      </c>
      <c r="L54" s="144">
        <v>0</v>
      </c>
      <c r="M54" s="144">
        <v>0</v>
      </c>
      <c r="N54" s="144">
        <v>0</v>
      </c>
      <c r="O54" s="144">
        <v>0</v>
      </c>
      <c r="P54" s="144">
        <v>0</v>
      </c>
      <c r="Q54" s="144">
        <v>0</v>
      </c>
      <c r="R54" s="144">
        <v>0</v>
      </c>
      <c r="S54" s="144">
        <v>0</v>
      </c>
    </row>
    <row r="55" spans="1:19" x14ac:dyDescent="0.2">
      <c r="A55" s="1175" t="s">
        <v>72</v>
      </c>
      <c r="B55" s="1175"/>
      <c r="C55" s="1175"/>
      <c r="D55" s="1175"/>
      <c r="E55" s="1175"/>
      <c r="F55" s="1175"/>
      <c r="G55" s="1175"/>
      <c r="H55" s="1175"/>
      <c r="I55" s="1175"/>
      <c r="J55" s="1175"/>
      <c r="K55" s="1175"/>
      <c r="L55" s="1175"/>
      <c r="M55" s="1175"/>
      <c r="N55" s="1175"/>
      <c r="O55" s="1175"/>
      <c r="P55" s="1175"/>
      <c r="Q55" s="1175"/>
      <c r="R55" s="1175"/>
      <c r="S55" s="1175"/>
    </row>
    <row r="56" spans="1:19" s="550" customFormat="1" x14ac:dyDescent="0.2">
      <c r="A56" s="144">
        <v>0</v>
      </c>
      <c r="B56" s="144">
        <v>0</v>
      </c>
      <c r="C56" s="144">
        <v>0</v>
      </c>
      <c r="D56" s="144">
        <v>0</v>
      </c>
      <c r="E56" s="144">
        <v>0</v>
      </c>
      <c r="F56" s="144">
        <v>0</v>
      </c>
      <c r="G56" s="144">
        <v>0</v>
      </c>
      <c r="H56" s="144">
        <v>0</v>
      </c>
      <c r="I56" s="144">
        <v>0</v>
      </c>
      <c r="J56" s="144">
        <v>0</v>
      </c>
      <c r="K56" s="144">
        <v>0</v>
      </c>
      <c r="L56" s="144">
        <v>0</v>
      </c>
      <c r="M56" s="144">
        <v>0</v>
      </c>
      <c r="N56" s="144">
        <v>0</v>
      </c>
      <c r="O56" s="144">
        <v>0</v>
      </c>
      <c r="P56" s="144">
        <v>0</v>
      </c>
      <c r="Q56" s="144">
        <v>0</v>
      </c>
      <c r="R56" s="144">
        <v>0</v>
      </c>
      <c r="S56" s="144">
        <v>0</v>
      </c>
    </row>
    <row r="57" spans="1:19" x14ac:dyDescent="0.2">
      <c r="A57" s="1179" t="s">
        <v>73</v>
      </c>
      <c r="B57" s="1179"/>
      <c r="C57" s="1179"/>
      <c r="D57" s="1179"/>
      <c r="E57" s="1179"/>
      <c r="F57" s="1179"/>
      <c r="G57" s="1179"/>
      <c r="H57" s="1179"/>
      <c r="I57" s="1179"/>
      <c r="J57" s="1179"/>
      <c r="K57" s="1179"/>
      <c r="L57" s="1179"/>
      <c r="M57" s="1179"/>
      <c r="N57" s="1179"/>
      <c r="O57" s="1179"/>
      <c r="P57" s="1179"/>
      <c r="Q57" s="1179"/>
      <c r="R57" s="1179"/>
      <c r="S57" s="1179"/>
    </row>
    <row r="58" spans="1:19" s="614" customFormat="1" x14ac:dyDescent="0.2">
      <c r="A58" s="144">
        <v>0</v>
      </c>
      <c r="B58" s="144">
        <v>0</v>
      </c>
      <c r="C58" s="144">
        <v>0</v>
      </c>
      <c r="D58" s="144">
        <v>0</v>
      </c>
      <c r="E58" s="144">
        <v>0</v>
      </c>
      <c r="F58" s="144">
        <v>0</v>
      </c>
      <c r="G58" s="144">
        <v>0</v>
      </c>
      <c r="H58" s="144">
        <v>0</v>
      </c>
      <c r="I58" s="144">
        <v>0</v>
      </c>
      <c r="J58" s="144">
        <v>0</v>
      </c>
      <c r="K58" s="144">
        <v>0</v>
      </c>
      <c r="L58" s="144">
        <v>0</v>
      </c>
      <c r="M58" s="144">
        <v>0</v>
      </c>
      <c r="N58" s="144">
        <v>0</v>
      </c>
      <c r="O58" s="144">
        <v>0</v>
      </c>
      <c r="P58" s="144">
        <v>0</v>
      </c>
      <c r="Q58" s="144">
        <v>0</v>
      </c>
      <c r="R58" s="144">
        <v>0</v>
      </c>
      <c r="S58" s="144">
        <v>0</v>
      </c>
    </row>
    <row r="59" spans="1:19" x14ac:dyDescent="0.2">
      <c r="A59" s="1175" t="s">
        <v>74</v>
      </c>
      <c r="B59" s="1175"/>
      <c r="C59" s="1175"/>
      <c r="D59" s="1175"/>
      <c r="E59" s="1175"/>
      <c r="F59" s="1175"/>
      <c r="G59" s="1175"/>
      <c r="H59" s="1175"/>
      <c r="I59" s="1175"/>
      <c r="J59" s="1175"/>
      <c r="K59" s="1175"/>
      <c r="L59" s="1175"/>
      <c r="M59" s="1175"/>
      <c r="N59" s="1175"/>
      <c r="O59" s="1175"/>
      <c r="P59" s="1175"/>
      <c r="Q59" s="1175"/>
      <c r="R59" s="1175"/>
      <c r="S59" s="1175"/>
    </row>
    <row r="60" spans="1:19" s="671" customFormat="1" x14ac:dyDescent="0.2">
      <c r="A60" s="144">
        <v>1</v>
      </c>
      <c r="B60" s="144">
        <v>0</v>
      </c>
      <c r="C60" s="144">
        <v>1</v>
      </c>
      <c r="D60" s="144">
        <v>0</v>
      </c>
      <c r="E60" s="144">
        <v>0</v>
      </c>
      <c r="F60" s="144">
        <v>0</v>
      </c>
      <c r="G60" s="144">
        <v>1</v>
      </c>
      <c r="H60" s="144">
        <v>0</v>
      </c>
      <c r="I60" s="144">
        <v>1</v>
      </c>
      <c r="J60" s="144">
        <v>0</v>
      </c>
      <c r="K60" s="144">
        <v>0</v>
      </c>
      <c r="L60" s="144">
        <v>0</v>
      </c>
      <c r="M60" s="144">
        <v>0</v>
      </c>
      <c r="N60" s="144">
        <v>0</v>
      </c>
      <c r="O60" s="144">
        <v>0</v>
      </c>
      <c r="P60" s="144">
        <v>1</v>
      </c>
      <c r="Q60" s="144">
        <v>0</v>
      </c>
      <c r="R60" s="144">
        <v>0</v>
      </c>
      <c r="S60" s="144">
        <v>0</v>
      </c>
    </row>
    <row r="61" spans="1:19" x14ac:dyDescent="0.2">
      <c r="A61" s="1175" t="s">
        <v>75</v>
      </c>
      <c r="B61" s="1175"/>
      <c r="C61" s="1175"/>
      <c r="D61" s="1175"/>
      <c r="E61" s="1175"/>
      <c r="F61" s="1175"/>
      <c r="G61" s="1175"/>
      <c r="H61" s="1175"/>
      <c r="I61" s="1175"/>
      <c r="J61" s="1175"/>
      <c r="K61" s="1175"/>
      <c r="L61" s="1175"/>
      <c r="M61" s="1175"/>
      <c r="N61" s="1175"/>
      <c r="O61" s="1175"/>
      <c r="P61" s="1175"/>
      <c r="Q61" s="1175"/>
      <c r="R61" s="1175"/>
      <c r="S61" s="1175"/>
    </row>
    <row r="62" spans="1:19" s="671" customFormat="1" x14ac:dyDescent="0.2">
      <c r="A62" s="144">
        <v>0</v>
      </c>
      <c r="B62" s="144">
        <v>0</v>
      </c>
      <c r="C62" s="144">
        <v>0</v>
      </c>
      <c r="D62" s="144">
        <v>0</v>
      </c>
      <c r="E62" s="144">
        <v>0</v>
      </c>
      <c r="F62" s="144">
        <v>0</v>
      </c>
      <c r="G62" s="144">
        <v>0</v>
      </c>
      <c r="H62" s="144">
        <v>0</v>
      </c>
      <c r="I62" s="144">
        <v>0</v>
      </c>
      <c r="J62" s="144">
        <v>0</v>
      </c>
      <c r="K62" s="144">
        <v>0</v>
      </c>
      <c r="L62" s="144">
        <v>0</v>
      </c>
      <c r="M62" s="144">
        <v>0</v>
      </c>
      <c r="N62" s="144">
        <v>0</v>
      </c>
      <c r="O62" s="144">
        <v>0</v>
      </c>
      <c r="P62" s="144">
        <v>0</v>
      </c>
      <c r="Q62" s="144">
        <v>0</v>
      </c>
      <c r="R62" s="144">
        <v>0</v>
      </c>
      <c r="S62" s="144">
        <v>0</v>
      </c>
    </row>
    <row r="63" spans="1:19" x14ac:dyDescent="0.2">
      <c r="A63" s="1175" t="s">
        <v>76</v>
      </c>
      <c r="B63" s="1175"/>
      <c r="C63" s="1175"/>
      <c r="D63" s="1175"/>
      <c r="E63" s="1175"/>
      <c r="F63" s="1175"/>
      <c r="G63" s="1175"/>
      <c r="H63" s="1175"/>
      <c r="I63" s="1175"/>
      <c r="J63" s="1175"/>
      <c r="K63" s="1175"/>
      <c r="L63" s="1175"/>
      <c r="M63" s="1175"/>
      <c r="N63" s="1175"/>
      <c r="O63" s="1175"/>
      <c r="P63" s="1175"/>
      <c r="Q63" s="1175"/>
      <c r="R63" s="1175"/>
      <c r="S63" s="1175"/>
    </row>
    <row r="64" spans="1:19" s="691" customFormat="1" x14ac:dyDescent="0.2">
      <c r="A64" s="144">
        <v>0</v>
      </c>
      <c r="B64" s="144">
        <v>0</v>
      </c>
      <c r="C64" s="144">
        <v>0</v>
      </c>
      <c r="D64" s="144">
        <v>0</v>
      </c>
      <c r="E64" s="144">
        <v>0</v>
      </c>
      <c r="F64" s="144">
        <v>0</v>
      </c>
      <c r="G64" s="144">
        <v>0</v>
      </c>
      <c r="H64" s="144">
        <v>0</v>
      </c>
      <c r="I64" s="144">
        <v>0</v>
      </c>
      <c r="J64" s="144">
        <v>0</v>
      </c>
      <c r="K64" s="144">
        <v>0</v>
      </c>
      <c r="L64" s="144">
        <v>0</v>
      </c>
      <c r="M64" s="144">
        <v>0</v>
      </c>
      <c r="N64" s="144">
        <v>0</v>
      </c>
      <c r="O64" s="144">
        <v>0</v>
      </c>
      <c r="P64" s="144">
        <v>0</v>
      </c>
      <c r="Q64" s="144">
        <v>0</v>
      </c>
      <c r="R64" s="144">
        <v>0</v>
      </c>
      <c r="S64" s="144">
        <v>0</v>
      </c>
    </row>
    <row r="65" spans="1:19" x14ac:dyDescent="0.2">
      <c r="A65" s="1175" t="s">
        <v>77</v>
      </c>
      <c r="B65" s="1175"/>
      <c r="C65" s="1175"/>
      <c r="D65" s="1175"/>
      <c r="E65" s="1175"/>
      <c r="F65" s="1175"/>
      <c r="G65" s="1175"/>
      <c r="H65" s="1175"/>
      <c r="I65" s="1175"/>
      <c r="J65" s="1175"/>
      <c r="K65" s="1175"/>
      <c r="L65" s="1175"/>
      <c r="M65" s="1175"/>
      <c r="N65" s="1175"/>
      <c r="O65" s="1175"/>
      <c r="P65" s="1175"/>
      <c r="Q65" s="1175"/>
      <c r="R65" s="1175"/>
      <c r="S65" s="1175"/>
    </row>
    <row r="66" spans="1:19" s="738" customFormat="1" x14ac:dyDescent="0.2">
      <c r="A66" s="144">
        <v>1</v>
      </c>
      <c r="B66" s="144">
        <v>0</v>
      </c>
      <c r="C66" s="144">
        <v>1</v>
      </c>
      <c r="D66" s="144">
        <v>0</v>
      </c>
      <c r="E66" s="144">
        <v>1</v>
      </c>
      <c r="F66" s="144">
        <v>0</v>
      </c>
      <c r="G66" s="144">
        <v>1</v>
      </c>
      <c r="H66" s="144">
        <v>0</v>
      </c>
      <c r="I66" s="144">
        <v>1</v>
      </c>
      <c r="J66" s="144">
        <v>0</v>
      </c>
      <c r="K66" s="144">
        <v>0</v>
      </c>
      <c r="L66" s="144">
        <v>0</v>
      </c>
      <c r="M66" s="144">
        <v>0</v>
      </c>
      <c r="N66" s="144">
        <v>0</v>
      </c>
      <c r="O66" s="144">
        <v>0</v>
      </c>
      <c r="P66" s="144">
        <v>1</v>
      </c>
      <c r="Q66" s="144">
        <v>0</v>
      </c>
      <c r="R66" s="144">
        <v>0</v>
      </c>
      <c r="S66" s="144">
        <v>0</v>
      </c>
    </row>
    <row r="67" spans="1:19" x14ac:dyDescent="0.2">
      <c r="A67" s="1175" t="s">
        <v>78</v>
      </c>
      <c r="B67" s="1175"/>
      <c r="C67" s="1175"/>
      <c r="D67" s="1175"/>
      <c r="E67" s="1175"/>
      <c r="F67" s="1175"/>
      <c r="G67" s="1175"/>
      <c r="H67" s="1175"/>
      <c r="I67" s="1175"/>
      <c r="J67" s="1175"/>
      <c r="K67" s="1175"/>
      <c r="L67" s="1175"/>
      <c r="M67" s="1175"/>
      <c r="N67" s="1175"/>
      <c r="O67" s="1175"/>
      <c r="P67" s="1175"/>
      <c r="Q67" s="1175"/>
      <c r="R67" s="1175"/>
      <c r="S67" s="1175"/>
    </row>
    <row r="68" spans="1:19" s="768" customFormat="1" x14ac:dyDescent="0.2">
      <c r="A68" s="144">
        <v>0</v>
      </c>
      <c r="B68" s="144">
        <v>0</v>
      </c>
      <c r="C68" s="144">
        <v>0</v>
      </c>
      <c r="D68" s="144">
        <v>0</v>
      </c>
      <c r="E68" s="144">
        <v>0</v>
      </c>
      <c r="F68" s="144">
        <v>0</v>
      </c>
      <c r="G68" s="144">
        <v>0</v>
      </c>
      <c r="H68" s="144">
        <v>0</v>
      </c>
      <c r="I68" s="144">
        <v>0</v>
      </c>
      <c r="J68" s="144">
        <v>0</v>
      </c>
      <c r="K68" s="144">
        <v>0</v>
      </c>
      <c r="L68" s="144">
        <v>0</v>
      </c>
      <c r="M68" s="144">
        <v>0</v>
      </c>
      <c r="N68" s="144">
        <v>0</v>
      </c>
      <c r="O68" s="144">
        <v>0</v>
      </c>
      <c r="P68" s="144">
        <v>0</v>
      </c>
      <c r="Q68" s="144">
        <v>0</v>
      </c>
      <c r="R68" s="144">
        <v>0</v>
      </c>
      <c r="S68" s="144">
        <v>0</v>
      </c>
    </row>
    <row r="69" spans="1:19" x14ac:dyDescent="0.2">
      <c r="A69" s="1175" t="s">
        <v>79</v>
      </c>
      <c r="B69" s="1175"/>
      <c r="C69" s="1175"/>
      <c r="D69" s="1175"/>
      <c r="E69" s="1175"/>
      <c r="F69" s="1175"/>
      <c r="G69" s="1175"/>
      <c r="H69" s="1175"/>
      <c r="I69" s="1175"/>
      <c r="J69" s="1175"/>
      <c r="K69" s="1175"/>
      <c r="L69" s="1175"/>
      <c r="M69" s="1175"/>
      <c r="N69" s="1175"/>
      <c r="O69" s="1175"/>
      <c r="P69" s="1175"/>
      <c r="Q69" s="1175"/>
      <c r="R69" s="1175"/>
      <c r="S69" s="1175"/>
    </row>
    <row r="70" spans="1:19" s="812" customFormat="1" x14ac:dyDescent="0.2">
      <c r="A70" s="144">
        <v>0</v>
      </c>
      <c r="B70" s="144">
        <v>0</v>
      </c>
      <c r="C70" s="144">
        <v>0</v>
      </c>
      <c r="D70" s="144">
        <v>0</v>
      </c>
      <c r="E70" s="144">
        <v>0</v>
      </c>
      <c r="F70" s="144">
        <v>0</v>
      </c>
      <c r="G70" s="144">
        <v>0</v>
      </c>
      <c r="H70" s="144">
        <v>0</v>
      </c>
      <c r="I70" s="144">
        <v>0</v>
      </c>
      <c r="J70" s="144">
        <v>0</v>
      </c>
      <c r="K70" s="144">
        <v>0</v>
      </c>
      <c r="L70" s="144">
        <v>0</v>
      </c>
      <c r="M70" s="144">
        <v>0</v>
      </c>
      <c r="N70" s="144">
        <v>0</v>
      </c>
      <c r="O70" s="144">
        <v>0</v>
      </c>
      <c r="P70" s="144">
        <v>0</v>
      </c>
      <c r="Q70" s="144">
        <v>0</v>
      </c>
      <c r="R70" s="144">
        <v>0</v>
      </c>
      <c r="S70" s="144">
        <v>0</v>
      </c>
    </row>
    <row r="71" spans="1:19" x14ac:dyDescent="0.2">
      <c r="A71" s="1175" t="s">
        <v>80</v>
      </c>
      <c r="B71" s="1175"/>
      <c r="C71" s="1175"/>
      <c r="D71" s="1175"/>
      <c r="E71" s="1175"/>
      <c r="F71" s="1175"/>
      <c r="G71" s="1175"/>
      <c r="H71" s="1175"/>
      <c r="I71" s="1175"/>
      <c r="J71" s="1175"/>
      <c r="K71" s="1175"/>
      <c r="L71" s="1175"/>
      <c r="M71" s="1175"/>
      <c r="N71" s="1175"/>
      <c r="O71" s="1175"/>
      <c r="P71" s="1175"/>
      <c r="Q71" s="1175"/>
      <c r="R71" s="1175"/>
      <c r="S71" s="1175"/>
    </row>
    <row r="72" spans="1:19" s="822" customFormat="1" x14ac:dyDescent="0.2">
      <c r="A72" s="144">
        <v>1</v>
      </c>
      <c r="B72" s="144">
        <v>0</v>
      </c>
      <c r="C72" s="144">
        <v>1</v>
      </c>
      <c r="D72" s="144">
        <v>0</v>
      </c>
      <c r="E72" s="144">
        <v>1</v>
      </c>
      <c r="F72" s="144">
        <v>0</v>
      </c>
      <c r="G72" s="144">
        <v>1</v>
      </c>
      <c r="H72" s="144">
        <v>0</v>
      </c>
      <c r="I72" s="144">
        <v>1</v>
      </c>
      <c r="J72" s="144">
        <v>0</v>
      </c>
      <c r="K72" s="144">
        <v>0</v>
      </c>
      <c r="L72" s="144">
        <v>0</v>
      </c>
      <c r="M72" s="144">
        <v>0</v>
      </c>
      <c r="N72" s="144">
        <v>0</v>
      </c>
      <c r="O72" s="144">
        <v>0</v>
      </c>
      <c r="P72" s="144">
        <v>1</v>
      </c>
      <c r="Q72" s="144">
        <v>0</v>
      </c>
      <c r="R72" s="144">
        <v>0</v>
      </c>
      <c r="S72" s="144">
        <v>0</v>
      </c>
    </row>
    <row r="73" spans="1:19" x14ac:dyDescent="0.2">
      <c r="A73" s="1176" t="s">
        <v>181</v>
      </c>
      <c r="B73" s="1177"/>
      <c r="C73" s="1177"/>
      <c r="D73" s="1177"/>
      <c r="E73" s="1177"/>
      <c r="F73" s="1177"/>
      <c r="G73" s="1177"/>
      <c r="H73" s="1177"/>
      <c r="I73" s="1177"/>
      <c r="J73" s="1177"/>
      <c r="K73" s="1177"/>
      <c r="L73" s="1177"/>
      <c r="M73" s="1177"/>
      <c r="N73" s="1177"/>
      <c r="O73" s="1177"/>
      <c r="P73" s="1177"/>
      <c r="Q73" s="1177"/>
      <c r="R73" s="1177"/>
      <c r="S73" s="1178"/>
    </row>
    <row r="74" spans="1:19" s="50" customFormat="1" x14ac:dyDescent="0.2">
      <c r="A74" s="143">
        <f>A50+A52+A54+A56+A58+A60+A62+A64+A66+A68+A70+A72</f>
        <v>3</v>
      </c>
      <c r="B74" s="143">
        <f t="shared" ref="B74:R74" si="1">B50+B52+B54+B56+B58+B60+B62+B64+B66+B68+B70+B72</f>
        <v>0</v>
      </c>
      <c r="C74" s="143">
        <f t="shared" si="1"/>
        <v>3</v>
      </c>
      <c r="D74" s="143">
        <f t="shared" si="1"/>
        <v>0</v>
      </c>
      <c r="E74" s="143">
        <f t="shared" si="1"/>
        <v>2</v>
      </c>
      <c r="F74" s="143">
        <f t="shared" si="1"/>
        <v>0</v>
      </c>
      <c r="G74" s="143">
        <f t="shared" si="1"/>
        <v>3</v>
      </c>
      <c r="H74" s="143">
        <f t="shared" si="1"/>
        <v>0</v>
      </c>
      <c r="I74" s="143">
        <f t="shared" si="1"/>
        <v>3</v>
      </c>
      <c r="J74" s="143">
        <f t="shared" si="1"/>
        <v>0</v>
      </c>
      <c r="K74" s="143">
        <f t="shared" si="1"/>
        <v>0</v>
      </c>
      <c r="L74" s="143">
        <f t="shared" si="1"/>
        <v>0</v>
      </c>
      <c r="M74" s="143">
        <f t="shared" si="1"/>
        <v>0</v>
      </c>
      <c r="N74" s="143">
        <f t="shared" si="1"/>
        <v>0</v>
      </c>
      <c r="O74" s="143">
        <f t="shared" si="1"/>
        <v>0</v>
      </c>
      <c r="P74" s="143">
        <f t="shared" si="1"/>
        <v>3</v>
      </c>
      <c r="Q74" s="143">
        <f t="shared" si="1"/>
        <v>0</v>
      </c>
      <c r="R74" s="143">
        <f t="shared" si="1"/>
        <v>0</v>
      </c>
      <c r="S74" s="143">
        <f>S50+S52+S54+S56+S58+S60+S62+S64+S66+S68+S70+S72</f>
        <v>0</v>
      </c>
    </row>
    <row r="76" spans="1:19" ht="21" customHeight="1" x14ac:dyDescent="0.2">
      <c r="A76" s="1189" t="s">
        <v>3189</v>
      </c>
      <c r="B76" s="1190"/>
      <c r="C76" s="1190"/>
      <c r="D76" s="1190"/>
      <c r="E76" s="1190"/>
      <c r="F76" s="1190"/>
      <c r="G76" s="1190"/>
      <c r="H76" s="1190"/>
      <c r="I76" s="1190"/>
      <c r="J76" s="1190"/>
      <c r="K76" s="1190"/>
      <c r="L76" s="1190"/>
      <c r="M76" s="1190"/>
      <c r="N76" s="1190"/>
      <c r="O76" s="1190"/>
      <c r="P76" s="1190"/>
      <c r="Q76" s="1190"/>
      <c r="R76" s="1190"/>
      <c r="S76" s="1191"/>
    </row>
    <row r="77" spans="1:19" x14ac:dyDescent="0.2">
      <c r="A77" s="1192" t="s">
        <v>831</v>
      </c>
      <c r="B77" s="1192"/>
      <c r="C77" s="1192"/>
      <c r="D77" s="1192"/>
      <c r="E77" s="1192"/>
      <c r="F77" s="1192"/>
      <c r="G77" s="1192"/>
      <c r="H77" s="1192"/>
      <c r="I77" s="1192"/>
      <c r="J77" s="1192"/>
      <c r="K77" s="1192"/>
      <c r="L77" s="1192"/>
      <c r="M77" s="1192"/>
      <c r="N77" s="1192"/>
      <c r="O77" s="1192"/>
      <c r="P77" s="1192"/>
      <c r="Q77" s="1192"/>
      <c r="R77" s="1192"/>
      <c r="S77" s="1193"/>
    </row>
    <row r="78" spans="1:19" x14ac:dyDescent="0.2">
      <c r="A78" s="1185" t="s">
        <v>842</v>
      </c>
      <c r="B78" s="1186"/>
      <c r="C78" s="1186"/>
      <c r="D78" s="1186"/>
      <c r="E78" s="1186"/>
      <c r="F78" s="1186"/>
      <c r="G78" s="1186"/>
      <c r="H78" s="1186"/>
      <c r="I78" s="1186"/>
      <c r="J78" s="1186"/>
      <c r="K78" s="1186"/>
      <c r="L78" s="1186"/>
      <c r="M78" s="1186"/>
      <c r="N78" s="1186"/>
      <c r="O78" s="1186"/>
      <c r="P78" s="1186"/>
      <c r="Q78" s="1186"/>
      <c r="R78" s="1186"/>
      <c r="S78" s="1187"/>
    </row>
    <row r="79" spans="1:19" ht="32.25" customHeight="1" x14ac:dyDescent="0.2">
      <c r="A79" s="1181" t="s">
        <v>41</v>
      </c>
      <c r="B79" s="1181"/>
      <c r="C79" s="1181"/>
      <c r="D79" s="1181" t="s">
        <v>42</v>
      </c>
      <c r="E79" s="1181"/>
      <c r="F79" s="1181" t="s">
        <v>43</v>
      </c>
      <c r="G79" s="1181"/>
      <c r="H79" s="1181"/>
      <c r="I79" s="1181" t="s">
        <v>44</v>
      </c>
      <c r="J79" s="1181"/>
      <c r="K79" s="1182" t="s">
        <v>45</v>
      </c>
      <c r="L79" s="1183"/>
      <c r="M79" s="1183"/>
      <c r="N79" s="1184"/>
      <c r="O79" s="1188" t="s">
        <v>46</v>
      </c>
      <c r="P79" s="1188"/>
      <c r="Q79" s="1188"/>
      <c r="R79" s="1181" t="s">
        <v>47</v>
      </c>
      <c r="S79" s="1181"/>
    </row>
    <row r="80" spans="1:19" ht="26.25" customHeight="1" x14ac:dyDescent="0.2">
      <c r="A80" s="1180" t="s">
        <v>48</v>
      </c>
      <c r="B80" s="1180" t="s">
        <v>49</v>
      </c>
      <c r="C80" s="1180" t="s">
        <v>50</v>
      </c>
      <c r="D80" s="1180" t="s">
        <v>51</v>
      </c>
      <c r="E80" s="1180" t="s">
        <v>52</v>
      </c>
      <c r="F80" s="1182" t="s">
        <v>53</v>
      </c>
      <c r="G80" s="1183"/>
      <c r="H80" s="1184"/>
      <c r="I80" s="1180" t="s">
        <v>54</v>
      </c>
      <c r="J80" s="1180" t="s">
        <v>55</v>
      </c>
      <c r="K80" s="1182" t="s">
        <v>56</v>
      </c>
      <c r="L80" s="1184"/>
      <c r="M80" s="1182" t="s">
        <v>57</v>
      </c>
      <c r="N80" s="1184"/>
      <c r="O80" s="1180" t="s">
        <v>58</v>
      </c>
      <c r="P80" s="1180" t="s">
        <v>59</v>
      </c>
      <c r="Q80" s="1180" t="s">
        <v>60</v>
      </c>
      <c r="R80" s="1180" t="s">
        <v>61</v>
      </c>
      <c r="S80" s="1180" t="s">
        <v>62</v>
      </c>
    </row>
    <row r="81" spans="1:19" ht="57" customHeight="1" x14ac:dyDescent="0.2">
      <c r="A81" s="1181"/>
      <c r="B81" s="1181"/>
      <c r="C81" s="1181"/>
      <c r="D81" s="1181"/>
      <c r="E81" s="1181"/>
      <c r="F81" s="372" t="s">
        <v>63</v>
      </c>
      <c r="G81" s="372" t="s">
        <v>64</v>
      </c>
      <c r="H81" s="372" t="s">
        <v>65</v>
      </c>
      <c r="I81" s="1181"/>
      <c r="J81" s="1181"/>
      <c r="K81" s="133" t="s">
        <v>66</v>
      </c>
      <c r="L81" s="133" t="s">
        <v>67</v>
      </c>
      <c r="M81" s="133" t="s">
        <v>68</v>
      </c>
      <c r="N81" s="133" t="s">
        <v>67</v>
      </c>
      <c r="O81" s="1181"/>
      <c r="P81" s="1181"/>
      <c r="Q81" s="1181"/>
      <c r="R81" s="1181"/>
      <c r="S81" s="1181"/>
    </row>
    <row r="82" spans="1:19" x14ac:dyDescent="0.2">
      <c r="A82" s="1175" t="s">
        <v>69</v>
      </c>
      <c r="B82" s="1175"/>
      <c r="C82" s="1175"/>
      <c r="D82" s="1175"/>
      <c r="E82" s="1175"/>
      <c r="F82" s="1175"/>
      <c r="G82" s="1175"/>
      <c r="H82" s="1175"/>
      <c r="I82" s="1175"/>
      <c r="J82" s="1175"/>
      <c r="K82" s="1175"/>
      <c r="L82" s="1175"/>
      <c r="M82" s="1175"/>
      <c r="N82" s="1175"/>
      <c r="O82" s="1175"/>
      <c r="P82" s="1175"/>
      <c r="Q82" s="1175"/>
      <c r="R82" s="1175"/>
      <c r="S82" s="1175"/>
    </row>
    <row r="83" spans="1:19" s="50" customFormat="1" x14ac:dyDescent="0.2">
      <c r="A83" s="144">
        <v>0</v>
      </c>
      <c r="B83" s="144">
        <v>0</v>
      </c>
      <c r="C83" s="144">
        <v>0</v>
      </c>
      <c r="D83" s="144">
        <v>0</v>
      </c>
      <c r="E83" s="144">
        <v>0</v>
      </c>
      <c r="F83" s="144">
        <v>0</v>
      </c>
      <c r="G83" s="144">
        <v>0</v>
      </c>
      <c r="H83" s="144">
        <v>0</v>
      </c>
      <c r="I83" s="144">
        <v>0</v>
      </c>
      <c r="J83" s="144">
        <v>0</v>
      </c>
      <c r="K83" s="144">
        <v>0</v>
      </c>
      <c r="L83" s="144">
        <v>0</v>
      </c>
      <c r="M83" s="144">
        <v>0</v>
      </c>
      <c r="N83" s="144">
        <v>0</v>
      </c>
      <c r="O83" s="144">
        <v>0</v>
      </c>
      <c r="P83" s="144">
        <v>0</v>
      </c>
      <c r="Q83" s="144">
        <v>0</v>
      </c>
      <c r="R83" s="144">
        <v>0</v>
      </c>
      <c r="S83" s="144">
        <v>0</v>
      </c>
    </row>
    <row r="84" spans="1:19" x14ac:dyDescent="0.2">
      <c r="A84" s="1175" t="s">
        <v>70</v>
      </c>
      <c r="B84" s="1175"/>
      <c r="C84" s="1175"/>
      <c r="D84" s="1175"/>
      <c r="E84" s="1175"/>
      <c r="F84" s="1175"/>
      <c r="G84" s="1175"/>
      <c r="H84" s="1175"/>
      <c r="I84" s="1175"/>
      <c r="J84" s="1175"/>
      <c r="K84" s="1175"/>
      <c r="L84" s="1175"/>
      <c r="M84" s="1175"/>
      <c r="N84" s="1175"/>
      <c r="O84" s="1175"/>
      <c r="P84" s="1175"/>
      <c r="Q84" s="1175"/>
      <c r="R84" s="1175"/>
      <c r="S84" s="1175"/>
    </row>
    <row r="85" spans="1:19" s="50" customFormat="1" x14ac:dyDescent="0.2">
      <c r="A85" s="144">
        <v>0</v>
      </c>
      <c r="B85" s="144">
        <v>0</v>
      </c>
      <c r="C85" s="144">
        <v>0</v>
      </c>
      <c r="D85" s="144">
        <v>0</v>
      </c>
      <c r="E85" s="144">
        <v>0</v>
      </c>
      <c r="F85" s="144">
        <v>0</v>
      </c>
      <c r="G85" s="144">
        <v>0</v>
      </c>
      <c r="H85" s="144">
        <v>0</v>
      </c>
      <c r="I85" s="144">
        <v>0</v>
      </c>
      <c r="J85" s="144">
        <v>0</v>
      </c>
      <c r="K85" s="144">
        <v>0</v>
      </c>
      <c r="L85" s="144">
        <v>0</v>
      </c>
      <c r="M85" s="144">
        <v>0</v>
      </c>
      <c r="N85" s="144">
        <v>0</v>
      </c>
      <c r="O85" s="144">
        <v>0</v>
      </c>
      <c r="P85" s="144">
        <v>0</v>
      </c>
      <c r="Q85" s="144">
        <v>0</v>
      </c>
      <c r="R85" s="144">
        <v>0</v>
      </c>
      <c r="S85" s="144">
        <v>0</v>
      </c>
    </row>
    <row r="86" spans="1:19" x14ac:dyDescent="0.2">
      <c r="A86" s="1175" t="s">
        <v>71</v>
      </c>
      <c r="B86" s="1175"/>
      <c r="C86" s="1175"/>
      <c r="D86" s="1175"/>
      <c r="E86" s="1175"/>
      <c r="F86" s="1175"/>
      <c r="G86" s="1175"/>
      <c r="H86" s="1175"/>
      <c r="I86" s="1175"/>
      <c r="J86" s="1175"/>
      <c r="K86" s="1175"/>
      <c r="L86" s="1175"/>
      <c r="M86" s="1175"/>
      <c r="N86" s="1175"/>
      <c r="O86" s="1175"/>
      <c r="P86" s="1175"/>
      <c r="Q86" s="1175"/>
      <c r="R86" s="1175"/>
      <c r="S86" s="1175"/>
    </row>
    <row r="87" spans="1:19" s="50" customFormat="1" x14ac:dyDescent="0.2">
      <c r="A87" s="144">
        <v>0</v>
      </c>
      <c r="B87" s="144">
        <v>0</v>
      </c>
      <c r="C87" s="144">
        <v>0</v>
      </c>
      <c r="D87" s="144">
        <v>0</v>
      </c>
      <c r="E87" s="144">
        <v>0</v>
      </c>
      <c r="F87" s="144">
        <v>0</v>
      </c>
      <c r="G87" s="144">
        <v>0</v>
      </c>
      <c r="H87" s="144">
        <v>0</v>
      </c>
      <c r="I87" s="144">
        <v>0</v>
      </c>
      <c r="J87" s="144">
        <v>0</v>
      </c>
      <c r="K87" s="144">
        <v>0</v>
      </c>
      <c r="L87" s="144">
        <v>0</v>
      </c>
      <c r="M87" s="144">
        <v>0</v>
      </c>
      <c r="N87" s="144">
        <v>0</v>
      </c>
      <c r="O87" s="144">
        <v>0</v>
      </c>
      <c r="P87" s="144">
        <v>0</v>
      </c>
      <c r="Q87" s="144">
        <v>0</v>
      </c>
      <c r="R87" s="144">
        <v>0</v>
      </c>
      <c r="S87" s="144">
        <v>0</v>
      </c>
    </row>
    <row r="88" spans="1:19" x14ac:dyDescent="0.2">
      <c r="A88" s="1175" t="s">
        <v>72</v>
      </c>
      <c r="B88" s="1175"/>
      <c r="C88" s="1175"/>
      <c r="D88" s="1175"/>
      <c r="E88" s="1175"/>
      <c r="F88" s="1175"/>
      <c r="G88" s="1175"/>
      <c r="H88" s="1175"/>
      <c r="I88" s="1175"/>
      <c r="J88" s="1175"/>
      <c r="K88" s="1175"/>
      <c r="L88" s="1175"/>
      <c r="M88" s="1175"/>
      <c r="N88" s="1175"/>
      <c r="O88" s="1175"/>
      <c r="P88" s="1175"/>
      <c r="Q88" s="1175"/>
      <c r="R88" s="1175"/>
      <c r="S88" s="1175"/>
    </row>
    <row r="89" spans="1:19" s="550" customFormat="1" x14ac:dyDescent="0.2">
      <c r="A89" s="144">
        <v>0</v>
      </c>
      <c r="B89" s="144">
        <v>0</v>
      </c>
      <c r="C89" s="144">
        <v>0</v>
      </c>
      <c r="D89" s="144">
        <v>0</v>
      </c>
      <c r="E89" s="144">
        <v>0</v>
      </c>
      <c r="F89" s="144">
        <v>0</v>
      </c>
      <c r="G89" s="144">
        <v>0</v>
      </c>
      <c r="H89" s="144">
        <v>0</v>
      </c>
      <c r="I89" s="144">
        <v>0</v>
      </c>
      <c r="J89" s="144">
        <v>0</v>
      </c>
      <c r="K89" s="144">
        <v>0</v>
      </c>
      <c r="L89" s="144">
        <v>0</v>
      </c>
      <c r="M89" s="144">
        <v>0</v>
      </c>
      <c r="N89" s="144">
        <v>0</v>
      </c>
      <c r="O89" s="144">
        <v>0</v>
      </c>
      <c r="P89" s="144">
        <v>0</v>
      </c>
      <c r="Q89" s="144">
        <v>0</v>
      </c>
      <c r="R89" s="144">
        <v>0</v>
      </c>
      <c r="S89" s="144">
        <v>0</v>
      </c>
    </row>
    <row r="90" spans="1:19" x14ac:dyDescent="0.2">
      <c r="A90" s="1179" t="s">
        <v>73</v>
      </c>
      <c r="B90" s="1179"/>
      <c r="C90" s="1179"/>
      <c r="D90" s="1179"/>
      <c r="E90" s="1179"/>
      <c r="F90" s="1179"/>
      <c r="G90" s="1179"/>
      <c r="H90" s="1179"/>
      <c r="I90" s="1179"/>
      <c r="J90" s="1179"/>
      <c r="K90" s="1179"/>
      <c r="L90" s="1179"/>
      <c r="M90" s="1179"/>
      <c r="N90" s="1179"/>
      <c r="O90" s="1179"/>
      <c r="P90" s="1179"/>
      <c r="Q90" s="1179"/>
      <c r="R90" s="1179"/>
      <c r="S90" s="1179"/>
    </row>
    <row r="91" spans="1:19" s="614" customFormat="1" x14ac:dyDescent="0.2">
      <c r="A91" s="144">
        <v>0</v>
      </c>
      <c r="B91" s="144">
        <v>0</v>
      </c>
      <c r="C91" s="144">
        <v>0</v>
      </c>
      <c r="D91" s="144">
        <v>0</v>
      </c>
      <c r="E91" s="144">
        <v>0</v>
      </c>
      <c r="F91" s="144">
        <v>0</v>
      </c>
      <c r="G91" s="144">
        <v>0</v>
      </c>
      <c r="H91" s="144">
        <v>0</v>
      </c>
      <c r="I91" s="144">
        <v>0</v>
      </c>
      <c r="J91" s="144">
        <v>0</v>
      </c>
      <c r="K91" s="144">
        <v>0</v>
      </c>
      <c r="L91" s="144">
        <v>0</v>
      </c>
      <c r="M91" s="144">
        <v>0</v>
      </c>
      <c r="N91" s="144">
        <v>0</v>
      </c>
      <c r="O91" s="144">
        <v>0</v>
      </c>
      <c r="P91" s="144">
        <v>0</v>
      </c>
      <c r="Q91" s="144">
        <v>0</v>
      </c>
      <c r="R91" s="144">
        <v>0</v>
      </c>
      <c r="S91" s="144">
        <v>0</v>
      </c>
    </row>
    <row r="92" spans="1:19" x14ac:dyDescent="0.2">
      <c r="A92" s="1175" t="s">
        <v>74</v>
      </c>
      <c r="B92" s="1175"/>
      <c r="C92" s="1175"/>
      <c r="D92" s="1175"/>
      <c r="E92" s="1175"/>
      <c r="F92" s="1175"/>
      <c r="G92" s="1175"/>
      <c r="H92" s="1175"/>
      <c r="I92" s="1175"/>
      <c r="J92" s="1175"/>
      <c r="K92" s="1175"/>
      <c r="L92" s="1175"/>
      <c r="M92" s="1175"/>
      <c r="N92" s="1175"/>
      <c r="O92" s="1175"/>
      <c r="P92" s="1175"/>
      <c r="Q92" s="1175"/>
      <c r="R92" s="1175"/>
      <c r="S92" s="1175"/>
    </row>
    <row r="93" spans="1:19" s="671" customFormat="1" x14ac:dyDescent="0.2">
      <c r="A93" s="144">
        <v>1</v>
      </c>
      <c r="B93" s="144">
        <v>0</v>
      </c>
      <c r="C93" s="144">
        <v>1</v>
      </c>
      <c r="D93" s="144">
        <v>0</v>
      </c>
      <c r="E93" s="144">
        <v>0</v>
      </c>
      <c r="F93" s="144">
        <v>0</v>
      </c>
      <c r="G93" s="144">
        <v>1</v>
      </c>
      <c r="H93" s="144">
        <v>0</v>
      </c>
      <c r="I93" s="144">
        <v>1</v>
      </c>
      <c r="J93" s="144">
        <v>0</v>
      </c>
      <c r="K93" s="144">
        <v>0</v>
      </c>
      <c r="L93" s="144">
        <v>0</v>
      </c>
      <c r="M93" s="144">
        <v>0</v>
      </c>
      <c r="N93" s="144">
        <v>0</v>
      </c>
      <c r="O93" s="144">
        <v>0</v>
      </c>
      <c r="P93" s="144">
        <v>1</v>
      </c>
      <c r="Q93" s="144">
        <v>0</v>
      </c>
      <c r="R93" s="144">
        <v>0</v>
      </c>
      <c r="S93" s="144">
        <v>0</v>
      </c>
    </row>
    <row r="94" spans="1:19" x14ac:dyDescent="0.2">
      <c r="A94" s="1175" t="s">
        <v>75</v>
      </c>
      <c r="B94" s="1175"/>
      <c r="C94" s="1175"/>
      <c r="D94" s="1175"/>
      <c r="E94" s="1175"/>
      <c r="F94" s="1175"/>
      <c r="G94" s="1175"/>
      <c r="H94" s="1175"/>
      <c r="I94" s="1175"/>
      <c r="J94" s="1175"/>
      <c r="K94" s="1175"/>
      <c r="L94" s="1175"/>
      <c r="M94" s="1175"/>
      <c r="N94" s="1175"/>
      <c r="O94" s="1175"/>
      <c r="P94" s="1175"/>
      <c r="Q94" s="1175"/>
      <c r="R94" s="1175"/>
      <c r="S94" s="1175"/>
    </row>
    <row r="95" spans="1:19" s="671" customFormat="1" x14ac:dyDescent="0.2">
      <c r="A95" s="144">
        <v>0</v>
      </c>
      <c r="B95" s="144">
        <v>0</v>
      </c>
      <c r="C95" s="144">
        <v>0</v>
      </c>
      <c r="D95" s="144">
        <v>0</v>
      </c>
      <c r="E95" s="144">
        <v>0</v>
      </c>
      <c r="F95" s="144">
        <v>0</v>
      </c>
      <c r="G95" s="144">
        <v>0</v>
      </c>
      <c r="H95" s="144">
        <v>0</v>
      </c>
      <c r="I95" s="144">
        <v>0</v>
      </c>
      <c r="J95" s="144">
        <v>0</v>
      </c>
      <c r="K95" s="144">
        <v>0</v>
      </c>
      <c r="L95" s="144">
        <v>0</v>
      </c>
      <c r="M95" s="144">
        <v>0</v>
      </c>
      <c r="N95" s="144">
        <v>0</v>
      </c>
      <c r="O95" s="144">
        <v>0</v>
      </c>
      <c r="P95" s="144">
        <v>0</v>
      </c>
      <c r="Q95" s="144">
        <v>0</v>
      </c>
      <c r="R95" s="144">
        <v>0</v>
      </c>
      <c r="S95" s="144">
        <v>0</v>
      </c>
    </row>
    <row r="96" spans="1:19" x14ac:dyDescent="0.2">
      <c r="A96" s="1175" t="s">
        <v>76</v>
      </c>
      <c r="B96" s="1175"/>
      <c r="C96" s="1175"/>
      <c r="D96" s="1175"/>
      <c r="E96" s="1175"/>
      <c r="F96" s="1175"/>
      <c r="G96" s="1175"/>
      <c r="H96" s="1175"/>
      <c r="I96" s="1175"/>
      <c r="J96" s="1175"/>
      <c r="K96" s="1175"/>
      <c r="L96" s="1175"/>
      <c r="M96" s="1175"/>
      <c r="N96" s="1175"/>
      <c r="O96" s="1175"/>
      <c r="P96" s="1175"/>
      <c r="Q96" s="1175"/>
      <c r="R96" s="1175"/>
      <c r="S96" s="1175"/>
    </row>
    <row r="97" spans="1:19" s="691" customFormat="1" x14ac:dyDescent="0.2">
      <c r="A97" s="144">
        <v>0</v>
      </c>
      <c r="B97" s="144">
        <v>0</v>
      </c>
      <c r="C97" s="144">
        <v>0</v>
      </c>
      <c r="D97" s="144">
        <v>0</v>
      </c>
      <c r="E97" s="144">
        <v>0</v>
      </c>
      <c r="F97" s="144">
        <v>0</v>
      </c>
      <c r="G97" s="144">
        <v>0</v>
      </c>
      <c r="H97" s="144">
        <v>0</v>
      </c>
      <c r="I97" s="144">
        <v>0</v>
      </c>
      <c r="J97" s="144">
        <v>0</v>
      </c>
      <c r="K97" s="144">
        <v>0</v>
      </c>
      <c r="L97" s="144">
        <v>0</v>
      </c>
      <c r="M97" s="144">
        <v>0</v>
      </c>
      <c r="N97" s="144">
        <v>0</v>
      </c>
      <c r="O97" s="144">
        <v>0</v>
      </c>
      <c r="P97" s="144">
        <v>0</v>
      </c>
      <c r="Q97" s="144">
        <v>0</v>
      </c>
      <c r="R97" s="144">
        <v>0</v>
      </c>
      <c r="S97" s="144">
        <v>0</v>
      </c>
    </row>
    <row r="98" spans="1:19" x14ac:dyDescent="0.2">
      <c r="A98" s="1175" t="s">
        <v>77</v>
      </c>
      <c r="B98" s="1175"/>
      <c r="C98" s="1175"/>
      <c r="D98" s="1175"/>
      <c r="E98" s="1175"/>
      <c r="F98" s="1175"/>
      <c r="G98" s="1175"/>
      <c r="H98" s="1175"/>
      <c r="I98" s="1175"/>
      <c r="J98" s="1175"/>
      <c r="K98" s="1175"/>
      <c r="L98" s="1175"/>
      <c r="M98" s="1175"/>
      <c r="N98" s="1175"/>
      <c r="O98" s="1175"/>
      <c r="P98" s="1175"/>
      <c r="Q98" s="1175"/>
      <c r="R98" s="1175"/>
      <c r="S98" s="1175"/>
    </row>
    <row r="99" spans="1:19" x14ac:dyDescent="0.2">
      <c r="A99" s="144">
        <v>1</v>
      </c>
      <c r="B99" s="144">
        <v>0</v>
      </c>
      <c r="C99" s="143">
        <v>1</v>
      </c>
      <c r="D99" s="144">
        <v>0</v>
      </c>
      <c r="E99" s="144">
        <v>1</v>
      </c>
      <c r="F99" s="144">
        <v>0</v>
      </c>
      <c r="G99" s="144">
        <v>1</v>
      </c>
      <c r="H99" s="144">
        <v>0</v>
      </c>
      <c r="I99" s="144">
        <v>1</v>
      </c>
      <c r="J99" s="144">
        <v>0</v>
      </c>
      <c r="K99" s="144">
        <v>0</v>
      </c>
      <c r="L99" s="144">
        <v>0</v>
      </c>
      <c r="M99" s="144">
        <v>0</v>
      </c>
      <c r="N99" s="144">
        <v>0</v>
      </c>
      <c r="O99" s="144">
        <v>0</v>
      </c>
      <c r="P99" s="144">
        <v>1</v>
      </c>
      <c r="Q99" s="144">
        <v>0</v>
      </c>
      <c r="R99" s="144">
        <v>0</v>
      </c>
      <c r="S99" s="144">
        <v>0</v>
      </c>
    </row>
    <row r="100" spans="1:19" x14ac:dyDescent="0.2">
      <c r="A100" s="1175" t="s">
        <v>78</v>
      </c>
      <c r="B100" s="1175"/>
      <c r="C100" s="1175"/>
      <c r="D100" s="1175"/>
      <c r="E100" s="1175"/>
      <c r="F100" s="1175"/>
      <c r="G100" s="1175"/>
      <c r="H100" s="1175"/>
      <c r="I100" s="1175"/>
      <c r="J100" s="1175"/>
      <c r="K100" s="1175"/>
      <c r="L100" s="1175"/>
      <c r="M100" s="1175"/>
      <c r="N100" s="1175"/>
      <c r="O100" s="1175"/>
      <c r="P100" s="1175"/>
      <c r="Q100" s="1175"/>
      <c r="R100" s="1175"/>
      <c r="S100" s="1175"/>
    </row>
    <row r="101" spans="1:19" s="768" customFormat="1" x14ac:dyDescent="0.2">
      <c r="A101" s="144">
        <v>0</v>
      </c>
      <c r="B101" s="144">
        <v>0</v>
      </c>
      <c r="C101" s="144">
        <v>0</v>
      </c>
      <c r="D101" s="144">
        <v>0</v>
      </c>
      <c r="E101" s="144">
        <v>0</v>
      </c>
      <c r="F101" s="144">
        <v>0</v>
      </c>
      <c r="G101" s="144">
        <v>0</v>
      </c>
      <c r="H101" s="144">
        <v>0</v>
      </c>
      <c r="I101" s="144">
        <v>0</v>
      </c>
      <c r="J101" s="144">
        <v>0</v>
      </c>
      <c r="K101" s="144">
        <v>0</v>
      </c>
      <c r="L101" s="144">
        <v>0</v>
      </c>
      <c r="M101" s="144">
        <v>0</v>
      </c>
      <c r="N101" s="144">
        <v>0</v>
      </c>
      <c r="O101" s="144">
        <v>0</v>
      </c>
      <c r="P101" s="144">
        <v>0</v>
      </c>
      <c r="Q101" s="144">
        <v>0</v>
      </c>
      <c r="R101" s="144">
        <v>0</v>
      </c>
      <c r="S101" s="144">
        <v>0</v>
      </c>
    </row>
    <row r="102" spans="1:19" x14ac:dyDescent="0.2">
      <c r="A102" s="1175" t="s">
        <v>79</v>
      </c>
      <c r="B102" s="1175"/>
      <c r="C102" s="1175"/>
      <c r="D102" s="1175"/>
      <c r="E102" s="1175"/>
      <c r="F102" s="1175"/>
      <c r="G102" s="1175"/>
      <c r="H102" s="1175"/>
      <c r="I102" s="1175"/>
      <c r="J102" s="1175"/>
      <c r="K102" s="1175"/>
      <c r="L102" s="1175"/>
      <c r="M102" s="1175"/>
      <c r="N102" s="1175"/>
      <c r="O102" s="1175"/>
      <c r="P102" s="1175"/>
      <c r="Q102" s="1175"/>
      <c r="R102" s="1175"/>
      <c r="S102" s="1175"/>
    </row>
    <row r="103" spans="1:19" s="812" customFormat="1" x14ac:dyDescent="0.2">
      <c r="A103" s="144">
        <v>0</v>
      </c>
      <c r="B103" s="144">
        <v>0</v>
      </c>
      <c r="C103" s="144">
        <v>0</v>
      </c>
      <c r="D103" s="144">
        <v>0</v>
      </c>
      <c r="E103" s="144">
        <v>0</v>
      </c>
      <c r="F103" s="144">
        <v>0</v>
      </c>
      <c r="G103" s="144">
        <v>0</v>
      </c>
      <c r="H103" s="144">
        <v>0</v>
      </c>
      <c r="I103" s="144">
        <v>0</v>
      </c>
      <c r="J103" s="144">
        <v>0</v>
      </c>
      <c r="K103" s="144">
        <v>0</v>
      </c>
      <c r="L103" s="144">
        <v>0</v>
      </c>
      <c r="M103" s="144">
        <v>0</v>
      </c>
      <c r="N103" s="144">
        <v>0</v>
      </c>
      <c r="O103" s="144">
        <v>0</v>
      </c>
      <c r="P103" s="144">
        <v>0</v>
      </c>
      <c r="Q103" s="144">
        <v>0</v>
      </c>
      <c r="R103" s="144">
        <v>0</v>
      </c>
      <c r="S103" s="144">
        <v>0</v>
      </c>
    </row>
    <row r="104" spans="1:19" x14ac:dyDescent="0.2">
      <c r="A104" s="1175" t="s">
        <v>80</v>
      </c>
      <c r="B104" s="1175"/>
      <c r="C104" s="1175"/>
      <c r="D104" s="1175"/>
      <c r="E104" s="1175"/>
      <c r="F104" s="1175"/>
      <c r="G104" s="1175"/>
      <c r="H104" s="1175"/>
      <c r="I104" s="1175"/>
      <c r="J104" s="1175"/>
      <c r="K104" s="1175"/>
      <c r="L104" s="1175"/>
      <c r="M104" s="1175"/>
      <c r="N104" s="1175"/>
      <c r="O104" s="1175"/>
      <c r="P104" s="1175"/>
      <c r="Q104" s="1175"/>
      <c r="R104" s="1175"/>
      <c r="S104" s="1175"/>
    </row>
    <row r="105" spans="1:19" s="822" customFormat="1" x14ac:dyDescent="0.2">
      <c r="A105" s="144">
        <v>1</v>
      </c>
      <c r="B105" s="144">
        <v>0</v>
      </c>
      <c r="C105" s="143">
        <v>1</v>
      </c>
      <c r="D105" s="144">
        <v>0</v>
      </c>
      <c r="E105" s="144">
        <v>1</v>
      </c>
      <c r="F105" s="144">
        <v>0</v>
      </c>
      <c r="G105" s="144">
        <v>1</v>
      </c>
      <c r="H105" s="144">
        <v>0</v>
      </c>
      <c r="I105" s="144">
        <v>1</v>
      </c>
      <c r="J105" s="144">
        <v>0</v>
      </c>
      <c r="K105" s="144">
        <v>0</v>
      </c>
      <c r="L105" s="144">
        <v>0</v>
      </c>
      <c r="M105" s="144">
        <v>0</v>
      </c>
      <c r="N105" s="144">
        <v>0</v>
      </c>
      <c r="O105" s="144">
        <v>0</v>
      </c>
      <c r="P105" s="144">
        <v>1</v>
      </c>
      <c r="Q105" s="144">
        <v>0</v>
      </c>
      <c r="R105" s="144">
        <v>0</v>
      </c>
      <c r="S105" s="144">
        <v>0</v>
      </c>
    </row>
    <row r="106" spans="1:19" x14ac:dyDescent="0.2">
      <c r="A106" s="1176" t="s">
        <v>181</v>
      </c>
      <c r="B106" s="1177"/>
      <c r="C106" s="1177"/>
      <c r="D106" s="1177"/>
      <c r="E106" s="1177"/>
      <c r="F106" s="1177"/>
      <c r="G106" s="1177"/>
      <c r="H106" s="1177"/>
      <c r="I106" s="1177"/>
      <c r="J106" s="1177"/>
      <c r="K106" s="1177"/>
      <c r="L106" s="1177"/>
      <c r="M106" s="1177"/>
      <c r="N106" s="1177"/>
      <c r="O106" s="1177"/>
      <c r="P106" s="1177"/>
      <c r="Q106" s="1177"/>
      <c r="R106" s="1177"/>
      <c r="S106" s="1178"/>
    </row>
    <row r="107" spans="1:19" s="50" customFormat="1" x14ac:dyDescent="0.2">
      <c r="A107" s="143">
        <f>A83+A85+A87+A89+A91+A93+A95+A97+A99+A101+A103+A105</f>
        <v>3</v>
      </c>
      <c r="B107" s="143">
        <f t="shared" ref="B107:R107" si="2">B83+B85+B87+B89+B91+B93+B95+B97+B99+B101+B103+B105</f>
        <v>0</v>
      </c>
      <c r="C107" s="143">
        <f t="shared" si="2"/>
        <v>3</v>
      </c>
      <c r="D107" s="143">
        <f t="shared" si="2"/>
        <v>0</v>
      </c>
      <c r="E107" s="143">
        <f t="shared" si="2"/>
        <v>2</v>
      </c>
      <c r="F107" s="143">
        <f t="shared" si="2"/>
        <v>0</v>
      </c>
      <c r="G107" s="143">
        <f t="shared" si="2"/>
        <v>3</v>
      </c>
      <c r="H107" s="143">
        <f t="shared" si="2"/>
        <v>0</v>
      </c>
      <c r="I107" s="143">
        <f t="shared" si="2"/>
        <v>3</v>
      </c>
      <c r="J107" s="143">
        <f t="shared" si="2"/>
        <v>0</v>
      </c>
      <c r="K107" s="143">
        <f t="shared" si="2"/>
        <v>0</v>
      </c>
      <c r="L107" s="143">
        <f t="shared" si="2"/>
        <v>0</v>
      </c>
      <c r="M107" s="143">
        <f t="shared" si="2"/>
        <v>0</v>
      </c>
      <c r="N107" s="143">
        <f t="shared" si="2"/>
        <v>0</v>
      </c>
      <c r="O107" s="143">
        <f t="shared" si="2"/>
        <v>0</v>
      </c>
      <c r="P107" s="143">
        <f t="shared" si="2"/>
        <v>3</v>
      </c>
      <c r="Q107" s="143">
        <f t="shared" si="2"/>
        <v>0</v>
      </c>
      <c r="R107" s="143">
        <f t="shared" si="2"/>
        <v>0</v>
      </c>
      <c r="S107" s="143">
        <f>S83+S85+S87+S89+S91+S93+S95+S97+S99+S101+S103+S105</f>
        <v>0</v>
      </c>
    </row>
    <row r="108" spans="1:19" x14ac:dyDescent="0.2">
      <c r="A108" s="22"/>
      <c r="B108" s="22"/>
      <c r="C108" s="22"/>
      <c r="D108" s="22"/>
      <c r="E108" s="22"/>
      <c r="F108" s="22"/>
      <c r="G108" s="22"/>
      <c r="H108" s="22"/>
      <c r="I108" s="22"/>
      <c r="J108" s="22"/>
      <c r="K108" s="22"/>
      <c r="L108" s="22"/>
      <c r="M108" s="22"/>
      <c r="N108" s="22"/>
      <c r="O108" s="22"/>
      <c r="P108" s="22"/>
      <c r="Q108" s="22"/>
      <c r="R108" s="22"/>
      <c r="S108" s="22"/>
    </row>
    <row r="109" spans="1:19" s="108" customFormat="1" ht="23.25" customHeight="1" x14ac:dyDescent="0.25">
      <c r="A109" s="1189" t="s">
        <v>3190</v>
      </c>
      <c r="B109" s="1190"/>
      <c r="C109" s="1190"/>
      <c r="D109" s="1190"/>
      <c r="E109" s="1190"/>
      <c r="F109" s="1190"/>
      <c r="G109" s="1190"/>
      <c r="H109" s="1190"/>
      <c r="I109" s="1190"/>
      <c r="J109" s="1190"/>
      <c r="K109" s="1190"/>
      <c r="L109" s="1190"/>
      <c r="M109" s="1190"/>
      <c r="N109" s="1190"/>
      <c r="O109" s="1190"/>
      <c r="P109" s="1190"/>
      <c r="Q109" s="1190"/>
      <c r="R109" s="1190"/>
      <c r="S109" s="1191"/>
    </row>
    <row r="110" spans="1:19" x14ac:dyDescent="0.2">
      <c r="A110" s="1192" t="s">
        <v>831</v>
      </c>
      <c r="B110" s="1192"/>
      <c r="C110" s="1192"/>
      <c r="D110" s="1192"/>
      <c r="E110" s="1192"/>
      <c r="F110" s="1192"/>
      <c r="G110" s="1192"/>
      <c r="H110" s="1192"/>
      <c r="I110" s="1192"/>
      <c r="J110" s="1192"/>
      <c r="K110" s="1192"/>
      <c r="L110" s="1192"/>
      <c r="M110" s="1192"/>
      <c r="N110" s="1192"/>
      <c r="O110" s="1192"/>
      <c r="P110" s="1192"/>
      <c r="Q110" s="1192"/>
      <c r="R110" s="1192"/>
      <c r="S110" s="1192"/>
    </row>
    <row r="111" spans="1:19" x14ac:dyDescent="0.2">
      <c r="A111" s="1185" t="s">
        <v>842</v>
      </c>
      <c r="B111" s="1186"/>
      <c r="C111" s="1186"/>
      <c r="D111" s="1186"/>
      <c r="E111" s="1186"/>
      <c r="F111" s="1186"/>
      <c r="G111" s="1186"/>
      <c r="H111" s="1186"/>
      <c r="I111" s="1186"/>
      <c r="J111" s="1186"/>
      <c r="K111" s="1186"/>
      <c r="L111" s="1186"/>
      <c r="M111" s="1186"/>
      <c r="N111" s="1186"/>
      <c r="O111" s="1186"/>
      <c r="P111" s="1186"/>
      <c r="Q111" s="1186"/>
      <c r="R111" s="1186"/>
      <c r="S111" s="1187"/>
    </row>
    <row r="112" spans="1:19" ht="27" customHeight="1" x14ac:dyDescent="0.2">
      <c r="A112" s="1181" t="s">
        <v>41</v>
      </c>
      <c r="B112" s="1181"/>
      <c r="C112" s="1181"/>
      <c r="D112" s="1181" t="s">
        <v>42</v>
      </c>
      <c r="E112" s="1181"/>
      <c r="F112" s="1181" t="s">
        <v>43</v>
      </c>
      <c r="G112" s="1181"/>
      <c r="H112" s="1181"/>
      <c r="I112" s="1181" t="s">
        <v>44</v>
      </c>
      <c r="J112" s="1181"/>
      <c r="K112" s="1182" t="s">
        <v>45</v>
      </c>
      <c r="L112" s="1183"/>
      <c r="M112" s="1183"/>
      <c r="N112" s="1184"/>
      <c r="O112" s="1188" t="s">
        <v>46</v>
      </c>
      <c r="P112" s="1188"/>
      <c r="Q112" s="1188"/>
      <c r="R112" s="1181" t="s">
        <v>47</v>
      </c>
      <c r="S112" s="1181"/>
    </row>
    <row r="113" spans="1:19" ht="31.5" customHeight="1" x14ac:dyDescent="0.2">
      <c r="A113" s="1180" t="s">
        <v>48</v>
      </c>
      <c r="B113" s="1180" t="s">
        <v>49</v>
      </c>
      <c r="C113" s="1180" t="s">
        <v>50</v>
      </c>
      <c r="D113" s="1180" t="s">
        <v>51</v>
      </c>
      <c r="E113" s="1180" t="s">
        <v>52</v>
      </c>
      <c r="F113" s="1182" t="s">
        <v>53</v>
      </c>
      <c r="G113" s="1183"/>
      <c r="H113" s="1184"/>
      <c r="I113" s="1180" t="s">
        <v>54</v>
      </c>
      <c r="J113" s="1180" t="s">
        <v>55</v>
      </c>
      <c r="K113" s="1182" t="s">
        <v>56</v>
      </c>
      <c r="L113" s="1184"/>
      <c r="M113" s="1182" t="s">
        <v>57</v>
      </c>
      <c r="N113" s="1184"/>
      <c r="O113" s="1180" t="s">
        <v>58</v>
      </c>
      <c r="P113" s="1180" t="s">
        <v>59</v>
      </c>
      <c r="Q113" s="1180" t="s">
        <v>60</v>
      </c>
      <c r="R113" s="1180" t="s">
        <v>61</v>
      </c>
      <c r="S113" s="1180" t="s">
        <v>62</v>
      </c>
    </row>
    <row r="114" spans="1:19" ht="49.5" customHeight="1" x14ac:dyDescent="0.2">
      <c r="A114" s="1181"/>
      <c r="B114" s="1181"/>
      <c r="C114" s="1181"/>
      <c r="D114" s="1181"/>
      <c r="E114" s="1181"/>
      <c r="F114" s="372" t="s">
        <v>63</v>
      </c>
      <c r="G114" s="372" t="s">
        <v>64</v>
      </c>
      <c r="H114" s="372" t="s">
        <v>65</v>
      </c>
      <c r="I114" s="1181"/>
      <c r="J114" s="1181"/>
      <c r="K114" s="133" t="s">
        <v>66</v>
      </c>
      <c r="L114" s="133" t="s">
        <v>67</v>
      </c>
      <c r="M114" s="133" t="s">
        <v>68</v>
      </c>
      <c r="N114" s="133" t="s">
        <v>67</v>
      </c>
      <c r="O114" s="1181"/>
      <c r="P114" s="1181"/>
      <c r="Q114" s="1181"/>
      <c r="R114" s="1181"/>
      <c r="S114" s="1181"/>
    </row>
    <row r="115" spans="1:19" x14ac:dyDescent="0.2">
      <c r="A115" s="1175" t="s">
        <v>69</v>
      </c>
      <c r="B115" s="1175"/>
      <c r="C115" s="1175"/>
      <c r="D115" s="1175"/>
      <c r="E115" s="1175"/>
      <c r="F115" s="1175"/>
      <c r="G115" s="1175"/>
      <c r="H115" s="1175"/>
      <c r="I115" s="1175"/>
      <c r="J115" s="1175"/>
      <c r="K115" s="1175"/>
      <c r="L115" s="1175"/>
      <c r="M115" s="1175"/>
      <c r="N115" s="1175"/>
      <c r="O115" s="1175"/>
      <c r="P115" s="1175"/>
      <c r="Q115" s="1175"/>
      <c r="R115" s="1175"/>
      <c r="S115" s="1175"/>
    </row>
    <row r="116" spans="1:19" s="50" customFormat="1" x14ac:dyDescent="0.2">
      <c r="A116" s="144">
        <v>0</v>
      </c>
      <c r="B116" s="144">
        <v>0</v>
      </c>
      <c r="C116" s="144">
        <v>0</v>
      </c>
      <c r="D116" s="144">
        <v>0</v>
      </c>
      <c r="E116" s="144">
        <v>0</v>
      </c>
      <c r="F116" s="144">
        <v>0</v>
      </c>
      <c r="G116" s="144">
        <v>0</v>
      </c>
      <c r="H116" s="144">
        <v>0</v>
      </c>
      <c r="I116" s="144">
        <v>0</v>
      </c>
      <c r="J116" s="144">
        <v>0</v>
      </c>
      <c r="K116" s="144">
        <v>0</v>
      </c>
      <c r="L116" s="144">
        <v>0</v>
      </c>
      <c r="M116" s="144">
        <v>0</v>
      </c>
      <c r="N116" s="144">
        <v>0</v>
      </c>
      <c r="O116" s="144">
        <v>0</v>
      </c>
      <c r="P116" s="144">
        <v>0</v>
      </c>
      <c r="Q116" s="144">
        <v>0</v>
      </c>
      <c r="R116" s="144">
        <v>0</v>
      </c>
      <c r="S116" s="144">
        <v>0</v>
      </c>
    </row>
    <row r="117" spans="1:19" x14ac:dyDescent="0.2">
      <c r="A117" s="1175" t="s">
        <v>70</v>
      </c>
      <c r="B117" s="1175"/>
      <c r="C117" s="1175"/>
      <c r="D117" s="1175"/>
      <c r="E117" s="1175"/>
      <c r="F117" s="1175"/>
      <c r="G117" s="1175"/>
      <c r="H117" s="1175"/>
      <c r="I117" s="1175"/>
      <c r="J117" s="1175"/>
      <c r="K117" s="1175"/>
      <c r="L117" s="1175"/>
      <c r="M117" s="1175"/>
      <c r="N117" s="1175"/>
      <c r="O117" s="1175"/>
      <c r="P117" s="1175"/>
      <c r="Q117" s="1175"/>
      <c r="R117" s="1175"/>
      <c r="S117" s="1175"/>
    </row>
    <row r="118" spans="1:19" s="50" customFormat="1" x14ac:dyDescent="0.2">
      <c r="A118" s="144">
        <v>0</v>
      </c>
      <c r="B118" s="144">
        <v>0</v>
      </c>
      <c r="C118" s="144">
        <v>0</v>
      </c>
      <c r="D118" s="144">
        <v>0</v>
      </c>
      <c r="E118" s="144">
        <v>0</v>
      </c>
      <c r="F118" s="144">
        <v>0</v>
      </c>
      <c r="G118" s="144">
        <v>0</v>
      </c>
      <c r="H118" s="144">
        <v>0</v>
      </c>
      <c r="I118" s="144">
        <v>0</v>
      </c>
      <c r="J118" s="144">
        <v>0</v>
      </c>
      <c r="K118" s="144">
        <v>0</v>
      </c>
      <c r="L118" s="144">
        <v>0</v>
      </c>
      <c r="M118" s="144">
        <v>0</v>
      </c>
      <c r="N118" s="144">
        <v>0</v>
      </c>
      <c r="O118" s="144">
        <v>0</v>
      </c>
      <c r="P118" s="144">
        <v>0</v>
      </c>
      <c r="Q118" s="144">
        <v>0</v>
      </c>
      <c r="R118" s="144">
        <v>0</v>
      </c>
      <c r="S118" s="144">
        <v>0</v>
      </c>
    </row>
    <row r="119" spans="1:19" x14ac:dyDescent="0.2">
      <c r="A119" s="1175" t="s">
        <v>71</v>
      </c>
      <c r="B119" s="1175"/>
      <c r="C119" s="1175"/>
      <c r="D119" s="1175"/>
      <c r="E119" s="1175"/>
      <c r="F119" s="1175"/>
      <c r="G119" s="1175"/>
      <c r="H119" s="1175"/>
      <c r="I119" s="1175"/>
      <c r="J119" s="1175"/>
      <c r="K119" s="1175"/>
      <c r="L119" s="1175"/>
      <c r="M119" s="1175"/>
      <c r="N119" s="1175"/>
      <c r="O119" s="1175"/>
      <c r="P119" s="1175"/>
      <c r="Q119" s="1175"/>
      <c r="R119" s="1175"/>
      <c r="S119" s="1175"/>
    </row>
    <row r="120" spans="1:19" s="50" customFormat="1" x14ac:dyDescent="0.2">
      <c r="A120" s="144">
        <v>0</v>
      </c>
      <c r="B120" s="144">
        <v>0</v>
      </c>
      <c r="C120" s="144">
        <v>0</v>
      </c>
      <c r="D120" s="144">
        <v>0</v>
      </c>
      <c r="E120" s="144">
        <v>0</v>
      </c>
      <c r="F120" s="144">
        <v>0</v>
      </c>
      <c r="G120" s="144">
        <v>0</v>
      </c>
      <c r="H120" s="144">
        <v>0</v>
      </c>
      <c r="I120" s="144">
        <v>0</v>
      </c>
      <c r="J120" s="144">
        <v>0</v>
      </c>
      <c r="K120" s="144">
        <v>0</v>
      </c>
      <c r="L120" s="144">
        <v>0</v>
      </c>
      <c r="M120" s="144">
        <v>0</v>
      </c>
      <c r="N120" s="144">
        <v>0</v>
      </c>
      <c r="O120" s="144">
        <v>0</v>
      </c>
      <c r="P120" s="144">
        <v>0</v>
      </c>
      <c r="Q120" s="144">
        <v>0</v>
      </c>
      <c r="R120" s="144">
        <v>0</v>
      </c>
      <c r="S120" s="144">
        <v>0</v>
      </c>
    </row>
    <row r="121" spans="1:19" x14ac:dyDescent="0.2">
      <c r="A121" s="1175" t="s">
        <v>72</v>
      </c>
      <c r="B121" s="1175"/>
      <c r="C121" s="1175"/>
      <c r="D121" s="1175"/>
      <c r="E121" s="1175"/>
      <c r="F121" s="1175"/>
      <c r="G121" s="1175"/>
      <c r="H121" s="1175"/>
      <c r="I121" s="1175"/>
      <c r="J121" s="1175"/>
      <c r="K121" s="1175"/>
      <c r="L121" s="1175"/>
      <c r="M121" s="1175"/>
      <c r="N121" s="1175"/>
      <c r="O121" s="1175"/>
      <c r="P121" s="1175"/>
      <c r="Q121" s="1175"/>
      <c r="R121" s="1175"/>
      <c r="S121" s="1175"/>
    </row>
    <row r="122" spans="1:19" s="550" customFormat="1" x14ac:dyDescent="0.2">
      <c r="A122" s="144">
        <v>0</v>
      </c>
      <c r="B122" s="144">
        <v>0</v>
      </c>
      <c r="C122" s="144">
        <v>0</v>
      </c>
      <c r="D122" s="144">
        <v>0</v>
      </c>
      <c r="E122" s="144">
        <v>0</v>
      </c>
      <c r="F122" s="144">
        <v>0</v>
      </c>
      <c r="G122" s="144">
        <v>0</v>
      </c>
      <c r="H122" s="144">
        <v>0</v>
      </c>
      <c r="I122" s="144">
        <v>0</v>
      </c>
      <c r="J122" s="144">
        <v>0</v>
      </c>
      <c r="K122" s="144">
        <v>0</v>
      </c>
      <c r="L122" s="144">
        <v>0</v>
      </c>
      <c r="M122" s="144">
        <v>0</v>
      </c>
      <c r="N122" s="144">
        <v>0</v>
      </c>
      <c r="O122" s="144">
        <v>0</v>
      </c>
      <c r="P122" s="144">
        <v>0</v>
      </c>
      <c r="Q122" s="144">
        <v>0</v>
      </c>
      <c r="R122" s="144">
        <v>0</v>
      </c>
      <c r="S122" s="144">
        <v>0</v>
      </c>
    </row>
    <row r="123" spans="1:19" x14ac:dyDescent="0.2">
      <c r="A123" s="1179" t="s">
        <v>73</v>
      </c>
      <c r="B123" s="1179"/>
      <c r="C123" s="1179"/>
      <c r="D123" s="1179"/>
      <c r="E123" s="1179"/>
      <c r="F123" s="1179"/>
      <c r="G123" s="1179"/>
      <c r="H123" s="1179"/>
      <c r="I123" s="1179"/>
      <c r="J123" s="1179"/>
      <c r="K123" s="1179"/>
      <c r="L123" s="1179"/>
      <c r="M123" s="1179"/>
      <c r="N123" s="1179"/>
      <c r="O123" s="1179"/>
      <c r="P123" s="1179"/>
      <c r="Q123" s="1179"/>
      <c r="R123" s="1179"/>
      <c r="S123" s="1179"/>
    </row>
    <row r="124" spans="1:19" s="614" customFormat="1" x14ac:dyDescent="0.2">
      <c r="A124" s="144">
        <v>0</v>
      </c>
      <c r="B124" s="144">
        <v>0</v>
      </c>
      <c r="C124" s="144">
        <v>0</v>
      </c>
      <c r="D124" s="144">
        <v>0</v>
      </c>
      <c r="E124" s="144">
        <v>0</v>
      </c>
      <c r="F124" s="144">
        <v>0</v>
      </c>
      <c r="G124" s="144">
        <v>0</v>
      </c>
      <c r="H124" s="144">
        <v>0</v>
      </c>
      <c r="I124" s="144">
        <v>0</v>
      </c>
      <c r="J124" s="144">
        <v>0</v>
      </c>
      <c r="K124" s="144">
        <v>0</v>
      </c>
      <c r="L124" s="144">
        <v>0</v>
      </c>
      <c r="M124" s="144">
        <v>0</v>
      </c>
      <c r="N124" s="144">
        <v>0</v>
      </c>
      <c r="O124" s="144">
        <v>0</v>
      </c>
      <c r="P124" s="144">
        <v>0</v>
      </c>
      <c r="Q124" s="144">
        <v>0</v>
      </c>
      <c r="R124" s="144">
        <v>0</v>
      </c>
      <c r="S124" s="144">
        <v>0</v>
      </c>
    </row>
    <row r="125" spans="1:19" x14ac:dyDescent="0.2">
      <c r="A125" s="1175" t="s">
        <v>74</v>
      </c>
      <c r="B125" s="1175"/>
      <c r="C125" s="1175"/>
      <c r="D125" s="1175"/>
      <c r="E125" s="1175"/>
      <c r="F125" s="1175"/>
      <c r="G125" s="1175"/>
      <c r="H125" s="1175"/>
      <c r="I125" s="1175"/>
      <c r="J125" s="1175"/>
      <c r="K125" s="1175"/>
      <c r="L125" s="1175"/>
      <c r="M125" s="1175"/>
      <c r="N125" s="1175"/>
      <c r="O125" s="1175"/>
      <c r="P125" s="1175"/>
      <c r="Q125" s="1175"/>
      <c r="R125" s="1175"/>
      <c r="S125" s="1175"/>
    </row>
    <row r="126" spans="1:19" s="671" customFormat="1" x14ac:dyDescent="0.2">
      <c r="A126" s="144">
        <v>0</v>
      </c>
      <c r="B126" s="144">
        <v>0</v>
      </c>
      <c r="C126" s="144">
        <v>0</v>
      </c>
      <c r="D126" s="144">
        <v>0</v>
      </c>
      <c r="E126" s="144">
        <v>0</v>
      </c>
      <c r="F126" s="144">
        <v>0</v>
      </c>
      <c r="G126" s="144">
        <v>0</v>
      </c>
      <c r="H126" s="144">
        <v>0</v>
      </c>
      <c r="I126" s="144">
        <v>0</v>
      </c>
      <c r="J126" s="144">
        <v>0</v>
      </c>
      <c r="K126" s="144">
        <v>0</v>
      </c>
      <c r="L126" s="144">
        <v>0</v>
      </c>
      <c r="M126" s="144">
        <v>0</v>
      </c>
      <c r="N126" s="144">
        <v>0</v>
      </c>
      <c r="O126" s="144">
        <v>0</v>
      </c>
      <c r="P126" s="144">
        <v>0</v>
      </c>
      <c r="Q126" s="144">
        <v>0</v>
      </c>
      <c r="R126" s="144">
        <v>0</v>
      </c>
      <c r="S126" s="144">
        <v>0</v>
      </c>
    </row>
    <row r="127" spans="1:19" x14ac:dyDescent="0.2">
      <c r="A127" s="1175" t="s">
        <v>75</v>
      </c>
      <c r="B127" s="1175"/>
      <c r="C127" s="1175"/>
      <c r="D127" s="1175"/>
      <c r="E127" s="1175"/>
      <c r="F127" s="1175"/>
      <c r="G127" s="1175"/>
      <c r="H127" s="1175"/>
      <c r="I127" s="1175"/>
      <c r="J127" s="1175"/>
      <c r="K127" s="1175"/>
      <c r="L127" s="1175"/>
      <c r="M127" s="1175"/>
      <c r="N127" s="1175"/>
      <c r="O127" s="1175"/>
      <c r="P127" s="1175"/>
      <c r="Q127" s="1175"/>
      <c r="R127" s="1175"/>
      <c r="S127" s="1175"/>
    </row>
    <row r="128" spans="1:19" s="671" customFormat="1" x14ac:dyDescent="0.2">
      <c r="A128" s="144">
        <v>0</v>
      </c>
      <c r="B128" s="144">
        <v>0</v>
      </c>
      <c r="C128" s="144">
        <v>0</v>
      </c>
      <c r="D128" s="144">
        <v>0</v>
      </c>
      <c r="E128" s="144">
        <v>0</v>
      </c>
      <c r="F128" s="144">
        <v>0</v>
      </c>
      <c r="G128" s="144">
        <v>0</v>
      </c>
      <c r="H128" s="144">
        <v>0</v>
      </c>
      <c r="I128" s="144">
        <v>0</v>
      </c>
      <c r="J128" s="144">
        <v>0</v>
      </c>
      <c r="K128" s="144">
        <v>0</v>
      </c>
      <c r="L128" s="144">
        <v>0</v>
      </c>
      <c r="M128" s="144">
        <v>0</v>
      </c>
      <c r="N128" s="144">
        <v>0</v>
      </c>
      <c r="O128" s="144">
        <v>0</v>
      </c>
      <c r="P128" s="144">
        <v>0</v>
      </c>
      <c r="Q128" s="144">
        <v>0</v>
      </c>
      <c r="R128" s="144">
        <v>0</v>
      </c>
      <c r="S128" s="144">
        <v>0</v>
      </c>
    </row>
    <row r="129" spans="1:19" x14ac:dyDescent="0.2">
      <c r="A129" s="1175" t="s">
        <v>76</v>
      </c>
      <c r="B129" s="1175"/>
      <c r="C129" s="1175"/>
      <c r="D129" s="1175"/>
      <c r="E129" s="1175"/>
      <c r="F129" s="1175"/>
      <c r="G129" s="1175"/>
      <c r="H129" s="1175"/>
      <c r="I129" s="1175"/>
      <c r="J129" s="1175"/>
      <c r="K129" s="1175"/>
      <c r="L129" s="1175"/>
      <c r="M129" s="1175"/>
      <c r="N129" s="1175"/>
      <c r="O129" s="1175"/>
      <c r="P129" s="1175"/>
      <c r="Q129" s="1175"/>
      <c r="R129" s="1175"/>
      <c r="S129" s="1175"/>
    </row>
    <row r="130" spans="1:19" s="691" customFormat="1" x14ac:dyDescent="0.2">
      <c r="A130" s="144">
        <v>0</v>
      </c>
      <c r="B130" s="144">
        <v>0</v>
      </c>
      <c r="C130" s="144">
        <v>0</v>
      </c>
      <c r="D130" s="144">
        <v>0</v>
      </c>
      <c r="E130" s="144">
        <v>0</v>
      </c>
      <c r="F130" s="144">
        <v>0</v>
      </c>
      <c r="G130" s="144">
        <v>0</v>
      </c>
      <c r="H130" s="144">
        <v>0</v>
      </c>
      <c r="I130" s="144">
        <v>0</v>
      </c>
      <c r="J130" s="144">
        <v>0</v>
      </c>
      <c r="K130" s="144">
        <v>0</v>
      </c>
      <c r="L130" s="144">
        <v>0</v>
      </c>
      <c r="M130" s="144">
        <v>0</v>
      </c>
      <c r="N130" s="144">
        <v>0</v>
      </c>
      <c r="O130" s="144">
        <v>0</v>
      </c>
      <c r="P130" s="144">
        <v>0</v>
      </c>
      <c r="Q130" s="144">
        <v>0</v>
      </c>
      <c r="R130" s="144">
        <v>0</v>
      </c>
      <c r="S130" s="144">
        <v>0</v>
      </c>
    </row>
    <row r="131" spans="1:19" x14ac:dyDescent="0.2">
      <c r="A131" s="1175" t="s">
        <v>77</v>
      </c>
      <c r="B131" s="1175"/>
      <c r="C131" s="1175"/>
      <c r="D131" s="1175"/>
      <c r="E131" s="1175"/>
      <c r="F131" s="1175"/>
      <c r="G131" s="1175"/>
      <c r="H131" s="1175"/>
      <c r="I131" s="1175"/>
      <c r="J131" s="1175"/>
      <c r="K131" s="1175"/>
      <c r="L131" s="1175"/>
      <c r="M131" s="1175"/>
      <c r="N131" s="1175"/>
      <c r="O131" s="1175"/>
      <c r="P131" s="1175"/>
      <c r="Q131" s="1175"/>
      <c r="R131" s="1175"/>
      <c r="S131" s="1175"/>
    </row>
    <row r="132" spans="1:19" s="738" customFormat="1" x14ac:dyDescent="0.2">
      <c r="A132" s="144">
        <v>0</v>
      </c>
      <c r="B132" s="144">
        <v>0</v>
      </c>
      <c r="C132" s="144">
        <v>0</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row>
    <row r="133" spans="1:19" x14ac:dyDescent="0.2">
      <c r="A133" s="1175" t="s">
        <v>78</v>
      </c>
      <c r="B133" s="1175"/>
      <c r="C133" s="1175"/>
      <c r="D133" s="1175"/>
      <c r="E133" s="1175"/>
      <c r="F133" s="1175"/>
      <c r="G133" s="1175"/>
      <c r="H133" s="1175"/>
      <c r="I133" s="1175"/>
      <c r="J133" s="1175"/>
      <c r="K133" s="1175"/>
      <c r="L133" s="1175"/>
      <c r="M133" s="1175"/>
      <c r="N133" s="1175"/>
      <c r="O133" s="1175"/>
      <c r="P133" s="1175"/>
      <c r="Q133" s="1175"/>
      <c r="R133" s="1175"/>
      <c r="S133" s="1175"/>
    </row>
    <row r="134" spans="1:19" s="768" customFormat="1" x14ac:dyDescent="0.2">
      <c r="A134" s="144">
        <v>0</v>
      </c>
      <c r="B134" s="144">
        <v>0</v>
      </c>
      <c r="C134" s="144">
        <v>0</v>
      </c>
      <c r="D134" s="144">
        <v>0</v>
      </c>
      <c r="E134" s="144">
        <v>0</v>
      </c>
      <c r="F134" s="144">
        <v>0</v>
      </c>
      <c r="G134" s="144">
        <v>0</v>
      </c>
      <c r="H134" s="144">
        <v>0</v>
      </c>
      <c r="I134" s="144">
        <v>0</v>
      </c>
      <c r="J134" s="144">
        <v>0</v>
      </c>
      <c r="K134" s="144">
        <v>0</v>
      </c>
      <c r="L134" s="144">
        <v>0</v>
      </c>
      <c r="M134" s="144">
        <v>0</v>
      </c>
      <c r="N134" s="144">
        <v>0</v>
      </c>
      <c r="O134" s="144">
        <v>0</v>
      </c>
      <c r="P134" s="144">
        <v>0</v>
      </c>
      <c r="Q134" s="144">
        <v>0</v>
      </c>
      <c r="R134" s="144">
        <v>0</v>
      </c>
      <c r="S134" s="144">
        <v>0</v>
      </c>
    </row>
    <row r="135" spans="1:19" x14ac:dyDescent="0.2">
      <c r="A135" s="1175" t="s">
        <v>79</v>
      </c>
      <c r="B135" s="1175"/>
      <c r="C135" s="1175"/>
      <c r="D135" s="1175"/>
      <c r="E135" s="1175"/>
      <c r="F135" s="1175"/>
      <c r="G135" s="1175"/>
      <c r="H135" s="1175"/>
      <c r="I135" s="1175"/>
      <c r="J135" s="1175"/>
      <c r="K135" s="1175"/>
      <c r="L135" s="1175"/>
      <c r="M135" s="1175"/>
      <c r="N135" s="1175"/>
      <c r="O135" s="1175"/>
      <c r="P135" s="1175"/>
      <c r="Q135" s="1175"/>
      <c r="R135" s="1175"/>
      <c r="S135" s="1175"/>
    </row>
    <row r="136" spans="1:19" s="812" customFormat="1" x14ac:dyDescent="0.2">
      <c r="A136" s="144">
        <v>0</v>
      </c>
      <c r="B136" s="144">
        <v>0</v>
      </c>
      <c r="C136" s="144">
        <v>0</v>
      </c>
      <c r="D136" s="144">
        <v>0</v>
      </c>
      <c r="E136" s="144">
        <v>0</v>
      </c>
      <c r="F136" s="144">
        <v>0</v>
      </c>
      <c r="G136" s="144">
        <v>0</v>
      </c>
      <c r="H136" s="144">
        <v>0</v>
      </c>
      <c r="I136" s="144">
        <v>0</v>
      </c>
      <c r="J136" s="144">
        <v>0</v>
      </c>
      <c r="K136" s="144">
        <v>0</v>
      </c>
      <c r="L136" s="144">
        <v>0</v>
      </c>
      <c r="M136" s="144">
        <v>0</v>
      </c>
      <c r="N136" s="144">
        <v>0</v>
      </c>
      <c r="O136" s="144">
        <v>0</v>
      </c>
      <c r="P136" s="144">
        <v>0</v>
      </c>
      <c r="Q136" s="144">
        <v>0</v>
      </c>
      <c r="R136" s="144">
        <v>0</v>
      </c>
      <c r="S136" s="144">
        <v>0</v>
      </c>
    </row>
    <row r="137" spans="1:19" x14ac:dyDescent="0.2">
      <c r="A137" s="1175" t="s">
        <v>80</v>
      </c>
      <c r="B137" s="1175"/>
      <c r="C137" s="1175"/>
      <c r="D137" s="1175"/>
      <c r="E137" s="1175"/>
      <c r="F137" s="1175"/>
      <c r="G137" s="1175"/>
      <c r="H137" s="1175"/>
      <c r="I137" s="1175"/>
      <c r="J137" s="1175"/>
      <c r="K137" s="1175"/>
      <c r="L137" s="1175"/>
      <c r="M137" s="1175"/>
      <c r="N137" s="1175"/>
      <c r="O137" s="1175"/>
      <c r="P137" s="1175"/>
      <c r="Q137" s="1175"/>
      <c r="R137" s="1175"/>
      <c r="S137" s="1175"/>
    </row>
    <row r="138" spans="1:19" s="822" customFormat="1" x14ac:dyDescent="0.2">
      <c r="A138" s="144">
        <v>0</v>
      </c>
      <c r="B138" s="144">
        <v>0</v>
      </c>
      <c r="C138" s="144">
        <v>0</v>
      </c>
      <c r="D138" s="144">
        <v>0</v>
      </c>
      <c r="E138" s="144">
        <v>0</v>
      </c>
      <c r="F138" s="144">
        <v>0</v>
      </c>
      <c r="G138" s="144">
        <v>0</v>
      </c>
      <c r="H138" s="144">
        <v>0</v>
      </c>
      <c r="I138" s="144">
        <v>0</v>
      </c>
      <c r="J138" s="144">
        <v>0</v>
      </c>
      <c r="K138" s="144">
        <v>0</v>
      </c>
      <c r="L138" s="144">
        <v>0</v>
      </c>
      <c r="M138" s="144">
        <v>0</v>
      </c>
      <c r="N138" s="144">
        <v>0</v>
      </c>
      <c r="O138" s="144">
        <v>0</v>
      </c>
      <c r="P138" s="144">
        <v>0</v>
      </c>
      <c r="Q138" s="144">
        <v>0</v>
      </c>
      <c r="R138" s="144">
        <v>0</v>
      </c>
      <c r="S138" s="144">
        <v>0</v>
      </c>
    </row>
    <row r="139" spans="1:19" x14ac:dyDescent="0.2">
      <c r="A139" s="1176" t="s">
        <v>181</v>
      </c>
      <c r="B139" s="1177"/>
      <c r="C139" s="1177"/>
      <c r="D139" s="1177"/>
      <c r="E139" s="1177"/>
      <c r="F139" s="1177"/>
      <c r="G139" s="1177"/>
      <c r="H139" s="1177"/>
      <c r="I139" s="1177"/>
      <c r="J139" s="1177"/>
      <c r="K139" s="1177"/>
      <c r="L139" s="1177"/>
      <c r="M139" s="1177"/>
      <c r="N139" s="1177"/>
      <c r="O139" s="1177"/>
      <c r="P139" s="1177"/>
      <c r="Q139" s="1177"/>
      <c r="R139" s="1177"/>
      <c r="S139" s="1178"/>
    </row>
    <row r="140" spans="1:19" s="50" customFormat="1" x14ac:dyDescent="0.2">
      <c r="A140" s="143">
        <f>A116+A118+A120+A122+A124+A126+A128+A130+A132+A134+A136+A138</f>
        <v>0</v>
      </c>
      <c r="B140" s="143">
        <f t="shared" ref="B140:S140" si="3">B116+B118+B120+B122+B124+B126+B128+B130+B132+B134+B136+B138</f>
        <v>0</v>
      </c>
      <c r="C140" s="143">
        <f t="shared" si="3"/>
        <v>0</v>
      </c>
      <c r="D140" s="143">
        <v>0</v>
      </c>
      <c r="E140" s="143">
        <f t="shared" si="3"/>
        <v>0</v>
      </c>
      <c r="F140" s="143">
        <f t="shared" si="3"/>
        <v>0</v>
      </c>
      <c r="G140" s="143">
        <f t="shared" si="3"/>
        <v>0</v>
      </c>
      <c r="H140" s="143">
        <f t="shared" si="3"/>
        <v>0</v>
      </c>
      <c r="I140" s="143">
        <f t="shared" si="3"/>
        <v>0</v>
      </c>
      <c r="J140" s="143">
        <f t="shared" si="3"/>
        <v>0</v>
      </c>
      <c r="K140" s="143">
        <f t="shared" si="3"/>
        <v>0</v>
      </c>
      <c r="L140" s="143">
        <f t="shared" si="3"/>
        <v>0</v>
      </c>
      <c r="M140" s="143">
        <f t="shared" si="3"/>
        <v>0</v>
      </c>
      <c r="N140" s="143">
        <f t="shared" si="3"/>
        <v>0</v>
      </c>
      <c r="O140" s="143">
        <f t="shared" si="3"/>
        <v>0</v>
      </c>
      <c r="P140" s="143">
        <f t="shared" si="3"/>
        <v>0</v>
      </c>
      <c r="Q140" s="143">
        <f t="shared" si="3"/>
        <v>0</v>
      </c>
      <c r="R140" s="143">
        <f t="shared" si="3"/>
        <v>0</v>
      </c>
      <c r="S140" s="143">
        <f t="shared" si="3"/>
        <v>0</v>
      </c>
    </row>
    <row r="141" spans="1:19" s="50" customFormat="1" x14ac:dyDescent="0.2">
      <c r="A141" s="382"/>
      <c r="B141" s="382"/>
      <c r="C141" s="382"/>
      <c r="D141" s="382"/>
      <c r="E141" s="382"/>
      <c r="F141" s="382"/>
      <c r="G141" s="382"/>
      <c r="H141" s="382"/>
      <c r="I141" s="382"/>
      <c r="J141" s="382"/>
      <c r="K141" s="382"/>
      <c r="L141" s="382"/>
      <c r="M141" s="382"/>
      <c r="N141" s="382"/>
      <c r="O141" s="382"/>
      <c r="P141" s="382"/>
      <c r="Q141" s="382"/>
      <c r="R141" s="382"/>
      <c r="S141" s="382"/>
    </row>
    <row r="142" spans="1:19" ht="16.5" customHeight="1" x14ac:dyDescent="0.2">
      <c r="A142" s="1076" t="s">
        <v>185</v>
      </c>
      <c r="B142" s="1076"/>
      <c r="C142" s="1076"/>
      <c r="D142" s="1076"/>
      <c r="E142" s="1076"/>
      <c r="F142" s="1076"/>
      <c r="G142" s="1076"/>
      <c r="H142" s="1076"/>
      <c r="I142" s="1076"/>
      <c r="J142" s="1076"/>
      <c r="K142" s="1076"/>
      <c r="L142" s="1076"/>
      <c r="M142" s="1076"/>
      <c r="N142" s="1076"/>
      <c r="O142" s="1076"/>
      <c r="P142" s="1076"/>
      <c r="Q142" s="1076"/>
      <c r="R142" s="1076"/>
      <c r="S142" s="1076"/>
    </row>
    <row r="143" spans="1:19" ht="14.25" customHeight="1" x14ac:dyDescent="0.2">
      <c r="A143" s="440">
        <f>SUM(A140,A107,A74,A39)</f>
        <v>263</v>
      </c>
      <c r="B143" s="440">
        <f t="shared" ref="B143:S143" si="4">SUM(B140,B107,B74,B39)</f>
        <v>287</v>
      </c>
      <c r="C143" s="440">
        <f t="shared" si="4"/>
        <v>550</v>
      </c>
      <c r="D143" s="440">
        <f t="shared" si="4"/>
        <v>472</v>
      </c>
      <c r="E143" s="440">
        <f t="shared" si="4"/>
        <v>76</v>
      </c>
      <c r="F143" s="440">
        <f t="shared" si="4"/>
        <v>31</v>
      </c>
      <c r="G143" s="440">
        <f t="shared" si="4"/>
        <v>519</v>
      </c>
      <c r="H143" s="440">
        <f t="shared" si="4"/>
        <v>0</v>
      </c>
      <c r="I143" s="440">
        <f t="shared" si="4"/>
        <v>550</v>
      </c>
      <c r="J143" s="440">
        <f t="shared" si="4"/>
        <v>0</v>
      </c>
      <c r="K143" s="440">
        <f t="shared" si="4"/>
        <v>0</v>
      </c>
      <c r="L143" s="440">
        <f t="shared" si="4"/>
        <v>0</v>
      </c>
      <c r="M143" s="440">
        <f t="shared" si="4"/>
        <v>0</v>
      </c>
      <c r="N143" s="440">
        <f t="shared" si="4"/>
        <v>0</v>
      </c>
      <c r="O143" s="440">
        <f t="shared" si="4"/>
        <v>35</v>
      </c>
      <c r="P143" s="440">
        <f t="shared" si="4"/>
        <v>57</v>
      </c>
      <c r="Q143" s="440">
        <f t="shared" si="4"/>
        <v>459</v>
      </c>
      <c r="R143" s="440">
        <f t="shared" si="4"/>
        <v>0</v>
      </c>
      <c r="S143" s="440">
        <f t="shared" si="4"/>
        <v>0</v>
      </c>
    </row>
  </sheetData>
  <mergeCells count="165">
    <mergeCell ref="A73:S73"/>
    <mergeCell ref="A61:S61"/>
    <mergeCell ref="A63:S63"/>
    <mergeCell ref="A65:S65"/>
    <mergeCell ref="A67:S67"/>
    <mergeCell ref="A69:S69"/>
    <mergeCell ref="A71:S71"/>
    <mergeCell ref="A59:S59"/>
    <mergeCell ref="M47:N47"/>
    <mergeCell ref="O47:O48"/>
    <mergeCell ref="P47:P48"/>
    <mergeCell ref="Q47:Q48"/>
    <mergeCell ref="R47:R48"/>
    <mergeCell ref="S47:S48"/>
    <mergeCell ref="A49:S49"/>
    <mergeCell ref="A51:S51"/>
    <mergeCell ref="A53:S53"/>
    <mergeCell ref="A55:S55"/>
    <mergeCell ref="A57:S57"/>
    <mergeCell ref="R46:S46"/>
    <mergeCell ref="A47:A48"/>
    <mergeCell ref="B47:B48"/>
    <mergeCell ref="C47:C48"/>
    <mergeCell ref="D47:D48"/>
    <mergeCell ref="E47:E48"/>
    <mergeCell ref="F47:H47"/>
    <mergeCell ref="I47:I48"/>
    <mergeCell ref="J47:J48"/>
    <mergeCell ref="K47:L47"/>
    <mergeCell ref="A46:C46"/>
    <mergeCell ref="D46:E46"/>
    <mergeCell ref="F46:H46"/>
    <mergeCell ref="I46:J46"/>
    <mergeCell ref="K46:N46"/>
    <mergeCell ref="O46:Q46"/>
    <mergeCell ref="A26:S26"/>
    <mergeCell ref="T25:X25"/>
    <mergeCell ref="A45:S45"/>
    <mergeCell ref="A28:S28"/>
    <mergeCell ref="A30:S30"/>
    <mergeCell ref="A32:S32"/>
    <mergeCell ref="A34:S34"/>
    <mergeCell ref="A36:S36"/>
    <mergeCell ref="A38:S38"/>
    <mergeCell ref="A43:S43"/>
    <mergeCell ref="A44:S44"/>
    <mergeCell ref="T37:W37"/>
    <mergeCell ref="A14:S14"/>
    <mergeCell ref="A16:S16"/>
    <mergeCell ref="A18:S18"/>
    <mergeCell ref="T19:X19"/>
    <mergeCell ref="A20:S20"/>
    <mergeCell ref="T21:X21"/>
    <mergeCell ref="A22:S22"/>
    <mergeCell ref="T23:X23"/>
    <mergeCell ref="A24:S24"/>
    <mergeCell ref="F12:H12"/>
    <mergeCell ref="I12:I13"/>
    <mergeCell ref="J12:J13"/>
    <mergeCell ref="K12:L12"/>
    <mergeCell ref="M12:N12"/>
    <mergeCell ref="O12:O13"/>
    <mergeCell ref="P12:P13"/>
    <mergeCell ref="Q12:Q13"/>
    <mergeCell ref="R12:R13"/>
    <mergeCell ref="K80:L80"/>
    <mergeCell ref="A6:S6"/>
    <mergeCell ref="A1:S1"/>
    <mergeCell ref="A2:S2"/>
    <mergeCell ref="A3:S3"/>
    <mergeCell ref="A4:S4"/>
    <mergeCell ref="A5:S5"/>
    <mergeCell ref="A7:S7"/>
    <mergeCell ref="A8:S8"/>
    <mergeCell ref="A9:S9"/>
    <mergeCell ref="A10:S10"/>
    <mergeCell ref="A11:C11"/>
    <mergeCell ref="D11:E11"/>
    <mergeCell ref="F11:H11"/>
    <mergeCell ref="I11:J11"/>
    <mergeCell ref="K11:N11"/>
    <mergeCell ref="O11:Q11"/>
    <mergeCell ref="S12:S13"/>
    <mergeCell ref="R11:S11"/>
    <mergeCell ref="A12:A13"/>
    <mergeCell ref="B12:B13"/>
    <mergeCell ref="C12:C13"/>
    <mergeCell ref="D12:D13"/>
    <mergeCell ref="E12:E13"/>
    <mergeCell ref="A76:S76"/>
    <mergeCell ref="A77:S77"/>
    <mergeCell ref="A78:S78"/>
    <mergeCell ref="A79:C79"/>
    <mergeCell ref="D79:E79"/>
    <mergeCell ref="F79:H79"/>
    <mergeCell ref="I79:J79"/>
    <mergeCell ref="K79:N79"/>
    <mergeCell ref="O79:Q79"/>
    <mergeCell ref="R79:S79"/>
    <mergeCell ref="M80:N80"/>
    <mergeCell ref="A92:S92"/>
    <mergeCell ref="A94:S94"/>
    <mergeCell ref="A96:S96"/>
    <mergeCell ref="A98:S98"/>
    <mergeCell ref="A100:S100"/>
    <mergeCell ref="A82:S82"/>
    <mergeCell ref="A84:S84"/>
    <mergeCell ref="A86:S86"/>
    <mergeCell ref="A88:S88"/>
    <mergeCell ref="A90:S90"/>
    <mergeCell ref="A80:A81"/>
    <mergeCell ref="B80:B81"/>
    <mergeCell ref="C80:C81"/>
    <mergeCell ref="D80:D81"/>
    <mergeCell ref="E80:E81"/>
    <mergeCell ref="O80:O81"/>
    <mergeCell ref="P80:P81"/>
    <mergeCell ref="Q80:Q81"/>
    <mergeCell ref="R80:R81"/>
    <mergeCell ref="S80:S81"/>
    <mergeCell ref="F80:H80"/>
    <mergeCell ref="I80:I81"/>
    <mergeCell ref="J80:J81"/>
    <mergeCell ref="A111:S111"/>
    <mergeCell ref="A112:C112"/>
    <mergeCell ref="D112:E112"/>
    <mergeCell ref="F112:H112"/>
    <mergeCell ref="I112:J112"/>
    <mergeCell ref="K112:N112"/>
    <mergeCell ref="O112:Q112"/>
    <mergeCell ref="R112:S112"/>
    <mergeCell ref="A102:S102"/>
    <mergeCell ref="A104:S104"/>
    <mergeCell ref="A106:S106"/>
    <mergeCell ref="A109:S109"/>
    <mergeCell ref="A110:S110"/>
    <mergeCell ref="A115:S115"/>
    <mergeCell ref="A117:S117"/>
    <mergeCell ref="A119:S119"/>
    <mergeCell ref="A121:S121"/>
    <mergeCell ref="A123:S123"/>
    <mergeCell ref="O113:O114"/>
    <mergeCell ref="P113:P114"/>
    <mergeCell ref="Q113:Q114"/>
    <mergeCell ref="R113:R114"/>
    <mergeCell ref="S113:S114"/>
    <mergeCell ref="F113:H113"/>
    <mergeCell ref="I113:I114"/>
    <mergeCell ref="J113:J114"/>
    <mergeCell ref="K113:L113"/>
    <mergeCell ref="M113:N113"/>
    <mergeCell ref="A113:A114"/>
    <mergeCell ref="B113:B114"/>
    <mergeCell ref="C113:C114"/>
    <mergeCell ref="D113:D114"/>
    <mergeCell ref="E113:E114"/>
    <mergeCell ref="A135:S135"/>
    <mergeCell ref="A137:S137"/>
    <mergeCell ref="A139:S139"/>
    <mergeCell ref="A142:S142"/>
    <mergeCell ref="A125:S125"/>
    <mergeCell ref="A127:S127"/>
    <mergeCell ref="A129:S129"/>
    <mergeCell ref="A131:S131"/>
    <mergeCell ref="A133:S133"/>
  </mergeCells>
  <dataValidations count="32">
    <dataValidation type="textLength" allowBlank="1" showInputMessage="1" showErrorMessage="1" error="ACEASTĂ INFORMAŢIE LA NIVEL DE TOTAL SOLICITĂRI DE INFORMAŢII PRIVIND MEDIUL ÎN JUDEŢUL / REGIUNEA RESPECTIVĂ ÎN ANUL 2009 NU SE VA COMPLETA!!!!!" sqref="K40:K42">
      <formula1>0</formula1>
      <formula2>0</formula2>
    </dataValidation>
    <dataValidation type="list" allowBlank="1" showInputMessage="1" showErrorMessage="1" sqref="C47:C48 C12:C13 C80:C81 C113:C114">
      <formula1>"Nr. total de solicitări(reşedinţă de judeţ+alte localităţi)"</formula1>
    </dataValidation>
    <dataValidation type="list" allowBlank="1" showInputMessage="1" showErrorMessage="1" sqref="B47:B48 B12:B13 B80:B81 B113:B114">
      <formula1>"Nr. solicitări din alte localităţi"</formula1>
    </dataValidation>
    <dataValidation type="list" allowBlank="1" showInputMessage="1" showErrorMessage="1" sqref="A47:A48 A12:A13 A80:A81 A113:A114">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3 WVU35 WVU33 WVU29 WVU60 M15 M136 M134 M132 M130 M128 M124 WVU27 M120 M50 M118 M122 WVU25 M52 WVU19 WVU21 WVU31 WVU3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83 M70 M68 M64 WVU93 M62 M116 M54 M56 WVU66 WVU72 M58 M91 M103 M101 M97 M126 M95 M85 M87 M89 M99 WVU105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13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3 WVS31 WVS35 WVS29 WVS33 K15 K136 K134 K132 K130 K128 K124 WVS27 K120 K50 K118 K122 WVS60 WVS25 K52 WVS19 WVS21 WVS3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83 WVS66 K70 K64 K68 WVS93 K62 K116 K54 K56 WVS72 K58 K91 K99 K103 K97 K101 K126 K95 K85 K87 K89 WVS105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138"/>
    <dataValidation type="textLength" allowBlank="1" showInputMessage="1" showErrorMessage="1" error="ACEASTĂ INFORMAŢIE LA NIVEL DE TOTAL AN 2009 NU SE VA COMPLETA!!!!!" sqref="M40:M42">
      <formula1>0</formula1>
      <formula2>0</formula2>
    </dataValidation>
    <dataValidation type="list" allowBlank="1" showInputMessage="1" showErrorMessage="1" sqref="F47:H47 F12:H12 F80:H80 F113:H113">
      <formula1>"Nr. de solicitări pe domenii"</formula1>
    </dataValidation>
    <dataValidation type="list" allowBlank="1" showInputMessage="1" showErrorMessage="1" sqref="M48 M13 M81 M114">
      <formula1>"litera din art. 12 HG 878/2005"</formula1>
    </dataValidation>
    <dataValidation type="list" allowBlank="1" showInputMessage="1" showErrorMessage="1" sqref="L48 N48 L13 N13 L81 N81 L114 N114">
      <formula1>"nr. solicitări"</formula1>
    </dataValidation>
    <dataValidation type="list" allowBlank="1" showInputMessage="1" showErrorMessage="1" sqref="K48 K13 K81 K114">
      <formula1>"litera din art. 11 HG 878/2005"</formula1>
    </dataValidation>
    <dataValidation type="list" allowBlank="1" showInputMessage="1" showErrorMessage="1" sqref="K47 K12 K80 K113">
      <formula1>"Conform art. 11"</formula1>
    </dataValidation>
    <dataValidation type="list" allowBlank="1" showInputMessage="1" showErrorMessage="1" sqref="S47:S48 S12:S13 S80:S81 S113:S114">
      <formula1>"Plângeri în instanţă (nr)"</formula1>
    </dataValidation>
    <dataValidation type="list" allowBlank="1" showInputMessage="1" showErrorMessage="1" sqref="R47:R48 R12:R13 R80:R81 R113:R114">
      <formula1>"Reclamaţii administrative (nr)"</formula1>
    </dataValidation>
    <dataValidation type="list" allowBlank="1" showInputMessage="1" showErrorMessage="1" sqref="R46:S46 R11:S11 R79:S79 R112:S112">
      <formula1>"Urmarea respingerii solicitării"</formula1>
    </dataValidation>
    <dataValidation type="list" allowBlank="1" showInputMessage="1" showErrorMessage="1" sqref="Q47:Q48 Q12:Q13 Q80:Q81 Q113:Q114">
      <formula1>"Telefonic (nr)"</formula1>
    </dataValidation>
    <dataValidation type="list" allowBlank="1" showInputMessage="1" showErrorMessage="1" sqref="P47:P48 P12:P13 P80:P81 P113:P114">
      <formula1>"Suport electronic (nr)"</formula1>
    </dataValidation>
    <dataValidation type="list" allowBlank="1" showInputMessage="1" showErrorMessage="1" sqref="O47:O48 O12:O13 O80:O81 O113:O114">
      <formula1>"Suport hârtie (nr)"</formula1>
    </dataValidation>
    <dataValidation type="list" allowBlank="1" showInputMessage="1" showErrorMessage="1" sqref="O46:Q46 O11:Q11 O79:Q79 O112:Q112">
      <formula1>"Forma solicitării"</formula1>
    </dataValidation>
    <dataValidation type="list" allowBlank="1" showInputMessage="1" showErrorMessage="1" sqref="M47 M12 M80 M113">
      <formula1>"Conform art. 12"</formula1>
    </dataValidation>
    <dataValidation type="list" allowBlank="1" showInputMessage="1" showErrorMessage="1" sqref="K46 K11 K79 K112">
      <formula1>"Motivaţia respingerii"</formula1>
    </dataValidation>
    <dataValidation type="list" allowBlank="1" showInputMessage="1" showErrorMessage="1" sqref="J47:J48 J12:J13 J80:J81 J113:J114">
      <formula1>"Nefavorabilă (nr)"</formula1>
    </dataValidation>
    <dataValidation type="list" allowBlank="1" showInputMessage="1" showErrorMessage="1" sqref="I47:I48 I12:I13 I80:I81 I113:I114">
      <formula1>"Favorabilă (nr)"</formula1>
    </dataValidation>
    <dataValidation type="list" allowBlank="1" showInputMessage="1" showErrorMessage="1" sqref="I46:J46 I11:J11 I79:J79 I112:J112">
      <formula1>"Modalitate de rezolvare"</formula1>
    </dataValidation>
    <dataValidation type="list" allowBlank="1" showInputMessage="1" showErrorMessage="1" sqref="H48 H13 H81 H114">
      <formula1>"C"</formula1>
    </dataValidation>
    <dataValidation type="list" allowBlank="1" showInputMessage="1" showErrorMessage="1" sqref="G48 G13 G81 G114">
      <formula1>"B"</formula1>
    </dataValidation>
    <dataValidation type="list" allowBlank="1" showInputMessage="1" showErrorMessage="1" sqref="F48 F13 F81 F114">
      <formula1>"A"</formula1>
    </dataValidation>
    <dataValidation type="list" allowBlank="1" showInputMessage="1" showErrorMessage="1" sqref="F46:H46 F11:H11 F79:H79 F112:H112">
      <formula1>"Domenii (şi tipuri de informaţii)"</formula1>
    </dataValidation>
    <dataValidation type="list" allowBlank="1" showInputMessage="1" showErrorMessage="1" sqref="E47:E48 E12:E13 E80:E81 E113:E114">
      <formula1>"Nr. de solicitări primite de la persoane juridice"</formula1>
    </dataValidation>
    <dataValidation type="list" allowBlank="1" showInputMessage="1" showErrorMessage="1" sqref="D47:D48 D12:D13 D80:D81 D113:D114">
      <formula1>"Nr. de solicitări primite de la persoane fizice"</formula1>
    </dataValidation>
    <dataValidation type="list" allowBlank="1" showInputMessage="1" showErrorMessage="1" sqref="D46:E46 D11:E11 D79:E79 D112:E112">
      <formula1>"Categoria solicitantului"</formula1>
    </dataValidation>
    <dataValidation type="list" allowBlank="1" showInputMessage="1" showErrorMessage="1" sqref="A46:C46 A11:C11 A79:C79 A112:C112">
      <formula1>"Tipul localităţii de unde provine solicitantul"</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workbookViewId="0">
      <selection activeCell="A108" sqref="A108:S108"/>
    </sheetView>
  </sheetViews>
  <sheetFormatPr defaultRowHeight="15" x14ac:dyDescent="0.25"/>
  <sheetData>
    <row r="1" spans="1:19" ht="24" customHeight="1" x14ac:dyDescent="0.25">
      <c r="A1" s="1208" t="s">
        <v>3142</v>
      </c>
      <c r="B1" s="1209"/>
      <c r="C1" s="1209"/>
      <c r="D1" s="1209"/>
      <c r="E1" s="1209"/>
      <c r="F1" s="1209"/>
      <c r="G1" s="1209"/>
      <c r="H1" s="1209"/>
      <c r="I1" s="1209"/>
      <c r="J1" s="1209"/>
      <c r="K1" s="1209"/>
      <c r="L1" s="1209"/>
      <c r="M1" s="1209"/>
      <c r="N1" s="1209"/>
      <c r="O1" s="1209"/>
      <c r="P1" s="1209"/>
      <c r="Q1" s="1209"/>
      <c r="R1" s="1209"/>
      <c r="S1" s="1210"/>
    </row>
    <row r="2" spans="1:19" x14ac:dyDescent="0.25">
      <c r="A2" s="833" t="s">
        <v>173</v>
      </c>
      <c r="B2" s="834"/>
      <c r="C2" s="834"/>
      <c r="D2" s="834"/>
      <c r="E2" s="834"/>
      <c r="F2" s="834"/>
      <c r="G2" s="834"/>
      <c r="H2" s="834"/>
      <c r="I2" s="834"/>
      <c r="J2" s="834"/>
      <c r="K2" s="834"/>
      <c r="L2" s="834"/>
      <c r="M2" s="834"/>
      <c r="N2" s="834"/>
      <c r="O2" s="834"/>
      <c r="P2" s="834"/>
      <c r="Q2" s="834"/>
      <c r="R2" s="834"/>
      <c r="S2" s="835"/>
    </row>
    <row r="3" spans="1:19" x14ac:dyDescent="0.25">
      <c r="A3" s="833" t="s">
        <v>3112</v>
      </c>
      <c r="B3" s="834"/>
      <c r="C3" s="834"/>
      <c r="D3" s="834"/>
      <c r="E3" s="834"/>
      <c r="F3" s="834"/>
      <c r="G3" s="834"/>
      <c r="H3" s="834"/>
      <c r="I3" s="834"/>
      <c r="J3" s="834"/>
      <c r="K3" s="834"/>
      <c r="L3" s="834"/>
      <c r="M3" s="834"/>
      <c r="N3" s="834"/>
      <c r="O3" s="834"/>
      <c r="P3" s="834"/>
      <c r="Q3" s="834"/>
      <c r="R3" s="834"/>
      <c r="S3" s="835"/>
    </row>
    <row r="4" spans="1:19" x14ac:dyDescent="0.25">
      <c r="A4" s="833" t="s">
        <v>3113</v>
      </c>
      <c r="B4" s="834"/>
      <c r="C4" s="834"/>
      <c r="D4" s="834"/>
      <c r="E4" s="834"/>
      <c r="F4" s="834"/>
      <c r="G4" s="834"/>
      <c r="H4" s="834"/>
      <c r="I4" s="834"/>
      <c r="J4" s="834"/>
      <c r="K4" s="834"/>
      <c r="L4" s="834"/>
      <c r="M4" s="834"/>
      <c r="N4" s="834"/>
      <c r="O4" s="834"/>
      <c r="P4" s="834"/>
      <c r="Q4" s="834"/>
      <c r="R4" s="834"/>
      <c r="S4" s="835"/>
    </row>
    <row r="5" spans="1:19" x14ac:dyDescent="0.25">
      <c r="A5" s="833" t="s">
        <v>3114</v>
      </c>
      <c r="B5" s="834"/>
      <c r="C5" s="834"/>
      <c r="D5" s="834"/>
      <c r="E5" s="834"/>
      <c r="F5" s="834"/>
      <c r="G5" s="834"/>
      <c r="H5" s="834"/>
      <c r="I5" s="834"/>
      <c r="J5" s="834"/>
      <c r="K5" s="834"/>
      <c r="L5" s="834"/>
      <c r="M5" s="834"/>
      <c r="N5" s="834"/>
      <c r="O5" s="834"/>
      <c r="P5" s="834"/>
      <c r="Q5" s="834"/>
      <c r="R5" s="834"/>
      <c r="S5" s="835"/>
    </row>
    <row r="6" spans="1:19" x14ac:dyDescent="0.25">
      <c r="A6" s="833" t="s">
        <v>3115</v>
      </c>
      <c r="B6" s="834"/>
      <c r="C6" s="834"/>
      <c r="D6" s="834"/>
      <c r="E6" s="834"/>
      <c r="F6" s="834"/>
      <c r="G6" s="834"/>
      <c r="H6" s="834"/>
      <c r="I6" s="834"/>
      <c r="J6" s="834"/>
      <c r="K6" s="834"/>
      <c r="L6" s="834"/>
      <c r="M6" s="834"/>
      <c r="N6" s="834"/>
      <c r="O6" s="834"/>
      <c r="P6" s="834"/>
      <c r="Q6" s="834"/>
      <c r="R6" s="834"/>
      <c r="S6" s="835"/>
    </row>
    <row r="7" spans="1:19" x14ac:dyDescent="0.25">
      <c r="A7" s="833" t="s">
        <v>3116</v>
      </c>
      <c r="B7" s="834"/>
      <c r="C7" s="834"/>
      <c r="D7" s="834"/>
      <c r="E7" s="834"/>
      <c r="F7" s="834"/>
      <c r="G7" s="834"/>
      <c r="H7" s="834"/>
      <c r="I7" s="834"/>
      <c r="J7" s="834"/>
      <c r="K7" s="834"/>
      <c r="L7" s="834"/>
      <c r="M7" s="834"/>
      <c r="N7" s="834"/>
      <c r="O7" s="834"/>
      <c r="P7" s="834"/>
      <c r="Q7" s="834"/>
      <c r="R7" s="834"/>
      <c r="S7" s="835"/>
    </row>
    <row r="8" spans="1:19" x14ac:dyDescent="0.25">
      <c r="A8" s="833" t="s">
        <v>3117</v>
      </c>
      <c r="B8" s="834"/>
      <c r="C8" s="834"/>
      <c r="D8" s="834"/>
      <c r="E8" s="834"/>
      <c r="F8" s="834"/>
      <c r="G8" s="834"/>
      <c r="H8" s="834"/>
      <c r="I8" s="834"/>
      <c r="J8" s="834"/>
      <c r="K8" s="834"/>
      <c r="L8" s="834"/>
      <c r="M8" s="834"/>
      <c r="N8" s="834"/>
      <c r="O8" s="834"/>
      <c r="P8" s="834"/>
      <c r="Q8" s="834"/>
      <c r="R8" s="834"/>
      <c r="S8" s="835"/>
    </row>
    <row r="9" spans="1:19" x14ac:dyDescent="0.25">
      <c r="A9" s="833" t="s">
        <v>3118</v>
      </c>
      <c r="B9" s="834"/>
      <c r="C9" s="834"/>
      <c r="D9" s="834"/>
      <c r="E9" s="834"/>
      <c r="F9" s="834"/>
      <c r="G9" s="834"/>
      <c r="H9" s="834"/>
      <c r="I9" s="834"/>
      <c r="J9" s="834"/>
      <c r="K9" s="834"/>
      <c r="L9" s="834"/>
      <c r="M9" s="834"/>
      <c r="N9" s="834"/>
      <c r="O9" s="834"/>
      <c r="P9" s="834"/>
      <c r="Q9" s="834"/>
      <c r="R9" s="834"/>
      <c r="S9" s="835"/>
    </row>
    <row r="10" spans="1:19" x14ac:dyDescent="0.25">
      <c r="A10" s="836" t="s">
        <v>3119</v>
      </c>
      <c r="B10" s="837"/>
      <c r="C10" s="837"/>
      <c r="D10" s="837"/>
      <c r="E10" s="837"/>
      <c r="F10" s="837"/>
      <c r="G10" s="837"/>
      <c r="H10" s="837"/>
      <c r="I10" s="837"/>
      <c r="J10" s="837"/>
      <c r="K10" s="837"/>
      <c r="L10" s="837"/>
      <c r="M10" s="837"/>
      <c r="N10" s="837"/>
      <c r="O10" s="837"/>
      <c r="P10" s="837"/>
      <c r="Q10" s="837"/>
      <c r="R10" s="837"/>
      <c r="S10" s="838"/>
    </row>
    <row r="11" spans="1:19" ht="36"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2.25"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58.5" customHeight="1" x14ac:dyDescent="0.25">
      <c r="A13" s="831"/>
      <c r="B13" s="831"/>
      <c r="C13" s="853"/>
      <c r="D13" s="831"/>
      <c r="E13" s="831"/>
      <c r="F13" s="327" t="s">
        <v>63</v>
      </c>
      <c r="G13" s="327" t="s">
        <v>64</v>
      </c>
      <c r="H13" s="327" t="s">
        <v>65</v>
      </c>
      <c r="I13" s="831"/>
      <c r="J13" s="831"/>
      <c r="K13" s="329" t="s">
        <v>66</v>
      </c>
      <c r="L13" s="329" t="s">
        <v>67</v>
      </c>
      <c r="M13" s="329" t="s">
        <v>68</v>
      </c>
      <c r="N13" s="329" t="s">
        <v>67</v>
      </c>
      <c r="O13" s="831"/>
      <c r="P13" s="831"/>
      <c r="Q13" s="831"/>
      <c r="R13" s="831"/>
      <c r="S13" s="831"/>
    </row>
    <row r="14" spans="1:19" x14ac:dyDescent="0.25">
      <c r="A14" s="1211" t="s">
        <v>3155</v>
      </c>
      <c r="B14" s="1211"/>
      <c r="C14" s="1211"/>
      <c r="D14" s="1211"/>
      <c r="E14" s="1211"/>
      <c r="F14" s="1211"/>
      <c r="G14" s="1211"/>
      <c r="H14" s="1211"/>
      <c r="I14" s="1211"/>
      <c r="J14" s="1211"/>
      <c r="K14" s="1211"/>
      <c r="L14" s="1211"/>
      <c r="M14" s="1211"/>
      <c r="N14" s="1211"/>
      <c r="O14" s="1211"/>
      <c r="P14" s="1211"/>
      <c r="Q14" s="1211"/>
      <c r="R14" s="1211"/>
      <c r="S14" s="1211"/>
    </row>
    <row r="15" spans="1:19" ht="11.25" customHeight="1" x14ac:dyDescent="0.25">
      <c r="A15" s="334">
        <v>7</v>
      </c>
      <c r="B15" s="334">
        <v>3</v>
      </c>
      <c r="C15" s="334">
        <f>SUM(A15:B15)</f>
        <v>10</v>
      </c>
      <c r="D15" s="334">
        <v>5</v>
      </c>
      <c r="E15" s="334">
        <v>5</v>
      </c>
      <c r="F15" s="334">
        <v>0</v>
      </c>
      <c r="G15" s="334">
        <v>10</v>
      </c>
      <c r="H15" s="334">
        <v>0</v>
      </c>
      <c r="I15" s="334">
        <v>10</v>
      </c>
      <c r="J15" s="334">
        <v>0</v>
      </c>
      <c r="K15" s="335">
        <v>0</v>
      </c>
      <c r="L15" s="334">
        <v>0</v>
      </c>
      <c r="M15" s="334">
        <v>0</v>
      </c>
      <c r="N15" s="334">
        <v>0</v>
      </c>
      <c r="O15" s="334">
        <v>0</v>
      </c>
      <c r="P15" s="334">
        <v>10</v>
      </c>
      <c r="Q15" s="335">
        <v>0</v>
      </c>
      <c r="R15" s="334">
        <v>0</v>
      </c>
      <c r="S15" s="334">
        <v>0</v>
      </c>
    </row>
    <row r="16" spans="1:19" x14ac:dyDescent="0.25">
      <c r="A16" s="1211" t="s">
        <v>2699</v>
      </c>
      <c r="B16" s="1211"/>
      <c r="C16" s="1211"/>
      <c r="D16" s="1211"/>
      <c r="E16" s="1211"/>
      <c r="F16" s="1211"/>
      <c r="G16" s="1211"/>
      <c r="H16" s="1211"/>
      <c r="I16" s="1211"/>
      <c r="J16" s="1211"/>
      <c r="K16" s="1211"/>
      <c r="L16" s="1211"/>
      <c r="M16" s="1211"/>
      <c r="N16" s="1211"/>
      <c r="O16" s="1211"/>
      <c r="P16" s="1211"/>
      <c r="Q16" s="1211"/>
      <c r="R16" s="1211"/>
      <c r="S16" s="1211"/>
    </row>
    <row r="17" spans="1:19" s="350" customFormat="1" ht="11.25" x14ac:dyDescent="0.2">
      <c r="A17" s="351">
        <v>13</v>
      </c>
      <c r="B17" s="351">
        <v>6</v>
      </c>
      <c r="C17" s="527">
        <v>7</v>
      </c>
      <c r="D17" s="351">
        <v>5</v>
      </c>
      <c r="E17" s="351">
        <v>8</v>
      </c>
      <c r="F17" s="351">
        <v>0</v>
      </c>
      <c r="G17" s="351">
        <v>13</v>
      </c>
      <c r="H17" s="351">
        <v>0</v>
      </c>
      <c r="I17" s="351">
        <v>13</v>
      </c>
      <c r="J17" s="351">
        <v>0</v>
      </c>
      <c r="K17" s="352">
        <v>0</v>
      </c>
      <c r="L17" s="351">
        <v>0</v>
      </c>
      <c r="M17" s="351">
        <v>0</v>
      </c>
      <c r="N17" s="351">
        <v>0</v>
      </c>
      <c r="O17" s="351">
        <v>0</v>
      </c>
      <c r="P17" s="351">
        <v>13</v>
      </c>
      <c r="Q17" s="352">
        <v>0</v>
      </c>
      <c r="R17" s="351">
        <v>0</v>
      </c>
      <c r="S17" s="351">
        <v>0</v>
      </c>
    </row>
    <row r="18" spans="1:19" x14ac:dyDescent="0.25">
      <c r="A18" s="1212" t="s">
        <v>2700</v>
      </c>
      <c r="B18" s="1212"/>
      <c r="C18" s="1212"/>
      <c r="D18" s="1212"/>
      <c r="E18" s="1212"/>
      <c r="F18" s="1212"/>
      <c r="G18" s="1212"/>
      <c r="H18" s="1212"/>
      <c r="I18" s="1212"/>
      <c r="J18" s="1212"/>
      <c r="K18" s="1212"/>
      <c r="L18" s="1212"/>
      <c r="M18" s="1212"/>
      <c r="N18" s="1212"/>
      <c r="O18" s="1212"/>
      <c r="P18" s="1212"/>
      <c r="Q18" s="1212"/>
      <c r="R18" s="1212"/>
      <c r="S18" s="1212"/>
    </row>
    <row r="19" spans="1:19" s="50" customFormat="1" ht="12.75" x14ac:dyDescent="0.2">
      <c r="A19" s="334">
        <v>12</v>
      </c>
      <c r="B19" s="334">
        <v>5</v>
      </c>
      <c r="C19" s="334">
        <v>7</v>
      </c>
      <c r="D19" s="334">
        <v>5</v>
      </c>
      <c r="E19" s="334">
        <v>7</v>
      </c>
      <c r="F19" s="334">
        <v>0</v>
      </c>
      <c r="G19" s="334">
        <v>12</v>
      </c>
      <c r="H19" s="334">
        <v>0</v>
      </c>
      <c r="I19" s="334">
        <v>12</v>
      </c>
      <c r="J19" s="334">
        <v>0</v>
      </c>
      <c r="K19" s="335">
        <v>0</v>
      </c>
      <c r="L19" s="334">
        <v>0</v>
      </c>
      <c r="M19" s="334">
        <v>0</v>
      </c>
      <c r="N19" s="334">
        <v>0</v>
      </c>
      <c r="O19" s="334">
        <v>0</v>
      </c>
      <c r="P19" s="334">
        <v>12</v>
      </c>
      <c r="Q19" s="335">
        <v>0</v>
      </c>
      <c r="R19" s="334">
        <v>0</v>
      </c>
      <c r="S19" s="334">
        <v>0</v>
      </c>
    </row>
    <row r="20" spans="1:19" x14ac:dyDescent="0.25">
      <c r="A20" s="1212" t="s">
        <v>2701</v>
      </c>
      <c r="B20" s="1212"/>
      <c r="C20" s="1212"/>
      <c r="D20" s="1212"/>
      <c r="E20" s="1212"/>
      <c r="F20" s="1212"/>
      <c r="G20" s="1212"/>
      <c r="H20" s="1212"/>
      <c r="I20" s="1212"/>
      <c r="J20" s="1212"/>
      <c r="K20" s="1212"/>
      <c r="L20" s="1212"/>
      <c r="M20" s="1212"/>
      <c r="N20" s="1212"/>
      <c r="O20" s="1212"/>
      <c r="P20" s="1212"/>
      <c r="Q20" s="1212"/>
      <c r="R20" s="1212"/>
      <c r="S20" s="1212"/>
    </row>
    <row r="21" spans="1:19" s="5" customFormat="1" ht="12.75" x14ac:dyDescent="0.2">
      <c r="A21" s="340">
        <v>15</v>
      </c>
      <c r="B21" s="340">
        <v>4</v>
      </c>
      <c r="C21" s="340">
        <v>19</v>
      </c>
      <c r="D21" s="340">
        <v>8</v>
      </c>
      <c r="E21" s="340">
        <v>11</v>
      </c>
      <c r="F21" s="340">
        <v>0</v>
      </c>
      <c r="G21" s="340">
        <v>19</v>
      </c>
      <c r="H21" s="340">
        <v>0</v>
      </c>
      <c r="I21" s="340">
        <v>19</v>
      </c>
      <c r="J21" s="340">
        <v>0</v>
      </c>
      <c r="K21" s="340">
        <v>0</v>
      </c>
      <c r="L21" s="340">
        <v>0</v>
      </c>
      <c r="M21" s="340">
        <v>0</v>
      </c>
      <c r="N21" s="340">
        <v>0</v>
      </c>
      <c r="O21" s="340">
        <v>2</v>
      </c>
      <c r="P21" s="340">
        <v>17</v>
      </c>
      <c r="Q21" s="340">
        <v>0</v>
      </c>
      <c r="R21" s="340">
        <v>0</v>
      </c>
      <c r="S21" s="340">
        <v>0</v>
      </c>
    </row>
    <row r="22" spans="1:19" x14ac:dyDescent="0.25">
      <c r="A22" s="1213" t="s">
        <v>2702</v>
      </c>
      <c r="B22" s="1213"/>
      <c r="C22" s="1213"/>
      <c r="D22" s="1213"/>
      <c r="E22" s="1213"/>
      <c r="F22" s="1213"/>
      <c r="G22" s="1213"/>
      <c r="H22" s="1213"/>
      <c r="I22" s="1213"/>
      <c r="J22" s="1213"/>
      <c r="K22" s="1213"/>
      <c r="L22" s="1213"/>
      <c r="M22" s="1213"/>
      <c r="N22" s="1213"/>
      <c r="O22" s="1213"/>
      <c r="P22" s="1213"/>
      <c r="Q22" s="1213"/>
      <c r="R22" s="1213"/>
      <c r="S22" s="1213"/>
    </row>
    <row r="23" spans="1:19" s="619" customFormat="1" ht="12.75" x14ac:dyDescent="0.2">
      <c r="A23" s="334">
        <v>12</v>
      </c>
      <c r="B23" s="334">
        <v>5</v>
      </c>
      <c r="C23" s="334">
        <v>7</v>
      </c>
      <c r="D23" s="334">
        <v>5</v>
      </c>
      <c r="E23" s="334">
        <v>7</v>
      </c>
      <c r="F23" s="334">
        <v>0</v>
      </c>
      <c r="G23" s="334">
        <v>12</v>
      </c>
      <c r="H23" s="334">
        <v>0</v>
      </c>
      <c r="I23" s="334">
        <v>12</v>
      </c>
      <c r="J23" s="334">
        <v>0</v>
      </c>
      <c r="K23" s="335">
        <v>0</v>
      </c>
      <c r="L23" s="334">
        <v>0</v>
      </c>
      <c r="M23" s="334">
        <v>0</v>
      </c>
      <c r="N23" s="334">
        <v>0</v>
      </c>
      <c r="O23" s="334">
        <v>0</v>
      </c>
      <c r="P23" s="334">
        <v>12</v>
      </c>
      <c r="Q23" s="335">
        <v>0</v>
      </c>
      <c r="R23" s="334">
        <v>0</v>
      </c>
      <c r="S23" s="334">
        <v>0</v>
      </c>
    </row>
    <row r="24" spans="1:19" x14ac:dyDescent="0.25">
      <c r="A24" s="1212" t="s">
        <v>545</v>
      </c>
      <c r="B24" s="1212"/>
      <c r="C24" s="1212"/>
      <c r="D24" s="1212"/>
      <c r="E24" s="1212"/>
      <c r="F24" s="1212"/>
      <c r="G24" s="1212"/>
      <c r="H24" s="1212"/>
      <c r="I24" s="1212"/>
      <c r="J24" s="1212"/>
      <c r="K24" s="1212"/>
      <c r="L24" s="1212"/>
      <c r="M24" s="1212"/>
      <c r="N24" s="1212"/>
      <c r="O24" s="1212"/>
      <c r="P24" s="1212"/>
      <c r="Q24" s="1212"/>
      <c r="R24" s="1212"/>
      <c r="S24" s="1212"/>
    </row>
    <row r="25" spans="1:19" s="679" customFormat="1" ht="12.75" x14ac:dyDescent="0.2">
      <c r="A25" s="334">
        <v>12</v>
      </c>
      <c r="B25" s="334">
        <v>5</v>
      </c>
      <c r="C25" s="334">
        <v>7</v>
      </c>
      <c r="D25" s="334">
        <v>5</v>
      </c>
      <c r="E25" s="334">
        <v>7</v>
      </c>
      <c r="F25" s="334">
        <v>0</v>
      </c>
      <c r="G25" s="334">
        <v>12</v>
      </c>
      <c r="H25" s="334">
        <v>0</v>
      </c>
      <c r="I25" s="334">
        <v>12</v>
      </c>
      <c r="J25" s="334">
        <v>0</v>
      </c>
      <c r="K25" s="335">
        <v>0</v>
      </c>
      <c r="L25" s="334">
        <v>0</v>
      </c>
      <c r="M25" s="334">
        <v>0</v>
      </c>
      <c r="N25" s="334">
        <v>0</v>
      </c>
      <c r="O25" s="334">
        <v>0</v>
      </c>
      <c r="P25" s="334">
        <v>12</v>
      </c>
      <c r="Q25" s="335">
        <v>0</v>
      </c>
      <c r="R25" s="334">
        <v>0</v>
      </c>
      <c r="S25" s="334">
        <v>0</v>
      </c>
    </row>
    <row r="26" spans="1:19" x14ac:dyDescent="0.25">
      <c r="A26" s="1214" t="s">
        <v>527</v>
      </c>
      <c r="B26" s="1215"/>
      <c r="C26" s="1215"/>
      <c r="D26" s="1215"/>
      <c r="E26" s="1215"/>
      <c r="F26" s="1215"/>
      <c r="G26" s="1215"/>
      <c r="H26" s="1215"/>
      <c r="I26" s="1215"/>
      <c r="J26" s="1215"/>
      <c r="K26" s="1215"/>
      <c r="L26" s="1215"/>
      <c r="M26" s="1215"/>
      <c r="N26" s="1215"/>
      <c r="O26" s="1215"/>
      <c r="P26" s="1215"/>
      <c r="Q26" s="1215"/>
      <c r="R26" s="1215"/>
      <c r="S26" s="1216"/>
    </row>
    <row r="27" spans="1:19" s="679" customFormat="1" ht="12" customHeight="1" x14ac:dyDescent="0.2">
      <c r="A27" s="334">
        <v>7</v>
      </c>
      <c r="B27" s="334">
        <v>3</v>
      </c>
      <c r="C27" s="334">
        <f>SUM(A27:B27)</f>
        <v>10</v>
      </c>
      <c r="D27" s="334">
        <v>5</v>
      </c>
      <c r="E27" s="334">
        <v>5</v>
      </c>
      <c r="F27" s="334">
        <v>0</v>
      </c>
      <c r="G27" s="334">
        <v>10</v>
      </c>
      <c r="H27" s="334">
        <v>0</v>
      </c>
      <c r="I27" s="334">
        <v>10</v>
      </c>
      <c r="J27" s="334">
        <v>0</v>
      </c>
      <c r="K27" s="335">
        <v>0</v>
      </c>
      <c r="L27" s="334">
        <v>0</v>
      </c>
      <c r="M27" s="334">
        <v>0</v>
      </c>
      <c r="N27" s="334">
        <v>0</v>
      </c>
      <c r="O27" s="334">
        <v>0</v>
      </c>
      <c r="P27" s="334">
        <v>10</v>
      </c>
      <c r="Q27" s="335">
        <v>0</v>
      </c>
      <c r="R27" s="334">
        <v>0</v>
      </c>
      <c r="S27" s="334">
        <v>0</v>
      </c>
    </row>
    <row r="28" spans="1:19" x14ac:dyDescent="0.25">
      <c r="A28" s="336" t="s">
        <v>2703</v>
      </c>
      <c r="B28" s="337"/>
      <c r="C28" s="337"/>
      <c r="D28" s="337"/>
      <c r="E28" s="337"/>
      <c r="F28" s="337"/>
      <c r="G28" s="337"/>
      <c r="H28" s="337"/>
      <c r="I28" s="337"/>
      <c r="J28" s="337"/>
      <c r="K28" s="337"/>
      <c r="L28" s="337"/>
      <c r="M28" s="337"/>
      <c r="N28" s="337"/>
      <c r="O28" s="337"/>
      <c r="P28" s="337"/>
      <c r="Q28" s="337"/>
      <c r="R28" s="337"/>
      <c r="S28" s="338"/>
    </row>
    <row r="29" spans="1:19" s="782" customFormat="1" ht="12.75" x14ac:dyDescent="0.2">
      <c r="A29" s="334">
        <v>12</v>
      </c>
      <c r="B29" s="334">
        <v>5</v>
      </c>
      <c r="C29" s="334">
        <v>7</v>
      </c>
      <c r="D29" s="334">
        <v>5</v>
      </c>
      <c r="E29" s="334">
        <v>7</v>
      </c>
      <c r="F29" s="334">
        <v>0</v>
      </c>
      <c r="G29" s="334">
        <v>12</v>
      </c>
      <c r="H29" s="334">
        <v>0</v>
      </c>
      <c r="I29" s="334">
        <v>12</v>
      </c>
      <c r="J29" s="334">
        <v>0</v>
      </c>
      <c r="K29" s="335">
        <v>0</v>
      </c>
      <c r="L29" s="334">
        <v>0</v>
      </c>
      <c r="M29" s="334">
        <v>0</v>
      </c>
      <c r="N29" s="334">
        <v>0</v>
      </c>
      <c r="O29" s="334">
        <v>0</v>
      </c>
      <c r="P29" s="334">
        <v>12</v>
      </c>
      <c r="Q29" s="335">
        <v>0</v>
      </c>
      <c r="R29" s="334">
        <v>0</v>
      </c>
      <c r="S29" s="334">
        <v>0</v>
      </c>
    </row>
    <row r="30" spans="1:19" x14ac:dyDescent="0.25">
      <c r="A30" s="1211" t="s">
        <v>2704</v>
      </c>
      <c r="B30" s="1211"/>
      <c r="C30" s="1211"/>
      <c r="D30" s="1211"/>
      <c r="E30" s="1211"/>
      <c r="F30" s="1211"/>
      <c r="G30" s="1211"/>
      <c r="H30" s="1211"/>
      <c r="I30" s="1211"/>
      <c r="J30" s="1211"/>
      <c r="K30" s="1211"/>
      <c r="L30" s="1211"/>
      <c r="M30" s="1211"/>
      <c r="N30" s="1211"/>
      <c r="O30" s="1211"/>
      <c r="P30" s="1211"/>
      <c r="Q30" s="1211"/>
      <c r="R30" s="1211"/>
      <c r="S30" s="1211"/>
    </row>
    <row r="31" spans="1:19" s="738" customFormat="1" ht="12.75" x14ac:dyDescent="0.2">
      <c r="A31" s="334">
        <v>12</v>
      </c>
      <c r="B31" s="334">
        <v>5</v>
      </c>
      <c r="C31" s="334">
        <v>7</v>
      </c>
      <c r="D31" s="334">
        <v>5</v>
      </c>
      <c r="E31" s="334">
        <v>7</v>
      </c>
      <c r="F31" s="334">
        <v>0</v>
      </c>
      <c r="G31" s="334">
        <v>12</v>
      </c>
      <c r="H31" s="334">
        <v>0</v>
      </c>
      <c r="I31" s="334">
        <v>12</v>
      </c>
      <c r="J31" s="334">
        <v>0</v>
      </c>
      <c r="K31" s="335">
        <v>0</v>
      </c>
      <c r="L31" s="334">
        <v>0</v>
      </c>
      <c r="M31" s="334">
        <v>0</v>
      </c>
      <c r="N31" s="334">
        <v>0</v>
      </c>
      <c r="O31" s="334">
        <v>0</v>
      </c>
      <c r="P31" s="334">
        <v>12</v>
      </c>
      <c r="Q31" s="335">
        <v>0</v>
      </c>
      <c r="R31" s="334">
        <v>0</v>
      </c>
      <c r="S31" s="334">
        <v>0</v>
      </c>
    </row>
    <row r="32" spans="1:19" x14ac:dyDescent="0.25">
      <c r="A32" s="1211" t="s">
        <v>852</v>
      </c>
      <c r="B32" s="1211"/>
      <c r="C32" s="1211"/>
      <c r="D32" s="1211"/>
      <c r="E32" s="1211"/>
      <c r="F32" s="1211"/>
      <c r="G32" s="1211"/>
      <c r="H32" s="1211"/>
      <c r="I32" s="1211"/>
      <c r="J32" s="1211"/>
      <c r="K32" s="1211"/>
      <c r="L32" s="1211"/>
      <c r="M32" s="1211"/>
      <c r="N32" s="1211"/>
      <c r="O32" s="1211"/>
      <c r="P32" s="1211"/>
      <c r="Q32" s="1211"/>
      <c r="R32" s="1211"/>
      <c r="S32" s="1211"/>
    </row>
    <row r="33" spans="1:19" s="782" customFormat="1" ht="12" customHeight="1" x14ac:dyDescent="0.2">
      <c r="A33" s="334">
        <v>7</v>
      </c>
      <c r="B33" s="334">
        <v>3</v>
      </c>
      <c r="C33" s="334">
        <f>SUM(A33:B33)</f>
        <v>10</v>
      </c>
      <c r="D33" s="334">
        <v>5</v>
      </c>
      <c r="E33" s="334">
        <v>5</v>
      </c>
      <c r="F33" s="334">
        <v>0</v>
      </c>
      <c r="G33" s="334">
        <v>10</v>
      </c>
      <c r="H33" s="334">
        <v>0</v>
      </c>
      <c r="I33" s="334">
        <v>10</v>
      </c>
      <c r="J33" s="334">
        <v>0</v>
      </c>
      <c r="K33" s="335">
        <v>0</v>
      </c>
      <c r="L33" s="334">
        <v>0</v>
      </c>
      <c r="M33" s="334">
        <v>0</v>
      </c>
      <c r="N33" s="334">
        <v>0</v>
      </c>
      <c r="O33" s="334">
        <v>0</v>
      </c>
      <c r="P33" s="334">
        <v>10</v>
      </c>
      <c r="Q33" s="335">
        <v>0</v>
      </c>
      <c r="R33" s="334">
        <v>0</v>
      </c>
      <c r="S33" s="334">
        <v>0</v>
      </c>
    </row>
    <row r="34" spans="1:19" x14ac:dyDescent="0.25">
      <c r="A34" s="1211" t="s">
        <v>2705</v>
      </c>
      <c r="B34" s="1211"/>
      <c r="C34" s="1211"/>
      <c r="D34" s="1211"/>
      <c r="E34" s="1211"/>
      <c r="F34" s="1211"/>
      <c r="G34" s="1211"/>
      <c r="H34" s="1211"/>
      <c r="I34" s="1211"/>
      <c r="J34" s="1211"/>
      <c r="K34" s="1211"/>
      <c r="L34" s="1211"/>
      <c r="M34" s="1211"/>
      <c r="N34" s="1211"/>
      <c r="O34" s="1211"/>
      <c r="P34" s="1211"/>
      <c r="Q34" s="1211"/>
      <c r="R34" s="1211"/>
      <c r="S34" s="1211"/>
    </row>
    <row r="35" spans="1:19" s="791" customFormat="1" ht="12.75" x14ac:dyDescent="0.2">
      <c r="A35" s="334">
        <v>12</v>
      </c>
      <c r="B35" s="334">
        <v>5</v>
      </c>
      <c r="C35" s="334">
        <v>7</v>
      </c>
      <c r="D35" s="334">
        <v>5</v>
      </c>
      <c r="E35" s="334">
        <v>7</v>
      </c>
      <c r="F35" s="334">
        <v>0</v>
      </c>
      <c r="G35" s="334">
        <v>12</v>
      </c>
      <c r="H35" s="334">
        <v>0</v>
      </c>
      <c r="I35" s="334">
        <v>12</v>
      </c>
      <c r="J35" s="334">
        <v>0</v>
      </c>
      <c r="K35" s="335">
        <v>0</v>
      </c>
      <c r="L35" s="334">
        <v>0</v>
      </c>
      <c r="M35" s="334">
        <v>0</v>
      </c>
      <c r="N35" s="334">
        <v>0</v>
      </c>
      <c r="O35" s="334">
        <v>0</v>
      </c>
      <c r="P35" s="334">
        <v>12</v>
      </c>
      <c r="Q35" s="335">
        <v>0</v>
      </c>
      <c r="R35" s="334">
        <v>0</v>
      </c>
      <c r="S35" s="334">
        <v>0</v>
      </c>
    </row>
    <row r="36" spans="1:19" x14ac:dyDescent="0.25">
      <c r="A36" s="1211" t="s">
        <v>2093</v>
      </c>
      <c r="B36" s="1211"/>
      <c r="C36" s="1211"/>
      <c r="D36" s="1211"/>
      <c r="E36" s="1211"/>
      <c r="F36" s="1211"/>
      <c r="G36" s="1211"/>
      <c r="H36" s="1211"/>
      <c r="I36" s="1211"/>
      <c r="J36" s="1211"/>
      <c r="K36" s="1211"/>
      <c r="L36" s="1211"/>
      <c r="M36" s="1211"/>
      <c r="N36" s="1211"/>
      <c r="O36" s="1211"/>
      <c r="P36" s="1211"/>
      <c r="Q36" s="1211"/>
      <c r="R36" s="1211"/>
      <c r="S36" s="1211"/>
    </row>
    <row r="37" spans="1:19" s="5" customFormat="1" ht="12.75" x14ac:dyDescent="0.2">
      <c r="A37" s="340">
        <v>15</v>
      </c>
      <c r="B37" s="340">
        <v>4</v>
      </c>
      <c r="C37" s="340">
        <v>19</v>
      </c>
      <c r="D37" s="340">
        <v>8</v>
      </c>
      <c r="E37" s="340">
        <v>11</v>
      </c>
      <c r="F37" s="340">
        <v>0</v>
      </c>
      <c r="G37" s="340">
        <v>19</v>
      </c>
      <c r="H37" s="340">
        <v>0</v>
      </c>
      <c r="I37" s="340">
        <v>19</v>
      </c>
      <c r="J37" s="340">
        <v>0</v>
      </c>
      <c r="K37" s="340">
        <v>0</v>
      </c>
      <c r="L37" s="340">
        <v>0</v>
      </c>
      <c r="M37" s="340">
        <v>0</v>
      </c>
      <c r="N37" s="340">
        <v>0</v>
      </c>
      <c r="O37" s="340">
        <v>2</v>
      </c>
      <c r="P37" s="340">
        <v>17</v>
      </c>
      <c r="Q37" s="340">
        <v>0</v>
      </c>
      <c r="R37" s="340">
        <v>0</v>
      </c>
      <c r="S37" s="340">
        <v>0</v>
      </c>
    </row>
    <row r="38" spans="1:19" x14ac:dyDescent="0.25">
      <c r="A38" s="823" t="s">
        <v>181</v>
      </c>
      <c r="B38" s="846"/>
      <c r="C38" s="846"/>
      <c r="D38" s="846"/>
      <c r="E38" s="846"/>
      <c r="F38" s="846"/>
      <c r="G38" s="846"/>
      <c r="H38" s="846"/>
      <c r="I38" s="846"/>
      <c r="J38" s="846"/>
      <c r="K38" s="846"/>
      <c r="L38" s="846"/>
      <c r="M38" s="846"/>
      <c r="N38" s="846"/>
      <c r="O38" s="846"/>
      <c r="P38" s="846"/>
      <c r="Q38" s="846"/>
      <c r="R38" s="846"/>
      <c r="S38" s="847"/>
    </row>
    <row r="39" spans="1:19" x14ac:dyDescent="0.25">
      <c r="A39" s="339">
        <f>SUM(A37,A35,A33,A31,A29,A27,A25,A23,A21,A19,A17,A15)</f>
        <v>136</v>
      </c>
      <c r="B39" s="339">
        <f t="shared" ref="B39:S39" si="0">SUM(B37,B35,B33,B31,B29,B27,B25,B23,B21,B19,B17,B15)</f>
        <v>53</v>
      </c>
      <c r="C39" s="339">
        <f t="shared" si="0"/>
        <v>117</v>
      </c>
      <c r="D39" s="339">
        <f t="shared" si="0"/>
        <v>66</v>
      </c>
      <c r="E39" s="339">
        <f t="shared" si="0"/>
        <v>87</v>
      </c>
      <c r="F39" s="339">
        <f t="shared" si="0"/>
        <v>0</v>
      </c>
      <c r="G39" s="339">
        <f t="shared" si="0"/>
        <v>153</v>
      </c>
      <c r="H39" s="339">
        <f t="shared" si="0"/>
        <v>0</v>
      </c>
      <c r="I39" s="339">
        <f t="shared" si="0"/>
        <v>153</v>
      </c>
      <c r="J39" s="339">
        <f t="shared" si="0"/>
        <v>0</v>
      </c>
      <c r="K39" s="339">
        <f t="shared" si="0"/>
        <v>0</v>
      </c>
      <c r="L39" s="339">
        <f t="shared" si="0"/>
        <v>0</v>
      </c>
      <c r="M39" s="339">
        <f t="shared" si="0"/>
        <v>0</v>
      </c>
      <c r="N39" s="339">
        <f t="shared" si="0"/>
        <v>0</v>
      </c>
      <c r="O39" s="339">
        <f t="shared" si="0"/>
        <v>4</v>
      </c>
      <c r="P39" s="339">
        <f t="shared" si="0"/>
        <v>149</v>
      </c>
      <c r="Q39" s="339">
        <f t="shared" si="0"/>
        <v>0</v>
      </c>
      <c r="R39" s="339">
        <f t="shared" si="0"/>
        <v>0</v>
      </c>
      <c r="S39" s="339">
        <f t="shared" si="0"/>
        <v>0</v>
      </c>
    </row>
    <row r="40" spans="1:19" x14ac:dyDescent="0.25">
      <c r="A40" s="68"/>
      <c r="B40" s="332"/>
      <c r="C40" s="332"/>
      <c r="D40" s="332"/>
      <c r="E40" s="332"/>
      <c r="F40" s="332"/>
      <c r="G40" s="332"/>
      <c r="H40" s="332"/>
      <c r="I40" s="332"/>
      <c r="J40" s="332"/>
      <c r="K40" s="332"/>
      <c r="L40" s="332"/>
      <c r="M40" s="332"/>
      <c r="N40" s="332"/>
      <c r="O40" s="332"/>
      <c r="P40" s="332"/>
      <c r="Q40" s="332"/>
      <c r="R40" s="332"/>
      <c r="S40" s="332"/>
    </row>
    <row r="41" spans="1:19" ht="24" customHeight="1" x14ac:dyDescent="0.25">
      <c r="A41" s="1208" t="s">
        <v>3145</v>
      </c>
      <c r="B41" s="1209"/>
      <c r="C41" s="1209"/>
      <c r="D41" s="1209"/>
      <c r="E41" s="1209"/>
      <c r="F41" s="1209"/>
      <c r="G41" s="1209"/>
      <c r="H41" s="1209"/>
      <c r="I41" s="1209"/>
      <c r="J41" s="1209"/>
      <c r="K41" s="1209"/>
      <c r="L41" s="1209"/>
      <c r="M41" s="1209"/>
      <c r="N41" s="1209"/>
      <c r="O41" s="1209"/>
      <c r="P41" s="1209"/>
      <c r="Q41" s="1209"/>
      <c r="R41" s="1209"/>
      <c r="S41" s="1210"/>
    </row>
    <row r="42" spans="1:19" x14ac:dyDescent="0.25">
      <c r="A42" s="833" t="s">
        <v>173</v>
      </c>
      <c r="B42" s="834"/>
      <c r="C42" s="834"/>
      <c r="D42" s="834"/>
      <c r="E42" s="834"/>
      <c r="F42" s="834"/>
      <c r="G42" s="834"/>
      <c r="H42" s="834"/>
      <c r="I42" s="834"/>
      <c r="J42" s="834"/>
      <c r="K42" s="834"/>
      <c r="L42" s="834"/>
      <c r="M42" s="834"/>
      <c r="N42" s="834"/>
      <c r="O42" s="834"/>
      <c r="P42" s="834"/>
      <c r="Q42" s="834"/>
      <c r="R42" s="834"/>
      <c r="S42" s="835"/>
    </row>
    <row r="43" spans="1:19" x14ac:dyDescent="0.25">
      <c r="A43" s="833" t="s">
        <v>3120</v>
      </c>
      <c r="B43" s="834"/>
      <c r="C43" s="834"/>
      <c r="D43" s="834"/>
      <c r="E43" s="834"/>
      <c r="F43" s="834"/>
      <c r="G43" s="834"/>
      <c r="H43" s="834"/>
      <c r="I43" s="834"/>
      <c r="J43" s="834"/>
      <c r="K43" s="834"/>
      <c r="L43" s="834"/>
      <c r="M43" s="834"/>
      <c r="N43" s="834"/>
      <c r="O43" s="834"/>
      <c r="P43" s="834"/>
      <c r="Q43" s="834"/>
      <c r="R43" s="834"/>
      <c r="S43" s="835"/>
    </row>
    <row r="44" spans="1:19" x14ac:dyDescent="0.25">
      <c r="A44" s="833" t="s">
        <v>3121</v>
      </c>
      <c r="B44" s="834"/>
      <c r="C44" s="834"/>
      <c r="D44" s="834"/>
      <c r="E44" s="834"/>
      <c r="F44" s="834"/>
      <c r="G44" s="834"/>
      <c r="H44" s="834"/>
      <c r="I44" s="834"/>
      <c r="J44" s="834"/>
      <c r="K44" s="834"/>
      <c r="L44" s="834"/>
      <c r="M44" s="834"/>
      <c r="N44" s="834"/>
      <c r="O44" s="834"/>
      <c r="P44" s="834"/>
      <c r="Q44" s="834"/>
      <c r="R44" s="834"/>
      <c r="S44" s="835"/>
    </row>
    <row r="45" spans="1:19" x14ac:dyDescent="0.25">
      <c r="A45" s="833" t="s">
        <v>3122</v>
      </c>
      <c r="B45" s="834"/>
      <c r="C45" s="834"/>
      <c r="D45" s="834"/>
      <c r="E45" s="834"/>
      <c r="F45" s="834"/>
      <c r="G45" s="834"/>
      <c r="H45" s="834"/>
      <c r="I45" s="834"/>
      <c r="J45" s="834"/>
      <c r="K45" s="834"/>
      <c r="L45" s="834"/>
      <c r="M45" s="834"/>
      <c r="N45" s="834"/>
      <c r="O45" s="834"/>
      <c r="P45" s="834"/>
      <c r="Q45" s="834"/>
      <c r="R45" s="834"/>
      <c r="S45" s="835"/>
    </row>
    <row r="46" spans="1:19" x14ac:dyDescent="0.25">
      <c r="A46" s="833" t="s">
        <v>3123</v>
      </c>
      <c r="B46" s="834"/>
      <c r="C46" s="834"/>
      <c r="D46" s="834"/>
      <c r="E46" s="834"/>
      <c r="F46" s="834"/>
      <c r="G46" s="834"/>
      <c r="H46" s="834"/>
      <c r="I46" s="834"/>
      <c r="J46" s="834"/>
      <c r="K46" s="834"/>
      <c r="L46" s="834"/>
      <c r="M46" s="834"/>
      <c r="N46" s="834"/>
      <c r="O46" s="834"/>
      <c r="P46" s="834"/>
      <c r="Q46" s="834"/>
      <c r="R46" s="834"/>
      <c r="S46" s="835"/>
    </row>
    <row r="47" spans="1:19" x14ac:dyDescent="0.25">
      <c r="A47" s="833" t="s">
        <v>3124</v>
      </c>
      <c r="B47" s="834"/>
      <c r="C47" s="834"/>
      <c r="D47" s="834"/>
      <c r="E47" s="834"/>
      <c r="F47" s="834"/>
      <c r="G47" s="834"/>
      <c r="H47" s="834"/>
      <c r="I47" s="834"/>
      <c r="J47" s="834"/>
      <c r="K47" s="834"/>
      <c r="L47" s="834"/>
      <c r="M47" s="834"/>
      <c r="N47" s="834"/>
      <c r="O47" s="834"/>
      <c r="P47" s="834"/>
      <c r="Q47" s="834"/>
      <c r="R47" s="834"/>
      <c r="S47" s="835"/>
    </row>
    <row r="48" spans="1:19" x14ac:dyDescent="0.25">
      <c r="A48" s="833" t="s">
        <v>3125</v>
      </c>
      <c r="B48" s="834"/>
      <c r="C48" s="834"/>
      <c r="D48" s="834"/>
      <c r="E48" s="834"/>
      <c r="F48" s="834"/>
      <c r="G48" s="834"/>
      <c r="H48" s="834"/>
      <c r="I48" s="834"/>
      <c r="J48" s="834"/>
      <c r="K48" s="834"/>
      <c r="L48" s="834"/>
      <c r="M48" s="834"/>
      <c r="N48" s="834"/>
      <c r="O48" s="834"/>
      <c r="P48" s="834"/>
      <c r="Q48" s="834"/>
      <c r="R48" s="834"/>
      <c r="S48" s="835"/>
    </row>
    <row r="49" spans="1:19" x14ac:dyDescent="0.25">
      <c r="A49" s="833" t="s">
        <v>443</v>
      </c>
      <c r="B49" s="834"/>
      <c r="C49" s="834"/>
      <c r="D49" s="834"/>
      <c r="E49" s="834"/>
      <c r="F49" s="834"/>
      <c r="G49" s="834"/>
      <c r="H49" s="834"/>
      <c r="I49" s="834"/>
      <c r="J49" s="834"/>
      <c r="K49" s="834"/>
      <c r="L49" s="834"/>
      <c r="M49" s="834"/>
      <c r="N49" s="834"/>
      <c r="O49" s="834"/>
      <c r="P49" s="834"/>
      <c r="Q49" s="834"/>
      <c r="R49" s="834"/>
      <c r="S49" s="835"/>
    </row>
    <row r="50" spans="1:19" x14ac:dyDescent="0.25">
      <c r="A50" s="836" t="s">
        <v>3126</v>
      </c>
      <c r="B50" s="837"/>
      <c r="C50" s="837"/>
      <c r="D50" s="837"/>
      <c r="E50" s="837"/>
      <c r="F50" s="837"/>
      <c r="G50" s="837"/>
      <c r="H50" s="837"/>
      <c r="I50" s="837"/>
      <c r="J50" s="837"/>
      <c r="K50" s="837"/>
      <c r="L50" s="837"/>
      <c r="M50" s="837"/>
      <c r="N50" s="837"/>
      <c r="O50" s="837"/>
      <c r="P50" s="837"/>
      <c r="Q50" s="837"/>
      <c r="R50" s="837"/>
      <c r="S50" s="838"/>
    </row>
    <row r="51" spans="1:19" ht="33" customHeight="1" x14ac:dyDescent="0.25">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26.25" customHeight="1" x14ac:dyDescent="0.25">
      <c r="A52" s="830" t="s">
        <v>48</v>
      </c>
      <c r="B52" s="830" t="s">
        <v>49</v>
      </c>
      <c r="C52" s="830"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3.75" customHeight="1" x14ac:dyDescent="0.25">
      <c r="A53" s="831"/>
      <c r="B53" s="831"/>
      <c r="C53" s="831"/>
      <c r="D53" s="831"/>
      <c r="E53" s="831"/>
      <c r="F53" s="327" t="s">
        <v>63</v>
      </c>
      <c r="G53" s="327" t="s">
        <v>64</v>
      </c>
      <c r="H53" s="327" t="s">
        <v>65</v>
      </c>
      <c r="I53" s="831"/>
      <c r="J53" s="831"/>
      <c r="K53" s="329" t="s">
        <v>66</v>
      </c>
      <c r="L53" s="329" t="s">
        <v>67</v>
      </c>
      <c r="M53" s="329" t="s">
        <v>68</v>
      </c>
      <c r="N53" s="329" t="s">
        <v>67</v>
      </c>
      <c r="O53" s="831"/>
      <c r="P53" s="831"/>
      <c r="Q53" s="831"/>
      <c r="R53" s="831"/>
      <c r="S53" s="831"/>
    </row>
    <row r="54" spans="1:19" x14ac:dyDescent="0.25">
      <c r="A54" s="826" t="s">
        <v>69</v>
      </c>
      <c r="B54" s="826"/>
      <c r="C54" s="826"/>
      <c r="D54" s="826"/>
      <c r="E54" s="826"/>
      <c r="F54" s="826"/>
      <c r="G54" s="826"/>
      <c r="H54" s="826"/>
      <c r="I54" s="826"/>
      <c r="J54" s="826"/>
      <c r="K54" s="826"/>
      <c r="L54" s="826"/>
      <c r="M54" s="826"/>
      <c r="N54" s="826"/>
      <c r="O54" s="826"/>
      <c r="P54" s="826"/>
      <c r="Q54" s="826"/>
      <c r="R54" s="826"/>
      <c r="S54" s="826"/>
    </row>
    <row r="55" spans="1:19" x14ac:dyDescent="0.25">
      <c r="A55" s="340">
        <v>2</v>
      </c>
      <c r="B55" s="340">
        <v>0</v>
      </c>
      <c r="C55" s="340">
        <v>2</v>
      </c>
      <c r="D55" s="340">
        <v>0</v>
      </c>
      <c r="E55" s="340">
        <v>2</v>
      </c>
      <c r="F55" s="340">
        <v>1</v>
      </c>
      <c r="G55" s="340">
        <v>1</v>
      </c>
      <c r="H55" s="340">
        <v>0</v>
      </c>
      <c r="I55" s="340">
        <v>2</v>
      </c>
      <c r="J55" s="340">
        <v>0</v>
      </c>
      <c r="K55" s="340">
        <v>0</v>
      </c>
      <c r="L55" s="340">
        <v>0</v>
      </c>
      <c r="M55" s="340">
        <v>0</v>
      </c>
      <c r="N55" s="340">
        <v>0</v>
      </c>
      <c r="O55" s="340">
        <v>2</v>
      </c>
      <c r="P55" s="340">
        <v>0</v>
      </c>
      <c r="Q55" s="340">
        <v>0</v>
      </c>
      <c r="R55" s="340">
        <v>0</v>
      </c>
      <c r="S55" s="340">
        <v>0</v>
      </c>
    </row>
    <row r="56" spans="1:19" x14ac:dyDescent="0.25">
      <c r="A56" s="1211" t="s">
        <v>2699</v>
      </c>
      <c r="B56" s="1211"/>
      <c r="C56" s="1211"/>
      <c r="D56" s="1211"/>
      <c r="E56" s="1211"/>
      <c r="F56" s="1211"/>
      <c r="G56" s="1211"/>
      <c r="H56" s="1211"/>
      <c r="I56" s="1211"/>
      <c r="J56" s="1211"/>
      <c r="K56" s="1211"/>
      <c r="L56" s="1211"/>
      <c r="M56" s="1211"/>
      <c r="N56" s="1211"/>
      <c r="O56" s="1211"/>
      <c r="P56" s="1211"/>
      <c r="Q56" s="1211"/>
      <c r="R56" s="1211"/>
      <c r="S56" s="1211"/>
    </row>
    <row r="57" spans="1:19" s="354" customFormat="1" ht="11.25" x14ac:dyDescent="0.2">
      <c r="A57" s="353">
        <v>6</v>
      </c>
      <c r="B57" s="353">
        <v>0</v>
      </c>
      <c r="C57" s="355">
        <v>0</v>
      </c>
      <c r="D57" s="353">
        <v>0</v>
      </c>
      <c r="E57" s="353">
        <v>6</v>
      </c>
      <c r="F57" s="353">
        <v>4</v>
      </c>
      <c r="G57" s="353">
        <v>2</v>
      </c>
      <c r="H57" s="353">
        <v>0</v>
      </c>
      <c r="I57" s="353">
        <v>6</v>
      </c>
      <c r="J57" s="353">
        <v>0</v>
      </c>
      <c r="K57" s="353">
        <v>0</v>
      </c>
      <c r="L57" s="353">
        <v>0</v>
      </c>
      <c r="M57" s="353">
        <v>0</v>
      </c>
      <c r="N57" s="353">
        <v>0</v>
      </c>
      <c r="O57" s="353">
        <v>5</v>
      </c>
      <c r="P57" s="353">
        <v>1</v>
      </c>
      <c r="Q57" s="353">
        <v>0</v>
      </c>
      <c r="R57" s="353">
        <v>0</v>
      </c>
      <c r="S57" s="353">
        <v>0</v>
      </c>
    </row>
    <row r="58" spans="1:19" x14ac:dyDescent="0.25">
      <c r="A58" s="1211" t="s">
        <v>2700</v>
      </c>
      <c r="B58" s="1211"/>
      <c r="C58" s="1211"/>
      <c r="D58" s="1211"/>
      <c r="E58" s="1211"/>
      <c r="F58" s="1211"/>
      <c r="G58" s="1211"/>
      <c r="H58" s="1211"/>
      <c r="I58" s="1211"/>
      <c r="J58" s="1211"/>
      <c r="K58" s="1211"/>
      <c r="L58" s="1211"/>
      <c r="M58" s="1211"/>
      <c r="N58" s="1211"/>
      <c r="O58" s="1211"/>
      <c r="P58" s="1211"/>
      <c r="Q58" s="1211"/>
      <c r="R58" s="1211"/>
      <c r="S58" s="1211"/>
    </row>
    <row r="59" spans="1:19" s="5" customFormat="1" ht="12.75" x14ac:dyDescent="0.2">
      <c r="A59" s="340">
        <v>5</v>
      </c>
      <c r="B59" s="340">
        <v>0</v>
      </c>
      <c r="C59" s="340">
        <v>5</v>
      </c>
      <c r="D59" s="340">
        <v>0</v>
      </c>
      <c r="E59" s="340">
        <v>5</v>
      </c>
      <c r="F59" s="340">
        <v>2</v>
      </c>
      <c r="G59" s="340">
        <v>3</v>
      </c>
      <c r="H59" s="340">
        <v>0</v>
      </c>
      <c r="I59" s="340">
        <v>5</v>
      </c>
      <c r="J59" s="340">
        <v>0</v>
      </c>
      <c r="K59" s="340">
        <v>0</v>
      </c>
      <c r="L59" s="340">
        <v>0</v>
      </c>
      <c r="M59" s="340">
        <v>0</v>
      </c>
      <c r="N59" s="340">
        <v>0</v>
      </c>
      <c r="O59" s="340">
        <v>5</v>
      </c>
      <c r="P59" s="340">
        <v>0</v>
      </c>
      <c r="Q59" s="340">
        <v>0</v>
      </c>
      <c r="R59" s="340">
        <v>0</v>
      </c>
      <c r="S59" s="340">
        <v>0</v>
      </c>
    </row>
    <row r="60" spans="1:19" x14ac:dyDescent="0.25">
      <c r="A60" s="1211" t="s">
        <v>2701</v>
      </c>
      <c r="B60" s="1211"/>
      <c r="C60" s="1211"/>
      <c r="D60" s="1211"/>
      <c r="E60" s="1211"/>
      <c r="F60" s="1211"/>
      <c r="G60" s="1211"/>
      <c r="H60" s="1211"/>
      <c r="I60" s="1211"/>
      <c r="J60" s="1211"/>
      <c r="K60" s="1211"/>
      <c r="L60" s="1211"/>
      <c r="M60" s="1211"/>
      <c r="N60" s="1211"/>
      <c r="O60" s="1211"/>
      <c r="P60" s="1211"/>
      <c r="Q60" s="1211"/>
      <c r="R60" s="1211"/>
      <c r="S60" s="1211"/>
    </row>
    <row r="61" spans="1:19" s="5" customFormat="1" ht="12.75" x14ac:dyDescent="0.2">
      <c r="A61" s="340">
        <v>5</v>
      </c>
      <c r="B61" s="340">
        <v>0</v>
      </c>
      <c r="C61" s="340">
        <v>5</v>
      </c>
      <c r="D61" s="340">
        <v>0</v>
      </c>
      <c r="E61" s="340">
        <v>5</v>
      </c>
      <c r="F61" s="340">
        <v>2</v>
      </c>
      <c r="G61" s="340">
        <v>3</v>
      </c>
      <c r="H61" s="340">
        <v>0</v>
      </c>
      <c r="I61" s="340">
        <v>5</v>
      </c>
      <c r="J61" s="340">
        <v>0</v>
      </c>
      <c r="K61" s="340">
        <v>0</v>
      </c>
      <c r="L61" s="340">
        <v>0</v>
      </c>
      <c r="M61" s="340">
        <v>0</v>
      </c>
      <c r="N61" s="340">
        <v>0</v>
      </c>
      <c r="O61" s="340">
        <v>5</v>
      </c>
      <c r="P61" s="340">
        <v>0</v>
      </c>
      <c r="Q61" s="340">
        <v>0</v>
      </c>
      <c r="R61" s="340">
        <v>0</v>
      </c>
      <c r="S61" s="340">
        <v>0</v>
      </c>
    </row>
    <row r="62" spans="1:19" x14ac:dyDescent="0.25">
      <c r="A62" s="1220" t="s">
        <v>2702</v>
      </c>
      <c r="B62" s="1220"/>
      <c r="C62" s="1220"/>
      <c r="D62" s="1220"/>
      <c r="E62" s="1220"/>
      <c r="F62" s="1220"/>
      <c r="G62" s="1220"/>
      <c r="H62" s="1220"/>
      <c r="I62" s="1220"/>
      <c r="J62" s="1220"/>
      <c r="K62" s="1220"/>
      <c r="L62" s="1220"/>
      <c r="M62" s="1220"/>
      <c r="N62" s="1220"/>
      <c r="O62" s="1220"/>
      <c r="P62" s="1220"/>
      <c r="Q62" s="1220"/>
      <c r="R62" s="1220"/>
      <c r="S62" s="1220"/>
    </row>
    <row r="63" spans="1:19" s="5" customFormat="1" ht="12.75" x14ac:dyDescent="0.2">
      <c r="A63" s="340">
        <v>9</v>
      </c>
      <c r="B63" s="340">
        <v>0</v>
      </c>
      <c r="C63" s="340">
        <v>9</v>
      </c>
      <c r="D63" s="340">
        <v>0</v>
      </c>
      <c r="E63" s="340">
        <v>9</v>
      </c>
      <c r="F63" s="340">
        <v>7</v>
      </c>
      <c r="G63" s="340">
        <v>2</v>
      </c>
      <c r="H63" s="340">
        <v>0</v>
      </c>
      <c r="I63" s="340">
        <v>9</v>
      </c>
      <c r="J63" s="340">
        <v>0</v>
      </c>
      <c r="K63" s="340">
        <v>0</v>
      </c>
      <c r="L63" s="340">
        <v>0</v>
      </c>
      <c r="M63" s="340">
        <v>0</v>
      </c>
      <c r="N63" s="340">
        <v>0</v>
      </c>
      <c r="O63" s="340">
        <v>9</v>
      </c>
      <c r="P63" s="340">
        <v>0</v>
      </c>
      <c r="Q63" s="340">
        <v>0</v>
      </c>
      <c r="R63" s="340">
        <v>0</v>
      </c>
      <c r="S63" s="340">
        <v>0</v>
      </c>
    </row>
    <row r="64" spans="1:19" x14ac:dyDescent="0.25">
      <c r="A64" s="1211" t="s">
        <v>545</v>
      </c>
      <c r="B64" s="1211"/>
      <c r="C64" s="1211"/>
      <c r="D64" s="1211"/>
      <c r="E64" s="1211"/>
      <c r="F64" s="1211"/>
      <c r="G64" s="1211"/>
      <c r="H64" s="1211"/>
      <c r="I64" s="1211"/>
      <c r="J64" s="1211"/>
      <c r="K64" s="1211"/>
      <c r="L64" s="1211"/>
      <c r="M64" s="1211"/>
      <c r="N64" s="1211"/>
      <c r="O64" s="1211"/>
      <c r="P64" s="1211"/>
      <c r="Q64" s="1211"/>
      <c r="R64" s="1211"/>
      <c r="S64" s="1211"/>
    </row>
    <row r="65" spans="1:19" s="5" customFormat="1" ht="12.75" x14ac:dyDescent="0.2">
      <c r="A65" s="340">
        <v>9</v>
      </c>
      <c r="B65" s="340">
        <v>0</v>
      </c>
      <c r="C65" s="340">
        <v>9</v>
      </c>
      <c r="D65" s="340">
        <v>0</v>
      </c>
      <c r="E65" s="340">
        <v>9</v>
      </c>
      <c r="F65" s="340">
        <v>7</v>
      </c>
      <c r="G65" s="340">
        <v>2</v>
      </c>
      <c r="H65" s="340">
        <v>0</v>
      </c>
      <c r="I65" s="340">
        <v>9</v>
      </c>
      <c r="J65" s="340">
        <v>0</v>
      </c>
      <c r="K65" s="340">
        <v>0</v>
      </c>
      <c r="L65" s="340">
        <v>0</v>
      </c>
      <c r="M65" s="340">
        <v>0</v>
      </c>
      <c r="N65" s="340">
        <v>0</v>
      </c>
      <c r="O65" s="340">
        <v>9</v>
      </c>
      <c r="P65" s="340">
        <v>0</v>
      </c>
      <c r="Q65" s="340">
        <v>0</v>
      </c>
      <c r="R65" s="340">
        <v>0</v>
      </c>
      <c r="S65" s="340">
        <v>0</v>
      </c>
    </row>
    <row r="66" spans="1:19" x14ac:dyDescent="0.25">
      <c r="A66" s="1211" t="s">
        <v>527</v>
      </c>
      <c r="B66" s="1211"/>
      <c r="C66" s="1211"/>
      <c r="D66" s="1211"/>
      <c r="E66" s="1211"/>
      <c r="F66" s="1211"/>
      <c r="G66" s="1211"/>
      <c r="H66" s="1211"/>
      <c r="I66" s="1211"/>
      <c r="J66" s="1211"/>
      <c r="K66" s="1211"/>
      <c r="L66" s="1211"/>
      <c r="M66" s="1211"/>
      <c r="N66" s="1211"/>
      <c r="O66" s="1211"/>
      <c r="P66" s="1211"/>
      <c r="Q66" s="1211"/>
      <c r="R66" s="1211"/>
      <c r="S66" s="1211"/>
    </row>
    <row r="67" spans="1:19" s="5" customFormat="1" ht="12.75" x14ac:dyDescent="0.2">
      <c r="A67" s="340">
        <v>5</v>
      </c>
      <c r="B67" s="340">
        <v>0</v>
      </c>
      <c r="C67" s="340">
        <v>5</v>
      </c>
      <c r="D67" s="340">
        <v>0</v>
      </c>
      <c r="E67" s="340">
        <v>5</v>
      </c>
      <c r="F67" s="340">
        <v>2</v>
      </c>
      <c r="G67" s="340">
        <v>3</v>
      </c>
      <c r="H67" s="340">
        <v>0</v>
      </c>
      <c r="I67" s="340">
        <v>5</v>
      </c>
      <c r="J67" s="340">
        <v>0</v>
      </c>
      <c r="K67" s="340">
        <v>0</v>
      </c>
      <c r="L67" s="340">
        <v>0</v>
      </c>
      <c r="M67" s="340">
        <v>0</v>
      </c>
      <c r="N67" s="340">
        <v>0</v>
      </c>
      <c r="O67" s="340">
        <v>5</v>
      </c>
      <c r="P67" s="340">
        <v>0</v>
      </c>
      <c r="Q67" s="340">
        <v>0</v>
      </c>
      <c r="R67" s="340">
        <v>0</v>
      </c>
      <c r="S67" s="340">
        <v>0</v>
      </c>
    </row>
    <row r="68" spans="1:19" x14ac:dyDescent="0.25">
      <c r="A68" s="1211" t="s">
        <v>2703</v>
      </c>
      <c r="B68" s="1211"/>
      <c r="C68" s="1211"/>
      <c r="D68" s="1211"/>
      <c r="E68" s="1211"/>
      <c r="F68" s="1211"/>
      <c r="G68" s="1211"/>
      <c r="H68" s="1211"/>
      <c r="I68" s="1211"/>
      <c r="J68" s="1211"/>
      <c r="K68" s="1211"/>
      <c r="L68" s="1211"/>
      <c r="M68" s="1211"/>
      <c r="N68" s="1211"/>
      <c r="O68" s="1211"/>
      <c r="P68" s="1211"/>
      <c r="Q68" s="1211"/>
      <c r="R68" s="1211"/>
      <c r="S68" s="1211"/>
    </row>
    <row r="69" spans="1:19" x14ac:dyDescent="0.25">
      <c r="A69" s="320"/>
      <c r="B69" s="320"/>
      <c r="C69" s="341"/>
      <c r="D69" s="320"/>
      <c r="E69" s="320"/>
      <c r="F69" s="320"/>
      <c r="G69" s="320"/>
      <c r="H69" s="320"/>
      <c r="I69" s="320"/>
      <c r="J69" s="320"/>
      <c r="K69" s="320"/>
      <c r="L69" s="320"/>
      <c r="M69" s="320"/>
      <c r="N69" s="320"/>
      <c r="O69" s="320"/>
      <c r="P69" s="320"/>
      <c r="Q69" s="320"/>
      <c r="R69" s="320"/>
      <c r="S69" s="320"/>
    </row>
    <row r="70" spans="1:19" x14ac:dyDescent="0.25">
      <c r="A70" s="1211" t="s">
        <v>2704</v>
      </c>
      <c r="B70" s="1211"/>
      <c r="C70" s="1211"/>
      <c r="D70" s="1211"/>
      <c r="E70" s="1211"/>
      <c r="F70" s="1211"/>
      <c r="G70" s="1211"/>
      <c r="H70" s="1211"/>
      <c r="I70" s="1211"/>
      <c r="J70" s="1211"/>
      <c r="K70" s="1211"/>
      <c r="L70" s="1211"/>
      <c r="M70" s="1211"/>
      <c r="N70" s="1211"/>
      <c r="O70" s="1211"/>
      <c r="P70" s="1211"/>
      <c r="Q70" s="1211"/>
      <c r="R70" s="1211"/>
      <c r="S70" s="1211"/>
    </row>
    <row r="71" spans="1:19" s="5" customFormat="1" ht="12.75" x14ac:dyDescent="0.2">
      <c r="A71" s="340">
        <v>9</v>
      </c>
      <c r="B71" s="340">
        <v>0</v>
      </c>
      <c r="C71" s="340">
        <v>9</v>
      </c>
      <c r="D71" s="340">
        <v>0</v>
      </c>
      <c r="E71" s="340">
        <v>9</v>
      </c>
      <c r="F71" s="340">
        <v>7</v>
      </c>
      <c r="G71" s="340">
        <v>2</v>
      </c>
      <c r="H71" s="340">
        <v>0</v>
      </c>
      <c r="I71" s="340">
        <v>9</v>
      </c>
      <c r="J71" s="340">
        <v>0</v>
      </c>
      <c r="K71" s="340">
        <v>0</v>
      </c>
      <c r="L71" s="340">
        <v>0</v>
      </c>
      <c r="M71" s="340">
        <v>0</v>
      </c>
      <c r="N71" s="340">
        <v>0</v>
      </c>
      <c r="O71" s="340">
        <v>9</v>
      </c>
      <c r="P71" s="340">
        <v>0</v>
      </c>
      <c r="Q71" s="340">
        <v>0</v>
      </c>
      <c r="R71" s="340">
        <v>0</v>
      </c>
      <c r="S71" s="340">
        <v>0</v>
      </c>
    </row>
    <row r="72" spans="1:19" x14ac:dyDescent="0.25">
      <c r="A72" s="1211" t="s">
        <v>852</v>
      </c>
      <c r="B72" s="1211"/>
      <c r="C72" s="1211"/>
      <c r="D72" s="1211"/>
      <c r="E72" s="1211"/>
      <c r="F72" s="1211"/>
      <c r="G72" s="1211"/>
      <c r="H72" s="1211"/>
      <c r="I72" s="1211"/>
      <c r="J72" s="1211"/>
      <c r="K72" s="1211"/>
      <c r="L72" s="1211"/>
      <c r="M72" s="1211"/>
      <c r="N72" s="1211"/>
      <c r="O72" s="1211"/>
      <c r="P72" s="1211"/>
      <c r="Q72" s="1211"/>
      <c r="R72" s="1211"/>
      <c r="S72" s="1211"/>
    </row>
    <row r="73" spans="1:19" s="5" customFormat="1" ht="12.75" x14ac:dyDescent="0.2">
      <c r="A73" s="340">
        <v>6</v>
      </c>
      <c r="B73" s="340">
        <v>0</v>
      </c>
      <c r="C73" s="340">
        <v>0</v>
      </c>
      <c r="D73" s="340">
        <v>0</v>
      </c>
      <c r="E73" s="340">
        <v>6</v>
      </c>
      <c r="F73" s="340">
        <v>4</v>
      </c>
      <c r="G73" s="340">
        <v>2</v>
      </c>
      <c r="H73" s="340">
        <v>0</v>
      </c>
      <c r="I73" s="340">
        <v>6</v>
      </c>
      <c r="J73" s="340">
        <v>0</v>
      </c>
      <c r="K73" s="340">
        <v>0</v>
      </c>
      <c r="L73" s="340">
        <v>0</v>
      </c>
      <c r="M73" s="340">
        <v>0</v>
      </c>
      <c r="N73" s="340">
        <v>0</v>
      </c>
      <c r="O73" s="340">
        <v>5</v>
      </c>
      <c r="P73" s="340">
        <v>1</v>
      </c>
      <c r="Q73" s="340">
        <v>0</v>
      </c>
      <c r="R73" s="340">
        <v>0</v>
      </c>
      <c r="S73" s="340">
        <v>0</v>
      </c>
    </row>
    <row r="74" spans="1:19" x14ac:dyDescent="0.25">
      <c r="A74" s="1211" t="s">
        <v>2705</v>
      </c>
      <c r="B74" s="1211"/>
      <c r="C74" s="1211"/>
      <c r="D74" s="1211"/>
      <c r="E74" s="1211"/>
      <c r="F74" s="1211"/>
      <c r="G74" s="1211"/>
      <c r="H74" s="1211"/>
      <c r="I74" s="1211"/>
      <c r="J74" s="1211"/>
      <c r="K74" s="1211"/>
      <c r="L74" s="1211"/>
      <c r="M74" s="1211"/>
      <c r="N74" s="1211"/>
      <c r="O74" s="1211"/>
      <c r="P74" s="1211"/>
      <c r="Q74" s="1211"/>
      <c r="R74" s="1211"/>
      <c r="S74" s="1211"/>
    </row>
    <row r="75" spans="1:19" s="5" customFormat="1" ht="12.75" x14ac:dyDescent="0.2">
      <c r="A75" s="340">
        <v>2</v>
      </c>
      <c r="B75" s="340">
        <v>0</v>
      </c>
      <c r="C75" s="340">
        <v>2</v>
      </c>
      <c r="D75" s="340">
        <v>0</v>
      </c>
      <c r="E75" s="340">
        <v>2</v>
      </c>
      <c r="F75" s="340">
        <v>1</v>
      </c>
      <c r="G75" s="340">
        <v>1</v>
      </c>
      <c r="H75" s="340">
        <v>0</v>
      </c>
      <c r="I75" s="340">
        <v>2</v>
      </c>
      <c r="J75" s="340">
        <v>0</v>
      </c>
      <c r="K75" s="340">
        <v>0</v>
      </c>
      <c r="L75" s="340">
        <v>0</v>
      </c>
      <c r="M75" s="340">
        <v>0</v>
      </c>
      <c r="N75" s="340">
        <v>0</v>
      </c>
      <c r="O75" s="340">
        <v>2</v>
      </c>
      <c r="P75" s="340">
        <v>0</v>
      </c>
      <c r="Q75" s="340">
        <v>0</v>
      </c>
      <c r="R75" s="340">
        <v>0</v>
      </c>
      <c r="S75" s="340">
        <v>0</v>
      </c>
    </row>
    <row r="76" spans="1:19" x14ac:dyDescent="0.25">
      <c r="A76" s="1211" t="s">
        <v>2093</v>
      </c>
      <c r="B76" s="1211"/>
      <c r="C76" s="1211"/>
      <c r="D76" s="1211"/>
      <c r="E76" s="1211"/>
      <c r="F76" s="1211"/>
      <c r="G76" s="1211"/>
      <c r="H76" s="1211"/>
      <c r="I76" s="1211"/>
      <c r="J76" s="1211"/>
      <c r="K76" s="1211"/>
      <c r="L76" s="1211"/>
      <c r="M76" s="1211"/>
      <c r="N76" s="1211"/>
      <c r="O76" s="1211"/>
      <c r="P76" s="1211"/>
      <c r="Q76" s="1211"/>
      <c r="R76" s="1211"/>
      <c r="S76" s="1211"/>
    </row>
    <row r="77" spans="1:19" s="5" customFormat="1" ht="12.75" x14ac:dyDescent="0.2">
      <c r="A77" s="340">
        <v>5</v>
      </c>
      <c r="B77" s="340">
        <v>0</v>
      </c>
      <c r="C77" s="340">
        <v>5</v>
      </c>
      <c r="D77" s="340">
        <v>0</v>
      </c>
      <c r="E77" s="340">
        <v>5</v>
      </c>
      <c r="F77" s="340">
        <v>2</v>
      </c>
      <c r="G77" s="340">
        <v>3</v>
      </c>
      <c r="H77" s="340">
        <v>0</v>
      </c>
      <c r="I77" s="340">
        <v>5</v>
      </c>
      <c r="J77" s="340">
        <v>0</v>
      </c>
      <c r="K77" s="340">
        <v>0</v>
      </c>
      <c r="L77" s="340">
        <v>0</v>
      </c>
      <c r="M77" s="340">
        <v>0</v>
      </c>
      <c r="N77" s="340">
        <v>0</v>
      </c>
      <c r="O77" s="340">
        <v>5</v>
      </c>
      <c r="P77" s="340">
        <v>0</v>
      </c>
      <c r="Q77" s="340">
        <v>0</v>
      </c>
      <c r="R77" s="340">
        <v>0</v>
      </c>
      <c r="S77" s="340">
        <v>0</v>
      </c>
    </row>
    <row r="78" spans="1:19" x14ac:dyDescent="0.25">
      <c r="A78" s="1217" t="s">
        <v>181</v>
      </c>
      <c r="B78" s="1218"/>
      <c r="C78" s="1218"/>
      <c r="D78" s="1218"/>
      <c r="E78" s="1218"/>
      <c r="F78" s="1218"/>
      <c r="G78" s="1218"/>
      <c r="H78" s="1218"/>
      <c r="I78" s="1218"/>
      <c r="J78" s="1218"/>
      <c r="K78" s="1218"/>
      <c r="L78" s="1218"/>
      <c r="M78" s="1218"/>
      <c r="N78" s="1218"/>
      <c r="O78" s="1218"/>
      <c r="P78" s="1218"/>
      <c r="Q78" s="1218"/>
      <c r="R78" s="1218"/>
      <c r="S78" s="1219"/>
    </row>
    <row r="79" spans="1:19" x14ac:dyDescent="0.25">
      <c r="A79" s="311">
        <f>SUM(A77,A75,A73,A71,A69,A67,A65,A63,A61,A59,A57,A55)</f>
        <v>63</v>
      </c>
      <c r="B79" s="311">
        <f t="shared" ref="B79:S79" si="1">SUM(B77,B75,B73,B71,B69,B67,B65,B63,B61,B59,B57,B55)</f>
        <v>0</v>
      </c>
      <c r="C79" s="311">
        <f t="shared" si="1"/>
        <v>51</v>
      </c>
      <c r="D79" s="311">
        <f t="shared" si="1"/>
        <v>0</v>
      </c>
      <c r="E79" s="311">
        <f t="shared" si="1"/>
        <v>63</v>
      </c>
      <c r="F79" s="311">
        <f t="shared" si="1"/>
        <v>39</v>
      </c>
      <c r="G79" s="311">
        <f t="shared" si="1"/>
        <v>24</v>
      </c>
      <c r="H79" s="311">
        <f t="shared" si="1"/>
        <v>0</v>
      </c>
      <c r="I79" s="311">
        <f t="shared" si="1"/>
        <v>63</v>
      </c>
      <c r="J79" s="311">
        <f t="shared" si="1"/>
        <v>0</v>
      </c>
      <c r="K79" s="311">
        <f t="shared" si="1"/>
        <v>0</v>
      </c>
      <c r="L79" s="311">
        <f t="shared" si="1"/>
        <v>0</v>
      </c>
      <c r="M79" s="311">
        <f t="shared" si="1"/>
        <v>0</v>
      </c>
      <c r="N79" s="311">
        <f t="shared" si="1"/>
        <v>0</v>
      </c>
      <c r="O79" s="311">
        <f t="shared" si="1"/>
        <v>61</v>
      </c>
      <c r="P79" s="311">
        <f t="shared" si="1"/>
        <v>2</v>
      </c>
      <c r="Q79" s="311">
        <f t="shared" si="1"/>
        <v>0</v>
      </c>
      <c r="R79" s="311">
        <f t="shared" si="1"/>
        <v>0</v>
      </c>
      <c r="S79" s="311">
        <f t="shared" si="1"/>
        <v>0</v>
      </c>
    </row>
    <row r="80" spans="1:19" x14ac:dyDescent="0.25">
      <c r="A80" s="22"/>
      <c r="B80" s="52"/>
      <c r="C80" s="52"/>
      <c r="D80" s="52"/>
      <c r="E80" s="52"/>
      <c r="F80" s="52"/>
      <c r="G80" s="52"/>
      <c r="H80" s="52"/>
      <c r="I80" s="52"/>
      <c r="J80" s="52"/>
      <c r="K80" s="52"/>
      <c r="L80" s="52"/>
      <c r="M80" s="52"/>
      <c r="N80" s="52"/>
      <c r="O80" s="52"/>
      <c r="P80" s="52"/>
      <c r="Q80" s="52"/>
      <c r="R80" s="52"/>
      <c r="S80" s="52"/>
    </row>
    <row r="81" spans="1:19" ht="21.75" customHeight="1" x14ac:dyDescent="0.25">
      <c r="A81" s="1208" t="s">
        <v>3144</v>
      </c>
      <c r="B81" s="1209"/>
      <c r="C81" s="1209"/>
      <c r="D81" s="1209"/>
      <c r="E81" s="1209"/>
      <c r="F81" s="1209"/>
      <c r="G81" s="1209"/>
      <c r="H81" s="1209"/>
      <c r="I81" s="1209"/>
      <c r="J81" s="1209"/>
      <c r="K81" s="1209"/>
      <c r="L81" s="1209"/>
      <c r="M81" s="1209"/>
      <c r="N81" s="1209"/>
      <c r="O81" s="1209"/>
      <c r="P81" s="1209"/>
      <c r="Q81" s="1209"/>
      <c r="R81" s="1209"/>
      <c r="S81" s="1210"/>
    </row>
    <row r="82" spans="1:19" x14ac:dyDescent="0.25">
      <c r="A82" s="833" t="s">
        <v>173</v>
      </c>
      <c r="B82" s="834"/>
      <c r="C82" s="834"/>
      <c r="D82" s="834"/>
      <c r="E82" s="834"/>
      <c r="F82" s="834"/>
      <c r="G82" s="834"/>
      <c r="H82" s="834"/>
      <c r="I82" s="834"/>
      <c r="J82" s="834"/>
      <c r="K82" s="834"/>
      <c r="L82" s="834"/>
      <c r="M82" s="834"/>
      <c r="N82" s="834"/>
      <c r="O82" s="834"/>
      <c r="P82" s="834"/>
      <c r="Q82" s="834"/>
      <c r="R82" s="834"/>
      <c r="S82" s="835"/>
    </row>
    <row r="83" spans="1:19" x14ac:dyDescent="0.25">
      <c r="A83" s="833" t="s">
        <v>3127</v>
      </c>
      <c r="B83" s="834"/>
      <c r="C83" s="834"/>
      <c r="D83" s="834"/>
      <c r="E83" s="834"/>
      <c r="F83" s="834"/>
      <c r="G83" s="834"/>
      <c r="H83" s="834"/>
      <c r="I83" s="834"/>
      <c r="J83" s="834"/>
      <c r="K83" s="834"/>
      <c r="L83" s="834"/>
      <c r="M83" s="834"/>
      <c r="N83" s="834"/>
      <c r="O83" s="834"/>
      <c r="P83" s="834"/>
      <c r="Q83" s="834"/>
      <c r="R83" s="834"/>
      <c r="S83" s="835"/>
    </row>
    <row r="84" spans="1:19" x14ac:dyDescent="0.25">
      <c r="A84" s="833" t="s">
        <v>3128</v>
      </c>
      <c r="B84" s="834"/>
      <c r="C84" s="834"/>
      <c r="D84" s="834"/>
      <c r="E84" s="834"/>
      <c r="F84" s="834"/>
      <c r="G84" s="834"/>
      <c r="H84" s="834"/>
      <c r="I84" s="834"/>
      <c r="J84" s="834"/>
      <c r="K84" s="834"/>
      <c r="L84" s="834"/>
      <c r="M84" s="834"/>
      <c r="N84" s="834"/>
      <c r="O84" s="834"/>
      <c r="P84" s="834"/>
      <c r="Q84" s="834"/>
      <c r="R84" s="834"/>
      <c r="S84" s="835"/>
    </row>
    <row r="85" spans="1:19" x14ac:dyDescent="0.25">
      <c r="A85" s="833" t="s">
        <v>3129</v>
      </c>
      <c r="B85" s="834"/>
      <c r="C85" s="834"/>
      <c r="D85" s="834"/>
      <c r="E85" s="834"/>
      <c r="F85" s="834"/>
      <c r="G85" s="834"/>
      <c r="H85" s="834"/>
      <c r="I85" s="834"/>
      <c r="J85" s="834"/>
      <c r="K85" s="834"/>
      <c r="L85" s="834"/>
      <c r="M85" s="834"/>
      <c r="N85" s="834"/>
      <c r="O85" s="834"/>
      <c r="P85" s="834"/>
      <c r="Q85" s="834"/>
      <c r="R85" s="834"/>
      <c r="S85" s="835"/>
    </row>
    <row r="86" spans="1:19" x14ac:dyDescent="0.25">
      <c r="A86" s="833" t="s">
        <v>3130</v>
      </c>
      <c r="B86" s="834"/>
      <c r="C86" s="834"/>
      <c r="D86" s="834"/>
      <c r="E86" s="834"/>
      <c r="F86" s="834"/>
      <c r="G86" s="834"/>
      <c r="H86" s="834"/>
      <c r="I86" s="834"/>
      <c r="J86" s="834"/>
      <c r="K86" s="834"/>
      <c r="L86" s="834"/>
      <c r="M86" s="834"/>
      <c r="N86" s="834"/>
      <c r="O86" s="834"/>
      <c r="P86" s="834"/>
      <c r="Q86" s="834"/>
      <c r="R86" s="834"/>
      <c r="S86" s="835"/>
    </row>
    <row r="87" spans="1:19" x14ac:dyDescent="0.25">
      <c r="A87" s="833" t="s">
        <v>3131</v>
      </c>
      <c r="B87" s="834"/>
      <c r="C87" s="834"/>
      <c r="D87" s="834"/>
      <c r="E87" s="834"/>
      <c r="F87" s="834"/>
      <c r="G87" s="834"/>
      <c r="H87" s="834"/>
      <c r="I87" s="834"/>
      <c r="J87" s="834"/>
      <c r="K87" s="834"/>
      <c r="L87" s="834"/>
      <c r="M87" s="834"/>
      <c r="N87" s="834"/>
      <c r="O87" s="834"/>
      <c r="P87" s="834"/>
      <c r="Q87" s="834"/>
      <c r="R87" s="834"/>
      <c r="S87" s="835"/>
    </row>
    <row r="88" spans="1:19" x14ac:dyDescent="0.25">
      <c r="A88" s="833" t="s">
        <v>3132</v>
      </c>
      <c r="B88" s="834"/>
      <c r="C88" s="834"/>
      <c r="D88" s="834"/>
      <c r="E88" s="834"/>
      <c r="F88" s="834"/>
      <c r="G88" s="834"/>
      <c r="H88" s="834"/>
      <c r="I88" s="834"/>
      <c r="J88" s="834"/>
      <c r="K88" s="834"/>
      <c r="L88" s="834"/>
      <c r="M88" s="834"/>
      <c r="N88" s="834"/>
      <c r="O88" s="834"/>
      <c r="P88" s="834"/>
      <c r="Q88" s="834"/>
      <c r="R88" s="834"/>
      <c r="S88" s="835"/>
    </row>
    <row r="89" spans="1:19" x14ac:dyDescent="0.25">
      <c r="A89" s="833" t="s">
        <v>443</v>
      </c>
      <c r="B89" s="834"/>
      <c r="C89" s="834"/>
      <c r="D89" s="834"/>
      <c r="E89" s="834"/>
      <c r="F89" s="834"/>
      <c r="G89" s="834"/>
      <c r="H89" s="834"/>
      <c r="I89" s="834"/>
      <c r="J89" s="834"/>
      <c r="K89" s="834"/>
      <c r="L89" s="834"/>
      <c r="M89" s="834"/>
      <c r="N89" s="834"/>
      <c r="O89" s="834"/>
      <c r="P89" s="834"/>
      <c r="Q89" s="834"/>
      <c r="R89" s="834"/>
      <c r="S89" s="835"/>
    </row>
    <row r="90" spans="1:19" x14ac:dyDescent="0.25">
      <c r="A90" s="836" t="s">
        <v>3133</v>
      </c>
      <c r="B90" s="837"/>
      <c r="C90" s="837"/>
      <c r="D90" s="837"/>
      <c r="E90" s="837"/>
      <c r="F90" s="837"/>
      <c r="G90" s="837"/>
      <c r="H90" s="837"/>
      <c r="I90" s="837"/>
      <c r="J90" s="837"/>
      <c r="K90" s="837"/>
      <c r="L90" s="837"/>
      <c r="M90" s="837"/>
      <c r="N90" s="837"/>
      <c r="O90" s="837"/>
      <c r="P90" s="837"/>
      <c r="Q90" s="837"/>
      <c r="R90" s="837"/>
      <c r="S90" s="838"/>
    </row>
    <row r="91" spans="1:19" ht="33.75" customHeight="1" x14ac:dyDescent="0.25">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7.75" customHeight="1" x14ac:dyDescent="0.25">
      <c r="A92" s="830" t="s">
        <v>48</v>
      </c>
      <c r="B92" s="830" t="s">
        <v>49</v>
      </c>
      <c r="C92" s="830"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4.5" customHeight="1" x14ac:dyDescent="0.25">
      <c r="A93" s="831"/>
      <c r="B93" s="831"/>
      <c r="C93" s="831"/>
      <c r="D93" s="831"/>
      <c r="E93" s="831"/>
      <c r="F93" s="327" t="s">
        <v>63</v>
      </c>
      <c r="G93" s="327" t="s">
        <v>64</v>
      </c>
      <c r="H93" s="327" t="s">
        <v>65</v>
      </c>
      <c r="I93" s="831"/>
      <c r="J93" s="831"/>
      <c r="K93" s="329" t="s">
        <v>66</v>
      </c>
      <c r="L93" s="329" t="s">
        <v>67</v>
      </c>
      <c r="M93" s="329" t="s">
        <v>68</v>
      </c>
      <c r="N93" s="329" t="s">
        <v>67</v>
      </c>
      <c r="O93" s="831"/>
      <c r="P93" s="831"/>
      <c r="Q93" s="831"/>
      <c r="R93" s="831"/>
      <c r="S93" s="831"/>
    </row>
    <row r="94" spans="1:19" x14ac:dyDescent="0.25">
      <c r="A94" s="1211" t="s">
        <v>2698</v>
      </c>
      <c r="B94" s="1211"/>
      <c r="C94" s="1211"/>
      <c r="D94" s="1211"/>
      <c r="E94" s="1211"/>
      <c r="F94" s="1211"/>
      <c r="G94" s="1211"/>
      <c r="H94" s="1211"/>
      <c r="I94" s="1211"/>
      <c r="J94" s="1211"/>
      <c r="K94" s="1211"/>
      <c r="L94" s="1211"/>
      <c r="M94" s="1211"/>
      <c r="N94" s="1211"/>
      <c r="O94" s="1211"/>
      <c r="P94" s="1211"/>
      <c r="Q94" s="1211"/>
      <c r="R94" s="1211"/>
      <c r="S94" s="1211"/>
    </row>
    <row r="95" spans="1:19" x14ac:dyDescent="0.25">
      <c r="A95" s="331"/>
      <c r="B95" s="331"/>
      <c r="C95" s="330"/>
      <c r="D95" s="331"/>
      <c r="E95" s="331"/>
      <c r="F95" s="331"/>
      <c r="G95" s="331"/>
      <c r="H95" s="331"/>
      <c r="I95" s="331"/>
      <c r="J95" s="331"/>
      <c r="K95" s="331"/>
      <c r="L95" s="331"/>
      <c r="M95" s="331"/>
      <c r="N95" s="331"/>
      <c r="O95" s="331"/>
      <c r="P95" s="331"/>
      <c r="Q95" s="331"/>
      <c r="R95" s="331"/>
      <c r="S95" s="331"/>
    </row>
    <row r="96" spans="1:19" x14ac:dyDescent="0.25">
      <c r="A96" s="1211" t="s">
        <v>2699</v>
      </c>
      <c r="B96" s="1211"/>
      <c r="C96" s="1211"/>
      <c r="D96" s="1211"/>
      <c r="E96" s="1211"/>
      <c r="F96" s="1211"/>
      <c r="G96" s="1211"/>
      <c r="H96" s="1211"/>
      <c r="I96" s="1211"/>
      <c r="J96" s="1211"/>
      <c r="K96" s="1211"/>
      <c r="L96" s="1211"/>
      <c r="M96" s="1211"/>
      <c r="N96" s="1211"/>
      <c r="O96" s="1211"/>
      <c r="P96" s="1211"/>
      <c r="Q96" s="1211"/>
      <c r="R96" s="1211"/>
      <c r="S96" s="1211"/>
    </row>
    <row r="97" spans="1:19" x14ac:dyDescent="0.25">
      <c r="A97" s="331"/>
      <c r="B97" s="331"/>
      <c r="C97" s="330"/>
      <c r="D97" s="331"/>
      <c r="E97" s="331"/>
      <c r="F97" s="331"/>
      <c r="G97" s="331"/>
      <c r="H97" s="331"/>
      <c r="I97" s="331"/>
      <c r="J97" s="331"/>
      <c r="K97" s="331"/>
      <c r="L97" s="331"/>
      <c r="M97" s="331"/>
      <c r="N97" s="331"/>
      <c r="O97" s="331"/>
      <c r="P97" s="331"/>
      <c r="Q97" s="331"/>
      <c r="R97" s="331"/>
      <c r="S97" s="331"/>
    </row>
    <row r="98" spans="1:19" x14ac:dyDescent="0.25">
      <c r="A98" s="1211" t="s">
        <v>2700</v>
      </c>
      <c r="B98" s="1211"/>
      <c r="C98" s="1211"/>
      <c r="D98" s="1211"/>
      <c r="E98" s="1211"/>
      <c r="F98" s="1211"/>
      <c r="G98" s="1211"/>
      <c r="H98" s="1211"/>
      <c r="I98" s="1211"/>
      <c r="J98" s="1211"/>
      <c r="K98" s="1211"/>
      <c r="L98" s="1211"/>
      <c r="M98" s="1211"/>
      <c r="N98" s="1211"/>
      <c r="O98" s="1211"/>
      <c r="P98" s="1211"/>
      <c r="Q98" s="1211"/>
      <c r="R98" s="1211"/>
      <c r="S98" s="1211"/>
    </row>
    <row r="99" spans="1:19" x14ac:dyDescent="0.25">
      <c r="A99" s="331"/>
      <c r="B99" s="331"/>
      <c r="C99" s="330"/>
      <c r="D99" s="331"/>
      <c r="E99" s="331"/>
      <c r="F99" s="331"/>
      <c r="G99" s="331"/>
      <c r="H99" s="331"/>
      <c r="I99" s="331"/>
      <c r="J99" s="331"/>
      <c r="K99" s="331"/>
      <c r="L99" s="331"/>
      <c r="M99" s="331"/>
      <c r="N99" s="331"/>
      <c r="O99" s="331"/>
      <c r="P99" s="331"/>
      <c r="Q99" s="331"/>
      <c r="R99" s="331"/>
      <c r="S99" s="331"/>
    </row>
    <row r="100" spans="1:19" x14ac:dyDescent="0.25">
      <c r="A100" s="1211" t="s">
        <v>2701</v>
      </c>
      <c r="B100" s="1211"/>
      <c r="C100" s="1211"/>
      <c r="D100" s="1211"/>
      <c r="E100" s="1211"/>
      <c r="F100" s="1211"/>
      <c r="G100" s="1211"/>
      <c r="H100" s="1211"/>
      <c r="I100" s="1211"/>
      <c r="J100" s="1211"/>
      <c r="K100" s="1211"/>
      <c r="L100" s="1211"/>
      <c r="M100" s="1211"/>
      <c r="N100" s="1211"/>
      <c r="O100" s="1211"/>
      <c r="P100" s="1211"/>
      <c r="Q100" s="1211"/>
      <c r="R100" s="1211"/>
      <c r="S100" s="1211"/>
    </row>
    <row r="101" spans="1:19" x14ac:dyDescent="0.25">
      <c r="A101" s="331"/>
      <c r="B101" s="331"/>
      <c r="C101" s="330"/>
      <c r="D101" s="331"/>
      <c r="E101" s="331"/>
      <c r="F101" s="331"/>
      <c r="G101" s="331"/>
      <c r="H101" s="331"/>
      <c r="I101" s="331"/>
      <c r="J101" s="331"/>
      <c r="K101" s="331"/>
      <c r="L101" s="331"/>
      <c r="M101" s="331"/>
      <c r="N101" s="331"/>
      <c r="O101" s="331"/>
      <c r="P101" s="331"/>
      <c r="Q101" s="331"/>
      <c r="R101" s="331"/>
      <c r="S101" s="331"/>
    </row>
    <row r="102" spans="1:19" x14ac:dyDescent="0.25">
      <c r="A102" s="1220" t="s">
        <v>2702</v>
      </c>
      <c r="B102" s="1220"/>
      <c r="C102" s="1220"/>
      <c r="D102" s="1220"/>
      <c r="E102" s="1220"/>
      <c r="F102" s="1220"/>
      <c r="G102" s="1220"/>
      <c r="H102" s="1220"/>
      <c r="I102" s="1220"/>
      <c r="J102" s="1220"/>
      <c r="K102" s="1220"/>
      <c r="L102" s="1220"/>
      <c r="M102" s="1220"/>
      <c r="N102" s="1220"/>
      <c r="O102" s="1220"/>
      <c r="P102" s="1220"/>
      <c r="Q102" s="1220"/>
      <c r="R102" s="1220"/>
      <c r="S102" s="1220"/>
    </row>
    <row r="103" spans="1:19" x14ac:dyDescent="0.25">
      <c r="A103" s="331"/>
      <c r="B103" s="331"/>
      <c r="C103" s="330"/>
      <c r="D103" s="331"/>
      <c r="E103" s="331"/>
      <c r="F103" s="331"/>
      <c r="G103" s="331"/>
      <c r="H103" s="331"/>
      <c r="I103" s="331"/>
      <c r="J103" s="331"/>
      <c r="K103" s="331"/>
      <c r="L103" s="331"/>
      <c r="M103" s="331"/>
      <c r="N103" s="331"/>
      <c r="O103" s="331"/>
      <c r="P103" s="331"/>
      <c r="Q103" s="331"/>
      <c r="R103" s="331"/>
      <c r="S103" s="331"/>
    </row>
    <row r="104" spans="1:19" x14ac:dyDescent="0.25">
      <c r="A104" s="1211" t="s">
        <v>545</v>
      </c>
      <c r="B104" s="1211"/>
      <c r="C104" s="1211"/>
      <c r="D104" s="1211"/>
      <c r="E104" s="1211"/>
      <c r="F104" s="1211"/>
      <c r="G104" s="1211"/>
      <c r="H104" s="1211"/>
      <c r="I104" s="1211"/>
      <c r="J104" s="1211"/>
      <c r="K104" s="1211"/>
      <c r="L104" s="1211"/>
      <c r="M104" s="1211"/>
      <c r="N104" s="1211"/>
      <c r="O104" s="1211"/>
      <c r="P104" s="1211"/>
      <c r="Q104" s="1211"/>
      <c r="R104" s="1211"/>
      <c r="S104" s="1211"/>
    </row>
    <row r="105" spans="1:19" x14ac:dyDescent="0.25">
      <c r="A105" s="331"/>
      <c r="B105" s="331"/>
      <c r="C105" s="330"/>
      <c r="D105" s="331"/>
      <c r="E105" s="331"/>
      <c r="F105" s="331"/>
      <c r="G105" s="331"/>
      <c r="H105" s="331"/>
      <c r="I105" s="331"/>
      <c r="J105" s="331"/>
      <c r="K105" s="331"/>
      <c r="L105" s="331"/>
      <c r="M105" s="331"/>
      <c r="N105" s="331"/>
      <c r="O105" s="331"/>
      <c r="P105" s="331"/>
      <c r="Q105" s="331"/>
      <c r="R105" s="331"/>
      <c r="S105" s="331"/>
    </row>
    <row r="106" spans="1:19" x14ac:dyDescent="0.25">
      <c r="A106" s="1211" t="s">
        <v>527</v>
      </c>
      <c r="B106" s="1211"/>
      <c r="C106" s="1211"/>
      <c r="D106" s="1211"/>
      <c r="E106" s="1211"/>
      <c r="F106" s="1211"/>
      <c r="G106" s="1211"/>
      <c r="H106" s="1211"/>
      <c r="I106" s="1211"/>
      <c r="J106" s="1211"/>
      <c r="K106" s="1211"/>
      <c r="L106" s="1211"/>
      <c r="M106" s="1211"/>
      <c r="N106" s="1211"/>
      <c r="O106" s="1211"/>
      <c r="P106" s="1211"/>
      <c r="Q106" s="1211"/>
      <c r="R106" s="1211"/>
      <c r="S106" s="1211"/>
    </row>
    <row r="107" spans="1:19" x14ac:dyDescent="0.25">
      <c r="A107" s="331"/>
      <c r="B107" s="331"/>
      <c r="C107" s="330"/>
      <c r="D107" s="331"/>
      <c r="E107" s="331"/>
      <c r="F107" s="331"/>
      <c r="G107" s="331"/>
      <c r="H107" s="331"/>
      <c r="I107" s="331"/>
      <c r="J107" s="331"/>
      <c r="K107" s="331"/>
      <c r="L107" s="331"/>
      <c r="M107" s="331"/>
      <c r="N107" s="331"/>
      <c r="O107" s="331"/>
      <c r="P107" s="331"/>
      <c r="Q107" s="331"/>
      <c r="R107" s="331"/>
      <c r="S107" s="331"/>
    </row>
    <row r="108" spans="1:19" x14ac:dyDescent="0.25">
      <c r="A108" s="1211" t="s">
        <v>2703</v>
      </c>
      <c r="B108" s="1211"/>
      <c r="C108" s="1211"/>
      <c r="D108" s="1211"/>
      <c r="E108" s="1211"/>
      <c r="F108" s="1211"/>
      <c r="G108" s="1211"/>
      <c r="H108" s="1211"/>
      <c r="I108" s="1211"/>
      <c r="J108" s="1211"/>
      <c r="K108" s="1211"/>
      <c r="L108" s="1211"/>
      <c r="M108" s="1211"/>
      <c r="N108" s="1211"/>
      <c r="O108" s="1211"/>
      <c r="P108" s="1211"/>
      <c r="Q108" s="1211"/>
      <c r="R108" s="1211"/>
      <c r="S108" s="1211"/>
    </row>
    <row r="109" spans="1:19" x14ac:dyDescent="0.25">
      <c r="A109" s="331"/>
      <c r="B109" s="331"/>
      <c r="C109" s="330"/>
      <c r="D109" s="331"/>
      <c r="E109" s="331"/>
      <c r="F109" s="331"/>
      <c r="G109" s="331"/>
      <c r="H109" s="331"/>
      <c r="I109" s="331"/>
      <c r="J109" s="331"/>
      <c r="K109" s="331"/>
      <c r="L109" s="331"/>
      <c r="M109" s="331"/>
      <c r="N109" s="331"/>
      <c r="O109" s="331"/>
      <c r="P109" s="331"/>
      <c r="Q109" s="331"/>
      <c r="R109" s="331"/>
      <c r="S109" s="331"/>
    </row>
    <row r="110" spans="1:19" x14ac:dyDescent="0.25">
      <c r="A110" s="1211" t="s">
        <v>2704</v>
      </c>
      <c r="B110" s="1211"/>
      <c r="C110" s="1211"/>
      <c r="D110" s="1211"/>
      <c r="E110" s="1211"/>
      <c r="F110" s="1211"/>
      <c r="G110" s="1211"/>
      <c r="H110" s="1211"/>
      <c r="I110" s="1211"/>
      <c r="J110" s="1211"/>
      <c r="K110" s="1211"/>
      <c r="L110" s="1211"/>
      <c r="M110" s="1211"/>
      <c r="N110" s="1211"/>
      <c r="O110" s="1211"/>
      <c r="P110" s="1211"/>
      <c r="Q110" s="1211"/>
      <c r="R110" s="1211"/>
      <c r="S110" s="1211"/>
    </row>
    <row r="111" spans="1:19" x14ac:dyDescent="0.25">
      <c r="A111" s="331"/>
      <c r="B111" s="331"/>
      <c r="C111" s="330"/>
      <c r="D111" s="331"/>
      <c r="E111" s="331"/>
      <c r="F111" s="331"/>
      <c r="G111" s="331"/>
      <c r="H111" s="331"/>
      <c r="I111" s="331"/>
      <c r="J111" s="331"/>
      <c r="K111" s="331"/>
      <c r="L111" s="331"/>
      <c r="M111" s="331"/>
      <c r="N111" s="331"/>
      <c r="O111" s="331"/>
      <c r="P111" s="331"/>
      <c r="Q111" s="331"/>
      <c r="R111" s="331"/>
      <c r="S111" s="331"/>
    </row>
    <row r="112" spans="1:19" x14ac:dyDescent="0.25">
      <c r="A112" s="1211" t="s">
        <v>852</v>
      </c>
      <c r="B112" s="1211"/>
      <c r="C112" s="1211"/>
      <c r="D112" s="1211"/>
      <c r="E112" s="1211"/>
      <c r="F112" s="1211"/>
      <c r="G112" s="1211"/>
      <c r="H112" s="1211"/>
      <c r="I112" s="1211"/>
      <c r="J112" s="1211"/>
      <c r="K112" s="1211"/>
      <c r="L112" s="1211"/>
      <c r="M112" s="1211"/>
      <c r="N112" s="1211"/>
      <c r="O112" s="1211"/>
      <c r="P112" s="1211"/>
      <c r="Q112" s="1211"/>
      <c r="R112" s="1211"/>
      <c r="S112" s="1211"/>
    </row>
    <row r="113" spans="1:19" x14ac:dyDescent="0.25">
      <c r="A113" s="331"/>
      <c r="B113" s="331"/>
      <c r="C113" s="330"/>
      <c r="D113" s="331"/>
      <c r="E113" s="331"/>
      <c r="F113" s="331"/>
      <c r="G113" s="331"/>
      <c r="H113" s="331"/>
      <c r="I113" s="331"/>
      <c r="J113" s="331"/>
      <c r="K113" s="331"/>
      <c r="L113" s="331"/>
      <c r="M113" s="331"/>
      <c r="N113" s="331"/>
      <c r="O113" s="331"/>
      <c r="P113" s="331"/>
      <c r="Q113" s="331"/>
      <c r="R113" s="331"/>
      <c r="S113" s="331"/>
    </row>
    <row r="114" spans="1:19" x14ac:dyDescent="0.25">
      <c r="A114" s="1211" t="s">
        <v>2705</v>
      </c>
      <c r="B114" s="1211"/>
      <c r="C114" s="1211"/>
      <c r="D114" s="1211"/>
      <c r="E114" s="1211"/>
      <c r="F114" s="1211"/>
      <c r="G114" s="1211"/>
      <c r="H114" s="1211"/>
      <c r="I114" s="1211"/>
      <c r="J114" s="1211"/>
      <c r="K114" s="1211"/>
      <c r="L114" s="1211"/>
      <c r="M114" s="1211"/>
      <c r="N114" s="1211"/>
      <c r="O114" s="1211"/>
      <c r="P114" s="1211"/>
      <c r="Q114" s="1211"/>
      <c r="R114" s="1211"/>
      <c r="S114" s="1211"/>
    </row>
    <row r="115" spans="1:19" x14ac:dyDescent="0.25">
      <c r="A115" s="331"/>
      <c r="B115" s="331"/>
      <c r="C115" s="330"/>
      <c r="D115" s="331"/>
      <c r="E115" s="331"/>
      <c r="F115" s="331"/>
      <c r="G115" s="331"/>
      <c r="H115" s="331"/>
      <c r="I115" s="331"/>
      <c r="J115" s="331"/>
      <c r="K115" s="331"/>
      <c r="L115" s="331"/>
      <c r="M115" s="331"/>
      <c r="N115" s="331"/>
      <c r="O115" s="331"/>
      <c r="P115" s="331"/>
      <c r="Q115" s="331"/>
      <c r="R115" s="331"/>
      <c r="S115" s="331"/>
    </row>
    <row r="116" spans="1:19" x14ac:dyDescent="0.25">
      <c r="A116" s="1211" t="s">
        <v>2093</v>
      </c>
      <c r="B116" s="1211"/>
      <c r="C116" s="1211"/>
      <c r="D116" s="1211"/>
      <c r="E116" s="1211"/>
      <c r="F116" s="1211"/>
      <c r="G116" s="1211"/>
      <c r="H116" s="1211"/>
      <c r="I116" s="1211"/>
      <c r="J116" s="1211"/>
      <c r="K116" s="1211"/>
      <c r="L116" s="1211"/>
      <c r="M116" s="1211"/>
      <c r="N116" s="1211"/>
      <c r="O116" s="1211"/>
      <c r="P116" s="1211"/>
      <c r="Q116" s="1211"/>
      <c r="R116" s="1211"/>
      <c r="S116" s="1211"/>
    </row>
    <row r="117" spans="1:19" x14ac:dyDescent="0.25">
      <c r="A117" s="331"/>
      <c r="B117" s="331"/>
      <c r="C117" s="330"/>
      <c r="D117" s="331"/>
      <c r="E117" s="331"/>
      <c r="F117" s="331"/>
      <c r="G117" s="331"/>
      <c r="H117" s="331"/>
      <c r="I117" s="331"/>
      <c r="J117" s="331"/>
      <c r="K117" s="331"/>
      <c r="L117" s="331"/>
      <c r="M117" s="331"/>
      <c r="N117" s="331"/>
      <c r="O117" s="331"/>
      <c r="P117" s="331"/>
      <c r="Q117" s="331"/>
      <c r="R117" s="331"/>
      <c r="S117" s="331"/>
    </row>
    <row r="118" spans="1:19" x14ac:dyDescent="0.25">
      <c r="A118" s="823" t="s">
        <v>181</v>
      </c>
      <c r="B118" s="846"/>
      <c r="C118" s="846"/>
      <c r="D118" s="846"/>
      <c r="E118" s="846"/>
      <c r="F118" s="846"/>
      <c r="G118" s="846"/>
      <c r="H118" s="846"/>
      <c r="I118" s="846"/>
      <c r="J118" s="846"/>
      <c r="K118" s="846"/>
      <c r="L118" s="846"/>
      <c r="M118" s="846"/>
      <c r="N118" s="846"/>
      <c r="O118" s="846"/>
      <c r="P118" s="846"/>
      <c r="Q118" s="846"/>
      <c r="R118" s="846"/>
      <c r="S118" s="847"/>
    </row>
    <row r="119" spans="1:19" x14ac:dyDescent="0.25">
      <c r="A119" s="328">
        <f>SUM(A117,A115,A113,A111,A109,A107,A105,A103,A101,A99,A97,A95)</f>
        <v>0</v>
      </c>
      <c r="B119" s="436">
        <f t="shared" ref="B119:S119" si="2">SUM(B117,B115,B113,B111,B109,B107,B105,B103,B101,B99,B97,B95)</f>
        <v>0</v>
      </c>
      <c r="C119" s="436">
        <f t="shared" si="2"/>
        <v>0</v>
      </c>
      <c r="D119" s="436">
        <f t="shared" si="2"/>
        <v>0</v>
      </c>
      <c r="E119" s="436">
        <f t="shared" si="2"/>
        <v>0</v>
      </c>
      <c r="F119" s="436">
        <f t="shared" si="2"/>
        <v>0</v>
      </c>
      <c r="G119" s="436">
        <f t="shared" si="2"/>
        <v>0</v>
      </c>
      <c r="H119" s="436">
        <f t="shared" si="2"/>
        <v>0</v>
      </c>
      <c r="I119" s="436">
        <f t="shared" si="2"/>
        <v>0</v>
      </c>
      <c r="J119" s="436">
        <f t="shared" si="2"/>
        <v>0</v>
      </c>
      <c r="K119" s="436">
        <f t="shared" si="2"/>
        <v>0</v>
      </c>
      <c r="L119" s="436">
        <f t="shared" si="2"/>
        <v>0</v>
      </c>
      <c r="M119" s="436">
        <f t="shared" si="2"/>
        <v>0</v>
      </c>
      <c r="N119" s="436">
        <f t="shared" si="2"/>
        <v>0</v>
      </c>
      <c r="O119" s="436">
        <f t="shared" si="2"/>
        <v>0</v>
      </c>
      <c r="P119" s="436">
        <f t="shared" si="2"/>
        <v>0</v>
      </c>
      <c r="Q119" s="436">
        <f t="shared" si="2"/>
        <v>0</v>
      </c>
      <c r="R119" s="436">
        <f t="shared" si="2"/>
        <v>0</v>
      </c>
      <c r="S119" s="436">
        <f t="shared" si="2"/>
        <v>0</v>
      </c>
    </row>
    <row r="120" spans="1:19" x14ac:dyDescent="0.25">
      <c r="A120" s="5"/>
      <c r="B120" s="50"/>
      <c r="C120" s="50"/>
      <c r="D120" s="50"/>
      <c r="E120" s="50"/>
      <c r="F120" s="50"/>
      <c r="G120" s="50"/>
      <c r="H120" s="50"/>
      <c r="I120" s="50"/>
      <c r="J120" s="50"/>
      <c r="K120" s="50"/>
      <c r="L120" s="50"/>
      <c r="M120" s="50"/>
      <c r="N120" s="50"/>
      <c r="O120" s="50"/>
      <c r="P120" s="50"/>
      <c r="Q120" s="50"/>
      <c r="R120" s="50"/>
      <c r="S120" s="50"/>
    </row>
    <row r="121" spans="1:19" ht="22.5" customHeight="1" x14ac:dyDescent="0.25">
      <c r="A121" s="1208" t="s">
        <v>3143</v>
      </c>
      <c r="B121" s="1209"/>
      <c r="C121" s="1209"/>
      <c r="D121" s="1209"/>
      <c r="E121" s="1209"/>
      <c r="F121" s="1209"/>
      <c r="G121" s="1209"/>
      <c r="H121" s="1209"/>
      <c r="I121" s="1209"/>
      <c r="J121" s="1209"/>
      <c r="K121" s="1209"/>
      <c r="L121" s="1209"/>
      <c r="M121" s="1209"/>
      <c r="N121" s="1209"/>
      <c r="O121" s="1209"/>
      <c r="P121" s="1209"/>
      <c r="Q121" s="1209"/>
      <c r="R121" s="1209"/>
      <c r="S121" s="1210"/>
    </row>
    <row r="122" spans="1:19" x14ac:dyDescent="0.25">
      <c r="A122" s="833" t="s">
        <v>173</v>
      </c>
      <c r="B122" s="834"/>
      <c r="C122" s="834"/>
      <c r="D122" s="834"/>
      <c r="E122" s="834"/>
      <c r="F122" s="834"/>
      <c r="G122" s="834"/>
      <c r="H122" s="834"/>
      <c r="I122" s="834"/>
      <c r="J122" s="834"/>
      <c r="K122" s="834"/>
      <c r="L122" s="834"/>
      <c r="M122" s="834"/>
      <c r="N122" s="834"/>
      <c r="O122" s="834"/>
      <c r="P122" s="834"/>
      <c r="Q122" s="834"/>
      <c r="R122" s="834"/>
      <c r="S122" s="835"/>
    </row>
    <row r="123" spans="1:19" x14ac:dyDescent="0.25">
      <c r="A123" s="833" t="s">
        <v>3134</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3135</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3136</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3137</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3138</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3139</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3140</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3141</v>
      </c>
      <c r="B130" s="837"/>
      <c r="C130" s="837"/>
      <c r="D130" s="837"/>
      <c r="E130" s="837"/>
      <c r="F130" s="837"/>
      <c r="G130" s="837"/>
      <c r="H130" s="837"/>
      <c r="I130" s="837"/>
      <c r="J130" s="837"/>
      <c r="K130" s="837"/>
      <c r="L130" s="837"/>
      <c r="M130" s="837"/>
      <c r="N130" s="837"/>
      <c r="O130" s="837"/>
      <c r="P130" s="837"/>
      <c r="Q130" s="837"/>
      <c r="R130" s="837"/>
      <c r="S130" s="838"/>
    </row>
    <row r="131" spans="1:19" ht="36" customHeight="1" x14ac:dyDescent="0.25">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30.75"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2.25" customHeight="1" x14ac:dyDescent="0.25">
      <c r="A133" s="831"/>
      <c r="B133" s="831"/>
      <c r="C133" s="853"/>
      <c r="D133" s="831"/>
      <c r="E133" s="831"/>
      <c r="F133" s="327" t="s">
        <v>63</v>
      </c>
      <c r="G133" s="327" t="s">
        <v>64</v>
      </c>
      <c r="H133" s="327" t="s">
        <v>65</v>
      </c>
      <c r="I133" s="831"/>
      <c r="J133" s="831"/>
      <c r="K133" s="329" t="s">
        <v>66</v>
      </c>
      <c r="L133" s="329" t="s">
        <v>67</v>
      </c>
      <c r="M133" s="329" t="s">
        <v>68</v>
      </c>
      <c r="N133" s="329" t="s">
        <v>67</v>
      </c>
      <c r="O133" s="831"/>
      <c r="P133" s="831"/>
      <c r="Q133" s="831"/>
      <c r="R133" s="831"/>
      <c r="S133" s="831"/>
    </row>
    <row r="134" spans="1:19" x14ac:dyDescent="0.25">
      <c r="A134" s="1211" t="s">
        <v>1251</v>
      </c>
      <c r="B134" s="1211"/>
      <c r="C134" s="1211"/>
      <c r="D134" s="1211"/>
      <c r="E134" s="1211"/>
      <c r="F134" s="1211"/>
      <c r="G134" s="1211"/>
      <c r="H134" s="1211"/>
      <c r="I134" s="1211"/>
      <c r="J134" s="1211"/>
      <c r="K134" s="1211"/>
      <c r="L134" s="1211"/>
      <c r="M134" s="1211"/>
      <c r="N134" s="1211"/>
      <c r="O134" s="1211"/>
      <c r="P134" s="1211"/>
      <c r="Q134" s="1211"/>
      <c r="R134" s="1211"/>
      <c r="S134" s="1211"/>
    </row>
    <row r="135" spans="1:19" x14ac:dyDescent="0.25">
      <c r="A135" s="331"/>
      <c r="B135" s="331"/>
      <c r="C135" s="330"/>
      <c r="D135" s="331"/>
      <c r="E135" s="331"/>
      <c r="F135" s="331"/>
      <c r="G135" s="331"/>
      <c r="H135" s="331"/>
      <c r="I135" s="331"/>
      <c r="J135" s="331"/>
      <c r="K135" s="331"/>
      <c r="L135" s="331"/>
      <c r="M135" s="331"/>
      <c r="N135" s="331"/>
      <c r="O135" s="331"/>
      <c r="P135" s="331"/>
      <c r="Q135" s="331"/>
      <c r="R135" s="331"/>
      <c r="S135" s="331"/>
    </row>
    <row r="136" spans="1:19" x14ac:dyDescent="0.25">
      <c r="A136" s="1211" t="s">
        <v>2699</v>
      </c>
      <c r="B136" s="1211"/>
      <c r="C136" s="1211"/>
      <c r="D136" s="1211"/>
      <c r="E136" s="1211"/>
      <c r="F136" s="1211"/>
      <c r="G136" s="1211"/>
      <c r="H136" s="1211"/>
      <c r="I136" s="1211"/>
      <c r="J136" s="1211"/>
      <c r="K136" s="1211"/>
      <c r="L136" s="1211"/>
      <c r="M136" s="1211"/>
      <c r="N136" s="1211"/>
      <c r="O136" s="1211"/>
      <c r="P136" s="1211"/>
      <c r="Q136" s="1211"/>
      <c r="R136" s="1211"/>
      <c r="S136" s="1211"/>
    </row>
    <row r="137" spans="1:19" x14ac:dyDescent="0.25">
      <c r="A137" s="331"/>
      <c r="B137" s="331"/>
      <c r="C137" s="330"/>
      <c r="D137" s="331"/>
      <c r="E137" s="331"/>
      <c r="F137" s="331"/>
      <c r="G137" s="331"/>
      <c r="H137" s="331"/>
      <c r="I137" s="331"/>
      <c r="J137" s="331"/>
      <c r="K137" s="331"/>
      <c r="L137" s="331"/>
      <c r="M137" s="331"/>
      <c r="N137" s="331"/>
      <c r="O137" s="331"/>
      <c r="P137" s="331"/>
      <c r="Q137" s="331"/>
      <c r="R137" s="331"/>
      <c r="S137" s="331"/>
    </row>
    <row r="138" spans="1:19" x14ac:dyDescent="0.25">
      <c r="A138" s="1211" t="s">
        <v>2700</v>
      </c>
      <c r="B138" s="1211"/>
      <c r="C138" s="1211"/>
      <c r="D138" s="1211"/>
      <c r="E138" s="1211"/>
      <c r="F138" s="1211"/>
      <c r="G138" s="1211"/>
      <c r="H138" s="1211"/>
      <c r="I138" s="1211"/>
      <c r="J138" s="1211"/>
      <c r="K138" s="1211"/>
      <c r="L138" s="1211"/>
      <c r="M138" s="1211"/>
      <c r="N138" s="1211"/>
      <c r="O138" s="1211"/>
      <c r="P138" s="1211"/>
      <c r="Q138" s="1211"/>
      <c r="R138" s="1211"/>
      <c r="S138" s="1211"/>
    </row>
    <row r="139" spans="1:19" x14ac:dyDescent="0.25">
      <c r="A139" s="331"/>
      <c r="B139" s="331"/>
      <c r="C139" s="330"/>
      <c r="D139" s="331"/>
      <c r="E139" s="331"/>
      <c r="F139" s="331"/>
      <c r="G139" s="331"/>
      <c r="H139" s="331"/>
      <c r="I139" s="331"/>
      <c r="J139" s="331"/>
      <c r="K139" s="331"/>
      <c r="L139" s="331"/>
      <c r="M139" s="331"/>
      <c r="N139" s="331"/>
      <c r="O139" s="331"/>
      <c r="P139" s="331"/>
      <c r="Q139" s="331"/>
      <c r="R139" s="331"/>
      <c r="S139" s="331"/>
    </row>
    <row r="140" spans="1:19" x14ac:dyDescent="0.25">
      <c r="A140" s="1211" t="s">
        <v>2701</v>
      </c>
      <c r="B140" s="1211"/>
      <c r="C140" s="1211"/>
      <c r="D140" s="1211"/>
      <c r="E140" s="1211"/>
      <c r="F140" s="1211"/>
      <c r="G140" s="1211"/>
      <c r="H140" s="1211"/>
      <c r="I140" s="1211"/>
      <c r="J140" s="1211"/>
      <c r="K140" s="1211"/>
      <c r="L140" s="1211"/>
      <c r="M140" s="1211"/>
      <c r="N140" s="1211"/>
      <c r="O140" s="1211"/>
      <c r="P140" s="1211"/>
      <c r="Q140" s="1211"/>
      <c r="R140" s="1211"/>
      <c r="S140" s="1211"/>
    </row>
    <row r="141" spans="1:19" x14ac:dyDescent="0.25">
      <c r="A141" s="331"/>
      <c r="B141" s="331"/>
      <c r="C141" s="330"/>
      <c r="D141" s="331"/>
      <c r="E141" s="331"/>
      <c r="F141" s="331"/>
      <c r="G141" s="331"/>
      <c r="H141" s="331"/>
      <c r="I141" s="331"/>
      <c r="J141" s="331"/>
      <c r="K141" s="331"/>
      <c r="L141" s="331"/>
      <c r="M141" s="331"/>
      <c r="N141" s="331"/>
      <c r="O141" s="331"/>
      <c r="P141" s="331"/>
      <c r="Q141" s="331"/>
      <c r="R141" s="331"/>
      <c r="S141" s="331"/>
    </row>
    <row r="142" spans="1:19" x14ac:dyDescent="0.25">
      <c r="A142" s="1220" t="s">
        <v>2702</v>
      </c>
      <c r="B142" s="1220"/>
      <c r="C142" s="1220"/>
      <c r="D142" s="1220"/>
      <c r="E142" s="1220"/>
      <c r="F142" s="1220"/>
      <c r="G142" s="1220"/>
      <c r="H142" s="1220"/>
      <c r="I142" s="1220"/>
      <c r="J142" s="1220"/>
      <c r="K142" s="1220"/>
      <c r="L142" s="1220"/>
      <c r="M142" s="1220"/>
      <c r="N142" s="1220"/>
      <c r="O142" s="1220"/>
      <c r="P142" s="1220"/>
      <c r="Q142" s="1220"/>
      <c r="R142" s="1220"/>
      <c r="S142" s="1220"/>
    </row>
    <row r="143" spans="1:19" x14ac:dyDescent="0.25">
      <c r="A143" s="331"/>
      <c r="B143" s="331"/>
      <c r="C143" s="330"/>
      <c r="D143" s="331"/>
      <c r="E143" s="331"/>
      <c r="F143" s="331"/>
      <c r="G143" s="331"/>
      <c r="H143" s="331"/>
      <c r="I143" s="331"/>
      <c r="J143" s="331"/>
      <c r="K143" s="331"/>
      <c r="L143" s="331"/>
      <c r="M143" s="331"/>
      <c r="N143" s="331"/>
      <c r="O143" s="331"/>
      <c r="P143" s="331"/>
      <c r="Q143" s="331"/>
      <c r="R143" s="331"/>
      <c r="S143" s="331"/>
    </row>
    <row r="144" spans="1:19" x14ac:dyDescent="0.25">
      <c r="A144" s="1211" t="s">
        <v>545</v>
      </c>
      <c r="B144" s="1211"/>
      <c r="C144" s="1211"/>
      <c r="D144" s="1211"/>
      <c r="E144" s="1211"/>
      <c r="F144" s="1211"/>
      <c r="G144" s="1211"/>
      <c r="H144" s="1211"/>
      <c r="I144" s="1211"/>
      <c r="J144" s="1211"/>
      <c r="K144" s="1211"/>
      <c r="L144" s="1211"/>
      <c r="M144" s="1211"/>
      <c r="N144" s="1211"/>
      <c r="O144" s="1211"/>
      <c r="P144" s="1211"/>
      <c r="Q144" s="1211"/>
      <c r="R144" s="1211"/>
      <c r="S144" s="1211"/>
    </row>
    <row r="145" spans="1:19" x14ac:dyDescent="0.25">
      <c r="A145" s="331"/>
      <c r="B145" s="331"/>
      <c r="C145" s="330"/>
      <c r="D145" s="331"/>
      <c r="E145" s="331"/>
      <c r="F145" s="331"/>
      <c r="G145" s="331"/>
      <c r="H145" s="331"/>
      <c r="I145" s="331"/>
      <c r="J145" s="331"/>
      <c r="K145" s="331"/>
      <c r="L145" s="331"/>
      <c r="M145" s="331"/>
      <c r="N145" s="331"/>
      <c r="O145" s="331"/>
      <c r="P145" s="331"/>
      <c r="Q145" s="331"/>
      <c r="R145" s="331"/>
      <c r="S145" s="331"/>
    </row>
    <row r="146" spans="1:19" x14ac:dyDescent="0.25">
      <c r="A146" s="1211" t="s">
        <v>527</v>
      </c>
      <c r="B146" s="1211"/>
      <c r="C146" s="1211"/>
      <c r="D146" s="1211"/>
      <c r="E146" s="1211"/>
      <c r="F146" s="1211"/>
      <c r="G146" s="1211"/>
      <c r="H146" s="1211"/>
      <c r="I146" s="1211"/>
      <c r="J146" s="1211"/>
      <c r="K146" s="1211"/>
      <c r="L146" s="1211"/>
      <c r="M146" s="1211"/>
      <c r="N146" s="1211"/>
      <c r="O146" s="1211"/>
      <c r="P146" s="1211"/>
      <c r="Q146" s="1211"/>
      <c r="R146" s="1211"/>
      <c r="S146" s="1211"/>
    </row>
    <row r="147" spans="1:19" x14ac:dyDescent="0.25">
      <c r="A147" s="331"/>
      <c r="B147" s="331"/>
      <c r="C147" s="330"/>
      <c r="D147" s="331"/>
      <c r="E147" s="331"/>
      <c r="F147" s="331"/>
      <c r="G147" s="331"/>
      <c r="H147" s="331"/>
      <c r="I147" s="331"/>
      <c r="J147" s="331"/>
      <c r="K147" s="331"/>
      <c r="L147" s="331"/>
      <c r="M147" s="331"/>
      <c r="N147" s="331"/>
      <c r="O147" s="331"/>
      <c r="P147" s="331"/>
      <c r="Q147" s="331"/>
      <c r="R147" s="331"/>
      <c r="S147" s="331"/>
    </row>
    <row r="148" spans="1:19" x14ac:dyDescent="0.25">
      <c r="A148" s="1211" t="s">
        <v>2703</v>
      </c>
      <c r="B148" s="1211"/>
      <c r="C148" s="1211"/>
      <c r="D148" s="1211"/>
      <c r="E148" s="1211"/>
      <c r="F148" s="1211"/>
      <c r="G148" s="1211"/>
      <c r="H148" s="1211"/>
      <c r="I148" s="1211"/>
      <c r="J148" s="1211"/>
      <c r="K148" s="1211"/>
      <c r="L148" s="1211"/>
      <c r="M148" s="1211"/>
      <c r="N148" s="1211"/>
      <c r="O148" s="1211"/>
      <c r="P148" s="1211"/>
      <c r="Q148" s="1211"/>
      <c r="R148" s="1211"/>
      <c r="S148" s="1211"/>
    </row>
    <row r="149" spans="1:19" x14ac:dyDescent="0.25">
      <c r="A149" s="331"/>
      <c r="B149" s="331"/>
      <c r="C149" s="330"/>
      <c r="D149" s="331"/>
      <c r="E149" s="331"/>
      <c r="F149" s="331"/>
      <c r="G149" s="331"/>
      <c r="H149" s="331"/>
      <c r="I149" s="331"/>
      <c r="J149" s="331"/>
      <c r="K149" s="331"/>
      <c r="L149" s="331"/>
      <c r="M149" s="331"/>
      <c r="N149" s="331"/>
      <c r="O149" s="331"/>
      <c r="P149" s="331"/>
      <c r="Q149" s="331"/>
      <c r="R149" s="331"/>
      <c r="S149" s="331"/>
    </row>
    <row r="150" spans="1:19" x14ac:dyDescent="0.25">
      <c r="A150" s="1211" t="s">
        <v>2704</v>
      </c>
      <c r="B150" s="1211"/>
      <c r="C150" s="1211"/>
      <c r="D150" s="1211"/>
      <c r="E150" s="1211"/>
      <c r="F150" s="1211"/>
      <c r="G150" s="1211"/>
      <c r="H150" s="1211"/>
      <c r="I150" s="1211"/>
      <c r="J150" s="1211"/>
      <c r="K150" s="1211"/>
      <c r="L150" s="1211"/>
      <c r="M150" s="1211"/>
      <c r="N150" s="1211"/>
      <c r="O150" s="1211"/>
      <c r="P150" s="1211"/>
      <c r="Q150" s="1211"/>
      <c r="R150" s="1211"/>
      <c r="S150" s="1211"/>
    </row>
    <row r="151" spans="1:19" x14ac:dyDescent="0.25">
      <c r="A151" s="331"/>
      <c r="B151" s="331"/>
      <c r="C151" s="330"/>
      <c r="D151" s="331"/>
      <c r="E151" s="331"/>
      <c r="F151" s="331"/>
      <c r="G151" s="331"/>
      <c r="H151" s="331"/>
      <c r="I151" s="331"/>
      <c r="J151" s="331"/>
      <c r="K151" s="331"/>
      <c r="L151" s="331"/>
      <c r="M151" s="331"/>
      <c r="N151" s="331"/>
      <c r="O151" s="331"/>
      <c r="P151" s="331"/>
      <c r="Q151" s="331"/>
      <c r="R151" s="331"/>
      <c r="S151" s="331"/>
    </row>
    <row r="152" spans="1:19" x14ac:dyDescent="0.25">
      <c r="A152" s="1211" t="s">
        <v>852</v>
      </c>
      <c r="B152" s="1211"/>
      <c r="C152" s="1211"/>
      <c r="D152" s="1211"/>
      <c r="E152" s="1211"/>
      <c r="F152" s="1211"/>
      <c r="G152" s="1211"/>
      <c r="H152" s="1211"/>
      <c r="I152" s="1211"/>
      <c r="J152" s="1211"/>
      <c r="K152" s="1211"/>
      <c r="L152" s="1211"/>
      <c r="M152" s="1211"/>
      <c r="N152" s="1211"/>
      <c r="O152" s="1211"/>
      <c r="P152" s="1211"/>
      <c r="Q152" s="1211"/>
      <c r="R152" s="1211"/>
      <c r="S152" s="1211"/>
    </row>
    <row r="153" spans="1:19" x14ac:dyDescent="0.25">
      <c r="A153" s="331"/>
      <c r="B153" s="331"/>
      <c r="C153" s="330"/>
      <c r="D153" s="331"/>
      <c r="E153" s="331"/>
      <c r="F153" s="331"/>
      <c r="G153" s="331"/>
      <c r="H153" s="331"/>
      <c r="I153" s="331"/>
      <c r="J153" s="331"/>
      <c r="K153" s="331"/>
      <c r="L153" s="331"/>
      <c r="M153" s="331"/>
      <c r="N153" s="331"/>
      <c r="O153" s="331"/>
      <c r="P153" s="331"/>
      <c r="Q153" s="331"/>
      <c r="R153" s="331"/>
      <c r="S153" s="331"/>
    </row>
    <row r="154" spans="1:19" x14ac:dyDescent="0.25">
      <c r="A154" s="1211" t="s">
        <v>2705</v>
      </c>
      <c r="B154" s="1211"/>
      <c r="C154" s="1211"/>
      <c r="D154" s="1211"/>
      <c r="E154" s="1211"/>
      <c r="F154" s="1211"/>
      <c r="G154" s="1211"/>
      <c r="H154" s="1211"/>
      <c r="I154" s="1211"/>
      <c r="J154" s="1211"/>
      <c r="K154" s="1211"/>
      <c r="L154" s="1211"/>
      <c r="M154" s="1211"/>
      <c r="N154" s="1211"/>
      <c r="O154" s="1211"/>
      <c r="P154" s="1211"/>
      <c r="Q154" s="1211"/>
      <c r="R154" s="1211"/>
      <c r="S154" s="1211"/>
    </row>
    <row r="155" spans="1:19" x14ac:dyDescent="0.25">
      <c r="A155" s="331"/>
      <c r="B155" s="331"/>
      <c r="C155" s="330"/>
      <c r="D155" s="331"/>
      <c r="E155" s="331"/>
      <c r="F155" s="331"/>
      <c r="G155" s="331"/>
      <c r="H155" s="331"/>
      <c r="I155" s="331"/>
      <c r="J155" s="331"/>
      <c r="K155" s="331"/>
      <c r="L155" s="331"/>
      <c r="M155" s="331"/>
      <c r="N155" s="331"/>
      <c r="O155" s="331"/>
      <c r="P155" s="331"/>
      <c r="Q155" s="331"/>
      <c r="R155" s="331"/>
      <c r="S155" s="331"/>
    </row>
    <row r="156" spans="1:19" x14ac:dyDescent="0.25">
      <c r="A156" s="1211" t="s">
        <v>2093</v>
      </c>
      <c r="B156" s="1211"/>
      <c r="C156" s="1211"/>
      <c r="D156" s="1211"/>
      <c r="E156" s="1211"/>
      <c r="F156" s="1211"/>
      <c r="G156" s="1211"/>
      <c r="H156" s="1211"/>
      <c r="I156" s="1211"/>
      <c r="J156" s="1211"/>
      <c r="K156" s="1211"/>
      <c r="L156" s="1211"/>
      <c r="M156" s="1211"/>
      <c r="N156" s="1211"/>
      <c r="O156" s="1211"/>
      <c r="P156" s="1211"/>
      <c r="Q156" s="1211"/>
      <c r="R156" s="1211"/>
      <c r="S156" s="1211"/>
    </row>
    <row r="157" spans="1:19" x14ac:dyDescent="0.25">
      <c r="A157" s="331"/>
      <c r="B157" s="331"/>
      <c r="C157" s="330"/>
      <c r="D157" s="331"/>
      <c r="E157" s="331"/>
      <c r="F157" s="331"/>
      <c r="G157" s="331"/>
      <c r="H157" s="331"/>
      <c r="I157" s="331"/>
      <c r="J157" s="331"/>
      <c r="K157" s="331"/>
      <c r="L157" s="331"/>
      <c r="M157" s="331"/>
      <c r="N157" s="331"/>
      <c r="O157" s="331"/>
      <c r="P157" s="331"/>
      <c r="Q157" s="331"/>
      <c r="R157" s="331"/>
      <c r="S157" s="331"/>
    </row>
    <row r="158" spans="1:19" x14ac:dyDescent="0.25">
      <c r="A158" s="823" t="s">
        <v>181</v>
      </c>
      <c r="B158" s="846"/>
      <c r="C158" s="846"/>
      <c r="D158" s="846"/>
      <c r="E158" s="846"/>
      <c r="F158" s="846"/>
      <c r="G158" s="846"/>
      <c r="H158" s="846"/>
      <c r="I158" s="846"/>
      <c r="J158" s="846"/>
      <c r="K158" s="846"/>
      <c r="L158" s="846"/>
      <c r="M158" s="846"/>
      <c r="N158" s="846"/>
      <c r="O158" s="846"/>
      <c r="P158" s="846"/>
      <c r="Q158" s="846"/>
      <c r="R158" s="846"/>
      <c r="S158" s="847"/>
    </row>
    <row r="159" spans="1:19" x14ac:dyDescent="0.25">
      <c r="A159" s="328">
        <f>SUM(A157,A155,A153,A151,A149,A147,A145,A143,A141,A139,A137,A135)</f>
        <v>0</v>
      </c>
      <c r="B159" s="568">
        <f t="shared" ref="B159:S159" si="3">SUM(B157,B155,B153,B151,B149,B147,B145,B143,B141,B139,B137,B135)</f>
        <v>0</v>
      </c>
      <c r="C159" s="568">
        <f t="shared" si="3"/>
        <v>0</v>
      </c>
      <c r="D159" s="568">
        <f t="shared" si="3"/>
        <v>0</v>
      </c>
      <c r="E159" s="568">
        <f t="shared" si="3"/>
        <v>0</v>
      </c>
      <c r="F159" s="568">
        <f t="shared" si="3"/>
        <v>0</v>
      </c>
      <c r="G159" s="568">
        <f t="shared" si="3"/>
        <v>0</v>
      </c>
      <c r="H159" s="568">
        <f t="shared" si="3"/>
        <v>0</v>
      </c>
      <c r="I159" s="568">
        <f t="shared" si="3"/>
        <v>0</v>
      </c>
      <c r="J159" s="568">
        <f t="shared" si="3"/>
        <v>0</v>
      </c>
      <c r="K159" s="568">
        <f t="shared" si="3"/>
        <v>0</v>
      </c>
      <c r="L159" s="568">
        <f t="shared" si="3"/>
        <v>0</v>
      </c>
      <c r="M159" s="568">
        <f t="shared" si="3"/>
        <v>0</v>
      </c>
      <c r="N159" s="568">
        <f t="shared" si="3"/>
        <v>0</v>
      </c>
      <c r="O159" s="568">
        <f t="shared" si="3"/>
        <v>0</v>
      </c>
      <c r="P159" s="568">
        <f t="shared" si="3"/>
        <v>0</v>
      </c>
      <c r="Q159" s="568">
        <f t="shared" si="3"/>
        <v>0</v>
      </c>
      <c r="R159" s="568">
        <f t="shared" si="3"/>
        <v>0</v>
      </c>
      <c r="S159" s="568">
        <f t="shared" si="3"/>
        <v>0</v>
      </c>
    </row>
    <row r="161" spans="1:19" x14ac:dyDescent="0.25">
      <c r="A161" s="931" t="s">
        <v>185</v>
      </c>
      <c r="B161" s="931"/>
      <c r="C161" s="931"/>
      <c r="D161" s="931"/>
      <c r="E161" s="931"/>
      <c r="F161" s="931"/>
      <c r="G161" s="931"/>
      <c r="H161" s="931"/>
      <c r="I161" s="931"/>
      <c r="J161" s="931"/>
      <c r="K161" s="931"/>
      <c r="L161" s="931"/>
      <c r="M161" s="931"/>
      <c r="N161" s="931"/>
      <c r="O161" s="931"/>
      <c r="P161" s="931"/>
      <c r="Q161" s="931"/>
      <c r="R161" s="931"/>
      <c r="S161" s="931"/>
    </row>
    <row r="162" spans="1:19" s="460" customFormat="1" ht="12.75" x14ac:dyDescent="0.2">
      <c r="A162" s="458">
        <f>SUM(A159,A119,A79,A39)</f>
        <v>199</v>
      </c>
      <c r="B162" s="458">
        <f t="shared" ref="B162:S162" si="4">SUM(B159,B119,B79,B39)</f>
        <v>53</v>
      </c>
      <c r="C162" s="458">
        <f t="shared" si="4"/>
        <v>168</v>
      </c>
      <c r="D162" s="458">
        <f t="shared" si="4"/>
        <v>66</v>
      </c>
      <c r="E162" s="458">
        <f t="shared" si="4"/>
        <v>150</v>
      </c>
      <c r="F162" s="458">
        <f t="shared" si="4"/>
        <v>39</v>
      </c>
      <c r="G162" s="458">
        <f t="shared" si="4"/>
        <v>177</v>
      </c>
      <c r="H162" s="458">
        <f t="shared" si="4"/>
        <v>0</v>
      </c>
      <c r="I162" s="458">
        <f t="shared" si="4"/>
        <v>216</v>
      </c>
      <c r="J162" s="458">
        <f t="shared" si="4"/>
        <v>0</v>
      </c>
      <c r="K162" s="458">
        <f t="shared" si="4"/>
        <v>0</v>
      </c>
      <c r="L162" s="458">
        <f t="shared" si="4"/>
        <v>0</v>
      </c>
      <c r="M162" s="458">
        <f t="shared" si="4"/>
        <v>0</v>
      </c>
      <c r="N162" s="458">
        <f t="shared" si="4"/>
        <v>0</v>
      </c>
      <c r="O162" s="458">
        <f t="shared" si="4"/>
        <v>65</v>
      </c>
      <c r="P162" s="458">
        <f t="shared" si="4"/>
        <v>151</v>
      </c>
      <c r="Q162" s="458">
        <f t="shared" si="4"/>
        <v>0</v>
      </c>
      <c r="R162" s="458">
        <f t="shared" si="4"/>
        <v>0</v>
      </c>
      <c r="S162" s="458">
        <f t="shared" si="4"/>
        <v>0</v>
      </c>
    </row>
  </sheetData>
  <mergeCells count="180">
    <mergeCell ref="A161:S161"/>
    <mergeCell ref="A152:S152"/>
    <mergeCell ref="A154:S154"/>
    <mergeCell ref="A156:S156"/>
    <mergeCell ref="A158:S158"/>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28:S128"/>
    <mergeCell ref="A112:S112"/>
    <mergeCell ref="A114:S114"/>
    <mergeCell ref="A116:S116"/>
    <mergeCell ref="A118:S118"/>
    <mergeCell ref="A121:S121"/>
    <mergeCell ref="A122:S122"/>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A74:S74"/>
    <mergeCell ref="A76:S76"/>
    <mergeCell ref="A78:S78"/>
    <mergeCell ref="A81:S81"/>
    <mergeCell ref="A82:S82"/>
    <mergeCell ref="A83:S83"/>
    <mergeCell ref="A62:S62"/>
    <mergeCell ref="A64:S64"/>
    <mergeCell ref="A66:S66"/>
    <mergeCell ref="A68:S68"/>
    <mergeCell ref="A70:S70"/>
    <mergeCell ref="A72:S72"/>
    <mergeCell ref="A54:S54"/>
    <mergeCell ref="A56:S56"/>
    <mergeCell ref="A58:S58"/>
    <mergeCell ref="A60:S60"/>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1">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32:C133 C92:C93 C52:C53 C12:C13">
      <formula1>"Nr. total de solicitări(reşedinţă de judeţ+alte localităţi)"</formula1>
    </dataValidation>
    <dataValidation type="list" allowBlank="1" showInputMessage="1" showErrorMessage="1" sqref="B132:B133 B92:B93 B52:B53 B12:B13">
      <formula1>"Nr. solicitări din alte localităţi"</formula1>
    </dataValidation>
    <dataValidation type="list" allowBlank="1" showInputMessage="1" showErrorMessage="1" sqref="A132:A133 A92:A93 A52:A53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75 M95 WVU59 WVU67 WVU27 WVU61 WVU17 WVU57 WVU37 WVU71 M15 WVU19 WVU31 M69 WVU25 WVU21 WVU23 WVU73 WVU65 M118 WVU33 M158 WVU35 WVU29 WVU63 M5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75 K95 WVS59 WVS67 WVS27 WVS61 WVS17 WVS37 WVS23 WVS71 K15 WVS19 WVS31 K69 WVS25 WVS21 WVS57 WVS73 WVS65 K118 WVS33 K158 WVS35 WVS29 WVS63 K5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dataValidation type="list" allowBlank="1" showInputMessage="1" showErrorMessage="1" sqref="F132:H132 F92:H92 F52:H52 F12:H12">
      <formula1>"Nr. de solicitări pe domenii"</formula1>
    </dataValidation>
    <dataValidation type="list" allowBlank="1" showInputMessage="1" showErrorMessage="1" sqref="M133 M93 M53 M13">
      <formula1>"litera din art. 12 HG 878/2005"</formula1>
    </dataValidation>
    <dataValidation type="list" allowBlank="1" showInputMessage="1" showErrorMessage="1" sqref="L133 N133 L93 N93 L53 N53 L13 N13">
      <formula1>"nr. solicitări"</formula1>
    </dataValidation>
    <dataValidation type="list" allowBlank="1" showInputMessage="1" showErrorMessage="1" sqref="K133 K93 K53 K13">
      <formula1>"litera din art. 11 HG 878/2005"</formula1>
    </dataValidation>
    <dataValidation type="list" allowBlank="1" showInputMessage="1" showErrorMessage="1" sqref="K132 K92 K52 K12">
      <formula1>"Conform art. 11"</formula1>
    </dataValidation>
    <dataValidation type="list" allowBlank="1" showInputMessage="1" showErrorMessage="1" sqref="S132:S133 S92:S93 S52:S53 S12:S13">
      <formula1>"Plângeri în instanţă (nr)"</formula1>
    </dataValidation>
    <dataValidation type="list" allowBlank="1" showInputMessage="1" showErrorMessage="1" sqref="R132:R133 R92:R93 R52:R53 R12:R13">
      <formula1>"Reclamaţii administrative (nr)"</formula1>
    </dataValidation>
    <dataValidation type="list" allowBlank="1" showInputMessage="1" showErrorMessage="1" sqref="R131:S131 R91:S91 R51:S51 R11:S11">
      <formula1>"Urmarea respingerii solicitării"</formula1>
    </dataValidation>
    <dataValidation type="list" allowBlank="1" showInputMessage="1" showErrorMessage="1" sqref="Q132:Q133 Q92:Q93 Q52:Q53 Q12:Q13">
      <formula1>"Telefonic (nr)"</formula1>
    </dataValidation>
    <dataValidation type="list" allowBlank="1" showInputMessage="1" showErrorMessage="1" sqref="P132:P133 P92:P93 P52:P53 P12:P13">
      <formula1>"Suport electronic (nr)"</formula1>
    </dataValidation>
    <dataValidation type="list" allowBlank="1" showInputMessage="1" showErrorMessage="1" sqref="O132:O133 O92:O93 O52:O53 O12:O13">
      <formula1>"Suport hârtie (nr)"</formula1>
    </dataValidation>
    <dataValidation type="list" allowBlank="1" showInputMessage="1" showErrorMessage="1" sqref="O131:Q131 O91:Q91 O51:Q51 O11:Q11">
      <formula1>"Forma solicitării"</formula1>
    </dataValidation>
    <dataValidation type="list" allowBlank="1" showInputMessage="1" showErrorMessage="1" sqref="M132 M92 M52 M12">
      <formula1>"Conform art. 12"</formula1>
    </dataValidation>
    <dataValidation type="list" allowBlank="1" showInputMessage="1" showErrorMessage="1" sqref="K131 K91 K51 K11">
      <formula1>"Motivaţia respingerii"</formula1>
    </dataValidation>
    <dataValidation type="list" allowBlank="1" showInputMessage="1" showErrorMessage="1" sqref="J132:J133 J92:J93 J52:J53 J12:J13">
      <formula1>"Nefavorabilă (nr)"</formula1>
    </dataValidation>
    <dataValidation type="list" allowBlank="1" showInputMessage="1" showErrorMessage="1" sqref="I132:I133 I92:I93 I52:I53 I12:I13">
      <formula1>"Favorabilă (nr)"</formula1>
    </dataValidation>
    <dataValidation type="list" allowBlank="1" showInputMessage="1" showErrorMessage="1" sqref="I131:J131 I91:J91 I51:J51 I11:J11">
      <formula1>"Modalitate de rezolvare"</formula1>
    </dataValidation>
    <dataValidation type="list" allowBlank="1" showInputMessage="1" showErrorMessage="1" sqref="H133 H93 H53 H13">
      <formula1>"C"</formula1>
    </dataValidation>
    <dataValidation type="list" allowBlank="1" showInputMessage="1" showErrorMessage="1" sqref="G133 G93 G53 G13">
      <formula1>"B"</formula1>
    </dataValidation>
    <dataValidation type="list" allowBlank="1" showInputMessage="1" showErrorMessage="1" sqref="F133 F93 F53 F13">
      <formula1>"A"</formula1>
    </dataValidation>
    <dataValidation type="list" allowBlank="1" showInputMessage="1" showErrorMessage="1" sqref="F131:H131 F91:H91 F51:H51 F11:H11">
      <formula1>"Domenii (şi tipuri de informaţii)"</formula1>
    </dataValidation>
    <dataValidation type="list" allowBlank="1" showInputMessage="1" showErrorMessage="1" sqref="E132:E133 E92:E93 E52:E53 E12:E13">
      <formula1>"Nr. de solicitări primite de la persoane juridice"</formula1>
    </dataValidation>
    <dataValidation type="list" allowBlank="1" showInputMessage="1" showErrorMessage="1" sqref="D132:D133 D92:D93 D52:D53 D12:D13">
      <formula1>"Nr. de solicitări primite de la persoane fizice"</formula1>
    </dataValidation>
    <dataValidation type="list" allowBlank="1" showInputMessage="1" showErrorMessage="1" sqref="D131:E131 D91:E91 D51:E51 D11:E11">
      <formula1>"Categoria solicitantului"</formula1>
    </dataValidation>
    <dataValidation type="list" allowBlank="1" showInputMessage="1" showErrorMessage="1" sqref="A131:C131 A91:C91 A51:C51 A11:C11">
      <formula1>"Tipul localităţii de unde provine solicitantul"</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zoomScale="93" zoomScaleNormal="93" workbookViewId="0">
      <selection sqref="A1:S1"/>
    </sheetView>
  </sheetViews>
  <sheetFormatPr defaultRowHeight="12.75" x14ac:dyDescent="0.2"/>
  <cols>
    <col min="1" max="16384" width="9.140625" style="13"/>
  </cols>
  <sheetData>
    <row r="1" spans="1:19" ht="22.5" customHeight="1" x14ac:dyDescent="0.2">
      <c r="A1" s="854" t="s">
        <v>613</v>
      </c>
      <c r="B1" s="855"/>
      <c r="C1" s="855"/>
      <c r="D1" s="855"/>
      <c r="E1" s="855"/>
      <c r="F1" s="855"/>
      <c r="G1" s="855"/>
      <c r="H1" s="855"/>
      <c r="I1" s="855"/>
      <c r="J1" s="855"/>
      <c r="K1" s="855"/>
      <c r="L1" s="855"/>
      <c r="M1" s="855"/>
      <c r="N1" s="855"/>
      <c r="O1" s="855"/>
      <c r="P1" s="855"/>
      <c r="Q1" s="855"/>
      <c r="R1" s="855"/>
      <c r="S1" s="856"/>
    </row>
    <row r="2" spans="1:19" x14ac:dyDescent="0.2">
      <c r="A2" s="1070" t="s">
        <v>173</v>
      </c>
      <c r="B2" s="1055"/>
      <c r="C2" s="1055"/>
      <c r="D2" s="1055"/>
      <c r="E2" s="1055"/>
      <c r="F2" s="1055"/>
      <c r="G2" s="1055"/>
      <c r="H2" s="1055"/>
      <c r="I2" s="1055"/>
      <c r="J2" s="1055"/>
      <c r="K2" s="1055"/>
      <c r="L2" s="1055"/>
      <c r="M2" s="1055"/>
      <c r="N2" s="1055"/>
      <c r="O2" s="1055"/>
      <c r="P2" s="1055"/>
      <c r="Q2" s="1055"/>
      <c r="R2" s="1055"/>
      <c r="S2" s="1071"/>
    </row>
    <row r="3" spans="1:19" x14ac:dyDescent="0.2">
      <c r="A3" s="833" t="s">
        <v>83</v>
      </c>
      <c r="B3" s="834"/>
      <c r="C3" s="834"/>
      <c r="D3" s="834"/>
      <c r="E3" s="834"/>
      <c r="F3" s="834"/>
      <c r="G3" s="834"/>
      <c r="H3" s="834"/>
      <c r="I3" s="834"/>
      <c r="J3" s="834"/>
      <c r="K3" s="834"/>
      <c r="L3" s="834"/>
      <c r="M3" s="834"/>
      <c r="N3" s="834"/>
      <c r="O3" s="834"/>
      <c r="P3" s="834"/>
      <c r="Q3" s="834"/>
      <c r="R3" s="834"/>
      <c r="S3" s="835"/>
    </row>
    <row r="4" spans="1:19" x14ac:dyDescent="0.2">
      <c r="A4" s="833" t="s">
        <v>614</v>
      </c>
      <c r="B4" s="834"/>
      <c r="C4" s="834"/>
      <c r="D4" s="834"/>
      <c r="E4" s="834"/>
      <c r="F4" s="834"/>
      <c r="G4" s="834"/>
      <c r="H4" s="834"/>
      <c r="I4" s="834"/>
      <c r="J4" s="834"/>
      <c r="K4" s="834"/>
      <c r="L4" s="834"/>
      <c r="M4" s="834"/>
      <c r="N4" s="834"/>
      <c r="O4" s="834"/>
      <c r="P4" s="834"/>
      <c r="Q4" s="834"/>
      <c r="R4" s="834"/>
      <c r="S4" s="835"/>
    </row>
    <row r="5" spans="1:19" x14ac:dyDescent="0.2">
      <c r="A5" s="833" t="s">
        <v>615</v>
      </c>
      <c r="B5" s="834"/>
      <c r="C5" s="834"/>
      <c r="D5" s="834"/>
      <c r="E5" s="834"/>
      <c r="F5" s="834"/>
      <c r="G5" s="834"/>
      <c r="H5" s="834"/>
      <c r="I5" s="834"/>
      <c r="J5" s="834"/>
      <c r="K5" s="834"/>
      <c r="L5" s="834"/>
      <c r="M5" s="834"/>
      <c r="N5" s="834"/>
      <c r="O5" s="834"/>
      <c r="P5" s="834"/>
      <c r="Q5" s="834"/>
      <c r="R5" s="834"/>
      <c r="S5" s="835"/>
    </row>
    <row r="6" spans="1:19" x14ac:dyDescent="0.2">
      <c r="A6" s="833" t="s">
        <v>616</v>
      </c>
      <c r="B6" s="834"/>
      <c r="C6" s="834"/>
      <c r="D6" s="834"/>
      <c r="E6" s="834"/>
      <c r="F6" s="834"/>
      <c r="G6" s="834"/>
      <c r="H6" s="834"/>
      <c r="I6" s="834"/>
      <c r="J6" s="834"/>
      <c r="K6" s="834"/>
      <c r="L6" s="834"/>
      <c r="M6" s="834"/>
      <c r="N6" s="834"/>
      <c r="O6" s="834"/>
      <c r="P6" s="834"/>
      <c r="Q6" s="834"/>
      <c r="R6" s="834"/>
      <c r="S6" s="835"/>
    </row>
    <row r="7" spans="1:19" x14ac:dyDescent="0.2">
      <c r="A7" s="833" t="s">
        <v>617</v>
      </c>
      <c r="B7" s="834"/>
      <c r="C7" s="834"/>
      <c r="D7" s="834"/>
      <c r="E7" s="834"/>
      <c r="F7" s="834"/>
      <c r="G7" s="834"/>
      <c r="H7" s="834"/>
      <c r="I7" s="834"/>
      <c r="J7" s="834"/>
      <c r="K7" s="834"/>
      <c r="L7" s="834"/>
      <c r="M7" s="834"/>
      <c r="N7" s="834"/>
      <c r="O7" s="834"/>
      <c r="P7" s="834"/>
      <c r="Q7" s="834"/>
      <c r="R7" s="834"/>
      <c r="S7" s="835"/>
    </row>
    <row r="8" spans="1:19" x14ac:dyDescent="0.2">
      <c r="A8" s="833" t="s">
        <v>618</v>
      </c>
      <c r="B8" s="834"/>
      <c r="C8" s="834"/>
      <c r="D8" s="834"/>
      <c r="E8" s="834"/>
      <c r="F8" s="834"/>
      <c r="G8" s="834"/>
      <c r="H8" s="834"/>
      <c r="I8" s="834"/>
      <c r="J8" s="834"/>
      <c r="K8" s="834"/>
      <c r="L8" s="834"/>
      <c r="M8" s="834"/>
      <c r="N8" s="834"/>
      <c r="O8" s="834"/>
      <c r="P8" s="834"/>
      <c r="Q8" s="834"/>
      <c r="R8" s="834"/>
      <c r="S8" s="835"/>
    </row>
    <row r="9" spans="1:19" x14ac:dyDescent="0.2">
      <c r="A9" s="833" t="s">
        <v>619</v>
      </c>
      <c r="B9" s="834"/>
      <c r="C9" s="834"/>
      <c r="D9" s="834"/>
      <c r="E9" s="834"/>
      <c r="F9" s="834"/>
      <c r="G9" s="834"/>
      <c r="H9" s="834"/>
      <c r="I9" s="834"/>
      <c r="J9" s="834"/>
      <c r="K9" s="834"/>
      <c r="L9" s="834"/>
      <c r="M9" s="834"/>
      <c r="N9" s="834"/>
      <c r="O9" s="834"/>
      <c r="P9" s="834"/>
      <c r="Q9" s="834"/>
      <c r="R9" s="834"/>
      <c r="S9" s="835"/>
    </row>
    <row r="10" spans="1:19" x14ac:dyDescent="0.2">
      <c r="A10" s="836" t="s">
        <v>620</v>
      </c>
      <c r="B10" s="837"/>
      <c r="C10" s="837"/>
      <c r="D10" s="837"/>
      <c r="E10" s="837"/>
      <c r="F10" s="837"/>
      <c r="G10" s="837"/>
      <c r="H10" s="837"/>
      <c r="I10" s="837"/>
      <c r="J10" s="837"/>
      <c r="K10" s="837"/>
      <c r="L10" s="837"/>
      <c r="M10" s="837"/>
      <c r="N10" s="837"/>
      <c r="O10" s="837"/>
      <c r="P10" s="837"/>
      <c r="Q10" s="837"/>
      <c r="R10" s="837"/>
      <c r="S10" s="838"/>
    </row>
    <row r="11" spans="1:19" ht="29.2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7"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1.5" customHeight="1" x14ac:dyDescent="0.2">
      <c r="A13" s="831"/>
      <c r="B13" s="831"/>
      <c r="C13" s="853"/>
      <c r="D13" s="831"/>
      <c r="E13" s="831"/>
      <c r="F13" s="54" t="s">
        <v>63</v>
      </c>
      <c r="G13" s="54" t="s">
        <v>64</v>
      </c>
      <c r="H13" s="54" t="s">
        <v>65</v>
      </c>
      <c r="I13" s="831"/>
      <c r="J13" s="831"/>
      <c r="K13" s="55" t="s">
        <v>66</v>
      </c>
      <c r="L13" s="55" t="s">
        <v>67</v>
      </c>
      <c r="M13" s="55" t="s">
        <v>68</v>
      </c>
      <c r="N13" s="55"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1" customFormat="1" x14ac:dyDescent="0.2">
      <c r="A15" s="19">
        <v>1</v>
      </c>
      <c r="B15" s="19">
        <v>1</v>
      </c>
      <c r="C15" s="19">
        <v>2</v>
      </c>
      <c r="D15" s="19">
        <v>0</v>
      </c>
      <c r="E15" s="19">
        <v>2</v>
      </c>
      <c r="F15" s="19">
        <v>0</v>
      </c>
      <c r="G15" s="19">
        <v>2</v>
      </c>
      <c r="H15" s="19">
        <v>0</v>
      </c>
      <c r="I15" s="19">
        <v>2</v>
      </c>
      <c r="J15" s="19">
        <v>0</v>
      </c>
      <c r="K15" s="19">
        <v>0</v>
      </c>
      <c r="L15" s="19">
        <v>0</v>
      </c>
      <c r="M15" s="19">
        <v>0</v>
      </c>
      <c r="N15" s="19">
        <v>0</v>
      </c>
      <c r="O15" s="19">
        <v>0</v>
      </c>
      <c r="P15" s="19">
        <v>2</v>
      </c>
      <c r="Q15" s="19">
        <v>0</v>
      </c>
      <c r="R15" s="19">
        <v>0</v>
      </c>
      <c r="S15" s="19">
        <v>0</v>
      </c>
    </row>
    <row r="16" spans="1:19" x14ac:dyDescent="0.2">
      <c r="A16" s="826" t="s">
        <v>180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2</v>
      </c>
      <c r="B17" s="19">
        <v>0</v>
      </c>
      <c r="C17" s="19">
        <v>2</v>
      </c>
      <c r="D17" s="19">
        <v>0</v>
      </c>
      <c r="E17" s="19">
        <v>2</v>
      </c>
      <c r="F17" s="19">
        <v>0</v>
      </c>
      <c r="G17" s="19">
        <v>2</v>
      </c>
      <c r="H17" s="19">
        <v>0</v>
      </c>
      <c r="I17" s="19">
        <v>2</v>
      </c>
      <c r="J17" s="19">
        <v>0</v>
      </c>
      <c r="K17" s="19">
        <v>0</v>
      </c>
      <c r="L17" s="19">
        <v>0</v>
      </c>
      <c r="M17" s="19">
        <v>0</v>
      </c>
      <c r="N17" s="19">
        <v>0</v>
      </c>
      <c r="O17" s="19">
        <v>0</v>
      </c>
      <c r="P17" s="19">
        <v>2</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0</v>
      </c>
      <c r="B19" s="19">
        <v>1</v>
      </c>
      <c r="C19" s="19">
        <v>1</v>
      </c>
      <c r="D19" s="19">
        <v>0</v>
      </c>
      <c r="E19" s="19">
        <v>1</v>
      </c>
      <c r="F19" s="19">
        <v>0</v>
      </c>
      <c r="G19" s="19">
        <v>1</v>
      </c>
      <c r="H19" s="19">
        <v>0</v>
      </c>
      <c r="I19" s="19">
        <v>1</v>
      </c>
      <c r="J19" s="19">
        <v>0</v>
      </c>
      <c r="K19" s="19">
        <v>0</v>
      </c>
      <c r="L19" s="19">
        <v>0</v>
      </c>
      <c r="M19" s="19">
        <v>0</v>
      </c>
      <c r="N19" s="19">
        <v>0</v>
      </c>
      <c r="O19" s="19">
        <v>0</v>
      </c>
      <c r="P19" s="19">
        <v>1</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50" customFormat="1" x14ac:dyDescent="0.2">
      <c r="A21" s="19">
        <v>4</v>
      </c>
      <c r="B21" s="19">
        <v>1</v>
      </c>
      <c r="C21" s="19">
        <v>5</v>
      </c>
      <c r="D21" s="19">
        <v>1</v>
      </c>
      <c r="E21" s="19">
        <v>4</v>
      </c>
      <c r="F21" s="19">
        <v>0</v>
      </c>
      <c r="G21" s="19">
        <v>5</v>
      </c>
      <c r="H21" s="19">
        <v>0</v>
      </c>
      <c r="I21" s="19">
        <v>5</v>
      </c>
      <c r="J21" s="19">
        <v>0</v>
      </c>
      <c r="K21" s="19">
        <v>0</v>
      </c>
      <c r="L21" s="19">
        <v>0</v>
      </c>
      <c r="M21" s="19">
        <v>0</v>
      </c>
      <c r="N21" s="19">
        <v>0</v>
      </c>
      <c r="O21" s="19">
        <v>1</v>
      </c>
      <c r="P21" s="19">
        <v>4</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00" customFormat="1" x14ac:dyDescent="0.2">
      <c r="A23" s="597">
        <v>2</v>
      </c>
      <c r="B23" s="19">
        <v>2</v>
      </c>
      <c r="C23" s="19">
        <v>4</v>
      </c>
      <c r="D23" s="19">
        <v>2</v>
      </c>
      <c r="E23" s="19">
        <v>2</v>
      </c>
      <c r="F23" s="19">
        <v>0</v>
      </c>
      <c r="G23" s="19">
        <v>4</v>
      </c>
      <c r="H23" s="19">
        <v>0</v>
      </c>
      <c r="I23" s="19">
        <v>4</v>
      </c>
      <c r="J23" s="19">
        <v>0</v>
      </c>
      <c r="K23" s="19">
        <v>0</v>
      </c>
      <c r="L23" s="19">
        <v>0</v>
      </c>
      <c r="M23" s="19">
        <v>0</v>
      </c>
      <c r="N23" s="19">
        <v>0</v>
      </c>
      <c r="O23" s="19">
        <v>2</v>
      </c>
      <c r="P23" s="19">
        <v>2</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39" customFormat="1" x14ac:dyDescent="0.2">
      <c r="A25" s="635">
        <v>2</v>
      </c>
      <c r="B25" s="19">
        <v>1</v>
      </c>
      <c r="C25" s="19">
        <v>3</v>
      </c>
      <c r="D25" s="19">
        <v>1</v>
      </c>
      <c r="E25" s="19">
        <v>2</v>
      </c>
      <c r="F25" s="19">
        <v>0</v>
      </c>
      <c r="G25" s="19">
        <v>3</v>
      </c>
      <c r="H25" s="19">
        <v>0</v>
      </c>
      <c r="I25" s="19">
        <v>3</v>
      </c>
      <c r="J25" s="19">
        <v>0</v>
      </c>
      <c r="K25" s="19">
        <v>0</v>
      </c>
      <c r="L25" s="19">
        <v>0</v>
      </c>
      <c r="M25" s="19">
        <v>0</v>
      </c>
      <c r="N25" s="19">
        <v>0</v>
      </c>
      <c r="O25" s="19">
        <v>1</v>
      </c>
      <c r="P25" s="19">
        <v>2</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62" customFormat="1" x14ac:dyDescent="0.2">
      <c r="A27" s="659">
        <v>2</v>
      </c>
      <c r="B27" s="19">
        <v>3</v>
      </c>
      <c r="C27" s="19">
        <v>5</v>
      </c>
      <c r="D27" s="19">
        <v>1</v>
      </c>
      <c r="E27" s="19">
        <v>4</v>
      </c>
      <c r="F27" s="19">
        <v>0</v>
      </c>
      <c r="G27" s="19">
        <v>5</v>
      </c>
      <c r="H27" s="19">
        <v>0</v>
      </c>
      <c r="I27" s="19">
        <v>5</v>
      </c>
      <c r="J27" s="19">
        <v>0</v>
      </c>
      <c r="K27" s="19">
        <v>0</v>
      </c>
      <c r="L27" s="19">
        <v>0</v>
      </c>
      <c r="M27" s="19">
        <v>0</v>
      </c>
      <c r="N27" s="19">
        <v>0</v>
      </c>
      <c r="O27" s="19">
        <v>3</v>
      </c>
      <c r="P27" s="19">
        <v>2</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701" customFormat="1" x14ac:dyDescent="0.2">
      <c r="A29" s="697">
        <v>7</v>
      </c>
      <c r="B29" s="19">
        <v>1</v>
      </c>
      <c r="C29" s="19">
        <v>8</v>
      </c>
      <c r="D29" s="19">
        <v>1</v>
      </c>
      <c r="E29" s="19">
        <v>7</v>
      </c>
      <c r="F29" s="19">
        <v>0</v>
      </c>
      <c r="G29" s="19">
        <v>8</v>
      </c>
      <c r="H29" s="19">
        <v>0</v>
      </c>
      <c r="I29" s="19">
        <v>8</v>
      </c>
      <c r="J29" s="19">
        <v>0</v>
      </c>
      <c r="K29" s="19">
        <v>0</v>
      </c>
      <c r="L29" s="19">
        <v>0</v>
      </c>
      <c r="M29" s="19">
        <v>0</v>
      </c>
      <c r="N29" s="19">
        <v>0</v>
      </c>
      <c r="O29" s="19">
        <v>1</v>
      </c>
      <c r="P29" s="19">
        <v>7</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738" customFormat="1" x14ac:dyDescent="0.2">
      <c r="A31" s="733">
        <v>3</v>
      </c>
      <c r="B31" s="19">
        <v>1</v>
      </c>
      <c r="C31" s="19">
        <v>4</v>
      </c>
      <c r="D31" s="19">
        <v>1</v>
      </c>
      <c r="E31" s="19">
        <v>3</v>
      </c>
      <c r="F31" s="19">
        <v>0</v>
      </c>
      <c r="G31" s="19">
        <v>4</v>
      </c>
      <c r="H31" s="19">
        <v>0</v>
      </c>
      <c r="I31" s="19">
        <v>4</v>
      </c>
      <c r="J31" s="19">
        <v>0</v>
      </c>
      <c r="K31" s="19">
        <v>0</v>
      </c>
      <c r="L31" s="19">
        <v>0</v>
      </c>
      <c r="M31" s="19">
        <v>0</v>
      </c>
      <c r="N31" s="19">
        <v>0</v>
      </c>
      <c r="O31" s="19">
        <v>1</v>
      </c>
      <c r="P31" s="19">
        <v>4</v>
      </c>
      <c r="Q31" s="19">
        <v>0</v>
      </c>
      <c r="R31" s="19">
        <v>0</v>
      </c>
      <c r="S31" s="19">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774" customFormat="1" x14ac:dyDescent="0.2">
      <c r="A33" s="771">
        <v>1</v>
      </c>
      <c r="B33" s="19">
        <v>1</v>
      </c>
      <c r="C33" s="19">
        <v>2</v>
      </c>
      <c r="D33" s="19">
        <v>1</v>
      </c>
      <c r="E33" s="19">
        <v>1</v>
      </c>
      <c r="F33" s="19">
        <v>0</v>
      </c>
      <c r="G33" s="19">
        <v>2</v>
      </c>
      <c r="H33" s="19">
        <v>0</v>
      </c>
      <c r="I33" s="19">
        <v>2</v>
      </c>
      <c r="J33" s="19">
        <v>0</v>
      </c>
      <c r="K33" s="19">
        <v>0</v>
      </c>
      <c r="L33" s="19">
        <v>0</v>
      </c>
      <c r="M33" s="19">
        <v>0</v>
      </c>
      <c r="N33" s="19">
        <v>0</v>
      </c>
      <c r="O33" s="19">
        <v>1</v>
      </c>
      <c r="P33" s="19">
        <v>1</v>
      </c>
      <c r="Q33" s="19">
        <v>0</v>
      </c>
      <c r="R33" s="19">
        <v>0</v>
      </c>
      <c r="S33" s="19">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0" customFormat="1" x14ac:dyDescent="0.2">
      <c r="A35" s="796">
        <v>1</v>
      </c>
      <c r="B35" s="19">
        <v>0</v>
      </c>
      <c r="C35" s="19">
        <v>1</v>
      </c>
      <c r="D35" s="19">
        <v>0</v>
      </c>
      <c r="E35" s="19">
        <v>1</v>
      </c>
      <c r="F35" s="19">
        <v>0</v>
      </c>
      <c r="G35" s="19">
        <v>1</v>
      </c>
      <c r="H35" s="19">
        <v>0</v>
      </c>
      <c r="I35" s="19">
        <v>1</v>
      </c>
      <c r="J35" s="19">
        <v>0</v>
      </c>
      <c r="K35" s="19">
        <v>0</v>
      </c>
      <c r="L35" s="19">
        <v>0</v>
      </c>
      <c r="M35" s="19">
        <v>0</v>
      </c>
      <c r="N35" s="19">
        <v>0</v>
      </c>
      <c r="O35" s="19">
        <v>0</v>
      </c>
      <c r="P35" s="19">
        <v>1</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111" customFormat="1" x14ac:dyDescent="0.25">
      <c r="A37" s="817">
        <v>2</v>
      </c>
      <c r="B37" s="817">
        <v>0</v>
      </c>
      <c r="C37" s="817">
        <v>2</v>
      </c>
      <c r="D37" s="817">
        <v>0</v>
      </c>
      <c r="E37" s="817">
        <v>2</v>
      </c>
      <c r="F37" s="817">
        <v>0</v>
      </c>
      <c r="G37" s="817">
        <v>2</v>
      </c>
      <c r="H37" s="817"/>
      <c r="I37" s="817">
        <v>2</v>
      </c>
      <c r="J37" s="817">
        <v>0</v>
      </c>
      <c r="K37" s="817">
        <v>0</v>
      </c>
      <c r="L37" s="817">
        <v>0</v>
      </c>
      <c r="M37" s="817">
        <v>0</v>
      </c>
      <c r="N37" s="817">
        <v>0</v>
      </c>
      <c r="O37" s="817">
        <v>0</v>
      </c>
      <c r="P37" s="817">
        <v>2</v>
      </c>
      <c r="Q37" s="817">
        <v>0</v>
      </c>
      <c r="R37" s="817">
        <v>0</v>
      </c>
      <c r="S37" s="817">
        <v>0</v>
      </c>
    </row>
    <row r="38" spans="1:19" x14ac:dyDescent="0.2">
      <c r="A38" s="823" t="s">
        <v>181</v>
      </c>
      <c r="B38" s="824"/>
      <c r="C38" s="824"/>
      <c r="D38" s="824"/>
      <c r="E38" s="824"/>
      <c r="F38" s="824"/>
      <c r="G38" s="824"/>
      <c r="H38" s="824"/>
      <c r="I38" s="824"/>
      <c r="J38" s="824"/>
      <c r="K38" s="824"/>
      <c r="L38" s="824"/>
      <c r="M38" s="824"/>
      <c r="N38" s="824"/>
      <c r="O38" s="824"/>
      <c r="P38" s="824"/>
      <c r="Q38" s="824"/>
      <c r="R38" s="824"/>
      <c r="S38" s="825"/>
    </row>
    <row r="39" spans="1:19" s="23" customFormat="1" x14ac:dyDescent="0.2">
      <c r="A39" s="79">
        <f>SUM(A37,A35,A33,A31,A29,A27,A25,A23,A21,A19,A17,A15)</f>
        <v>27</v>
      </c>
      <c r="B39" s="436">
        <f t="shared" ref="B39:S39" si="0">SUM(B37,B35,B33,B31,B29,B27,B25,B23,B21,B19,B17,B15)</f>
        <v>12</v>
      </c>
      <c r="C39" s="436">
        <f t="shared" si="0"/>
        <v>39</v>
      </c>
      <c r="D39" s="436">
        <f t="shared" si="0"/>
        <v>8</v>
      </c>
      <c r="E39" s="436">
        <f t="shared" si="0"/>
        <v>31</v>
      </c>
      <c r="F39" s="436">
        <f t="shared" si="0"/>
        <v>0</v>
      </c>
      <c r="G39" s="436">
        <f t="shared" si="0"/>
        <v>39</v>
      </c>
      <c r="H39" s="436">
        <f t="shared" si="0"/>
        <v>0</v>
      </c>
      <c r="I39" s="436">
        <f t="shared" si="0"/>
        <v>39</v>
      </c>
      <c r="J39" s="436">
        <f t="shared" si="0"/>
        <v>0</v>
      </c>
      <c r="K39" s="436">
        <f t="shared" si="0"/>
        <v>0</v>
      </c>
      <c r="L39" s="436">
        <f t="shared" si="0"/>
        <v>0</v>
      </c>
      <c r="M39" s="436">
        <f t="shared" si="0"/>
        <v>0</v>
      </c>
      <c r="N39" s="436">
        <f t="shared" si="0"/>
        <v>0</v>
      </c>
      <c r="O39" s="436">
        <f t="shared" si="0"/>
        <v>10</v>
      </c>
      <c r="P39" s="436">
        <f t="shared" si="0"/>
        <v>30</v>
      </c>
      <c r="Q39" s="436">
        <f t="shared" si="0"/>
        <v>0</v>
      </c>
      <c r="R39" s="436">
        <f t="shared" si="0"/>
        <v>0</v>
      </c>
      <c r="S39" s="436">
        <f t="shared" si="0"/>
        <v>0</v>
      </c>
    </row>
    <row r="40" spans="1:19" x14ac:dyDescent="0.2">
      <c r="A40" s="5"/>
      <c r="B40" s="5"/>
      <c r="C40" s="5"/>
      <c r="D40" s="5"/>
      <c r="E40" s="5"/>
      <c r="F40" s="5"/>
      <c r="G40" s="5"/>
      <c r="H40" s="5"/>
      <c r="I40" s="5"/>
      <c r="J40" s="5"/>
      <c r="K40" s="5"/>
      <c r="L40" s="5"/>
      <c r="M40" s="5"/>
      <c r="N40" s="5"/>
      <c r="O40" s="5"/>
      <c r="P40" s="5"/>
      <c r="Q40" s="5"/>
      <c r="R40" s="5"/>
      <c r="S40" s="5"/>
    </row>
    <row r="41" spans="1:19" ht="20.25" customHeight="1" x14ac:dyDescent="0.2">
      <c r="A41" s="1101" t="s">
        <v>569</v>
      </c>
      <c r="B41" s="1102"/>
      <c r="C41" s="1102"/>
      <c r="D41" s="1102"/>
      <c r="E41" s="1102"/>
      <c r="F41" s="1102"/>
      <c r="G41" s="1102"/>
      <c r="H41" s="1102"/>
      <c r="I41" s="1102"/>
      <c r="J41" s="1102"/>
      <c r="K41" s="1102"/>
      <c r="L41" s="1102"/>
      <c r="M41" s="1102"/>
      <c r="N41" s="1102"/>
      <c r="O41" s="1102"/>
      <c r="P41" s="1102"/>
      <c r="Q41" s="1102"/>
      <c r="R41" s="1102"/>
      <c r="S41" s="1103"/>
    </row>
    <row r="42" spans="1:19" x14ac:dyDescent="0.2">
      <c r="A42" s="928" t="s">
        <v>173</v>
      </c>
      <c r="B42" s="929"/>
      <c r="C42" s="929"/>
      <c r="D42" s="929"/>
      <c r="E42" s="929"/>
      <c r="F42" s="929"/>
      <c r="G42" s="929"/>
      <c r="H42" s="929"/>
      <c r="I42" s="929"/>
      <c r="J42" s="929"/>
      <c r="K42" s="929"/>
      <c r="L42" s="929"/>
      <c r="M42" s="929"/>
      <c r="N42" s="929"/>
      <c r="O42" s="929"/>
      <c r="P42" s="929"/>
      <c r="Q42" s="929"/>
      <c r="R42" s="929"/>
      <c r="S42" s="930"/>
    </row>
    <row r="43" spans="1:19" x14ac:dyDescent="0.2">
      <c r="A43" s="833" t="s">
        <v>83</v>
      </c>
      <c r="B43" s="834"/>
      <c r="C43" s="834"/>
      <c r="D43" s="834"/>
      <c r="E43" s="834"/>
      <c r="F43" s="834"/>
      <c r="G43" s="834"/>
      <c r="H43" s="834"/>
      <c r="I43" s="834"/>
      <c r="J43" s="834"/>
      <c r="K43" s="834"/>
      <c r="L43" s="834"/>
      <c r="M43" s="834"/>
      <c r="N43" s="834"/>
      <c r="O43" s="834"/>
      <c r="P43" s="834"/>
      <c r="Q43" s="834"/>
      <c r="R43" s="834"/>
      <c r="S43" s="835"/>
    </row>
    <row r="44" spans="1:19" x14ac:dyDescent="0.2">
      <c r="A44" s="833" t="s">
        <v>570</v>
      </c>
      <c r="B44" s="834"/>
      <c r="C44" s="834"/>
      <c r="D44" s="834"/>
      <c r="E44" s="834"/>
      <c r="F44" s="834"/>
      <c r="G44" s="834"/>
      <c r="H44" s="834"/>
      <c r="I44" s="834"/>
      <c r="J44" s="834"/>
      <c r="K44" s="834"/>
      <c r="L44" s="834"/>
      <c r="M44" s="834"/>
      <c r="N44" s="834"/>
      <c r="O44" s="834"/>
      <c r="P44" s="834"/>
      <c r="Q44" s="834"/>
      <c r="R44" s="834"/>
      <c r="S44" s="835"/>
    </row>
    <row r="45" spans="1:19" x14ac:dyDescent="0.2">
      <c r="A45" s="833" t="s">
        <v>571</v>
      </c>
      <c r="B45" s="834"/>
      <c r="C45" s="834"/>
      <c r="D45" s="834"/>
      <c r="E45" s="834"/>
      <c r="F45" s="834"/>
      <c r="G45" s="834"/>
      <c r="H45" s="834"/>
      <c r="I45" s="834"/>
      <c r="J45" s="834"/>
      <c r="K45" s="834"/>
      <c r="L45" s="834"/>
      <c r="M45" s="834"/>
      <c r="N45" s="834"/>
      <c r="O45" s="834"/>
      <c r="P45" s="834"/>
      <c r="Q45" s="834"/>
      <c r="R45" s="834"/>
      <c r="S45" s="835"/>
    </row>
    <row r="46" spans="1:19" x14ac:dyDescent="0.2">
      <c r="A46" s="833" t="s">
        <v>572</v>
      </c>
      <c r="B46" s="834"/>
      <c r="C46" s="834"/>
      <c r="D46" s="834"/>
      <c r="E46" s="834"/>
      <c r="F46" s="834"/>
      <c r="G46" s="834"/>
      <c r="H46" s="834"/>
      <c r="I46" s="834"/>
      <c r="J46" s="834"/>
      <c r="K46" s="834"/>
      <c r="L46" s="834"/>
      <c r="M46" s="834"/>
      <c r="N46" s="834"/>
      <c r="O46" s="834"/>
      <c r="P46" s="834"/>
      <c r="Q46" s="834"/>
      <c r="R46" s="834"/>
      <c r="S46" s="835"/>
    </row>
    <row r="47" spans="1:19" x14ac:dyDescent="0.2">
      <c r="A47" s="833" t="s">
        <v>573</v>
      </c>
      <c r="B47" s="834"/>
      <c r="C47" s="834"/>
      <c r="D47" s="834"/>
      <c r="E47" s="834"/>
      <c r="F47" s="834"/>
      <c r="G47" s="834"/>
      <c r="H47" s="834"/>
      <c r="I47" s="834"/>
      <c r="J47" s="834"/>
      <c r="K47" s="834"/>
      <c r="L47" s="834"/>
      <c r="M47" s="834"/>
      <c r="N47" s="834"/>
      <c r="O47" s="834"/>
      <c r="P47" s="834"/>
      <c r="Q47" s="834"/>
      <c r="R47" s="834"/>
      <c r="S47" s="835"/>
    </row>
    <row r="48" spans="1:19" x14ac:dyDescent="0.2">
      <c r="A48" s="836" t="s">
        <v>574</v>
      </c>
      <c r="B48" s="837"/>
      <c r="C48" s="837"/>
      <c r="D48" s="837"/>
      <c r="E48" s="837"/>
      <c r="F48" s="837"/>
      <c r="G48" s="837"/>
      <c r="H48" s="837"/>
      <c r="I48" s="837"/>
      <c r="J48" s="837"/>
      <c r="K48" s="837"/>
      <c r="L48" s="837"/>
      <c r="M48" s="837"/>
      <c r="N48" s="837"/>
      <c r="O48" s="837"/>
      <c r="P48" s="837"/>
      <c r="Q48" s="837"/>
      <c r="R48" s="837"/>
      <c r="S48" s="838"/>
    </row>
    <row r="49" spans="1:19" ht="30.75" customHeight="1" x14ac:dyDescent="0.2">
      <c r="A49" s="831" t="s">
        <v>41</v>
      </c>
      <c r="B49" s="831"/>
      <c r="C49" s="831"/>
      <c r="D49" s="831" t="s">
        <v>42</v>
      </c>
      <c r="E49" s="831"/>
      <c r="F49" s="831" t="s">
        <v>43</v>
      </c>
      <c r="G49" s="831"/>
      <c r="H49" s="831"/>
      <c r="I49" s="831" t="s">
        <v>44</v>
      </c>
      <c r="J49" s="831"/>
      <c r="K49" s="827" t="s">
        <v>45</v>
      </c>
      <c r="L49" s="839"/>
      <c r="M49" s="839"/>
      <c r="N49" s="840"/>
      <c r="O49" s="841" t="s">
        <v>46</v>
      </c>
      <c r="P49" s="841"/>
      <c r="Q49" s="842"/>
      <c r="R49" s="831" t="s">
        <v>47</v>
      </c>
      <c r="S49" s="831"/>
    </row>
    <row r="50" spans="1:19" ht="28.5" customHeight="1" x14ac:dyDescent="0.2">
      <c r="A50" s="830" t="s">
        <v>48</v>
      </c>
      <c r="B50" s="830" t="s">
        <v>49</v>
      </c>
      <c r="C50" s="852" t="s">
        <v>50</v>
      </c>
      <c r="D50" s="830" t="s">
        <v>575</v>
      </c>
      <c r="E50" s="830" t="s">
        <v>52</v>
      </c>
      <c r="F50" s="827" t="s">
        <v>53</v>
      </c>
      <c r="G50" s="828"/>
      <c r="H50" s="829"/>
      <c r="I50" s="830" t="s">
        <v>54</v>
      </c>
      <c r="J50" s="830" t="s">
        <v>55</v>
      </c>
      <c r="K50" s="827" t="s">
        <v>56</v>
      </c>
      <c r="L50" s="829"/>
      <c r="M50" s="827" t="s">
        <v>57</v>
      </c>
      <c r="N50" s="829"/>
      <c r="O50" s="830" t="s">
        <v>58</v>
      </c>
      <c r="P50" s="830" t="s">
        <v>59</v>
      </c>
      <c r="Q50" s="830" t="s">
        <v>60</v>
      </c>
      <c r="R50" s="830" t="s">
        <v>61</v>
      </c>
      <c r="S50" s="830" t="s">
        <v>62</v>
      </c>
    </row>
    <row r="51" spans="1:19" ht="58.5" customHeight="1" x14ac:dyDescent="0.2">
      <c r="A51" s="831"/>
      <c r="B51" s="831"/>
      <c r="C51" s="853"/>
      <c r="D51" s="831"/>
      <c r="E51" s="831"/>
      <c r="F51" s="54" t="s">
        <v>63</v>
      </c>
      <c r="G51" s="54" t="s">
        <v>64</v>
      </c>
      <c r="H51" s="54" t="s">
        <v>65</v>
      </c>
      <c r="I51" s="831"/>
      <c r="J51" s="831"/>
      <c r="K51" s="55" t="s">
        <v>66</v>
      </c>
      <c r="L51" s="55" t="s">
        <v>67</v>
      </c>
      <c r="M51" s="55" t="s">
        <v>68</v>
      </c>
      <c r="N51" s="55" t="s">
        <v>67</v>
      </c>
      <c r="O51" s="831"/>
      <c r="P51" s="831"/>
      <c r="Q51" s="831"/>
      <c r="R51" s="831"/>
      <c r="S51" s="831"/>
    </row>
    <row r="52" spans="1:19" x14ac:dyDescent="0.2">
      <c r="A52" s="826" t="s">
        <v>69</v>
      </c>
      <c r="B52" s="826"/>
      <c r="C52" s="826"/>
      <c r="D52" s="826"/>
      <c r="E52" s="826"/>
      <c r="F52" s="826"/>
      <c r="G52" s="826"/>
      <c r="H52" s="826"/>
      <c r="I52" s="826"/>
      <c r="J52" s="826"/>
      <c r="K52" s="826"/>
      <c r="L52" s="826"/>
      <c r="M52" s="826"/>
      <c r="N52" s="826"/>
      <c r="O52" s="826"/>
      <c r="P52" s="826"/>
      <c r="Q52" s="826"/>
      <c r="R52" s="826"/>
      <c r="S52" s="826"/>
    </row>
    <row r="53" spans="1:19" x14ac:dyDescent="0.2">
      <c r="A53" s="1172" t="s">
        <v>576</v>
      </c>
      <c r="B53" s="1224"/>
      <c r="C53" s="1225"/>
      <c r="D53" s="53"/>
      <c r="E53" s="53"/>
      <c r="F53" s="53"/>
      <c r="G53" s="53"/>
      <c r="H53" s="53"/>
      <c r="I53" s="53"/>
      <c r="J53" s="53"/>
      <c r="K53" s="53"/>
      <c r="L53" s="53"/>
      <c r="M53" s="53"/>
      <c r="N53" s="53"/>
      <c r="O53" s="53"/>
      <c r="P53" s="53"/>
      <c r="Q53" s="53"/>
      <c r="R53" s="53"/>
      <c r="S53" s="53"/>
    </row>
    <row r="54" spans="1:19" s="21" customFormat="1" x14ac:dyDescent="0.2">
      <c r="A54" s="19">
        <v>1</v>
      </c>
      <c r="B54" s="19">
        <v>0</v>
      </c>
      <c r="C54" s="19">
        <v>1</v>
      </c>
      <c r="D54" s="19">
        <v>0</v>
      </c>
      <c r="E54" s="19">
        <v>1</v>
      </c>
      <c r="F54" s="19">
        <v>0</v>
      </c>
      <c r="G54" s="19">
        <v>1</v>
      </c>
      <c r="H54" s="19">
        <v>0</v>
      </c>
      <c r="I54" s="19">
        <v>1</v>
      </c>
      <c r="J54" s="19">
        <v>0</v>
      </c>
      <c r="K54" s="19">
        <v>0</v>
      </c>
      <c r="L54" s="19">
        <v>0</v>
      </c>
      <c r="M54" s="19">
        <v>0</v>
      </c>
      <c r="N54" s="19">
        <v>0</v>
      </c>
      <c r="O54" s="19">
        <v>0</v>
      </c>
      <c r="P54" s="19">
        <v>1</v>
      </c>
      <c r="Q54" s="19">
        <v>0</v>
      </c>
      <c r="R54" s="19">
        <v>0</v>
      </c>
      <c r="S54" s="19">
        <v>0</v>
      </c>
    </row>
    <row r="55" spans="1:19" x14ac:dyDescent="0.2">
      <c r="A55" s="1172" t="s">
        <v>577</v>
      </c>
      <c r="B55" s="1225"/>
      <c r="C55" s="53"/>
      <c r="D55" s="53"/>
      <c r="E55" s="53"/>
      <c r="F55" s="53"/>
      <c r="G55" s="53"/>
      <c r="H55" s="53"/>
      <c r="I55" s="53"/>
      <c r="J55" s="53"/>
      <c r="K55" s="53"/>
      <c r="L55" s="53"/>
      <c r="M55" s="53"/>
      <c r="N55" s="53"/>
      <c r="O55" s="53"/>
      <c r="P55" s="53"/>
      <c r="Q55" s="53"/>
      <c r="R55" s="53"/>
      <c r="S55" s="53"/>
    </row>
    <row r="56" spans="1:19" s="21" customFormat="1" x14ac:dyDescent="0.2">
      <c r="A56" s="19">
        <v>1</v>
      </c>
      <c r="B56" s="19">
        <v>0</v>
      </c>
      <c r="C56" s="19">
        <v>0</v>
      </c>
      <c r="D56" s="19">
        <v>1</v>
      </c>
      <c r="E56" s="19">
        <v>0</v>
      </c>
      <c r="F56" s="19">
        <v>0</v>
      </c>
      <c r="G56" s="19">
        <v>1</v>
      </c>
      <c r="H56" s="19">
        <v>0</v>
      </c>
      <c r="I56" s="19">
        <v>1</v>
      </c>
      <c r="J56" s="19">
        <v>0</v>
      </c>
      <c r="K56" s="19">
        <v>0</v>
      </c>
      <c r="L56" s="19">
        <v>0</v>
      </c>
      <c r="M56" s="19">
        <v>0</v>
      </c>
      <c r="N56" s="19">
        <v>0</v>
      </c>
      <c r="O56" s="19">
        <v>0</v>
      </c>
      <c r="P56" s="19">
        <v>1</v>
      </c>
      <c r="Q56" s="19">
        <v>0</v>
      </c>
      <c r="R56" s="19">
        <v>0</v>
      </c>
      <c r="S56" s="19">
        <v>0</v>
      </c>
    </row>
    <row r="57" spans="1:19" x14ac:dyDescent="0.2">
      <c r="A57" s="485" t="s">
        <v>578</v>
      </c>
      <c r="B57" s="53"/>
      <c r="C57" s="53"/>
      <c r="D57" s="53"/>
      <c r="E57" s="53"/>
      <c r="F57" s="53"/>
      <c r="G57" s="53"/>
      <c r="H57" s="53"/>
      <c r="I57" s="53"/>
      <c r="J57" s="53"/>
      <c r="K57" s="53"/>
      <c r="L57" s="53"/>
      <c r="M57" s="53"/>
      <c r="N57" s="53"/>
      <c r="O57" s="53"/>
      <c r="P57" s="53"/>
      <c r="Q57" s="53"/>
      <c r="R57" s="53"/>
      <c r="S57" s="53"/>
    </row>
    <row r="58" spans="1:19" s="21" customFormat="1" x14ac:dyDescent="0.2">
      <c r="A58" s="19">
        <v>3</v>
      </c>
      <c r="B58" s="19">
        <v>0</v>
      </c>
      <c r="C58" s="19">
        <v>3</v>
      </c>
      <c r="D58" s="19">
        <v>0</v>
      </c>
      <c r="E58" s="19">
        <v>3</v>
      </c>
      <c r="F58" s="19">
        <v>0</v>
      </c>
      <c r="G58" s="19">
        <v>3</v>
      </c>
      <c r="H58" s="19">
        <v>0</v>
      </c>
      <c r="I58" s="19">
        <v>3</v>
      </c>
      <c r="J58" s="19">
        <v>0</v>
      </c>
      <c r="K58" s="19">
        <v>0</v>
      </c>
      <c r="L58" s="19">
        <v>0</v>
      </c>
      <c r="M58" s="19">
        <v>0</v>
      </c>
      <c r="N58" s="19">
        <v>0</v>
      </c>
      <c r="O58" s="19">
        <v>0</v>
      </c>
      <c r="P58" s="19">
        <v>3</v>
      </c>
      <c r="Q58" s="19">
        <v>0</v>
      </c>
      <c r="R58" s="19">
        <v>0</v>
      </c>
      <c r="S58" s="19">
        <v>0</v>
      </c>
    </row>
    <row r="59" spans="1:19" x14ac:dyDescent="0.2">
      <c r="A59" s="826" t="s">
        <v>180</v>
      </c>
      <c r="B59" s="826"/>
      <c r="C59" s="826"/>
      <c r="D59" s="826"/>
      <c r="E59" s="826"/>
      <c r="F59" s="826"/>
      <c r="G59" s="826"/>
      <c r="H59" s="826"/>
      <c r="I59" s="826"/>
      <c r="J59" s="826"/>
      <c r="K59" s="826"/>
      <c r="L59" s="826"/>
      <c r="M59" s="826"/>
      <c r="N59" s="826"/>
      <c r="O59" s="826"/>
      <c r="P59" s="826"/>
      <c r="Q59" s="826"/>
      <c r="R59" s="826"/>
      <c r="S59" s="826"/>
    </row>
    <row r="60" spans="1:19" x14ac:dyDescent="0.2">
      <c r="A60" s="1172" t="s">
        <v>576</v>
      </c>
      <c r="B60" s="1224"/>
      <c r="C60" s="1225"/>
      <c r="D60" s="356"/>
      <c r="E60" s="356"/>
      <c r="F60" s="356"/>
      <c r="G60" s="356"/>
      <c r="H60" s="356"/>
      <c r="I60" s="356"/>
      <c r="J60" s="356"/>
      <c r="K60" s="356"/>
      <c r="L60" s="356"/>
      <c r="M60" s="356"/>
      <c r="N60" s="356"/>
      <c r="O60" s="356"/>
      <c r="P60" s="356"/>
      <c r="Q60" s="356"/>
      <c r="R60" s="356"/>
      <c r="S60" s="356"/>
    </row>
    <row r="61" spans="1:19" s="50" customFormat="1" x14ac:dyDescent="0.2">
      <c r="A61" s="19">
        <v>1</v>
      </c>
      <c r="B61" s="19">
        <v>0</v>
      </c>
      <c r="C61" s="19">
        <v>1</v>
      </c>
      <c r="D61" s="19">
        <v>0</v>
      </c>
      <c r="E61" s="19">
        <v>1</v>
      </c>
      <c r="F61" s="19">
        <v>0</v>
      </c>
      <c r="G61" s="19">
        <v>1</v>
      </c>
      <c r="H61" s="19">
        <v>0</v>
      </c>
      <c r="I61" s="19">
        <v>1</v>
      </c>
      <c r="J61" s="19">
        <v>0</v>
      </c>
      <c r="K61" s="19">
        <v>0</v>
      </c>
      <c r="L61" s="19">
        <v>0</v>
      </c>
      <c r="M61" s="19">
        <v>0</v>
      </c>
      <c r="N61" s="19">
        <v>0</v>
      </c>
      <c r="O61" s="19">
        <v>0</v>
      </c>
      <c r="P61" s="19">
        <v>1</v>
      </c>
      <c r="Q61" s="19">
        <v>0</v>
      </c>
      <c r="R61" s="19">
        <v>0</v>
      </c>
      <c r="S61" s="19">
        <v>0</v>
      </c>
    </row>
    <row r="62" spans="1:19" x14ac:dyDescent="0.2">
      <c r="A62" s="1172" t="s">
        <v>577</v>
      </c>
      <c r="B62" s="1224"/>
      <c r="C62" s="1225"/>
      <c r="D62" s="356"/>
      <c r="E62" s="356"/>
      <c r="F62" s="356"/>
      <c r="G62" s="356"/>
      <c r="H62" s="356"/>
      <c r="I62" s="356"/>
      <c r="J62" s="356"/>
      <c r="K62" s="356"/>
      <c r="L62" s="356"/>
      <c r="M62" s="356"/>
      <c r="N62" s="356"/>
      <c r="O62" s="356"/>
      <c r="P62" s="356"/>
      <c r="Q62" s="356"/>
      <c r="R62" s="356"/>
      <c r="S62" s="356"/>
    </row>
    <row r="63" spans="1:19" s="50"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485" t="s">
        <v>578</v>
      </c>
      <c r="B64" s="356"/>
      <c r="C64" s="356"/>
      <c r="D64" s="356"/>
      <c r="E64" s="356"/>
      <c r="F64" s="356"/>
      <c r="G64" s="356"/>
      <c r="H64" s="356"/>
      <c r="I64" s="356"/>
      <c r="J64" s="356"/>
      <c r="K64" s="356"/>
      <c r="L64" s="356"/>
      <c r="M64" s="356"/>
      <c r="N64" s="356"/>
      <c r="O64" s="356"/>
      <c r="P64" s="356"/>
      <c r="Q64" s="356"/>
      <c r="R64" s="356"/>
      <c r="S64" s="356"/>
    </row>
    <row r="65" spans="1:19" s="50" customFormat="1" x14ac:dyDescent="0.2">
      <c r="A65" s="19">
        <v>3</v>
      </c>
      <c r="B65" s="19">
        <v>0</v>
      </c>
      <c r="C65" s="19">
        <v>3</v>
      </c>
      <c r="D65" s="19">
        <v>0</v>
      </c>
      <c r="E65" s="19">
        <v>3</v>
      </c>
      <c r="F65" s="19">
        <v>0</v>
      </c>
      <c r="G65" s="19">
        <v>3</v>
      </c>
      <c r="H65" s="19">
        <v>0</v>
      </c>
      <c r="I65" s="19">
        <v>3</v>
      </c>
      <c r="J65" s="19">
        <v>0</v>
      </c>
      <c r="K65" s="19">
        <v>0</v>
      </c>
      <c r="L65" s="19">
        <v>0</v>
      </c>
      <c r="M65" s="19">
        <v>0</v>
      </c>
      <c r="N65" s="19">
        <v>0</v>
      </c>
      <c r="O65" s="19">
        <v>0</v>
      </c>
      <c r="P65" s="19">
        <v>3</v>
      </c>
      <c r="Q65" s="19">
        <v>0</v>
      </c>
      <c r="R65" s="19">
        <v>0</v>
      </c>
      <c r="S65" s="19">
        <v>0</v>
      </c>
    </row>
    <row r="66" spans="1:19" x14ac:dyDescent="0.2">
      <c r="A66" s="826" t="s">
        <v>71</v>
      </c>
      <c r="B66" s="826"/>
      <c r="C66" s="826"/>
      <c r="D66" s="826"/>
      <c r="E66" s="826"/>
      <c r="F66" s="826"/>
      <c r="G66" s="826"/>
      <c r="H66" s="826"/>
      <c r="I66" s="826"/>
      <c r="J66" s="826"/>
      <c r="K66" s="826"/>
      <c r="L66" s="826"/>
      <c r="M66" s="826"/>
      <c r="N66" s="826"/>
      <c r="O66" s="826"/>
      <c r="P66" s="826"/>
      <c r="Q66" s="826"/>
      <c r="R66" s="826"/>
      <c r="S66" s="826"/>
    </row>
    <row r="67" spans="1:19" x14ac:dyDescent="0.2">
      <c r="A67" s="1172" t="s">
        <v>576</v>
      </c>
      <c r="B67" s="966"/>
      <c r="C67" s="967"/>
      <c r="D67" s="471"/>
      <c r="E67" s="471"/>
      <c r="F67" s="471"/>
      <c r="G67" s="471"/>
      <c r="H67" s="471"/>
      <c r="I67" s="471"/>
      <c r="J67" s="471"/>
      <c r="K67" s="471"/>
      <c r="L67" s="471"/>
      <c r="M67" s="471"/>
      <c r="N67" s="471"/>
      <c r="O67" s="471"/>
      <c r="P67" s="471"/>
      <c r="Q67" s="471"/>
      <c r="R67" s="471"/>
      <c r="S67" s="471"/>
    </row>
    <row r="68" spans="1:19" s="50" customFormat="1" x14ac:dyDescent="0.2">
      <c r="A68" s="19">
        <v>0</v>
      </c>
      <c r="B68" s="19">
        <v>0</v>
      </c>
      <c r="C68" s="19">
        <v>0</v>
      </c>
      <c r="D68" s="19">
        <v>0</v>
      </c>
      <c r="E68" s="19">
        <v>0</v>
      </c>
      <c r="F68" s="19">
        <v>0</v>
      </c>
      <c r="G68" s="19">
        <v>0</v>
      </c>
      <c r="H68" s="19">
        <v>0</v>
      </c>
      <c r="I68" s="19">
        <v>0</v>
      </c>
      <c r="J68" s="19">
        <v>0</v>
      </c>
      <c r="K68" s="19">
        <v>0</v>
      </c>
      <c r="L68" s="19">
        <v>0</v>
      </c>
      <c r="M68" s="19">
        <v>0</v>
      </c>
      <c r="N68" s="19">
        <v>0</v>
      </c>
      <c r="O68" s="19">
        <v>0</v>
      </c>
      <c r="P68" s="19">
        <v>0</v>
      </c>
      <c r="Q68" s="19">
        <v>0</v>
      </c>
      <c r="R68" s="19">
        <v>0</v>
      </c>
      <c r="S68" s="19">
        <v>0</v>
      </c>
    </row>
    <row r="69" spans="1:19" x14ac:dyDescent="0.2">
      <c r="A69" s="826" t="s">
        <v>72</v>
      </c>
      <c r="B69" s="826"/>
      <c r="C69" s="826"/>
      <c r="D69" s="826"/>
      <c r="E69" s="826"/>
      <c r="F69" s="826"/>
      <c r="G69" s="826"/>
      <c r="H69" s="826"/>
      <c r="I69" s="826"/>
      <c r="J69" s="826"/>
      <c r="K69" s="826"/>
      <c r="L69" s="826"/>
      <c r="M69" s="826"/>
      <c r="N69" s="826"/>
      <c r="O69" s="826"/>
      <c r="P69" s="826"/>
      <c r="Q69" s="826"/>
      <c r="R69" s="826"/>
      <c r="S69" s="826"/>
    </row>
    <row r="70" spans="1:19" x14ac:dyDescent="0.2">
      <c r="A70" s="1172" t="s">
        <v>578</v>
      </c>
      <c r="B70" s="966"/>
      <c r="C70" s="966"/>
      <c r="D70" s="966"/>
      <c r="E70" s="966"/>
      <c r="F70" s="966"/>
      <c r="G70" s="966"/>
      <c r="H70" s="966"/>
      <c r="I70" s="966"/>
      <c r="J70" s="966"/>
      <c r="K70" s="966"/>
      <c r="L70" s="966"/>
      <c r="M70" s="966"/>
      <c r="N70" s="966"/>
      <c r="O70" s="966"/>
      <c r="P70" s="966"/>
      <c r="Q70" s="966"/>
      <c r="R70" s="966"/>
      <c r="S70" s="967"/>
    </row>
    <row r="71" spans="1:19" s="111" customFormat="1" x14ac:dyDescent="0.25">
      <c r="A71" s="546">
        <v>2</v>
      </c>
      <c r="B71" s="546">
        <v>0</v>
      </c>
      <c r="C71" s="546">
        <v>2</v>
      </c>
      <c r="D71" s="546">
        <v>1</v>
      </c>
      <c r="E71" s="546">
        <v>1</v>
      </c>
      <c r="F71" s="546">
        <v>0</v>
      </c>
      <c r="G71" s="546">
        <v>2</v>
      </c>
      <c r="H71" s="546">
        <v>0</v>
      </c>
      <c r="I71" s="546">
        <v>2</v>
      </c>
      <c r="J71" s="546">
        <v>0</v>
      </c>
      <c r="K71" s="546">
        <v>0</v>
      </c>
      <c r="L71" s="546">
        <v>0</v>
      </c>
      <c r="M71" s="546">
        <v>0</v>
      </c>
      <c r="N71" s="546">
        <v>0</v>
      </c>
      <c r="O71" s="546">
        <v>2</v>
      </c>
      <c r="P71" s="546">
        <v>0</v>
      </c>
      <c r="Q71" s="546">
        <v>0</v>
      </c>
      <c r="R71" s="546">
        <v>0</v>
      </c>
      <c r="S71" s="546">
        <v>0</v>
      </c>
    </row>
    <row r="72" spans="1:19" s="111" customFormat="1" x14ac:dyDescent="0.25">
      <c r="A72" s="1226" t="s">
        <v>576</v>
      </c>
      <c r="B72" s="1227"/>
      <c r="C72" s="1227"/>
      <c r="D72" s="1227"/>
      <c r="E72" s="1227"/>
      <c r="F72" s="1227"/>
      <c r="G72" s="1227"/>
      <c r="H72" s="1227"/>
      <c r="I72" s="1227"/>
      <c r="J72" s="1227"/>
      <c r="K72" s="1227"/>
      <c r="L72" s="1227"/>
      <c r="M72" s="1227"/>
      <c r="N72" s="1227"/>
      <c r="O72" s="1227"/>
      <c r="P72" s="1227"/>
      <c r="Q72" s="1227"/>
      <c r="R72" s="1227"/>
      <c r="S72" s="1228"/>
    </row>
    <row r="73" spans="1:19" s="550"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832" t="s">
        <v>73</v>
      </c>
      <c r="B74" s="832"/>
      <c r="C74" s="832"/>
      <c r="D74" s="832"/>
      <c r="E74" s="832"/>
      <c r="F74" s="832"/>
      <c r="G74" s="832"/>
      <c r="H74" s="832"/>
      <c r="I74" s="832"/>
      <c r="J74" s="832"/>
      <c r="K74" s="832"/>
      <c r="L74" s="832"/>
      <c r="M74" s="832"/>
      <c r="N74" s="832"/>
      <c r="O74" s="832"/>
      <c r="P74" s="832"/>
      <c r="Q74" s="832"/>
      <c r="R74" s="832"/>
      <c r="S74" s="832"/>
    </row>
    <row r="75" spans="1:19" x14ac:dyDescent="0.2">
      <c r="A75" s="1172" t="s">
        <v>576</v>
      </c>
      <c r="B75" s="966"/>
      <c r="C75" s="966"/>
      <c r="D75" s="966"/>
      <c r="E75" s="966"/>
      <c r="F75" s="966"/>
      <c r="G75" s="966"/>
      <c r="H75" s="966"/>
      <c r="I75" s="966"/>
      <c r="J75" s="966"/>
      <c r="K75" s="966"/>
      <c r="L75" s="966"/>
      <c r="M75" s="966"/>
      <c r="N75" s="966"/>
      <c r="O75" s="966"/>
      <c r="P75" s="966"/>
      <c r="Q75" s="966"/>
      <c r="R75" s="966"/>
      <c r="S75" s="967"/>
    </row>
    <row r="76" spans="1:19" s="600" customFormat="1" x14ac:dyDescent="0.2">
      <c r="A76" s="19">
        <v>0</v>
      </c>
      <c r="B76" s="19">
        <v>0</v>
      </c>
      <c r="C76" s="19">
        <v>0</v>
      </c>
      <c r="D76" s="19">
        <v>0</v>
      </c>
      <c r="E76" s="19">
        <v>0</v>
      </c>
      <c r="F76" s="19">
        <v>0</v>
      </c>
      <c r="G76" s="19">
        <v>0</v>
      </c>
      <c r="H76" s="19">
        <v>0</v>
      </c>
      <c r="I76" s="19">
        <v>0</v>
      </c>
      <c r="J76" s="19">
        <v>0</v>
      </c>
      <c r="K76" s="19">
        <v>0</v>
      </c>
      <c r="L76" s="19">
        <v>0</v>
      </c>
      <c r="M76" s="19">
        <v>0</v>
      </c>
      <c r="N76" s="19">
        <v>0</v>
      </c>
      <c r="O76" s="19">
        <v>0</v>
      </c>
      <c r="P76" s="19">
        <v>0</v>
      </c>
      <c r="Q76" s="19">
        <v>0</v>
      </c>
      <c r="R76" s="19">
        <v>0</v>
      </c>
      <c r="S76" s="19">
        <v>0</v>
      </c>
    </row>
    <row r="77" spans="1:19" x14ac:dyDescent="0.2">
      <c r="A77" s="1172" t="s">
        <v>577</v>
      </c>
      <c r="B77" s="1224"/>
      <c r="C77" s="1224"/>
      <c r="D77" s="1224"/>
      <c r="E77" s="1224"/>
      <c r="F77" s="1224"/>
      <c r="G77" s="1224"/>
      <c r="H77" s="1224"/>
      <c r="I77" s="1224"/>
      <c r="J77" s="1224"/>
      <c r="K77" s="1224"/>
      <c r="L77" s="1224"/>
      <c r="M77" s="1224"/>
      <c r="N77" s="1224"/>
      <c r="O77" s="1224"/>
      <c r="P77" s="1224"/>
      <c r="Q77" s="1224"/>
      <c r="R77" s="1224"/>
      <c r="S77" s="1225"/>
    </row>
    <row r="78" spans="1:19" s="600" customFormat="1" x14ac:dyDescent="0.2">
      <c r="A78" s="19">
        <v>0</v>
      </c>
      <c r="B78" s="19">
        <v>0</v>
      </c>
      <c r="C78" s="19">
        <v>0</v>
      </c>
      <c r="D78" s="19">
        <v>0</v>
      </c>
      <c r="E78" s="19">
        <v>0</v>
      </c>
      <c r="F78" s="19">
        <v>0</v>
      </c>
      <c r="G78" s="19">
        <v>0</v>
      </c>
      <c r="H78" s="19">
        <v>0</v>
      </c>
      <c r="I78" s="19">
        <v>0</v>
      </c>
      <c r="J78" s="19">
        <v>0</v>
      </c>
      <c r="K78" s="19">
        <v>0</v>
      </c>
      <c r="L78" s="19">
        <v>0</v>
      </c>
      <c r="M78" s="19">
        <v>0</v>
      </c>
      <c r="N78" s="19">
        <v>0</v>
      </c>
      <c r="O78" s="19">
        <v>0</v>
      </c>
      <c r="P78" s="19">
        <v>0</v>
      </c>
      <c r="Q78" s="19">
        <v>0</v>
      </c>
      <c r="R78" s="19">
        <v>0</v>
      </c>
      <c r="S78" s="19">
        <v>0</v>
      </c>
    </row>
    <row r="79" spans="1:19" x14ac:dyDescent="0.2">
      <c r="A79" s="826" t="s">
        <v>74</v>
      </c>
      <c r="B79" s="826"/>
      <c r="C79" s="826"/>
      <c r="D79" s="826"/>
      <c r="E79" s="826"/>
      <c r="F79" s="826"/>
      <c r="G79" s="826"/>
      <c r="H79" s="826"/>
      <c r="I79" s="826"/>
      <c r="J79" s="826"/>
      <c r="K79" s="826"/>
      <c r="L79" s="826"/>
      <c r="M79" s="826"/>
      <c r="N79" s="826"/>
      <c r="O79" s="826"/>
      <c r="P79" s="826"/>
      <c r="Q79" s="826"/>
      <c r="R79" s="826"/>
      <c r="S79" s="826"/>
    </row>
    <row r="80" spans="1:19" x14ac:dyDescent="0.2">
      <c r="A80" s="1172" t="s">
        <v>576</v>
      </c>
      <c r="B80" s="966"/>
      <c r="C80" s="966"/>
      <c r="D80" s="966"/>
      <c r="E80" s="966"/>
      <c r="F80" s="966"/>
      <c r="G80" s="966"/>
      <c r="H80" s="966"/>
      <c r="I80" s="966"/>
      <c r="J80" s="966"/>
      <c r="K80" s="966"/>
      <c r="L80" s="966"/>
      <c r="M80" s="966"/>
      <c r="N80" s="966"/>
      <c r="O80" s="966"/>
      <c r="P80" s="966"/>
      <c r="Q80" s="966"/>
      <c r="R80" s="966"/>
      <c r="S80" s="967"/>
    </row>
    <row r="81" spans="1:19" s="639" customFormat="1" x14ac:dyDescent="0.2">
      <c r="A81" s="19">
        <v>0</v>
      </c>
      <c r="B81" s="19">
        <v>0</v>
      </c>
      <c r="C81" s="19">
        <v>0</v>
      </c>
      <c r="D81" s="19">
        <v>0</v>
      </c>
      <c r="E81" s="19">
        <v>0</v>
      </c>
      <c r="F81" s="19">
        <v>0</v>
      </c>
      <c r="G81" s="19">
        <v>0</v>
      </c>
      <c r="H81" s="19">
        <v>0</v>
      </c>
      <c r="I81" s="19">
        <v>0</v>
      </c>
      <c r="J81" s="19">
        <v>0</v>
      </c>
      <c r="K81" s="19">
        <v>0</v>
      </c>
      <c r="L81" s="19">
        <v>0</v>
      </c>
      <c r="M81" s="19">
        <v>0</v>
      </c>
      <c r="N81" s="19">
        <v>0</v>
      </c>
      <c r="O81" s="19">
        <v>0</v>
      </c>
      <c r="P81" s="19">
        <v>0</v>
      </c>
      <c r="Q81" s="19">
        <v>0</v>
      </c>
      <c r="R81" s="19">
        <v>0</v>
      </c>
      <c r="S81" s="19">
        <v>0</v>
      </c>
    </row>
    <row r="82" spans="1:19" x14ac:dyDescent="0.2">
      <c r="A82" s="826" t="s">
        <v>75</v>
      </c>
      <c r="B82" s="826"/>
      <c r="C82" s="826"/>
      <c r="D82" s="826"/>
      <c r="E82" s="826"/>
      <c r="F82" s="826"/>
      <c r="G82" s="826"/>
      <c r="H82" s="826"/>
      <c r="I82" s="826"/>
      <c r="J82" s="826"/>
      <c r="K82" s="826"/>
      <c r="L82" s="826"/>
      <c r="M82" s="826"/>
      <c r="N82" s="826"/>
      <c r="O82" s="826"/>
      <c r="P82" s="826"/>
      <c r="Q82" s="826"/>
      <c r="R82" s="826"/>
      <c r="S82" s="826"/>
    </row>
    <row r="83" spans="1:19" s="674" customFormat="1" x14ac:dyDescent="0.2">
      <c r="A83" s="1172" t="s">
        <v>578</v>
      </c>
      <c r="B83" s="1224"/>
      <c r="C83" s="1224"/>
      <c r="D83" s="1224"/>
      <c r="E83" s="1224"/>
      <c r="F83" s="1224"/>
      <c r="G83" s="1224"/>
      <c r="H83" s="1224"/>
      <c r="I83" s="1224"/>
      <c r="J83" s="1224"/>
      <c r="K83" s="1224"/>
      <c r="L83" s="1224"/>
      <c r="M83" s="1224"/>
      <c r="N83" s="1224"/>
      <c r="O83" s="1224"/>
      <c r="P83" s="1224"/>
      <c r="Q83" s="1224"/>
      <c r="R83" s="1224"/>
      <c r="S83" s="1225"/>
    </row>
    <row r="84" spans="1:19" s="662" customFormat="1" x14ac:dyDescent="0.2">
      <c r="A84" s="19">
        <v>1</v>
      </c>
      <c r="B84" s="19">
        <v>0</v>
      </c>
      <c r="C84" s="19">
        <v>1</v>
      </c>
      <c r="D84" s="19">
        <v>0</v>
      </c>
      <c r="E84" s="19">
        <v>1</v>
      </c>
      <c r="F84" s="19">
        <v>0</v>
      </c>
      <c r="G84" s="19">
        <v>1</v>
      </c>
      <c r="H84" s="19">
        <v>0</v>
      </c>
      <c r="I84" s="19">
        <v>1</v>
      </c>
      <c r="J84" s="19">
        <v>0</v>
      </c>
      <c r="K84" s="19">
        <v>0</v>
      </c>
      <c r="L84" s="19">
        <v>0</v>
      </c>
      <c r="M84" s="19">
        <v>0</v>
      </c>
      <c r="N84" s="19">
        <v>0</v>
      </c>
      <c r="O84" s="19">
        <v>1</v>
      </c>
      <c r="P84" s="19">
        <v>0</v>
      </c>
      <c r="Q84" s="19">
        <v>0</v>
      </c>
      <c r="R84" s="19">
        <v>0</v>
      </c>
      <c r="S84" s="19">
        <v>0</v>
      </c>
    </row>
    <row r="85" spans="1:19" x14ac:dyDescent="0.2">
      <c r="A85" s="1172" t="s">
        <v>576</v>
      </c>
      <c r="B85" s="966"/>
      <c r="C85" s="966"/>
      <c r="D85" s="966"/>
      <c r="E85" s="966"/>
      <c r="F85" s="966"/>
      <c r="G85" s="966"/>
      <c r="H85" s="966"/>
      <c r="I85" s="966"/>
      <c r="J85" s="966"/>
      <c r="K85" s="966"/>
      <c r="L85" s="966"/>
      <c r="M85" s="966"/>
      <c r="N85" s="966"/>
      <c r="O85" s="966"/>
      <c r="P85" s="966"/>
      <c r="Q85" s="966"/>
      <c r="R85" s="966"/>
      <c r="S85" s="967"/>
    </row>
    <row r="86" spans="1:19" s="662" customFormat="1" x14ac:dyDescent="0.2">
      <c r="A86" s="19">
        <v>0</v>
      </c>
      <c r="B86" s="19">
        <v>0</v>
      </c>
      <c r="C86" s="19">
        <v>0</v>
      </c>
      <c r="D86" s="19">
        <v>0</v>
      </c>
      <c r="E86" s="19">
        <v>0</v>
      </c>
      <c r="F86" s="19">
        <v>0</v>
      </c>
      <c r="G86" s="19">
        <v>0</v>
      </c>
      <c r="H86" s="19">
        <v>0</v>
      </c>
      <c r="I86" s="19">
        <v>0</v>
      </c>
      <c r="J86" s="19">
        <v>0</v>
      </c>
      <c r="K86" s="19">
        <v>0</v>
      </c>
      <c r="L86" s="19">
        <v>0</v>
      </c>
      <c r="M86" s="19">
        <v>0</v>
      </c>
      <c r="N86" s="19">
        <v>0</v>
      </c>
      <c r="O86" s="19">
        <v>0</v>
      </c>
      <c r="P86" s="19">
        <v>0</v>
      </c>
      <c r="Q86" s="19">
        <v>0</v>
      </c>
      <c r="R86" s="19">
        <v>0</v>
      </c>
      <c r="S86" s="19">
        <v>0</v>
      </c>
    </row>
    <row r="87" spans="1:19" x14ac:dyDescent="0.2">
      <c r="A87" s="826" t="s">
        <v>76</v>
      </c>
      <c r="B87" s="826"/>
      <c r="C87" s="826"/>
      <c r="D87" s="826"/>
      <c r="E87" s="826"/>
      <c r="F87" s="826"/>
      <c r="G87" s="826"/>
      <c r="H87" s="826"/>
      <c r="I87" s="826"/>
      <c r="J87" s="826"/>
      <c r="K87" s="826"/>
      <c r="L87" s="826"/>
      <c r="M87" s="826"/>
      <c r="N87" s="826"/>
      <c r="O87" s="826"/>
      <c r="P87" s="826"/>
      <c r="Q87" s="826"/>
      <c r="R87" s="826"/>
      <c r="S87" s="826"/>
    </row>
    <row r="88" spans="1:19" x14ac:dyDescent="0.2">
      <c r="A88" s="1172" t="s">
        <v>576</v>
      </c>
      <c r="B88" s="966"/>
      <c r="C88" s="966"/>
      <c r="D88" s="966"/>
      <c r="E88" s="966"/>
      <c r="F88" s="966"/>
      <c r="G88" s="966"/>
      <c r="H88" s="966"/>
      <c r="I88" s="966"/>
      <c r="J88" s="966"/>
      <c r="K88" s="966"/>
      <c r="L88" s="966"/>
      <c r="M88" s="966"/>
      <c r="N88" s="966"/>
      <c r="O88" s="966"/>
      <c r="P88" s="966"/>
      <c r="Q88" s="966"/>
      <c r="R88" s="966"/>
      <c r="S88" s="967"/>
    </row>
    <row r="89" spans="1:19" s="701" customFormat="1" x14ac:dyDescent="0.2">
      <c r="A89" s="19">
        <v>1</v>
      </c>
      <c r="B89" s="19">
        <v>0</v>
      </c>
      <c r="C89" s="19">
        <v>1</v>
      </c>
      <c r="D89" s="19">
        <v>0</v>
      </c>
      <c r="E89" s="19">
        <v>1</v>
      </c>
      <c r="F89" s="19">
        <v>0</v>
      </c>
      <c r="G89" s="19">
        <v>1</v>
      </c>
      <c r="H89" s="19">
        <v>0</v>
      </c>
      <c r="I89" s="19">
        <v>1</v>
      </c>
      <c r="J89" s="19">
        <v>0</v>
      </c>
      <c r="K89" s="19">
        <v>0</v>
      </c>
      <c r="L89" s="19">
        <v>0</v>
      </c>
      <c r="M89" s="19">
        <v>0</v>
      </c>
      <c r="N89" s="19">
        <v>0</v>
      </c>
      <c r="O89" s="19">
        <v>1</v>
      </c>
      <c r="P89" s="19">
        <v>0</v>
      </c>
      <c r="Q89" s="19">
        <v>0</v>
      </c>
      <c r="R89" s="19">
        <v>0</v>
      </c>
      <c r="S89" s="19">
        <v>0</v>
      </c>
    </row>
    <row r="90" spans="1:19" x14ac:dyDescent="0.2">
      <c r="A90" s="1172" t="s">
        <v>578</v>
      </c>
      <c r="B90" s="966"/>
      <c r="C90" s="966"/>
      <c r="D90" s="966"/>
      <c r="E90" s="966"/>
      <c r="F90" s="966"/>
      <c r="G90" s="966"/>
      <c r="H90" s="966"/>
      <c r="I90" s="966"/>
      <c r="J90" s="966"/>
      <c r="K90" s="966"/>
      <c r="L90" s="966"/>
      <c r="M90" s="966"/>
      <c r="N90" s="966"/>
      <c r="O90" s="966"/>
      <c r="P90" s="966"/>
      <c r="Q90" s="966"/>
      <c r="R90" s="966"/>
      <c r="S90" s="967"/>
    </row>
    <row r="91" spans="1:19" s="774" customFormat="1" x14ac:dyDescent="0.2">
      <c r="A91" s="19">
        <v>1</v>
      </c>
      <c r="B91" s="19">
        <v>0</v>
      </c>
      <c r="C91" s="19">
        <v>1</v>
      </c>
      <c r="D91" s="19">
        <v>1</v>
      </c>
      <c r="E91" s="19">
        <v>1</v>
      </c>
      <c r="F91" s="19"/>
      <c r="G91" s="19">
        <v>1</v>
      </c>
      <c r="H91" s="19"/>
      <c r="I91" s="19">
        <v>1</v>
      </c>
      <c r="J91" s="19">
        <v>0</v>
      </c>
      <c r="K91" s="19">
        <v>0</v>
      </c>
      <c r="L91" s="19">
        <v>0</v>
      </c>
      <c r="M91" s="19">
        <v>0</v>
      </c>
      <c r="N91" s="19">
        <v>0</v>
      </c>
      <c r="O91" s="19">
        <v>1</v>
      </c>
      <c r="P91" s="19">
        <v>0</v>
      </c>
      <c r="Q91" s="19">
        <v>0</v>
      </c>
      <c r="R91" s="19">
        <v>0</v>
      </c>
      <c r="S91" s="19">
        <v>0</v>
      </c>
    </row>
    <row r="92" spans="1:19" x14ac:dyDescent="0.2">
      <c r="A92" s="826" t="s">
        <v>77</v>
      </c>
      <c r="B92" s="826"/>
      <c r="C92" s="826"/>
      <c r="D92" s="826"/>
      <c r="E92" s="826"/>
      <c r="F92" s="826"/>
      <c r="G92" s="826"/>
      <c r="H92" s="826"/>
      <c r="I92" s="826"/>
      <c r="J92" s="826"/>
      <c r="K92" s="826"/>
      <c r="L92" s="826"/>
      <c r="M92" s="826"/>
      <c r="N92" s="826"/>
      <c r="O92" s="826"/>
      <c r="P92" s="826"/>
      <c r="Q92" s="826"/>
      <c r="R92" s="826"/>
      <c r="S92" s="826"/>
    </row>
    <row r="93" spans="1:19" x14ac:dyDescent="0.2">
      <c r="A93" s="1172" t="s">
        <v>576</v>
      </c>
      <c r="B93" s="966"/>
      <c r="C93" s="966"/>
      <c r="D93" s="966"/>
      <c r="E93" s="966"/>
      <c r="F93" s="966"/>
      <c r="G93" s="966"/>
      <c r="H93" s="966"/>
      <c r="I93" s="966"/>
      <c r="J93" s="966"/>
      <c r="K93" s="966"/>
      <c r="L93" s="966"/>
      <c r="M93" s="966"/>
      <c r="N93" s="966"/>
      <c r="O93" s="966"/>
      <c r="P93" s="966"/>
      <c r="Q93" s="966"/>
      <c r="R93" s="966"/>
      <c r="S93" s="967"/>
    </row>
    <row r="94" spans="1:19" s="738" customFormat="1" x14ac:dyDescent="0.2">
      <c r="A94" s="19">
        <v>0</v>
      </c>
      <c r="B94" s="19">
        <v>0</v>
      </c>
      <c r="C94" s="19">
        <v>0</v>
      </c>
      <c r="D94" s="19">
        <v>0</v>
      </c>
      <c r="E94" s="19">
        <v>0</v>
      </c>
      <c r="F94" s="19">
        <v>0</v>
      </c>
      <c r="G94" s="19">
        <v>0</v>
      </c>
      <c r="H94" s="19">
        <v>0</v>
      </c>
      <c r="I94" s="19">
        <v>0</v>
      </c>
      <c r="J94" s="19">
        <v>0</v>
      </c>
      <c r="K94" s="19">
        <v>0</v>
      </c>
      <c r="L94" s="19">
        <v>0</v>
      </c>
      <c r="M94" s="19">
        <v>0</v>
      </c>
      <c r="N94" s="19">
        <v>0</v>
      </c>
      <c r="O94" s="19">
        <v>0</v>
      </c>
      <c r="P94" s="19">
        <v>0</v>
      </c>
      <c r="Q94" s="19">
        <v>0</v>
      </c>
      <c r="R94" s="19">
        <v>0</v>
      </c>
      <c r="S94" s="19">
        <v>0</v>
      </c>
    </row>
    <row r="95" spans="1:19" x14ac:dyDescent="0.2">
      <c r="A95" s="1172" t="s">
        <v>578</v>
      </c>
      <c r="B95" s="966"/>
      <c r="C95" s="966"/>
      <c r="D95" s="966"/>
      <c r="E95" s="966"/>
      <c r="F95" s="966"/>
      <c r="G95" s="966"/>
      <c r="H95" s="966"/>
      <c r="I95" s="966"/>
      <c r="J95" s="966"/>
      <c r="K95" s="966"/>
      <c r="L95" s="966"/>
      <c r="M95" s="966"/>
      <c r="N95" s="966"/>
      <c r="O95" s="966"/>
      <c r="P95" s="966"/>
      <c r="Q95" s="966"/>
      <c r="R95" s="966"/>
      <c r="S95" s="967"/>
    </row>
    <row r="96" spans="1:19" s="738" customFormat="1" x14ac:dyDescent="0.2">
      <c r="A96" s="19">
        <v>0</v>
      </c>
      <c r="B96" s="19">
        <v>2</v>
      </c>
      <c r="C96" s="19">
        <v>2</v>
      </c>
      <c r="D96" s="19">
        <v>0</v>
      </c>
      <c r="E96" s="19">
        <v>2</v>
      </c>
      <c r="F96" s="19">
        <v>0</v>
      </c>
      <c r="G96" s="19">
        <v>2</v>
      </c>
      <c r="H96" s="19">
        <v>0</v>
      </c>
      <c r="I96" s="19">
        <v>0</v>
      </c>
      <c r="J96" s="19">
        <v>0</v>
      </c>
      <c r="K96" s="19">
        <v>0</v>
      </c>
      <c r="L96" s="19">
        <v>0</v>
      </c>
      <c r="M96" s="19">
        <v>0</v>
      </c>
      <c r="N96" s="19">
        <v>0</v>
      </c>
      <c r="O96" s="19">
        <v>2</v>
      </c>
      <c r="P96" s="19">
        <v>0</v>
      </c>
      <c r="Q96" s="19">
        <v>0</v>
      </c>
      <c r="R96" s="19">
        <v>0</v>
      </c>
      <c r="S96" s="19">
        <v>0</v>
      </c>
    </row>
    <row r="97" spans="1:19" x14ac:dyDescent="0.2">
      <c r="A97" s="826" t="s">
        <v>78</v>
      </c>
      <c r="B97" s="826"/>
      <c r="C97" s="826"/>
      <c r="D97" s="826"/>
      <c r="E97" s="826"/>
      <c r="F97" s="826"/>
      <c r="G97" s="826"/>
      <c r="H97" s="826"/>
      <c r="I97" s="826"/>
      <c r="J97" s="826"/>
      <c r="K97" s="826"/>
      <c r="L97" s="826"/>
      <c r="M97" s="826"/>
      <c r="N97" s="826"/>
      <c r="O97" s="826"/>
      <c r="P97" s="826"/>
      <c r="Q97" s="826"/>
      <c r="R97" s="826"/>
      <c r="S97" s="826"/>
    </row>
    <row r="98" spans="1:19" x14ac:dyDescent="0.2">
      <c r="A98" s="1172" t="s">
        <v>576</v>
      </c>
      <c r="B98" s="966"/>
      <c r="C98" s="966"/>
      <c r="D98" s="966"/>
      <c r="E98" s="966"/>
      <c r="F98" s="966"/>
      <c r="G98" s="966"/>
      <c r="H98" s="966"/>
      <c r="I98" s="966"/>
      <c r="J98" s="966"/>
      <c r="K98" s="966"/>
      <c r="L98" s="966"/>
      <c r="M98" s="966"/>
      <c r="N98" s="966"/>
      <c r="O98" s="966"/>
      <c r="P98" s="966"/>
      <c r="Q98" s="966"/>
      <c r="R98" s="966"/>
      <c r="S98" s="967"/>
    </row>
    <row r="99" spans="1:19" s="111" customFormat="1" x14ac:dyDescent="0.25">
      <c r="A99" s="772">
        <v>1</v>
      </c>
      <c r="B99" s="772">
        <v>0</v>
      </c>
      <c r="C99" s="772">
        <v>0</v>
      </c>
      <c r="D99" s="772">
        <v>0</v>
      </c>
      <c r="E99" s="772">
        <v>1</v>
      </c>
      <c r="F99" s="772">
        <v>0</v>
      </c>
      <c r="G99" s="772">
        <v>1</v>
      </c>
      <c r="H99" s="772">
        <v>0</v>
      </c>
      <c r="I99" s="772">
        <v>1</v>
      </c>
      <c r="J99" s="772">
        <v>0</v>
      </c>
      <c r="K99" s="772">
        <v>0</v>
      </c>
      <c r="L99" s="772">
        <v>0</v>
      </c>
      <c r="M99" s="772">
        <v>0</v>
      </c>
      <c r="N99" s="772">
        <v>0</v>
      </c>
      <c r="O99" s="772">
        <v>0</v>
      </c>
      <c r="P99" s="772">
        <v>1</v>
      </c>
      <c r="Q99" s="772">
        <v>0</v>
      </c>
      <c r="R99" s="772">
        <v>0</v>
      </c>
      <c r="S99" s="772">
        <v>0</v>
      </c>
    </row>
    <row r="100" spans="1:19" x14ac:dyDescent="0.2">
      <c r="A100" s="826" t="s">
        <v>79</v>
      </c>
      <c r="B100" s="826"/>
      <c r="C100" s="826"/>
      <c r="D100" s="826"/>
      <c r="E100" s="826"/>
      <c r="F100" s="826"/>
      <c r="G100" s="826"/>
      <c r="H100" s="826"/>
      <c r="I100" s="826"/>
      <c r="J100" s="826"/>
      <c r="K100" s="826"/>
      <c r="L100" s="826"/>
      <c r="M100" s="826"/>
      <c r="N100" s="826"/>
      <c r="O100" s="826"/>
      <c r="P100" s="826"/>
      <c r="Q100" s="826"/>
      <c r="R100" s="826"/>
      <c r="S100" s="826"/>
    </row>
    <row r="101" spans="1:19" x14ac:dyDescent="0.2">
      <c r="A101" s="1172" t="s">
        <v>576</v>
      </c>
      <c r="B101" s="966"/>
      <c r="C101" s="966"/>
      <c r="D101" s="966"/>
      <c r="E101" s="966"/>
      <c r="F101" s="966"/>
      <c r="G101" s="966"/>
      <c r="H101" s="966"/>
      <c r="I101" s="966"/>
      <c r="J101" s="966"/>
      <c r="K101" s="966"/>
      <c r="L101" s="966"/>
      <c r="M101" s="966"/>
      <c r="N101" s="966"/>
      <c r="O101" s="966"/>
      <c r="P101" s="966"/>
      <c r="Q101" s="966"/>
      <c r="R101" s="966"/>
      <c r="S101" s="967"/>
    </row>
    <row r="102" spans="1:19" s="800" customFormat="1" x14ac:dyDescent="0.2">
      <c r="A102" s="19">
        <v>1</v>
      </c>
      <c r="B102" s="19">
        <v>0</v>
      </c>
      <c r="C102" s="19">
        <v>1</v>
      </c>
      <c r="D102" s="19">
        <v>0</v>
      </c>
      <c r="E102" s="19">
        <v>1</v>
      </c>
      <c r="F102" s="19">
        <v>0</v>
      </c>
      <c r="G102" s="19">
        <v>1</v>
      </c>
      <c r="H102" s="19">
        <v>0</v>
      </c>
      <c r="I102" s="19">
        <v>1</v>
      </c>
      <c r="J102" s="19">
        <v>0</v>
      </c>
      <c r="K102" s="19">
        <v>0</v>
      </c>
      <c r="L102" s="19">
        <v>0</v>
      </c>
      <c r="M102" s="19">
        <v>0</v>
      </c>
      <c r="N102" s="19">
        <v>0</v>
      </c>
      <c r="O102" s="19">
        <v>1</v>
      </c>
      <c r="P102" s="19">
        <v>0</v>
      </c>
      <c r="Q102" s="19">
        <v>0</v>
      </c>
      <c r="R102" s="19">
        <v>0</v>
      </c>
      <c r="S102" s="19">
        <v>0</v>
      </c>
    </row>
    <row r="103" spans="1:19" x14ac:dyDescent="0.2">
      <c r="A103" s="826" t="s">
        <v>80</v>
      </c>
      <c r="B103" s="826"/>
      <c r="C103" s="826"/>
      <c r="D103" s="826"/>
      <c r="E103" s="826"/>
      <c r="F103" s="826"/>
      <c r="G103" s="826"/>
      <c r="H103" s="826"/>
      <c r="I103" s="826"/>
      <c r="J103" s="826"/>
      <c r="K103" s="826"/>
      <c r="L103" s="826"/>
      <c r="M103" s="826"/>
      <c r="N103" s="826"/>
      <c r="O103" s="826"/>
      <c r="P103" s="826"/>
      <c r="Q103" s="826"/>
      <c r="R103" s="826"/>
      <c r="S103" s="826"/>
    </row>
    <row r="104" spans="1:19" x14ac:dyDescent="0.2">
      <c r="A104" s="1172" t="s">
        <v>576</v>
      </c>
      <c r="B104" s="966"/>
      <c r="C104" s="966"/>
      <c r="D104" s="966"/>
      <c r="E104" s="966"/>
      <c r="F104" s="966"/>
      <c r="G104" s="966"/>
      <c r="H104" s="966"/>
      <c r="I104" s="966"/>
      <c r="J104" s="966"/>
      <c r="K104" s="966"/>
      <c r="L104" s="966"/>
      <c r="M104" s="966"/>
      <c r="N104" s="966"/>
      <c r="O104" s="966"/>
      <c r="P104" s="966"/>
      <c r="Q104" s="966"/>
      <c r="R104" s="966"/>
      <c r="S104" s="967"/>
    </row>
    <row r="105" spans="1:19" s="125" customFormat="1" x14ac:dyDescent="0.25">
      <c r="A105" s="817">
        <v>0</v>
      </c>
      <c r="B105" s="817">
        <v>0</v>
      </c>
      <c r="C105" s="817">
        <v>0</v>
      </c>
      <c r="D105" s="817">
        <v>0</v>
      </c>
      <c r="E105" s="817">
        <v>0</v>
      </c>
      <c r="F105" s="817">
        <v>0</v>
      </c>
      <c r="G105" s="817">
        <v>0</v>
      </c>
      <c r="H105" s="817">
        <v>0</v>
      </c>
      <c r="I105" s="817">
        <v>0</v>
      </c>
      <c r="J105" s="817">
        <v>0</v>
      </c>
      <c r="K105" s="817">
        <v>0</v>
      </c>
      <c r="L105" s="817">
        <v>0</v>
      </c>
      <c r="M105" s="817">
        <v>0</v>
      </c>
      <c r="N105" s="817">
        <v>0</v>
      </c>
      <c r="O105" s="817">
        <v>0</v>
      </c>
      <c r="P105" s="817">
        <v>0</v>
      </c>
      <c r="Q105" s="817">
        <v>0</v>
      </c>
      <c r="R105" s="817">
        <v>0</v>
      </c>
      <c r="S105" s="817">
        <v>0</v>
      </c>
    </row>
    <row r="106" spans="1:19" x14ac:dyDescent="0.2">
      <c r="A106" s="823" t="s">
        <v>181</v>
      </c>
      <c r="B106" s="824"/>
      <c r="C106" s="824"/>
      <c r="D106" s="824"/>
      <c r="E106" s="824"/>
      <c r="F106" s="824"/>
      <c r="G106" s="824"/>
      <c r="H106" s="824"/>
      <c r="I106" s="824"/>
      <c r="J106" s="824"/>
      <c r="K106" s="824"/>
      <c r="L106" s="824"/>
      <c r="M106" s="824"/>
      <c r="N106" s="824"/>
      <c r="O106" s="824"/>
      <c r="P106" s="824"/>
      <c r="Q106" s="824"/>
      <c r="R106" s="824"/>
      <c r="S106" s="825"/>
    </row>
    <row r="107" spans="1:19" s="800" customFormat="1" x14ac:dyDescent="0.2">
      <c r="A107" s="19">
        <v>16</v>
      </c>
      <c r="B107" s="19">
        <v>2</v>
      </c>
      <c r="C107" s="19">
        <v>18</v>
      </c>
      <c r="D107" s="19">
        <v>3</v>
      </c>
      <c r="E107" s="19">
        <v>15</v>
      </c>
      <c r="F107" s="19">
        <v>0</v>
      </c>
      <c r="G107" s="19">
        <v>18</v>
      </c>
      <c r="H107" s="19">
        <v>0</v>
      </c>
      <c r="I107" s="19">
        <v>18</v>
      </c>
      <c r="J107" s="19">
        <v>0</v>
      </c>
      <c r="K107" s="19">
        <v>0</v>
      </c>
      <c r="L107" s="19">
        <v>0</v>
      </c>
      <c r="M107" s="19">
        <v>0</v>
      </c>
      <c r="N107" s="19">
        <v>0</v>
      </c>
      <c r="O107" s="19">
        <v>8</v>
      </c>
      <c r="P107" s="19">
        <v>10</v>
      </c>
      <c r="Q107" s="19">
        <v>0</v>
      </c>
      <c r="R107" s="19">
        <v>0</v>
      </c>
      <c r="S107" s="19">
        <v>0</v>
      </c>
    </row>
    <row r="108" spans="1:19" s="52" customFormat="1" x14ac:dyDescent="0.2">
      <c r="A108" s="432"/>
      <c r="B108" s="433"/>
      <c r="C108" s="433"/>
      <c r="D108" s="433"/>
      <c r="E108" s="433"/>
      <c r="F108" s="433"/>
      <c r="G108" s="433"/>
      <c r="H108" s="433"/>
      <c r="I108" s="433"/>
      <c r="J108" s="433"/>
      <c r="K108" s="433"/>
      <c r="L108" s="433"/>
      <c r="M108" s="433"/>
      <c r="N108" s="433"/>
      <c r="O108" s="433"/>
      <c r="P108" s="433"/>
      <c r="Q108" s="433"/>
      <c r="R108" s="433"/>
      <c r="S108" s="434"/>
    </row>
    <row r="109" spans="1:19" x14ac:dyDescent="0.2">
      <c r="A109" s="1221" t="s">
        <v>621</v>
      </c>
      <c r="B109" s="1222"/>
      <c r="C109" s="1222"/>
      <c r="D109" s="1222"/>
      <c r="E109" s="1222"/>
      <c r="F109" s="1222"/>
      <c r="G109" s="1222"/>
      <c r="H109" s="1222"/>
      <c r="I109" s="1222"/>
      <c r="J109" s="1222"/>
      <c r="K109" s="1222"/>
      <c r="L109" s="1222"/>
      <c r="M109" s="1222"/>
      <c r="N109" s="1222"/>
      <c r="O109" s="1222"/>
      <c r="P109" s="1222"/>
      <c r="Q109" s="1222"/>
      <c r="R109" s="1222"/>
      <c r="S109" s="1223"/>
    </row>
    <row r="110" spans="1:19" s="23" customFormat="1" x14ac:dyDescent="0.2">
      <c r="A110" s="551">
        <f>SUM(A107,A39)</f>
        <v>43</v>
      </c>
      <c r="B110" s="663">
        <f t="shared" ref="B110:S110" si="1">SUM(B107,B39)</f>
        <v>14</v>
      </c>
      <c r="C110" s="663">
        <f t="shared" si="1"/>
        <v>57</v>
      </c>
      <c r="D110" s="663">
        <f t="shared" si="1"/>
        <v>11</v>
      </c>
      <c r="E110" s="663">
        <f t="shared" si="1"/>
        <v>46</v>
      </c>
      <c r="F110" s="663">
        <f t="shared" si="1"/>
        <v>0</v>
      </c>
      <c r="G110" s="663">
        <f t="shared" si="1"/>
        <v>57</v>
      </c>
      <c r="H110" s="663">
        <f t="shared" si="1"/>
        <v>0</v>
      </c>
      <c r="I110" s="663">
        <f t="shared" si="1"/>
        <v>57</v>
      </c>
      <c r="J110" s="663">
        <f t="shared" si="1"/>
        <v>0</v>
      </c>
      <c r="K110" s="663">
        <f t="shared" si="1"/>
        <v>0</v>
      </c>
      <c r="L110" s="663">
        <f t="shared" si="1"/>
        <v>0</v>
      </c>
      <c r="M110" s="663">
        <f t="shared" si="1"/>
        <v>0</v>
      </c>
      <c r="N110" s="663">
        <f t="shared" si="1"/>
        <v>0</v>
      </c>
      <c r="O110" s="663">
        <f t="shared" si="1"/>
        <v>18</v>
      </c>
      <c r="P110" s="663">
        <f t="shared" si="1"/>
        <v>40</v>
      </c>
      <c r="Q110" s="663">
        <f t="shared" si="1"/>
        <v>0</v>
      </c>
      <c r="R110" s="663">
        <f t="shared" si="1"/>
        <v>0</v>
      </c>
      <c r="S110" s="663">
        <f t="shared" si="1"/>
        <v>0</v>
      </c>
    </row>
  </sheetData>
  <mergeCells count="108">
    <mergeCell ref="A45:S45"/>
    <mergeCell ref="A26:S26"/>
    <mergeCell ref="A28:S28"/>
    <mergeCell ref="A30:S30"/>
    <mergeCell ref="A32:S32"/>
    <mergeCell ref="A34:S34"/>
    <mergeCell ref="A36:S36"/>
    <mergeCell ref="A67:C67"/>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P12:P13"/>
    <mergeCell ref="Q12:Q13"/>
    <mergeCell ref="R12:R13"/>
    <mergeCell ref="S12:S13"/>
    <mergeCell ref="A14:S14"/>
    <mergeCell ref="A16:S16"/>
    <mergeCell ref="A18:S18"/>
    <mergeCell ref="A20:S20"/>
    <mergeCell ref="A22:S22"/>
    <mergeCell ref="A12:A13"/>
    <mergeCell ref="B12:B13"/>
    <mergeCell ref="C12:C13"/>
    <mergeCell ref="D12:D13"/>
    <mergeCell ref="E12:E13"/>
    <mergeCell ref="F12:H12"/>
    <mergeCell ref="I12:I13"/>
    <mergeCell ref="A38:S38"/>
    <mergeCell ref="A41:S41"/>
    <mergeCell ref="A42:S42"/>
    <mergeCell ref="A43:S43"/>
    <mergeCell ref="A44:S44"/>
    <mergeCell ref="A2:S2"/>
    <mergeCell ref="S50:S51"/>
    <mergeCell ref="A52:S52"/>
    <mergeCell ref="A59:S59"/>
    <mergeCell ref="A46:S46"/>
    <mergeCell ref="R49:S49"/>
    <mergeCell ref="A47:S47"/>
    <mergeCell ref="A48:S48"/>
    <mergeCell ref="A49:C49"/>
    <mergeCell ref="D49:E49"/>
    <mergeCell ref="F49:H49"/>
    <mergeCell ref="I49:J49"/>
    <mergeCell ref="K49:N49"/>
    <mergeCell ref="O49:Q49"/>
    <mergeCell ref="J12:J13"/>
    <mergeCell ref="K12:L12"/>
    <mergeCell ref="A24:S24"/>
    <mergeCell ref="M12:N12"/>
    <mergeCell ref="O12:O13"/>
    <mergeCell ref="A66:S66"/>
    <mergeCell ref="A69:S69"/>
    <mergeCell ref="A74:S74"/>
    <mergeCell ref="R50:R51"/>
    <mergeCell ref="A60:C60"/>
    <mergeCell ref="A53:C53"/>
    <mergeCell ref="A62:C62"/>
    <mergeCell ref="A55:B55"/>
    <mergeCell ref="A70:S70"/>
    <mergeCell ref="A72:S72"/>
    <mergeCell ref="A50:A51"/>
    <mergeCell ref="B50:B51"/>
    <mergeCell ref="C50:C51"/>
    <mergeCell ref="D50:D51"/>
    <mergeCell ref="E50:E51"/>
    <mergeCell ref="F50:H50"/>
    <mergeCell ref="I50:I51"/>
    <mergeCell ref="J50:J51"/>
    <mergeCell ref="K50:L50"/>
    <mergeCell ref="M50:N50"/>
    <mergeCell ref="O50:O51"/>
    <mergeCell ref="P50:P51"/>
    <mergeCell ref="Q50:Q51"/>
    <mergeCell ref="A109:S109"/>
    <mergeCell ref="A79:S79"/>
    <mergeCell ref="A82:S82"/>
    <mergeCell ref="A87:S87"/>
    <mergeCell ref="A92:S92"/>
    <mergeCell ref="A97:S97"/>
    <mergeCell ref="A100:S100"/>
    <mergeCell ref="A103:S103"/>
    <mergeCell ref="A75:S75"/>
    <mergeCell ref="A77:S77"/>
    <mergeCell ref="A80:S80"/>
    <mergeCell ref="A83:S83"/>
    <mergeCell ref="A85:S85"/>
    <mergeCell ref="A106:S106"/>
    <mergeCell ref="A88:S88"/>
    <mergeCell ref="A90:S90"/>
    <mergeCell ref="A93:S93"/>
    <mergeCell ref="A95:S95"/>
    <mergeCell ref="A98:S98"/>
    <mergeCell ref="A101:S101"/>
    <mergeCell ref="A104:S104"/>
  </mergeCells>
  <dataValidations count="30">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M38 WVU19 WVU21 WVU23 WVU25 WVU27 WVU29 WVU31 WVU3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 K38 WVS19 WVS21 WVS23 WVS25 WVS27 WVS29 WVS31 WVS33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workbookViewId="0">
      <selection sqref="A1:S1"/>
    </sheetView>
  </sheetViews>
  <sheetFormatPr defaultRowHeight="12.75" x14ac:dyDescent="0.2"/>
  <cols>
    <col min="1" max="16384" width="9.140625" style="8"/>
  </cols>
  <sheetData>
    <row r="1" spans="1:19" s="5" customFormat="1" ht="19.5" customHeight="1" x14ac:dyDescent="0.2">
      <c r="A1" s="854" t="s">
        <v>869</v>
      </c>
      <c r="B1" s="855"/>
      <c r="C1" s="855"/>
      <c r="D1" s="855"/>
      <c r="E1" s="855"/>
      <c r="F1" s="855"/>
      <c r="G1" s="855"/>
      <c r="H1" s="855"/>
      <c r="I1" s="855"/>
      <c r="J1" s="855"/>
      <c r="K1" s="855"/>
      <c r="L1" s="855"/>
      <c r="M1" s="855"/>
      <c r="N1" s="855"/>
      <c r="O1" s="855"/>
      <c r="P1" s="855"/>
      <c r="Q1" s="855"/>
      <c r="R1" s="855"/>
      <c r="S1" s="856"/>
    </row>
    <row r="2" spans="1:19" s="165" customFormat="1" ht="11.25" customHeight="1" x14ac:dyDescent="0.2">
      <c r="A2" s="833" t="s">
        <v>173</v>
      </c>
      <c r="B2" s="834"/>
      <c r="C2" s="834"/>
      <c r="D2" s="834"/>
      <c r="E2" s="834"/>
      <c r="F2" s="834"/>
      <c r="G2" s="834"/>
      <c r="H2" s="834"/>
      <c r="I2" s="834"/>
      <c r="J2" s="834"/>
      <c r="K2" s="834"/>
      <c r="L2" s="834"/>
      <c r="M2" s="834"/>
      <c r="N2" s="834"/>
      <c r="O2" s="834"/>
      <c r="P2" s="834"/>
      <c r="Q2" s="834"/>
      <c r="R2" s="834"/>
      <c r="S2" s="835"/>
    </row>
    <row r="3" spans="1:19" s="5" customFormat="1" ht="11.25" customHeight="1" x14ac:dyDescent="0.2">
      <c r="A3" s="833" t="s">
        <v>861</v>
      </c>
      <c r="B3" s="834"/>
      <c r="C3" s="834"/>
      <c r="D3" s="834"/>
      <c r="E3" s="834"/>
      <c r="F3" s="834"/>
      <c r="G3" s="834"/>
      <c r="H3" s="834"/>
      <c r="I3" s="834"/>
      <c r="J3" s="834"/>
      <c r="K3" s="834"/>
      <c r="L3" s="834"/>
      <c r="M3" s="834"/>
      <c r="N3" s="834"/>
      <c r="O3" s="834"/>
      <c r="P3" s="834"/>
      <c r="Q3" s="834"/>
      <c r="R3" s="834"/>
      <c r="S3" s="835"/>
    </row>
    <row r="4" spans="1:19" s="5" customFormat="1" ht="11.25" customHeight="1" x14ac:dyDescent="0.2">
      <c r="A4" s="833" t="s">
        <v>862</v>
      </c>
      <c r="B4" s="834"/>
      <c r="C4" s="834"/>
      <c r="D4" s="834"/>
      <c r="E4" s="834"/>
      <c r="F4" s="834"/>
      <c r="G4" s="834"/>
      <c r="H4" s="834"/>
      <c r="I4" s="834"/>
      <c r="J4" s="834"/>
      <c r="K4" s="834"/>
      <c r="L4" s="834"/>
      <c r="M4" s="834"/>
      <c r="N4" s="834"/>
      <c r="O4" s="834"/>
      <c r="P4" s="834"/>
      <c r="Q4" s="834"/>
      <c r="R4" s="834"/>
      <c r="S4" s="835"/>
    </row>
    <row r="5" spans="1:19" s="5" customFormat="1" x14ac:dyDescent="0.2">
      <c r="A5" s="833" t="s">
        <v>863</v>
      </c>
      <c r="B5" s="834"/>
      <c r="C5" s="834"/>
      <c r="D5" s="834"/>
      <c r="E5" s="834"/>
      <c r="F5" s="834"/>
      <c r="G5" s="834"/>
      <c r="H5" s="834"/>
      <c r="I5" s="834"/>
      <c r="J5" s="834"/>
      <c r="K5" s="834"/>
      <c r="L5" s="834"/>
      <c r="M5" s="834"/>
      <c r="N5" s="834"/>
      <c r="O5" s="834"/>
      <c r="P5" s="834"/>
      <c r="Q5" s="834"/>
      <c r="R5" s="834"/>
      <c r="S5" s="835"/>
    </row>
    <row r="6" spans="1:19" s="5" customFormat="1" x14ac:dyDescent="0.2">
      <c r="A6" s="833" t="s">
        <v>864</v>
      </c>
      <c r="B6" s="834"/>
      <c r="C6" s="834"/>
      <c r="D6" s="834"/>
      <c r="E6" s="834"/>
      <c r="F6" s="834"/>
      <c r="G6" s="834"/>
      <c r="H6" s="834"/>
      <c r="I6" s="834"/>
      <c r="J6" s="834"/>
      <c r="K6" s="834"/>
      <c r="L6" s="834"/>
      <c r="M6" s="834"/>
      <c r="N6" s="834"/>
      <c r="O6" s="834"/>
      <c r="P6" s="834"/>
      <c r="Q6" s="834"/>
      <c r="R6" s="834"/>
      <c r="S6" s="835"/>
    </row>
    <row r="7" spans="1:19" s="5" customFormat="1" x14ac:dyDescent="0.2">
      <c r="A7" s="833" t="s">
        <v>865</v>
      </c>
      <c r="B7" s="834"/>
      <c r="C7" s="834"/>
      <c r="D7" s="834"/>
      <c r="E7" s="834"/>
      <c r="F7" s="834"/>
      <c r="G7" s="834"/>
      <c r="H7" s="834"/>
      <c r="I7" s="834"/>
      <c r="J7" s="834"/>
      <c r="K7" s="834"/>
      <c r="L7" s="834"/>
      <c r="M7" s="834"/>
      <c r="N7" s="834"/>
      <c r="O7" s="834"/>
      <c r="P7" s="834"/>
      <c r="Q7" s="834"/>
      <c r="R7" s="834"/>
      <c r="S7" s="835"/>
    </row>
    <row r="8" spans="1:19" s="5" customFormat="1" x14ac:dyDescent="0.2">
      <c r="A8" s="833" t="s">
        <v>866</v>
      </c>
      <c r="B8" s="834"/>
      <c r="C8" s="834"/>
      <c r="D8" s="834"/>
      <c r="E8" s="834"/>
      <c r="F8" s="834"/>
      <c r="G8" s="834"/>
      <c r="H8" s="834"/>
      <c r="I8" s="834"/>
      <c r="J8" s="834"/>
      <c r="K8" s="834"/>
      <c r="L8" s="834"/>
      <c r="M8" s="834"/>
      <c r="N8" s="834"/>
      <c r="O8" s="834"/>
      <c r="P8" s="834"/>
      <c r="Q8" s="834"/>
      <c r="R8" s="834"/>
      <c r="S8" s="835"/>
    </row>
    <row r="9" spans="1:19" s="5" customFormat="1" x14ac:dyDescent="0.2">
      <c r="A9" s="833" t="s">
        <v>867</v>
      </c>
      <c r="B9" s="834"/>
      <c r="C9" s="834"/>
      <c r="D9" s="834"/>
      <c r="E9" s="834"/>
      <c r="F9" s="834"/>
      <c r="G9" s="834"/>
      <c r="H9" s="834"/>
      <c r="I9" s="834"/>
      <c r="J9" s="834"/>
      <c r="K9" s="834"/>
      <c r="L9" s="834"/>
      <c r="M9" s="834"/>
      <c r="N9" s="834"/>
      <c r="O9" s="834"/>
      <c r="P9" s="834"/>
      <c r="Q9" s="834"/>
      <c r="R9" s="834"/>
      <c r="S9" s="835"/>
    </row>
    <row r="10" spans="1:19" s="5" customFormat="1" ht="11.25" customHeight="1" x14ac:dyDescent="0.2">
      <c r="A10" s="836" t="s">
        <v>868</v>
      </c>
      <c r="B10" s="837"/>
      <c r="C10" s="837"/>
      <c r="D10" s="837"/>
      <c r="E10" s="837"/>
      <c r="F10" s="837"/>
      <c r="G10" s="837"/>
      <c r="H10" s="837"/>
      <c r="I10" s="837"/>
      <c r="J10" s="837"/>
      <c r="K10" s="837"/>
      <c r="L10" s="837"/>
      <c r="M10" s="837"/>
      <c r="N10" s="837"/>
      <c r="O10" s="837"/>
      <c r="P10" s="837"/>
      <c r="Q10" s="837"/>
      <c r="R10" s="837"/>
      <c r="S10" s="838"/>
    </row>
    <row r="11" spans="1:19" s="5" customFormat="1" ht="38.2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s="5" customFormat="1" ht="30"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s="5" customFormat="1" ht="57" customHeight="1" x14ac:dyDescent="0.2">
      <c r="A13" s="831"/>
      <c r="B13" s="831"/>
      <c r="C13" s="853"/>
      <c r="D13" s="831"/>
      <c r="E13" s="831"/>
      <c r="F13" s="135" t="s">
        <v>63</v>
      </c>
      <c r="G13" s="135" t="s">
        <v>64</v>
      </c>
      <c r="H13" s="135" t="s">
        <v>65</v>
      </c>
      <c r="I13" s="831"/>
      <c r="J13" s="831"/>
      <c r="K13" s="139" t="s">
        <v>66</v>
      </c>
      <c r="L13" s="139" t="s">
        <v>67</v>
      </c>
      <c r="M13" s="139" t="s">
        <v>68</v>
      </c>
      <c r="N13" s="139" t="s">
        <v>67</v>
      </c>
      <c r="O13" s="831"/>
      <c r="P13" s="831"/>
      <c r="Q13" s="831"/>
      <c r="R13" s="831"/>
      <c r="S13" s="831"/>
    </row>
    <row r="14" spans="1:19" s="5" customFormat="1" x14ac:dyDescent="0.2">
      <c r="A14" s="826" t="s">
        <v>69</v>
      </c>
      <c r="B14" s="826"/>
      <c r="C14" s="826"/>
      <c r="D14" s="826"/>
      <c r="E14" s="826"/>
      <c r="F14" s="826"/>
      <c r="G14" s="826"/>
      <c r="H14" s="826"/>
      <c r="I14" s="826"/>
      <c r="J14" s="826"/>
      <c r="K14" s="826"/>
      <c r="L14" s="826"/>
      <c r="M14" s="826"/>
      <c r="N14" s="826"/>
      <c r="O14" s="826"/>
      <c r="P14" s="826"/>
      <c r="Q14" s="826"/>
      <c r="R14" s="826"/>
      <c r="S14" s="826"/>
    </row>
    <row r="15" spans="1:19" s="50" customFormat="1" x14ac:dyDescent="0.2">
      <c r="A15" s="19">
        <v>2</v>
      </c>
      <c r="B15" s="19">
        <v>5</v>
      </c>
      <c r="C15" s="19">
        <v>7</v>
      </c>
      <c r="D15" s="19">
        <v>1</v>
      </c>
      <c r="E15" s="19">
        <v>6</v>
      </c>
      <c r="F15" s="19">
        <v>2</v>
      </c>
      <c r="G15" s="19">
        <v>5</v>
      </c>
      <c r="H15" s="19">
        <v>0</v>
      </c>
      <c r="I15" s="19">
        <v>7</v>
      </c>
      <c r="J15" s="19">
        <v>0</v>
      </c>
      <c r="K15" s="19">
        <v>0</v>
      </c>
      <c r="L15" s="19">
        <v>0</v>
      </c>
      <c r="M15" s="19">
        <v>0</v>
      </c>
      <c r="N15" s="19">
        <v>0</v>
      </c>
      <c r="O15" s="19">
        <v>2</v>
      </c>
      <c r="P15" s="19">
        <v>5</v>
      </c>
      <c r="Q15" s="19">
        <v>0</v>
      </c>
      <c r="R15" s="19">
        <v>0</v>
      </c>
      <c r="S15" s="19">
        <v>0</v>
      </c>
    </row>
    <row r="16" spans="1:19" s="5" customFormat="1"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2</v>
      </c>
      <c r="B17" s="19">
        <v>6</v>
      </c>
      <c r="C17" s="19">
        <v>8</v>
      </c>
      <c r="D17" s="19">
        <v>3</v>
      </c>
      <c r="E17" s="19">
        <v>5</v>
      </c>
      <c r="F17" s="19">
        <v>1</v>
      </c>
      <c r="G17" s="19">
        <v>5</v>
      </c>
      <c r="H17" s="19">
        <v>2</v>
      </c>
      <c r="I17" s="19">
        <v>7</v>
      </c>
      <c r="J17" s="19">
        <v>1</v>
      </c>
      <c r="K17" s="19" t="s">
        <v>1923</v>
      </c>
      <c r="L17" s="19">
        <v>1</v>
      </c>
      <c r="M17" s="19"/>
      <c r="N17" s="19">
        <v>0</v>
      </c>
      <c r="O17" s="19">
        <v>1</v>
      </c>
      <c r="P17" s="19">
        <v>7</v>
      </c>
      <c r="Q17" s="19">
        <v>0</v>
      </c>
      <c r="R17" s="19">
        <v>0</v>
      </c>
      <c r="S17" s="19">
        <v>0</v>
      </c>
    </row>
    <row r="18" spans="1:19" s="5" customFormat="1" x14ac:dyDescent="0.2">
      <c r="A18" s="826" t="s">
        <v>71</v>
      </c>
      <c r="B18" s="826"/>
      <c r="C18" s="826"/>
      <c r="D18" s="826"/>
      <c r="E18" s="826"/>
      <c r="F18" s="826"/>
      <c r="G18" s="826"/>
      <c r="H18" s="826"/>
      <c r="I18" s="826"/>
      <c r="J18" s="826"/>
      <c r="K18" s="826"/>
      <c r="L18" s="826"/>
      <c r="M18" s="826"/>
      <c r="N18" s="826"/>
      <c r="O18" s="826"/>
      <c r="P18" s="826"/>
      <c r="Q18" s="826"/>
      <c r="R18" s="826"/>
      <c r="S18" s="826"/>
    </row>
    <row r="19" spans="1:19" s="522" customFormat="1" x14ac:dyDescent="0.2">
      <c r="A19" s="517">
        <v>2</v>
      </c>
      <c r="B19" s="517">
        <v>16</v>
      </c>
      <c r="C19" s="517">
        <v>18</v>
      </c>
      <c r="D19" s="517">
        <v>3</v>
      </c>
      <c r="E19" s="517">
        <v>15</v>
      </c>
      <c r="F19" s="517">
        <v>7</v>
      </c>
      <c r="G19" s="517">
        <v>11</v>
      </c>
      <c r="H19" s="517">
        <v>0</v>
      </c>
      <c r="I19" s="517">
        <v>18</v>
      </c>
      <c r="J19" s="517">
        <v>0</v>
      </c>
      <c r="K19" s="517">
        <v>0</v>
      </c>
      <c r="L19" s="517">
        <v>0</v>
      </c>
      <c r="M19" s="517">
        <v>0</v>
      </c>
      <c r="N19" s="517">
        <v>0</v>
      </c>
      <c r="O19" s="517">
        <v>10</v>
      </c>
      <c r="P19" s="517">
        <v>8</v>
      </c>
      <c r="Q19" s="517">
        <v>0</v>
      </c>
      <c r="R19" s="517">
        <v>0</v>
      </c>
      <c r="S19" s="517">
        <v>0</v>
      </c>
    </row>
    <row r="20" spans="1:19" s="5" customFormat="1" x14ac:dyDescent="0.2">
      <c r="A20" s="826" t="s">
        <v>72</v>
      </c>
      <c r="B20" s="826"/>
      <c r="C20" s="826"/>
      <c r="D20" s="826"/>
      <c r="E20" s="826"/>
      <c r="F20" s="826"/>
      <c r="G20" s="826"/>
      <c r="H20" s="826"/>
      <c r="I20" s="826"/>
      <c r="J20" s="826"/>
      <c r="K20" s="826"/>
      <c r="L20" s="826"/>
      <c r="M20" s="826"/>
      <c r="N20" s="826"/>
      <c r="O20" s="826"/>
      <c r="P20" s="826"/>
      <c r="Q20" s="826"/>
      <c r="R20" s="826"/>
      <c r="S20" s="826"/>
    </row>
    <row r="21" spans="1:19" s="572" customFormat="1" x14ac:dyDescent="0.2">
      <c r="A21" s="19">
        <v>2</v>
      </c>
      <c r="B21" s="19">
        <v>6</v>
      </c>
      <c r="C21" s="19">
        <v>8</v>
      </c>
      <c r="D21" s="19">
        <v>2</v>
      </c>
      <c r="E21" s="19">
        <v>6</v>
      </c>
      <c r="F21" s="19">
        <v>3</v>
      </c>
      <c r="G21" s="19">
        <v>5</v>
      </c>
      <c r="H21" s="19">
        <v>0</v>
      </c>
      <c r="I21" s="19">
        <v>8</v>
      </c>
      <c r="J21" s="19">
        <v>0</v>
      </c>
      <c r="K21" s="19">
        <v>0</v>
      </c>
      <c r="L21" s="19">
        <v>0</v>
      </c>
      <c r="M21" s="19">
        <v>0</v>
      </c>
      <c r="N21" s="19">
        <v>0</v>
      </c>
      <c r="O21" s="19">
        <v>4</v>
      </c>
      <c r="P21" s="19">
        <v>4</v>
      </c>
      <c r="Q21" s="19">
        <v>0</v>
      </c>
      <c r="R21" s="19">
        <v>0</v>
      </c>
      <c r="S21" s="19">
        <v>0</v>
      </c>
    </row>
    <row r="22" spans="1:19" s="5" customFormat="1" x14ac:dyDescent="0.2">
      <c r="A22" s="832" t="s">
        <v>73</v>
      </c>
      <c r="B22" s="832"/>
      <c r="C22" s="832"/>
      <c r="D22" s="832"/>
      <c r="E22" s="832"/>
      <c r="F22" s="832"/>
      <c r="G22" s="832"/>
      <c r="H22" s="832"/>
      <c r="I22" s="832"/>
      <c r="J22" s="832"/>
      <c r="K22" s="832"/>
      <c r="L22" s="832"/>
      <c r="M22" s="832"/>
      <c r="N22" s="832"/>
      <c r="O22" s="832"/>
      <c r="P22" s="832"/>
      <c r="Q22" s="832"/>
      <c r="R22" s="832"/>
      <c r="S22" s="832"/>
    </row>
    <row r="23" spans="1:19" s="600" customFormat="1" x14ac:dyDescent="0.2">
      <c r="A23" s="19">
        <v>2</v>
      </c>
      <c r="B23" s="19">
        <v>2</v>
      </c>
      <c r="C23" s="19">
        <v>4</v>
      </c>
      <c r="D23" s="19">
        <v>1</v>
      </c>
      <c r="E23" s="19">
        <v>3</v>
      </c>
      <c r="F23" s="19">
        <v>0</v>
      </c>
      <c r="G23" s="19">
        <v>4</v>
      </c>
      <c r="H23" s="19">
        <v>0</v>
      </c>
      <c r="I23" s="19">
        <v>4</v>
      </c>
      <c r="J23" s="19">
        <v>0</v>
      </c>
      <c r="K23" s="19">
        <v>0</v>
      </c>
      <c r="L23" s="19">
        <v>0</v>
      </c>
      <c r="M23" s="19">
        <v>0</v>
      </c>
      <c r="N23" s="19">
        <v>0</v>
      </c>
      <c r="O23" s="19">
        <v>2</v>
      </c>
      <c r="P23" s="19">
        <v>2</v>
      </c>
      <c r="Q23" s="19">
        <v>0</v>
      </c>
      <c r="R23" s="19">
        <v>0</v>
      </c>
      <c r="S23" s="19">
        <v>0</v>
      </c>
    </row>
    <row r="24" spans="1:19" s="5" customFormat="1" x14ac:dyDescent="0.2">
      <c r="A24" s="826" t="s">
        <v>74</v>
      </c>
      <c r="B24" s="826"/>
      <c r="C24" s="826"/>
      <c r="D24" s="826"/>
      <c r="E24" s="826"/>
      <c r="F24" s="826"/>
      <c r="G24" s="826"/>
      <c r="H24" s="826"/>
      <c r="I24" s="826"/>
      <c r="J24" s="826"/>
      <c r="K24" s="826"/>
      <c r="L24" s="826"/>
      <c r="M24" s="826"/>
      <c r="N24" s="826"/>
      <c r="O24" s="826"/>
      <c r="P24" s="826"/>
      <c r="Q24" s="826"/>
      <c r="R24" s="826"/>
      <c r="S24" s="826"/>
    </row>
    <row r="25" spans="1:19" s="640" customFormat="1" x14ac:dyDescent="0.2">
      <c r="A25" s="19">
        <v>3</v>
      </c>
      <c r="B25" s="19">
        <v>9</v>
      </c>
      <c r="C25" s="19">
        <v>12</v>
      </c>
      <c r="D25" s="19">
        <v>1</v>
      </c>
      <c r="E25" s="19">
        <v>11</v>
      </c>
      <c r="F25" s="19">
        <v>7</v>
      </c>
      <c r="G25" s="19">
        <v>5</v>
      </c>
      <c r="H25" s="19">
        <v>0</v>
      </c>
      <c r="I25" s="19">
        <v>12</v>
      </c>
      <c r="J25" s="19">
        <v>0</v>
      </c>
      <c r="K25" s="19">
        <v>0</v>
      </c>
      <c r="L25" s="19">
        <v>0</v>
      </c>
      <c r="M25" s="19">
        <v>0</v>
      </c>
      <c r="N25" s="19">
        <v>0</v>
      </c>
      <c r="O25" s="19">
        <v>8</v>
      </c>
      <c r="P25" s="19">
        <v>4</v>
      </c>
      <c r="Q25" s="19">
        <v>0</v>
      </c>
      <c r="R25" s="19">
        <v>0</v>
      </c>
      <c r="S25" s="19">
        <v>0</v>
      </c>
    </row>
    <row r="26" spans="1:19" s="5" customFormat="1"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1" customFormat="1" x14ac:dyDescent="0.2">
      <c r="A27" s="19">
        <v>1</v>
      </c>
      <c r="B27" s="19">
        <v>5</v>
      </c>
      <c r="C27" s="19">
        <v>6</v>
      </c>
      <c r="D27" s="19">
        <v>3</v>
      </c>
      <c r="E27" s="19">
        <v>3</v>
      </c>
      <c r="F27" s="19">
        <v>1</v>
      </c>
      <c r="G27" s="19">
        <v>5</v>
      </c>
      <c r="H27" s="19">
        <v>0</v>
      </c>
      <c r="I27" s="19">
        <v>6</v>
      </c>
      <c r="J27" s="19">
        <v>0</v>
      </c>
      <c r="K27" s="19">
        <v>0</v>
      </c>
      <c r="L27" s="19">
        <v>0</v>
      </c>
      <c r="M27" s="19">
        <v>0</v>
      </c>
      <c r="N27" s="19">
        <v>0</v>
      </c>
      <c r="O27" s="19">
        <v>3</v>
      </c>
      <c r="P27" s="19">
        <v>3</v>
      </c>
      <c r="Q27" s="19">
        <v>0</v>
      </c>
      <c r="R27" s="19">
        <v>0</v>
      </c>
      <c r="S27" s="19">
        <v>0</v>
      </c>
    </row>
    <row r="28" spans="1:19" s="5" customFormat="1" x14ac:dyDescent="0.2">
      <c r="A28" s="826" t="s">
        <v>76</v>
      </c>
      <c r="B28" s="826"/>
      <c r="C28" s="826"/>
      <c r="D28" s="826"/>
      <c r="E28" s="826"/>
      <c r="F28" s="826"/>
      <c r="G28" s="826"/>
      <c r="H28" s="826"/>
      <c r="I28" s="826"/>
      <c r="J28" s="826"/>
      <c r="K28" s="826"/>
      <c r="L28" s="826"/>
      <c r="M28" s="826"/>
      <c r="N28" s="826"/>
      <c r="O28" s="826"/>
      <c r="P28" s="826"/>
      <c r="Q28" s="826"/>
      <c r="R28" s="826"/>
      <c r="S28" s="826"/>
    </row>
    <row r="29" spans="1:19" s="724" customFormat="1" x14ac:dyDescent="0.2">
      <c r="A29" s="19">
        <v>3</v>
      </c>
      <c r="B29" s="19">
        <v>3</v>
      </c>
      <c r="C29" s="19">
        <v>6</v>
      </c>
      <c r="D29" s="19">
        <v>2</v>
      </c>
      <c r="E29" s="19">
        <v>4</v>
      </c>
      <c r="F29" s="19">
        <v>2</v>
      </c>
      <c r="G29" s="19">
        <v>4</v>
      </c>
      <c r="H29" s="19">
        <v>0</v>
      </c>
      <c r="I29" s="19">
        <v>6</v>
      </c>
      <c r="J29" s="19">
        <v>0</v>
      </c>
      <c r="K29" s="19">
        <v>0</v>
      </c>
      <c r="L29" s="19">
        <v>0</v>
      </c>
      <c r="M29" s="19">
        <v>0</v>
      </c>
      <c r="N29" s="19">
        <v>0</v>
      </c>
      <c r="O29" s="19">
        <v>3</v>
      </c>
      <c r="P29" s="19">
        <v>3</v>
      </c>
      <c r="Q29" s="19">
        <v>0</v>
      </c>
      <c r="R29" s="19">
        <v>0</v>
      </c>
      <c r="S29" s="19">
        <v>0</v>
      </c>
    </row>
    <row r="30" spans="1:19" s="5" customFormat="1" x14ac:dyDescent="0.2">
      <c r="A30" s="826" t="s">
        <v>77</v>
      </c>
      <c r="B30" s="826"/>
      <c r="C30" s="826"/>
      <c r="D30" s="826"/>
      <c r="E30" s="826"/>
      <c r="F30" s="826"/>
      <c r="G30" s="826"/>
      <c r="H30" s="826"/>
      <c r="I30" s="826"/>
      <c r="J30" s="826"/>
      <c r="K30" s="826"/>
      <c r="L30" s="826"/>
      <c r="M30" s="826"/>
      <c r="N30" s="826"/>
      <c r="O30" s="826"/>
      <c r="P30" s="826"/>
      <c r="Q30" s="826"/>
      <c r="R30" s="826"/>
      <c r="S30" s="826"/>
    </row>
    <row r="31" spans="1:19" s="738" customFormat="1" x14ac:dyDescent="0.2">
      <c r="A31" s="19">
        <v>4</v>
      </c>
      <c r="B31" s="19">
        <v>5</v>
      </c>
      <c r="C31" s="19">
        <v>9</v>
      </c>
      <c r="D31" s="19">
        <v>2</v>
      </c>
      <c r="E31" s="19">
        <v>7</v>
      </c>
      <c r="F31" s="19">
        <v>2</v>
      </c>
      <c r="G31" s="19">
        <v>7</v>
      </c>
      <c r="H31" s="19">
        <v>0</v>
      </c>
      <c r="I31" s="19">
        <v>9</v>
      </c>
      <c r="J31" s="19">
        <v>0</v>
      </c>
      <c r="K31" s="19">
        <v>0</v>
      </c>
      <c r="L31" s="19">
        <v>0</v>
      </c>
      <c r="M31" s="19">
        <v>0</v>
      </c>
      <c r="N31" s="19">
        <v>0</v>
      </c>
      <c r="O31" s="19">
        <v>2</v>
      </c>
      <c r="P31" s="19">
        <v>7</v>
      </c>
      <c r="Q31" s="19">
        <v>0</v>
      </c>
      <c r="R31" s="19">
        <v>0</v>
      </c>
      <c r="S31" s="19">
        <v>0</v>
      </c>
    </row>
    <row r="32" spans="1:19" s="5" customFormat="1"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x14ac:dyDescent="0.25">
      <c r="A33" s="777">
        <v>3</v>
      </c>
      <c r="B33" s="777">
        <v>3</v>
      </c>
      <c r="C33" s="777">
        <v>6</v>
      </c>
      <c r="D33" s="777">
        <v>1</v>
      </c>
      <c r="E33" s="777">
        <v>5</v>
      </c>
      <c r="F33" s="777">
        <v>3</v>
      </c>
      <c r="G33" s="777">
        <v>3</v>
      </c>
      <c r="H33" s="777">
        <v>0</v>
      </c>
      <c r="I33" s="777">
        <v>5</v>
      </c>
      <c r="J33" s="777">
        <v>1</v>
      </c>
      <c r="K33" s="777">
        <v>0</v>
      </c>
      <c r="L33" s="777">
        <v>1</v>
      </c>
      <c r="M33" s="777">
        <v>0</v>
      </c>
      <c r="N33" s="777">
        <v>0</v>
      </c>
      <c r="O33" s="777">
        <v>5</v>
      </c>
      <c r="P33" s="777">
        <v>1</v>
      </c>
      <c r="Q33" s="777">
        <v>0</v>
      </c>
      <c r="R33" s="777">
        <v>0</v>
      </c>
      <c r="S33" s="777">
        <v>0</v>
      </c>
    </row>
    <row r="34" spans="1:19" s="5" customFormat="1"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6" customFormat="1" x14ac:dyDescent="0.2">
      <c r="A35" s="19">
        <v>4</v>
      </c>
      <c r="B35" s="19">
        <v>4</v>
      </c>
      <c r="C35" s="19">
        <v>8</v>
      </c>
      <c r="D35" s="19">
        <v>1</v>
      </c>
      <c r="E35" s="19">
        <v>7</v>
      </c>
      <c r="F35" s="19">
        <v>2</v>
      </c>
      <c r="G35" s="19">
        <v>5</v>
      </c>
      <c r="H35" s="19">
        <v>1</v>
      </c>
      <c r="I35" s="19">
        <v>8</v>
      </c>
      <c r="J35" s="19">
        <v>0</v>
      </c>
      <c r="K35" s="19">
        <v>0</v>
      </c>
      <c r="L35" s="19">
        <v>0</v>
      </c>
      <c r="M35" s="19">
        <v>0</v>
      </c>
      <c r="N35" s="19">
        <v>0</v>
      </c>
      <c r="O35" s="19">
        <v>3</v>
      </c>
      <c r="P35" s="19">
        <v>5</v>
      </c>
      <c r="Q35" s="19">
        <v>0</v>
      </c>
      <c r="R35" s="19">
        <v>0</v>
      </c>
      <c r="S35" s="19">
        <v>0</v>
      </c>
    </row>
    <row r="36" spans="1:19" s="5" customFormat="1" x14ac:dyDescent="0.2">
      <c r="A36" s="826" t="s">
        <v>80</v>
      </c>
      <c r="B36" s="826"/>
      <c r="C36" s="826"/>
      <c r="D36" s="826"/>
      <c r="E36" s="826"/>
      <c r="F36" s="826"/>
      <c r="G36" s="826"/>
      <c r="H36" s="826"/>
      <c r="I36" s="826"/>
      <c r="J36" s="826"/>
      <c r="K36" s="826"/>
      <c r="L36" s="826"/>
      <c r="M36" s="826"/>
      <c r="N36" s="826"/>
      <c r="O36" s="826"/>
      <c r="P36" s="826"/>
      <c r="Q36" s="826"/>
      <c r="R36" s="826"/>
      <c r="S36" s="826"/>
    </row>
    <row r="37" spans="1:19" s="822" customFormat="1" x14ac:dyDescent="0.2">
      <c r="A37" s="19">
        <v>1</v>
      </c>
      <c r="B37" s="19">
        <v>5</v>
      </c>
      <c r="C37" s="19">
        <v>6</v>
      </c>
      <c r="D37" s="19">
        <v>1</v>
      </c>
      <c r="E37" s="19">
        <v>5</v>
      </c>
      <c r="F37" s="19">
        <v>2</v>
      </c>
      <c r="G37" s="19">
        <v>4</v>
      </c>
      <c r="H37" s="19">
        <v>0</v>
      </c>
      <c r="I37" s="19">
        <v>5</v>
      </c>
      <c r="J37" s="19">
        <v>1</v>
      </c>
      <c r="K37" s="19" t="s">
        <v>1923</v>
      </c>
      <c r="L37" s="19">
        <v>1</v>
      </c>
      <c r="M37" s="19"/>
      <c r="N37" s="19">
        <v>0</v>
      </c>
      <c r="O37" s="19">
        <v>2</v>
      </c>
      <c r="P37" s="19">
        <v>4</v>
      </c>
      <c r="Q37" s="19">
        <v>0</v>
      </c>
      <c r="R37" s="19">
        <v>0</v>
      </c>
      <c r="S37" s="19">
        <v>0</v>
      </c>
    </row>
    <row r="38" spans="1:19" s="5" customFormat="1" x14ac:dyDescent="0.2">
      <c r="A38" s="823" t="s">
        <v>181</v>
      </c>
      <c r="B38" s="824"/>
      <c r="C38" s="824"/>
      <c r="D38" s="824"/>
      <c r="E38" s="824"/>
      <c r="F38" s="824"/>
      <c r="G38" s="824"/>
      <c r="H38" s="824"/>
      <c r="I38" s="824"/>
      <c r="J38" s="824"/>
      <c r="K38" s="824"/>
      <c r="L38" s="824"/>
      <c r="M38" s="824"/>
      <c r="N38" s="824"/>
      <c r="O38" s="824"/>
      <c r="P38" s="824"/>
      <c r="Q38" s="824"/>
      <c r="R38" s="824"/>
      <c r="S38" s="825"/>
    </row>
    <row r="39" spans="1:19" s="52" customFormat="1" x14ac:dyDescent="0.2">
      <c r="A39" s="389">
        <f>SUM(A37,A35,A33,A31,A29,A27,A25,A23,A21,A19,A17,A15)</f>
        <v>29</v>
      </c>
      <c r="B39" s="568">
        <f t="shared" ref="B39:S39" si="0">SUM(B37,B35,B33,B31,B29,B27,B25,B23,B21,B19,B17,B15)</f>
        <v>69</v>
      </c>
      <c r="C39" s="568">
        <f t="shared" si="0"/>
        <v>98</v>
      </c>
      <c r="D39" s="568">
        <f t="shared" si="0"/>
        <v>21</v>
      </c>
      <c r="E39" s="568">
        <f t="shared" si="0"/>
        <v>77</v>
      </c>
      <c r="F39" s="568">
        <f t="shared" si="0"/>
        <v>32</v>
      </c>
      <c r="G39" s="568">
        <f t="shared" si="0"/>
        <v>63</v>
      </c>
      <c r="H39" s="568">
        <f t="shared" si="0"/>
        <v>3</v>
      </c>
      <c r="I39" s="568">
        <f t="shared" si="0"/>
        <v>95</v>
      </c>
      <c r="J39" s="568">
        <f t="shared" si="0"/>
        <v>3</v>
      </c>
      <c r="K39" s="568">
        <f t="shared" si="0"/>
        <v>0</v>
      </c>
      <c r="L39" s="568">
        <f t="shared" si="0"/>
        <v>3</v>
      </c>
      <c r="M39" s="568">
        <f t="shared" si="0"/>
        <v>0</v>
      </c>
      <c r="N39" s="568">
        <f t="shared" si="0"/>
        <v>0</v>
      </c>
      <c r="O39" s="568">
        <f t="shared" si="0"/>
        <v>45</v>
      </c>
      <c r="P39" s="568">
        <f t="shared" si="0"/>
        <v>53</v>
      </c>
      <c r="Q39" s="568">
        <f t="shared" si="0"/>
        <v>0</v>
      </c>
      <c r="R39" s="568">
        <f t="shared" si="0"/>
        <v>0</v>
      </c>
      <c r="S39" s="568">
        <f t="shared" si="0"/>
        <v>0</v>
      </c>
    </row>
    <row r="40" spans="1:19" s="52" customFormat="1" x14ac:dyDescent="0.2">
      <c r="A40" s="432"/>
      <c r="B40" s="433"/>
      <c r="C40" s="433"/>
      <c r="D40" s="433"/>
      <c r="E40" s="433"/>
      <c r="F40" s="433"/>
      <c r="G40" s="433"/>
      <c r="H40" s="433"/>
      <c r="I40" s="433"/>
      <c r="J40" s="433"/>
      <c r="K40" s="433"/>
      <c r="L40" s="433"/>
      <c r="M40" s="433"/>
      <c r="N40" s="433"/>
      <c r="O40" s="433"/>
      <c r="P40" s="433"/>
      <c r="Q40" s="433"/>
      <c r="R40" s="433"/>
      <c r="S40" s="434"/>
    </row>
    <row r="41" spans="1:19" s="518" customFormat="1" ht="19.5" customHeight="1" x14ac:dyDescent="0.2">
      <c r="A41" s="1237" t="s">
        <v>3738</v>
      </c>
      <c r="B41" s="1238"/>
      <c r="C41" s="1238"/>
      <c r="D41" s="1238"/>
      <c r="E41" s="1238"/>
      <c r="F41" s="1238"/>
      <c r="G41" s="1238"/>
      <c r="H41" s="1238"/>
      <c r="I41" s="1238"/>
      <c r="J41" s="1238"/>
      <c r="K41" s="1238"/>
      <c r="L41" s="1238"/>
      <c r="M41" s="1238"/>
      <c r="N41" s="1238"/>
      <c r="O41" s="1238"/>
      <c r="P41" s="1238"/>
      <c r="Q41" s="1238"/>
      <c r="R41" s="1238"/>
      <c r="S41" s="1239"/>
    </row>
    <row r="42" spans="1:19" s="534" customFormat="1" ht="12.75" customHeight="1" x14ac:dyDescent="0.2">
      <c r="A42" s="1234" t="s">
        <v>173</v>
      </c>
      <c r="B42" s="1235"/>
      <c r="C42" s="1235"/>
      <c r="D42" s="1235"/>
      <c r="E42" s="1235"/>
      <c r="F42" s="1235"/>
      <c r="G42" s="1235"/>
      <c r="H42" s="1235"/>
      <c r="I42" s="1235"/>
      <c r="J42" s="1235"/>
      <c r="K42" s="1235"/>
      <c r="L42" s="1235"/>
      <c r="M42" s="1235"/>
      <c r="N42" s="1235"/>
      <c r="O42" s="1235"/>
      <c r="P42" s="1235"/>
      <c r="Q42" s="1235"/>
      <c r="R42" s="1235"/>
      <c r="S42" s="1236"/>
    </row>
    <row r="43" spans="1:19" s="518" customFormat="1" x14ac:dyDescent="0.2">
      <c r="A43" s="1234" t="s">
        <v>1924</v>
      </c>
      <c r="B43" s="1235"/>
      <c r="C43" s="1235"/>
      <c r="D43" s="1235"/>
      <c r="E43" s="1235"/>
      <c r="F43" s="1235"/>
      <c r="G43" s="1235"/>
      <c r="H43" s="1235"/>
      <c r="I43" s="1235"/>
      <c r="J43" s="1235"/>
      <c r="K43" s="1235"/>
      <c r="L43" s="1235"/>
      <c r="M43" s="1235"/>
      <c r="N43" s="1235"/>
      <c r="O43" s="1235"/>
      <c r="P43" s="1235"/>
      <c r="Q43" s="1235"/>
      <c r="R43" s="1235"/>
      <c r="S43" s="1236"/>
    </row>
    <row r="44" spans="1:19" s="518" customFormat="1" x14ac:dyDescent="0.2">
      <c r="A44" s="1234" t="s">
        <v>315</v>
      </c>
      <c r="B44" s="1235"/>
      <c r="C44" s="1235"/>
      <c r="D44" s="1235"/>
      <c r="E44" s="1235"/>
      <c r="F44" s="1235"/>
      <c r="G44" s="1235"/>
      <c r="H44" s="1235"/>
      <c r="I44" s="1235"/>
      <c r="J44" s="1235"/>
      <c r="K44" s="1235"/>
      <c r="L44" s="1235"/>
      <c r="M44" s="1235"/>
      <c r="N44" s="1235"/>
      <c r="O44" s="1235"/>
      <c r="P44" s="1235"/>
      <c r="Q44" s="1235"/>
      <c r="R44" s="1235"/>
      <c r="S44" s="1236"/>
    </row>
    <row r="45" spans="1:19" s="518" customFormat="1" x14ac:dyDescent="0.2">
      <c r="A45" s="1234" t="s">
        <v>863</v>
      </c>
      <c r="B45" s="1235"/>
      <c r="C45" s="1235"/>
      <c r="D45" s="1235"/>
      <c r="E45" s="1235"/>
      <c r="F45" s="1235"/>
      <c r="G45" s="1235"/>
      <c r="H45" s="1235"/>
      <c r="I45" s="1235"/>
      <c r="J45" s="1235"/>
      <c r="K45" s="1235"/>
      <c r="L45" s="1235"/>
      <c r="M45" s="1235"/>
      <c r="N45" s="1235"/>
      <c r="O45" s="1235"/>
      <c r="P45" s="1235"/>
      <c r="Q45" s="1235"/>
      <c r="R45" s="1235"/>
      <c r="S45" s="1236"/>
    </row>
    <row r="46" spans="1:19" s="518" customFormat="1" x14ac:dyDescent="0.2">
      <c r="A46" s="1234" t="s">
        <v>3682</v>
      </c>
      <c r="B46" s="1235"/>
      <c r="C46" s="1235"/>
      <c r="D46" s="1235"/>
      <c r="E46" s="1235"/>
      <c r="F46" s="1235"/>
      <c r="G46" s="1235"/>
      <c r="H46" s="1235"/>
      <c r="I46" s="1235"/>
      <c r="J46" s="1235"/>
      <c r="K46" s="1235"/>
      <c r="L46" s="1235"/>
      <c r="M46" s="1235"/>
      <c r="N46" s="1235"/>
      <c r="O46" s="1235"/>
      <c r="P46" s="1235"/>
      <c r="Q46" s="1235"/>
      <c r="R46" s="1235"/>
      <c r="S46" s="1236"/>
    </row>
    <row r="47" spans="1:19" s="518" customFormat="1" x14ac:dyDescent="0.2">
      <c r="A47" s="1234" t="s">
        <v>3683</v>
      </c>
      <c r="B47" s="1235"/>
      <c r="C47" s="1235"/>
      <c r="D47" s="1235"/>
      <c r="E47" s="1235"/>
      <c r="F47" s="1235"/>
      <c r="G47" s="1235"/>
      <c r="H47" s="1235"/>
      <c r="I47" s="1235"/>
      <c r="J47" s="1235"/>
      <c r="K47" s="1235"/>
      <c r="L47" s="1235"/>
      <c r="M47" s="1235"/>
      <c r="N47" s="1235"/>
      <c r="O47" s="1235"/>
      <c r="P47" s="1235"/>
      <c r="Q47" s="1235"/>
      <c r="R47" s="1235"/>
      <c r="S47" s="1236"/>
    </row>
    <row r="48" spans="1:19" s="518" customFormat="1" x14ac:dyDescent="0.2">
      <c r="A48" s="1234" t="s">
        <v>3684</v>
      </c>
      <c r="B48" s="1235"/>
      <c r="C48" s="1235"/>
      <c r="D48" s="1235"/>
      <c r="E48" s="1235"/>
      <c r="F48" s="1235"/>
      <c r="G48" s="1235"/>
      <c r="H48" s="1235"/>
      <c r="I48" s="1235"/>
      <c r="J48" s="1235"/>
      <c r="K48" s="1235"/>
      <c r="L48" s="1235"/>
      <c r="M48" s="1235"/>
      <c r="N48" s="1235"/>
      <c r="O48" s="1235"/>
      <c r="P48" s="1235"/>
      <c r="Q48" s="1235"/>
      <c r="R48" s="1235"/>
      <c r="S48" s="1236"/>
    </row>
    <row r="49" spans="1:19" s="518" customFormat="1" x14ac:dyDescent="0.2">
      <c r="A49" s="1234" t="s">
        <v>1228</v>
      </c>
      <c r="B49" s="1235"/>
      <c r="C49" s="1235"/>
      <c r="D49" s="1235"/>
      <c r="E49" s="1235"/>
      <c r="F49" s="1235"/>
      <c r="G49" s="1235"/>
      <c r="H49" s="1235"/>
      <c r="I49" s="1235"/>
      <c r="J49" s="1235"/>
      <c r="K49" s="1235"/>
      <c r="L49" s="1235"/>
      <c r="M49" s="1235"/>
      <c r="N49" s="1235"/>
      <c r="O49" s="1235"/>
      <c r="P49" s="1235"/>
      <c r="Q49" s="1235"/>
      <c r="R49" s="1235"/>
      <c r="S49" s="1236"/>
    </row>
    <row r="50" spans="1:19" s="518" customFormat="1" x14ac:dyDescent="0.2">
      <c r="A50" s="1240" t="s">
        <v>3685</v>
      </c>
      <c r="B50" s="1241"/>
      <c r="C50" s="1241"/>
      <c r="D50" s="1241"/>
      <c r="E50" s="1241"/>
      <c r="F50" s="1241"/>
      <c r="G50" s="1241"/>
      <c r="H50" s="1241"/>
      <c r="I50" s="1241"/>
      <c r="J50" s="1241"/>
      <c r="K50" s="1241"/>
      <c r="L50" s="1241"/>
      <c r="M50" s="1241"/>
      <c r="N50" s="1241"/>
      <c r="O50" s="1241"/>
      <c r="P50" s="1241"/>
      <c r="Q50" s="1241"/>
      <c r="R50" s="1241"/>
      <c r="S50" s="1242"/>
    </row>
    <row r="51" spans="1:19" s="518" customFormat="1" ht="29.25" customHeight="1" x14ac:dyDescent="0.2">
      <c r="A51" s="1233" t="s">
        <v>41</v>
      </c>
      <c r="B51" s="1233"/>
      <c r="C51" s="1233"/>
      <c r="D51" s="1233" t="s">
        <v>42</v>
      </c>
      <c r="E51" s="1233"/>
      <c r="F51" s="1233" t="s">
        <v>43</v>
      </c>
      <c r="G51" s="1233"/>
      <c r="H51" s="1233"/>
      <c r="I51" s="1233" t="s">
        <v>44</v>
      </c>
      <c r="J51" s="1233"/>
      <c r="K51" s="1229" t="s">
        <v>45</v>
      </c>
      <c r="L51" s="1243"/>
      <c r="M51" s="1243"/>
      <c r="N51" s="1244"/>
      <c r="O51" s="1245" t="s">
        <v>46</v>
      </c>
      <c r="P51" s="1245"/>
      <c r="Q51" s="1246"/>
      <c r="R51" s="1233" t="s">
        <v>47</v>
      </c>
      <c r="S51" s="1233"/>
    </row>
    <row r="52" spans="1:19" s="518" customFormat="1" ht="24.75" customHeight="1" x14ac:dyDescent="0.2">
      <c r="A52" s="1232" t="s">
        <v>48</v>
      </c>
      <c r="B52" s="1232" t="s">
        <v>49</v>
      </c>
      <c r="C52" s="1249" t="s">
        <v>50</v>
      </c>
      <c r="D52" s="1232" t="s">
        <v>51</v>
      </c>
      <c r="E52" s="1232" t="s">
        <v>52</v>
      </c>
      <c r="F52" s="1229" t="s">
        <v>53</v>
      </c>
      <c r="G52" s="1230"/>
      <c r="H52" s="1231"/>
      <c r="I52" s="1232" t="s">
        <v>54</v>
      </c>
      <c r="J52" s="1232" t="s">
        <v>55</v>
      </c>
      <c r="K52" s="1229" t="s">
        <v>56</v>
      </c>
      <c r="L52" s="1231"/>
      <c r="M52" s="1229" t="s">
        <v>57</v>
      </c>
      <c r="N52" s="1231"/>
      <c r="O52" s="1232" t="s">
        <v>58</v>
      </c>
      <c r="P52" s="1232" t="s">
        <v>59</v>
      </c>
      <c r="Q52" s="1232" t="s">
        <v>60</v>
      </c>
      <c r="R52" s="1232" t="s">
        <v>61</v>
      </c>
      <c r="S52" s="1232" t="s">
        <v>62</v>
      </c>
    </row>
    <row r="53" spans="1:19" s="518" customFormat="1" ht="66.75" customHeight="1" x14ac:dyDescent="0.2">
      <c r="A53" s="1233"/>
      <c r="B53" s="1233"/>
      <c r="C53" s="1250"/>
      <c r="D53" s="1233"/>
      <c r="E53" s="1233"/>
      <c r="F53" s="529" t="s">
        <v>63</v>
      </c>
      <c r="G53" s="529" t="s">
        <v>64</v>
      </c>
      <c r="H53" s="529" t="s">
        <v>65</v>
      </c>
      <c r="I53" s="1233"/>
      <c r="J53" s="1233"/>
      <c r="K53" s="530" t="s">
        <v>66</v>
      </c>
      <c r="L53" s="530" t="s">
        <v>67</v>
      </c>
      <c r="M53" s="530" t="s">
        <v>68</v>
      </c>
      <c r="N53" s="530" t="s">
        <v>67</v>
      </c>
      <c r="O53" s="1233"/>
      <c r="P53" s="1233"/>
      <c r="Q53" s="1233"/>
      <c r="R53" s="1233"/>
      <c r="S53" s="1233"/>
    </row>
    <row r="54" spans="1:19" s="518" customFormat="1" x14ac:dyDescent="0.2">
      <c r="A54" s="1247" t="s">
        <v>69</v>
      </c>
      <c r="B54" s="1247"/>
      <c r="C54" s="1247"/>
      <c r="D54" s="1247"/>
      <c r="E54" s="1247"/>
      <c r="F54" s="1247"/>
      <c r="G54" s="1247"/>
      <c r="H54" s="1247"/>
      <c r="I54" s="1247"/>
      <c r="J54" s="1247"/>
      <c r="K54" s="1247"/>
      <c r="L54" s="1247"/>
      <c r="M54" s="1247"/>
      <c r="N54" s="1247"/>
      <c r="O54" s="1247"/>
      <c r="P54" s="1247"/>
      <c r="Q54" s="1247"/>
      <c r="R54" s="1247"/>
      <c r="S54" s="1247"/>
    </row>
    <row r="55" spans="1:19" s="522" customFormat="1" x14ac:dyDescent="0.2">
      <c r="A55" s="517">
        <v>0</v>
      </c>
      <c r="B55" s="517">
        <v>0</v>
      </c>
      <c r="C55" s="517">
        <v>0</v>
      </c>
      <c r="D55" s="517">
        <v>0</v>
      </c>
      <c r="E55" s="517">
        <v>0</v>
      </c>
      <c r="F55" s="517">
        <v>0</v>
      </c>
      <c r="G55" s="517">
        <v>0</v>
      </c>
      <c r="H55" s="517">
        <v>0</v>
      </c>
      <c r="I55" s="517">
        <v>0</v>
      </c>
      <c r="J55" s="517">
        <v>0</v>
      </c>
      <c r="K55" s="517">
        <v>0</v>
      </c>
      <c r="L55" s="517">
        <v>0</v>
      </c>
      <c r="M55" s="517">
        <v>0</v>
      </c>
      <c r="N55" s="517">
        <v>0</v>
      </c>
      <c r="O55" s="517">
        <v>0</v>
      </c>
      <c r="P55" s="517">
        <v>0</v>
      </c>
      <c r="Q55" s="517">
        <v>0</v>
      </c>
      <c r="R55" s="517">
        <v>0</v>
      </c>
      <c r="S55" s="517">
        <v>0</v>
      </c>
    </row>
    <row r="56" spans="1:19" s="518" customFormat="1" x14ac:dyDescent="0.2">
      <c r="A56" s="1247" t="s">
        <v>70</v>
      </c>
      <c r="B56" s="1247"/>
      <c r="C56" s="1247"/>
      <c r="D56" s="1247"/>
      <c r="E56" s="1247"/>
      <c r="F56" s="1247"/>
      <c r="G56" s="1247"/>
      <c r="H56" s="1247"/>
      <c r="I56" s="1247"/>
      <c r="J56" s="1247"/>
      <c r="K56" s="1247"/>
      <c r="L56" s="1247"/>
      <c r="M56" s="1247"/>
      <c r="N56" s="1247"/>
      <c r="O56" s="1247"/>
      <c r="P56" s="1247"/>
      <c r="Q56" s="1247"/>
      <c r="R56" s="1247"/>
      <c r="S56" s="1247"/>
    </row>
    <row r="57" spans="1:19" s="522" customFormat="1" x14ac:dyDescent="0.2">
      <c r="A57" s="517">
        <v>0</v>
      </c>
      <c r="B57" s="517">
        <v>0</v>
      </c>
      <c r="C57" s="517">
        <v>0</v>
      </c>
      <c r="D57" s="517">
        <v>0</v>
      </c>
      <c r="E57" s="517">
        <v>0</v>
      </c>
      <c r="F57" s="517">
        <v>0</v>
      </c>
      <c r="G57" s="517">
        <v>0</v>
      </c>
      <c r="H57" s="517">
        <v>0</v>
      </c>
      <c r="I57" s="517">
        <v>0</v>
      </c>
      <c r="J57" s="517">
        <v>0</v>
      </c>
      <c r="K57" s="517">
        <v>0</v>
      </c>
      <c r="L57" s="517">
        <v>0</v>
      </c>
      <c r="M57" s="517">
        <v>0</v>
      </c>
      <c r="N57" s="517">
        <v>0</v>
      </c>
      <c r="O57" s="517">
        <v>0</v>
      </c>
      <c r="P57" s="517">
        <v>0</v>
      </c>
      <c r="Q57" s="517">
        <v>0</v>
      </c>
      <c r="R57" s="517">
        <v>0</v>
      </c>
      <c r="S57" s="517">
        <v>0</v>
      </c>
    </row>
    <row r="58" spans="1:19" s="518" customFormat="1" x14ac:dyDescent="0.2">
      <c r="A58" s="1247" t="s">
        <v>71</v>
      </c>
      <c r="B58" s="1247"/>
      <c r="C58" s="1247"/>
      <c r="D58" s="1247"/>
      <c r="E58" s="1247"/>
      <c r="F58" s="1247"/>
      <c r="G58" s="1247"/>
      <c r="H58" s="1247"/>
      <c r="I58" s="1247"/>
      <c r="J58" s="1247"/>
      <c r="K58" s="1247"/>
      <c r="L58" s="1247"/>
      <c r="M58" s="1247"/>
      <c r="N58" s="1247"/>
      <c r="O58" s="1247"/>
      <c r="P58" s="1247"/>
      <c r="Q58" s="1247"/>
      <c r="R58" s="1247"/>
      <c r="S58" s="1247"/>
    </row>
    <row r="59" spans="1:19" s="522" customFormat="1" x14ac:dyDescent="0.2">
      <c r="A59" s="517">
        <v>0</v>
      </c>
      <c r="B59" s="517">
        <v>0</v>
      </c>
      <c r="C59" s="517">
        <v>0</v>
      </c>
      <c r="D59" s="517">
        <v>0</v>
      </c>
      <c r="E59" s="517">
        <v>0</v>
      </c>
      <c r="F59" s="517">
        <v>0</v>
      </c>
      <c r="G59" s="517">
        <v>0</v>
      </c>
      <c r="H59" s="517">
        <v>0</v>
      </c>
      <c r="I59" s="517">
        <v>0</v>
      </c>
      <c r="J59" s="517">
        <v>0</v>
      </c>
      <c r="K59" s="517">
        <v>0</v>
      </c>
      <c r="L59" s="517">
        <v>0</v>
      </c>
      <c r="M59" s="517">
        <v>0</v>
      </c>
      <c r="N59" s="517">
        <v>0</v>
      </c>
      <c r="O59" s="517">
        <v>0</v>
      </c>
      <c r="P59" s="517">
        <v>0</v>
      </c>
      <c r="Q59" s="517">
        <v>0</v>
      </c>
      <c r="R59" s="517">
        <v>0</v>
      </c>
      <c r="S59" s="517">
        <v>0</v>
      </c>
    </row>
    <row r="60" spans="1:19" s="518" customFormat="1" x14ac:dyDescent="0.2">
      <c r="A60" s="1247" t="s">
        <v>72</v>
      </c>
      <c r="B60" s="1247"/>
      <c r="C60" s="1247"/>
      <c r="D60" s="1247"/>
      <c r="E60" s="1247"/>
      <c r="F60" s="1247"/>
      <c r="G60" s="1247"/>
      <c r="H60" s="1247"/>
      <c r="I60" s="1247"/>
      <c r="J60" s="1247"/>
      <c r="K60" s="1247"/>
      <c r="L60" s="1247"/>
      <c r="M60" s="1247"/>
      <c r="N60" s="1247"/>
      <c r="O60" s="1247"/>
      <c r="P60" s="1247"/>
      <c r="Q60" s="1247"/>
      <c r="R60" s="1247"/>
      <c r="S60" s="1247"/>
    </row>
    <row r="61" spans="1:19" s="522" customFormat="1" x14ac:dyDescent="0.2">
      <c r="A61" s="517">
        <v>0</v>
      </c>
      <c r="B61" s="517">
        <v>0</v>
      </c>
      <c r="C61" s="517">
        <v>0</v>
      </c>
      <c r="D61" s="517">
        <v>0</v>
      </c>
      <c r="E61" s="517">
        <v>0</v>
      </c>
      <c r="F61" s="517">
        <v>0</v>
      </c>
      <c r="G61" s="517">
        <v>0</v>
      </c>
      <c r="H61" s="517">
        <v>0</v>
      </c>
      <c r="I61" s="517">
        <v>0</v>
      </c>
      <c r="J61" s="517">
        <v>0</v>
      </c>
      <c r="K61" s="517">
        <v>0</v>
      </c>
      <c r="L61" s="517">
        <v>0</v>
      </c>
      <c r="M61" s="517">
        <v>0</v>
      </c>
      <c r="N61" s="517">
        <v>0</v>
      </c>
      <c r="O61" s="517">
        <v>0</v>
      </c>
      <c r="P61" s="517">
        <v>0</v>
      </c>
      <c r="Q61" s="517">
        <v>0</v>
      </c>
      <c r="R61" s="517">
        <v>0</v>
      </c>
      <c r="S61" s="517">
        <v>0</v>
      </c>
    </row>
    <row r="62" spans="1:19" s="518" customFormat="1" x14ac:dyDescent="0.2">
      <c r="A62" s="1248" t="s">
        <v>73</v>
      </c>
      <c r="B62" s="1248"/>
      <c r="C62" s="1248"/>
      <c r="D62" s="1248"/>
      <c r="E62" s="1248"/>
      <c r="F62" s="1248"/>
      <c r="G62" s="1248"/>
      <c r="H62" s="1248"/>
      <c r="I62" s="1248"/>
      <c r="J62" s="1248"/>
      <c r="K62" s="1248"/>
      <c r="L62" s="1248"/>
      <c r="M62" s="1248"/>
      <c r="N62" s="1248"/>
      <c r="O62" s="1248"/>
      <c r="P62" s="1248"/>
      <c r="Q62" s="1248"/>
      <c r="R62" s="1248"/>
      <c r="S62" s="1248"/>
    </row>
    <row r="63" spans="1:19" s="522" customFormat="1" x14ac:dyDescent="0.2">
      <c r="A63" s="517">
        <v>0</v>
      </c>
      <c r="B63" s="517">
        <v>0</v>
      </c>
      <c r="C63" s="517">
        <v>0</v>
      </c>
      <c r="D63" s="517">
        <v>0</v>
      </c>
      <c r="E63" s="517">
        <v>0</v>
      </c>
      <c r="F63" s="517">
        <v>0</v>
      </c>
      <c r="G63" s="517">
        <v>0</v>
      </c>
      <c r="H63" s="517">
        <v>0</v>
      </c>
      <c r="I63" s="517">
        <v>0</v>
      </c>
      <c r="J63" s="517">
        <v>0</v>
      </c>
      <c r="K63" s="517">
        <v>0</v>
      </c>
      <c r="L63" s="517">
        <v>0</v>
      </c>
      <c r="M63" s="517">
        <v>0</v>
      </c>
      <c r="N63" s="517">
        <v>0</v>
      </c>
      <c r="O63" s="517">
        <v>0</v>
      </c>
      <c r="P63" s="517">
        <v>0</v>
      </c>
      <c r="Q63" s="517">
        <v>0</v>
      </c>
      <c r="R63" s="517">
        <v>0</v>
      </c>
      <c r="S63" s="517">
        <v>0</v>
      </c>
    </row>
    <row r="64" spans="1:19" s="518" customFormat="1" x14ac:dyDescent="0.2">
      <c r="A64" s="1247" t="s">
        <v>74</v>
      </c>
      <c r="B64" s="1247"/>
      <c r="C64" s="1247"/>
      <c r="D64" s="1247"/>
      <c r="E64" s="1247"/>
      <c r="F64" s="1247"/>
      <c r="G64" s="1247"/>
      <c r="H64" s="1247"/>
      <c r="I64" s="1247"/>
      <c r="J64" s="1247"/>
      <c r="K64" s="1247"/>
      <c r="L64" s="1247"/>
      <c r="M64" s="1247"/>
      <c r="N64" s="1247"/>
      <c r="O64" s="1247"/>
      <c r="P64" s="1247"/>
      <c r="Q64" s="1247"/>
      <c r="R64" s="1247"/>
      <c r="S64" s="1247"/>
    </row>
    <row r="65" spans="1:19" s="522" customFormat="1" x14ac:dyDescent="0.2">
      <c r="A65" s="517">
        <v>0</v>
      </c>
      <c r="B65" s="517">
        <v>0</v>
      </c>
      <c r="C65" s="517">
        <v>0</v>
      </c>
      <c r="D65" s="517">
        <v>0</v>
      </c>
      <c r="E65" s="517">
        <v>0</v>
      </c>
      <c r="F65" s="517">
        <v>0</v>
      </c>
      <c r="G65" s="517">
        <v>0</v>
      </c>
      <c r="H65" s="517">
        <v>0</v>
      </c>
      <c r="I65" s="517">
        <v>0</v>
      </c>
      <c r="J65" s="517">
        <v>0</v>
      </c>
      <c r="K65" s="517">
        <v>0</v>
      </c>
      <c r="L65" s="517">
        <v>0</v>
      </c>
      <c r="M65" s="517">
        <v>0</v>
      </c>
      <c r="N65" s="517">
        <v>0</v>
      </c>
      <c r="O65" s="517">
        <v>0</v>
      </c>
      <c r="P65" s="517">
        <v>0</v>
      </c>
      <c r="Q65" s="517">
        <v>0</v>
      </c>
      <c r="R65" s="517">
        <v>0</v>
      </c>
      <c r="S65" s="517">
        <v>0</v>
      </c>
    </row>
    <row r="66" spans="1:19" s="518" customFormat="1" x14ac:dyDescent="0.2">
      <c r="A66" s="1247" t="s">
        <v>75</v>
      </c>
      <c r="B66" s="1247"/>
      <c r="C66" s="1247"/>
      <c r="D66" s="1247"/>
      <c r="E66" s="1247"/>
      <c r="F66" s="1247"/>
      <c r="G66" s="1247"/>
      <c r="H66" s="1247"/>
      <c r="I66" s="1247"/>
      <c r="J66" s="1247"/>
      <c r="K66" s="1247"/>
      <c r="L66" s="1247"/>
      <c r="M66" s="1247"/>
      <c r="N66" s="1247"/>
      <c r="O66" s="1247"/>
      <c r="P66" s="1247"/>
      <c r="Q66" s="1247"/>
      <c r="R66" s="1247"/>
      <c r="S66" s="1247"/>
    </row>
    <row r="67" spans="1:19" s="522" customFormat="1" x14ac:dyDescent="0.2">
      <c r="A67" s="517">
        <v>0</v>
      </c>
      <c r="B67" s="517">
        <v>0</v>
      </c>
      <c r="C67" s="517">
        <v>0</v>
      </c>
      <c r="D67" s="517">
        <v>0</v>
      </c>
      <c r="E67" s="517">
        <v>0</v>
      </c>
      <c r="F67" s="517">
        <v>0</v>
      </c>
      <c r="G67" s="517">
        <v>0</v>
      </c>
      <c r="H67" s="517">
        <v>0</v>
      </c>
      <c r="I67" s="517">
        <v>0</v>
      </c>
      <c r="J67" s="517">
        <v>0</v>
      </c>
      <c r="K67" s="517">
        <v>0</v>
      </c>
      <c r="L67" s="517">
        <v>0</v>
      </c>
      <c r="M67" s="517">
        <v>0</v>
      </c>
      <c r="N67" s="517">
        <v>0</v>
      </c>
      <c r="O67" s="517">
        <v>0</v>
      </c>
      <c r="P67" s="517">
        <v>0</v>
      </c>
      <c r="Q67" s="517">
        <v>0</v>
      </c>
      <c r="R67" s="517">
        <v>0</v>
      </c>
      <c r="S67" s="517">
        <v>0</v>
      </c>
    </row>
    <row r="68" spans="1:19" s="518" customFormat="1" x14ac:dyDescent="0.2">
      <c r="A68" s="1247" t="s">
        <v>76</v>
      </c>
      <c r="B68" s="1247"/>
      <c r="C68" s="1247"/>
      <c r="D68" s="1247"/>
      <c r="E68" s="1247"/>
      <c r="F68" s="1247"/>
      <c r="G68" s="1247"/>
      <c r="H68" s="1247"/>
      <c r="I68" s="1247"/>
      <c r="J68" s="1247"/>
      <c r="K68" s="1247"/>
      <c r="L68" s="1247"/>
      <c r="M68" s="1247"/>
      <c r="N68" s="1247"/>
      <c r="O68" s="1247"/>
      <c r="P68" s="1247"/>
      <c r="Q68" s="1247"/>
      <c r="R68" s="1247"/>
      <c r="S68" s="1247"/>
    </row>
    <row r="69" spans="1:19" s="522" customFormat="1" x14ac:dyDescent="0.2">
      <c r="A69" s="517">
        <v>0</v>
      </c>
      <c r="B69" s="517">
        <v>0</v>
      </c>
      <c r="C69" s="517">
        <v>0</v>
      </c>
      <c r="D69" s="517">
        <v>0</v>
      </c>
      <c r="E69" s="517">
        <v>0</v>
      </c>
      <c r="F69" s="517">
        <v>0</v>
      </c>
      <c r="G69" s="517">
        <v>0</v>
      </c>
      <c r="H69" s="517">
        <v>0</v>
      </c>
      <c r="I69" s="517">
        <v>0</v>
      </c>
      <c r="J69" s="517">
        <v>0</v>
      </c>
      <c r="K69" s="517">
        <v>0</v>
      </c>
      <c r="L69" s="517">
        <v>0</v>
      </c>
      <c r="M69" s="517">
        <v>0</v>
      </c>
      <c r="N69" s="517">
        <v>0</v>
      </c>
      <c r="O69" s="517">
        <v>0</v>
      </c>
      <c r="P69" s="517">
        <v>0</v>
      </c>
      <c r="Q69" s="517">
        <v>0</v>
      </c>
      <c r="R69" s="517">
        <v>0</v>
      </c>
      <c r="S69" s="517">
        <v>0</v>
      </c>
    </row>
    <row r="70" spans="1:19" s="518" customFormat="1" x14ac:dyDescent="0.2">
      <c r="A70" s="1247" t="s">
        <v>77</v>
      </c>
      <c r="B70" s="1247"/>
      <c r="C70" s="1247"/>
      <c r="D70" s="1247"/>
      <c r="E70" s="1247"/>
      <c r="F70" s="1247"/>
      <c r="G70" s="1247"/>
      <c r="H70" s="1247"/>
      <c r="I70" s="1247"/>
      <c r="J70" s="1247"/>
      <c r="K70" s="1247"/>
      <c r="L70" s="1247"/>
      <c r="M70" s="1247"/>
      <c r="N70" s="1247"/>
      <c r="O70" s="1247"/>
      <c r="P70" s="1247"/>
      <c r="Q70" s="1247"/>
      <c r="R70" s="1247"/>
      <c r="S70" s="1247"/>
    </row>
    <row r="71" spans="1:19" s="522" customFormat="1" x14ac:dyDescent="0.2">
      <c r="A71" s="517">
        <v>0</v>
      </c>
      <c r="B71" s="517">
        <v>0</v>
      </c>
      <c r="C71" s="517">
        <v>0</v>
      </c>
      <c r="D71" s="517">
        <v>0</v>
      </c>
      <c r="E71" s="517">
        <v>0</v>
      </c>
      <c r="F71" s="517">
        <v>0</v>
      </c>
      <c r="G71" s="517">
        <v>0</v>
      </c>
      <c r="H71" s="517">
        <v>0</v>
      </c>
      <c r="I71" s="517">
        <v>0</v>
      </c>
      <c r="J71" s="517">
        <v>0</v>
      </c>
      <c r="K71" s="517">
        <v>0</v>
      </c>
      <c r="L71" s="517">
        <v>0</v>
      </c>
      <c r="M71" s="517">
        <v>0</v>
      </c>
      <c r="N71" s="517">
        <v>0</v>
      </c>
      <c r="O71" s="517">
        <v>0</v>
      </c>
      <c r="P71" s="517">
        <v>0</v>
      </c>
      <c r="Q71" s="517">
        <v>0</v>
      </c>
      <c r="R71" s="517">
        <v>0</v>
      </c>
      <c r="S71" s="517">
        <v>0</v>
      </c>
    </row>
    <row r="72" spans="1:19" s="518" customFormat="1" x14ac:dyDescent="0.2">
      <c r="A72" s="1247" t="s">
        <v>78</v>
      </c>
      <c r="B72" s="1247"/>
      <c r="C72" s="1247"/>
      <c r="D72" s="1247"/>
      <c r="E72" s="1247"/>
      <c r="F72" s="1247"/>
      <c r="G72" s="1247"/>
      <c r="H72" s="1247"/>
      <c r="I72" s="1247"/>
      <c r="J72" s="1247"/>
      <c r="K72" s="1247"/>
      <c r="L72" s="1247"/>
      <c r="M72" s="1247"/>
      <c r="N72" s="1247"/>
      <c r="O72" s="1247"/>
      <c r="P72" s="1247"/>
      <c r="Q72" s="1247"/>
      <c r="R72" s="1247"/>
      <c r="S72" s="1247"/>
    </row>
    <row r="73" spans="1:19" s="522" customFormat="1" x14ac:dyDescent="0.2">
      <c r="A73" s="517">
        <v>0</v>
      </c>
      <c r="B73" s="517">
        <v>0</v>
      </c>
      <c r="C73" s="517">
        <v>0</v>
      </c>
      <c r="D73" s="517">
        <v>0</v>
      </c>
      <c r="E73" s="517">
        <v>0</v>
      </c>
      <c r="F73" s="517">
        <v>0</v>
      </c>
      <c r="G73" s="517">
        <v>0</v>
      </c>
      <c r="H73" s="517">
        <v>0</v>
      </c>
      <c r="I73" s="517">
        <v>0</v>
      </c>
      <c r="J73" s="517">
        <v>0</v>
      </c>
      <c r="K73" s="517">
        <v>0</v>
      </c>
      <c r="L73" s="517">
        <v>0</v>
      </c>
      <c r="M73" s="517">
        <v>0</v>
      </c>
      <c r="N73" s="517">
        <v>0</v>
      </c>
      <c r="O73" s="517">
        <v>0</v>
      </c>
      <c r="P73" s="517">
        <v>0</v>
      </c>
      <c r="Q73" s="517">
        <v>0</v>
      </c>
      <c r="R73" s="517">
        <v>0</v>
      </c>
      <c r="S73" s="517">
        <v>0</v>
      </c>
    </row>
    <row r="74" spans="1:19" s="518" customFormat="1" x14ac:dyDescent="0.2">
      <c r="A74" s="1247" t="s">
        <v>79</v>
      </c>
      <c r="B74" s="1247"/>
      <c r="C74" s="1247"/>
      <c r="D74" s="1247"/>
      <c r="E74" s="1247"/>
      <c r="F74" s="1247"/>
      <c r="G74" s="1247"/>
      <c r="H74" s="1247"/>
      <c r="I74" s="1247"/>
      <c r="J74" s="1247"/>
      <c r="K74" s="1247"/>
      <c r="L74" s="1247"/>
      <c r="M74" s="1247"/>
      <c r="N74" s="1247"/>
      <c r="O74" s="1247"/>
      <c r="P74" s="1247"/>
      <c r="Q74" s="1247"/>
      <c r="R74" s="1247"/>
      <c r="S74" s="1247"/>
    </row>
    <row r="75" spans="1:19" s="522" customFormat="1" x14ac:dyDescent="0.2">
      <c r="A75" s="517">
        <v>0</v>
      </c>
      <c r="B75" s="517">
        <v>0</v>
      </c>
      <c r="C75" s="517">
        <v>0</v>
      </c>
      <c r="D75" s="517">
        <v>0</v>
      </c>
      <c r="E75" s="517">
        <v>0</v>
      </c>
      <c r="F75" s="517">
        <v>0</v>
      </c>
      <c r="G75" s="517">
        <v>0</v>
      </c>
      <c r="H75" s="517">
        <v>0</v>
      </c>
      <c r="I75" s="517">
        <v>0</v>
      </c>
      <c r="J75" s="517">
        <v>0</v>
      </c>
      <c r="K75" s="517">
        <v>0</v>
      </c>
      <c r="L75" s="517">
        <v>0</v>
      </c>
      <c r="M75" s="517">
        <v>0</v>
      </c>
      <c r="N75" s="517">
        <v>0</v>
      </c>
      <c r="O75" s="517">
        <v>0</v>
      </c>
      <c r="P75" s="517">
        <v>0</v>
      </c>
      <c r="Q75" s="517">
        <v>0</v>
      </c>
      <c r="R75" s="517">
        <v>0</v>
      </c>
      <c r="S75" s="517">
        <v>0</v>
      </c>
    </row>
    <row r="76" spans="1:19" s="518" customFormat="1" x14ac:dyDescent="0.2">
      <c r="A76" s="1247" t="s">
        <v>80</v>
      </c>
      <c r="B76" s="1247"/>
      <c r="C76" s="1247"/>
      <c r="D76" s="1247"/>
      <c r="E76" s="1247"/>
      <c r="F76" s="1247"/>
      <c r="G76" s="1247"/>
      <c r="H76" s="1247"/>
      <c r="I76" s="1247"/>
      <c r="J76" s="1247"/>
      <c r="K76" s="1247"/>
      <c r="L76" s="1247"/>
      <c r="M76" s="1247"/>
      <c r="N76" s="1247"/>
      <c r="O76" s="1247"/>
      <c r="P76" s="1247"/>
      <c r="Q76" s="1247"/>
      <c r="R76" s="1247"/>
      <c r="S76" s="1247"/>
    </row>
    <row r="77" spans="1:19" s="522" customFormat="1" x14ac:dyDescent="0.2">
      <c r="A77" s="517">
        <v>0</v>
      </c>
      <c r="B77" s="517">
        <v>0</v>
      </c>
      <c r="C77" s="517">
        <v>0</v>
      </c>
      <c r="D77" s="517">
        <v>0</v>
      </c>
      <c r="E77" s="517">
        <v>0</v>
      </c>
      <c r="F77" s="517">
        <v>0</v>
      </c>
      <c r="G77" s="517">
        <v>0</v>
      </c>
      <c r="H77" s="517">
        <v>0</v>
      </c>
      <c r="I77" s="517">
        <v>0</v>
      </c>
      <c r="J77" s="517">
        <v>0</v>
      </c>
      <c r="K77" s="517">
        <v>0</v>
      </c>
      <c r="L77" s="517">
        <v>0</v>
      </c>
      <c r="M77" s="517">
        <v>0</v>
      </c>
      <c r="N77" s="517">
        <v>0</v>
      </c>
      <c r="O77" s="517">
        <v>0</v>
      </c>
      <c r="P77" s="517">
        <v>0</v>
      </c>
      <c r="Q77" s="517">
        <v>0</v>
      </c>
      <c r="R77" s="517">
        <v>0</v>
      </c>
      <c r="S77" s="517">
        <v>0</v>
      </c>
    </row>
    <row r="78" spans="1:19" s="518" customFormat="1" x14ac:dyDescent="0.2">
      <c r="A78" s="1251" t="s">
        <v>181</v>
      </c>
      <c r="B78" s="1252"/>
      <c r="C78" s="1252"/>
      <c r="D78" s="1252"/>
      <c r="E78" s="1252"/>
      <c r="F78" s="1252"/>
      <c r="G78" s="1252"/>
      <c r="H78" s="1252"/>
      <c r="I78" s="1252"/>
      <c r="J78" s="1252"/>
      <c r="K78" s="1252"/>
      <c r="L78" s="1252"/>
      <c r="M78" s="1252"/>
      <c r="N78" s="1252"/>
      <c r="O78" s="1252"/>
      <c r="P78" s="1252"/>
      <c r="Q78" s="1252"/>
      <c r="R78" s="1252"/>
      <c r="S78" s="1253"/>
    </row>
    <row r="79" spans="1:19" s="533" customFormat="1" x14ac:dyDescent="0.2">
      <c r="A79" s="532">
        <f>SUM(A77,A75,A73,A71,A69,A67,A65,A63,A61,A59,A57,A55)</f>
        <v>0</v>
      </c>
      <c r="B79" s="532">
        <f t="shared" ref="B79:S79" si="1">SUM(B77,B75,B73,B71,B69,B67,B65,B63,B61,B59,B57,B55)</f>
        <v>0</v>
      </c>
      <c r="C79" s="532">
        <f t="shared" si="1"/>
        <v>0</v>
      </c>
      <c r="D79" s="532">
        <f t="shared" si="1"/>
        <v>0</v>
      </c>
      <c r="E79" s="532">
        <f t="shared" si="1"/>
        <v>0</v>
      </c>
      <c r="F79" s="532">
        <f t="shared" si="1"/>
        <v>0</v>
      </c>
      <c r="G79" s="532">
        <f t="shared" si="1"/>
        <v>0</v>
      </c>
      <c r="H79" s="532">
        <f t="shared" si="1"/>
        <v>0</v>
      </c>
      <c r="I79" s="532">
        <f t="shared" si="1"/>
        <v>0</v>
      </c>
      <c r="J79" s="532">
        <f t="shared" si="1"/>
        <v>0</v>
      </c>
      <c r="K79" s="532">
        <f t="shared" si="1"/>
        <v>0</v>
      </c>
      <c r="L79" s="532">
        <f t="shared" si="1"/>
        <v>0</v>
      </c>
      <c r="M79" s="532">
        <f t="shared" si="1"/>
        <v>0</v>
      </c>
      <c r="N79" s="532">
        <f t="shared" si="1"/>
        <v>0</v>
      </c>
      <c r="O79" s="532">
        <f t="shared" si="1"/>
        <v>0</v>
      </c>
      <c r="P79" s="532">
        <f t="shared" si="1"/>
        <v>0</v>
      </c>
      <c r="Q79" s="532">
        <f t="shared" si="1"/>
        <v>0</v>
      </c>
      <c r="R79" s="532">
        <f t="shared" si="1"/>
        <v>0</v>
      </c>
      <c r="S79" s="532">
        <f t="shared" si="1"/>
        <v>0</v>
      </c>
    </row>
    <row r="80" spans="1:19" s="531" customFormat="1" x14ac:dyDescent="0.2"/>
    <row r="81" spans="1:19" s="519" customFormat="1" ht="17.25" customHeight="1" x14ac:dyDescent="0.2">
      <c r="A81" s="1237" t="s">
        <v>3739</v>
      </c>
      <c r="B81" s="1238"/>
      <c r="C81" s="1238"/>
      <c r="D81" s="1238"/>
      <c r="E81" s="1238"/>
      <c r="F81" s="1238"/>
      <c r="G81" s="1238"/>
      <c r="H81" s="1238"/>
      <c r="I81" s="1238"/>
      <c r="J81" s="1238"/>
      <c r="K81" s="1238"/>
      <c r="L81" s="1238"/>
      <c r="M81" s="1238"/>
      <c r="N81" s="1238"/>
      <c r="O81" s="1238"/>
      <c r="P81" s="1238"/>
      <c r="Q81" s="1238"/>
      <c r="R81" s="1238"/>
      <c r="S81" s="1239"/>
    </row>
    <row r="82" spans="1:19" s="535" customFormat="1" ht="15" customHeight="1" x14ac:dyDescent="0.2">
      <c r="A82" s="1234" t="s">
        <v>173</v>
      </c>
      <c r="B82" s="1235"/>
      <c r="C82" s="1235"/>
      <c r="D82" s="1235"/>
      <c r="E82" s="1235"/>
      <c r="F82" s="1235"/>
      <c r="G82" s="1235"/>
      <c r="H82" s="1235"/>
      <c r="I82" s="1235"/>
      <c r="J82" s="1235"/>
      <c r="K82" s="1235"/>
      <c r="L82" s="1235"/>
      <c r="M82" s="1235"/>
      <c r="N82" s="1235"/>
      <c r="O82" s="1235"/>
      <c r="P82" s="1235"/>
      <c r="Q82" s="1235"/>
      <c r="R82" s="1235"/>
      <c r="S82" s="1236"/>
    </row>
    <row r="83" spans="1:19" s="519" customFormat="1" ht="11.25" customHeight="1" x14ac:dyDescent="0.2">
      <c r="A83" s="1234" t="s">
        <v>1924</v>
      </c>
      <c r="B83" s="1235"/>
      <c r="C83" s="1235"/>
      <c r="D83" s="1235"/>
      <c r="E83" s="1235"/>
      <c r="F83" s="1235"/>
      <c r="G83" s="1235"/>
      <c r="H83" s="1235"/>
      <c r="I83" s="1235"/>
      <c r="J83" s="1235"/>
      <c r="K83" s="1235"/>
      <c r="L83" s="1235"/>
      <c r="M83" s="1235"/>
      <c r="N83" s="1235"/>
      <c r="O83" s="1235"/>
      <c r="P83" s="1235"/>
      <c r="Q83" s="1235"/>
      <c r="R83" s="1235"/>
      <c r="S83" s="1236"/>
    </row>
    <row r="84" spans="1:19" s="519" customFormat="1" ht="11.25" customHeight="1" x14ac:dyDescent="0.2">
      <c r="A84" s="1234" t="s">
        <v>3686</v>
      </c>
      <c r="B84" s="1235"/>
      <c r="C84" s="1235"/>
      <c r="D84" s="1235"/>
      <c r="E84" s="1235"/>
      <c r="F84" s="1235"/>
      <c r="G84" s="1235"/>
      <c r="H84" s="1235"/>
      <c r="I84" s="1235"/>
      <c r="J84" s="1235"/>
      <c r="K84" s="1235"/>
      <c r="L84" s="1235"/>
      <c r="M84" s="1235"/>
      <c r="N84" s="1235"/>
      <c r="O84" s="1235"/>
      <c r="P84" s="1235"/>
      <c r="Q84" s="1235"/>
      <c r="R84" s="1235"/>
      <c r="S84" s="1236"/>
    </row>
    <row r="85" spans="1:19" s="519" customFormat="1" ht="11.25" customHeight="1" x14ac:dyDescent="0.2">
      <c r="A85" s="1234" t="s">
        <v>3687</v>
      </c>
      <c r="B85" s="1235"/>
      <c r="C85" s="1235"/>
      <c r="D85" s="1235"/>
      <c r="E85" s="1235"/>
      <c r="F85" s="1235"/>
      <c r="G85" s="1235"/>
      <c r="H85" s="1235"/>
      <c r="I85" s="1235"/>
      <c r="J85" s="1235"/>
      <c r="K85" s="1235"/>
      <c r="L85" s="1235"/>
      <c r="M85" s="1235"/>
      <c r="N85" s="1235"/>
      <c r="O85" s="1235"/>
      <c r="P85" s="1235"/>
      <c r="Q85" s="1235"/>
      <c r="R85" s="1235"/>
      <c r="S85" s="1236"/>
    </row>
    <row r="86" spans="1:19" s="519" customFormat="1" ht="11.25" customHeight="1" x14ac:dyDescent="0.2">
      <c r="A86" s="1234" t="s">
        <v>3688</v>
      </c>
      <c r="B86" s="1235"/>
      <c r="C86" s="1235"/>
      <c r="D86" s="1235"/>
      <c r="E86" s="1235"/>
      <c r="F86" s="1235"/>
      <c r="G86" s="1235"/>
      <c r="H86" s="1235"/>
      <c r="I86" s="1235"/>
      <c r="J86" s="1235"/>
      <c r="K86" s="1235"/>
      <c r="L86" s="1235"/>
      <c r="M86" s="1235"/>
      <c r="N86" s="1235"/>
      <c r="O86" s="1235"/>
      <c r="P86" s="1235"/>
      <c r="Q86" s="1235"/>
      <c r="R86" s="1235"/>
      <c r="S86" s="1236"/>
    </row>
    <row r="87" spans="1:19" s="519" customFormat="1" ht="11.25" customHeight="1" x14ac:dyDescent="0.2">
      <c r="A87" s="1234" t="s">
        <v>3689</v>
      </c>
      <c r="B87" s="1235"/>
      <c r="C87" s="1235"/>
      <c r="D87" s="1235"/>
      <c r="E87" s="1235"/>
      <c r="F87" s="1235"/>
      <c r="G87" s="1235"/>
      <c r="H87" s="1235"/>
      <c r="I87" s="1235"/>
      <c r="J87" s="1235"/>
      <c r="K87" s="1235"/>
      <c r="L87" s="1235"/>
      <c r="M87" s="1235"/>
      <c r="N87" s="1235"/>
      <c r="O87" s="1235"/>
      <c r="P87" s="1235"/>
      <c r="Q87" s="1235"/>
      <c r="R87" s="1235"/>
      <c r="S87" s="1236"/>
    </row>
    <row r="88" spans="1:19" s="519" customFormat="1" ht="11.25" customHeight="1" x14ac:dyDescent="0.2">
      <c r="A88" s="1234" t="s">
        <v>3690</v>
      </c>
      <c r="B88" s="1235"/>
      <c r="C88" s="1235"/>
      <c r="D88" s="1235"/>
      <c r="E88" s="1235"/>
      <c r="F88" s="1235"/>
      <c r="G88" s="1235"/>
      <c r="H88" s="1235"/>
      <c r="I88" s="1235"/>
      <c r="J88" s="1235"/>
      <c r="K88" s="1235"/>
      <c r="L88" s="1235"/>
      <c r="M88" s="1235"/>
      <c r="N88" s="1235"/>
      <c r="O88" s="1235"/>
      <c r="P88" s="1235"/>
      <c r="Q88" s="1235"/>
      <c r="R88" s="1235"/>
      <c r="S88" s="1236"/>
    </row>
    <row r="89" spans="1:19" s="519" customFormat="1" ht="11.25" customHeight="1" x14ac:dyDescent="0.2">
      <c r="A89" s="1234" t="s">
        <v>85</v>
      </c>
      <c r="B89" s="1235"/>
      <c r="C89" s="1235"/>
      <c r="D89" s="1235"/>
      <c r="E89" s="1235"/>
      <c r="F89" s="1235"/>
      <c r="G89" s="1235"/>
      <c r="H89" s="1235"/>
      <c r="I89" s="1235"/>
      <c r="J89" s="1235"/>
      <c r="K89" s="1235"/>
      <c r="L89" s="1235"/>
      <c r="M89" s="1235"/>
      <c r="N89" s="1235"/>
      <c r="O89" s="1235"/>
      <c r="P89" s="1235"/>
      <c r="Q89" s="1235"/>
      <c r="R89" s="1235"/>
      <c r="S89" s="1236"/>
    </row>
    <row r="90" spans="1:19" s="519" customFormat="1" ht="11.25" customHeight="1" x14ac:dyDescent="0.2">
      <c r="A90" s="1240" t="s">
        <v>3691</v>
      </c>
      <c r="B90" s="1241"/>
      <c r="C90" s="1241"/>
      <c r="D90" s="1241"/>
      <c r="E90" s="1241"/>
      <c r="F90" s="1241"/>
      <c r="G90" s="1241"/>
      <c r="H90" s="1241"/>
      <c r="I90" s="1241"/>
      <c r="J90" s="1241"/>
      <c r="K90" s="1241"/>
      <c r="L90" s="1241"/>
      <c r="M90" s="1241"/>
      <c r="N90" s="1241"/>
      <c r="O90" s="1241"/>
      <c r="P90" s="1241"/>
      <c r="Q90" s="1241"/>
      <c r="R90" s="1241"/>
      <c r="S90" s="1242"/>
    </row>
    <row r="91" spans="1:19" s="518" customFormat="1" ht="29.25" customHeight="1" x14ac:dyDescent="0.2">
      <c r="A91" s="1233" t="s">
        <v>41</v>
      </c>
      <c r="B91" s="1233"/>
      <c r="C91" s="1233"/>
      <c r="D91" s="1233" t="s">
        <v>42</v>
      </c>
      <c r="E91" s="1233"/>
      <c r="F91" s="1233" t="s">
        <v>43</v>
      </c>
      <c r="G91" s="1233"/>
      <c r="H91" s="1233"/>
      <c r="I91" s="1233" t="s">
        <v>44</v>
      </c>
      <c r="J91" s="1233"/>
      <c r="K91" s="1229" t="s">
        <v>45</v>
      </c>
      <c r="L91" s="1243"/>
      <c r="M91" s="1243"/>
      <c r="N91" s="1244"/>
      <c r="O91" s="1245" t="s">
        <v>46</v>
      </c>
      <c r="P91" s="1245"/>
      <c r="Q91" s="1246"/>
      <c r="R91" s="1233" t="s">
        <v>47</v>
      </c>
      <c r="S91" s="1233"/>
    </row>
    <row r="92" spans="1:19" s="518" customFormat="1" ht="24.75" customHeight="1" x14ac:dyDescent="0.2">
      <c r="A92" s="1232" t="s">
        <v>48</v>
      </c>
      <c r="B92" s="1232" t="s">
        <v>49</v>
      </c>
      <c r="C92" s="1249" t="s">
        <v>50</v>
      </c>
      <c r="D92" s="1232" t="s">
        <v>51</v>
      </c>
      <c r="E92" s="1232" t="s">
        <v>52</v>
      </c>
      <c r="F92" s="1229" t="s">
        <v>53</v>
      </c>
      <c r="G92" s="1230"/>
      <c r="H92" s="1231"/>
      <c r="I92" s="1232" t="s">
        <v>54</v>
      </c>
      <c r="J92" s="1232" t="s">
        <v>55</v>
      </c>
      <c r="K92" s="1229" t="s">
        <v>56</v>
      </c>
      <c r="L92" s="1231"/>
      <c r="M92" s="1229" t="s">
        <v>57</v>
      </c>
      <c r="N92" s="1231"/>
      <c r="O92" s="1232" t="s">
        <v>58</v>
      </c>
      <c r="P92" s="1232" t="s">
        <v>59</v>
      </c>
      <c r="Q92" s="1232" t="s">
        <v>60</v>
      </c>
      <c r="R92" s="1232" t="s">
        <v>61</v>
      </c>
      <c r="S92" s="1232" t="s">
        <v>62</v>
      </c>
    </row>
    <row r="93" spans="1:19" s="518" customFormat="1" ht="66" customHeight="1" x14ac:dyDescent="0.2">
      <c r="A93" s="1233"/>
      <c r="B93" s="1233"/>
      <c r="C93" s="1250"/>
      <c r="D93" s="1233"/>
      <c r="E93" s="1233"/>
      <c r="F93" s="529" t="s">
        <v>63</v>
      </c>
      <c r="G93" s="529" t="s">
        <v>64</v>
      </c>
      <c r="H93" s="529" t="s">
        <v>65</v>
      </c>
      <c r="I93" s="1233"/>
      <c r="J93" s="1233"/>
      <c r="K93" s="530" t="s">
        <v>66</v>
      </c>
      <c r="L93" s="530" t="s">
        <v>67</v>
      </c>
      <c r="M93" s="530" t="s">
        <v>68</v>
      </c>
      <c r="N93" s="530" t="s">
        <v>67</v>
      </c>
      <c r="O93" s="1233"/>
      <c r="P93" s="1233"/>
      <c r="Q93" s="1233"/>
      <c r="R93" s="1233"/>
      <c r="S93" s="1233"/>
    </row>
    <row r="94" spans="1:19" s="518" customFormat="1" x14ac:dyDescent="0.2">
      <c r="A94" s="1247" t="s">
        <v>69</v>
      </c>
      <c r="B94" s="1247"/>
      <c r="C94" s="1247"/>
      <c r="D94" s="1247"/>
      <c r="E94" s="1247"/>
      <c r="F94" s="1247"/>
      <c r="G94" s="1247"/>
      <c r="H94" s="1247"/>
      <c r="I94" s="1247"/>
      <c r="J94" s="1247"/>
      <c r="K94" s="1247"/>
      <c r="L94" s="1247"/>
      <c r="M94" s="1247"/>
      <c r="N94" s="1247"/>
      <c r="O94" s="1247"/>
      <c r="P94" s="1247"/>
      <c r="Q94" s="1247"/>
      <c r="R94" s="1247"/>
      <c r="S94" s="1247"/>
    </row>
    <row r="95" spans="1:19" s="522" customFormat="1" x14ac:dyDescent="0.2">
      <c r="A95" s="517">
        <v>0</v>
      </c>
      <c r="B95" s="517">
        <v>0</v>
      </c>
      <c r="C95" s="517">
        <v>0</v>
      </c>
      <c r="D95" s="517">
        <v>0</v>
      </c>
      <c r="E95" s="517">
        <v>0</v>
      </c>
      <c r="F95" s="517">
        <v>0</v>
      </c>
      <c r="G95" s="517">
        <v>0</v>
      </c>
      <c r="H95" s="517">
        <v>0</v>
      </c>
      <c r="I95" s="517">
        <v>0</v>
      </c>
      <c r="J95" s="517">
        <v>0</v>
      </c>
      <c r="K95" s="517">
        <v>0</v>
      </c>
      <c r="L95" s="517">
        <v>0</v>
      </c>
      <c r="M95" s="517">
        <v>0</v>
      </c>
      <c r="N95" s="517">
        <v>0</v>
      </c>
      <c r="O95" s="517">
        <v>0</v>
      </c>
      <c r="P95" s="517">
        <v>0</v>
      </c>
      <c r="Q95" s="517">
        <v>0</v>
      </c>
      <c r="R95" s="517">
        <v>0</v>
      </c>
      <c r="S95" s="517">
        <v>0</v>
      </c>
    </row>
    <row r="96" spans="1:19" s="518" customFormat="1" x14ac:dyDescent="0.2">
      <c r="A96" s="1247" t="s">
        <v>70</v>
      </c>
      <c r="B96" s="1247"/>
      <c r="C96" s="1247"/>
      <c r="D96" s="1247"/>
      <c r="E96" s="1247"/>
      <c r="F96" s="1247"/>
      <c r="G96" s="1247"/>
      <c r="H96" s="1247"/>
      <c r="I96" s="1247"/>
      <c r="J96" s="1247"/>
      <c r="K96" s="1247"/>
      <c r="L96" s="1247"/>
      <c r="M96" s="1247"/>
      <c r="N96" s="1247"/>
      <c r="O96" s="1247"/>
      <c r="P96" s="1247"/>
      <c r="Q96" s="1247"/>
      <c r="R96" s="1247"/>
      <c r="S96" s="1247"/>
    </row>
    <row r="97" spans="1:19" s="522" customFormat="1" x14ac:dyDescent="0.2">
      <c r="A97" s="517">
        <v>0</v>
      </c>
      <c r="B97" s="517">
        <v>0</v>
      </c>
      <c r="C97" s="517">
        <v>0</v>
      </c>
      <c r="D97" s="517">
        <v>0</v>
      </c>
      <c r="E97" s="517">
        <v>0</v>
      </c>
      <c r="F97" s="517">
        <v>0</v>
      </c>
      <c r="G97" s="517">
        <v>0</v>
      </c>
      <c r="H97" s="517">
        <v>0</v>
      </c>
      <c r="I97" s="517">
        <v>0</v>
      </c>
      <c r="J97" s="517">
        <v>0</v>
      </c>
      <c r="K97" s="517">
        <v>0</v>
      </c>
      <c r="L97" s="517">
        <v>0</v>
      </c>
      <c r="M97" s="517">
        <v>0</v>
      </c>
      <c r="N97" s="517">
        <v>0</v>
      </c>
      <c r="O97" s="517">
        <v>0</v>
      </c>
      <c r="P97" s="517">
        <v>0</v>
      </c>
      <c r="Q97" s="517">
        <v>0</v>
      </c>
      <c r="R97" s="517">
        <v>0</v>
      </c>
      <c r="S97" s="517">
        <v>0</v>
      </c>
    </row>
    <row r="98" spans="1:19" s="518" customFormat="1" x14ac:dyDescent="0.2">
      <c r="A98" s="1247" t="s">
        <v>71</v>
      </c>
      <c r="B98" s="1247"/>
      <c r="C98" s="1247"/>
      <c r="D98" s="1247"/>
      <c r="E98" s="1247"/>
      <c r="F98" s="1247"/>
      <c r="G98" s="1247"/>
      <c r="H98" s="1247"/>
      <c r="I98" s="1247"/>
      <c r="J98" s="1247"/>
      <c r="K98" s="1247"/>
      <c r="L98" s="1247"/>
      <c r="M98" s="1247"/>
      <c r="N98" s="1247"/>
      <c r="O98" s="1247"/>
      <c r="P98" s="1247"/>
      <c r="Q98" s="1247"/>
      <c r="R98" s="1247"/>
      <c r="S98" s="1247"/>
    </row>
    <row r="99" spans="1:19" s="522" customFormat="1" x14ac:dyDescent="0.2">
      <c r="A99" s="517">
        <v>0</v>
      </c>
      <c r="B99" s="517">
        <v>0</v>
      </c>
      <c r="C99" s="517">
        <v>0</v>
      </c>
      <c r="D99" s="517">
        <v>0</v>
      </c>
      <c r="E99" s="517">
        <v>0</v>
      </c>
      <c r="F99" s="517">
        <v>0</v>
      </c>
      <c r="G99" s="517">
        <v>0</v>
      </c>
      <c r="H99" s="517">
        <v>0</v>
      </c>
      <c r="I99" s="517">
        <v>0</v>
      </c>
      <c r="J99" s="517">
        <v>0</v>
      </c>
      <c r="K99" s="517">
        <v>0</v>
      </c>
      <c r="L99" s="517">
        <v>0</v>
      </c>
      <c r="M99" s="517">
        <v>0</v>
      </c>
      <c r="N99" s="517">
        <v>0</v>
      </c>
      <c r="O99" s="517">
        <v>0</v>
      </c>
      <c r="P99" s="517">
        <v>0</v>
      </c>
      <c r="Q99" s="517">
        <v>0</v>
      </c>
      <c r="R99" s="517">
        <v>0</v>
      </c>
      <c r="S99" s="517">
        <v>0</v>
      </c>
    </row>
    <row r="100" spans="1:19" s="518" customFormat="1" x14ac:dyDescent="0.2">
      <c r="A100" s="1254" t="s">
        <v>72</v>
      </c>
      <c r="B100" s="1255"/>
      <c r="C100" s="1255"/>
      <c r="D100" s="1255"/>
      <c r="E100" s="1255"/>
      <c r="F100" s="1255"/>
      <c r="G100" s="1255"/>
      <c r="H100" s="1255"/>
      <c r="I100" s="1255"/>
      <c r="J100" s="1255"/>
      <c r="K100" s="1255"/>
      <c r="L100" s="1255"/>
      <c r="M100" s="1255"/>
      <c r="N100" s="1255"/>
      <c r="O100" s="1255"/>
      <c r="P100" s="1255"/>
      <c r="Q100" s="1255"/>
      <c r="R100" s="1255"/>
      <c r="S100" s="1256"/>
    </row>
    <row r="101" spans="1:19" s="522" customFormat="1" x14ac:dyDescent="0.2">
      <c r="A101" s="517">
        <v>0</v>
      </c>
      <c r="B101" s="517">
        <v>0</v>
      </c>
      <c r="C101" s="517">
        <v>0</v>
      </c>
      <c r="D101" s="517">
        <v>0</v>
      </c>
      <c r="E101" s="517">
        <v>0</v>
      </c>
      <c r="F101" s="517">
        <v>0</v>
      </c>
      <c r="G101" s="517">
        <v>0</v>
      </c>
      <c r="H101" s="517">
        <v>0</v>
      </c>
      <c r="I101" s="517">
        <v>0</v>
      </c>
      <c r="J101" s="517">
        <v>0</v>
      </c>
      <c r="K101" s="517">
        <v>0</v>
      </c>
      <c r="L101" s="517">
        <v>0</v>
      </c>
      <c r="M101" s="517">
        <v>0</v>
      </c>
      <c r="N101" s="517">
        <v>0</v>
      </c>
      <c r="O101" s="517">
        <v>0</v>
      </c>
      <c r="P101" s="517">
        <v>0</v>
      </c>
      <c r="Q101" s="517">
        <v>0</v>
      </c>
      <c r="R101" s="517">
        <v>0</v>
      </c>
      <c r="S101" s="517">
        <v>0</v>
      </c>
    </row>
    <row r="102" spans="1:19" s="518" customFormat="1" x14ac:dyDescent="0.2">
      <c r="A102" s="1248" t="s">
        <v>73</v>
      </c>
      <c r="B102" s="1248"/>
      <c r="C102" s="1248"/>
      <c r="D102" s="1248"/>
      <c r="E102" s="1248"/>
      <c r="F102" s="1248"/>
      <c r="G102" s="1248"/>
      <c r="H102" s="1248"/>
      <c r="I102" s="1248"/>
      <c r="J102" s="1248"/>
      <c r="K102" s="1248"/>
      <c r="L102" s="1248"/>
      <c r="M102" s="1248"/>
      <c r="N102" s="1248"/>
      <c r="O102" s="1248"/>
      <c r="P102" s="1248"/>
      <c r="Q102" s="1248"/>
      <c r="R102" s="1248"/>
      <c r="S102" s="1248"/>
    </row>
    <row r="103" spans="1:19" s="522" customFormat="1" x14ac:dyDescent="0.2">
      <c r="A103" s="517">
        <v>0</v>
      </c>
      <c r="B103" s="517">
        <v>0</v>
      </c>
      <c r="C103" s="517">
        <v>0</v>
      </c>
      <c r="D103" s="517">
        <v>0</v>
      </c>
      <c r="E103" s="517">
        <v>0</v>
      </c>
      <c r="F103" s="517">
        <v>0</v>
      </c>
      <c r="G103" s="517">
        <v>0</v>
      </c>
      <c r="H103" s="517">
        <v>0</v>
      </c>
      <c r="I103" s="517">
        <v>0</v>
      </c>
      <c r="J103" s="517">
        <v>0</v>
      </c>
      <c r="K103" s="517">
        <v>0</v>
      </c>
      <c r="L103" s="517">
        <v>0</v>
      </c>
      <c r="M103" s="517">
        <v>0</v>
      </c>
      <c r="N103" s="517">
        <v>0</v>
      </c>
      <c r="O103" s="517">
        <v>0</v>
      </c>
      <c r="P103" s="517">
        <v>0</v>
      </c>
      <c r="Q103" s="517">
        <v>0</v>
      </c>
      <c r="R103" s="517">
        <v>0</v>
      </c>
      <c r="S103" s="517">
        <v>0</v>
      </c>
    </row>
    <row r="104" spans="1:19" s="518" customFormat="1" x14ac:dyDescent="0.2">
      <c r="A104" s="1247" t="s">
        <v>74</v>
      </c>
      <c r="B104" s="1247"/>
      <c r="C104" s="1247"/>
      <c r="D104" s="1247"/>
      <c r="E104" s="1247"/>
      <c r="F104" s="1247"/>
      <c r="G104" s="1247"/>
      <c r="H104" s="1247"/>
      <c r="I104" s="1247"/>
      <c r="J104" s="1247"/>
      <c r="K104" s="1247"/>
      <c r="L104" s="1247"/>
      <c r="M104" s="1247"/>
      <c r="N104" s="1247"/>
      <c r="O104" s="1247"/>
      <c r="P104" s="1247"/>
      <c r="Q104" s="1247"/>
      <c r="R104" s="1247"/>
      <c r="S104" s="1247"/>
    </row>
    <row r="105" spans="1:19" s="522" customFormat="1" x14ac:dyDescent="0.2">
      <c r="A105" s="517">
        <v>0</v>
      </c>
      <c r="B105" s="517">
        <v>0</v>
      </c>
      <c r="C105" s="517">
        <v>0</v>
      </c>
      <c r="D105" s="517">
        <v>0</v>
      </c>
      <c r="E105" s="517">
        <v>0</v>
      </c>
      <c r="F105" s="517">
        <v>0</v>
      </c>
      <c r="G105" s="517">
        <v>0</v>
      </c>
      <c r="H105" s="517">
        <v>0</v>
      </c>
      <c r="I105" s="517">
        <v>0</v>
      </c>
      <c r="J105" s="517">
        <v>0</v>
      </c>
      <c r="K105" s="517">
        <v>0</v>
      </c>
      <c r="L105" s="517">
        <v>0</v>
      </c>
      <c r="M105" s="517">
        <v>0</v>
      </c>
      <c r="N105" s="517">
        <v>0</v>
      </c>
      <c r="O105" s="517">
        <v>0</v>
      </c>
      <c r="P105" s="517">
        <v>0</v>
      </c>
      <c r="Q105" s="517">
        <v>0</v>
      </c>
      <c r="R105" s="517">
        <v>0</v>
      </c>
      <c r="S105" s="517">
        <v>0</v>
      </c>
    </row>
    <row r="106" spans="1:19" s="518" customFormat="1" x14ac:dyDescent="0.2">
      <c r="A106" s="1247" t="s">
        <v>75</v>
      </c>
      <c r="B106" s="1247"/>
      <c r="C106" s="1247"/>
      <c r="D106" s="1247"/>
      <c r="E106" s="1247"/>
      <c r="F106" s="1247"/>
      <c r="G106" s="1247"/>
      <c r="H106" s="1247"/>
      <c r="I106" s="1247"/>
      <c r="J106" s="1247"/>
      <c r="K106" s="1247"/>
      <c r="L106" s="1247"/>
      <c r="M106" s="1247"/>
      <c r="N106" s="1247"/>
      <c r="O106" s="1247"/>
      <c r="P106" s="1247"/>
      <c r="Q106" s="1247"/>
      <c r="R106" s="1247"/>
      <c r="S106" s="1247"/>
    </row>
    <row r="107" spans="1:19" s="522" customFormat="1" x14ac:dyDescent="0.2">
      <c r="A107" s="517">
        <v>0</v>
      </c>
      <c r="B107" s="517">
        <v>0</v>
      </c>
      <c r="C107" s="517">
        <v>0</v>
      </c>
      <c r="D107" s="517">
        <v>0</v>
      </c>
      <c r="E107" s="517">
        <v>0</v>
      </c>
      <c r="F107" s="517">
        <v>0</v>
      </c>
      <c r="G107" s="517">
        <v>0</v>
      </c>
      <c r="H107" s="517">
        <v>0</v>
      </c>
      <c r="I107" s="517">
        <v>0</v>
      </c>
      <c r="J107" s="517">
        <v>0</v>
      </c>
      <c r="K107" s="517">
        <v>0</v>
      </c>
      <c r="L107" s="517">
        <v>0</v>
      </c>
      <c r="M107" s="517">
        <v>0</v>
      </c>
      <c r="N107" s="517">
        <v>0</v>
      </c>
      <c r="O107" s="517">
        <v>0</v>
      </c>
      <c r="P107" s="517">
        <v>0</v>
      </c>
      <c r="Q107" s="517">
        <v>0</v>
      </c>
      <c r="R107" s="517">
        <v>0</v>
      </c>
      <c r="S107" s="517">
        <v>0</v>
      </c>
    </row>
    <row r="108" spans="1:19" s="518" customFormat="1" x14ac:dyDescent="0.2">
      <c r="A108" s="1247" t="s">
        <v>76</v>
      </c>
      <c r="B108" s="1247"/>
      <c r="C108" s="1247"/>
      <c r="D108" s="1247"/>
      <c r="E108" s="1247"/>
      <c r="F108" s="1247"/>
      <c r="G108" s="1247"/>
      <c r="H108" s="1247"/>
      <c r="I108" s="1247"/>
      <c r="J108" s="1247"/>
      <c r="K108" s="1247"/>
      <c r="L108" s="1247"/>
      <c r="M108" s="1247"/>
      <c r="N108" s="1247"/>
      <c r="O108" s="1247"/>
      <c r="P108" s="1247"/>
      <c r="Q108" s="1247"/>
      <c r="R108" s="1247"/>
      <c r="S108" s="1247"/>
    </row>
    <row r="109" spans="1:19" s="522" customFormat="1" x14ac:dyDescent="0.2">
      <c r="A109" s="517">
        <v>0</v>
      </c>
      <c r="B109" s="517">
        <v>0</v>
      </c>
      <c r="C109" s="517">
        <v>0</v>
      </c>
      <c r="D109" s="517">
        <v>0</v>
      </c>
      <c r="E109" s="517">
        <v>0</v>
      </c>
      <c r="F109" s="517">
        <v>0</v>
      </c>
      <c r="G109" s="517">
        <v>0</v>
      </c>
      <c r="H109" s="517">
        <v>0</v>
      </c>
      <c r="I109" s="517">
        <v>0</v>
      </c>
      <c r="J109" s="517">
        <v>0</v>
      </c>
      <c r="K109" s="517">
        <v>0</v>
      </c>
      <c r="L109" s="517">
        <v>0</v>
      </c>
      <c r="M109" s="517">
        <v>0</v>
      </c>
      <c r="N109" s="517">
        <v>0</v>
      </c>
      <c r="O109" s="517">
        <v>0</v>
      </c>
      <c r="P109" s="517">
        <v>0</v>
      </c>
      <c r="Q109" s="517">
        <v>0</v>
      </c>
      <c r="R109" s="517">
        <v>0</v>
      </c>
      <c r="S109" s="517">
        <v>0</v>
      </c>
    </row>
    <row r="110" spans="1:19" s="518" customFormat="1" x14ac:dyDescent="0.2">
      <c r="A110" s="1247" t="s">
        <v>77</v>
      </c>
      <c r="B110" s="1247"/>
      <c r="C110" s="1247"/>
      <c r="D110" s="1247"/>
      <c r="E110" s="1247"/>
      <c r="F110" s="1247"/>
      <c r="G110" s="1247"/>
      <c r="H110" s="1247"/>
      <c r="I110" s="1247"/>
      <c r="J110" s="1247"/>
      <c r="K110" s="1247"/>
      <c r="L110" s="1247"/>
      <c r="M110" s="1247"/>
      <c r="N110" s="1247"/>
      <c r="O110" s="1247"/>
      <c r="P110" s="1247"/>
      <c r="Q110" s="1247"/>
      <c r="R110" s="1247"/>
      <c r="S110" s="1247"/>
    </row>
    <row r="111" spans="1:19" s="522" customFormat="1" x14ac:dyDescent="0.2">
      <c r="A111" s="517">
        <v>0</v>
      </c>
      <c r="B111" s="517">
        <v>0</v>
      </c>
      <c r="C111" s="517">
        <v>0</v>
      </c>
      <c r="D111" s="517">
        <v>0</v>
      </c>
      <c r="E111" s="517">
        <v>0</v>
      </c>
      <c r="F111" s="517">
        <v>0</v>
      </c>
      <c r="G111" s="517">
        <v>0</v>
      </c>
      <c r="H111" s="517">
        <v>0</v>
      </c>
      <c r="I111" s="517">
        <v>0</v>
      </c>
      <c r="J111" s="517">
        <v>0</v>
      </c>
      <c r="K111" s="517">
        <v>0</v>
      </c>
      <c r="L111" s="517">
        <v>0</v>
      </c>
      <c r="M111" s="517">
        <v>0</v>
      </c>
      <c r="N111" s="517">
        <v>0</v>
      </c>
      <c r="O111" s="517">
        <v>0</v>
      </c>
      <c r="P111" s="517">
        <v>0</v>
      </c>
      <c r="Q111" s="517">
        <v>0</v>
      </c>
      <c r="R111" s="517">
        <v>0</v>
      </c>
      <c r="S111" s="517">
        <v>0</v>
      </c>
    </row>
    <row r="112" spans="1:19" s="518" customFormat="1" x14ac:dyDescent="0.2">
      <c r="A112" s="1247" t="s">
        <v>78</v>
      </c>
      <c r="B112" s="1247"/>
      <c r="C112" s="1247"/>
      <c r="D112" s="1247"/>
      <c r="E112" s="1247"/>
      <c r="F112" s="1247"/>
      <c r="G112" s="1247"/>
      <c r="H112" s="1247"/>
      <c r="I112" s="1247"/>
      <c r="J112" s="1247"/>
      <c r="K112" s="1247"/>
      <c r="L112" s="1247"/>
      <c r="M112" s="1247"/>
      <c r="N112" s="1247"/>
      <c r="O112" s="1247"/>
      <c r="P112" s="1247"/>
      <c r="Q112" s="1247"/>
      <c r="R112" s="1247"/>
      <c r="S112" s="1247"/>
    </row>
    <row r="113" spans="1:19" s="522" customFormat="1" x14ac:dyDescent="0.2">
      <c r="A113" s="517">
        <v>0</v>
      </c>
      <c r="B113" s="517">
        <v>0</v>
      </c>
      <c r="C113" s="517">
        <v>0</v>
      </c>
      <c r="D113" s="517">
        <v>0</v>
      </c>
      <c r="E113" s="517">
        <v>0</v>
      </c>
      <c r="F113" s="517">
        <v>0</v>
      </c>
      <c r="G113" s="517">
        <v>0</v>
      </c>
      <c r="H113" s="517">
        <v>0</v>
      </c>
      <c r="I113" s="517">
        <v>0</v>
      </c>
      <c r="J113" s="517">
        <v>0</v>
      </c>
      <c r="K113" s="517">
        <v>0</v>
      </c>
      <c r="L113" s="517">
        <v>0</v>
      </c>
      <c r="M113" s="517">
        <v>0</v>
      </c>
      <c r="N113" s="517">
        <v>0</v>
      </c>
      <c r="O113" s="517">
        <v>0</v>
      </c>
      <c r="P113" s="517">
        <v>0</v>
      </c>
      <c r="Q113" s="517">
        <v>0</v>
      </c>
      <c r="R113" s="517">
        <v>0</v>
      </c>
      <c r="S113" s="517">
        <v>0</v>
      </c>
    </row>
    <row r="114" spans="1:19" s="518" customFormat="1" x14ac:dyDescent="0.2">
      <c r="A114" s="1247" t="s">
        <v>79</v>
      </c>
      <c r="B114" s="1247"/>
      <c r="C114" s="1247"/>
      <c r="D114" s="1247"/>
      <c r="E114" s="1247"/>
      <c r="F114" s="1247"/>
      <c r="G114" s="1247"/>
      <c r="H114" s="1247"/>
      <c r="I114" s="1247"/>
      <c r="J114" s="1247"/>
      <c r="K114" s="1247"/>
      <c r="L114" s="1247"/>
      <c r="M114" s="1247"/>
      <c r="N114" s="1247"/>
      <c r="O114" s="1247"/>
      <c r="P114" s="1247"/>
      <c r="Q114" s="1247"/>
      <c r="R114" s="1247"/>
      <c r="S114" s="1247"/>
    </row>
    <row r="115" spans="1:19" s="522" customFormat="1" x14ac:dyDescent="0.2">
      <c r="A115" s="517">
        <v>0</v>
      </c>
      <c r="B115" s="517">
        <v>0</v>
      </c>
      <c r="C115" s="517">
        <v>0</v>
      </c>
      <c r="D115" s="517">
        <v>0</v>
      </c>
      <c r="E115" s="517">
        <v>0</v>
      </c>
      <c r="F115" s="517">
        <v>0</v>
      </c>
      <c r="G115" s="517">
        <v>0</v>
      </c>
      <c r="H115" s="517">
        <v>0</v>
      </c>
      <c r="I115" s="517">
        <v>0</v>
      </c>
      <c r="J115" s="517">
        <v>0</v>
      </c>
      <c r="K115" s="517">
        <v>0</v>
      </c>
      <c r="L115" s="517">
        <v>0</v>
      </c>
      <c r="M115" s="517">
        <v>0</v>
      </c>
      <c r="N115" s="517">
        <v>0</v>
      </c>
      <c r="O115" s="517">
        <v>0</v>
      </c>
      <c r="P115" s="517">
        <v>0</v>
      </c>
      <c r="Q115" s="517">
        <v>0</v>
      </c>
      <c r="R115" s="517">
        <v>0</v>
      </c>
      <c r="S115" s="517">
        <v>0</v>
      </c>
    </row>
    <row r="116" spans="1:19" s="518" customFormat="1" x14ac:dyDescent="0.2">
      <c r="A116" s="1247" t="s">
        <v>80</v>
      </c>
      <c r="B116" s="1247"/>
      <c r="C116" s="1247"/>
      <c r="D116" s="1247"/>
      <c r="E116" s="1247"/>
      <c r="F116" s="1247"/>
      <c r="G116" s="1247"/>
      <c r="H116" s="1247"/>
      <c r="I116" s="1247"/>
      <c r="J116" s="1247"/>
      <c r="K116" s="1247"/>
      <c r="L116" s="1247"/>
      <c r="M116" s="1247"/>
      <c r="N116" s="1247"/>
      <c r="O116" s="1247"/>
      <c r="P116" s="1247"/>
      <c r="Q116" s="1247"/>
      <c r="R116" s="1247"/>
      <c r="S116" s="1247"/>
    </row>
    <row r="117" spans="1:19" s="522" customFormat="1" x14ac:dyDescent="0.2">
      <c r="A117" s="517">
        <v>0</v>
      </c>
      <c r="B117" s="517">
        <v>0</v>
      </c>
      <c r="C117" s="517">
        <v>0</v>
      </c>
      <c r="D117" s="517">
        <v>0</v>
      </c>
      <c r="E117" s="517">
        <v>0</v>
      </c>
      <c r="F117" s="517">
        <v>0</v>
      </c>
      <c r="G117" s="517">
        <v>0</v>
      </c>
      <c r="H117" s="517">
        <v>0</v>
      </c>
      <c r="I117" s="517">
        <v>0</v>
      </c>
      <c r="J117" s="517">
        <v>0</v>
      </c>
      <c r="K117" s="517">
        <v>0</v>
      </c>
      <c r="L117" s="517">
        <v>0</v>
      </c>
      <c r="M117" s="517">
        <v>0</v>
      </c>
      <c r="N117" s="517">
        <v>0</v>
      </c>
      <c r="O117" s="517">
        <v>0</v>
      </c>
      <c r="P117" s="517">
        <v>0</v>
      </c>
      <c r="Q117" s="517">
        <v>0</v>
      </c>
      <c r="R117" s="517">
        <v>0</v>
      </c>
      <c r="S117" s="517">
        <v>0</v>
      </c>
    </row>
    <row r="118" spans="1:19" s="518" customFormat="1" x14ac:dyDescent="0.2">
      <c r="A118" s="1251" t="s">
        <v>181</v>
      </c>
      <c r="B118" s="1252"/>
      <c r="C118" s="1252"/>
      <c r="D118" s="1252"/>
      <c r="E118" s="1252"/>
      <c r="F118" s="1252"/>
      <c r="G118" s="1252"/>
      <c r="H118" s="1252"/>
      <c r="I118" s="1252"/>
      <c r="J118" s="1252"/>
      <c r="K118" s="1252"/>
      <c r="L118" s="1252"/>
      <c r="M118" s="1252"/>
      <c r="N118" s="1252"/>
      <c r="O118" s="1252"/>
      <c r="P118" s="1252"/>
      <c r="Q118" s="1252"/>
      <c r="R118" s="1252"/>
      <c r="S118" s="1253"/>
    </row>
    <row r="119" spans="1:19" s="533" customFormat="1" x14ac:dyDescent="0.2">
      <c r="A119" s="532">
        <f>SUM(A117,A115,A113,A111,A109,A107,A105,A103,A101,A99,A97,A95)</f>
        <v>0</v>
      </c>
      <c r="B119" s="532">
        <f t="shared" ref="B119:S119" si="2">SUM(B117,B115,B113,B111,B109,B107,B105,B103,B101,B99,B97,B95)</f>
        <v>0</v>
      </c>
      <c r="C119" s="532">
        <f t="shared" si="2"/>
        <v>0</v>
      </c>
      <c r="D119" s="532">
        <f t="shared" si="2"/>
        <v>0</v>
      </c>
      <c r="E119" s="532">
        <f t="shared" si="2"/>
        <v>0</v>
      </c>
      <c r="F119" s="532">
        <f t="shared" si="2"/>
        <v>0</v>
      </c>
      <c r="G119" s="532">
        <f t="shared" si="2"/>
        <v>0</v>
      </c>
      <c r="H119" s="532">
        <f t="shared" si="2"/>
        <v>0</v>
      </c>
      <c r="I119" s="532">
        <f t="shared" si="2"/>
        <v>0</v>
      </c>
      <c r="J119" s="532">
        <f t="shared" si="2"/>
        <v>0</v>
      </c>
      <c r="K119" s="532">
        <f t="shared" si="2"/>
        <v>0</v>
      </c>
      <c r="L119" s="532">
        <f t="shared" si="2"/>
        <v>0</v>
      </c>
      <c r="M119" s="532">
        <f t="shared" si="2"/>
        <v>0</v>
      </c>
      <c r="N119" s="532">
        <f t="shared" si="2"/>
        <v>0</v>
      </c>
      <c r="O119" s="532">
        <f t="shared" si="2"/>
        <v>0</v>
      </c>
      <c r="P119" s="532">
        <f t="shared" si="2"/>
        <v>0</v>
      </c>
      <c r="Q119" s="532">
        <f t="shared" si="2"/>
        <v>0</v>
      </c>
      <c r="R119" s="532">
        <f t="shared" si="2"/>
        <v>0</v>
      </c>
      <c r="S119" s="532">
        <f t="shared" si="2"/>
        <v>0</v>
      </c>
    </row>
    <row r="120" spans="1:19" s="531" customFormat="1" x14ac:dyDescent="0.2"/>
    <row r="121" spans="1:19" s="518" customFormat="1" ht="19.5" customHeight="1" x14ac:dyDescent="0.2">
      <c r="A121" s="1237" t="s">
        <v>3740</v>
      </c>
      <c r="B121" s="1238"/>
      <c r="C121" s="1238"/>
      <c r="D121" s="1238"/>
      <c r="E121" s="1238"/>
      <c r="F121" s="1238"/>
      <c r="G121" s="1238"/>
      <c r="H121" s="1238"/>
      <c r="I121" s="1238"/>
      <c r="J121" s="1238"/>
      <c r="K121" s="1238"/>
      <c r="L121" s="1238"/>
      <c r="M121" s="1238"/>
      <c r="N121" s="1238"/>
      <c r="O121" s="1238"/>
      <c r="P121" s="1238"/>
      <c r="Q121" s="1238"/>
      <c r="R121" s="1238"/>
      <c r="S121" s="1239"/>
    </row>
    <row r="122" spans="1:19" s="534" customFormat="1" ht="12.75" customHeight="1" x14ac:dyDescent="0.2">
      <c r="A122" s="1234" t="s">
        <v>173</v>
      </c>
      <c r="B122" s="1235"/>
      <c r="C122" s="1235"/>
      <c r="D122" s="1235"/>
      <c r="E122" s="1235"/>
      <c r="F122" s="1235"/>
      <c r="G122" s="1235"/>
      <c r="H122" s="1235"/>
      <c r="I122" s="1235"/>
      <c r="J122" s="1235"/>
      <c r="K122" s="1235"/>
      <c r="L122" s="1235"/>
      <c r="M122" s="1235"/>
      <c r="N122" s="1235"/>
      <c r="O122" s="1235"/>
      <c r="P122" s="1235"/>
      <c r="Q122" s="1235"/>
      <c r="R122" s="1235"/>
      <c r="S122" s="1236"/>
    </row>
    <row r="123" spans="1:19" s="518" customFormat="1" x14ac:dyDescent="0.2">
      <c r="A123" s="1234" t="s">
        <v>1924</v>
      </c>
      <c r="B123" s="1235"/>
      <c r="C123" s="1235"/>
      <c r="D123" s="1235"/>
      <c r="E123" s="1235"/>
      <c r="F123" s="1235"/>
      <c r="G123" s="1235"/>
      <c r="H123" s="1235"/>
      <c r="I123" s="1235"/>
      <c r="J123" s="1235"/>
      <c r="K123" s="1235"/>
      <c r="L123" s="1235"/>
      <c r="M123" s="1235"/>
      <c r="N123" s="1235"/>
      <c r="O123" s="1235"/>
      <c r="P123" s="1235"/>
      <c r="Q123" s="1235"/>
      <c r="R123" s="1235"/>
      <c r="S123" s="1236"/>
    </row>
    <row r="124" spans="1:19" s="518" customFormat="1" x14ac:dyDescent="0.2">
      <c r="A124" s="1234" t="s">
        <v>3692</v>
      </c>
      <c r="B124" s="1235"/>
      <c r="C124" s="1235"/>
      <c r="D124" s="1235"/>
      <c r="E124" s="1235"/>
      <c r="F124" s="1235"/>
      <c r="G124" s="1235"/>
      <c r="H124" s="1235"/>
      <c r="I124" s="1235"/>
      <c r="J124" s="1235"/>
      <c r="K124" s="1235"/>
      <c r="L124" s="1235"/>
      <c r="M124" s="1235"/>
      <c r="N124" s="1235"/>
      <c r="O124" s="1235"/>
      <c r="P124" s="1235"/>
      <c r="Q124" s="1235"/>
      <c r="R124" s="1235"/>
      <c r="S124" s="1236"/>
    </row>
    <row r="125" spans="1:19" s="518" customFormat="1" x14ac:dyDescent="0.2">
      <c r="A125" s="1234" t="s">
        <v>3693</v>
      </c>
      <c r="B125" s="1235"/>
      <c r="C125" s="1235"/>
      <c r="D125" s="1235"/>
      <c r="E125" s="1235"/>
      <c r="F125" s="1235"/>
      <c r="G125" s="1235"/>
      <c r="H125" s="1235"/>
      <c r="I125" s="1235"/>
      <c r="J125" s="1235"/>
      <c r="K125" s="1235"/>
      <c r="L125" s="1235"/>
      <c r="M125" s="1235"/>
      <c r="N125" s="1235"/>
      <c r="O125" s="1235"/>
      <c r="P125" s="1235"/>
      <c r="Q125" s="1235"/>
      <c r="R125" s="1235"/>
      <c r="S125" s="1236"/>
    </row>
    <row r="126" spans="1:19" s="518" customFormat="1" x14ac:dyDescent="0.2">
      <c r="A126" s="1234" t="s">
        <v>3694</v>
      </c>
      <c r="B126" s="1235"/>
      <c r="C126" s="1235"/>
      <c r="D126" s="1235"/>
      <c r="E126" s="1235"/>
      <c r="F126" s="1235"/>
      <c r="G126" s="1235"/>
      <c r="H126" s="1235"/>
      <c r="I126" s="1235"/>
      <c r="J126" s="1235"/>
      <c r="K126" s="1235"/>
      <c r="L126" s="1235"/>
      <c r="M126" s="1235"/>
      <c r="N126" s="1235"/>
      <c r="O126" s="1235"/>
      <c r="P126" s="1235"/>
      <c r="Q126" s="1235"/>
      <c r="R126" s="1235"/>
      <c r="S126" s="1236"/>
    </row>
    <row r="127" spans="1:19" s="518" customFormat="1" x14ac:dyDescent="0.2">
      <c r="A127" s="1234" t="s">
        <v>3695</v>
      </c>
      <c r="B127" s="1235"/>
      <c r="C127" s="1235"/>
      <c r="D127" s="1235"/>
      <c r="E127" s="1235"/>
      <c r="F127" s="1235"/>
      <c r="G127" s="1235"/>
      <c r="H127" s="1235"/>
      <c r="I127" s="1235"/>
      <c r="J127" s="1235"/>
      <c r="K127" s="1235"/>
      <c r="L127" s="1235"/>
      <c r="M127" s="1235"/>
      <c r="N127" s="1235"/>
      <c r="O127" s="1235"/>
      <c r="P127" s="1235"/>
      <c r="Q127" s="1235"/>
      <c r="R127" s="1235"/>
      <c r="S127" s="1236"/>
    </row>
    <row r="128" spans="1:19" s="518" customFormat="1" x14ac:dyDescent="0.2">
      <c r="A128" s="1234" t="s">
        <v>3696</v>
      </c>
      <c r="B128" s="1235"/>
      <c r="C128" s="1235"/>
      <c r="D128" s="1235"/>
      <c r="E128" s="1235"/>
      <c r="F128" s="1235"/>
      <c r="G128" s="1235"/>
      <c r="H128" s="1235"/>
      <c r="I128" s="1235"/>
      <c r="J128" s="1235"/>
      <c r="K128" s="1235"/>
      <c r="L128" s="1235"/>
      <c r="M128" s="1235"/>
      <c r="N128" s="1235"/>
      <c r="O128" s="1235"/>
      <c r="P128" s="1235"/>
      <c r="Q128" s="1235"/>
      <c r="R128" s="1235"/>
      <c r="S128" s="1236"/>
    </row>
    <row r="129" spans="1:19" s="518" customFormat="1" x14ac:dyDescent="0.2">
      <c r="A129" s="1234" t="s">
        <v>3697</v>
      </c>
      <c r="B129" s="1235"/>
      <c r="C129" s="1235"/>
      <c r="D129" s="1235"/>
      <c r="E129" s="1235"/>
      <c r="F129" s="1235"/>
      <c r="G129" s="1235"/>
      <c r="H129" s="1235"/>
      <c r="I129" s="1235"/>
      <c r="J129" s="1235"/>
      <c r="K129" s="1235"/>
      <c r="L129" s="1235"/>
      <c r="M129" s="1235"/>
      <c r="N129" s="1235"/>
      <c r="O129" s="1235"/>
      <c r="P129" s="1235"/>
      <c r="Q129" s="1235"/>
      <c r="R129" s="1235"/>
      <c r="S129" s="1236"/>
    </row>
    <row r="130" spans="1:19" s="518" customFormat="1" x14ac:dyDescent="0.2">
      <c r="A130" s="1240" t="s">
        <v>3698</v>
      </c>
      <c r="B130" s="1241"/>
      <c r="C130" s="1241"/>
      <c r="D130" s="1241"/>
      <c r="E130" s="1241"/>
      <c r="F130" s="1241"/>
      <c r="G130" s="1241"/>
      <c r="H130" s="1241"/>
      <c r="I130" s="1241"/>
      <c r="J130" s="1241"/>
      <c r="K130" s="1241"/>
      <c r="L130" s="1241"/>
      <c r="M130" s="1241"/>
      <c r="N130" s="1241"/>
      <c r="O130" s="1241"/>
      <c r="P130" s="1241"/>
      <c r="Q130" s="1241"/>
      <c r="R130" s="1241"/>
      <c r="S130" s="1242"/>
    </row>
    <row r="131" spans="1:19" s="518" customFormat="1" ht="27.75" customHeight="1" x14ac:dyDescent="0.2">
      <c r="A131" s="1233" t="s">
        <v>41</v>
      </c>
      <c r="B131" s="1233"/>
      <c r="C131" s="1233"/>
      <c r="D131" s="1233" t="s">
        <v>42</v>
      </c>
      <c r="E131" s="1233"/>
      <c r="F131" s="1233" t="s">
        <v>43</v>
      </c>
      <c r="G131" s="1233"/>
      <c r="H131" s="1233"/>
      <c r="I131" s="1233" t="s">
        <v>44</v>
      </c>
      <c r="J131" s="1233"/>
      <c r="K131" s="1229" t="s">
        <v>45</v>
      </c>
      <c r="L131" s="1243"/>
      <c r="M131" s="1243"/>
      <c r="N131" s="1244"/>
      <c r="O131" s="1245" t="s">
        <v>46</v>
      </c>
      <c r="P131" s="1245"/>
      <c r="Q131" s="1246"/>
      <c r="R131" s="1233" t="s">
        <v>47</v>
      </c>
      <c r="S131" s="1233"/>
    </row>
    <row r="132" spans="1:19" s="518" customFormat="1" ht="24.75" customHeight="1" x14ac:dyDescent="0.2">
      <c r="A132" s="1232" t="s">
        <v>48</v>
      </c>
      <c r="B132" s="1232" t="s">
        <v>49</v>
      </c>
      <c r="C132" s="1249" t="s">
        <v>50</v>
      </c>
      <c r="D132" s="1232" t="s">
        <v>51</v>
      </c>
      <c r="E132" s="1232" t="s">
        <v>52</v>
      </c>
      <c r="F132" s="1229" t="s">
        <v>53</v>
      </c>
      <c r="G132" s="1230"/>
      <c r="H132" s="1231"/>
      <c r="I132" s="1232" t="s">
        <v>54</v>
      </c>
      <c r="J132" s="1232" t="s">
        <v>55</v>
      </c>
      <c r="K132" s="1229" t="s">
        <v>56</v>
      </c>
      <c r="L132" s="1231"/>
      <c r="M132" s="1229" t="s">
        <v>57</v>
      </c>
      <c r="N132" s="1231"/>
      <c r="O132" s="1232" t="s">
        <v>58</v>
      </c>
      <c r="P132" s="1232" t="s">
        <v>59</v>
      </c>
      <c r="Q132" s="1232" t="s">
        <v>60</v>
      </c>
      <c r="R132" s="1232" t="s">
        <v>61</v>
      </c>
      <c r="S132" s="1232" t="s">
        <v>62</v>
      </c>
    </row>
    <row r="133" spans="1:19" s="518" customFormat="1" ht="66" customHeight="1" x14ac:dyDescent="0.2">
      <c r="A133" s="1233"/>
      <c r="B133" s="1233"/>
      <c r="C133" s="1250"/>
      <c r="D133" s="1233"/>
      <c r="E133" s="1233"/>
      <c r="F133" s="529" t="s">
        <v>63</v>
      </c>
      <c r="G133" s="529" t="s">
        <v>64</v>
      </c>
      <c r="H133" s="529" t="s">
        <v>65</v>
      </c>
      <c r="I133" s="1233"/>
      <c r="J133" s="1233"/>
      <c r="K133" s="530" t="s">
        <v>66</v>
      </c>
      <c r="L133" s="530" t="s">
        <v>67</v>
      </c>
      <c r="M133" s="530" t="s">
        <v>68</v>
      </c>
      <c r="N133" s="530" t="s">
        <v>67</v>
      </c>
      <c r="O133" s="1233"/>
      <c r="P133" s="1233"/>
      <c r="Q133" s="1233"/>
      <c r="R133" s="1233"/>
      <c r="S133" s="1233"/>
    </row>
    <row r="134" spans="1:19" s="518" customFormat="1" x14ac:dyDescent="0.2">
      <c r="A134" s="1247" t="s">
        <v>69</v>
      </c>
      <c r="B134" s="1247"/>
      <c r="C134" s="1247"/>
      <c r="D134" s="1247"/>
      <c r="E134" s="1247"/>
      <c r="F134" s="1247"/>
      <c r="G134" s="1247"/>
      <c r="H134" s="1247"/>
      <c r="I134" s="1247"/>
      <c r="J134" s="1247"/>
      <c r="K134" s="1247"/>
      <c r="L134" s="1247"/>
      <c r="M134" s="1247"/>
      <c r="N134" s="1247"/>
      <c r="O134" s="1247"/>
      <c r="P134" s="1247"/>
      <c r="Q134" s="1247"/>
      <c r="R134" s="1247"/>
      <c r="S134" s="1247"/>
    </row>
    <row r="135" spans="1:19" s="522" customFormat="1" x14ac:dyDescent="0.2">
      <c r="A135" s="517">
        <v>0</v>
      </c>
      <c r="B135" s="517">
        <v>0</v>
      </c>
      <c r="C135" s="517">
        <v>0</v>
      </c>
      <c r="D135" s="517">
        <v>0</v>
      </c>
      <c r="E135" s="517">
        <v>0</v>
      </c>
      <c r="F135" s="517">
        <v>0</v>
      </c>
      <c r="G135" s="517">
        <v>0</v>
      </c>
      <c r="H135" s="517">
        <v>0</v>
      </c>
      <c r="I135" s="517">
        <v>0</v>
      </c>
      <c r="J135" s="517">
        <v>0</v>
      </c>
      <c r="K135" s="517">
        <v>0</v>
      </c>
      <c r="L135" s="517">
        <v>0</v>
      </c>
      <c r="M135" s="517">
        <v>0</v>
      </c>
      <c r="N135" s="517">
        <v>0</v>
      </c>
      <c r="O135" s="517">
        <v>0</v>
      </c>
      <c r="P135" s="517">
        <v>0</v>
      </c>
      <c r="Q135" s="517">
        <v>0</v>
      </c>
      <c r="R135" s="517">
        <v>0</v>
      </c>
      <c r="S135" s="517">
        <v>0</v>
      </c>
    </row>
    <row r="136" spans="1:19" s="518" customFormat="1" x14ac:dyDescent="0.2">
      <c r="A136" s="1247" t="s">
        <v>70</v>
      </c>
      <c r="B136" s="1247"/>
      <c r="C136" s="1247"/>
      <c r="D136" s="1247"/>
      <c r="E136" s="1247"/>
      <c r="F136" s="1247"/>
      <c r="G136" s="1247"/>
      <c r="H136" s="1247"/>
      <c r="I136" s="1247"/>
      <c r="J136" s="1247"/>
      <c r="K136" s="1247"/>
      <c r="L136" s="1247"/>
      <c r="M136" s="1247"/>
      <c r="N136" s="1247"/>
      <c r="O136" s="1247"/>
      <c r="P136" s="1247"/>
      <c r="Q136" s="1247"/>
      <c r="R136" s="1247"/>
      <c r="S136" s="1247"/>
    </row>
    <row r="137" spans="1:19" s="522" customFormat="1" x14ac:dyDescent="0.2">
      <c r="A137" s="517">
        <v>0</v>
      </c>
      <c r="B137" s="517">
        <v>0</v>
      </c>
      <c r="C137" s="517">
        <v>0</v>
      </c>
      <c r="D137" s="517">
        <v>0</v>
      </c>
      <c r="E137" s="517">
        <v>0</v>
      </c>
      <c r="F137" s="517">
        <v>0</v>
      </c>
      <c r="G137" s="517">
        <v>0</v>
      </c>
      <c r="H137" s="517">
        <v>0</v>
      </c>
      <c r="I137" s="517">
        <v>0</v>
      </c>
      <c r="J137" s="517">
        <v>0</v>
      </c>
      <c r="K137" s="517">
        <v>0</v>
      </c>
      <c r="L137" s="517">
        <v>0</v>
      </c>
      <c r="M137" s="517">
        <v>0</v>
      </c>
      <c r="N137" s="517">
        <v>0</v>
      </c>
      <c r="O137" s="517">
        <v>0</v>
      </c>
      <c r="P137" s="517">
        <v>0</v>
      </c>
      <c r="Q137" s="517">
        <v>0</v>
      </c>
      <c r="R137" s="517">
        <v>0</v>
      </c>
      <c r="S137" s="517">
        <v>0</v>
      </c>
    </row>
    <row r="138" spans="1:19" s="518" customFormat="1" x14ac:dyDescent="0.2">
      <c r="A138" s="1247" t="s">
        <v>71</v>
      </c>
      <c r="B138" s="1247"/>
      <c r="C138" s="1247"/>
      <c r="D138" s="1247"/>
      <c r="E138" s="1247"/>
      <c r="F138" s="1247"/>
      <c r="G138" s="1247"/>
      <c r="H138" s="1247"/>
      <c r="I138" s="1247"/>
      <c r="J138" s="1247"/>
      <c r="K138" s="1247"/>
      <c r="L138" s="1247"/>
      <c r="M138" s="1247"/>
      <c r="N138" s="1247"/>
      <c r="O138" s="1247"/>
      <c r="P138" s="1247"/>
      <c r="Q138" s="1247"/>
      <c r="R138" s="1247"/>
      <c r="S138" s="1247"/>
    </row>
    <row r="139" spans="1:19" s="522" customFormat="1" x14ac:dyDescent="0.2">
      <c r="A139" s="517">
        <v>0</v>
      </c>
      <c r="B139" s="517">
        <v>0</v>
      </c>
      <c r="C139" s="517">
        <v>0</v>
      </c>
      <c r="D139" s="517">
        <v>0</v>
      </c>
      <c r="E139" s="517">
        <v>0</v>
      </c>
      <c r="F139" s="517">
        <v>0</v>
      </c>
      <c r="G139" s="517">
        <v>0</v>
      </c>
      <c r="H139" s="517">
        <v>0</v>
      </c>
      <c r="I139" s="517">
        <v>0</v>
      </c>
      <c r="J139" s="517">
        <v>0</v>
      </c>
      <c r="K139" s="517">
        <v>0</v>
      </c>
      <c r="L139" s="517">
        <v>0</v>
      </c>
      <c r="M139" s="517">
        <v>0</v>
      </c>
      <c r="N139" s="517">
        <v>0</v>
      </c>
      <c r="O139" s="517">
        <v>0</v>
      </c>
      <c r="P139" s="517">
        <v>0</v>
      </c>
      <c r="Q139" s="517">
        <v>0</v>
      </c>
      <c r="R139" s="517">
        <v>0</v>
      </c>
      <c r="S139" s="517">
        <v>0</v>
      </c>
    </row>
    <row r="140" spans="1:19" s="518" customFormat="1" x14ac:dyDescent="0.2">
      <c r="A140" s="1247" t="s">
        <v>72</v>
      </c>
      <c r="B140" s="1247"/>
      <c r="C140" s="1247"/>
      <c r="D140" s="1247"/>
      <c r="E140" s="1247"/>
      <c r="F140" s="1247"/>
      <c r="G140" s="1247"/>
      <c r="H140" s="1247"/>
      <c r="I140" s="1247"/>
      <c r="J140" s="1247"/>
      <c r="K140" s="1247"/>
      <c r="L140" s="1247"/>
      <c r="M140" s="1247"/>
      <c r="N140" s="1247"/>
      <c r="O140" s="1247"/>
      <c r="P140" s="1247"/>
      <c r="Q140" s="1247"/>
      <c r="R140" s="1247"/>
      <c r="S140" s="1247"/>
    </row>
    <row r="141" spans="1:19" s="522" customFormat="1" x14ac:dyDescent="0.2">
      <c r="A141" s="517">
        <v>0</v>
      </c>
      <c r="B141" s="517">
        <v>0</v>
      </c>
      <c r="C141" s="517">
        <v>0</v>
      </c>
      <c r="D141" s="517">
        <v>0</v>
      </c>
      <c r="E141" s="517">
        <v>0</v>
      </c>
      <c r="F141" s="517">
        <v>0</v>
      </c>
      <c r="G141" s="517">
        <v>0</v>
      </c>
      <c r="H141" s="517">
        <v>0</v>
      </c>
      <c r="I141" s="517">
        <v>0</v>
      </c>
      <c r="J141" s="517">
        <v>0</v>
      </c>
      <c r="K141" s="517">
        <v>0</v>
      </c>
      <c r="L141" s="517">
        <v>0</v>
      </c>
      <c r="M141" s="517">
        <v>0</v>
      </c>
      <c r="N141" s="517">
        <v>0</v>
      </c>
      <c r="O141" s="517">
        <v>0</v>
      </c>
      <c r="P141" s="517">
        <v>0</v>
      </c>
      <c r="Q141" s="517">
        <v>0</v>
      </c>
      <c r="R141" s="517">
        <v>0</v>
      </c>
      <c r="S141" s="517">
        <v>0</v>
      </c>
    </row>
    <row r="142" spans="1:19" s="518" customFormat="1" x14ac:dyDescent="0.2">
      <c r="A142" s="1248" t="s">
        <v>73</v>
      </c>
      <c r="B142" s="1248"/>
      <c r="C142" s="1248"/>
      <c r="D142" s="1248"/>
      <c r="E142" s="1248"/>
      <c r="F142" s="1248"/>
      <c r="G142" s="1248"/>
      <c r="H142" s="1248"/>
      <c r="I142" s="1248"/>
      <c r="J142" s="1248"/>
      <c r="K142" s="1248"/>
      <c r="L142" s="1248"/>
      <c r="M142" s="1248"/>
      <c r="N142" s="1248"/>
      <c r="O142" s="1248"/>
      <c r="P142" s="1248"/>
      <c r="Q142" s="1248"/>
      <c r="R142" s="1248"/>
      <c r="S142" s="1248"/>
    </row>
    <row r="143" spans="1:19" s="522" customFormat="1" x14ac:dyDescent="0.2">
      <c r="A143" s="517">
        <v>0</v>
      </c>
      <c r="B143" s="517">
        <v>0</v>
      </c>
      <c r="C143" s="517">
        <v>0</v>
      </c>
      <c r="D143" s="517">
        <v>0</v>
      </c>
      <c r="E143" s="517">
        <v>0</v>
      </c>
      <c r="F143" s="517">
        <v>0</v>
      </c>
      <c r="G143" s="517">
        <v>0</v>
      </c>
      <c r="H143" s="517">
        <v>0</v>
      </c>
      <c r="I143" s="517">
        <v>0</v>
      </c>
      <c r="J143" s="517">
        <v>0</v>
      </c>
      <c r="K143" s="517">
        <v>0</v>
      </c>
      <c r="L143" s="517">
        <v>0</v>
      </c>
      <c r="M143" s="517">
        <v>0</v>
      </c>
      <c r="N143" s="517">
        <v>0</v>
      </c>
      <c r="O143" s="517">
        <v>0</v>
      </c>
      <c r="P143" s="517">
        <v>0</v>
      </c>
      <c r="Q143" s="517">
        <v>0</v>
      </c>
      <c r="R143" s="517">
        <v>0</v>
      </c>
      <c r="S143" s="517">
        <v>0</v>
      </c>
    </row>
    <row r="144" spans="1:19" s="518" customFormat="1" x14ac:dyDescent="0.2">
      <c r="A144" s="1247" t="s">
        <v>74</v>
      </c>
      <c r="B144" s="1247"/>
      <c r="C144" s="1247"/>
      <c r="D144" s="1247"/>
      <c r="E144" s="1247"/>
      <c r="F144" s="1247"/>
      <c r="G144" s="1247"/>
      <c r="H144" s="1247"/>
      <c r="I144" s="1247"/>
      <c r="J144" s="1247"/>
      <c r="K144" s="1247"/>
      <c r="L144" s="1247"/>
      <c r="M144" s="1247"/>
      <c r="N144" s="1247"/>
      <c r="O144" s="1247"/>
      <c r="P144" s="1247"/>
      <c r="Q144" s="1247"/>
      <c r="R144" s="1247"/>
      <c r="S144" s="1247"/>
    </row>
    <row r="145" spans="1:19" s="522" customFormat="1" x14ac:dyDescent="0.2">
      <c r="A145" s="517">
        <v>0</v>
      </c>
      <c r="B145" s="517">
        <v>0</v>
      </c>
      <c r="C145" s="517">
        <v>0</v>
      </c>
      <c r="D145" s="517">
        <v>0</v>
      </c>
      <c r="E145" s="517">
        <v>0</v>
      </c>
      <c r="F145" s="517">
        <v>0</v>
      </c>
      <c r="G145" s="517">
        <v>0</v>
      </c>
      <c r="H145" s="517">
        <v>0</v>
      </c>
      <c r="I145" s="517">
        <v>0</v>
      </c>
      <c r="J145" s="517">
        <v>0</v>
      </c>
      <c r="K145" s="517">
        <v>0</v>
      </c>
      <c r="L145" s="517">
        <v>0</v>
      </c>
      <c r="M145" s="517">
        <v>0</v>
      </c>
      <c r="N145" s="517">
        <v>0</v>
      </c>
      <c r="O145" s="517">
        <v>0</v>
      </c>
      <c r="P145" s="517">
        <v>0</v>
      </c>
      <c r="Q145" s="517">
        <v>0</v>
      </c>
      <c r="R145" s="517">
        <v>0</v>
      </c>
      <c r="S145" s="517">
        <v>0</v>
      </c>
    </row>
    <row r="146" spans="1:19" s="518" customFormat="1" x14ac:dyDescent="0.2">
      <c r="A146" s="1247" t="s">
        <v>75</v>
      </c>
      <c r="B146" s="1247"/>
      <c r="C146" s="1247"/>
      <c r="D146" s="1247"/>
      <c r="E146" s="1247"/>
      <c r="F146" s="1247"/>
      <c r="G146" s="1247"/>
      <c r="H146" s="1247"/>
      <c r="I146" s="1247"/>
      <c r="J146" s="1247"/>
      <c r="K146" s="1247"/>
      <c r="L146" s="1247"/>
      <c r="M146" s="1247"/>
      <c r="N146" s="1247"/>
      <c r="O146" s="1247"/>
      <c r="P146" s="1247"/>
      <c r="Q146" s="1247"/>
      <c r="R146" s="1247"/>
      <c r="S146" s="1247"/>
    </row>
    <row r="147" spans="1:19" s="522" customFormat="1" x14ac:dyDescent="0.2">
      <c r="A147" s="517">
        <v>0</v>
      </c>
      <c r="B147" s="517">
        <v>0</v>
      </c>
      <c r="C147" s="517">
        <v>0</v>
      </c>
      <c r="D147" s="517">
        <v>0</v>
      </c>
      <c r="E147" s="517">
        <v>0</v>
      </c>
      <c r="F147" s="517">
        <v>0</v>
      </c>
      <c r="G147" s="517">
        <v>0</v>
      </c>
      <c r="H147" s="517">
        <v>0</v>
      </c>
      <c r="I147" s="517">
        <v>0</v>
      </c>
      <c r="J147" s="517">
        <v>0</v>
      </c>
      <c r="K147" s="517">
        <v>0</v>
      </c>
      <c r="L147" s="517">
        <v>0</v>
      </c>
      <c r="M147" s="517">
        <v>0</v>
      </c>
      <c r="N147" s="517">
        <v>0</v>
      </c>
      <c r="O147" s="517">
        <v>0</v>
      </c>
      <c r="P147" s="517">
        <v>0</v>
      </c>
      <c r="Q147" s="517">
        <v>0</v>
      </c>
      <c r="R147" s="517">
        <v>0</v>
      </c>
      <c r="S147" s="517">
        <v>0</v>
      </c>
    </row>
    <row r="148" spans="1:19" s="518" customFormat="1" x14ac:dyDescent="0.2">
      <c r="A148" s="1247" t="s">
        <v>76</v>
      </c>
      <c r="B148" s="1247"/>
      <c r="C148" s="1247"/>
      <c r="D148" s="1247"/>
      <c r="E148" s="1247"/>
      <c r="F148" s="1247"/>
      <c r="G148" s="1247"/>
      <c r="H148" s="1247"/>
      <c r="I148" s="1247"/>
      <c r="J148" s="1247"/>
      <c r="K148" s="1247"/>
      <c r="L148" s="1247"/>
      <c r="M148" s="1247"/>
      <c r="N148" s="1247"/>
      <c r="O148" s="1247"/>
      <c r="P148" s="1247"/>
      <c r="Q148" s="1247"/>
      <c r="R148" s="1247"/>
      <c r="S148" s="1247"/>
    </row>
    <row r="149" spans="1:19" s="522" customFormat="1" x14ac:dyDescent="0.2">
      <c r="A149" s="517">
        <v>0</v>
      </c>
      <c r="B149" s="517">
        <v>0</v>
      </c>
      <c r="C149" s="517">
        <v>0</v>
      </c>
      <c r="D149" s="517">
        <v>0</v>
      </c>
      <c r="E149" s="517">
        <v>0</v>
      </c>
      <c r="F149" s="517">
        <v>0</v>
      </c>
      <c r="G149" s="517">
        <v>0</v>
      </c>
      <c r="H149" s="517">
        <v>0</v>
      </c>
      <c r="I149" s="517">
        <v>0</v>
      </c>
      <c r="J149" s="517">
        <v>0</v>
      </c>
      <c r="K149" s="517">
        <v>0</v>
      </c>
      <c r="L149" s="517">
        <v>0</v>
      </c>
      <c r="M149" s="517">
        <v>0</v>
      </c>
      <c r="N149" s="517">
        <v>0</v>
      </c>
      <c r="O149" s="517">
        <v>0</v>
      </c>
      <c r="P149" s="517">
        <v>0</v>
      </c>
      <c r="Q149" s="517">
        <v>0</v>
      </c>
      <c r="R149" s="517">
        <v>0</v>
      </c>
      <c r="S149" s="517">
        <v>0</v>
      </c>
    </row>
    <row r="150" spans="1:19" s="518" customFormat="1" x14ac:dyDescent="0.2">
      <c r="A150" s="1247" t="s">
        <v>77</v>
      </c>
      <c r="B150" s="1247"/>
      <c r="C150" s="1247"/>
      <c r="D150" s="1247"/>
      <c r="E150" s="1247"/>
      <c r="F150" s="1247"/>
      <c r="G150" s="1247"/>
      <c r="H150" s="1247"/>
      <c r="I150" s="1247"/>
      <c r="J150" s="1247"/>
      <c r="K150" s="1247"/>
      <c r="L150" s="1247"/>
      <c r="M150" s="1247"/>
      <c r="N150" s="1247"/>
      <c r="O150" s="1247"/>
      <c r="P150" s="1247"/>
      <c r="Q150" s="1247"/>
      <c r="R150" s="1247"/>
      <c r="S150" s="1247"/>
    </row>
    <row r="151" spans="1:19" s="522" customFormat="1" x14ac:dyDescent="0.2">
      <c r="A151" s="517">
        <v>0</v>
      </c>
      <c r="B151" s="517">
        <v>0</v>
      </c>
      <c r="C151" s="517">
        <v>0</v>
      </c>
      <c r="D151" s="517">
        <v>0</v>
      </c>
      <c r="E151" s="517">
        <v>0</v>
      </c>
      <c r="F151" s="517">
        <v>0</v>
      </c>
      <c r="G151" s="517">
        <v>0</v>
      </c>
      <c r="H151" s="517">
        <v>0</v>
      </c>
      <c r="I151" s="517">
        <v>0</v>
      </c>
      <c r="J151" s="517">
        <v>0</v>
      </c>
      <c r="K151" s="517">
        <v>0</v>
      </c>
      <c r="L151" s="517">
        <v>0</v>
      </c>
      <c r="M151" s="517">
        <v>0</v>
      </c>
      <c r="N151" s="517">
        <v>0</v>
      </c>
      <c r="O151" s="517">
        <v>0</v>
      </c>
      <c r="P151" s="517">
        <v>0</v>
      </c>
      <c r="Q151" s="517">
        <v>0</v>
      </c>
      <c r="R151" s="517">
        <v>0</v>
      </c>
      <c r="S151" s="517">
        <v>0</v>
      </c>
    </row>
    <row r="152" spans="1:19" s="518" customFormat="1" x14ac:dyDescent="0.2">
      <c r="A152" s="1247" t="s">
        <v>78</v>
      </c>
      <c r="B152" s="1247"/>
      <c r="C152" s="1247"/>
      <c r="D152" s="1247"/>
      <c r="E152" s="1247"/>
      <c r="F152" s="1247"/>
      <c r="G152" s="1247"/>
      <c r="H152" s="1247"/>
      <c r="I152" s="1247"/>
      <c r="J152" s="1247"/>
      <c r="K152" s="1247"/>
      <c r="L152" s="1247"/>
      <c r="M152" s="1247"/>
      <c r="N152" s="1247"/>
      <c r="O152" s="1247"/>
      <c r="P152" s="1247"/>
      <c r="Q152" s="1247"/>
      <c r="R152" s="1247"/>
      <c r="S152" s="1247"/>
    </row>
    <row r="153" spans="1:19" s="522" customFormat="1" x14ac:dyDescent="0.2">
      <c r="A153" s="517">
        <v>0</v>
      </c>
      <c r="B153" s="517">
        <v>0</v>
      </c>
      <c r="C153" s="517">
        <v>0</v>
      </c>
      <c r="D153" s="517">
        <v>0</v>
      </c>
      <c r="E153" s="517">
        <v>0</v>
      </c>
      <c r="F153" s="517">
        <v>0</v>
      </c>
      <c r="G153" s="517">
        <v>0</v>
      </c>
      <c r="H153" s="517">
        <v>0</v>
      </c>
      <c r="I153" s="517">
        <v>0</v>
      </c>
      <c r="J153" s="517">
        <v>0</v>
      </c>
      <c r="K153" s="517">
        <v>0</v>
      </c>
      <c r="L153" s="517">
        <v>0</v>
      </c>
      <c r="M153" s="517">
        <v>0</v>
      </c>
      <c r="N153" s="517">
        <v>0</v>
      </c>
      <c r="O153" s="517">
        <v>0</v>
      </c>
      <c r="P153" s="517">
        <v>0</v>
      </c>
      <c r="Q153" s="517">
        <v>0</v>
      </c>
      <c r="R153" s="517">
        <v>0</v>
      </c>
      <c r="S153" s="517">
        <v>0</v>
      </c>
    </row>
    <row r="154" spans="1:19" s="518" customFormat="1" x14ac:dyDescent="0.2">
      <c r="A154" s="1247" t="s">
        <v>79</v>
      </c>
      <c r="B154" s="1247"/>
      <c r="C154" s="1247"/>
      <c r="D154" s="1247"/>
      <c r="E154" s="1247"/>
      <c r="F154" s="1247"/>
      <c r="G154" s="1247"/>
      <c r="H154" s="1247"/>
      <c r="I154" s="1247"/>
      <c r="J154" s="1247"/>
      <c r="K154" s="1247"/>
      <c r="L154" s="1247"/>
      <c r="M154" s="1247"/>
      <c r="N154" s="1247"/>
      <c r="O154" s="1247"/>
      <c r="P154" s="1247"/>
      <c r="Q154" s="1247"/>
      <c r="R154" s="1247"/>
      <c r="S154" s="1247"/>
    </row>
    <row r="155" spans="1:19" s="522" customFormat="1" x14ac:dyDescent="0.2">
      <c r="A155" s="517">
        <v>0</v>
      </c>
      <c r="B155" s="517">
        <v>0</v>
      </c>
      <c r="C155" s="517">
        <v>0</v>
      </c>
      <c r="D155" s="517">
        <v>0</v>
      </c>
      <c r="E155" s="517">
        <v>0</v>
      </c>
      <c r="F155" s="517">
        <v>0</v>
      </c>
      <c r="G155" s="517">
        <v>0</v>
      </c>
      <c r="H155" s="517">
        <v>0</v>
      </c>
      <c r="I155" s="517">
        <v>0</v>
      </c>
      <c r="J155" s="517">
        <v>0</v>
      </c>
      <c r="K155" s="517">
        <v>0</v>
      </c>
      <c r="L155" s="517">
        <v>0</v>
      </c>
      <c r="M155" s="517">
        <v>0</v>
      </c>
      <c r="N155" s="517">
        <v>0</v>
      </c>
      <c r="O155" s="517">
        <v>0</v>
      </c>
      <c r="P155" s="517">
        <v>0</v>
      </c>
      <c r="Q155" s="517">
        <v>0</v>
      </c>
      <c r="R155" s="517">
        <v>0</v>
      </c>
      <c r="S155" s="517">
        <v>0</v>
      </c>
    </row>
    <row r="156" spans="1:19" s="518" customFormat="1" x14ac:dyDescent="0.2">
      <c r="A156" s="1247" t="s">
        <v>80</v>
      </c>
      <c r="B156" s="1247"/>
      <c r="C156" s="1247"/>
      <c r="D156" s="1247"/>
      <c r="E156" s="1247"/>
      <c r="F156" s="1247"/>
      <c r="G156" s="1247"/>
      <c r="H156" s="1247"/>
      <c r="I156" s="1247"/>
      <c r="J156" s="1247"/>
      <c r="K156" s="1247"/>
      <c r="L156" s="1247"/>
      <c r="M156" s="1247"/>
      <c r="N156" s="1247"/>
      <c r="O156" s="1247"/>
      <c r="P156" s="1247"/>
      <c r="Q156" s="1247"/>
      <c r="R156" s="1247"/>
      <c r="S156" s="1247"/>
    </row>
    <row r="157" spans="1:19" s="518" customFormat="1" x14ac:dyDescent="0.2">
      <c r="A157" s="528"/>
      <c r="B157" s="528"/>
      <c r="C157" s="528"/>
      <c r="D157" s="528"/>
      <c r="E157" s="528"/>
      <c r="F157" s="528"/>
      <c r="G157" s="528"/>
      <c r="H157" s="528"/>
      <c r="I157" s="528"/>
      <c r="J157" s="528"/>
      <c r="K157" s="528"/>
      <c r="L157" s="528"/>
      <c r="M157" s="528"/>
      <c r="N157" s="528"/>
      <c r="O157" s="528"/>
      <c r="P157" s="528"/>
      <c r="Q157" s="528"/>
      <c r="R157" s="528"/>
      <c r="S157" s="528"/>
    </row>
    <row r="158" spans="1:19" s="518" customFormat="1" x14ac:dyDescent="0.2">
      <c r="A158" s="1251" t="s">
        <v>181</v>
      </c>
      <c r="B158" s="1252"/>
      <c r="C158" s="1252"/>
      <c r="D158" s="1252"/>
      <c r="E158" s="1252"/>
      <c r="F158" s="1252"/>
      <c r="G158" s="1252"/>
      <c r="H158" s="1252"/>
      <c r="I158" s="1252"/>
      <c r="J158" s="1252"/>
      <c r="K158" s="1252"/>
      <c r="L158" s="1252"/>
      <c r="M158" s="1252"/>
      <c r="N158" s="1252"/>
      <c r="O158" s="1252"/>
      <c r="P158" s="1252"/>
      <c r="Q158" s="1252"/>
      <c r="R158" s="1252"/>
      <c r="S158" s="1253"/>
    </row>
    <row r="159" spans="1:19" s="533" customFormat="1" x14ac:dyDescent="0.2">
      <c r="A159" s="532">
        <f>SUM(A157,A155,A153,A151,A149,A147,A145,A143,A141,A139,A137,A135)</f>
        <v>0</v>
      </c>
      <c r="B159" s="532">
        <f t="shared" ref="B159:S159" si="3">SUM(B157,B155,B153,B151,B149,B147,B145,B143,B141,B139,B137,B135)</f>
        <v>0</v>
      </c>
      <c r="C159" s="532">
        <f t="shared" si="3"/>
        <v>0</v>
      </c>
      <c r="D159" s="532">
        <f t="shared" si="3"/>
        <v>0</v>
      </c>
      <c r="E159" s="532">
        <f t="shared" si="3"/>
        <v>0</v>
      </c>
      <c r="F159" s="532">
        <f t="shared" si="3"/>
        <v>0</v>
      </c>
      <c r="G159" s="532">
        <f t="shared" si="3"/>
        <v>0</v>
      </c>
      <c r="H159" s="532">
        <f t="shared" si="3"/>
        <v>0</v>
      </c>
      <c r="I159" s="532">
        <f t="shared" si="3"/>
        <v>0</v>
      </c>
      <c r="J159" s="532">
        <f t="shared" si="3"/>
        <v>0</v>
      </c>
      <c r="K159" s="532">
        <f t="shared" si="3"/>
        <v>0</v>
      </c>
      <c r="L159" s="532">
        <f t="shared" si="3"/>
        <v>0</v>
      </c>
      <c r="M159" s="532">
        <f t="shared" si="3"/>
        <v>0</v>
      </c>
      <c r="N159" s="532">
        <f t="shared" si="3"/>
        <v>0</v>
      </c>
      <c r="O159" s="532">
        <f t="shared" si="3"/>
        <v>0</v>
      </c>
      <c r="P159" s="532">
        <f t="shared" si="3"/>
        <v>0</v>
      </c>
      <c r="Q159" s="532">
        <f t="shared" si="3"/>
        <v>0</v>
      </c>
      <c r="R159" s="532">
        <f t="shared" si="3"/>
        <v>0</v>
      </c>
      <c r="S159" s="532">
        <f t="shared" si="3"/>
        <v>0</v>
      </c>
    </row>
    <row r="160" spans="1:19" s="531" customFormat="1" x14ac:dyDescent="0.2"/>
    <row r="161" spans="1:19" s="518" customFormat="1" ht="18.75" customHeight="1" x14ac:dyDescent="0.2">
      <c r="A161" s="1237" t="s">
        <v>3741</v>
      </c>
      <c r="B161" s="1238"/>
      <c r="C161" s="1238"/>
      <c r="D161" s="1238"/>
      <c r="E161" s="1238"/>
      <c r="F161" s="1238"/>
      <c r="G161" s="1238"/>
      <c r="H161" s="1238"/>
      <c r="I161" s="1238"/>
      <c r="J161" s="1238"/>
      <c r="K161" s="1238"/>
      <c r="L161" s="1238"/>
      <c r="M161" s="1238"/>
      <c r="N161" s="1238"/>
      <c r="O161" s="1238"/>
      <c r="P161" s="1238"/>
      <c r="Q161" s="1238"/>
      <c r="R161" s="1238"/>
      <c r="S161" s="1239"/>
    </row>
    <row r="162" spans="1:19" s="534" customFormat="1" ht="12.75" customHeight="1" x14ac:dyDescent="0.2">
      <c r="A162" s="1234" t="s">
        <v>173</v>
      </c>
      <c r="B162" s="1235"/>
      <c r="C162" s="1235"/>
      <c r="D162" s="1235"/>
      <c r="E162" s="1235"/>
      <c r="F162" s="1235"/>
      <c r="G162" s="1235"/>
      <c r="H162" s="1235"/>
      <c r="I162" s="1235"/>
      <c r="J162" s="1235"/>
      <c r="K162" s="1235"/>
      <c r="L162" s="1235"/>
      <c r="M162" s="1235"/>
      <c r="N162" s="1235"/>
      <c r="O162" s="1235"/>
      <c r="P162" s="1235"/>
      <c r="Q162" s="1235"/>
      <c r="R162" s="1235"/>
      <c r="S162" s="1236"/>
    </row>
    <row r="163" spans="1:19" s="518" customFormat="1" x14ac:dyDescent="0.2">
      <c r="A163" s="1234" t="s">
        <v>1924</v>
      </c>
      <c r="B163" s="1235"/>
      <c r="C163" s="1235"/>
      <c r="D163" s="1235"/>
      <c r="E163" s="1235"/>
      <c r="F163" s="1235"/>
      <c r="G163" s="1235"/>
      <c r="H163" s="1235"/>
      <c r="I163" s="1235"/>
      <c r="J163" s="1235"/>
      <c r="K163" s="1235"/>
      <c r="L163" s="1235"/>
      <c r="M163" s="1235"/>
      <c r="N163" s="1235"/>
      <c r="O163" s="1235"/>
      <c r="P163" s="1235"/>
      <c r="Q163" s="1235"/>
      <c r="R163" s="1235"/>
      <c r="S163" s="1236"/>
    </row>
    <row r="164" spans="1:19" s="518" customFormat="1" x14ac:dyDescent="0.2">
      <c r="A164" s="1234" t="s">
        <v>3699</v>
      </c>
      <c r="B164" s="1235"/>
      <c r="C164" s="1235"/>
      <c r="D164" s="1235"/>
      <c r="E164" s="1235"/>
      <c r="F164" s="1235"/>
      <c r="G164" s="1235"/>
      <c r="H164" s="1235"/>
      <c r="I164" s="1235"/>
      <c r="J164" s="1235"/>
      <c r="K164" s="1235"/>
      <c r="L164" s="1235"/>
      <c r="M164" s="1235"/>
      <c r="N164" s="1235"/>
      <c r="O164" s="1235"/>
      <c r="P164" s="1235"/>
      <c r="Q164" s="1235"/>
      <c r="R164" s="1235"/>
      <c r="S164" s="1236"/>
    </row>
    <row r="165" spans="1:19" s="518" customFormat="1" x14ac:dyDescent="0.2">
      <c r="A165" s="1234" t="s">
        <v>3700</v>
      </c>
      <c r="B165" s="1235"/>
      <c r="C165" s="1235"/>
      <c r="D165" s="1235"/>
      <c r="E165" s="1235"/>
      <c r="F165" s="1235"/>
      <c r="G165" s="1235"/>
      <c r="H165" s="1235"/>
      <c r="I165" s="1235"/>
      <c r="J165" s="1235"/>
      <c r="K165" s="1235"/>
      <c r="L165" s="1235"/>
      <c r="M165" s="1235"/>
      <c r="N165" s="1235"/>
      <c r="O165" s="1235"/>
      <c r="P165" s="1235"/>
      <c r="Q165" s="1235"/>
      <c r="R165" s="1235"/>
      <c r="S165" s="1236"/>
    </row>
    <row r="166" spans="1:19" s="518" customFormat="1" x14ac:dyDescent="0.2">
      <c r="A166" s="1234" t="s">
        <v>3701</v>
      </c>
      <c r="B166" s="1235"/>
      <c r="C166" s="1235"/>
      <c r="D166" s="1235"/>
      <c r="E166" s="1235"/>
      <c r="F166" s="1235"/>
      <c r="G166" s="1235"/>
      <c r="H166" s="1235"/>
      <c r="I166" s="1235"/>
      <c r="J166" s="1235"/>
      <c r="K166" s="1235"/>
      <c r="L166" s="1235"/>
      <c r="M166" s="1235"/>
      <c r="N166" s="1235"/>
      <c r="O166" s="1235"/>
      <c r="P166" s="1235"/>
      <c r="Q166" s="1235"/>
      <c r="R166" s="1235"/>
      <c r="S166" s="1236"/>
    </row>
    <row r="167" spans="1:19" s="518" customFormat="1" x14ac:dyDescent="0.2">
      <c r="A167" s="1234" t="s">
        <v>3702</v>
      </c>
      <c r="B167" s="1235"/>
      <c r="C167" s="1235"/>
      <c r="D167" s="1235"/>
      <c r="E167" s="1235"/>
      <c r="F167" s="1235"/>
      <c r="G167" s="1235"/>
      <c r="H167" s="1235"/>
      <c r="I167" s="1235"/>
      <c r="J167" s="1235"/>
      <c r="K167" s="1235"/>
      <c r="L167" s="1235"/>
      <c r="M167" s="1235"/>
      <c r="N167" s="1235"/>
      <c r="O167" s="1235"/>
      <c r="P167" s="1235"/>
      <c r="Q167" s="1235"/>
      <c r="R167" s="1235"/>
      <c r="S167" s="1236"/>
    </row>
    <row r="168" spans="1:19" s="518" customFormat="1" x14ac:dyDescent="0.2">
      <c r="A168" s="1234" t="s">
        <v>3703</v>
      </c>
      <c r="B168" s="1235"/>
      <c r="C168" s="1235"/>
      <c r="D168" s="1235"/>
      <c r="E168" s="1235"/>
      <c r="F168" s="1235"/>
      <c r="G168" s="1235"/>
      <c r="H168" s="1235"/>
      <c r="I168" s="1235"/>
      <c r="J168" s="1235"/>
      <c r="K168" s="1235"/>
      <c r="L168" s="1235"/>
      <c r="M168" s="1235"/>
      <c r="N168" s="1235"/>
      <c r="O168" s="1235"/>
      <c r="P168" s="1235"/>
      <c r="Q168" s="1235"/>
      <c r="R168" s="1235"/>
      <c r="S168" s="1236"/>
    </row>
    <row r="169" spans="1:19" s="518" customFormat="1" x14ac:dyDescent="0.2">
      <c r="A169" s="1234" t="s">
        <v>3704</v>
      </c>
      <c r="B169" s="1235"/>
      <c r="C169" s="1235"/>
      <c r="D169" s="1235"/>
      <c r="E169" s="1235"/>
      <c r="F169" s="1235"/>
      <c r="G169" s="1235"/>
      <c r="H169" s="1235"/>
      <c r="I169" s="1235"/>
      <c r="J169" s="1235"/>
      <c r="K169" s="1235"/>
      <c r="L169" s="1235"/>
      <c r="M169" s="1235"/>
      <c r="N169" s="1235"/>
      <c r="O169" s="1235"/>
      <c r="P169" s="1235"/>
      <c r="Q169" s="1235"/>
      <c r="R169" s="1235"/>
      <c r="S169" s="1236"/>
    </row>
    <row r="170" spans="1:19" s="518" customFormat="1" x14ac:dyDescent="0.2">
      <c r="A170" s="1240" t="s">
        <v>3705</v>
      </c>
      <c r="B170" s="1241"/>
      <c r="C170" s="1241"/>
      <c r="D170" s="1241"/>
      <c r="E170" s="1241"/>
      <c r="F170" s="1241"/>
      <c r="G170" s="1241"/>
      <c r="H170" s="1241"/>
      <c r="I170" s="1241"/>
      <c r="J170" s="1241"/>
      <c r="K170" s="1241"/>
      <c r="L170" s="1241"/>
      <c r="M170" s="1241"/>
      <c r="N170" s="1241"/>
      <c r="O170" s="1241"/>
      <c r="P170" s="1241"/>
      <c r="Q170" s="1241"/>
      <c r="R170" s="1241"/>
      <c r="S170" s="1242"/>
    </row>
    <row r="171" spans="1:19" s="518" customFormat="1" ht="27" customHeight="1" x14ac:dyDescent="0.2">
      <c r="A171" s="1233" t="s">
        <v>41</v>
      </c>
      <c r="B171" s="1233"/>
      <c r="C171" s="1233"/>
      <c r="D171" s="1233" t="s">
        <v>42</v>
      </c>
      <c r="E171" s="1233"/>
      <c r="F171" s="1233" t="s">
        <v>43</v>
      </c>
      <c r="G171" s="1233"/>
      <c r="H171" s="1233"/>
      <c r="I171" s="1233" t="s">
        <v>44</v>
      </c>
      <c r="J171" s="1233"/>
      <c r="K171" s="1229" t="s">
        <v>45</v>
      </c>
      <c r="L171" s="1243"/>
      <c r="M171" s="1243"/>
      <c r="N171" s="1244"/>
      <c r="O171" s="1245" t="s">
        <v>46</v>
      </c>
      <c r="P171" s="1245"/>
      <c r="Q171" s="1246"/>
      <c r="R171" s="1233" t="s">
        <v>47</v>
      </c>
      <c r="S171" s="1233"/>
    </row>
    <row r="172" spans="1:19" s="518" customFormat="1" ht="24" customHeight="1" x14ac:dyDescent="0.2">
      <c r="A172" s="1232" t="s">
        <v>48</v>
      </c>
      <c r="B172" s="1232" t="s">
        <v>49</v>
      </c>
      <c r="C172" s="1249" t="s">
        <v>50</v>
      </c>
      <c r="D172" s="1232" t="s">
        <v>51</v>
      </c>
      <c r="E172" s="1232" t="s">
        <v>52</v>
      </c>
      <c r="F172" s="1229" t="s">
        <v>53</v>
      </c>
      <c r="G172" s="1230"/>
      <c r="H172" s="1231"/>
      <c r="I172" s="1232" t="s">
        <v>54</v>
      </c>
      <c r="J172" s="1232" t="s">
        <v>55</v>
      </c>
      <c r="K172" s="1229" t="s">
        <v>56</v>
      </c>
      <c r="L172" s="1231"/>
      <c r="M172" s="1229" t="s">
        <v>57</v>
      </c>
      <c r="N172" s="1231"/>
      <c r="O172" s="1232" t="s">
        <v>58</v>
      </c>
      <c r="P172" s="1232" t="s">
        <v>59</v>
      </c>
      <c r="Q172" s="1232" t="s">
        <v>60</v>
      </c>
      <c r="R172" s="1232" t="s">
        <v>61</v>
      </c>
      <c r="S172" s="1232" t="s">
        <v>62</v>
      </c>
    </row>
    <row r="173" spans="1:19" s="518" customFormat="1" ht="63" customHeight="1" x14ac:dyDescent="0.2">
      <c r="A173" s="1233"/>
      <c r="B173" s="1233"/>
      <c r="C173" s="1250"/>
      <c r="D173" s="1233"/>
      <c r="E173" s="1233"/>
      <c r="F173" s="529" t="s">
        <v>63</v>
      </c>
      <c r="G173" s="529" t="s">
        <v>64</v>
      </c>
      <c r="H173" s="529" t="s">
        <v>65</v>
      </c>
      <c r="I173" s="1233"/>
      <c r="J173" s="1233"/>
      <c r="K173" s="530" t="s">
        <v>66</v>
      </c>
      <c r="L173" s="530" t="s">
        <v>67</v>
      </c>
      <c r="M173" s="530" t="s">
        <v>68</v>
      </c>
      <c r="N173" s="530" t="s">
        <v>67</v>
      </c>
      <c r="O173" s="1233"/>
      <c r="P173" s="1233"/>
      <c r="Q173" s="1233"/>
      <c r="R173" s="1233"/>
      <c r="S173" s="1233"/>
    </row>
    <row r="174" spans="1:19" s="518" customFormat="1" x14ac:dyDescent="0.2">
      <c r="A174" s="1247" t="s">
        <v>69</v>
      </c>
      <c r="B174" s="1247"/>
      <c r="C174" s="1247"/>
      <c r="D174" s="1247"/>
      <c r="E174" s="1247"/>
      <c r="F174" s="1247"/>
      <c r="G174" s="1247"/>
      <c r="H174" s="1247"/>
      <c r="I174" s="1247"/>
      <c r="J174" s="1247"/>
      <c r="K174" s="1247"/>
      <c r="L174" s="1247"/>
      <c r="M174" s="1247"/>
      <c r="N174" s="1247"/>
      <c r="O174" s="1247"/>
      <c r="P174" s="1247"/>
      <c r="Q174" s="1247"/>
      <c r="R174" s="1247"/>
      <c r="S174" s="1247"/>
    </row>
    <row r="175" spans="1:19" s="522" customFormat="1" x14ac:dyDescent="0.2">
      <c r="A175" s="517">
        <v>0</v>
      </c>
      <c r="B175" s="517">
        <v>0</v>
      </c>
      <c r="C175" s="517">
        <v>0</v>
      </c>
      <c r="D175" s="517">
        <v>0</v>
      </c>
      <c r="E175" s="517">
        <v>0</v>
      </c>
      <c r="F175" s="517">
        <v>0</v>
      </c>
      <c r="G175" s="517">
        <v>0</v>
      </c>
      <c r="H175" s="517">
        <v>0</v>
      </c>
      <c r="I175" s="517">
        <v>0</v>
      </c>
      <c r="J175" s="517">
        <v>0</v>
      </c>
      <c r="K175" s="517">
        <v>0</v>
      </c>
      <c r="L175" s="517">
        <v>0</v>
      </c>
      <c r="M175" s="517">
        <v>0</v>
      </c>
      <c r="N175" s="517">
        <v>0</v>
      </c>
      <c r="O175" s="517">
        <v>0</v>
      </c>
      <c r="P175" s="517">
        <v>0</v>
      </c>
      <c r="Q175" s="517">
        <v>0</v>
      </c>
      <c r="R175" s="517">
        <v>0</v>
      </c>
      <c r="S175" s="517">
        <v>0</v>
      </c>
    </row>
    <row r="176" spans="1:19" s="518" customFormat="1" x14ac:dyDescent="0.2">
      <c r="A176" s="1247" t="s">
        <v>70</v>
      </c>
      <c r="B176" s="1247"/>
      <c r="C176" s="1247"/>
      <c r="D176" s="1247"/>
      <c r="E176" s="1247"/>
      <c r="F176" s="1247"/>
      <c r="G176" s="1247"/>
      <c r="H176" s="1247"/>
      <c r="I176" s="1247"/>
      <c r="J176" s="1247"/>
      <c r="K176" s="1247"/>
      <c r="L176" s="1247"/>
      <c r="M176" s="1247"/>
      <c r="N176" s="1247"/>
      <c r="O176" s="1247"/>
      <c r="P176" s="1247"/>
      <c r="Q176" s="1247"/>
      <c r="R176" s="1247"/>
      <c r="S176" s="1247"/>
    </row>
    <row r="177" spans="1:19" s="522" customFormat="1" x14ac:dyDescent="0.2">
      <c r="A177" s="517">
        <v>0</v>
      </c>
      <c r="B177" s="517">
        <v>0</v>
      </c>
      <c r="C177" s="517">
        <v>0</v>
      </c>
      <c r="D177" s="517">
        <v>0</v>
      </c>
      <c r="E177" s="517">
        <v>0</v>
      </c>
      <c r="F177" s="517">
        <v>0</v>
      </c>
      <c r="G177" s="517">
        <v>0</v>
      </c>
      <c r="H177" s="517">
        <v>0</v>
      </c>
      <c r="I177" s="517">
        <v>0</v>
      </c>
      <c r="J177" s="517">
        <v>0</v>
      </c>
      <c r="K177" s="517">
        <v>0</v>
      </c>
      <c r="L177" s="517">
        <v>0</v>
      </c>
      <c r="M177" s="517">
        <v>0</v>
      </c>
      <c r="N177" s="517">
        <v>0</v>
      </c>
      <c r="O177" s="517">
        <v>0</v>
      </c>
      <c r="P177" s="517">
        <v>0</v>
      </c>
      <c r="Q177" s="517">
        <v>0</v>
      </c>
      <c r="R177" s="517">
        <v>0</v>
      </c>
      <c r="S177" s="517">
        <v>0</v>
      </c>
    </row>
    <row r="178" spans="1:19" s="518" customFormat="1" x14ac:dyDescent="0.2">
      <c r="A178" s="1247" t="s">
        <v>71</v>
      </c>
      <c r="B178" s="1247"/>
      <c r="C178" s="1247"/>
      <c r="D178" s="1247"/>
      <c r="E178" s="1247"/>
      <c r="F178" s="1247"/>
      <c r="G178" s="1247"/>
      <c r="H178" s="1247"/>
      <c r="I178" s="1247"/>
      <c r="J178" s="1247"/>
      <c r="K178" s="1247"/>
      <c r="L178" s="1247"/>
      <c r="M178" s="1247"/>
      <c r="N178" s="1247"/>
      <c r="O178" s="1247"/>
      <c r="P178" s="1247"/>
      <c r="Q178" s="1247"/>
      <c r="R178" s="1247"/>
      <c r="S178" s="1247"/>
    </row>
    <row r="179" spans="1:19" s="522" customFormat="1" x14ac:dyDescent="0.2">
      <c r="A179" s="517">
        <v>0</v>
      </c>
      <c r="B179" s="517">
        <v>0</v>
      </c>
      <c r="C179" s="517">
        <v>0</v>
      </c>
      <c r="D179" s="517">
        <v>0</v>
      </c>
      <c r="E179" s="517">
        <v>0</v>
      </c>
      <c r="F179" s="517">
        <v>0</v>
      </c>
      <c r="G179" s="517">
        <v>0</v>
      </c>
      <c r="H179" s="517">
        <v>0</v>
      </c>
      <c r="I179" s="517">
        <v>0</v>
      </c>
      <c r="J179" s="517">
        <v>0</v>
      </c>
      <c r="K179" s="517">
        <v>0</v>
      </c>
      <c r="L179" s="517">
        <v>0</v>
      </c>
      <c r="M179" s="517">
        <v>0</v>
      </c>
      <c r="N179" s="517">
        <v>0</v>
      </c>
      <c r="O179" s="517">
        <v>0</v>
      </c>
      <c r="P179" s="517">
        <v>0</v>
      </c>
      <c r="Q179" s="517">
        <v>0</v>
      </c>
      <c r="R179" s="517">
        <v>0</v>
      </c>
      <c r="S179" s="517">
        <v>0</v>
      </c>
    </row>
    <row r="180" spans="1:19" s="518" customFormat="1" x14ac:dyDescent="0.2">
      <c r="A180" s="1247" t="s">
        <v>72</v>
      </c>
      <c r="B180" s="1247"/>
      <c r="C180" s="1247"/>
      <c r="D180" s="1247"/>
      <c r="E180" s="1247"/>
      <c r="F180" s="1247"/>
      <c r="G180" s="1247"/>
      <c r="H180" s="1247"/>
      <c r="I180" s="1247"/>
      <c r="J180" s="1247"/>
      <c r="K180" s="1247"/>
      <c r="L180" s="1247"/>
      <c r="M180" s="1247"/>
      <c r="N180" s="1247"/>
      <c r="O180" s="1247"/>
      <c r="P180" s="1247"/>
      <c r="Q180" s="1247"/>
      <c r="R180" s="1247"/>
      <c r="S180" s="1247"/>
    </row>
    <row r="181" spans="1:19" s="522" customFormat="1" x14ac:dyDescent="0.2">
      <c r="A181" s="517">
        <v>0</v>
      </c>
      <c r="B181" s="517">
        <v>0</v>
      </c>
      <c r="C181" s="517">
        <v>0</v>
      </c>
      <c r="D181" s="517">
        <v>0</v>
      </c>
      <c r="E181" s="517">
        <v>0</v>
      </c>
      <c r="F181" s="517">
        <v>0</v>
      </c>
      <c r="G181" s="517">
        <v>0</v>
      </c>
      <c r="H181" s="517">
        <v>0</v>
      </c>
      <c r="I181" s="517">
        <v>0</v>
      </c>
      <c r="J181" s="517">
        <v>0</v>
      </c>
      <c r="K181" s="517">
        <v>0</v>
      </c>
      <c r="L181" s="517">
        <v>0</v>
      </c>
      <c r="M181" s="517">
        <v>0</v>
      </c>
      <c r="N181" s="517">
        <v>0</v>
      </c>
      <c r="O181" s="517">
        <v>0</v>
      </c>
      <c r="P181" s="517">
        <v>0</v>
      </c>
      <c r="Q181" s="517">
        <v>0</v>
      </c>
      <c r="R181" s="517">
        <v>0</v>
      </c>
      <c r="S181" s="517">
        <v>0</v>
      </c>
    </row>
    <row r="182" spans="1:19" s="518" customFormat="1" x14ac:dyDescent="0.2">
      <c r="A182" s="1248" t="s">
        <v>73</v>
      </c>
      <c r="B182" s="1248"/>
      <c r="C182" s="1248"/>
      <c r="D182" s="1248"/>
      <c r="E182" s="1248"/>
      <c r="F182" s="1248"/>
      <c r="G182" s="1248"/>
      <c r="H182" s="1248"/>
      <c r="I182" s="1248"/>
      <c r="J182" s="1248"/>
      <c r="K182" s="1248"/>
      <c r="L182" s="1248"/>
      <c r="M182" s="1248"/>
      <c r="N182" s="1248"/>
      <c r="O182" s="1248"/>
      <c r="P182" s="1248"/>
      <c r="Q182" s="1248"/>
      <c r="R182" s="1248"/>
      <c r="S182" s="1248"/>
    </row>
    <row r="183" spans="1:19" s="522" customFormat="1" x14ac:dyDescent="0.2">
      <c r="A183" s="517">
        <v>0</v>
      </c>
      <c r="B183" s="517">
        <v>0</v>
      </c>
      <c r="C183" s="517">
        <v>0</v>
      </c>
      <c r="D183" s="517">
        <v>0</v>
      </c>
      <c r="E183" s="517">
        <v>0</v>
      </c>
      <c r="F183" s="517">
        <v>0</v>
      </c>
      <c r="G183" s="517">
        <v>0</v>
      </c>
      <c r="H183" s="517">
        <v>0</v>
      </c>
      <c r="I183" s="517">
        <v>0</v>
      </c>
      <c r="J183" s="517">
        <v>0</v>
      </c>
      <c r="K183" s="517">
        <v>0</v>
      </c>
      <c r="L183" s="517">
        <v>0</v>
      </c>
      <c r="M183" s="517">
        <v>0</v>
      </c>
      <c r="N183" s="517">
        <v>0</v>
      </c>
      <c r="O183" s="517">
        <v>0</v>
      </c>
      <c r="P183" s="517">
        <v>0</v>
      </c>
      <c r="Q183" s="517">
        <v>0</v>
      </c>
      <c r="R183" s="517">
        <v>0</v>
      </c>
      <c r="S183" s="517">
        <v>0</v>
      </c>
    </row>
    <row r="184" spans="1:19" s="518" customFormat="1" x14ac:dyDescent="0.2">
      <c r="A184" s="1247" t="s">
        <v>74</v>
      </c>
      <c r="B184" s="1247"/>
      <c r="C184" s="1247"/>
      <c r="D184" s="1247"/>
      <c r="E184" s="1247"/>
      <c r="F184" s="1247"/>
      <c r="G184" s="1247"/>
      <c r="H184" s="1247"/>
      <c r="I184" s="1247"/>
      <c r="J184" s="1247"/>
      <c r="K184" s="1247"/>
      <c r="L184" s="1247"/>
      <c r="M184" s="1247"/>
      <c r="N184" s="1247"/>
      <c r="O184" s="1247"/>
      <c r="P184" s="1247"/>
      <c r="Q184" s="1247"/>
      <c r="R184" s="1247"/>
      <c r="S184" s="1247"/>
    </row>
    <row r="185" spans="1:19" s="522" customFormat="1" x14ac:dyDescent="0.2">
      <c r="A185" s="517">
        <v>0</v>
      </c>
      <c r="B185" s="517">
        <v>0</v>
      </c>
      <c r="C185" s="517">
        <v>0</v>
      </c>
      <c r="D185" s="517">
        <v>0</v>
      </c>
      <c r="E185" s="517">
        <v>0</v>
      </c>
      <c r="F185" s="517">
        <v>0</v>
      </c>
      <c r="G185" s="517">
        <v>0</v>
      </c>
      <c r="H185" s="517">
        <v>0</v>
      </c>
      <c r="I185" s="517">
        <v>0</v>
      </c>
      <c r="J185" s="517">
        <v>0</v>
      </c>
      <c r="K185" s="517">
        <v>0</v>
      </c>
      <c r="L185" s="517">
        <v>0</v>
      </c>
      <c r="M185" s="517">
        <v>0</v>
      </c>
      <c r="N185" s="517">
        <v>0</v>
      </c>
      <c r="O185" s="517">
        <v>0</v>
      </c>
      <c r="P185" s="517">
        <v>0</v>
      </c>
      <c r="Q185" s="517">
        <v>0</v>
      </c>
      <c r="R185" s="517">
        <v>0</v>
      </c>
      <c r="S185" s="517">
        <v>0</v>
      </c>
    </row>
    <row r="186" spans="1:19" s="518" customFormat="1" x14ac:dyDescent="0.2">
      <c r="A186" s="1247" t="s">
        <v>75</v>
      </c>
      <c r="B186" s="1247"/>
      <c r="C186" s="1247"/>
      <c r="D186" s="1247"/>
      <c r="E186" s="1247"/>
      <c r="F186" s="1247"/>
      <c r="G186" s="1247"/>
      <c r="H186" s="1247"/>
      <c r="I186" s="1247"/>
      <c r="J186" s="1247"/>
      <c r="K186" s="1247"/>
      <c r="L186" s="1247"/>
      <c r="M186" s="1247"/>
      <c r="N186" s="1247"/>
      <c r="O186" s="1247"/>
      <c r="P186" s="1247"/>
      <c r="Q186" s="1247"/>
      <c r="R186" s="1247"/>
      <c r="S186" s="1247"/>
    </row>
    <row r="187" spans="1:19" s="522" customFormat="1" x14ac:dyDescent="0.2">
      <c r="A187" s="517">
        <v>0</v>
      </c>
      <c r="B187" s="517">
        <v>0</v>
      </c>
      <c r="C187" s="517">
        <v>0</v>
      </c>
      <c r="D187" s="517">
        <v>0</v>
      </c>
      <c r="E187" s="517">
        <v>0</v>
      </c>
      <c r="F187" s="517">
        <v>0</v>
      </c>
      <c r="G187" s="517">
        <v>0</v>
      </c>
      <c r="H187" s="517">
        <v>0</v>
      </c>
      <c r="I187" s="517">
        <v>0</v>
      </c>
      <c r="J187" s="517">
        <v>0</v>
      </c>
      <c r="K187" s="517">
        <v>0</v>
      </c>
      <c r="L187" s="517">
        <v>0</v>
      </c>
      <c r="M187" s="517">
        <v>0</v>
      </c>
      <c r="N187" s="517">
        <v>0</v>
      </c>
      <c r="O187" s="517">
        <v>0</v>
      </c>
      <c r="P187" s="517">
        <v>0</v>
      </c>
      <c r="Q187" s="517">
        <v>0</v>
      </c>
      <c r="R187" s="517">
        <v>0</v>
      </c>
      <c r="S187" s="517">
        <v>0</v>
      </c>
    </row>
    <row r="188" spans="1:19" s="518" customFormat="1" x14ac:dyDescent="0.2">
      <c r="A188" s="1247" t="s">
        <v>76</v>
      </c>
      <c r="B188" s="1247"/>
      <c r="C188" s="1247"/>
      <c r="D188" s="1247"/>
      <c r="E188" s="1247"/>
      <c r="F188" s="1247"/>
      <c r="G188" s="1247"/>
      <c r="H188" s="1247"/>
      <c r="I188" s="1247"/>
      <c r="J188" s="1247"/>
      <c r="K188" s="1247"/>
      <c r="L188" s="1247"/>
      <c r="M188" s="1247"/>
      <c r="N188" s="1247"/>
      <c r="O188" s="1247"/>
      <c r="P188" s="1247"/>
      <c r="Q188" s="1247"/>
      <c r="R188" s="1247"/>
      <c r="S188" s="1247"/>
    </row>
    <row r="189" spans="1:19" s="522" customFormat="1" x14ac:dyDescent="0.2">
      <c r="A189" s="517">
        <v>0</v>
      </c>
      <c r="B189" s="517">
        <v>0</v>
      </c>
      <c r="C189" s="517">
        <v>0</v>
      </c>
      <c r="D189" s="517">
        <v>0</v>
      </c>
      <c r="E189" s="517">
        <v>0</v>
      </c>
      <c r="F189" s="517">
        <v>0</v>
      </c>
      <c r="G189" s="517">
        <v>0</v>
      </c>
      <c r="H189" s="517">
        <v>0</v>
      </c>
      <c r="I189" s="517">
        <v>0</v>
      </c>
      <c r="J189" s="517">
        <v>0</v>
      </c>
      <c r="K189" s="517">
        <v>0</v>
      </c>
      <c r="L189" s="517">
        <v>0</v>
      </c>
      <c r="M189" s="517">
        <v>0</v>
      </c>
      <c r="N189" s="517">
        <v>0</v>
      </c>
      <c r="O189" s="517">
        <v>0</v>
      </c>
      <c r="P189" s="517">
        <v>0</v>
      </c>
      <c r="Q189" s="517">
        <v>0</v>
      </c>
      <c r="R189" s="517">
        <v>0</v>
      </c>
      <c r="S189" s="517">
        <v>0</v>
      </c>
    </row>
    <row r="190" spans="1:19" s="518" customFormat="1" x14ac:dyDescent="0.2">
      <c r="A190" s="1247" t="s">
        <v>77</v>
      </c>
      <c r="B190" s="1247"/>
      <c r="C190" s="1247"/>
      <c r="D190" s="1247"/>
      <c r="E190" s="1247"/>
      <c r="F190" s="1247"/>
      <c r="G190" s="1247"/>
      <c r="H190" s="1247"/>
      <c r="I190" s="1247"/>
      <c r="J190" s="1247"/>
      <c r="K190" s="1247"/>
      <c r="L190" s="1247"/>
      <c r="M190" s="1247"/>
      <c r="N190" s="1247"/>
      <c r="O190" s="1247"/>
      <c r="P190" s="1247"/>
      <c r="Q190" s="1247"/>
      <c r="R190" s="1247"/>
      <c r="S190" s="1247"/>
    </row>
    <row r="191" spans="1:19" s="522" customFormat="1" x14ac:dyDescent="0.2">
      <c r="A191" s="517">
        <v>0</v>
      </c>
      <c r="B191" s="517">
        <v>0</v>
      </c>
      <c r="C191" s="517">
        <v>0</v>
      </c>
      <c r="D191" s="517">
        <v>0</v>
      </c>
      <c r="E191" s="517">
        <v>0</v>
      </c>
      <c r="F191" s="517">
        <v>0</v>
      </c>
      <c r="G191" s="517">
        <v>0</v>
      </c>
      <c r="H191" s="517">
        <v>0</v>
      </c>
      <c r="I191" s="517">
        <v>0</v>
      </c>
      <c r="J191" s="517">
        <v>0</v>
      </c>
      <c r="K191" s="517">
        <v>0</v>
      </c>
      <c r="L191" s="517">
        <v>0</v>
      </c>
      <c r="M191" s="517">
        <v>0</v>
      </c>
      <c r="N191" s="517">
        <v>0</v>
      </c>
      <c r="O191" s="517">
        <v>0</v>
      </c>
      <c r="P191" s="517">
        <v>0</v>
      </c>
      <c r="Q191" s="517">
        <v>0</v>
      </c>
      <c r="R191" s="517">
        <v>0</v>
      </c>
      <c r="S191" s="517">
        <v>0</v>
      </c>
    </row>
    <row r="192" spans="1:19" s="518" customFormat="1" x14ac:dyDescent="0.2">
      <c r="A192" s="1247" t="s">
        <v>78</v>
      </c>
      <c r="B192" s="1247"/>
      <c r="C192" s="1247"/>
      <c r="D192" s="1247"/>
      <c r="E192" s="1247"/>
      <c r="F192" s="1247"/>
      <c r="G192" s="1247"/>
      <c r="H192" s="1247"/>
      <c r="I192" s="1247"/>
      <c r="J192" s="1247"/>
      <c r="K192" s="1247"/>
      <c r="L192" s="1247"/>
      <c r="M192" s="1247"/>
      <c r="N192" s="1247"/>
      <c r="O192" s="1247"/>
      <c r="P192" s="1247"/>
      <c r="Q192" s="1247"/>
      <c r="R192" s="1247"/>
      <c r="S192" s="1247"/>
    </row>
    <row r="193" spans="1:19" s="522" customFormat="1" x14ac:dyDescent="0.2">
      <c r="A193" s="517">
        <v>0</v>
      </c>
      <c r="B193" s="517">
        <v>0</v>
      </c>
      <c r="C193" s="517">
        <v>0</v>
      </c>
      <c r="D193" s="517">
        <v>0</v>
      </c>
      <c r="E193" s="517">
        <v>0</v>
      </c>
      <c r="F193" s="517">
        <v>0</v>
      </c>
      <c r="G193" s="517">
        <v>0</v>
      </c>
      <c r="H193" s="517">
        <v>0</v>
      </c>
      <c r="I193" s="517">
        <v>0</v>
      </c>
      <c r="J193" s="517">
        <v>0</v>
      </c>
      <c r="K193" s="517">
        <v>0</v>
      </c>
      <c r="L193" s="517">
        <v>0</v>
      </c>
      <c r="M193" s="517">
        <v>0</v>
      </c>
      <c r="N193" s="517">
        <v>0</v>
      </c>
      <c r="O193" s="517">
        <v>0</v>
      </c>
      <c r="P193" s="517">
        <v>0</v>
      </c>
      <c r="Q193" s="517">
        <v>0</v>
      </c>
      <c r="R193" s="517">
        <v>0</v>
      </c>
      <c r="S193" s="517">
        <v>0</v>
      </c>
    </row>
    <row r="194" spans="1:19" s="518" customFormat="1" x14ac:dyDescent="0.2">
      <c r="A194" s="1247" t="s">
        <v>79</v>
      </c>
      <c r="B194" s="1247"/>
      <c r="C194" s="1247"/>
      <c r="D194" s="1247"/>
      <c r="E194" s="1247"/>
      <c r="F194" s="1247"/>
      <c r="G194" s="1247"/>
      <c r="H194" s="1247"/>
      <c r="I194" s="1247"/>
      <c r="J194" s="1247"/>
      <c r="K194" s="1247"/>
      <c r="L194" s="1247"/>
      <c r="M194" s="1247"/>
      <c r="N194" s="1247"/>
      <c r="O194" s="1247"/>
      <c r="P194" s="1247"/>
      <c r="Q194" s="1247"/>
      <c r="R194" s="1247"/>
      <c r="S194" s="1247"/>
    </row>
    <row r="195" spans="1:19" s="522" customFormat="1" x14ac:dyDescent="0.2">
      <c r="A195" s="517">
        <v>0</v>
      </c>
      <c r="B195" s="517">
        <v>0</v>
      </c>
      <c r="C195" s="517">
        <v>0</v>
      </c>
      <c r="D195" s="517">
        <v>0</v>
      </c>
      <c r="E195" s="517">
        <v>0</v>
      </c>
      <c r="F195" s="517">
        <v>0</v>
      </c>
      <c r="G195" s="517">
        <v>0</v>
      </c>
      <c r="H195" s="517">
        <v>0</v>
      </c>
      <c r="I195" s="517">
        <v>0</v>
      </c>
      <c r="J195" s="517">
        <v>0</v>
      </c>
      <c r="K195" s="517">
        <v>0</v>
      </c>
      <c r="L195" s="517">
        <v>0</v>
      </c>
      <c r="M195" s="517">
        <v>0</v>
      </c>
      <c r="N195" s="517">
        <v>0</v>
      </c>
      <c r="O195" s="517">
        <v>0</v>
      </c>
      <c r="P195" s="517">
        <v>0</v>
      </c>
      <c r="Q195" s="517">
        <v>0</v>
      </c>
      <c r="R195" s="517">
        <v>0</v>
      </c>
      <c r="S195" s="517">
        <v>0</v>
      </c>
    </row>
    <row r="196" spans="1:19" s="518" customFormat="1" x14ac:dyDescent="0.2">
      <c r="A196" s="1247" t="s">
        <v>80</v>
      </c>
      <c r="B196" s="1247"/>
      <c r="C196" s="1247"/>
      <c r="D196" s="1247"/>
      <c r="E196" s="1247"/>
      <c r="F196" s="1247"/>
      <c r="G196" s="1247"/>
      <c r="H196" s="1247"/>
      <c r="I196" s="1247"/>
      <c r="J196" s="1247"/>
      <c r="K196" s="1247"/>
      <c r="L196" s="1247"/>
      <c r="M196" s="1247"/>
      <c r="N196" s="1247"/>
      <c r="O196" s="1247"/>
      <c r="P196" s="1247"/>
      <c r="Q196" s="1247"/>
      <c r="R196" s="1247"/>
      <c r="S196" s="1247"/>
    </row>
    <row r="197" spans="1:19" s="518" customFormat="1" x14ac:dyDescent="0.2">
      <c r="A197" s="528"/>
      <c r="B197" s="528"/>
      <c r="C197" s="528"/>
      <c r="D197" s="528"/>
      <c r="E197" s="528"/>
      <c r="F197" s="528"/>
      <c r="G197" s="528"/>
      <c r="H197" s="528"/>
      <c r="I197" s="528"/>
      <c r="J197" s="528"/>
      <c r="K197" s="528"/>
      <c r="L197" s="528"/>
      <c r="M197" s="528"/>
      <c r="N197" s="528"/>
      <c r="O197" s="528"/>
      <c r="P197" s="528"/>
      <c r="Q197" s="528"/>
      <c r="R197" s="528"/>
      <c r="S197" s="528"/>
    </row>
    <row r="198" spans="1:19" s="518" customFormat="1" x14ac:dyDescent="0.2">
      <c r="A198" s="1251" t="s">
        <v>81</v>
      </c>
      <c r="B198" s="1252"/>
      <c r="C198" s="1252"/>
      <c r="D198" s="1252"/>
      <c r="E198" s="1252"/>
      <c r="F198" s="1252"/>
      <c r="G198" s="1252"/>
      <c r="H198" s="1252"/>
      <c r="I198" s="1252"/>
      <c r="J198" s="1252"/>
      <c r="K198" s="1252"/>
      <c r="L198" s="1252"/>
      <c r="M198" s="1252"/>
      <c r="N198" s="1252"/>
      <c r="O198" s="1252"/>
      <c r="P198" s="1252"/>
      <c r="Q198" s="1252"/>
      <c r="R198" s="1252"/>
      <c r="S198" s="1253"/>
    </row>
    <row r="199" spans="1:19" s="533" customFormat="1" x14ac:dyDescent="0.2">
      <c r="A199" s="532">
        <f>SUM(A197,A195,A193,A191,A189,A187,A185,A183,A181,A179,A177,A175)</f>
        <v>0</v>
      </c>
      <c r="B199" s="532">
        <f t="shared" ref="B199:S199" si="4">SUM(B197,B195,B193,B191,B189,B187,B185,B183,B181,B179,B177,B175)</f>
        <v>0</v>
      </c>
      <c r="C199" s="532">
        <f t="shared" si="4"/>
        <v>0</v>
      </c>
      <c r="D199" s="532">
        <f t="shared" si="4"/>
        <v>0</v>
      </c>
      <c r="E199" s="532">
        <f t="shared" si="4"/>
        <v>0</v>
      </c>
      <c r="F199" s="532">
        <f t="shared" si="4"/>
        <v>0</v>
      </c>
      <c r="G199" s="532">
        <f t="shared" si="4"/>
        <v>0</v>
      </c>
      <c r="H199" s="532">
        <f t="shared" si="4"/>
        <v>0</v>
      </c>
      <c r="I199" s="532">
        <f t="shared" si="4"/>
        <v>0</v>
      </c>
      <c r="J199" s="532">
        <f t="shared" si="4"/>
        <v>0</v>
      </c>
      <c r="K199" s="532">
        <f t="shared" si="4"/>
        <v>0</v>
      </c>
      <c r="L199" s="532">
        <f t="shared" si="4"/>
        <v>0</v>
      </c>
      <c r="M199" s="532">
        <f t="shared" si="4"/>
        <v>0</v>
      </c>
      <c r="N199" s="532">
        <f t="shared" si="4"/>
        <v>0</v>
      </c>
      <c r="O199" s="532">
        <f t="shared" si="4"/>
        <v>0</v>
      </c>
      <c r="P199" s="532">
        <f t="shared" si="4"/>
        <v>0</v>
      </c>
      <c r="Q199" s="532">
        <f t="shared" si="4"/>
        <v>0</v>
      </c>
      <c r="R199" s="532">
        <f t="shared" si="4"/>
        <v>0</v>
      </c>
      <c r="S199" s="532">
        <f t="shared" si="4"/>
        <v>0</v>
      </c>
    </row>
    <row r="200" spans="1:19" s="518" customFormat="1" x14ac:dyDescent="0.2">
      <c r="A200" s="536"/>
      <c r="B200" s="537"/>
      <c r="C200" s="537"/>
      <c r="D200" s="537"/>
      <c r="E200" s="537"/>
      <c r="F200" s="537"/>
      <c r="G200" s="537"/>
      <c r="H200" s="537"/>
      <c r="I200" s="537"/>
      <c r="J200" s="537"/>
      <c r="K200" s="537"/>
      <c r="L200" s="537"/>
      <c r="M200" s="537"/>
      <c r="N200" s="537"/>
      <c r="O200" s="537"/>
      <c r="P200" s="537"/>
      <c r="Q200" s="537"/>
      <c r="R200" s="537"/>
      <c r="S200" s="538"/>
    </row>
    <row r="201" spans="1:19" s="519" customFormat="1" ht="18" customHeight="1" x14ac:dyDescent="0.2">
      <c r="A201" s="1237" t="s">
        <v>3742</v>
      </c>
      <c r="B201" s="1238"/>
      <c r="C201" s="1238"/>
      <c r="D201" s="1238"/>
      <c r="E201" s="1238"/>
      <c r="F201" s="1238"/>
      <c r="G201" s="1238"/>
      <c r="H201" s="1238"/>
      <c r="I201" s="1238"/>
      <c r="J201" s="1238"/>
      <c r="K201" s="1238"/>
      <c r="L201" s="1238"/>
      <c r="M201" s="1238"/>
      <c r="N201" s="1238"/>
      <c r="O201" s="1238"/>
      <c r="P201" s="1238"/>
      <c r="Q201" s="1238"/>
      <c r="R201" s="1238"/>
      <c r="S201" s="1239"/>
    </row>
    <row r="202" spans="1:19" s="535" customFormat="1" ht="12.75" customHeight="1" x14ac:dyDescent="0.2">
      <c r="A202" s="1234" t="s">
        <v>173</v>
      </c>
      <c r="B202" s="1235"/>
      <c r="C202" s="1235"/>
      <c r="D202" s="1235"/>
      <c r="E202" s="1235"/>
      <c r="F202" s="1235"/>
      <c r="G202" s="1235"/>
      <c r="H202" s="1235"/>
      <c r="I202" s="1235"/>
      <c r="J202" s="1235"/>
      <c r="K202" s="1235"/>
      <c r="L202" s="1235"/>
      <c r="M202" s="1235"/>
      <c r="N202" s="1235"/>
      <c r="O202" s="1235"/>
      <c r="P202" s="1235"/>
      <c r="Q202" s="1235"/>
      <c r="R202" s="1235"/>
      <c r="S202" s="1236"/>
    </row>
    <row r="203" spans="1:19" s="519" customFormat="1" x14ac:dyDescent="0.2">
      <c r="A203" s="1234" t="s">
        <v>1924</v>
      </c>
      <c r="B203" s="1235"/>
      <c r="C203" s="1235"/>
      <c r="D203" s="1235"/>
      <c r="E203" s="1235"/>
      <c r="F203" s="1235"/>
      <c r="G203" s="1235"/>
      <c r="H203" s="1235"/>
      <c r="I203" s="1235"/>
      <c r="J203" s="1235"/>
      <c r="K203" s="1235"/>
      <c r="L203" s="1235"/>
      <c r="M203" s="1235"/>
      <c r="N203" s="1235"/>
      <c r="O203" s="1235"/>
      <c r="P203" s="1235"/>
      <c r="Q203" s="1235"/>
      <c r="R203" s="1235"/>
      <c r="S203" s="1236"/>
    </row>
    <row r="204" spans="1:19" s="519" customFormat="1" x14ac:dyDescent="0.2">
      <c r="A204" s="1234" t="s">
        <v>3706</v>
      </c>
      <c r="B204" s="1235"/>
      <c r="C204" s="1235"/>
      <c r="D204" s="1235"/>
      <c r="E204" s="1235"/>
      <c r="F204" s="1235"/>
      <c r="G204" s="1235"/>
      <c r="H204" s="1235"/>
      <c r="I204" s="1235"/>
      <c r="J204" s="1235"/>
      <c r="K204" s="1235"/>
      <c r="L204" s="1235"/>
      <c r="M204" s="1235"/>
      <c r="N204" s="1235"/>
      <c r="O204" s="1235"/>
      <c r="P204" s="1235"/>
      <c r="Q204" s="1235"/>
      <c r="R204" s="1235"/>
      <c r="S204" s="1236"/>
    </row>
    <row r="205" spans="1:19" s="519" customFormat="1" x14ac:dyDescent="0.2">
      <c r="A205" s="1234" t="s">
        <v>3707</v>
      </c>
      <c r="B205" s="1235"/>
      <c r="C205" s="1235"/>
      <c r="D205" s="1235"/>
      <c r="E205" s="1235"/>
      <c r="F205" s="1235"/>
      <c r="G205" s="1235"/>
      <c r="H205" s="1235"/>
      <c r="I205" s="1235"/>
      <c r="J205" s="1235"/>
      <c r="K205" s="1235"/>
      <c r="L205" s="1235"/>
      <c r="M205" s="1235"/>
      <c r="N205" s="1235"/>
      <c r="O205" s="1235"/>
      <c r="P205" s="1235"/>
      <c r="Q205" s="1235"/>
      <c r="R205" s="1235"/>
      <c r="S205" s="1236"/>
    </row>
    <row r="206" spans="1:19" s="519" customFormat="1" x14ac:dyDescent="0.2">
      <c r="A206" s="1234" t="s">
        <v>3708</v>
      </c>
      <c r="B206" s="1235"/>
      <c r="C206" s="1235"/>
      <c r="D206" s="1235"/>
      <c r="E206" s="1235"/>
      <c r="F206" s="1235"/>
      <c r="G206" s="1235"/>
      <c r="H206" s="1235"/>
      <c r="I206" s="1235"/>
      <c r="J206" s="1235"/>
      <c r="K206" s="1235"/>
      <c r="L206" s="1235"/>
      <c r="M206" s="1235"/>
      <c r="N206" s="1235"/>
      <c r="O206" s="1235"/>
      <c r="P206" s="1235"/>
      <c r="Q206" s="1235"/>
      <c r="R206" s="1235"/>
      <c r="S206" s="1236"/>
    </row>
    <row r="207" spans="1:19" s="519" customFormat="1" x14ac:dyDescent="0.2">
      <c r="A207" s="1234" t="s">
        <v>3709</v>
      </c>
      <c r="B207" s="1235"/>
      <c r="C207" s="1235"/>
      <c r="D207" s="1235"/>
      <c r="E207" s="1235"/>
      <c r="F207" s="1235"/>
      <c r="G207" s="1235"/>
      <c r="H207" s="1235"/>
      <c r="I207" s="1235"/>
      <c r="J207" s="1235"/>
      <c r="K207" s="1235"/>
      <c r="L207" s="1235"/>
      <c r="M207" s="1235"/>
      <c r="N207" s="1235"/>
      <c r="O207" s="1235"/>
      <c r="P207" s="1235"/>
      <c r="Q207" s="1235"/>
      <c r="R207" s="1235"/>
      <c r="S207" s="1236"/>
    </row>
    <row r="208" spans="1:19" s="519" customFormat="1" x14ac:dyDescent="0.2">
      <c r="A208" s="1234" t="s">
        <v>3710</v>
      </c>
      <c r="B208" s="1235"/>
      <c r="C208" s="1235"/>
      <c r="D208" s="1235"/>
      <c r="E208" s="1235"/>
      <c r="F208" s="1235"/>
      <c r="G208" s="1235"/>
      <c r="H208" s="1235"/>
      <c r="I208" s="1235"/>
      <c r="J208" s="1235"/>
      <c r="K208" s="1235"/>
      <c r="L208" s="1235"/>
      <c r="M208" s="1235"/>
      <c r="N208" s="1235"/>
      <c r="O208" s="1235"/>
      <c r="P208" s="1235"/>
      <c r="Q208" s="1235"/>
      <c r="R208" s="1235"/>
      <c r="S208" s="1236"/>
    </row>
    <row r="209" spans="1:19" s="519" customFormat="1" x14ac:dyDescent="0.2">
      <c r="A209" s="1234" t="s">
        <v>3711</v>
      </c>
      <c r="B209" s="1235"/>
      <c r="C209" s="1235"/>
      <c r="D209" s="1235"/>
      <c r="E209" s="1235"/>
      <c r="F209" s="1235"/>
      <c r="G209" s="1235"/>
      <c r="H209" s="1235"/>
      <c r="I209" s="1235"/>
      <c r="J209" s="1235"/>
      <c r="K209" s="1235"/>
      <c r="L209" s="1235"/>
      <c r="M209" s="1235"/>
      <c r="N209" s="1235"/>
      <c r="O209" s="1235"/>
      <c r="P209" s="1235"/>
      <c r="Q209" s="1235"/>
      <c r="R209" s="1235"/>
      <c r="S209" s="1236"/>
    </row>
    <row r="210" spans="1:19" s="519" customFormat="1" x14ac:dyDescent="0.2">
      <c r="A210" s="1240" t="s">
        <v>3712</v>
      </c>
      <c r="B210" s="1241"/>
      <c r="C210" s="1241"/>
      <c r="D210" s="1241"/>
      <c r="E210" s="1241"/>
      <c r="F210" s="1241"/>
      <c r="G210" s="1241"/>
      <c r="H210" s="1241"/>
      <c r="I210" s="1241"/>
      <c r="J210" s="1241"/>
      <c r="K210" s="1241"/>
      <c r="L210" s="1241"/>
      <c r="M210" s="1241"/>
      <c r="N210" s="1241"/>
      <c r="O210" s="1241"/>
      <c r="P210" s="1241"/>
      <c r="Q210" s="1241"/>
      <c r="R210" s="1241"/>
      <c r="S210" s="1242"/>
    </row>
    <row r="211" spans="1:19" s="519" customFormat="1" ht="28.5" customHeight="1" x14ac:dyDescent="0.2">
      <c r="A211" s="1233" t="s">
        <v>41</v>
      </c>
      <c r="B211" s="1233"/>
      <c r="C211" s="1233"/>
      <c r="D211" s="1233" t="s">
        <v>42</v>
      </c>
      <c r="E211" s="1233"/>
      <c r="F211" s="1233" t="s">
        <v>43</v>
      </c>
      <c r="G211" s="1233"/>
      <c r="H211" s="1233"/>
      <c r="I211" s="1233" t="s">
        <v>44</v>
      </c>
      <c r="J211" s="1233"/>
      <c r="K211" s="1229" t="s">
        <v>45</v>
      </c>
      <c r="L211" s="1243"/>
      <c r="M211" s="1243"/>
      <c r="N211" s="1244"/>
      <c r="O211" s="1245" t="s">
        <v>46</v>
      </c>
      <c r="P211" s="1245"/>
      <c r="Q211" s="1246"/>
      <c r="R211" s="1233" t="s">
        <v>47</v>
      </c>
      <c r="S211" s="1233"/>
    </row>
    <row r="212" spans="1:19" s="519" customFormat="1" ht="22.5" customHeight="1" x14ac:dyDescent="0.2">
      <c r="A212" s="1232" t="s">
        <v>48</v>
      </c>
      <c r="B212" s="1232" t="s">
        <v>49</v>
      </c>
      <c r="C212" s="1249" t="s">
        <v>50</v>
      </c>
      <c r="D212" s="1232" t="s">
        <v>51</v>
      </c>
      <c r="E212" s="1232" t="s">
        <v>52</v>
      </c>
      <c r="F212" s="1229" t="s">
        <v>53</v>
      </c>
      <c r="G212" s="1230"/>
      <c r="H212" s="1231"/>
      <c r="I212" s="1232" t="s">
        <v>54</v>
      </c>
      <c r="J212" s="1232" t="s">
        <v>55</v>
      </c>
      <c r="K212" s="1229" t="s">
        <v>56</v>
      </c>
      <c r="L212" s="1231"/>
      <c r="M212" s="1229" t="s">
        <v>57</v>
      </c>
      <c r="N212" s="1231"/>
      <c r="O212" s="1232" t="s">
        <v>58</v>
      </c>
      <c r="P212" s="1232" t="s">
        <v>59</v>
      </c>
      <c r="Q212" s="1232" t="s">
        <v>60</v>
      </c>
      <c r="R212" s="1232" t="s">
        <v>61</v>
      </c>
      <c r="S212" s="1232" t="s">
        <v>62</v>
      </c>
    </row>
    <row r="213" spans="1:19" s="519" customFormat="1" ht="69.75" customHeight="1" x14ac:dyDescent="0.2">
      <c r="A213" s="1233"/>
      <c r="B213" s="1233"/>
      <c r="C213" s="1250"/>
      <c r="D213" s="1233"/>
      <c r="E213" s="1233"/>
      <c r="F213" s="529" t="s">
        <v>63</v>
      </c>
      <c r="G213" s="529" t="s">
        <v>64</v>
      </c>
      <c r="H213" s="529" t="s">
        <v>65</v>
      </c>
      <c r="I213" s="1233"/>
      <c r="J213" s="1233"/>
      <c r="K213" s="530" t="s">
        <v>66</v>
      </c>
      <c r="L213" s="530" t="s">
        <v>67</v>
      </c>
      <c r="M213" s="530" t="s">
        <v>68</v>
      </c>
      <c r="N213" s="530" t="s">
        <v>67</v>
      </c>
      <c r="O213" s="1233"/>
      <c r="P213" s="1233"/>
      <c r="Q213" s="1233"/>
      <c r="R213" s="1233"/>
      <c r="S213" s="1233"/>
    </row>
    <row r="214" spans="1:19" s="519" customFormat="1" x14ac:dyDescent="0.2">
      <c r="A214" s="1247" t="s">
        <v>69</v>
      </c>
      <c r="B214" s="1247"/>
      <c r="C214" s="1247"/>
      <c r="D214" s="1247"/>
      <c r="E214" s="1247"/>
      <c r="F214" s="1247"/>
      <c r="G214" s="1247"/>
      <c r="H214" s="1247"/>
      <c r="I214" s="1247"/>
      <c r="J214" s="1247"/>
      <c r="K214" s="1247"/>
      <c r="L214" s="1247"/>
      <c r="M214" s="1247"/>
      <c r="N214" s="1247"/>
      <c r="O214" s="1247"/>
      <c r="P214" s="1247"/>
      <c r="Q214" s="1247"/>
      <c r="R214" s="1247"/>
      <c r="S214" s="1247"/>
    </row>
    <row r="215" spans="1:19" s="521" customFormat="1" x14ac:dyDescent="0.2">
      <c r="A215" s="517">
        <v>0</v>
      </c>
      <c r="B215" s="517">
        <v>0</v>
      </c>
      <c r="C215" s="517">
        <v>0</v>
      </c>
      <c r="D215" s="517">
        <v>0</v>
      </c>
      <c r="E215" s="517">
        <v>0</v>
      </c>
      <c r="F215" s="517">
        <v>0</v>
      </c>
      <c r="G215" s="517">
        <v>0</v>
      </c>
      <c r="H215" s="517">
        <v>0</v>
      </c>
      <c r="I215" s="517">
        <v>0</v>
      </c>
      <c r="J215" s="517">
        <v>0</v>
      </c>
      <c r="K215" s="517">
        <v>0</v>
      </c>
      <c r="L215" s="517">
        <v>0</v>
      </c>
      <c r="M215" s="517">
        <v>0</v>
      </c>
      <c r="N215" s="517">
        <v>0</v>
      </c>
      <c r="O215" s="517">
        <v>0</v>
      </c>
      <c r="P215" s="517">
        <v>0</v>
      </c>
      <c r="Q215" s="517">
        <v>0</v>
      </c>
      <c r="R215" s="517">
        <v>0</v>
      </c>
      <c r="S215" s="517">
        <v>0</v>
      </c>
    </row>
    <row r="216" spans="1:19" s="519" customFormat="1" x14ac:dyDescent="0.2">
      <c r="A216" s="1247" t="s">
        <v>70</v>
      </c>
      <c r="B216" s="1247"/>
      <c r="C216" s="1247"/>
      <c r="D216" s="1247"/>
      <c r="E216" s="1247"/>
      <c r="F216" s="1247"/>
      <c r="G216" s="1247"/>
      <c r="H216" s="1247"/>
      <c r="I216" s="1247"/>
      <c r="J216" s="1247"/>
      <c r="K216" s="1247"/>
      <c r="L216" s="1247"/>
      <c r="M216" s="1247"/>
      <c r="N216" s="1247"/>
      <c r="O216" s="1247"/>
      <c r="P216" s="1247"/>
      <c r="Q216" s="1247"/>
      <c r="R216" s="1247"/>
      <c r="S216" s="1247"/>
    </row>
    <row r="217" spans="1:19" s="521" customFormat="1" x14ac:dyDescent="0.2">
      <c r="A217" s="517">
        <v>0</v>
      </c>
      <c r="B217" s="517">
        <v>0</v>
      </c>
      <c r="C217" s="517">
        <v>0</v>
      </c>
      <c r="D217" s="517">
        <v>0</v>
      </c>
      <c r="E217" s="517">
        <v>0</v>
      </c>
      <c r="F217" s="517">
        <v>0</v>
      </c>
      <c r="G217" s="517">
        <v>0</v>
      </c>
      <c r="H217" s="517">
        <v>0</v>
      </c>
      <c r="I217" s="517">
        <v>0</v>
      </c>
      <c r="J217" s="517">
        <v>0</v>
      </c>
      <c r="K217" s="517">
        <v>0</v>
      </c>
      <c r="L217" s="517">
        <v>0</v>
      </c>
      <c r="M217" s="517">
        <v>0</v>
      </c>
      <c r="N217" s="517">
        <v>0</v>
      </c>
      <c r="O217" s="517">
        <v>0</v>
      </c>
      <c r="P217" s="517">
        <v>0</v>
      </c>
      <c r="Q217" s="517">
        <v>0</v>
      </c>
      <c r="R217" s="517">
        <v>0</v>
      </c>
      <c r="S217" s="517">
        <v>0</v>
      </c>
    </row>
    <row r="218" spans="1:19" s="519" customFormat="1" x14ac:dyDescent="0.2">
      <c r="A218" s="1247" t="s">
        <v>71</v>
      </c>
      <c r="B218" s="1247"/>
      <c r="C218" s="1247"/>
      <c r="D218" s="1247"/>
      <c r="E218" s="1247"/>
      <c r="F218" s="1247"/>
      <c r="G218" s="1247"/>
      <c r="H218" s="1247"/>
      <c r="I218" s="1247"/>
      <c r="J218" s="1247"/>
      <c r="K218" s="1247"/>
      <c r="L218" s="1247"/>
      <c r="M218" s="1247"/>
      <c r="N218" s="1247"/>
      <c r="O218" s="1247"/>
      <c r="P218" s="1247"/>
      <c r="Q218" s="1247"/>
      <c r="R218" s="1247"/>
      <c r="S218" s="1247"/>
    </row>
    <row r="219" spans="1:19" s="521" customFormat="1" x14ac:dyDescent="0.2">
      <c r="A219" s="517">
        <v>0</v>
      </c>
      <c r="B219" s="517">
        <v>0</v>
      </c>
      <c r="C219" s="517">
        <v>0</v>
      </c>
      <c r="D219" s="517">
        <v>0</v>
      </c>
      <c r="E219" s="517">
        <v>0</v>
      </c>
      <c r="F219" s="517">
        <v>0</v>
      </c>
      <c r="G219" s="517">
        <v>0</v>
      </c>
      <c r="H219" s="517">
        <v>0</v>
      </c>
      <c r="I219" s="517">
        <v>0</v>
      </c>
      <c r="J219" s="517">
        <v>0</v>
      </c>
      <c r="K219" s="517">
        <v>0</v>
      </c>
      <c r="L219" s="517">
        <v>0</v>
      </c>
      <c r="M219" s="517">
        <v>0</v>
      </c>
      <c r="N219" s="517">
        <v>0</v>
      </c>
      <c r="O219" s="517">
        <v>0</v>
      </c>
      <c r="P219" s="517">
        <v>0</v>
      </c>
      <c r="Q219" s="517">
        <v>0</v>
      </c>
      <c r="R219" s="517">
        <v>0</v>
      </c>
      <c r="S219" s="517">
        <v>0</v>
      </c>
    </row>
    <row r="220" spans="1:19" s="519" customFormat="1" x14ac:dyDescent="0.2">
      <c r="A220" s="1247" t="s">
        <v>72</v>
      </c>
      <c r="B220" s="1247"/>
      <c r="C220" s="1247"/>
      <c r="D220" s="1247"/>
      <c r="E220" s="1247"/>
      <c r="F220" s="1247"/>
      <c r="G220" s="1247"/>
      <c r="H220" s="1247"/>
      <c r="I220" s="1247"/>
      <c r="J220" s="1247"/>
      <c r="K220" s="1247"/>
      <c r="L220" s="1247"/>
      <c r="M220" s="1247"/>
      <c r="N220" s="1247"/>
      <c r="O220" s="1247"/>
      <c r="P220" s="1247"/>
      <c r="Q220" s="1247"/>
      <c r="R220" s="1247"/>
      <c r="S220" s="1247"/>
    </row>
    <row r="221" spans="1:19" s="522" customFormat="1" x14ac:dyDescent="0.2">
      <c r="A221" s="517">
        <v>0</v>
      </c>
      <c r="B221" s="517">
        <v>0</v>
      </c>
      <c r="C221" s="517">
        <v>0</v>
      </c>
      <c r="D221" s="517">
        <v>0</v>
      </c>
      <c r="E221" s="517">
        <v>0</v>
      </c>
      <c r="F221" s="517">
        <v>0</v>
      </c>
      <c r="G221" s="517">
        <v>0</v>
      </c>
      <c r="H221" s="517">
        <v>0</v>
      </c>
      <c r="I221" s="517">
        <v>0</v>
      </c>
      <c r="J221" s="517">
        <v>0</v>
      </c>
      <c r="K221" s="517">
        <v>0</v>
      </c>
      <c r="L221" s="517">
        <v>0</v>
      </c>
      <c r="M221" s="517">
        <v>0</v>
      </c>
      <c r="N221" s="517">
        <v>0</v>
      </c>
      <c r="O221" s="517">
        <v>0</v>
      </c>
      <c r="P221" s="517">
        <v>0</v>
      </c>
      <c r="Q221" s="517">
        <v>0</v>
      </c>
      <c r="R221" s="517">
        <v>0</v>
      </c>
      <c r="S221" s="517">
        <v>0</v>
      </c>
    </row>
    <row r="222" spans="1:19" s="519" customFormat="1" x14ac:dyDescent="0.2">
      <c r="A222" s="1248" t="s">
        <v>73</v>
      </c>
      <c r="B222" s="1248"/>
      <c r="C222" s="1248"/>
      <c r="D222" s="1248"/>
      <c r="E222" s="1248"/>
      <c r="F222" s="1248"/>
      <c r="G222" s="1248"/>
      <c r="H222" s="1248"/>
      <c r="I222" s="1248"/>
      <c r="J222" s="1248"/>
      <c r="K222" s="1248"/>
      <c r="L222" s="1248"/>
      <c r="M222" s="1248"/>
      <c r="N222" s="1248"/>
      <c r="O222" s="1248"/>
      <c r="P222" s="1248"/>
      <c r="Q222" s="1248"/>
      <c r="R222" s="1248"/>
      <c r="S222" s="1248"/>
    </row>
    <row r="223" spans="1:19" s="522" customFormat="1" x14ac:dyDescent="0.2">
      <c r="A223" s="517">
        <v>0</v>
      </c>
      <c r="B223" s="517">
        <v>0</v>
      </c>
      <c r="C223" s="517">
        <v>0</v>
      </c>
      <c r="D223" s="517">
        <v>0</v>
      </c>
      <c r="E223" s="517">
        <v>0</v>
      </c>
      <c r="F223" s="517">
        <v>0</v>
      </c>
      <c r="G223" s="517">
        <v>0</v>
      </c>
      <c r="H223" s="517">
        <v>0</v>
      </c>
      <c r="I223" s="517">
        <v>0</v>
      </c>
      <c r="J223" s="517">
        <v>0</v>
      </c>
      <c r="K223" s="517">
        <v>0</v>
      </c>
      <c r="L223" s="517">
        <v>0</v>
      </c>
      <c r="M223" s="517">
        <v>0</v>
      </c>
      <c r="N223" s="517">
        <v>0</v>
      </c>
      <c r="O223" s="517">
        <v>0</v>
      </c>
      <c r="P223" s="517">
        <v>0</v>
      </c>
      <c r="Q223" s="517">
        <v>0</v>
      </c>
      <c r="R223" s="517">
        <v>0</v>
      </c>
      <c r="S223" s="517">
        <v>0</v>
      </c>
    </row>
    <row r="224" spans="1:19" s="519" customFormat="1" x14ac:dyDescent="0.2">
      <c r="A224" s="1247" t="s">
        <v>74</v>
      </c>
      <c r="B224" s="1247"/>
      <c r="C224" s="1247"/>
      <c r="D224" s="1247"/>
      <c r="E224" s="1247"/>
      <c r="F224" s="1247"/>
      <c r="G224" s="1247"/>
      <c r="H224" s="1247"/>
      <c r="I224" s="1247"/>
      <c r="J224" s="1247"/>
      <c r="K224" s="1247"/>
      <c r="L224" s="1247"/>
      <c r="M224" s="1247"/>
      <c r="N224" s="1247"/>
      <c r="O224" s="1247"/>
      <c r="P224" s="1247"/>
      <c r="Q224" s="1247"/>
      <c r="R224" s="1247"/>
      <c r="S224" s="1247"/>
    </row>
    <row r="225" spans="1:19" s="522" customFormat="1" x14ac:dyDescent="0.2">
      <c r="A225" s="517">
        <v>0</v>
      </c>
      <c r="B225" s="517">
        <v>0</v>
      </c>
      <c r="C225" s="517">
        <v>0</v>
      </c>
      <c r="D225" s="517">
        <v>0</v>
      </c>
      <c r="E225" s="517">
        <v>0</v>
      </c>
      <c r="F225" s="517">
        <v>0</v>
      </c>
      <c r="G225" s="517">
        <v>0</v>
      </c>
      <c r="H225" s="517">
        <v>0</v>
      </c>
      <c r="I225" s="517">
        <v>0</v>
      </c>
      <c r="J225" s="517">
        <v>0</v>
      </c>
      <c r="K225" s="517">
        <v>0</v>
      </c>
      <c r="L225" s="517">
        <v>0</v>
      </c>
      <c r="M225" s="517">
        <v>0</v>
      </c>
      <c r="N225" s="517">
        <v>0</v>
      </c>
      <c r="O225" s="517">
        <v>0</v>
      </c>
      <c r="P225" s="517">
        <v>0</v>
      </c>
      <c r="Q225" s="517">
        <v>0</v>
      </c>
      <c r="R225" s="517">
        <v>0</v>
      </c>
      <c r="S225" s="517">
        <v>0</v>
      </c>
    </row>
    <row r="226" spans="1:19" s="519" customFormat="1" x14ac:dyDescent="0.2">
      <c r="A226" s="1247" t="s">
        <v>75</v>
      </c>
      <c r="B226" s="1247"/>
      <c r="C226" s="1247"/>
      <c r="D226" s="1247"/>
      <c r="E226" s="1247"/>
      <c r="F226" s="1247"/>
      <c r="G226" s="1247"/>
      <c r="H226" s="1247"/>
      <c r="I226" s="1247"/>
      <c r="J226" s="1247"/>
      <c r="K226" s="1247"/>
      <c r="L226" s="1247"/>
      <c r="M226" s="1247"/>
      <c r="N226" s="1247"/>
      <c r="O226" s="1247"/>
      <c r="P226" s="1247"/>
      <c r="Q226" s="1247"/>
      <c r="R226" s="1247"/>
      <c r="S226" s="1247"/>
    </row>
    <row r="227" spans="1:19" s="522" customFormat="1" x14ac:dyDescent="0.2">
      <c r="A227" s="517">
        <v>0</v>
      </c>
      <c r="B227" s="517">
        <v>0</v>
      </c>
      <c r="C227" s="517">
        <v>0</v>
      </c>
      <c r="D227" s="517">
        <v>0</v>
      </c>
      <c r="E227" s="517">
        <v>0</v>
      </c>
      <c r="F227" s="517">
        <v>0</v>
      </c>
      <c r="G227" s="517">
        <v>0</v>
      </c>
      <c r="H227" s="517">
        <v>0</v>
      </c>
      <c r="I227" s="517">
        <v>0</v>
      </c>
      <c r="J227" s="517">
        <v>0</v>
      </c>
      <c r="K227" s="517">
        <v>0</v>
      </c>
      <c r="L227" s="517">
        <v>0</v>
      </c>
      <c r="M227" s="517">
        <v>0</v>
      </c>
      <c r="N227" s="517">
        <v>0</v>
      </c>
      <c r="O227" s="517">
        <v>0</v>
      </c>
      <c r="P227" s="517">
        <v>0</v>
      </c>
      <c r="Q227" s="517">
        <v>0</v>
      </c>
      <c r="R227" s="517">
        <v>0</v>
      </c>
      <c r="S227" s="517">
        <v>0</v>
      </c>
    </row>
    <row r="228" spans="1:19" s="519" customFormat="1" x14ac:dyDescent="0.2">
      <c r="A228" s="1247" t="s">
        <v>76</v>
      </c>
      <c r="B228" s="1247"/>
      <c r="C228" s="1247"/>
      <c r="D228" s="1247"/>
      <c r="E228" s="1247"/>
      <c r="F228" s="1247"/>
      <c r="G228" s="1247"/>
      <c r="H228" s="1247"/>
      <c r="I228" s="1247"/>
      <c r="J228" s="1247"/>
      <c r="K228" s="1247"/>
      <c r="L228" s="1247"/>
      <c r="M228" s="1247"/>
      <c r="N228" s="1247"/>
      <c r="O228" s="1247"/>
      <c r="P228" s="1247"/>
      <c r="Q228" s="1247"/>
      <c r="R228" s="1247"/>
      <c r="S228" s="1247"/>
    </row>
    <row r="229" spans="1:19" s="522" customFormat="1" x14ac:dyDescent="0.2">
      <c r="A229" s="517">
        <v>0</v>
      </c>
      <c r="B229" s="517">
        <v>0</v>
      </c>
      <c r="C229" s="517">
        <v>0</v>
      </c>
      <c r="D229" s="517">
        <v>0</v>
      </c>
      <c r="E229" s="517">
        <v>0</v>
      </c>
      <c r="F229" s="517">
        <v>0</v>
      </c>
      <c r="G229" s="517">
        <v>0</v>
      </c>
      <c r="H229" s="517">
        <v>0</v>
      </c>
      <c r="I229" s="517">
        <v>0</v>
      </c>
      <c r="J229" s="517">
        <v>0</v>
      </c>
      <c r="K229" s="517">
        <v>0</v>
      </c>
      <c r="L229" s="517">
        <v>0</v>
      </c>
      <c r="M229" s="517">
        <v>0</v>
      </c>
      <c r="N229" s="517">
        <v>0</v>
      </c>
      <c r="O229" s="517">
        <v>0</v>
      </c>
      <c r="P229" s="517">
        <v>0</v>
      </c>
      <c r="Q229" s="517">
        <v>0</v>
      </c>
      <c r="R229" s="517">
        <v>0</v>
      </c>
      <c r="S229" s="517">
        <v>0</v>
      </c>
    </row>
    <row r="230" spans="1:19" s="519" customFormat="1" x14ac:dyDescent="0.2">
      <c r="A230" s="1247" t="s">
        <v>77</v>
      </c>
      <c r="B230" s="1247"/>
      <c r="C230" s="1247"/>
      <c r="D230" s="1247"/>
      <c r="E230" s="1247"/>
      <c r="F230" s="1247"/>
      <c r="G230" s="1247"/>
      <c r="H230" s="1247"/>
      <c r="I230" s="1247"/>
      <c r="J230" s="1247"/>
      <c r="K230" s="1247"/>
      <c r="L230" s="1247"/>
      <c r="M230" s="1247"/>
      <c r="N230" s="1247"/>
      <c r="O230" s="1247"/>
      <c r="P230" s="1247"/>
      <c r="Q230" s="1247"/>
      <c r="R230" s="1247"/>
      <c r="S230" s="1247"/>
    </row>
    <row r="231" spans="1:19" s="522" customFormat="1" x14ac:dyDescent="0.2">
      <c r="A231" s="517">
        <v>0</v>
      </c>
      <c r="B231" s="517">
        <v>0</v>
      </c>
      <c r="C231" s="517">
        <v>0</v>
      </c>
      <c r="D231" s="517">
        <v>0</v>
      </c>
      <c r="E231" s="517">
        <v>0</v>
      </c>
      <c r="F231" s="517">
        <v>0</v>
      </c>
      <c r="G231" s="517">
        <v>0</v>
      </c>
      <c r="H231" s="517">
        <v>0</v>
      </c>
      <c r="I231" s="517">
        <v>0</v>
      </c>
      <c r="J231" s="517">
        <v>0</v>
      </c>
      <c r="K231" s="517">
        <v>0</v>
      </c>
      <c r="L231" s="517">
        <v>0</v>
      </c>
      <c r="M231" s="517">
        <v>0</v>
      </c>
      <c r="N231" s="517">
        <v>0</v>
      </c>
      <c r="O231" s="517">
        <v>0</v>
      </c>
      <c r="P231" s="517">
        <v>0</v>
      </c>
      <c r="Q231" s="517">
        <v>0</v>
      </c>
      <c r="R231" s="517">
        <v>0</v>
      </c>
      <c r="S231" s="517">
        <v>0</v>
      </c>
    </row>
    <row r="232" spans="1:19" s="519" customFormat="1" x14ac:dyDescent="0.2">
      <c r="A232" s="1247" t="s">
        <v>78</v>
      </c>
      <c r="B232" s="1247"/>
      <c r="C232" s="1247"/>
      <c r="D232" s="1247"/>
      <c r="E232" s="1247"/>
      <c r="F232" s="1247"/>
      <c r="G232" s="1247"/>
      <c r="H232" s="1247"/>
      <c r="I232" s="1247"/>
      <c r="J232" s="1247"/>
      <c r="K232" s="1247"/>
      <c r="L232" s="1247"/>
      <c r="M232" s="1247"/>
      <c r="N232" s="1247"/>
      <c r="O232" s="1247"/>
      <c r="P232" s="1247"/>
      <c r="Q232" s="1247"/>
      <c r="R232" s="1247"/>
      <c r="S232" s="1247"/>
    </row>
    <row r="233" spans="1:19" s="522" customFormat="1" x14ac:dyDescent="0.2">
      <c r="A233" s="517">
        <v>0</v>
      </c>
      <c r="B233" s="517">
        <v>0</v>
      </c>
      <c r="C233" s="517">
        <v>0</v>
      </c>
      <c r="D233" s="517">
        <v>0</v>
      </c>
      <c r="E233" s="517">
        <v>0</v>
      </c>
      <c r="F233" s="517">
        <v>0</v>
      </c>
      <c r="G233" s="517">
        <v>0</v>
      </c>
      <c r="H233" s="517">
        <v>0</v>
      </c>
      <c r="I233" s="517">
        <v>0</v>
      </c>
      <c r="J233" s="517">
        <v>0</v>
      </c>
      <c r="K233" s="517">
        <v>0</v>
      </c>
      <c r="L233" s="517">
        <v>0</v>
      </c>
      <c r="M233" s="517">
        <v>0</v>
      </c>
      <c r="N233" s="517">
        <v>0</v>
      </c>
      <c r="O233" s="517">
        <v>0</v>
      </c>
      <c r="P233" s="517">
        <v>0</v>
      </c>
      <c r="Q233" s="517">
        <v>0</v>
      </c>
      <c r="R233" s="517">
        <v>0</v>
      </c>
      <c r="S233" s="517">
        <v>0</v>
      </c>
    </row>
    <row r="234" spans="1:19" s="519" customFormat="1" x14ac:dyDescent="0.2">
      <c r="A234" s="1247" t="s">
        <v>79</v>
      </c>
      <c r="B234" s="1247"/>
      <c r="C234" s="1247"/>
      <c r="D234" s="1247"/>
      <c r="E234" s="1247"/>
      <c r="F234" s="1247"/>
      <c r="G234" s="1247"/>
      <c r="H234" s="1247"/>
      <c r="I234" s="1247"/>
      <c r="J234" s="1247"/>
      <c r="K234" s="1247"/>
      <c r="L234" s="1247"/>
      <c r="M234" s="1247"/>
      <c r="N234" s="1247"/>
      <c r="O234" s="1247"/>
      <c r="P234" s="1247"/>
      <c r="Q234" s="1247"/>
      <c r="R234" s="1247"/>
      <c r="S234" s="1247"/>
    </row>
    <row r="235" spans="1:19" s="522" customFormat="1" x14ac:dyDescent="0.2">
      <c r="A235" s="517">
        <v>0</v>
      </c>
      <c r="B235" s="517">
        <v>0</v>
      </c>
      <c r="C235" s="517">
        <v>0</v>
      </c>
      <c r="D235" s="517">
        <v>0</v>
      </c>
      <c r="E235" s="517">
        <v>0</v>
      </c>
      <c r="F235" s="517">
        <v>0</v>
      </c>
      <c r="G235" s="517">
        <v>0</v>
      </c>
      <c r="H235" s="517">
        <v>0</v>
      </c>
      <c r="I235" s="517">
        <v>0</v>
      </c>
      <c r="J235" s="517">
        <v>0</v>
      </c>
      <c r="K235" s="517">
        <v>0</v>
      </c>
      <c r="L235" s="517">
        <v>0</v>
      </c>
      <c r="M235" s="517">
        <v>0</v>
      </c>
      <c r="N235" s="517">
        <v>0</v>
      </c>
      <c r="O235" s="517">
        <v>0</v>
      </c>
      <c r="P235" s="517">
        <v>0</v>
      </c>
      <c r="Q235" s="517">
        <v>0</v>
      </c>
      <c r="R235" s="517">
        <v>0</v>
      </c>
      <c r="S235" s="517">
        <v>0</v>
      </c>
    </row>
    <row r="236" spans="1:19" s="519" customFormat="1" x14ac:dyDescent="0.2">
      <c r="A236" s="1247" t="s">
        <v>80</v>
      </c>
      <c r="B236" s="1247"/>
      <c r="C236" s="1247"/>
      <c r="D236" s="1247"/>
      <c r="E236" s="1247"/>
      <c r="F236" s="1247"/>
      <c r="G236" s="1247"/>
      <c r="H236" s="1247"/>
      <c r="I236" s="1247"/>
      <c r="J236" s="1247"/>
      <c r="K236" s="1247"/>
      <c r="L236" s="1247"/>
      <c r="M236" s="1247"/>
      <c r="N236" s="1247"/>
      <c r="O236" s="1247"/>
      <c r="P236" s="1247"/>
      <c r="Q236" s="1247"/>
      <c r="R236" s="1247"/>
      <c r="S236" s="1247"/>
    </row>
    <row r="237" spans="1:19" s="519" customFormat="1" x14ac:dyDescent="0.2">
      <c r="A237" s="528"/>
      <c r="B237" s="528"/>
      <c r="C237" s="528"/>
      <c r="D237" s="528"/>
      <c r="E237" s="528"/>
      <c r="F237" s="528"/>
      <c r="G237" s="528"/>
      <c r="H237" s="528"/>
      <c r="I237" s="528"/>
      <c r="J237" s="528"/>
      <c r="K237" s="528"/>
      <c r="L237" s="528"/>
      <c r="M237" s="528"/>
      <c r="N237" s="528"/>
      <c r="O237" s="528"/>
      <c r="P237" s="528"/>
      <c r="Q237" s="528"/>
      <c r="R237" s="528"/>
      <c r="S237" s="528"/>
    </row>
    <row r="238" spans="1:19" s="519" customFormat="1" x14ac:dyDescent="0.2">
      <c r="A238" s="1251" t="s">
        <v>181</v>
      </c>
      <c r="B238" s="1252"/>
      <c r="C238" s="1252"/>
      <c r="D238" s="1252"/>
      <c r="E238" s="1252"/>
      <c r="F238" s="1252"/>
      <c r="G238" s="1252"/>
      <c r="H238" s="1252"/>
      <c r="I238" s="1252"/>
      <c r="J238" s="1252"/>
      <c r="K238" s="1252"/>
      <c r="L238" s="1252"/>
      <c r="M238" s="1252"/>
      <c r="N238" s="1252"/>
      <c r="O238" s="1252"/>
      <c r="P238" s="1252"/>
      <c r="Q238" s="1252"/>
      <c r="R238" s="1252"/>
      <c r="S238" s="1253"/>
    </row>
    <row r="239" spans="1:19" s="539" customFormat="1" x14ac:dyDescent="0.2">
      <c r="A239" s="532">
        <f>SUM(A237,A235,A233,A231,A229,A227,A225,A223,A221,A219,A217,A215)</f>
        <v>0</v>
      </c>
      <c r="B239" s="532">
        <f t="shared" ref="B239:S239" si="5">SUM(B237,B235,B233,B231,B229,B227,B225,B223,B221,B219,B217,B215)</f>
        <v>0</v>
      </c>
      <c r="C239" s="532">
        <f t="shared" si="5"/>
        <v>0</v>
      </c>
      <c r="D239" s="532">
        <f t="shared" si="5"/>
        <v>0</v>
      </c>
      <c r="E239" s="532">
        <f t="shared" si="5"/>
        <v>0</v>
      </c>
      <c r="F239" s="532">
        <f t="shared" si="5"/>
        <v>0</v>
      </c>
      <c r="G239" s="532">
        <f t="shared" si="5"/>
        <v>0</v>
      </c>
      <c r="H239" s="532">
        <f t="shared" si="5"/>
        <v>0</v>
      </c>
      <c r="I239" s="532">
        <f t="shared" si="5"/>
        <v>0</v>
      </c>
      <c r="J239" s="532">
        <f t="shared" si="5"/>
        <v>0</v>
      </c>
      <c r="K239" s="532">
        <f t="shared" si="5"/>
        <v>0</v>
      </c>
      <c r="L239" s="532">
        <f t="shared" si="5"/>
        <v>0</v>
      </c>
      <c r="M239" s="532">
        <f t="shared" si="5"/>
        <v>0</v>
      </c>
      <c r="N239" s="532">
        <f t="shared" si="5"/>
        <v>0</v>
      </c>
      <c r="O239" s="532">
        <f t="shared" si="5"/>
        <v>0</v>
      </c>
      <c r="P239" s="532">
        <f t="shared" si="5"/>
        <v>0</v>
      </c>
      <c r="Q239" s="532">
        <f t="shared" si="5"/>
        <v>0</v>
      </c>
      <c r="R239" s="532">
        <f t="shared" si="5"/>
        <v>0</v>
      </c>
      <c r="S239" s="532">
        <f t="shared" si="5"/>
        <v>0</v>
      </c>
    </row>
    <row r="240" spans="1:19" s="519" customFormat="1" x14ac:dyDescent="0.2">
      <c r="A240" s="536"/>
      <c r="B240" s="537"/>
      <c r="C240" s="537"/>
      <c r="D240" s="537"/>
      <c r="E240" s="537"/>
      <c r="F240" s="537"/>
      <c r="G240" s="537"/>
      <c r="H240" s="537"/>
      <c r="I240" s="537"/>
      <c r="J240" s="537"/>
      <c r="K240" s="537"/>
      <c r="L240" s="537"/>
      <c r="M240" s="537"/>
      <c r="N240" s="537"/>
      <c r="O240" s="537"/>
      <c r="P240" s="537"/>
      <c r="Q240" s="537"/>
      <c r="R240" s="537"/>
      <c r="S240" s="538"/>
    </row>
    <row r="241" spans="1:19" s="519" customFormat="1" ht="19.5" customHeight="1" x14ac:dyDescent="0.2">
      <c r="A241" s="1237" t="s">
        <v>3743</v>
      </c>
      <c r="B241" s="1238"/>
      <c r="C241" s="1238"/>
      <c r="D241" s="1238"/>
      <c r="E241" s="1238"/>
      <c r="F241" s="1238"/>
      <c r="G241" s="1238"/>
      <c r="H241" s="1238"/>
      <c r="I241" s="1238"/>
      <c r="J241" s="1238"/>
      <c r="K241" s="1238"/>
      <c r="L241" s="1238"/>
      <c r="M241" s="1238"/>
      <c r="N241" s="1238"/>
      <c r="O241" s="1238"/>
      <c r="P241" s="1238"/>
      <c r="Q241" s="1238"/>
      <c r="R241" s="1238"/>
      <c r="S241" s="1239"/>
    </row>
    <row r="242" spans="1:19" s="535" customFormat="1" ht="12.75" customHeight="1" x14ac:dyDescent="0.2">
      <c r="A242" s="1234" t="s">
        <v>173</v>
      </c>
      <c r="B242" s="1235"/>
      <c r="C242" s="1235"/>
      <c r="D242" s="1235"/>
      <c r="E242" s="1235"/>
      <c r="F242" s="1235"/>
      <c r="G242" s="1235"/>
      <c r="H242" s="1235"/>
      <c r="I242" s="1235"/>
      <c r="J242" s="1235"/>
      <c r="K242" s="1235"/>
      <c r="L242" s="1235"/>
      <c r="M242" s="1235"/>
      <c r="N242" s="1235"/>
      <c r="O242" s="1235"/>
      <c r="P242" s="1235"/>
      <c r="Q242" s="1235"/>
      <c r="R242" s="1235"/>
      <c r="S242" s="1236"/>
    </row>
    <row r="243" spans="1:19" s="519" customFormat="1" x14ac:dyDescent="0.2">
      <c r="A243" s="1234" t="s">
        <v>1924</v>
      </c>
      <c r="B243" s="1235"/>
      <c r="C243" s="1235"/>
      <c r="D243" s="1235"/>
      <c r="E243" s="1235"/>
      <c r="F243" s="1235"/>
      <c r="G243" s="1235"/>
      <c r="H243" s="1235"/>
      <c r="I243" s="1235"/>
      <c r="J243" s="1235"/>
      <c r="K243" s="1235"/>
      <c r="L243" s="1235"/>
      <c r="M243" s="1235"/>
      <c r="N243" s="1235"/>
      <c r="O243" s="1235"/>
      <c r="P243" s="1235"/>
      <c r="Q243" s="1235"/>
      <c r="R243" s="1235"/>
      <c r="S243" s="1236"/>
    </row>
    <row r="244" spans="1:19" s="519" customFormat="1" x14ac:dyDescent="0.2">
      <c r="A244" s="1234" t="s">
        <v>3713</v>
      </c>
      <c r="B244" s="1235"/>
      <c r="C244" s="1235"/>
      <c r="D244" s="1235"/>
      <c r="E244" s="1235"/>
      <c r="F244" s="1235"/>
      <c r="G244" s="1235"/>
      <c r="H244" s="1235"/>
      <c r="I244" s="1235"/>
      <c r="J244" s="1235"/>
      <c r="K244" s="1235"/>
      <c r="L244" s="1235"/>
      <c r="M244" s="1235"/>
      <c r="N244" s="1235"/>
      <c r="O244" s="1235"/>
      <c r="P244" s="1235"/>
      <c r="Q244" s="1235"/>
      <c r="R244" s="1235"/>
      <c r="S244" s="1236"/>
    </row>
    <row r="245" spans="1:19" s="519" customFormat="1" x14ac:dyDescent="0.2">
      <c r="A245" s="1234" t="s">
        <v>3714</v>
      </c>
      <c r="B245" s="1235"/>
      <c r="C245" s="1235"/>
      <c r="D245" s="1235"/>
      <c r="E245" s="1235"/>
      <c r="F245" s="1235"/>
      <c r="G245" s="1235"/>
      <c r="H245" s="1235"/>
      <c r="I245" s="1235"/>
      <c r="J245" s="1235"/>
      <c r="K245" s="1235"/>
      <c r="L245" s="1235"/>
      <c r="M245" s="1235"/>
      <c r="N245" s="1235"/>
      <c r="O245" s="1235"/>
      <c r="P245" s="1235"/>
      <c r="Q245" s="1235"/>
      <c r="R245" s="1235"/>
      <c r="S245" s="1236"/>
    </row>
    <row r="246" spans="1:19" s="519" customFormat="1" x14ac:dyDescent="0.2">
      <c r="A246" s="1234" t="s">
        <v>3715</v>
      </c>
      <c r="B246" s="1235"/>
      <c r="C246" s="1235"/>
      <c r="D246" s="1235"/>
      <c r="E246" s="1235"/>
      <c r="F246" s="1235"/>
      <c r="G246" s="1235"/>
      <c r="H246" s="1235"/>
      <c r="I246" s="1235"/>
      <c r="J246" s="1235"/>
      <c r="K246" s="1235"/>
      <c r="L246" s="1235"/>
      <c r="M246" s="1235"/>
      <c r="N246" s="1235"/>
      <c r="O246" s="1235"/>
      <c r="P246" s="1235"/>
      <c r="Q246" s="1235"/>
      <c r="R246" s="1235"/>
      <c r="S246" s="1236"/>
    </row>
    <row r="247" spans="1:19" s="519" customFormat="1" x14ac:dyDescent="0.2">
      <c r="A247" s="1234" t="s">
        <v>3716</v>
      </c>
      <c r="B247" s="1235"/>
      <c r="C247" s="1235"/>
      <c r="D247" s="1235"/>
      <c r="E247" s="1235"/>
      <c r="F247" s="1235"/>
      <c r="G247" s="1235"/>
      <c r="H247" s="1235"/>
      <c r="I247" s="1235"/>
      <c r="J247" s="1235"/>
      <c r="K247" s="1235"/>
      <c r="L247" s="1235"/>
      <c r="M247" s="1235"/>
      <c r="N247" s="1235"/>
      <c r="O247" s="1235"/>
      <c r="P247" s="1235"/>
      <c r="Q247" s="1235"/>
      <c r="R247" s="1235"/>
      <c r="S247" s="1236"/>
    </row>
    <row r="248" spans="1:19" s="519" customFormat="1" x14ac:dyDescent="0.2">
      <c r="A248" s="1234" t="s">
        <v>3717</v>
      </c>
      <c r="B248" s="1235"/>
      <c r="C248" s="1235"/>
      <c r="D248" s="1235"/>
      <c r="E248" s="1235"/>
      <c r="F248" s="1235"/>
      <c r="G248" s="1235"/>
      <c r="H248" s="1235"/>
      <c r="I248" s="1235"/>
      <c r="J248" s="1235"/>
      <c r="K248" s="1235"/>
      <c r="L248" s="1235"/>
      <c r="M248" s="1235"/>
      <c r="N248" s="1235"/>
      <c r="O248" s="1235"/>
      <c r="P248" s="1235"/>
      <c r="Q248" s="1235"/>
      <c r="R248" s="1235"/>
      <c r="S248" s="1236"/>
    </row>
    <row r="249" spans="1:19" s="519" customFormat="1" x14ac:dyDescent="0.2">
      <c r="A249" s="1234" t="s">
        <v>3718</v>
      </c>
      <c r="B249" s="1235"/>
      <c r="C249" s="1235"/>
      <c r="D249" s="1235"/>
      <c r="E249" s="1235"/>
      <c r="F249" s="1235"/>
      <c r="G249" s="1235"/>
      <c r="H249" s="1235"/>
      <c r="I249" s="1235"/>
      <c r="J249" s="1235"/>
      <c r="K249" s="1235"/>
      <c r="L249" s="1235"/>
      <c r="M249" s="1235"/>
      <c r="N249" s="1235"/>
      <c r="O249" s="1235"/>
      <c r="P249" s="1235"/>
      <c r="Q249" s="1235"/>
      <c r="R249" s="1235"/>
      <c r="S249" s="1236"/>
    </row>
    <row r="250" spans="1:19" s="519" customFormat="1" x14ac:dyDescent="0.2">
      <c r="A250" s="1240" t="s">
        <v>3719</v>
      </c>
      <c r="B250" s="1241"/>
      <c r="C250" s="1241"/>
      <c r="D250" s="1241"/>
      <c r="E250" s="1241"/>
      <c r="F250" s="1241"/>
      <c r="G250" s="1241"/>
      <c r="H250" s="1241"/>
      <c r="I250" s="1241"/>
      <c r="J250" s="1241"/>
      <c r="K250" s="1241"/>
      <c r="L250" s="1241"/>
      <c r="M250" s="1241"/>
      <c r="N250" s="1241"/>
      <c r="O250" s="1241"/>
      <c r="P250" s="1241"/>
      <c r="Q250" s="1241"/>
      <c r="R250" s="1241"/>
      <c r="S250" s="1242"/>
    </row>
    <row r="251" spans="1:19" s="519" customFormat="1" ht="27" customHeight="1" x14ac:dyDescent="0.2">
      <c r="A251" s="1233" t="s">
        <v>41</v>
      </c>
      <c r="B251" s="1233"/>
      <c r="C251" s="1233"/>
      <c r="D251" s="1233" t="s">
        <v>42</v>
      </c>
      <c r="E251" s="1233"/>
      <c r="F251" s="1233" t="s">
        <v>43</v>
      </c>
      <c r="G251" s="1233"/>
      <c r="H251" s="1233"/>
      <c r="I251" s="1233" t="s">
        <v>44</v>
      </c>
      <c r="J251" s="1233"/>
      <c r="K251" s="1229" t="s">
        <v>45</v>
      </c>
      <c r="L251" s="1243"/>
      <c r="M251" s="1243"/>
      <c r="N251" s="1244"/>
      <c r="O251" s="1245" t="s">
        <v>46</v>
      </c>
      <c r="P251" s="1245"/>
      <c r="Q251" s="1246"/>
      <c r="R251" s="1233" t="s">
        <v>47</v>
      </c>
      <c r="S251" s="1233"/>
    </row>
    <row r="252" spans="1:19" s="519" customFormat="1" ht="24" customHeight="1" x14ac:dyDescent="0.2">
      <c r="A252" s="1232" t="s">
        <v>48</v>
      </c>
      <c r="B252" s="1232" t="s">
        <v>49</v>
      </c>
      <c r="C252" s="1249" t="s">
        <v>50</v>
      </c>
      <c r="D252" s="1232" t="s">
        <v>51</v>
      </c>
      <c r="E252" s="1232" t="s">
        <v>52</v>
      </c>
      <c r="F252" s="1229" t="s">
        <v>53</v>
      </c>
      <c r="G252" s="1230"/>
      <c r="H252" s="1231"/>
      <c r="I252" s="1232" t="s">
        <v>54</v>
      </c>
      <c r="J252" s="1232" t="s">
        <v>55</v>
      </c>
      <c r="K252" s="1229" t="s">
        <v>56</v>
      </c>
      <c r="L252" s="1231"/>
      <c r="M252" s="1229" t="s">
        <v>57</v>
      </c>
      <c r="N252" s="1231"/>
      <c r="O252" s="1232" t="s">
        <v>58</v>
      </c>
      <c r="P252" s="1232" t="s">
        <v>59</v>
      </c>
      <c r="Q252" s="1232" t="s">
        <v>60</v>
      </c>
      <c r="R252" s="1232" t="s">
        <v>61</v>
      </c>
      <c r="S252" s="1232" t="s">
        <v>62</v>
      </c>
    </row>
    <row r="253" spans="1:19" s="519" customFormat="1" ht="68.25" customHeight="1" x14ac:dyDescent="0.2">
      <c r="A253" s="1233"/>
      <c r="B253" s="1233"/>
      <c r="C253" s="1250"/>
      <c r="D253" s="1233"/>
      <c r="E253" s="1233"/>
      <c r="F253" s="529" t="s">
        <v>63</v>
      </c>
      <c r="G253" s="529" t="s">
        <v>64</v>
      </c>
      <c r="H253" s="529" t="s">
        <v>65</v>
      </c>
      <c r="I253" s="1233"/>
      <c r="J253" s="1233"/>
      <c r="K253" s="530" t="s">
        <v>66</v>
      </c>
      <c r="L253" s="530" t="s">
        <v>67</v>
      </c>
      <c r="M253" s="530" t="s">
        <v>68</v>
      </c>
      <c r="N253" s="530" t="s">
        <v>67</v>
      </c>
      <c r="O253" s="1233"/>
      <c r="P253" s="1233"/>
      <c r="Q253" s="1233"/>
      <c r="R253" s="1233"/>
      <c r="S253" s="1233"/>
    </row>
    <row r="254" spans="1:19" s="519" customFormat="1" x14ac:dyDescent="0.2">
      <c r="A254" s="1247" t="s">
        <v>69</v>
      </c>
      <c r="B254" s="1247"/>
      <c r="C254" s="1247"/>
      <c r="D254" s="1247"/>
      <c r="E254" s="1247"/>
      <c r="F254" s="1247"/>
      <c r="G254" s="1247"/>
      <c r="H254" s="1247"/>
      <c r="I254" s="1247"/>
      <c r="J254" s="1247"/>
      <c r="K254" s="1247"/>
      <c r="L254" s="1247"/>
      <c r="M254" s="1247"/>
      <c r="N254" s="1247"/>
      <c r="O254" s="1247"/>
      <c r="P254" s="1247"/>
      <c r="Q254" s="1247"/>
      <c r="R254" s="1247"/>
      <c r="S254" s="1247"/>
    </row>
    <row r="255" spans="1:19" s="521" customFormat="1" x14ac:dyDescent="0.2">
      <c r="A255" s="517">
        <v>0</v>
      </c>
      <c r="B255" s="517">
        <v>0</v>
      </c>
      <c r="C255" s="517">
        <v>0</v>
      </c>
      <c r="D255" s="517">
        <v>0</v>
      </c>
      <c r="E255" s="517">
        <v>0</v>
      </c>
      <c r="F255" s="517">
        <v>0</v>
      </c>
      <c r="G255" s="517">
        <v>0</v>
      </c>
      <c r="H255" s="517">
        <v>0</v>
      </c>
      <c r="I255" s="517">
        <v>0</v>
      </c>
      <c r="J255" s="517">
        <v>0</v>
      </c>
      <c r="K255" s="517">
        <v>0</v>
      </c>
      <c r="L255" s="517">
        <v>0</v>
      </c>
      <c r="M255" s="517">
        <v>0</v>
      </c>
      <c r="N255" s="517">
        <v>0</v>
      </c>
      <c r="O255" s="517">
        <v>0</v>
      </c>
      <c r="P255" s="517">
        <v>0</v>
      </c>
      <c r="Q255" s="517">
        <v>0</v>
      </c>
      <c r="R255" s="517">
        <v>0</v>
      </c>
      <c r="S255" s="517">
        <v>0</v>
      </c>
    </row>
    <row r="256" spans="1:19" s="519" customFormat="1" x14ac:dyDescent="0.2">
      <c r="A256" s="1247" t="s">
        <v>70</v>
      </c>
      <c r="B256" s="1247"/>
      <c r="C256" s="1247"/>
      <c r="D256" s="1247"/>
      <c r="E256" s="1247"/>
      <c r="F256" s="1247"/>
      <c r="G256" s="1247"/>
      <c r="H256" s="1247"/>
      <c r="I256" s="1247"/>
      <c r="J256" s="1247"/>
      <c r="K256" s="1247"/>
      <c r="L256" s="1247"/>
      <c r="M256" s="1247"/>
      <c r="N256" s="1247"/>
      <c r="O256" s="1247"/>
      <c r="P256" s="1247"/>
      <c r="Q256" s="1247"/>
      <c r="R256" s="1247"/>
      <c r="S256" s="1247"/>
    </row>
    <row r="257" spans="1:19" s="521" customFormat="1" x14ac:dyDescent="0.2">
      <c r="A257" s="517">
        <v>0</v>
      </c>
      <c r="B257" s="517">
        <v>0</v>
      </c>
      <c r="C257" s="517">
        <v>0</v>
      </c>
      <c r="D257" s="517">
        <v>0</v>
      </c>
      <c r="E257" s="517">
        <v>0</v>
      </c>
      <c r="F257" s="517">
        <v>0</v>
      </c>
      <c r="G257" s="517">
        <v>0</v>
      </c>
      <c r="H257" s="517">
        <v>0</v>
      </c>
      <c r="I257" s="517">
        <v>0</v>
      </c>
      <c r="J257" s="517">
        <v>0</v>
      </c>
      <c r="K257" s="517">
        <v>0</v>
      </c>
      <c r="L257" s="517">
        <v>0</v>
      </c>
      <c r="M257" s="517">
        <v>0</v>
      </c>
      <c r="N257" s="517">
        <v>0</v>
      </c>
      <c r="O257" s="517">
        <v>0</v>
      </c>
      <c r="P257" s="517">
        <v>0</v>
      </c>
      <c r="Q257" s="517">
        <v>0</v>
      </c>
      <c r="R257" s="517">
        <v>0</v>
      </c>
      <c r="S257" s="517">
        <v>0</v>
      </c>
    </row>
    <row r="258" spans="1:19" s="519" customFormat="1" x14ac:dyDescent="0.2">
      <c r="A258" s="1247" t="s">
        <v>71</v>
      </c>
      <c r="B258" s="1247"/>
      <c r="C258" s="1247"/>
      <c r="D258" s="1247"/>
      <c r="E258" s="1247"/>
      <c r="F258" s="1247"/>
      <c r="G258" s="1247"/>
      <c r="H258" s="1247"/>
      <c r="I258" s="1247"/>
      <c r="J258" s="1247"/>
      <c r="K258" s="1247"/>
      <c r="L258" s="1247"/>
      <c r="M258" s="1247"/>
      <c r="N258" s="1247"/>
      <c r="O258" s="1247"/>
      <c r="P258" s="1247"/>
      <c r="Q258" s="1247"/>
      <c r="R258" s="1247"/>
      <c r="S258" s="1247"/>
    </row>
    <row r="259" spans="1:19" s="521" customFormat="1" x14ac:dyDescent="0.2">
      <c r="A259" s="517">
        <v>0</v>
      </c>
      <c r="B259" s="517">
        <v>0</v>
      </c>
      <c r="C259" s="517">
        <v>0</v>
      </c>
      <c r="D259" s="517">
        <v>0</v>
      </c>
      <c r="E259" s="517">
        <v>0</v>
      </c>
      <c r="F259" s="517">
        <v>0</v>
      </c>
      <c r="G259" s="517">
        <v>0</v>
      </c>
      <c r="H259" s="517">
        <v>0</v>
      </c>
      <c r="I259" s="517">
        <v>0</v>
      </c>
      <c r="J259" s="517">
        <v>0</v>
      </c>
      <c r="K259" s="517">
        <v>0</v>
      </c>
      <c r="L259" s="517">
        <v>0</v>
      </c>
      <c r="M259" s="517">
        <v>0</v>
      </c>
      <c r="N259" s="517">
        <v>0</v>
      </c>
      <c r="O259" s="517">
        <v>0</v>
      </c>
      <c r="P259" s="517">
        <v>0</v>
      </c>
      <c r="Q259" s="517">
        <v>0</v>
      </c>
      <c r="R259" s="517">
        <v>0</v>
      </c>
      <c r="S259" s="517">
        <v>0</v>
      </c>
    </row>
    <row r="260" spans="1:19" s="519" customFormat="1" x14ac:dyDescent="0.2">
      <c r="A260" s="1247" t="s">
        <v>72</v>
      </c>
      <c r="B260" s="1247"/>
      <c r="C260" s="1247"/>
      <c r="D260" s="1247"/>
      <c r="E260" s="1247"/>
      <c r="F260" s="1247"/>
      <c r="G260" s="1247"/>
      <c r="H260" s="1247"/>
      <c r="I260" s="1247"/>
      <c r="J260" s="1247"/>
      <c r="K260" s="1247"/>
      <c r="L260" s="1247"/>
      <c r="M260" s="1247"/>
      <c r="N260" s="1247"/>
      <c r="O260" s="1247"/>
      <c r="P260" s="1247"/>
      <c r="Q260" s="1247"/>
      <c r="R260" s="1247"/>
      <c r="S260" s="1247"/>
    </row>
    <row r="261" spans="1:19" s="522" customFormat="1" x14ac:dyDescent="0.2">
      <c r="A261" s="517">
        <v>0</v>
      </c>
      <c r="B261" s="517">
        <v>0</v>
      </c>
      <c r="C261" s="517">
        <v>0</v>
      </c>
      <c r="D261" s="517">
        <v>0</v>
      </c>
      <c r="E261" s="517">
        <v>0</v>
      </c>
      <c r="F261" s="517">
        <v>0</v>
      </c>
      <c r="G261" s="517">
        <v>0</v>
      </c>
      <c r="H261" s="517">
        <v>0</v>
      </c>
      <c r="I261" s="517">
        <v>0</v>
      </c>
      <c r="J261" s="517">
        <v>0</v>
      </c>
      <c r="K261" s="517">
        <v>0</v>
      </c>
      <c r="L261" s="517">
        <v>0</v>
      </c>
      <c r="M261" s="517">
        <v>0</v>
      </c>
      <c r="N261" s="517">
        <v>0</v>
      </c>
      <c r="O261" s="517">
        <v>0</v>
      </c>
      <c r="P261" s="517">
        <v>0</v>
      </c>
      <c r="Q261" s="517">
        <v>0</v>
      </c>
      <c r="R261" s="517">
        <v>0</v>
      </c>
      <c r="S261" s="517">
        <v>0</v>
      </c>
    </row>
    <row r="262" spans="1:19" s="519" customFormat="1" x14ac:dyDescent="0.2">
      <c r="A262" s="1248" t="s">
        <v>73</v>
      </c>
      <c r="B262" s="1248"/>
      <c r="C262" s="1248"/>
      <c r="D262" s="1248"/>
      <c r="E262" s="1248"/>
      <c r="F262" s="1248"/>
      <c r="G262" s="1248"/>
      <c r="H262" s="1248"/>
      <c r="I262" s="1248"/>
      <c r="J262" s="1248"/>
      <c r="K262" s="1248"/>
      <c r="L262" s="1248"/>
      <c r="M262" s="1248"/>
      <c r="N262" s="1248"/>
      <c r="O262" s="1248"/>
      <c r="P262" s="1248"/>
      <c r="Q262" s="1248"/>
      <c r="R262" s="1248"/>
      <c r="S262" s="1248"/>
    </row>
    <row r="263" spans="1:19" s="522" customFormat="1" x14ac:dyDescent="0.2">
      <c r="A263" s="517">
        <v>0</v>
      </c>
      <c r="B263" s="517">
        <v>0</v>
      </c>
      <c r="C263" s="517">
        <v>0</v>
      </c>
      <c r="D263" s="517">
        <v>0</v>
      </c>
      <c r="E263" s="517">
        <v>0</v>
      </c>
      <c r="F263" s="517">
        <v>0</v>
      </c>
      <c r="G263" s="517">
        <v>0</v>
      </c>
      <c r="H263" s="517">
        <v>0</v>
      </c>
      <c r="I263" s="517">
        <v>0</v>
      </c>
      <c r="J263" s="517">
        <v>0</v>
      </c>
      <c r="K263" s="517">
        <v>0</v>
      </c>
      <c r="L263" s="517">
        <v>0</v>
      </c>
      <c r="M263" s="517">
        <v>0</v>
      </c>
      <c r="N263" s="517">
        <v>0</v>
      </c>
      <c r="O263" s="517">
        <v>0</v>
      </c>
      <c r="P263" s="517">
        <v>0</v>
      </c>
      <c r="Q263" s="517">
        <v>0</v>
      </c>
      <c r="R263" s="517">
        <v>0</v>
      </c>
      <c r="S263" s="517">
        <v>0</v>
      </c>
    </row>
    <row r="264" spans="1:19" s="519" customFormat="1" x14ac:dyDescent="0.2">
      <c r="A264" s="1247" t="s">
        <v>74</v>
      </c>
      <c r="B264" s="1247"/>
      <c r="C264" s="1247"/>
      <c r="D264" s="1247"/>
      <c r="E264" s="1247"/>
      <c r="F264" s="1247"/>
      <c r="G264" s="1247"/>
      <c r="H264" s="1247"/>
      <c r="I264" s="1247"/>
      <c r="J264" s="1247"/>
      <c r="K264" s="1247"/>
      <c r="L264" s="1247"/>
      <c r="M264" s="1247"/>
      <c r="N264" s="1247"/>
      <c r="O264" s="1247"/>
      <c r="P264" s="1247"/>
      <c r="Q264" s="1247"/>
      <c r="R264" s="1247"/>
      <c r="S264" s="1247"/>
    </row>
    <row r="265" spans="1:19" s="522" customFormat="1" x14ac:dyDescent="0.2">
      <c r="A265" s="517">
        <v>0</v>
      </c>
      <c r="B265" s="517">
        <v>0</v>
      </c>
      <c r="C265" s="517">
        <v>0</v>
      </c>
      <c r="D265" s="517">
        <v>0</v>
      </c>
      <c r="E265" s="517">
        <v>0</v>
      </c>
      <c r="F265" s="517">
        <v>0</v>
      </c>
      <c r="G265" s="517">
        <v>0</v>
      </c>
      <c r="H265" s="517">
        <v>0</v>
      </c>
      <c r="I265" s="517">
        <v>0</v>
      </c>
      <c r="J265" s="517">
        <v>0</v>
      </c>
      <c r="K265" s="517">
        <v>0</v>
      </c>
      <c r="L265" s="517">
        <v>0</v>
      </c>
      <c r="M265" s="517">
        <v>0</v>
      </c>
      <c r="N265" s="517">
        <v>0</v>
      </c>
      <c r="O265" s="517">
        <v>0</v>
      </c>
      <c r="P265" s="517">
        <v>0</v>
      </c>
      <c r="Q265" s="517">
        <v>0</v>
      </c>
      <c r="R265" s="517">
        <v>0</v>
      </c>
      <c r="S265" s="517">
        <v>0</v>
      </c>
    </row>
    <row r="266" spans="1:19" s="519" customFormat="1" x14ac:dyDescent="0.2">
      <c r="A266" s="1247" t="s">
        <v>75</v>
      </c>
      <c r="B266" s="1247"/>
      <c r="C266" s="1247"/>
      <c r="D266" s="1247"/>
      <c r="E266" s="1247"/>
      <c r="F266" s="1247"/>
      <c r="G266" s="1247"/>
      <c r="H266" s="1247"/>
      <c r="I266" s="1247"/>
      <c r="J266" s="1247"/>
      <c r="K266" s="1247"/>
      <c r="L266" s="1247"/>
      <c r="M266" s="1247"/>
      <c r="N266" s="1247"/>
      <c r="O266" s="1247"/>
      <c r="P266" s="1247"/>
      <c r="Q266" s="1247"/>
      <c r="R266" s="1247"/>
      <c r="S266" s="1247"/>
    </row>
    <row r="267" spans="1:19" s="522" customFormat="1" x14ac:dyDescent="0.2">
      <c r="A267" s="517">
        <v>0</v>
      </c>
      <c r="B267" s="517">
        <v>0</v>
      </c>
      <c r="C267" s="517">
        <v>0</v>
      </c>
      <c r="D267" s="517">
        <v>0</v>
      </c>
      <c r="E267" s="517">
        <v>0</v>
      </c>
      <c r="F267" s="517">
        <v>0</v>
      </c>
      <c r="G267" s="517">
        <v>0</v>
      </c>
      <c r="H267" s="517">
        <v>0</v>
      </c>
      <c r="I267" s="517">
        <v>0</v>
      </c>
      <c r="J267" s="517">
        <v>0</v>
      </c>
      <c r="K267" s="517">
        <v>0</v>
      </c>
      <c r="L267" s="517">
        <v>0</v>
      </c>
      <c r="M267" s="517">
        <v>0</v>
      </c>
      <c r="N267" s="517">
        <v>0</v>
      </c>
      <c r="O267" s="517">
        <v>0</v>
      </c>
      <c r="P267" s="517">
        <v>0</v>
      </c>
      <c r="Q267" s="517">
        <v>0</v>
      </c>
      <c r="R267" s="517">
        <v>0</v>
      </c>
      <c r="S267" s="517">
        <v>0</v>
      </c>
    </row>
    <row r="268" spans="1:19" s="519" customFormat="1" x14ac:dyDescent="0.2">
      <c r="A268" s="1247" t="s">
        <v>76</v>
      </c>
      <c r="B268" s="1247"/>
      <c r="C268" s="1247"/>
      <c r="D268" s="1247"/>
      <c r="E268" s="1247"/>
      <c r="F268" s="1247"/>
      <c r="G268" s="1247"/>
      <c r="H268" s="1247"/>
      <c r="I268" s="1247"/>
      <c r="J268" s="1247"/>
      <c r="K268" s="1247"/>
      <c r="L268" s="1247"/>
      <c r="M268" s="1247"/>
      <c r="N268" s="1247"/>
      <c r="O268" s="1247"/>
      <c r="P268" s="1247"/>
      <c r="Q268" s="1247"/>
      <c r="R268" s="1247"/>
      <c r="S268" s="1247"/>
    </row>
    <row r="269" spans="1:19" s="522" customFormat="1" x14ac:dyDescent="0.2">
      <c r="A269" s="517">
        <v>0</v>
      </c>
      <c r="B269" s="517">
        <v>0</v>
      </c>
      <c r="C269" s="517">
        <v>0</v>
      </c>
      <c r="D269" s="517">
        <v>0</v>
      </c>
      <c r="E269" s="517">
        <v>0</v>
      </c>
      <c r="F269" s="517">
        <v>0</v>
      </c>
      <c r="G269" s="517">
        <v>0</v>
      </c>
      <c r="H269" s="517">
        <v>0</v>
      </c>
      <c r="I269" s="517">
        <v>0</v>
      </c>
      <c r="J269" s="517">
        <v>0</v>
      </c>
      <c r="K269" s="517">
        <v>0</v>
      </c>
      <c r="L269" s="517">
        <v>0</v>
      </c>
      <c r="M269" s="517">
        <v>0</v>
      </c>
      <c r="N269" s="517">
        <v>0</v>
      </c>
      <c r="O269" s="517">
        <v>0</v>
      </c>
      <c r="P269" s="517">
        <v>0</v>
      </c>
      <c r="Q269" s="517">
        <v>0</v>
      </c>
      <c r="R269" s="517">
        <v>0</v>
      </c>
      <c r="S269" s="517">
        <v>0</v>
      </c>
    </row>
    <row r="270" spans="1:19" s="519" customFormat="1" x14ac:dyDescent="0.2">
      <c r="A270" s="1247" t="s">
        <v>77</v>
      </c>
      <c r="B270" s="1247"/>
      <c r="C270" s="1247"/>
      <c r="D270" s="1247"/>
      <c r="E270" s="1247"/>
      <c r="F270" s="1247"/>
      <c r="G270" s="1247"/>
      <c r="H270" s="1247"/>
      <c r="I270" s="1247"/>
      <c r="J270" s="1247"/>
      <c r="K270" s="1247"/>
      <c r="L270" s="1247"/>
      <c r="M270" s="1247"/>
      <c r="N270" s="1247"/>
      <c r="O270" s="1247"/>
      <c r="P270" s="1247"/>
      <c r="Q270" s="1247"/>
      <c r="R270" s="1247"/>
      <c r="S270" s="1247"/>
    </row>
    <row r="271" spans="1:19" s="522" customFormat="1" x14ac:dyDescent="0.2">
      <c r="A271" s="517">
        <v>0</v>
      </c>
      <c r="B271" s="517">
        <v>0</v>
      </c>
      <c r="C271" s="517">
        <v>0</v>
      </c>
      <c r="D271" s="517">
        <v>0</v>
      </c>
      <c r="E271" s="517">
        <v>0</v>
      </c>
      <c r="F271" s="517">
        <v>0</v>
      </c>
      <c r="G271" s="517">
        <v>0</v>
      </c>
      <c r="H271" s="517">
        <v>0</v>
      </c>
      <c r="I271" s="517">
        <v>0</v>
      </c>
      <c r="J271" s="517">
        <v>0</v>
      </c>
      <c r="K271" s="517">
        <v>0</v>
      </c>
      <c r="L271" s="517">
        <v>0</v>
      </c>
      <c r="M271" s="517">
        <v>0</v>
      </c>
      <c r="N271" s="517">
        <v>0</v>
      </c>
      <c r="O271" s="517">
        <v>0</v>
      </c>
      <c r="P271" s="517">
        <v>0</v>
      </c>
      <c r="Q271" s="517">
        <v>0</v>
      </c>
      <c r="R271" s="517">
        <v>0</v>
      </c>
      <c r="S271" s="517">
        <v>0</v>
      </c>
    </row>
    <row r="272" spans="1:19" s="519" customFormat="1" x14ac:dyDescent="0.2">
      <c r="A272" s="1247" t="s">
        <v>78</v>
      </c>
      <c r="B272" s="1247"/>
      <c r="C272" s="1247"/>
      <c r="D272" s="1247"/>
      <c r="E272" s="1247"/>
      <c r="F272" s="1247"/>
      <c r="G272" s="1247"/>
      <c r="H272" s="1247"/>
      <c r="I272" s="1247"/>
      <c r="J272" s="1247"/>
      <c r="K272" s="1247"/>
      <c r="L272" s="1247"/>
      <c r="M272" s="1247"/>
      <c r="N272" s="1247"/>
      <c r="O272" s="1247"/>
      <c r="P272" s="1247"/>
      <c r="Q272" s="1247"/>
      <c r="R272" s="1247"/>
      <c r="S272" s="1247"/>
    </row>
    <row r="273" spans="1:19" s="522" customFormat="1" x14ac:dyDescent="0.2">
      <c r="A273" s="517">
        <v>0</v>
      </c>
      <c r="B273" s="517">
        <v>0</v>
      </c>
      <c r="C273" s="517">
        <v>0</v>
      </c>
      <c r="D273" s="517">
        <v>0</v>
      </c>
      <c r="E273" s="517">
        <v>0</v>
      </c>
      <c r="F273" s="517">
        <v>0</v>
      </c>
      <c r="G273" s="517">
        <v>0</v>
      </c>
      <c r="H273" s="517">
        <v>0</v>
      </c>
      <c r="I273" s="517">
        <v>0</v>
      </c>
      <c r="J273" s="517">
        <v>0</v>
      </c>
      <c r="K273" s="517">
        <v>0</v>
      </c>
      <c r="L273" s="517">
        <v>0</v>
      </c>
      <c r="M273" s="517">
        <v>0</v>
      </c>
      <c r="N273" s="517">
        <v>0</v>
      </c>
      <c r="O273" s="517">
        <v>0</v>
      </c>
      <c r="P273" s="517">
        <v>0</v>
      </c>
      <c r="Q273" s="517">
        <v>0</v>
      </c>
      <c r="R273" s="517">
        <v>0</v>
      </c>
      <c r="S273" s="517">
        <v>0</v>
      </c>
    </row>
    <row r="274" spans="1:19" s="519" customFormat="1" x14ac:dyDescent="0.2">
      <c r="A274" s="1247" t="s">
        <v>79</v>
      </c>
      <c r="B274" s="1247"/>
      <c r="C274" s="1247"/>
      <c r="D274" s="1247"/>
      <c r="E274" s="1247"/>
      <c r="F274" s="1247"/>
      <c r="G274" s="1247"/>
      <c r="H274" s="1247"/>
      <c r="I274" s="1247"/>
      <c r="J274" s="1247"/>
      <c r="K274" s="1247"/>
      <c r="L274" s="1247"/>
      <c r="M274" s="1247"/>
      <c r="N274" s="1247"/>
      <c r="O274" s="1247"/>
      <c r="P274" s="1247"/>
      <c r="Q274" s="1247"/>
      <c r="R274" s="1247"/>
      <c r="S274" s="1247"/>
    </row>
    <row r="275" spans="1:19" s="522" customFormat="1" x14ac:dyDescent="0.2">
      <c r="A275" s="517">
        <v>0</v>
      </c>
      <c r="B275" s="517">
        <v>0</v>
      </c>
      <c r="C275" s="517">
        <v>0</v>
      </c>
      <c r="D275" s="517">
        <v>0</v>
      </c>
      <c r="E275" s="517">
        <v>0</v>
      </c>
      <c r="F275" s="517">
        <v>0</v>
      </c>
      <c r="G275" s="517">
        <v>0</v>
      </c>
      <c r="H275" s="517">
        <v>0</v>
      </c>
      <c r="I275" s="517">
        <v>0</v>
      </c>
      <c r="J275" s="517">
        <v>0</v>
      </c>
      <c r="K275" s="517">
        <v>0</v>
      </c>
      <c r="L275" s="517">
        <v>0</v>
      </c>
      <c r="M275" s="517">
        <v>0</v>
      </c>
      <c r="N275" s="517">
        <v>0</v>
      </c>
      <c r="O275" s="517">
        <v>0</v>
      </c>
      <c r="P275" s="517">
        <v>0</v>
      </c>
      <c r="Q275" s="517">
        <v>0</v>
      </c>
      <c r="R275" s="517">
        <v>0</v>
      </c>
      <c r="S275" s="517">
        <v>0</v>
      </c>
    </row>
    <row r="276" spans="1:19" s="519" customFormat="1" x14ac:dyDescent="0.2">
      <c r="A276" s="1247" t="s">
        <v>80</v>
      </c>
      <c r="B276" s="1247"/>
      <c r="C276" s="1247"/>
      <c r="D276" s="1247"/>
      <c r="E276" s="1247"/>
      <c r="F276" s="1247"/>
      <c r="G276" s="1247"/>
      <c r="H276" s="1247"/>
      <c r="I276" s="1247"/>
      <c r="J276" s="1247"/>
      <c r="K276" s="1247"/>
      <c r="L276" s="1247"/>
      <c r="M276" s="1247"/>
      <c r="N276" s="1247"/>
      <c r="O276" s="1247"/>
      <c r="P276" s="1247"/>
      <c r="Q276" s="1247"/>
      <c r="R276" s="1247"/>
      <c r="S276" s="1247"/>
    </row>
    <row r="277" spans="1:19" s="519" customFormat="1" x14ac:dyDescent="0.2">
      <c r="A277" s="528"/>
      <c r="B277" s="528"/>
      <c r="C277" s="528"/>
      <c r="D277" s="528"/>
      <c r="E277" s="528"/>
      <c r="F277" s="528"/>
      <c r="G277" s="528"/>
      <c r="H277" s="528"/>
      <c r="I277" s="528"/>
      <c r="J277" s="528"/>
      <c r="K277" s="528"/>
      <c r="L277" s="528"/>
      <c r="M277" s="528"/>
      <c r="N277" s="528"/>
      <c r="O277" s="528"/>
      <c r="P277" s="528"/>
      <c r="Q277" s="528"/>
      <c r="R277" s="528"/>
      <c r="S277" s="528"/>
    </row>
    <row r="278" spans="1:19" s="519" customFormat="1" x14ac:dyDescent="0.2">
      <c r="A278" s="1251" t="s">
        <v>181</v>
      </c>
      <c r="B278" s="1252"/>
      <c r="C278" s="1252"/>
      <c r="D278" s="1252"/>
      <c r="E278" s="1252"/>
      <c r="F278" s="1252"/>
      <c r="G278" s="1252"/>
      <c r="H278" s="1252"/>
      <c r="I278" s="1252"/>
      <c r="J278" s="1252"/>
      <c r="K278" s="1252"/>
      <c r="L278" s="1252"/>
      <c r="M278" s="1252"/>
      <c r="N278" s="1252"/>
      <c r="O278" s="1252"/>
      <c r="P278" s="1252"/>
      <c r="Q278" s="1252"/>
      <c r="R278" s="1252"/>
      <c r="S278" s="1253"/>
    </row>
    <row r="279" spans="1:19" s="539" customFormat="1" x14ac:dyDescent="0.2">
      <c r="A279" s="532">
        <f>SUM(A277,A275,A273,A271,A269,A267,A265,A263,A261,A259,A257,A255)</f>
        <v>0</v>
      </c>
      <c r="B279" s="532">
        <f t="shared" ref="B279:S279" si="6">SUM(B277,B275,B273,B271,B269,B267,B265,B263,B261,B259,B257,B255)</f>
        <v>0</v>
      </c>
      <c r="C279" s="532">
        <f t="shared" si="6"/>
        <v>0</v>
      </c>
      <c r="D279" s="532">
        <f t="shared" si="6"/>
        <v>0</v>
      </c>
      <c r="E279" s="532">
        <f t="shared" si="6"/>
        <v>0</v>
      </c>
      <c r="F279" s="532">
        <f t="shared" si="6"/>
        <v>0</v>
      </c>
      <c r="G279" s="532">
        <f t="shared" si="6"/>
        <v>0</v>
      </c>
      <c r="H279" s="532">
        <f t="shared" si="6"/>
        <v>0</v>
      </c>
      <c r="I279" s="532">
        <f t="shared" si="6"/>
        <v>0</v>
      </c>
      <c r="J279" s="532">
        <f t="shared" si="6"/>
        <v>0</v>
      </c>
      <c r="K279" s="532">
        <f t="shared" si="6"/>
        <v>0</v>
      </c>
      <c r="L279" s="532">
        <f t="shared" si="6"/>
        <v>0</v>
      </c>
      <c r="M279" s="532">
        <f t="shared" si="6"/>
        <v>0</v>
      </c>
      <c r="N279" s="532">
        <f t="shared" si="6"/>
        <v>0</v>
      </c>
      <c r="O279" s="532">
        <f t="shared" si="6"/>
        <v>0</v>
      </c>
      <c r="P279" s="532">
        <f t="shared" si="6"/>
        <v>0</v>
      </c>
      <c r="Q279" s="532">
        <f t="shared" si="6"/>
        <v>0</v>
      </c>
      <c r="R279" s="532">
        <f t="shared" si="6"/>
        <v>0</v>
      </c>
      <c r="S279" s="532">
        <f t="shared" si="6"/>
        <v>0</v>
      </c>
    </row>
    <row r="280" spans="1:19" s="519" customFormat="1" x14ac:dyDescent="0.2">
      <c r="A280" s="536"/>
      <c r="B280" s="537"/>
      <c r="C280" s="537"/>
      <c r="D280" s="537"/>
      <c r="E280" s="537"/>
      <c r="F280" s="537"/>
      <c r="G280" s="537"/>
      <c r="H280" s="537"/>
      <c r="I280" s="537"/>
      <c r="J280" s="537"/>
      <c r="K280" s="537"/>
      <c r="L280" s="537"/>
      <c r="M280" s="537"/>
      <c r="N280" s="537"/>
      <c r="O280" s="537"/>
      <c r="P280" s="537"/>
      <c r="Q280" s="537"/>
      <c r="R280" s="537"/>
      <c r="S280" s="538"/>
    </row>
    <row r="281" spans="1:19" s="519" customFormat="1" ht="20.25" customHeight="1" x14ac:dyDescent="0.2">
      <c r="A281" s="1237" t="s">
        <v>3744</v>
      </c>
      <c r="B281" s="1238"/>
      <c r="C281" s="1238"/>
      <c r="D281" s="1238"/>
      <c r="E281" s="1238"/>
      <c r="F281" s="1238"/>
      <c r="G281" s="1238"/>
      <c r="H281" s="1238"/>
      <c r="I281" s="1238"/>
      <c r="J281" s="1238"/>
      <c r="K281" s="1238"/>
      <c r="L281" s="1238"/>
      <c r="M281" s="1238"/>
      <c r="N281" s="1238"/>
      <c r="O281" s="1238"/>
      <c r="P281" s="1238"/>
      <c r="Q281" s="1238"/>
      <c r="R281" s="1238"/>
      <c r="S281" s="1239"/>
    </row>
    <row r="282" spans="1:19" s="535" customFormat="1" ht="12.75" customHeight="1" x14ac:dyDescent="0.2">
      <c r="A282" s="1234" t="s">
        <v>173</v>
      </c>
      <c r="B282" s="1235"/>
      <c r="C282" s="1235"/>
      <c r="D282" s="1235"/>
      <c r="E282" s="1235"/>
      <c r="F282" s="1235"/>
      <c r="G282" s="1235"/>
      <c r="H282" s="1235"/>
      <c r="I282" s="1235"/>
      <c r="J282" s="1235"/>
      <c r="K282" s="1235"/>
      <c r="L282" s="1235"/>
      <c r="M282" s="1235"/>
      <c r="N282" s="1235"/>
      <c r="O282" s="1235"/>
      <c r="P282" s="1235"/>
      <c r="Q282" s="1235"/>
      <c r="R282" s="1235"/>
      <c r="S282" s="1236"/>
    </row>
    <row r="283" spans="1:19" s="519" customFormat="1" x14ac:dyDescent="0.2">
      <c r="A283" s="1234" t="s">
        <v>1924</v>
      </c>
      <c r="B283" s="1235"/>
      <c r="C283" s="1235"/>
      <c r="D283" s="1235"/>
      <c r="E283" s="1235"/>
      <c r="F283" s="1235"/>
      <c r="G283" s="1235"/>
      <c r="H283" s="1235"/>
      <c r="I283" s="1235"/>
      <c r="J283" s="1235"/>
      <c r="K283" s="1235"/>
      <c r="L283" s="1235"/>
      <c r="M283" s="1235"/>
      <c r="N283" s="1235"/>
      <c r="O283" s="1235"/>
      <c r="P283" s="1235"/>
      <c r="Q283" s="1235"/>
      <c r="R283" s="1235"/>
      <c r="S283" s="1236"/>
    </row>
    <row r="284" spans="1:19" s="519" customFormat="1" x14ac:dyDescent="0.2">
      <c r="A284" s="1234" t="s">
        <v>3706</v>
      </c>
      <c r="B284" s="1235"/>
      <c r="C284" s="1235"/>
      <c r="D284" s="1235"/>
      <c r="E284" s="1235"/>
      <c r="F284" s="1235"/>
      <c r="G284" s="1235"/>
      <c r="H284" s="1235"/>
      <c r="I284" s="1235"/>
      <c r="J284" s="1235"/>
      <c r="K284" s="1235"/>
      <c r="L284" s="1235"/>
      <c r="M284" s="1235"/>
      <c r="N284" s="1235"/>
      <c r="O284" s="1235"/>
      <c r="P284" s="1235"/>
      <c r="Q284" s="1235"/>
      <c r="R284" s="1235"/>
      <c r="S284" s="1236"/>
    </row>
    <row r="285" spans="1:19" s="519" customFormat="1" x14ac:dyDescent="0.2">
      <c r="A285" s="1234" t="s">
        <v>3720</v>
      </c>
      <c r="B285" s="1235"/>
      <c r="C285" s="1235"/>
      <c r="D285" s="1235"/>
      <c r="E285" s="1235"/>
      <c r="F285" s="1235"/>
      <c r="G285" s="1235"/>
      <c r="H285" s="1235"/>
      <c r="I285" s="1235"/>
      <c r="J285" s="1235"/>
      <c r="K285" s="1235"/>
      <c r="L285" s="1235"/>
      <c r="M285" s="1235"/>
      <c r="N285" s="1235"/>
      <c r="O285" s="1235"/>
      <c r="P285" s="1235"/>
      <c r="Q285" s="1235"/>
      <c r="R285" s="1235"/>
      <c r="S285" s="1236"/>
    </row>
    <row r="286" spans="1:19" s="519" customFormat="1" x14ac:dyDescent="0.2">
      <c r="A286" s="1234" t="s">
        <v>3721</v>
      </c>
      <c r="B286" s="1235"/>
      <c r="C286" s="1235"/>
      <c r="D286" s="1235"/>
      <c r="E286" s="1235"/>
      <c r="F286" s="1235"/>
      <c r="G286" s="1235"/>
      <c r="H286" s="1235"/>
      <c r="I286" s="1235"/>
      <c r="J286" s="1235"/>
      <c r="K286" s="1235"/>
      <c r="L286" s="1235"/>
      <c r="M286" s="1235"/>
      <c r="N286" s="1235"/>
      <c r="O286" s="1235"/>
      <c r="P286" s="1235"/>
      <c r="Q286" s="1235"/>
      <c r="R286" s="1235"/>
      <c r="S286" s="1236"/>
    </row>
    <row r="287" spans="1:19" s="519" customFormat="1" x14ac:dyDescent="0.2">
      <c r="A287" s="1234" t="s">
        <v>3722</v>
      </c>
      <c r="B287" s="1235"/>
      <c r="C287" s="1235"/>
      <c r="D287" s="1235"/>
      <c r="E287" s="1235"/>
      <c r="F287" s="1235"/>
      <c r="G287" s="1235"/>
      <c r="H287" s="1235"/>
      <c r="I287" s="1235"/>
      <c r="J287" s="1235"/>
      <c r="K287" s="1235"/>
      <c r="L287" s="1235"/>
      <c r="M287" s="1235"/>
      <c r="N287" s="1235"/>
      <c r="O287" s="1235"/>
      <c r="P287" s="1235"/>
      <c r="Q287" s="1235"/>
      <c r="R287" s="1235"/>
      <c r="S287" s="1236"/>
    </row>
    <row r="288" spans="1:19" s="519" customFormat="1" x14ac:dyDescent="0.2">
      <c r="A288" s="1234" t="s">
        <v>3723</v>
      </c>
      <c r="B288" s="1235"/>
      <c r="C288" s="1235"/>
      <c r="D288" s="1235"/>
      <c r="E288" s="1235"/>
      <c r="F288" s="1235"/>
      <c r="G288" s="1235"/>
      <c r="H288" s="1235"/>
      <c r="I288" s="1235"/>
      <c r="J288" s="1235"/>
      <c r="K288" s="1235"/>
      <c r="L288" s="1235"/>
      <c r="M288" s="1235"/>
      <c r="N288" s="1235"/>
      <c r="O288" s="1235"/>
      <c r="P288" s="1235"/>
      <c r="Q288" s="1235"/>
      <c r="R288" s="1235"/>
      <c r="S288" s="1236"/>
    </row>
    <row r="289" spans="1:19" s="519" customFormat="1" x14ac:dyDescent="0.2">
      <c r="A289" s="1234" t="s">
        <v>3724</v>
      </c>
      <c r="B289" s="1235"/>
      <c r="C289" s="1235"/>
      <c r="D289" s="1235"/>
      <c r="E289" s="1235"/>
      <c r="F289" s="1235"/>
      <c r="G289" s="1235"/>
      <c r="H289" s="1235"/>
      <c r="I289" s="1235"/>
      <c r="J289" s="1235"/>
      <c r="K289" s="1235"/>
      <c r="L289" s="1235"/>
      <c r="M289" s="1235"/>
      <c r="N289" s="1235"/>
      <c r="O289" s="1235"/>
      <c r="P289" s="1235"/>
      <c r="Q289" s="1235"/>
      <c r="R289" s="1235"/>
      <c r="S289" s="1236"/>
    </row>
    <row r="290" spans="1:19" s="519" customFormat="1" x14ac:dyDescent="0.2">
      <c r="A290" s="1240" t="s">
        <v>3725</v>
      </c>
      <c r="B290" s="1241"/>
      <c r="C290" s="1241"/>
      <c r="D290" s="1241"/>
      <c r="E290" s="1241"/>
      <c r="F290" s="1241"/>
      <c r="G290" s="1241"/>
      <c r="H290" s="1241"/>
      <c r="I290" s="1241"/>
      <c r="J290" s="1241"/>
      <c r="K290" s="1241"/>
      <c r="L290" s="1241"/>
      <c r="M290" s="1241"/>
      <c r="N290" s="1241"/>
      <c r="O290" s="1241"/>
      <c r="P290" s="1241"/>
      <c r="Q290" s="1241"/>
      <c r="R290" s="1241"/>
      <c r="S290" s="1242"/>
    </row>
    <row r="291" spans="1:19" s="519" customFormat="1" ht="31.5" customHeight="1" x14ac:dyDescent="0.2">
      <c r="A291" s="1233" t="s">
        <v>41</v>
      </c>
      <c r="B291" s="1233"/>
      <c r="C291" s="1233"/>
      <c r="D291" s="1233" t="s">
        <v>42</v>
      </c>
      <c r="E291" s="1233"/>
      <c r="F291" s="1233" t="s">
        <v>43</v>
      </c>
      <c r="G291" s="1233"/>
      <c r="H291" s="1233"/>
      <c r="I291" s="1233" t="s">
        <v>44</v>
      </c>
      <c r="J291" s="1233"/>
      <c r="K291" s="1229" t="s">
        <v>45</v>
      </c>
      <c r="L291" s="1243"/>
      <c r="M291" s="1243"/>
      <c r="N291" s="1244"/>
      <c r="O291" s="1245" t="s">
        <v>46</v>
      </c>
      <c r="P291" s="1245"/>
      <c r="Q291" s="1246"/>
      <c r="R291" s="1233" t="s">
        <v>47</v>
      </c>
      <c r="S291" s="1233"/>
    </row>
    <row r="292" spans="1:19" s="519" customFormat="1" ht="25.5" customHeight="1" x14ac:dyDescent="0.2">
      <c r="A292" s="1232" t="s">
        <v>48</v>
      </c>
      <c r="B292" s="1232" t="s">
        <v>49</v>
      </c>
      <c r="C292" s="1249" t="s">
        <v>50</v>
      </c>
      <c r="D292" s="1232" t="s">
        <v>51</v>
      </c>
      <c r="E292" s="1232" t="s">
        <v>52</v>
      </c>
      <c r="F292" s="1229" t="s">
        <v>53</v>
      </c>
      <c r="G292" s="1230"/>
      <c r="H292" s="1231"/>
      <c r="I292" s="1232" t="s">
        <v>54</v>
      </c>
      <c r="J292" s="1232" t="s">
        <v>55</v>
      </c>
      <c r="K292" s="1229" t="s">
        <v>56</v>
      </c>
      <c r="L292" s="1231"/>
      <c r="M292" s="1229" t="s">
        <v>57</v>
      </c>
      <c r="N292" s="1231"/>
      <c r="O292" s="1232" t="s">
        <v>58</v>
      </c>
      <c r="P292" s="1232" t="s">
        <v>59</v>
      </c>
      <c r="Q292" s="1232" t="s">
        <v>60</v>
      </c>
      <c r="R292" s="1232" t="s">
        <v>61</v>
      </c>
      <c r="S292" s="1232" t="s">
        <v>62</v>
      </c>
    </row>
    <row r="293" spans="1:19" s="519" customFormat="1" ht="63" customHeight="1" x14ac:dyDescent="0.2">
      <c r="A293" s="1233"/>
      <c r="B293" s="1233"/>
      <c r="C293" s="1250"/>
      <c r="D293" s="1233"/>
      <c r="E293" s="1233"/>
      <c r="F293" s="529" t="s">
        <v>63</v>
      </c>
      <c r="G293" s="529" t="s">
        <v>64</v>
      </c>
      <c r="H293" s="529" t="s">
        <v>65</v>
      </c>
      <c r="I293" s="1233"/>
      <c r="J293" s="1233"/>
      <c r="K293" s="530" t="s">
        <v>66</v>
      </c>
      <c r="L293" s="530" t="s">
        <v>67</v>
      </c>
      <c r="M293" s="530" t="s">
        <v>68</v>
      </c>
      <c r="N293" s="530" t="s">
        <v>67</v>
      </c>
      <c r="O293" s="1233"/>
      <c r="P293" s="1233"/>
      <c r="Q293" s="1233"/>
      <c r="R293" s="1233"/>
      <c r="S293" s="1233"/>
    </row>
    <row r="294" spans="1:19" s="519" customFormat="1" x14ac:dyDescent="0.2">
      <c r="A294" s="1247" t="s">
        <v>69</v>
      </c>
      <c r="B294" s="1247"/>
      <c r="C294" s="1247"/>
      <c r="D294" s="1247"/>
      <c r="E294" s="1247"/>
      <c r="F294" s="1247"/>
      <c r="G294" s="1247"/>
      <c r="H294" s="1247"/>
      <c r="I294" s="1247"/>
      <c r="J294" s="1247"/>
      <c r="K294" s="1247"/>
      <c r="L294" s="1247"/>
      <c r="M294" s="1247"/>
      <c r="N294" s="1247"/>
      <c r="O294" s="1247"/>
      <c r="P294" s="1247"/>
      <c r="Q294" s="1247"/>
      <c r="R294" s="1247"/>
      <c r="S294" s="1247"/>
    </row>
    <row r="295" spans="1:19" s="521" customFormat="1" x14ac:dyDescent="0.2">
      <c r="A295" s="517">
        <v>0</v>
      </c>
      <c r="B295" s="517">
        <v>0</v>
      </c>
      <c r="C295" s="517">
        <v>0</v>
      </c>
      <c r="D295" s="517">
        <v>0</v>
      </c>
      <c r="E295" s="517">
        <v>0</v>
      </c>
      <c r="F295" s="517">
        <v>0</v>
      </c>
      <c r="G295" s="517">
        <v>0</v>
      </c>
      <c r="H295" s="517">
        <v>0</v>
      </c>
      <c r="I295" s="517">
        <v>0</v>
      </c>
      <c r="J295" s="517">
        <v>0</v>
      </c>
      <c r="K295" s="517">
        <v>0</v>
      </c>
      <c r="L295" s="517">
        <v>0</v>
      </c>
      <c r="M295" s="517">
        <v>0</v>
      </c>
      <c r="N295" s="517">
        <v>0</v>
      </c>
      <c r="O295" s="517">
        <v>0</v>
      </c>
      <c r="P295" s="517">
        <v>0</v>
      </c>
      <c r="Q295" s="517">
        <v>0</v>
      </c>
      <c r="R295" s="517">
        <v>0</v>
      </c>
      <c r="S295" s="517">
        <v>0</v>
      </c>
    </row>
    <row r="296" spans="1:19" s="519" customFormat="1" x14ac:dyDescent="0.2">
      <c r="A296" s="1247" t="s">
        <v>70</v>
      </c>
      <c r="B296" s="1247"/>
      <c r="C296" s="1247"/>
      <c r="D296" s="1247"/>
      <c r="E296" s="1247"/>
      <c r="F296" s="1247"/>
      <c r="G296" s="1247"/>
      <c r="H296" s="1247"/>
      <c r="I296" s="1247"/>
      <c r="J296" s="1247"/>
      <c r="K296" s="1247"/>
      <c r="L296" s="1247"/>
      <c r="M296" s="1247"/>
      <c r="N296" s="1247"/>
      <c r="O296" s="1247"/>
      <c r="P296" s="1247"/>
      <c r="Q296" s="1247"/>
      <c r="R296" s="1247"/>
      <c r="S296" s="1247"/>
    </row>
    <row r="297" spans="1:19" s="521" customFormat="1" x14ac:dyDescent="0.2">
      <c r="A297" s="517">
        <v>0</v>
      </c>
      <c r="B297" s="517">
        <v>0</v>
      </c>
      <c r="C297" s="517">
        <v>0</v>
      </c>
      <c r="D297" s="517">
        <v>0</v>
      </c>
      <c r="E297" s="517">
        <v>0</v>
      </c>
      <c r="F297" s="517">
        <v>0</v>
      </c>
      <c r="G297" s="517">
        <v>0</v>
      </c>
      <c r="H297" s="517">
        <v>0</v>
      </c>
      <c r="I297" s="517">
        <v>0</v>
      </c>
      <c r="J297" s="517">
        <v>0</v>
      </c>
      <c r="K297" s="517">
        <v>0</v>
      </c>
      <c r="L297" s="517">
        <v>0</v>
      </c>
      <c r="M297" s="517">
        <v>0</v>
      </c>
      <c r="N297" s="517">
        <v>0</v>
      </c>
      <c r="O297" s="517">
        <v>0</v>
      </c>
      <c r="P297" s="517">
        <v>0</v>
      </c>
      <c r="Q297" s="517">
        <v>0</v>
      </c>
      <c r="R297" s="517">
        <v>0</v>
      </c>
      <c r="S297" s="517">
        <v>0</v>
      </c>
    </row>
    <row r="298" spans="1:19" s="519" customFormat="1" x14ac:dyDescent="0.2">
      <c r="A298" s="1247" t="s">
        <v>71</v>
      </c>
      <c r="B298" s="1247"/>
      <c r="C298" s="1247"/>
      <c r="D298" s="1247"/>
      <c r="E298" s="1247"/>
      <c r="F298" s="1247"/>
      <c r="G298" s="1247"/>
      <c r="H298" s="1247"/>
      <c r="I298" s="1247"/>
      <c r="J298" s="1247"/>
      <c r="K298" s="1247"/>
      <c r="L298" s="1247"/>
      <c r="M298" s="1247"/>
      <c r="N298" s="1247"/>
      <c r="O298" s="1247"/>
      <c r="P298" s="1247"/>
      <c r="Q298" s="1247"/>
      <c r="R298" s="1247"/>
      <c r="S298" s="1247"/>
    </row>
    <row r="299" spans="1:19" s="521" customFormat="1" x14ac:dyDescent="0.2">
      <c r="A299" s="517">
        <v>0</v>
      </c>
      <c r="B299" s="517">
        <v>0</v>
      </c>
      <c r="C299" s="517">
        <v>0</v>
      </c>
      <c r="D299" s="517">
        <v>0</v>
      </c>
      <c r="E299" s="517">
        <v>0</v>
      </c>
      <c r="F299" s="517">
        <v>0</v>
      </c>
      <c r="G299" s="517">
        <v>0</v>
      </c>
      <c r="H299" s="517">
        <v>0</v>
      </c>
      <c r="I299" s="517">
        <v>0</v>
      </c>
      <c r="J299" s="517">
        <v>0</v>
      </c>
      <c r="K299" s="517">
        <v>0</v>
      </c>
      <c r="L299" s="517">
        <v>0</v>
      </c>
      <c r="M299" s="517">
        <v>0</v>
      </c>
      <c r="N299" s="517">
        <v>0</v>
      </c>
      <c r="O299" s="517">
        <v>0</v>
      </c>
      <c r="P299" s="517">
        <v>0</v>
      </c>
      <c r="Q299" s="517">
        <v>0</v>
      </c>
      <c r="R299" s="517">
        <v>0</v>
      </c>
      <c r="S299" s="517">
        <v>0</v>
      </c>
    </row>
    <row r="300" spans="1:19" s="519" customFormat="1" x14ac:dyDescent="0.2">
      <c r="A300" s="1247" t="s">
        <v>72</v>
      </c>
      <c r="B300" s="1247"/>
      <c r="C300" s="1247"/>
      <c r="D300" s="1247"/>
      <c r="E300" s="1247"/>
      <c r="F300" s="1247"/>
      <c r="G300" s="1247"/>
      <c r="H300" s="1247"/>
      <c r="I300" s="1247"/>
      <c r="J300" s="1247"/>
      <c r="K300" s="1247"/>
      <c r="L300" s="1247"/>
      <c r="M300" s="1247"/>
      <c r="N300" s="1247"/>
      <c r="O300" s="1247"/>
      <c r="P300" s="1247"/>
      <c r="Q300" s="1247"/>
      <c r="R300" s="1247"/>
      <c r="S300" s="1247"/>
    </row>
    <row r="301" spans="1:19" s="522" customFormat="1" x14ac:dyDescent="0.2">
      <c r="A301" s="517">
        <v>0</v>
      </c>
      <c r="B301" s="517">
        <v>0</v>
      </c>
      <c r="C301" s="517">
        <v>0</v>
      </c>
      <c r="D301" s="517">
        <v>0</v>
      </c>
      <c r="E301" s="517">
        <v>0</v>
      </c>
      <c r="F301" s="517">
        <v>0</v>
      </c>
      <c r="G301" s="517">
        <v>0</v>
      </c>
      <c r="H301" s="517">
        <v>0</v>
      </c>
      <c r="I301" s="517">
        <v>0</v>
      </c>
      <c r="J301" s="517">
        <v>0</v>
      </c>
      <c r="K301" s="517">
        <v>0</v>
      </c>
      <c r="L301" s="517">
        <v>0</v>
      </c>
      <c r="M301" s="517">
        <v>0</v>
      </c>
      <c r="N301" s="517">
        <v>0</v>
      </c>
      <c r="O301" s="517">
        <v>0</v>
      </c>
      <c r="P301" s="517">
        <v>0</v>
      </c>
      <c r="Q301" s="517">
        <v>0</v>
      </c>
      <c r="R301" s="517">
        <v>0</v>
      </c>
      <c r="S301" s="517">
        <v>0</v>
      </c>
    </row>
    <row r="302" spans="1:19" s="519" customFormat="1" x14ac:dyDescent="0.2">
      <c r="A302" s="1248" t="s">
        <v>73</v>
      </c>
      <c r="B302" s="1248"/>
      <c r="C302" s="1248"/>
      <c r="D302" s="1248"/>
      <c r="E302" s="1248"/>
      <c r="F302" s="1248"/>
      <c r="G302" s="1248"/>
      <c r="H302" s="1248"/>
      <c r="I302" s="1248"/>
      <c r="J302" s="1248"/>
      <c r="K302" s="1248"/>
      <c r="L302" s="1248"/>
      <c r="M302" s="1248"/>
      <c r="N302" s="1248"/>
      <c r="O302" s="1248"/>
      <c r="P302" s="1248"/>
      <c r="Q302" s="1248"/>
      <c r="R302" s="1248"/>
      <c r="S302" s="1248"/>
    </row>
    <row r="303" spans="1:19" s="522" customFormat="1" x14ac:dyDescent="0.2">
      <c r="A303" s="517">
        <v>0</v>
      </c>
      <c r="B303" s="517">
        <v>0</v>
      </c>
      <c r="C303" s="517">
        <v>0</v>
      </c>
      <c r="D303" s="517">
        <v>0</v>
      </c>
      <c r="E303" s="517">
        <v>0</v>
      </c>
      <c r="F303" s="517">
        <v>0</v>
      </c>
      <c r="G303" s="517">
        <v>0</v>
      </c>
      <c r="H303" s="517">
        <v>0</v>
      </c>
      <c r="I303" s="517">
        <v>0</v>
      </c>
      <c r="J303" s="517">
        <v>0</v>
      </c>
      <c r="K303" s="517">
        <v>0</v>
      </c>
      <c r="L303" s="517">
        <v>0</v>
      </c>
      <c r="M303" s="517">
        <v>0</v>
      </c>
      <c r="N303" s="517">
        <v>0</v>
      </c>
      <c r="O303" s="517">
        <v>0</v>
      </c>
      <c r="P303" s="517">
        <v>0</v>
      </c>
      <c r="Q303" s="517">
        <v>0</v>
      </c>
      <c r="R303" s="517">
        <v>0</v>
      </c>
      <c r="S303" s="517">
        <v>0</v>
      </c>
    </row>
    <row r="304" spans="1:19" s="519" customFormat="1" x14ac:dyDescent="0.2">
      <c r="A304" s="1247" t="s">
        <v>74</v>
      </c>
      <c r="B304" s="1247"/>
      <c r="C304" s="1247"/>
      <c r="D304" s="1247"/>
      <c r="E304" s="1247"/>
      <c r="F304" s="1247"/>
      <c r="G304" s="1247"/>
      <c r="H304" s="1247"/>
      <c r="I304" s="1247"/>
      <c r="J304" s="1247"/>
      <c r="K304" s="1247"/>
      <c r="L304" s="1247"/>
      <c r="M304" s="1247"/>
      <c r="N304" s="1247"/>
      <c r="O304" s="1247"/>
      <c r="P304" s="1247"/>
      <c r="Q304" s="1247"/>
      <c r="R304" s="1247"/>
      <c r="S304" s="1247"/>
    </row>
    <row r="305" spans="1:19" s="522" customFormat="1" x14ac:dyDescent="0.2">
      <c r="A305" s="517">
        <v>0</v>
      </c>
      <c r="B305" s="517">
        <v>0</v>
      </c>
      <c r="C305" s="517">
        <v>0</v>
      </c>
      <c r="D305" s="517">
        <v>0</v>
      </c>
      <c r="E305" s="517">
        <v>0</v>
      </c>
      <c r="F305" s="517">
        <v>0</v>
      </c>
      <c r="G305" s="517">
        <v>0</v>
      </c>
      <c r="H305" s="517">
        <v>0</v>
      </c>
      <c r="I305" s="517">
        <v>0</v>
      </c>
      <c r="J305" s="517">
        <v>0</v>
      </c>
      <c r="K305" s="517">
        <v>0</v>
      </c>
      <c r="L305" s="517">
        <v>0</v>
      </c>
      <c r="M305" s="517">
        <v>0</v>
      </c>
      <c r="N305" s="517">
        <v>0</v>
      </c>
      <c r="O305" s="517">
        <v>0</v>
      </c>
      <c r="P305" s="517">
        <v>0</v>
      </c>
      <c r="Q305" s="517">
        <v>0</v>
      </c>
      <c r="R305" s="517">
        <v>0</v>
      </c>
      <c r="S305" s="517">
        <v>0</v>
      </c>
    </row>
    <row r="306" spans="1:19" s="519" customFormat="1" x14ac:dyDescent="0.2">
      <c r="A306" s="1247" t="s">
        <v>75</v>
      </c>
      <c r="B306" s="1247"/>
      <c r="C306" s="1247"/>
      <c r="D306" s="1247"/>
      <c r="E306" s="1247"/>
      <c r="F306" s="1247"/>
      <c r="G306" s="1247"/>
      <c r="H306" s="1247"/>
      <c r="I306" s="1247"/>
      <c r="J306" s="1247"/>
      <c r="K306" s="1247"/>
      <c r="L306" s="1247"/>
      <c r="M306" s="1247"/>
      <c r="N306" s="1247"/>
      <c r="O306" s="1247"/>
      <c r="P306" s="1247"/>
      <c r="Q306" s="1247"/>
      <c r="R306" s="1247"/>
      <c r="S306" s="1247"/>
    </row>
    <row r="307" spans="1:19" s="522" customFormat="1" x14ac:dyDescent="0.2">
      <c r="A307" s="517">
        <v>0</v>
      </c>
      <c r="B307" s="517">
        <v>0</v>
      </c>
      <c r="C307" s="517">
        <v>0</v>
      </c>
      <c r="D307" s="517">
        <v>0</v>
      </c>
      <c r="E307" s="517">
        <v>0</v>
      </c>
      <c r="F307" s="517">
        <v>0</v>
      </c>
      <c r="G307" s="517">
        <v>0</v>
      </c>
      <c r="H307" s="517">
        <v>0</v>
      </c>
      <c r="I307" s="517">
        <v>0</v>
      </c>
      <c r="J307" s="517">
        <v>0</v>
      </c>
      <c r="K307" s="517">
        <v>0</v>
      </c>
      <c r="L307" s="517">
        <v>0</v>
      </c>
      <c r="M307" s="517">
        <v>0</v>
      </c>
      <c r="N307" s="517">
        <v>0</v>
      </c>
      <c r="O307" s="517">
        <v>0</v>
      </c>
      <c r="P307" s="517">
        <v>0</v>
      </c>
      <c r="Q307" s="517">
        <v>0</v>
      </c>
      <c r="R307" s="517">
        <v>0</v>
      </c>
      <c r="S307" s="517">
        <v>0</v>
      </c>
    </row>
    <row r="308" spans="1:19" s="519" customFormat="1" x14ac:dyDescent="0.2">
      <c r="A308" s="1247" t="s">
        <v>76</v>
      </c>
      <c r="B308" s="1247"/>
      <c r="C308" s="1247"/>
      <c r="D308" s="1247"/>
      <c r="E308" s="1247"/>
      <c r="F308" s="1247"/>
      <c r="G308" s="1247"/>
      <c r="H308" s="1247"/>
      <c r="I308" s="1247"/>
      <c r="J308" s="1247"/>
      <c r="K308" s="1247"/>
      <c r="L308" s="1247"/>
      <c r="M308" s="1247"/>
      <c r="N308" s="1247"/>
      <c r="O308" s="1247"/>
      <c r="P308" s="1247"/>
      <c r="Q308" s="1247"/>
      <c r="R308" s="1247"/>
      <c r="S308" s="1247"/>
    </row>
    <row r="309" spans="1:19" s="522" customFormat="1" x14ac:dyDescent="0.2">
      <c r="A309" s="517">
        <v>0</v>
      </c>
      <c r="B309" s="517">
        <v>0</v>
      </c>
      <c r="C309" s="517">
        <v>0</v>
      </c>
      <c r="D309" s="517">
        <v>0</v>
      </c>
      <c r="E309" s="517">
        <v>0</v>
      </c>
      <c r="F309" s="517">
        <v>0</v>
      </c>
      <c r="G309" s="517">
        <v>0</v>
      </c>
      <c r="H309" s="517">
        <v>0</v>
      </c>
      <c r="I309" s="517">
        <v>0</v>
      </c>
      <c r="J309" s="517">
        <v>0</v>
      </c>
      <c r="K309" s="517">
        <v>0</v>
      </c>
      <c r="L309" s="517">
        <v>0</v>
      </c>
      <c r="M309" s="517">
        <v>0</v>
      </c>
      <c r="N309" s="517">
        <v>0</v>
      </c>
      <c r="O309" s="517">
        <v>0</v>
      </c>
      <c r="P309" s="517">
        <v>0</v>
      </c>
      <c r="Q309" s="517">
        <v>0</v>
      </c>
      <c r="R309" s="517">
        <v>0</v>
      </c>
      <c r="S309" s="517">
        <v>0</v>
      </c>
    </row>
    <row r="310" spans="1:19" s="519" customFormat="1" x14ac:dyDescent="0.2">
      <c r="A310" s="1247" t="s">
        <v>77</v>
      </c>
      <c r="B310" s="1247"/>
      <c r="C310" s="1247"/>
      <c r="D310" s="1247"/>
      <c r="E310" s="1247"/>
      <c r="F310" s="1247"/>
      <c r="G310" s="1247"/>
      <c r="H310" s="1247"/>
      <c r="I310" s="1247"/>
      <c r="J310" s="1247"/>
      <c r="K310" s="1247"/>
      <c r="L310" s="1247"/>
      <c r="M310" s="1247"/>
      <c r="N310" s="1247"/>
      <c r="O310" s="1247"/>
      <c r="P310" s="1247"/>
      <c r="Q310" s="1247"/>
      <c r="R310" s="1247"/>
      <c r="S310" s="1247"/>
    </row>
    <row r="311" spans="1:19" s="522" customFormat="1" x14ac:dyDescent="0.2">
      <c r="A311" s="517">
        <v>0</v>
      </c>
      <c r="B311" s="517">
        <v>0</v>
      </c>
      <c r="C311" s="517">
        <v>0</v>
      </c>
      <c r="D311" s="517">
        <v>0</v>
      </c>
      <c r="E311" s="517">
        <v>0</v>
      </c>
      <c r="F311" s="517">
        <v>0</v>
      </c>
      <c r="G311" s="517">
        <v>0</v>
      </c>
      <c r="H311" s="517">
        <v>0</v>
      </c>
      <c r="I311" s="517">
        <v>0</v>
      </c>
      <c r="J311" s="517">
        <v>0</v>
      </c>
      <c r="K311" s="517">
        <v>0</v>
      </c>
      <c r="L311" s="517">
        <v>0</v>
      </c>
      <c r="M311" s="517">
        <v>0</v>
      </c>
      <c r="N311" s="517">
        <v>0</v>
      </c>
      <c r="O311" s="517">
        <v>0</v>
      </c>
      <c r="P311" s="517">
        <v>0</v>
      </c>
      <c r="Q311" s="517">
        <v>0</v>
      </c>
      <c r="R311" s="517">
        <v>0</v>
      </c>
      <c r="S311" s="517">
        <v>0</v>
      </c>
    </row>
    <row r="312" spans="1:19" s="519" customFormat="1" x14ac:dyDescent="0.2">
      <c r="A312" s="1247" t="s">
        <v>78</v>
      </c>
      <c r="B312" s="1247"/>
      <c r="C312" s="1247"/>
      <c r="D312" s="1247"/>
      <c r="E312" s="1247"/>
      <c r="F312" s="1247"/>
      <c r="G312" s="1247"/>
      <c r="H312" s="1247"/>
      <c r="I312" s="1247"/>
      <c r="J312" s="1247"/>
      <c r="K312" s="1247"/>
      <c r="L312" s="1247"/>
      <c r="M312" s="1247"/>
      <c r="N312" s="1247"/>
      <c r="O312" s="1247"/>
      <c r="P312" s="1247"/>
      <c r="Q312" s="1247"/>
      <c r="R312" s="1247"/>
      <c r="S312" s="1247"/>
    </row>
    <row r="313" spans="1:19" s="522" customFormat="1" x14ac:dyDescent="0.2">
      <c r="A313" s="517">
        <v>0</v>
      </c>
      <c r="B313" s="517">
        <v>0</v>
      </c>
      <c r="C313" s="517">
        <v>0</v>
      </c>
      <c r="D313" s="517">
        <v>0</v>
      </c>
      <c r="E313" s="517">
        <v>0</v>
      </c>
      <c r="F313" s="517">
        <v>0</v>
      </c>
      <c r="G313" s="517">
        <v>0</v>
      </c>
      <c r="H313" s="517">
        <v>0</v>
      </c>
      <c r="I313" s="517">
        <v>0</v>
      </c>
      <c r="J313" s="517">
        <v>0</v>
      </c>
      <c r="K313" s="517">
        <v>0</v>
      </c>
      <c r="L313" s="517">
        <v>0</v>
      </c>
      <c r="M313" s="517">
        <v>0</v>
      </c>
      <c r="N313" s="517">
        <v>0</v>
      </c>
      <c r="O313" s="517">
        <v>0</v>
      </c>
      <c r="P313" s="517">
        <v>0</v>
      </c>
      <c r="Q313" s="517">
        <v>0</v>
      </c>
      <c r="R313" s="517">
        <v>0</v>
      </c>
      <c r="S313" s="517">
        <v>0</v>
      </c>
    </row>
    <row r="314" spans="1:19" s="519" customFormat="1" x14ac:dyDescent="0.2">
      <c r="A314" s="1247" t="s">
        <v>79</v>
      </c>
      <c r="B314" s="1247"/>
      <c r="C314" s="1247"/>
      <c r="D314" s="1247"/>
      <c r="E314" s="1247"/>
      <c r="F314" s="1247"/>
      <c r="G314" s="1247"/>
      <c r="H314" s="1247"/>
      <c r="I314" s="1247"/>
      <c r="J314" s="1247"/>
      <c r="K314" s="1247"/>
      <c r="L314" s="1247"/>
      <c r="M314" s="1247"/>
      <c r="N314" s="1247"/>
      <c r="O314" s="1247"/>
      <c r="P314" s="1247"/>
      <c r="Q314" s="1247"/>
      <c r="R314" s="1247"/>
      <c r="S314" s="1247"/>
    </row>
    <row r="315" spans="1:19" s="522" customFormat="1" x14ac:dyDescent="0.2">
      <c r="A315" s="517">
        <v>0</v>
      </c>
      <c r="B315" s="517">
        <v>0</v>
      </c>
      <c r="C315" s="517">
        <v>0</v>
      </c>
      <c r="D315" s="517">
        <v>0</v>
      </c>
      <c r="E315" s="517">
        <v>0</v>
      </c>
      <c r="F315" s="517">
        <v>0</v>
      </c>
      <c r="G315" s="517">
        <v>0</v>
      </c>
      <c r="H315" s="517">
        <v>0</v>
      </c>
      <c r="I315" s="517">
        <v>0</v>
      </c>
      <c r="J315" s="517">
        <v>0</v>
      </c>
      <c r="K315" s="517">
        <v>0</v>
      </c>
      <c r="L315" s="517">
        <v>0</v>
      </c>
      <c r="M315" s="517">
        <v>0</v>
      </c>
      <c r="N315" s="517">
        <v>0</v>
      </c>
      <c r="O315" s="517">
        <v>0</v>
      </c>
      <c r="P315" s="517">
        <v>0</v>
      </c>
      <c r="Q315" s="517">
        <v>0</v>
      </c>
      <c r="R315" s="517">
        <v>0</v>
      </c>
      <c r="S315" s="517">
        <v>0</v>
      </c>
    </row>
    <row r="316" spans="1:19" s="519" customFormat="1" x14ac:dyDescent="0.2">
      <c r="A316" s="1247" t="s">
        <v>80</v>
      </c>
      <c r="B316" s="1247"/>
      <c r="C316" s="1247"/>
      <c r="D316" s="1247"/>
      <c r="E316" s="1247"/>
      <c r="F316" s="1247"/>
      <c r="G316" s="1247"/>
      <c r="H316" s="1247"/>
      <c r="I316" s="1247"/>
      <c r="J316" s="1247"/>
      <c r="K316" s="1247"/>
      <c r="L316" s="1247"/>
      <c r="M316" s="1247"/>
      <c r="N316" s="1247"/>
      <c r="O316" s="1247"/>
      <c r="P316" s="1247"/>
      <c r="Q316" s="1247"/>
      <c r="R316" s="1247"/>
      <c r="S316" s="1247"/>
    </row>
    <row r="317" spans="1:19" s="519" customFormat="1" x14ac:dyDescent="0.2">
      <c r="A317" s="528"/>
      <c r="B317" s="528"/>
      <c r="C317" s="528"/>
      <c r="D317" s="528"/>
      <c r="E317" s="528"/>
      <c r="F317" s="528"/>
      <c r="G317" s="528"/>
      <c r="H317" s="528"/>
      <c r="I317" s="528"/>
      <c r="J317" s="528"/>
      <c r="K317" s="528"/>
      <c r="L317" s="528"/>
      <c r="M317" s="528"/>
      <c r="N317" s="528"/>
      <c r="O317" s="528"/>
      <c r="P317" s="528"/>
      <c r="Q317" s="528"/>
      <c r="R317" s="528"/>
      <c r="S317" s="528"/>
    </row>
    <row r="318" spans="1:19" s="519" customFormat="1" x14ac:dyDescent="0.2">
      <c r="A318" s="1251" t="s">
        <v>181</v>
      </c>
      <c r="B318" s="1252"/>
      <c r="C318" s="1252"/>
      <c r="D318" s="1252"/>
      <c r="E318" s="1252"/>
      <c r="F318" s="1252"/>
      <c r="G318" s="1252"/>
      <c r="H318" s="1252"/>
      <c r="I318" s="1252"/>
      <c r="J318" s="1252"/>
      <c r="K318" s="1252"/>
      <c r="L318" s="1252"/>
      <c r="M318" s="1252"/>
      <c r="N318" s="1252"/>
      <c r="O318" s="1252"/>
      <c r="P318" s="1252"/>
      <c r="Q318" s="1252"/>
      <c r="R318" s="1252"/>
      <c r="S318" s="1253"/>
    </row>
    <row r="319" spans="1:19" s="539" customFormat="1" x14ac:dyDescent="0.2">
      <c r="A319" s="532">
        <f>SUM(A317,A315,A313,A311,A309,A307,A305,A303,A301,A299,A297,A295)</f>
        <v>0</v>
      </c>
      <c r="B319" s="532">
        <f t="shared" ref="B319:S319" si="7">SUM(B317,B315,B313,B311,B309,B307,B305,B303,B301,B299,B297,B295)</f>
        <v>0</v>
      </c>
      <c r="C319" s="532">
        <f t="shared" si="7"/>
        <v>0</v>
      </c>
      <c r="D319" s="532">
        <f t="shared" si="7"/>
        <v>0</v>
      </c>
      <c r="E319" s="532">
        <f t="shared" si="7"/>
        <v>0</v>
      </c>
      <c r="F319" s="532">
        <f t="shared" si="7"/>
        <v>0</v>
      </c>
      <c r="G319" s="532">
        <f t="shared" si="7"/>
        <v>0</v>
      </c>
      <c r="H319" s="532">
        <f t="shared" si="7"/>
        <v>0</v>
      </c>
      <c r="I319" s="532">
        <f t="shared" si="7"/>
        <v>0</v>
      </c>
      <c r="J319" s="532">
        <f t="shared" si="7"/>
        <v>0</v>
      </c>
      <c r="K319" s="532">
        <f t="shared" si="7"/>
        <v>0</v>
      </c>
      <c r="L319" s="532">
        <f t="shared" si="7"/>
        <v>0</v>
      </c>
      <c r="M319" s="532">
        <f t="shared" si="7"/>
        <v>0</v>
      </c>
      <c r="N319" s="532">
        <f t="shared" si="7"/>
        <v>0</v>
      </c>
      <c r="O319" s="532">
        <f t="shared" si="7"/>
        <v>0</v>
      </c>
      <c r="P319" s="532">
        <f t="shared" si="7"/>
        <v>0</v>
      </c>
      <c r="Q319" s="532">
        <f t="shared" si="7"/>
        <v>0</v>
      </c>
      <c r="R319" s="532">
        <f t="shared" si="7"/>
        <v>0</v>
      </c>
      <c r="S319" s="532">
        <f t="shared" si="7"/>
        <v>0</v>
      </c>
    </row>
    <row r="320" spans="1:19" s="519" customFormat="1" x14ac:dyDescent="0.2">
      <c r="A320" s="536"/>
      <c r="B320" s="537"/>
      <c r="C320" s="537"/>
      <c r="D320" s="537"/>
      <c r="E320" s="537"/>
      <c r="F320" s="537"/>
      <c r="G320" s="537"/>
      <c r="H320" s="537"/>
      <c r="I320" s="537"/>
      <c r="J320" s="537"/>
      <c r="K320" s="537"/>
      <c r="L320" s="537"/>
      <c r="M320" s="537"/>
      <c r="N320" s="537"/>
      <c r="O320" s="537"/>
      <c r="P320" s="537"/>
      <c r="Q320" s="537"/>
      <c r="R320" s="537"/>
      <c r="S320" s="538"/>
    </row>
    <row r="321" spans="1:19" s="519" customFormat="1" ht="19.5" customHeight="1" x14ac:dyDescent="0.2">
      <c r="A321" s="1237" t="s">
        <v>3745</v>
      </c>
      <c r="B321" s="1238"/>
      <c r="C321" s="1238"/>
      <c r="D321" s="1238"/>
      <c r="E321" s="1238"/>
      <c r="F321" s="1238"/>
      <c r="G321" s="1238"/>
      <c r="H321" s="1238"/>
      <c r="I321" s="1238"/>
      <c r="J321" s="1238"/>
      <c r="K321" s="1238"/>
      <c r="L321" s="1238"/>
      <c r="M321" s="1238"/>
      <c r="N321" s="1238"/>
      <c r="O321" s="1238"/>
      <c r="P321" s="1238"/>
      <c r="Q321" s="1238"/>
      <c r="R321" s="1238"/>
      <c r="S321" s="1239"/>
    </row>
    <row r="322" spans="1:19" s="535" customFormat="1" ht="12.75" customHeight="1" x14ac:dyDescent="0.2">
      <c r="A322" s="1234" t="s">
        <v>173</v>
      </c>
      <c r="B322" s="1235"/>
      <c r="C322" s="1235"/>
      <c r="D322" s="1235"/>
      <c r="E322" s="1235"/>
      <c r="F322" s="1235"/>
      <c r="G322" s="1235"/>
      <c r="H322" s="1235"/>
      <c r="I322" s="1235"/>
      <c r="J322" s="1235"/>
      <c r="K322" s="1235"/>
      <c r="L322" s="1235"/>
      <c r="M322" s="1235"/>
      <c r="N322" s="1235"/>
      <c r="O322" s="1235"/>
      <c r="P322" s="1235"/>
      <c r="Q322" s="1235"/>
      <c r="R322" s="1235"/>
      <c r="S322" s="1236"/>
    </row>
    <row r="323" spans="1:19" s="519" customFormat="1" x14ac:dyDescent="0.2">
      <c r="A323" s="1234" t="s">
        <v>1924</v>
      </c>
      <c r="B323" s="1235"/>
      <c r="C323" s="1235"/>
      <c r="D323" s="1235"/>
      <c r="E323" s="1235"/>
      <c r="F323" s="1235"/>
      <c r="G323" s="1235"/>
      <c r="H323" s="1235"/>
      <c r="I323" s="1235"/>
      <c r="J323" s="1235"/>
      <c r="K323" s="1235"/>
      <c r="L323" s="1235"/>
      <c r="M323" s="1235"/>
      <c r="N323" s="1235"/>
      <c r="O323" s="1235"/>
      <c r="P323" s="1235"/>
      <c r="Q323" s="1235"/>
      <c r="R323" s="1235"/>
      <c r="S323" s="1236"/>
    </row>
    <row r="324" spans="1:19" s="519" customFormat="1" x14ac:dyDescent="0.2">
      <c r="A324" s="1234" t="s">
        <v>3726</v>
      </c>
      <c r="B324" s="1235"/>
      <c r="C324" s="1235"/>
      <c r="D324" s="1235"/>
      <c r="E324" s="1235"/>
      <c r="F324" s="1235"/>
      <c r="G324" s="1235"/>
      <c r="H324" s="1235"/>
      <c r="I324" s="1235"/>
      <c r="J324" s="1235"/>
      <c r="K324" s="1235"/>
      <c r="L324" s="1235"/>
      <c r="M324" s="1235"/>
      <c r="N324" s="1235"/>
      <c r="O324" s="1235"/>
      <c r="P324" s="1235"/>
      <c r="Q324" s="1235"/>
      <c r="R324" s="1235"/>
      <c r="S324" s="1236"/>
    </row>
    <row r="325" spans="1:19" s="519" customFormat="1" x14ac:dyDescent="0.2">
      <c r="A325" s="1234" t="s">
        <v>3727</v>
      </c>
      <c r="B325" s="1235"/>
      <c r="C325" s="1235"/>
      <c r="D325" s="1235"/>
      <c r="E325" s="1235"/>
      <c r="F325" s="1235"/>
      <c r="G325" s="1235"/>
      <c r="H325" s="1235"/>
      <c r="I325" s="1235"/>
      <c r="J325" s="1235"/>
      <c r="K325" s="1235"/>
      <c r="L325" s="1235"/>
      <c r="M325" s="1235"/>
      <c r="N325" s="1235"/>
      <c r="O325" s="1235"/>
      <c r="P325" s="1235"/>
      <c r="Q325" s="1235"/>
      <c r="R325" s="1235"/>
      <c r="S325" s="1236"/>
    </row>
    <row r="326" spans="1:19" s="519" customFormat="1" x14ac:dyDescent="0.2">
      <c r="A326" s="1234" t="s">
        <v>3728</v>
      </c>
      <c r="B326" s="1235"/>
      <c r="C326" s="1235"/>
      <c r="D326" s="1235"/>
      <c r="E326" s="1235"/>
      <c r="F326" s="1235"/>
      <c r="G326" s="1235"/>
      <c r="H326" s="1235"/>
      <c r="I326" s="1235"/>
      <c r="J326" s="1235"/>
      <c r="K326" s="1235"/>
      <c r="L326" s="1235"/>
      <c r="M326" s="1235"/>
      <c r="N326" s="1235"/>
      <c r="O326" s="1235"/>
      <c r="P326" s="1235"/>
      <c r="Q326" s="1235"/>
      <c r="R326" s="1235"/>
      <c r="S326" s="1236"/>
    </row>
    <row r="327" spans="1:19" s="519" customFormat="1" x14ac:dyDescent="0.2">
      <c r="A327" s="1234" t="s">
        <v>3729</v>
      </c>
      <c r="B327" s="1235"/>
      <c r="C327" s="1235"/>
      <c r="D327" s="1235"/>
      <c r="E327" s="1235"/>
      <c r="F327" s="1235"/>
      <c r="G327" s="1235"/>
      <c r="H327" s="1235"/>
      <c r="I327" s="1235"/>
      <c r="J327" s="1235"/>
      <c r="K327" s="1235"/>
      <c r="L327" s="1235"/>
      <c r="M327" s="1235"/>
      <c r="N327" s="1235"/>
      <c r="O327" s="1235"/>
      <c r="P327" s="1235"/>
      <c r="Q327" s="1235"/>
      <c r="R327" s="1235"/>
      <c r="S327" s="1236"/>
    </row>
    <row r="328" spans="1:19" s="519" customFormat="1" x14ac:dyDescent="0.2">
      <c r="A328" s="1234" t="s">
        <v>3730</v>
      </c>
      <c r="B328" s="1235"/>
      <c r="C328" s="1235"/>
      <c r="D328" s="1235"/>
      <c r="E328" s="1235"/>
      <c r="F328" s="1235"/>
      <c r="G328" s="1235"/>
      <c r="H328" s="1235"/>
      <c r="I328" s="1235"/>
      <c r="J328" s="1235"/>
      <c r="K328" s="1235"/>
      <c r="L328" s="1235"/>
      <c r="M328" s="1235"/>
      <c r="N328" s="1235"/>
      <c r="O328" s="1235"/>
      <c r="P328" s="1235"/>
      <c r="Q328" s="1235"/>
      <c r="R328" s="1235"/>
      <c r="S328" s="1236"/>
    </row>
    <row r="329" spans="1:19" s="519" customFormat="1" x14ac:dyDescent="0.2">
      <c r="A329" s="1234" t="s">
        <v>3731</v>
      </c>
      <c r="B329" s="1235"/>
      <c r="C329" s="1235"/>
      <c r="D329" s="1235"/>
      <c r="E329" s="1235"/>
      <c r="F329" s="1235"/>
      <c r="G329" s="1235"/>
      <c r="H329" s="1235"/>
      <c r="I329" s="1235"/>
      <c r="J329" s="1235"/>
      <c r="K329" s="1235"/>
      <c r="L329" s="1235"/>
      <c r="M329" s="1235"/>
      <c r="N329" s="1235"/>
      <c r="O329" s="1235"/>
      <c r="P329" s="1235"/>
      <c r="Q329" s="1235"/>
      <c r="R329" s="1235"/>
      <c r="S329" s="1236"/>
    </row>
    <row r="330" spans="1:19" s="519" customFormat="1" x14ac:dyDescent="0.2">
      <c r="A330" s="1240" t="s">
        <v>3732</v>
      </c>
      <c r="B330" s="1241"/>
      <c r="C330" s="1241"/>
      <c r="D330" s="1241"/>
      <c r="E330" s="1241"/>
      <c r="F330" s="1241"/>
      <c r="G330" s="1241"/>
      <c r="H330" s="1241"/>
      <c r="I330" s="1241"/>
      <c r="J330" s="1241"/>
      <c r="K330" s="1241"/>
      <c r="L330" s="1241"/>
      <c r="M330" s="1241"/>
      <c r="N330" s="1241"/>
      <c r="O330" s="1241"/>
      <c r="P330" s="1241"/>
      <c r="Q330" s="1241"/>
      <c r="R330" s="1241"/>
      <c r="S330" s="1242"/>
    </row>
    <row r="331" spans="1:19" s="519" customFormat="1" ht="28.5" customHeight="1" x14ac:dyDescent="0.2">
      <c r="A331" s="1233" t="s">
        <v>41</v>
      </c>
      <c r="B331" s="1233"/>
      <c r="C331" s="1233"/>
      <c r="D331" s="1233" t="s">
        <v>42</v>
      </c>
      <c r="E331" s="1233"/>
      <c r="F331" s="1233" t="s">
        <v>43</v>
      </c>
      <c r="G331" s="1233"/>
      <c r="H331" s="1233"/>
      <c r="I331" s="1233" t="s">
        <v>44</v>
      </c>
      <c r="J331" s="1233"/>
      <c r="K331" s="1229" t="s">
        <v>45</v>
      </c>
      <c r="L331" s="1243"/>
      <c r="M331" s="1243"/>
      <c r="N331" s="1244"/>
      <c r="O331" s="1245" t="s">
        <v>46</v>
      </c>
      <c r="P331" s="1245"/>
      <c r="Q331" s="1246"/>
      <c r="R331" s="1233" t="s">
        <v>47</v>
      </c>
      <c r="S331" s="1233"/>
    </row>
    <row r="332" spans="1:19" s="519" customFormat="1" ht="29.25" customHeight="1" x14ac:dyDescent="0.2">
      <c r="A332" s="1232" t="s">
        <v>48</v>
      </c>
      <c r="B332" s="1232" t="s">
        <v>49</v>
      </c>
      <c r="C332" s="1249" t="s">
        <v>50</v>
      </c>
      <c r="D332" s="1232" t="s">
        <v>51</v>
      </c>
      <c r="E332" s="1232" t="s">
        <v>52</v>
      </c>
      <c r="F332" s="1229" t="s">
        <v>53</v>
      </c>
      <c r="G332" s="1230"/>
      <c r="H332" s="1231"/>
      <c r="I332" s="1232" t="s">
        <v>54</v>
      </c>
      <c r="J332" s="1232" t="s">
        <v>55</v>
      </c>
      <c r="K332" s="1229" t="s">
        <v>56</v>
      </c>
      <c r="L332" s="1231"/>
      <c r="M332" s="1229" t="s">
        <v>57</v>
      </c>
      <c r="N332" s="1231"/>
      <c r="O332" s="1232" t="s">
        <v>58</v>
      </c>
      <c r="P332" s="1232" t="s">
        <v>59</v>
      </c>
      <c r="Q332" s="1232" t="s">
        <v>60</v>
      </c>
      <c r="R332" s="1232" t="s">
        <v>61</v>
      </c>
      <c r="S332" s="1232" t="s">
        <v>62</v>
      </c>
    </row>
    <row r="333" spans="1:19" s="519" customFormat="1" ht="64.5" customHeight="1" x14ac:dyDescent="0.2">
      <c r="A333" s="1233"/>
      <c r="B333" s="1233"/>
      <c r="C333" s="1250"/>
      <c r="D333" s="1233"/>
      <c r="E333" s="1233"/>
      <c r="F333" s="529" t="s">
        <v>63</v>
      </c>
      <c r="G333" s="529" t="s">
        <v>64</v>
      </c>
      <c r="H333" s="529" t="s">
        <v>65</v>
      </c>
      <c r="I333" s="1233"/>
      <c r="J333" s="1233"/>
      <c r="K333" s="530" t="s">
        <v>66</v>
      </c>
      <c r="L333" s="530" t="s">
        <v>67</v>
      </c>
      <c r="M333" s="530" t="s">
        <v>68</v>
      </c>
      <c r="N333" s="530" t="s">
        <v>67</v>
      </c>
      <c r="O333" s="1233"/>
      <c r="P333" s="1233"/>
      <c r="Q333" s="1233"/>
      <c r="R333" s="1233"/>
      <c r="S333" s="1233"/>
    </row>
    <row r="334" spans="1:19" s="519" customFormat="1" x14ac:dyDescent="0.2">
      <c r="A334" s="1247" t="s">
        <v>69</v>
      </c>
      <c r="B334" s="1247"/>
      <c r="C334" s="1247"/>
      <c r="D334" s="1247"/>
      <c r="E334" s="1247"/>
      <c r="F334" s="1247"/>
      <c r="G334" s="1247"/>
      <c r="H334" s="1247"/>
      <c r="I334" s="1247"/>
      <c r="J334" s="1247"/>
      <c r="K334" s="1247"/>
      <c r="L334" s="1247"/>
      <c r="M334" s="1247"/>
      <c r="N334" s="1247"/>
      <c r="O334" s="1247"/>
      <c r="P334" s="1247"/>
      <c r="Q334" s="1247"/>
      <c r="R334" s="1247"/>
      <c r="S334" s="1247"/>
    </row>
    <row r="335" spans="1:19" s="521" customFormat="1" x14ac:dyDescent="0.2">
      <c r="A335" s="517">
        <v>0</v>
      </c>
      <c r="B335" s="517">
        <v>0</v>
      </c>
      <c r="C335" s="517">
        <v>0</v>
      </c>
      <c r="D335" s="517">
        <v>0</v>
      </c>
      <c r="E335" s="517">
        <v>0</v>
      </c>
      <c r="F335" s="517">
        <v>0</v>
      </c>
      <c r="G335" s="517">
        <v>0</v>
      </c>
      <c r="H335" s="517">
        <v>0</v>
      </c>
      <c r="I335" s="517">
        <v>0</v>
      </c>
      <c r="J335" s="517">
        <v>0</v>
      </c>
      <c r="K335" s="517">
        <v>0</v>
      </c>
      <c r="L335" s="517">
        <v>0</v>
      </c>
      <c r="M335" s="517">
        <v>0</v>
      </c>
      <c r="N335" s="517">
        <v>0</v>
      </c>
      <c r="O335" s="517">
        <v>0</v>
      </c>
      <c r="P335" s="517">
        <v>0</v>
      </c>
      <c r="Q335" s="517">
        <v>0</v>
      </c>
      <c r="R335" s="517">
        <v>0</v>
      </c>
      <c r="S335" s="517">
        <v>0</v>
      </c>
    </row>
    <row r="336" spans="1:19" s="519" customFormat="1" x14ac:dyDescent="0.2">
      <c r="A336" s="1247" t="s">
        <v>70</v>
      </c>
      <c r="B336" s="1247"/>
      <c r="C336" s="1247"/>
      <c r="D336" s="1247"/>
      <c r="E336" s="1247"/>
      <c r="F336" s="1247"/>
      <c r="G336" s="1247"/>
      <c r="H336" s="1247"/>
      <c r="I336" s="1247"/>
      <c r="J336" s="1247"/>
      <c r="K336" s="1247"/>
      <c r="L336" s="1247"/>
      <c r="M336" s="1247"/>
      <c r="N336" s="1247"/>
      <c r="O336" s="1247"/>
      <c r="P336" s="1247"/>
      <c r="Q336" s="1247"/>
      <c r="R336" s="1247"/>
      <c r="S336" s="1247"/>
    </row>
    <row r="337" spans="1:19" s="521" customFormat="1" x14ac:dyDescent="0.2">
      <c r="A337" s="517">
        <v>0</v>
      </c>
      <c r="B337" s="517">
        <v>0</v>
      </c>
      <c r="C337" s="517">
        <v>0</v>
      </c>
      <c r="D337" s="517">
        <v>0</v>
      </c>
      <c r="E337" s="517">
        <v>0</v>
      </c>
      <c r="F337" s="517">
        <v>0</v>
      </c>
      <c r="G337" s="517">
        <v>0</v>
      </c>
      <c r="H337" s="517">
        <v>0</v>
      </c>
      <c r="I337" s="517">
        <v>0</v>
      </c>
      <c r="J337" s="517">
        <v>0</v>
      </c>
      <c r="K337" s="517">
        <v>0</v>
      </c>
      <c r="L337" s="517">
        <v>0</v>
      </c>
      <c r="M337" s="517">
        <v>0</v>
      </c>
      <c r="N337" s="517">
        <v>0</v>
      </c>
      <c r="O337" s="517">
        <v>0</v>
      </c>
      <c r="P337" s="517">
        <v>0</v>
      </c>
      <c r="Q337" s="517">
        <v>0</v>
      </c>
      <c r="R337" s="517">
        <v>0</v>
      </c>
      <c r="S337" s="517">
        <v>0</v>
      </c>
    </row>
    <row r="338" spans="1:19" s="519" customFormat="1" x14ac:dyDescent="0.2">
      <c r="A338" s="1247" t="s">
        <v>71</v>
      </c>
      <c r="B338" s="1247"/>
      <c r="C338" s="1247"/>
      <c r="D338" s="1247"/>
      <c r="E338" s="1247"/>
      <c r="F338" s="1247"/>
      <c r="G338" s="1247"/>
      <c r="H338" s="1247"/>
      <c r="I338" s="1247"/>
      <c r="J338" s="1247"/>
      <c r="K338" s="1247"/>
      <c r="L338" s="1247"/>
      <c r="M338" s="1247"/>
      <c r="N338" s="1247"/>
      <c r="O338" s="1247"/>
      <c r="P338" s="1247"/>
      <c r="Q338" s="1247"/>
      <c r="R338" s="1247"/>
      <c r="S338" s="1247"/>
    </row>
    <row r="339" spans="1:19" s="521" customFormat="1" x14ac:dyDescent="0.2">
      <c r="A339" s="517">
        <v>0</v>
      </c>
      <c r="B339" s="517">
        <v>0</v>
      </c>
      <c r="C339" s="517">
        <v>0</v>
      </c>
      <c r="D339" s="517">
        <v>0</v>
      </c>
      <c r="E339" s="517">
        <v>0</v>
      </c>
      <c r="F339" s="517">
        <v>0</v>
      </c>
      <c r="G339" s="517">
        <v>0</v>
      </c>
      <c r="H339" s="517">
        <v>0</v>
      </c>
      <c r="I339" s="517">
        <v>0</v>
      </c>
      <c r="J339" s="517">
        <v>0</v>
      </c>
      <c r="K339" s="517">
        <v>0</v>
      </c>
      <c r="L339" s="517">
        <v>0</v>
      </c>
      <c r="M339" s="517">
        <v>0</v>
      </c>
      <c r="N339" s="517">
        <v>0</v>
      </c>
      <c r="O339" s="517">
        <v>0</v>
      </c>
      <c r="P339" s="517">
        <v>0</v>
      </c>
      <c r="Q339" s="517">
        <v>0</v>
      </c>
      <c r="R339" s="517">
        <v>0</v>
      </c>
      <c r="S339" s="517">
        <v>0</v>
      </c>
    </row>
    <row r="340" spans="1:19" s="519" customFormat="1" x14ac:dyDescent="0.2">
      <c r="A340" s="1247" t="s">
        <v>72</v>
      </c>
      <c r="B340" s="1247"/>
      <c r="C340" s="1247"/>
      <c r="D340" s="1247"/>
      <c r="E340" s="1247"/>
      <c r="F340" s="1247"/>
      <c r="G340" s="1247"/>
      <c r="H340" s="1247"/>
      <c r="I340" s="1247"/>
      <c r="J340" s="1247"/>
      <c r="K340" s="1247"/>
      <c r="L340" s="1247"/>
      <c r="M340" s="1247"/>
      <c r="N340" s="1247"/>
      <c r="O340" s="1247"/>
      <c r="P340" s="1247"/>
      <c r="Q340" s="1247"/>
      <c r="R340" s="1247"/>
      <c r="S340" s="1247"/>
    </row>
    <row r="341" spans="1:19" s="522" customFormat="1" x14ac:dyDescent="0.2">
      <c r="A341" s="517">
        <v>0</v>
      </c>
      <c r="B341" s="517">
        <v>0</v>
      </c>
      <c r="C341" s="517">
        <v>0</v>
      </c>
      <c r="D341" s="517">
        <v>0</v>
      </c>
      <c r="E341" s="517">
        <v>0</v>
      </c>
      <c r="F341" s="517">
        <v>0</v>
      </c>
      <c r="G341" s="517">
        <v>0</v>
      </c>
      <c r="H341" s="517">
        <v>0</v>
      </c>
      <c r="I341" s="517">
        <v>0</v>
      </c>
      <c r="J341" s="517">
        <v>0</v>
      </c>
      <c r="K341" s="517">
        <v>0</v>
      </c>
      <c r="L341" s="517">
        <v>0</v>
      </c>
      <c r="M341" s="517">
        <v>0</v>
      </c>
      <c r="N341" s="517">
        <v>0</v>
      </c>
      <c r="O341" s="517">
        <v>0</v>
      </c>
      <c r="P341" s="517">
        <v>0</v>
      </c>
      <c r="Q341" s="517">
        <v>0</v>
      </c>
      <c r="R341" s="517">
        <v>0</v>
      </c>
      <c r="S341" s="517">
        <v>0</v>
      </c>
    </row>
    <row r="342" spans="1:19" s="519" customFormat="1" x14ac:dyDescent="0.2">
      <c r="A342" s="1248" t="s">
        <v>73</v>
      </c>
      <c r="B342" s="1248"/>
      <c r="C342" s="1248"/>
      <c r="D342" s="1248"/>
      <c r="E342" s="1248"/>
      <c r="F342" s="1248"/>
      <c r="G342" s="1248"/>
      <c r="H342" s="1248"/>
      <c r="I342" s="1248"/>
      <c r="J342" s="1248"/>
      <c r="K342" s="1248"/>
      <c r="L342" s="1248"/>
      <c r="M342" s="1248"/>
      <c r="N342" s="1248"/>
      <c r="O342" s="1248"/>
      <c r="P342" s="1248"/>
      <c r="Q342" s="1248"/>
      <c r="R342" s="1248"/>
      <c r="S342" s="1248"/>
    </row>
    <row r="343" spans="1:19" s="522" customFormat="1" x14ac:dyDescent="0.2">
      <c r="A343" s="517">
        <v>0</v>
      </c>
      <c r="B343" s="517">
        <v>0</v>
      </c>
      <c r="C343" s="517">
        <v>0</v>
      </c>
      <c r="D343" s="517">
        <v>0</v>
      </c>
      <c r="E343" s="517">
        <v>0</v>
      </c>
      <c r="F343" s="517">
        <v>0</v>
      </c>
      <c r="G343" s="517">
        <v>0</v>
      </c>
      <c r="H343" s="517">
        <v>0</v>
      </c>
      <c r="I343" s="517">
        <v>0</v>
      </c>
      <c r="J343" s="517">
        <v>0</v>
      </c>
      <c r="K343" s="517">
        <v>0</v>
      </c>
      <c r="L343" s="517">
        <v>0</v>
      </c>
      <c r="M343" s="517">
        <v>0</v>
      </c>
      <c r="N343" s="517">
        <v>0</v>
      </c>
      <c r="O343" s="517">
        <v>0</v>
      </c>
      <c r="P343" s="517">
        <v>0</v>
      </c>
      <c r="Q343" s="517">
        <v>0</v>
      </c>
      <c r="R343" s="517">
        <v>0</v>
      </c>
      <c r="S343" s="517">
        <v>0</v>
      </c>
    </row>
    <row r="344" spans="1:19" s="519" customFormat="1" x14ac:dyDescent="0.2">
      <c r="A344" s="1247" t="s">
        <v>74</v>
      </c>
      <c r="B344" s="1247"/>
      <c r="C344" s="1247"/>
      <c r="D344" s="1247"/>
      <c r="E344" s="1247"/>
      <c r="F344" s="1247"/>
      <c r="G344" s="1247"/>
      <c r="H344" s="1247"/>
      <c r="I344" s="1247"/>
      <c r="J344" s="1247"/>
      <c r="K344" s="1247"/>
      <c r="L344" s="1247"/>
      <c r="M344" s="1247"/>
      <c r="N344" s="1247"/>
      <c r="O344" s="1247"/>
      <c r="P344" s="1247"/>
      <c r="Q344" s="1247"/>
      <c r="R344" s="1247"/>
      <c r="S344" s="1247"/>
    </row>
    <row r="345" spans="1:19" s="522" customFormat="1" x14ac:dyDescent="0.2">
      <c r="A345" s="517">
        <v>0</v>
      </c>
      <c r="B345" s="517">
        <v>0</v>
      </c>
      <c r="C345" s="517">
        <v>0</v>
      </c>
      <c r="D345" s="517">
        <v>0</v>
      </c>
      <c r="E345" s="517">
        <v>0</v>
      </c>
      <c r="F345" s="517">
        <v>0</v>
      </c>
      <c r="G345" s="517">
        <v>0</v>
      </c>
      <c r="H345" s="517">
        <v>0</v>
      </c>
      <c r="I345" s="517">
        <v>0</v>
      </c>
      <c r="J345" s="517">
        <v>0</v>
      </c>
      <c r="K345" s="517">
        <v>0</v>
      </c>
      <c r="L345" s="517">
        <v>0</v>
      </c>
      <c r="M345" s="517">
        <v>0</v>
      </c>
      <c r="N345" s="517">
        <v>0</v>
      </c>
      <c r="O345" s="517">
        <v>0</v>
      </c>
      <c r="P345" s="517">
        <v>0</v>
      </c>
      <c r="Q345" s="517">
        <v>0</v>
      </c>
      <c r="R345" s="517">
        <v>0</v>
      </c>
      <c r="S345" s="517">
        <v>0</v>
      </c>
    </row>
    <row r="346" spans="1:19" s="519" customFormat="1" x14ac:dyDescent="0.2">
      <c r="A346" s="1247" t="s">
        <v>75</v>
      </c>
      <c r="B346" s="1247"/>
      <c r="C346" s="1247"/>
      <c r="D346" s="1247"/>
      <c r="E346" s="1247"/>
      <c r="F346" s="1247"/>
      <c r="G346" s="1247"/>
      <c r="H346" s="1247"/>
      <c r="I346" s="1247"/>
      <c r="J346" s="1247"/>
      <c r="K346" s="1247"/>
      <c r="L346" s="1247"/>
      <c r="M346" s="1247"/>
      <c r="N346" s="1247"/>
      <c r="O346" s="1247"/>
      <c r="P346" s="1247"/>
      <c r="Q346" s="1247"/>
      <c r="R346" s="1247"/>
      <c r="S346" s="1247"/>
    </row>
    <row r="347" spans="1:19" s="522" customFormat="1" x14ac:dyDescent="0.2">
      <c r="A347" s="517">
        <v>0</v>
      </c>
      <c r="B347" s="517">
        <v>0</v>
      </c>
      <c r="C347" s="517">
        <v>0</v>
      </c>
      <c r="D347" s="517">
        <v>0</v>
      </c>
      <c r="E347" s="517">
        <v>0</v>
      </c>
      <c r="F347" s="517">
        <v>0</v>
      </c>
      <c r="G347" s="517">
        <v>0</v>
      </c>
      <c r="H347" s="517">
        <v>0</v>
      </c>
      <c r="I347" s="517">
        <v>0</v>
      </c>
      <c r="J347" s="517">
        <v>0</v>
      </c>
      <c r="K347" s="517">
        <v>0</v>
      </c>
      <c r="L347" s="517">
        <v>0</v>
      </c>
      <c r="M347" s="517">
        <v>0</v>
      </c>
      <c r="N347" s="517">
        <v>0</v>
      </c>
      <c r="O347" s="517">
        <v>0</v>
      </c>
      <c r="P347" s="517">
        <v>0</v>
      </c>
      <c r="Q347" s="517">
        <v>0</v>
      </c>
      <c r="R347" s="517">
        <v>0</v>
      </c>
      <c r="S347" s="517">
        <v>0</v>
      </c>
    </row>
    <row r="348" spans="1:19" s="519" customFormat="1" x14ac:dyDescent="0.2">
      <c r="A348" s="1247" t="s">
        <v>76</v>
      </c>
      <c r="B348" s="1247"/>
      <c r="C348" s="1247"/>
      <c r="D348" s="1247"/>
      <c r="E348" s="1247"/>
      <c r="F348" s="1247"/>
      <c r="G348" s="1247"/>
      <c r="H348" s="1247"/>
      <c r="I348" s="1247"/>
      <c r="J348" s="1247"/>
      <c r="K348" s="1247"/>
      <c r="L348" s="1247"/>
      <c r="M348" s="1247"/>
      <c r="N348" s="1247"/>
      <c r="O348" s="1247"/>
      <c r="P348" s="1247"/>
      <c r="Q348" s="1247"/>
      <c r="R348" s="1247"/>
      <c r="S348" s="1247"/>
    </row>
    <row r="349" spans="1:19" s="522" customFormat="1" x14ac:dyDescent="0.2">
      <c r="A349" s="517">
        <v>0</v>
      </c>
      <c r="B349" s="517">
        <v>0</v>
      </c>
      <c r="C349" s="517">
        <v>0</v>
      </c>
      <c r="D349" s="517">
        <v>0</v>
      </c>
      <c r="E349" s="517">
        <v>0</v>
      </c>
      <c r="F349" s="517">
        <v>0</v>
      </c>
      <c r="G349" s="517">
        <v>0</v>
      </c>
      <c r="H349" s="517">
        <v>0</v>
      </c>
      <c r="I349" s="517">
        <v>0</v>
      </c>
      <c r="J349" s="517">
        <v>0</v>
      </c>
      <c r="K349" s="517">
        <v>0</v>
      </c>
      <c r="L349" s="517">
        <v>0</v>
      </c>
      <c r="M349" s="517">
        <v>0</v>
      </c>
      <c r="N349" s="517">
        <v>0</v>
      </c>
      <c r="O349" s="517">
        <v>0</v>
      </c>
      <c r="P349" s="517">
        <v>0</v>
      </c>
      <c r="Q349" s="517">
        <v>0</v>
      </c>
      <c r="R349" s="517">
        <v>0</v>
      </c>
      <c r="S349" s="517">
        <v>0</v>
      </c>
    </row>
    <row r="350" spans="1:19" s="519" customFormat="1" x14ac:dyDescent="0.2">
      <c r="A350" s="1247" t="s">
        <v>77</v>
      </c>
      <c r="B350" s="1247"/>
      <c r="C350" s="1247"/>
      <c r="D350" s="1247"/>
      <c r="E350" s="1247"/>
      <c r="F350" s="1247"/>
      <c r="G350" s="1247"/>
      <c r="H350" s="1247"/>
      <c r="I350" s="1247"/>
      <c r="J350" s="1247"/>
      <c r="K350" s="1247"/>
      <c r="L350" s="1247"/>
      <c r="M350" s="1247"/>
      <c r="N350" s="1247"/>
      <c r="O350" s="1247"/>
      <c r="P350" s="1247"/>
      <c r="Q350" s="1247"/>
      <c r="R350" s="1247"/>
      <c r="S350" s="1247"/>
    </row>
    <row r="351" spans="1:19" s="522" customFormat="1" x14ac:dyDescent="0.2">
      <c r="A351" s="517">
        <v>0</v>
      </c>
      <c r="B351" s="517">
        <v>0</v>
      </c>
      <c r="C351" s="517">
        <v>0</v>
      </c>
      <c r="D351" s="517">
        <v>0</v>
      </c>
      <c r="E351" s="517">
        <v>0</v>
      </c>
      <c r="F351" s="517">
        <v>0</v>
      </c>
      <c r="G351" s="517">
        <v>0</v>
      </c>
      <c r="H351" s="517">
        <v>0</v>
      </c>
      <c r="I351" s="517">
        <v>0</v>
      </c>
      <c r="J351" s="517">
        <v>0</v>
      </c>
      <c r="K351" s="517">
        <v>0</v>
      </c>
      <c r="L351" s="517">
        <v>0</v>
      </c>
      <c r="M351" s="517">
        <v>0</v>
      </c>
      <c r="N351" s="517">
        <v>0</v>
      </c>
      <c r="O351" s="517">
        <v>0</v>
      </c>
      <c r="P351" s="517">
        <v>0</v>
      </c>
      <c r="Q351" s="517">
        <v>0</v>
      </c>
      <c r="R351" s="517">
        <v>0</v>
      </c>
      <c r="S351" s="517">
        <v>0</v>
      </c>
    </row>
    <row r="352" spans="1:19" s="519" customFormat="1" x14ac:dyDescent="0.2">
      <c r="A352" s="1247" t="s">
        <v>78</v>
      </c>
      <c r="B352" s="1247"/>
      <c r="C352" s="1247"/>
      <c r="D352" s="1247"/>
      <c r="E352" s="1247"/>
      <c r="F352" s="1247"/>
      <c r="G352" s="1247"/>
      <c r="H352" s="1247"/>
      <c r="I352" s="1247"/>
      <c r="J352" s="1247"/>
      <c r="K352" s="1247"/>
      <c r="L352" s="1247"/>
      <c r="M352" s="1247"/>
      <c r="N352" s="1247"/>
      <c r="O352" s="1247"/>
      <c r="P352" s="1247"/>
      <c r="Q352" s="1247"/>
      <c r="R352" s="1247"/>
      <c r="S352" s="1247"/>
    </row>
    <row r="353" spans="1:19" s="522" customFormat="1" x14ac:dyDescent="0.2">
      <c r="A353" s="517">
        <v>0</v>
      </c>
      <c r="B353" s="517">
        <v>0</v>
      </c>
      <c r="C353" s="517">
        <v>0</v>
      </c>
      <c r="D353" s="517">
        <v>0</v>
      </c>
      <c r="E353" s="517">
        <v>0</v>
      </c>
      <c r="F353" s="517">
        <v>0</v>
      </c>
      <c r="G353" s="517">
        <v>0</v>
      </c>
      <c r="H353" s="517">
        <v>0</v>
      </c>
      <c r="I353" s="517">
        <v>0</v>
      </c>
      <c r="J353" s="517">
        <v>0</v>
      </c>
      <c r="K353" s="517">
        <v>0</v>
      </c>
      <c r="L353" s="517">
        <v>0</v>
      </c>
      <c r="M353" s="517">
        <v>0</v>
      </c>
      <c r="N353" s="517">
        <v>0</v>
      </c>
      <c r="O353" s="517">
        <v>0</v>
      </c>
      <c r="P353" s="517">
        <v>0</v>
      </c>
      <c r="Q353" s="517">
        <v>0</v>
      </c>
      <c r="R353" s="517">
        <v>0</v>
      </c>
      <c r="S353" s="517">
        <v>0</v>
      </c>
    </row>
    <row r="354" spans="1:19" s="519" customFormat="1" x14ac:dyDescent="0.2">
      <c r="A354" s="1247" t="s">
        <v>79</v>
      </c>
      <c r="B354" s="1247"/>
      <c r="C354" s="1247"/>
      <c r="D354" s="1247"/>
      <c r="E354" s="1247"/>
      <c r="F354" s="1247"/>
      <c r="G354" s="1247"/>
      <c r="H354" s="1247"/>
      <c r="I354" s="1247"/>
      <c r="J354" s="1247"/>
      <c r="K354" s="1247"/>
      <c r="L354" s="1247"/>
      <c r="M354" s="1247"/>
      <c r="N354" s="1247"/>
      <c r="O354" s="1247"/>
      <c r="P354" s="1247"/>
      <c r="Q354" s="1247"/>
      <c r="R354" s="1247"/>
      <c r="S354" s="1247"/>
    </row>
    <row r="355" spans="1:19" s="522" customFormat="1" x14ac:dyDescent="0.2">
      <c r="A355" s="517">
        <v>0</v>
      </c>
      <c r="B355" s="517">
        <v>0</v>
      </c>
      <c r="C355" s="517">
        <v>0</v>
      </c>
      <c r="D355" s="517">
        <v>0</v>
      </c>
      <c r="E355" s="517">
        <v>0</v>
      </c>
      <c r="F355" s="517">
        <v>0</v>
      </c>
      <c r="G355" s="517">
        <v>0</v>
      </c>
      <c r="H355" s="517">
        <v>0</v>
      </c>
      <c r="I355" s="517">
        <v>0</v>
      </c>
      <c r="J355" s="517">
        <v>0</v>
      </c>
      <c r="K355" s="517">
        <v>0</v>
      </c>
      <c r="L355" s="517">
        <v>0</v>
      </c>
      <c r="M355" s="517">
        <v>0</v>
      </c>
      <c r="N355" s="517">
        <v>0</v>
      </c>
      <c r="O355" s="517">
        <v>0</v>
      </c>
      <c r="P355" s="517">
        <v>0</v>
      </c>
      <c r="Q355" s="517">
        <v>0</v>
      </c>
      <c r="R355" s="517">
        <v>0</v>
      </c>
      <c r="S355" s="517">
        <v>0</v>
      </c>
    </row>
    <row r="356" spans="1:19" s="519" customFormat="1" x14ac:dyDescent="0.2">
      <c r="A356" s="1247" t="s">
        <v>80</v>
      </c>
      <c r="B356" s="1247"/>
      <c r="C356" s="1247"/>
      <c r="D356" s="1247"/>
      <c r="E356" s="1247"/>
      <c r="F356" s="1247"/>
      <c r="G356" s="1247"/>
      <c r="H356" s="1247"/>
      <c r="I356" s="1247"/>
      <c r="J356" s="1247"/>
      <c r="K356" s="1247"/>
      <c r="L356" s="1247"/>
      <c r="M356" s="1247"/>
      <c r="N356" s="1247"/>
      <c r="O356" s="1247"/>
      <c r="P356" s="1247"/>
      <c r="Q356" s="1247"/>
      <c r="R356" s="1247"/>
      <c r="S356" s="1247"/>
    </row>
    <row r="357" spans="1:19" s="519" customFormat="1" x14ac:dyDescent="0.2">
      <c r="A357" s="528"/>
      <c r="B357" s="528"/>
      <c r="C357" s="528"/>
      <c r="D357" s="528"/>
      <c r="E357" s="528"/>
      <c r="F357" s="528"/>
      <c r="G357" s="528"/>
      <c r="H357" s="528"/>
      <c r="I357" s="528"/>
      <c r="J357" s="528"/>
      <c r="K357" s="528"/>
      <c r="L357" s="528"/>
      <c r="M357" s="528"/>
      <c r="N357" s="528"/>
      <c r="O357" s="528"/>
      <c r="P357" s="528"/>
      <c r="Q357" s="528"/>
      <c r="R357" s="528"/>
      <c r="S357" s="528"/>
    </row>
    <row r="358" spans="1:19" s="519" customFormat="1" x14ac:dyDescent="0.2">
      <c r="A358" s="1251" t="s">
        <v>181</v>
      </c>
      <c r="B358" s="1252"/>
      <c r="C358" s="1252"/>
      <c r="D358" s="1252"/>
      <c r="E358" s="1252"/>
      <c r="F358" s="1252"/>
      <c r="G358" s="1252"/>
      <c r="H358" s="1252"/>
      <c r="I358" s="1252"/>
      <c r="J358" s="1252"/>
      <c r="K358" s="1252"/>
      <c r="L358" s="1252"/>
      <c r="M358" s="1252"/>
      <c r="N358" s="1252"/>
      <c r="O358" s="1252"/>
      <c r="P358" s="1252"/>
      <c r="Q358" s="1252"/>
      <c r="R358" s="1252"/>
      <c r="S358" s="1253"/>
    </row>
    <row r="359" spans="1:19" s="539" customFormat="1" x14ac:dyDescent="0.2">
      <c r="A359" s="532">
        <f>SUM(A357,A355,A353,A351,A349,A347,A345,A343,A341,A339,A337,A335)</f>
        <v>0</v>
      </c>
      <c r="B359" s="532">
        <f t="shared" ref="B359:S359" si="8">SUM(B357,B355,B353,B351,B349,B347,B345,B343,B341,B339,B337,B335)</f>
        <v>0</v>
      </c>
      <c r="C359" s="532">
        <f t="shared" si="8"/>
        <v>0</v>
      </c>
      <c r="D359" s="532">
        <f t="shared" si="8"/>
        <v>0</v>
      </c>
      <c r="E359" s="532">
        <f t="shared" si="8"/>
        <v>0</v>
      </c>
      <c r="F359" s="532">
        <f t="shared" si="8"/>
        <v>0</v>
      </c>
      <c r="G359" s="532">
        <f t="shared" si="8"/>
        <v>0</v>
      </c>
      <c r="H359" s="532">
        <f t="shared" si="8"/>
        <v>0</v>
      </c>
      <c r="I359" s="532">
        <f t="shared" si="8"/>
        <v>0</v>
      </c>
      <c r="J359" s="532">
        <f t="shared" si="8"/>
        <v>0</v>
      </c>
      <c r="K359" s="532">
        <f t="shared" si="8"/>
        <v>0</v>
      </c>
      <c r="L359" s="532">
        <f t="shared" si="8"/>
        <v>0</v>
      </c>
      <c r="M359" s="532">
        <f t="shared" si="8"/>
        <v>0</v>
      </c>
      <c r="N359" s="532">
        <f t="shared" si="8"/>
        <v>0</v>
      </c>
      <c r="O359" s="532">
        <f t="shared" si="8"/>
        <v>0</v>
      </c>
      <c r="P359" s="532">
        <f t="shared" si="8"/>
        <v>0</v>
      </c>
      <c r="Q359" s="532">
        <f t="shared" si="8"/>
        <v>0</v>
      </c>
      <c r="R359" s="532">
        <f t="shared" si="8"/>
        <v>0</v>
      </c>
      <c r="S359" s="532">
        <f t="shared" si="8"/>
        <v>0</v>
      </c>
    </row>
    <row r="360" spans="1:19" s="519" customFormat="1" x14ac:dyDescent="0.2">
      <c r="A360" s="536"/>
      <c r="B360" s="537"/>
      <c r="C360" s="537"/>
      <c r="D360" s="537"/>
      <c r="E360" s="537"/>
      <c r="F360" s="537"/>
      <c r="G360" s="537"/>
      <c r="H360" s="537"/>
      <c r="I360" s="537"/>
      <c r="J360" s="537"/>
      <c r="K360" s="537"/>
      <c r="L360" s="537"/>
      <c r="M360" s="537"/>
      <c r="N360" s="537"/>
      <c r="O360" s="537"/>
      <c r="P360" s="537"/>
      <c r="Q360" s="537"/>
      <c r="R360" s="537"/>
      <c r="S360" s="538"/>
    </row>
    <row r="361" spans="1:19" s="519" customFormat="1" ht="19.5" customHeight="1" x14ac:dyDescent="0.2">
      <c r="A361" s="1237" t="s">
        <v>3746</v>
      </c>
      <c r="B361" s="1238"/>
      <c r="C361" s="1238"/>
      <c r="D361" s="1238"/>
      <c r="E361" s="1238"/>
      <c r="F361" s="1238"/>
      <c r="G361" s="1238"/>
      <c r="H361" s="1238"/>
      <c r="I361" s="1238"/>
      <c r="J361" s="1238"/>
      <c r="K361" s="1238"/>
      <c r="L361" s="1238"/>
      <c r="M361" s="1238"/>
      <c r="N361" s="1238"/>
      <c r="O361" s="1238"/>
      <c r="P361" s="1238"/>
      <c r="Q361" s="1238"/>
      <c r="R361" s="1238"/>
      <c r="S361" s="1239"/>
    </row>
    <row r="362" spans="1:19" s="535" customFormat="1" ht="12.75" customHeight="1" x14ac:dyDescent="0.2">
      <c r="A362" s="1234" t="s">
        <v>173</v>
      </c>
      <c r="B362" s="1235"/>
      <c r="C362" s="1235"/>
      <c r="D362" s="1235"/>
      <c r="E362" s="1235"/>
      <c r="F362" s="1235"/>
      <c r="G362" s="1235"/>
      <c r="H362" s="1235"/>
      <c r="I362" s="1235"/>
      <c r="J362" s="1235"/>
      <c r="K362" s="1235"/>
      <c r="L362" s="1235"/>
      <c r="M362" s="1235"/>
      <c r="N362" s="1235"/>
      <c r="O362" s="1235"/>
      <c r="P362" s="1235"/>
      <c r="Q362" s="1235"/>
      <c r="R362" s="1235"/>
      <c r="S362" s="1236"/>
    </row>
    <row r="363" spans="1:19" s="519" customFormat="1" x14ac:dyDescent="0.2">
      <c r="A363" s="1234" t="s">
        <v>1924</v>
      </c>
      <c r="B363" s="1235"/>
      <c r="C363" s="1235"/>
      <c r="D363" s="1235"/>
      <c r="E363" s="1235"/>
      <c r="F363" s="1235"/>
      <c r="G363" s="1235"/>
      <c r="H363" s="1235"/>
      <c r="I363" s="1235"/>
      <c r="J363" s="1235"/>
      <c r="K363" s="1235"/>
      <c r="L363" s="1235"/>
      <c r="M363" s="1235"/>
      <c r="N363" s="1235"/>
      <c r="O363" s="1235"/>
      <c r="P363" s="1235"/>
      <c r="Q363" s="1235"/>
      <c r="R363" s="1235"/>
      <c r="S363" s="1236"/>
    </row>
    <row r="364" spans="1:19" s="519" customFormat="1" x14ac:dyDescent="0.2">
      <c r="A364" s="1234" t="s">
        <v>3706</v>
      </c>
      <c r="B364" s="1235"/>
      <c r="C364" s="1235"/>
      <c r="D364" s="1235"/>
      <c r="E364" s="1235"/>
      <c r="F364" s="1235"/>
      <c r="G364" s="1235"/>
      <c r="H364" s="1235"/>
      <c r="I364" s="1235"/>
      <c r="J364" s="1235"/>
      <c r="K364" s="1235"/>
      <c r="L364" s="1235"/>
      <c r="M364" s="1235"/>
      <c r="N364" s="1235"/>
      <c r="O364" s="1235"/>
      <c r="P364" s="1235"/>
      <c r="Q364" s="1235"/>
      <c r="R364" s="1235"/>
      <c r="S364" s="1236"/>
    </row>
    <row r="365" spans="1:19" s="519" customFormat="1" x14ac:dyDescent="0.2">
      <c r="A365" s="1234" t="s">
        <v>3733</v>
      </c>
      <c r="B365" s="1235"/>
      <c r="C365" s="1235"/>
      <c r="D365" s="1235"/>
      <c r="E365" s="1235"/>
      <c r="F365" s="1235"/>
      <c r="G365" s="1235"/>
      <c r="H365" s="1235"/>
      <c r="I365" s="1235"/>
      <c r="J365" s="1235"/>
      <c r="K365" s="1235"/>
      <c r="L365" s="1235"/>
      <c r="M365" s="1235"/>
      <c r="N365" s="1235"/>
      <c r="O365" s="1235"/>
      <c r="P365" s="1235"/>
      <c r="Q365" s="1235"/>
      <c r="R365" s="1235"/>
      <c r="S365" s="1236"/>
    </row>
    <row r="366" spans="1:19" s="519" customFormat="1" x14ac:dyDescent="0.2">
      <c r="A366" s="1234" t="s">
        <v>3734</v>
      </c>
      <c r="B366" s="1235"/>
      <c r="C366" s="1235"/>
      <c r="D366" s="1235"/>
      <c r="E366" s="1235"/>
      <c r="F366" s="1235"/>
      <c r="G366" s="1235"/>
      <c r="H366" s="1235"/>
      <c r="I366" s="1235"/>
      <c r="J366" s="1235"/>
      <c r="K366" s="1235"/>
      <c r="L366" s="1235"/>
      <c r="M366" s="1235"/>
      <c r="N366" s="1235"/>
      <c r="O366" s="1235"/>
      <c r="P366" s="1235"/>
      <c r="Q366" s="1235"/>
      <c r="R366" s="1235"/>
      <c r="S366" s="1236"/>
    </row>
    <row r="367" spans="1:19" s="519" customFormat="1" x14ac:dyDescent="0.2">
      <c r="A367" s="1234" t="s">
        <v>3735</v>
      </c>
      <c r="B367" s="1235"/>
      <c r="C367" s="1235"/>
      <c r="D367" s="1235"/>
      <c r="E367" s="1235"/>
      <c r="F367" s="1235"/>
      <c r="G367" s="1235"/>
      <c r="H367" s="1235"/>
      <c r="I367" s="1235"/>
      <c r="J367" s="1235"/>
      <c r="K367" s="1235"/>
      <c r="L367" s="1235"/>
      <c r="M367" s="1235"/>
      <c r="N367" s="1235"/>
      <c r="O367" s="1235"/>
      <c r="P367" s="1235"/>
      <c r="Q367" s="1235"/>
      <c r="R367" s="1235"/>
      <c r="S367" s="1236"/>
    </row>
    <row r="368" spans="1:19" s="519" customFormat="1" x14ac:dyDescent="0.2">
      <c r="A368" s="1234" t="s">
        <v>3736</v>
      </c>
      <c r="B368" s="1235"/>
      <c r="C368" s="1235"/>
      <c r="D368" s="1235"/>
      <c r="E368" s="1235"/>
      <c r="F368" s="1235"/>
      <c r="G368" s="1235"/>
      <c r="H368" s="1235"/>
      <c r="I368" s="1235"/>
      <c r="J368" s="1235"/>
      <c r="K368" s="1235"/>
      <c r="L368" s="1235"/>
      <c r="M368" s="1235"/>
      <c r="N368" s="1235"/>
      <c r="O368" s="1235"/>
      <c r="P368" s="1235"/>
      <c r="Q368" s="1235"/>
      <c r="R368" s="1235"/>
      <c r="S368" s="1236"/>
    </row>
    <row r="369" spans="1:19" s="519" customFormat="1" x14ac:dyDescent="0.2">
      <c r="A369" s="1234" t="s">
        <v>3737</v>
      </c>
      <c r="B369" s="1235"/>
      <c r="C369" s="1235"/>
      <c r="D369" s="1235"/>
      <c r="E369" s="1235"/>
      <c r="F369" s="1235"/>
      <c r="G369" s="1235"/>
      <c r="H369" s="1235"/>
      <c r="I369" s="1235"/>
      <c r="J369" s="1235"/>
      <c r="K369" s="1235"/>
      <c r="L369" s="1235"/>
      <c r="M369" s="1235"/>
      <c r="N369" s="1235"/>
      <c r="O369" s="1235"/>
      <c r="P369" s="1235"/>
      <c r="Q369" s="1235"/>
      <c r="R369" s="1235"/>
      <c r="S369" s="1236"/>
    </row>
    <row r="370" spans="1:19" s="519" customFormat="1" x14ac:dyDescent="0.2">
      <c r="A370" s="1240" t="s">
        <v>1137</v>
      </c>
      <c r="B370" s="1241"/>
      <c r="C370" s="1241"/>
      <c r="D370" s="1241"/>
      <c r="E370" s="1241"/>
      <c r="F370" s="1241"/>
      <c r="G370" s="1241"/>
      <c r="H370" s="1241"/>
      <c r="I370" s="1241"/>
      <c r="J370" s="1241"/>
      <c r="K370" s="1241"/>
      <c r="L370" s="1241"/>
      <c r="M370" s="1241"/>
      <c r="N370" s="1241"/>
      <c r="O370" s="1241"/>
      <c r="P370" s="1241"/>
      <c r="Q370" s="1241"/>
      <c r="R370" s="1241"/>
      <c r="S370" s="1242"/>
    </row>
    <row r="371" spans="1:19" s="519" customFormat="1" ht="38.25" customHeight="1" x14ac:dyDescent="0.2">
      <c r="A371" s="1233" t="s">
        <v>41</v>
      </c>
      <c r="B371" s="1233"/>
      <c r="C371" s="1233"/>
      <c r="D371" s="1233" t="s">
        <v>42</v>
      </c>
      <c r="E371" s="1233"/>
      <c r="F371" s="1233" t="s">
        <v>43</v>
      </c>
      <c r="G371" s="1233"/>
      <c r="H371" s="1233"/>
      <c r="I371" s="1233" t="s">
        <v>44</v>
      </c>
      <c r="J371" s="1233"/>
      <c r="K371" s="1229" t="s">
        <v>45</v>
      </c>
      <c r="L371" s="1243"/>
      <c r="M371" s="1243"/>
      <c r="N371" s="1244"/>
      <c r="O371" s="1245" t="s">
        <v>46</v>
      </c>
      <c r="P371" s="1245"/>
      <c r="Q371" s="1246"/>
      <c r="R371" s="1233" t="s">
        <v>47</v>
      </c>
      <c r="S371" s="1233"/>
    </row>
    <row r="372" spans="1:19" s="519" customFormat="1" ht="30" customHeight="1" x14ac:dyDescent="0.2">
      <c r="A372" s="1232" t="s">
        <v>48</v>
      </c>
      <c r="B372" s="1232" t="s">
        <v>49</v>
      </c>
      <c r="C372" s="1249" t="s">
        <v>50</v>
      </c>
      <c r="D372" s="1232" t="s">
        <v>51</v>
      </c>
      <c r="E372" s="1232" t="s">
        <v>52</v>
      </c>
      <c r="F372" s="1229" t="s">
        <v>53</v>
      </c>
      <c r="G372" s="1230"/>
      <c r="H372" s="1231"/>
      <c r="I372" s="1232" t="s">
        <v>54</v>
      </c>
      <c r="J372" s="1232" t="s">
        <v>55</v>
      </c>
      <c r="K372" s="1229" t="s">
        <v>56</v>
      </c>
      <c r="L372" s="1231"/>
      <c r="M372" s="1229" t="s">
        <v>57</v>
      </c>
      <c r="N372" s="1231"/>
      <c r="O372" s="1232" t="s">
        <v>58</v>
      </c>
      <c r="P372" s="1232" t="s">
        <v>59</v>
      </c>
      <c r="Q372" s="1232" t="s">
        <v>60</v>
      </c>
      <c r="R372" s="1232" t="s">
        <v>61</v>
      </c>
      <c r="S372" s="1232" t="s">
        <v>62</v>
      </c>
    </row>
    <row r="373" spans="1:19" s="519" customFormat="1" ht="59.25" customHeight="1" x14ac:dyDescent="0.2">
      <c r="A373" s="1233"/>
      <c r="B373" s="1233"/>
      <c r="C373" s="1250"/>
      <c r="D373" s="1233"/>
      <c r="E373" s="1233"/>
      <c r="F373" s="529" t="s">
        <v>63</v>
      </c>
      <c r="G373" s="529" t="s">
        <v>64</v>
      </c>
      <c r="H373" s="529" t="s">
        <v>65</v>
      </c>
      <c r="I373" s="1233"/>
      <c r="J373" s="1233"/>
      <c r="K373" s="530" t="s">
        <v>66</v>
      </c>
      <c r="L373" s="530" t="s">
        <v>67</v>
      </c>
      <c r="M373" s="530" t="s">
        <v>68</v>
      </c>
      <c r="N373" s="530" t="s">
        <v>67</v>
      </c>
      <c r="O373" s="1233"/>
      <c r="P373" s="1233"/>
      <c r="Q373" s="1233"/>
      <c r="R373" s="1233"/>
      <c r="S373" s="1233"/>
    </row>
    <row r="374" spans="1:19" s="519" customFormat="1" x14ac:dyDescent="0.2">
      <c r="A374" s="1247" t="s">
        <v>69</v>
      </c>
      <c r="B374" s="1247"/>
      <c r="C374" s="1247"/>
      <c r="D374" s="1247"/>
      <c r="E374" s="1247"/>
      <c r="F374" s="1247"/>
      <c r="G374" s="1247"/>
      <c r="H374" s="1247"/>
      <c r="I374" s="1247"/>
      <c r="J374" s="1247"/>
      <c r="K374" s="1247"/>
      <c r="L374" s="1247"/>
      <c r="M374" s="1247"/>
      <c r="N374" s="1247"/>
      <c r="O374" s="1247"/>
      <c r="P374" s="1247"/>
      <c r="Q374" s="1247"/>
      <c r="R374" s="1247"/>
      <c r="S374" s="1247"/>
    </row>
    <row r="375" spans="1:19" s="521" customFormat="1" x14ac:dyDescent="0.2">
      <c r="A375" s="517">
        <v>0</v>
      </c>
      <c r="B375" s="517">
        <v>0</v>
      </c>
      <c r="C375" s="517">
        <v>0</v>
      </c>
      <c r="D375" s="517">
        <v>0</v>
      </c>
      <c r="E375" s="517">
        <v>0</v>
      </c>
      <c r="F375" s="517">
        <v>0</v>
      </c>
      <c r="G375" s="517">
        <v>0</v>
      </c>
      <c r="H375" s="517">
        <v>0</v>
      </c>
      <c r="I375" s="517">
        <v>0</v>
      </c>
      <c r="J375" s="517">
        <v>0</v>
      </c>
      <c r="K375" s="517">
        <v>0</v>
      </c>
      <c r="L375" s="517">
        <v>0</v>
      </c>
      <c r="M375" s="517">
        <v>0</v>
      </c>
      <c r="N375" s="517">
        <v>0</v>
      </c>
      <c r="O375" s="517">
        <v>0</v>
      </c>
      <c r="P375" s="517">
        <v>0</v>
      </c>
      <c r="Q375" s="517">
        <v>0</v>
      </c>
      <c r="R375" s="517">
        <v>0</v>
      </c>
      <c r="S375" s="517">
        <v>0</v>
      </c>
    </row>
    <row r="376" spans="1:19" s="519" customFormat="1" x14ac:dyDescent="0.2">
      <c r="A376" s="1247" t="s">
        <v>70</v>
      </c>
      <c r="B376" s="1247"/>
      <c r="C376" s="1247"/>
      <c r="D376" s="1247"/>
      <c r="E376" s="1247"/>
      <c r="F376" s="1247"/>
      <c r="G376" s="1247"/>
      <c r="H376" s="1247"/>
      <c r="I376" s="1247"/>
      <c r="J376" s="1247"/>
      <c r="K376" s="1247"/>
      <c r="L376" s="1247"/>
      <c r="M376" s="1247"/>
      <c r="N376" s="1247"/>
      <c r="O376" s="1247"/>
      <c r="P376" s="1247"/>
      <c r="Q376" s="1247"/>
      <c r="R376" s="1247"/>
      <c r="S376" s="1247"/>
    </row>
    <row r="377" spans="1:19" s="521" customFormat="1" x14ac:dyDescent="0.2">
      <c r="A377" s="517">
        <v>0</v>
      </c>
      <c r="B377" s="517">
        <v>0</v>
      </c>
      <c r="C377" s="517">
        <v>0</v>
      </c>
      <c r="D377" s="517">
        <v>0</v>
      </c>
      <c r="E377" s="517">
        <v>0</v>
      </c>
      <c r="F377" s="517">
        <v>0</v>
      </c>
      <c r="G377" s="517">
        <v>0</v>
      </c>
      <c r="H377" s="517">
        <v>0</v>
      </c>
      <c r="I377" s="517">
        <v>0</v>
      </c>
      <c r="J377" s="517">
        <v>0</v>
      </c>
      <c r="K377" s="517">
        <v>0</v>
      </c>
      <c r="L377" s="517">
        <v>0</v>
      </c>
      <c r="M377" s="517">
        <v>0</v>
      </c>
      <c r="N377" s="517">
        <v>0</v>
      </c>
      <c r="O377" s="517">
        <v>0</v>
      </c>
      <c r="P377" s="517">
        <v>0</v>
      </c>
      <c r="Q377" s="517">
        <v>0</v>
      </c>
      <c r="R377" s="517">
        <v>0</v>
      </c>
      <c r="S377" s="517">
        <v>0</v>
      </c>
    </row>
    <row r="378" spans="1:19" s="519" customFormat="1" x14ac:dyDescent="0.2">
      <c r="A378" s="1247" t="s">
        <v>71</v>
      </c>
      <c r="B378" s="1247"/>
      <c r="C378" s="1247"/>
      <c r="D378" s="1247"/>
      <c r="E378" s="1247"/>
      <c r="F378" s="1247"/>
      <c r="G378" s="1247"/>
      <c r="H378" s="1247"/>
      <c r="I378" s="1247"/>
      <c r="J378" s="1247"/>
      <c r="K378" s="1247"/>
      <c r="L378" s="1247"/>
      <c r="M378" s="1247"/>
      <c r="N378" s="1247"/>
      <c r="O378" s="1247"/>
      <c r="P378" s="1247"/>
      <c r="Q378" s="1247"/>
      <c r="R378" s="1247"/>
      <c r="S378" s="1247"/>
    </row>
    <row r="379" spans="1:19" s="521" customFormat="1" x14ac:dyDescent="0.2">
      <c r="A379" s="517">
        <v>0</v>
      </c>
      <c r="B379" s="517">
        <v>0</v>
      </c>
      <c r="C379" s="517">
        <v>0</v>
      </c>
      <c r="D379" s="517">
        <v>0</v>
      </c>
      <c r="E379" s="517">
        <v>0</v>
      </c>
      <c r="F379" s="517">
        <v>0</v>
      </c>
      <c r="G379" s="517">
        <v>0</v>
      </c>
      <c r="H379" s="517">
        <v>0</v>
      </c>
      <c r="I379" s="517">
        <v>0</v>
      </c>
      <c r="J379" s="517">
        <v>0</v>
      </c>
      <c r="K379" s="517">
        <v>0</v>
      </c>
      <c r="L379" s="517">
        <v>0</v>
      </c>
      <c r="M379" s="517">
        <v>0</v>
      </c>
      <c r="N379" s="517">
        <v>0</v>
      </c>
      <c r="O379" s="517">
        <v>0</v>
      </c>
      <c r="P379" s="517">
        <v>0</v>
      </c>
      <c r="Q379" s="517">
        <v>0</v>
      </c>
      <c r="R379" s="517">
        <v>0</v>
      </c>
      <c r="S379" s="517">
        <v>0</v>
      </c>
    </row>
    <row r="380" spans="1:19" s="519" customFormat="1" x14ac:dyDescent="0.2">
      <c r="A380" s="1247" t="s">
        <v>72</v>
      </c>
      <c r="B380" s="1247"/>
      <c r="C380" s="1247"/>
      <c r="D380" s="1247"/>
      <c r="E380" s="1247"/>
      <c r="F380" s="1247"/>
      <c r="G380" s="1247"/>
      <c r="H380" s="1247"/>
      <c r="I380" s="1247"/>
      <c r="J380" s="1247"/>
      <c r="K380" s="1247"/>
      <c r="L380" s="1247"/>
      <c r="M380" s="1247"/>
      <c r="N380" s="1247"/>
      <c r="O380" s="1247"/>
      <c r="P380" s="1247"/>
      <c r="Q380" s="1247"/>
      <c r="R380" s="1247"/>
      <c r="S380" s="1247"/>
    </row>
    <row r="381" spans="1:19" s="522" customFormat="1" x14ac:dyDescent="0.2">
      <c r="A381" s="517">
        <v>0</v>
      </c>
      <c r="B381" s="517">
        <v>0</v>
      </c>
      <c r="C381" s="517">
        <v>0</v>
      </c>
      <c r="D381" s="517">
        <v>0</v>
      </c>
      <c r="E381" s="517">
        <v>0</v>
      </c>
      <c r="F381" s="517">
        <v>0</v>
      </c>
      <c r="G381" s="517">
        <v>0</v>
      </c>
      <c r="H381" s="517">
        <v>0</v>
      </c>
      <c r="I381" s="517">
        <v>0</v>
      </c>
      <c r="J381" s="517">
        <v>0</v>
      </c>
      <c r="K381" s="517">
        <v>0</v>
      </c>
      <c r="L381" s="517">
        <v>0</v>
      </c>
      <c r="M381" s="517">
        <v>0</v>
      </c>
      <c r="N381" s="517">
        <v>0</v>
      </c>
      <c r="O381" s="517">
        <v>0</v>
      </c>
      <c r="P381" s="517">
        <v>0</v>
      </c>
      <c r="Q381" s="517">
        <v>0</v>
      </c>
      <c r="R381" s="517">
        <v>0</v>
      </c>
      <c r="S381" s="517">
        <v>0</v>
      </c>
    </row>
    <row r="382" spans="1:19" s="519" customFormat="1" x14ac:dyDescent="0.2">
      <c r="A382" s="1248" t="s">
        <v>73</v>
      </c>
      <c r="B382" s="1248"/>
      <c r="C382" s="1248"/>
      <c r="D382" s="1248"/>
      <c r="E382" s="1248"/>
      <c r="F382" s="1248"/>
      <c r="G382" s="1248"/>
      <c r="H382" s="1248"/>
      <c r="I382" s="1248"/>
      <c r="J382" s="1248"/>
      <c r="K382" s="1248"/>
      <c r="L382" s="1248"/>
      <c r="M382" s="1248"/>
      <c r="N382" s="1248"/>
      <c r="O382" s="1248"/>
      <c r="P382" s="1248"/>
      <c r="Q382" s="1248"/>
      <c r="R382" s="1248"/>
      <c r="S382" s="1248"/>
    </row>
    <row r="383" spans="1:19" s="522" customFormat="1" x14ac:dyDescent="0.2">
      <c r="A383" s="517">
        <v>0</v>
      </c>
      <c r="B383" s="517">
        <v>0</v>
      </c>
      <c r="C383" s="517">
        <v>0</v>
      </c>
      <c r="D383" s="517">
        <v>0</v>
      </c>
      <c r="E383" s="517">
        <v>0</v>
      </c>
      <c r="F383" s="517">
        <v>0</v>
      </c>
      <c r="G383" s="517">
        <v>0</v>
      </c>
      <c r="H383" s="517">
        <v>0</v>
      </c>
      <c r="I383" s="517">
        <v>0</v>
      </c>
      <c r="J383" s="517">
        <v>0</v>
      </c>
      <c r="K383" s="517">
        <v>0</v>
      </c>
      <c r="L383" s="517">
        <v>0</v>
      </c>
      <c r="M383" s="517">
        <v>0</v>
      </c>
      <c r="N383" s="517">
        <v>0</v>
      </c>
      <c r="O383" s="517">
        <v>0</v>
      </c>
      <c r="P383" s="517">
        <v>0</v>
      </c>
      <c r="Q383" s="517">
        <v>0</v>
      </c>
      <c r="R383" s="517">
        <v>0</v>
      </c>
      <c r="S383" s="517">
        <v>0</v>
      </c>
    </row>
    <row r="384" spans="1:19" s="519" customFormat="1" x14ac:dyDescent="0.2">
      <c r="A384" s="1247" t="s">
        <v>74</v>
      </c>
      <c r="B384" s="1247"/>
      <c r="C384" s="1247"/>
      <c r="D384" s="1247"/>
      <c r="E384" s="1247"/>
      <c r="F384" s="1247"/>
      <c r="G384" s="1247"/>
      <c r="H384" s="1247"/>
      <c r="I384" s="1247"/>
      <c r="J384" s="1247"/>
      <c r="K384" s="1247"/>
      <c r="L384" s="1247"/>
      <c r="M384" s="1247"/>
      <c r="N384" s="1247"/>
      <c r="O384" s="1247"/>
      <c r="P384" s="1247"/>
      <c r="Q384" s="1247"/>
      <c r="R384" s="1247"/>
      <c r="S384" s="1247"/>
    </row>
    <row r="385" spans="1:19" s="522" customFormat="1" x14ac:dyDescent="0.2">
      <c r="A385" s="517">
        <v>0</v>
      </c>
      <c r="B385" s="517">
        <v>0</v>
      </c>
      <c r="C385" s="517">
        <v>0</v>
      </c>
      <c r="D385" s="517">
        <v>0</v>
      </c>
      <c r="E385" s="517">
        <v>0</v>
      </c>
      <c r="F385" s="517">
        <v>0</v>
      </c>
      <c r="G385" s="517">
        <v>0</v>
      </c>
      <c r="H385" s="517">
        <v>0</v>
      </c>
      <c r="I385" s="517">
        <v>0</v>
      </c>
      <c r="J385" s="517">
        <v>0</v>
      </c>
      <c r="K385" s="517">
        <v>0</v>
      </c>
      <c r="L385" s="517">
        <v>0</v>
      </c>
      <c r="M385" s="517">
        <v>0</v>
      </c>
      <c r="N385" s="517">
        <v>0</v>
      </c>
      <c r="O385" s="517">
        <v>0</v>
      </c>
      <c r="P385" s="517">
        <v>0</v>
      </c>
      <c r="Q385" s="517">
        <v>0</v>
      </c>
      <c r="R385" s="517">
        <v>0</v>
      </c>
      <c r="S385" s="517">
        <v>0</v>
      </c>
    </row>
    <row r="386" spans="1:19" s="519" customFormat="1" x14ac:dyDescent="0.2">
      <c r="A386" s="1247" t="s">
        <v>75</v>
      </c>
      <c r="B386" s="1247"/>
      <c r="C386" s="1247"/>
      <c r="D386" s="1247"/>
      <c r="E386" s="1247"/>
      <c r="F386" s="1247"/>
      <c r="G386" s="1247"/>
      <c r="H386" s="1247"/>
      <c r="I386" s="1247"/>
      <c r="J386" s="1247"/>
      <c r="K386" s="1247"/>
      <c r="L386" s="1247"/>
      <c r="M386" s="1247"/>
      <c r="N386" s="1247"/>
      <c r="O386" s="1247"/>
      <c r="P386" s="1247"/>
      <c r="Q386" s="1247"/>
      <c r="R386" s="1247"/>
      <c r="S386" s="1247"/>
    </row>
    <row r="387" spans="1:19" s="522" customFormat="1" x14ac:dyDescent="0.2">
      <c r="A387" s="517">
        <v>0</v>
      </c>
      <c r="B387" s="517">
        <v>0</v>
      </c>
      <c r="C387" s="517">
        <v>0</v>
      </c>
      <c r="D387" s="517">
        <v>0</v>
      </c>
      <c r="E387" s="517">
        <v>0</v>
      </c>
      <c r="F387" s="517">
        <v>0</v>
      </c>
      <c r="G387" s="517">
        <v>0</v>
      </c>
      <c r="H387" s="517">
        <v>0</v>
      </c>
      <c r="I387" s="517">
        <v>0</v>
      </c>
      <c r="J387" s="517">
        <v>0</v>
      </c>
      <c r="K387" s="517">
        <v>0</v>
      </c>
      <c r="L387" s="517">
        <v>0</v>
      </c>
      <c r="M387" s="517">
        <v>0</v>
      </c>
      <c r="N387" s="517">
        <v>0</v>
      </c>
      <c r="O387" s="517">
        <v>0</v>
      </c>
      <c r="P387" s="517">
        <v>0</v>
      </c>
      <c r="Q387" s="517">
        <v>0</v>
      </c>
      <c r="R387" s="517">
        <v>0</v>
      </c>
      <c r="S387" s="517">
        <v>0</v>
      </c>
    </row>
    <row r="388" spans="1:19" s="519" customFormat="1" x14ac:dyDescent="0.2">
      <c r="A388" s="1247" t="s">
        <v>76</v>
      </c>
      <c r="B388" s="1247"/>
      <c r="C388" s="1247"/>
      <c r="D388" s="1247"/>
      <c r="E388" s="1247"/>
      <c r="F388" s="1247"/>
      <c r="G388" s="1247"/>
      <c r="H388" s="1247"/>
      <c r="I388" s="1247"/>
      <c r="J388" s="1247"/>
      <c r="K388" s="1247"/>
      <c r="L388" s="1247"/>
      <c r="M388" s="1247"/>
      <c r="N388" s="1247"/>
      <c r="O388" s="1247"/>
      <c r="P388" s="1247"/>
      <c r="Q388" s="1247"/>
      <c r="R388" s="1247"/>
      <c r="S388" s="1247"/>
    </row>
    <row r="389" spans="1:19" s="522" customFormat="1" x14ac:dyDescent="0.2">
      <c r="A389" s="517">
        <v>0</v>
      </c>
      <c r="B389" s="517">
        <v>0</v>
      </c>
      <c r="C389" s="517">
        <v>0</v>
      </c>
      <c r="D389" s="517">
        <v>0</v>
      </c>
      <c r="E389" s="517">
        <v>0</v>
      </c>
      <c r="F389" s="517">
        <v>0</v>
      </c>
      <c r="G389" s="517">
        <v>0</v>
      </c>
      <c r="H389" s="517">
        <v>0</v>
      </c>
      <c r="I389" s="517">
        <v>0</v>
      </c>
      <c r="J389" s="517">
        <v>0</v>
      </c>
      <c r="K389" s="517">
        <v>0</v>
      </c>
      <c r="L389" s="517">
        <v>0</v>
      </c>
      <c r="M389" s="517">
        <v>0</v>
      </c>
      <c r="N389" s="517">
        <v>0</v>
      </c>
      <c r="O389" s="517">
        <v>0</v>
      </c>
      <c r="P389" s="517">
        <v>0</v>
      </c>
      <c r="Q389" s="517">
        <v>0</v>
      </c>
      <c r="R389" s="517">
        <v>0</v>
      </c>
      <c r="S389" s="517">
        <v>0</v>
      </c>
    </row>
    <row r="390" spans="1:19" s="519" customFormat="1" x14ac:dyDescent="0.2">
      <c r="A390" s="1247" t="s">
        <v>77</v>
      </c>
      <c r="B390" s="1247"/>
      <c r="C390" s="1247"/>
      <c r="D390" s="1247"/>
      <c r="E390" s="1247"/>
      <c r="F390" s="1247"/>
      <c r="G390" s="1247"/>
      <c r="H390" s="1247"/>
      <c r="I390" s="1247"/>
      <c r="J390" s="1247"/>
      <c r="K390" s="1247"/>
      <c r="L390" s="1247"/>
      <c r="M390" s="1247"/>
      <c r="N390" s="1247"/>
      <c r="O390" s="1247"/>
      <c r="P390" s="1247"/>
      <c r="Q390" s="1247"/>
      <c r="R390" s="1247"/>
      <c r="S390" s="1247"/>
    </row>
    <row r="391" spans="1:19" s="522" customFormat="1" x14ac:dyDescent="0.2">
      <c r="A391" s="517">
        <v>0</v>
      </c>
      <c r="B391" s="517">
        <v>0</v>
      </c>
      <c r="C391" s="517">
        <v>0</v>
      </c>
      <c r="D391" s="517">
        <v>0</v>
      </c>
      <c r="E391" s="517">
        <v>0</v>
      </c>
      <c r="F391" s="517">
        <v>0</v>
      </c>
      <c r="G391" s="517">
        <v>0</v>
      </c>
      <c r="H391" s="517">
        <v>0</v>
      </c>
      <c r="I391" s="517">
        <v>0</v>
      </c>
      <c r="J391" s="517">
        <v>0</v>
      </c>
      <c r="K391" s="517">
        <v>0</v>
      </c>
      <c r="L391" s="517">
        <v>0</v>
      </c>
      <c r="M391" s="517">
        <v>0</v>
      </c>
      <c r="N391" s="517">
        <v>0</v>
      </c>
      <c r="O391" s="517">
        <v>0</v>
      </c>
      <c r="P391" s="517">
        <v>0</v>
      </c>
      <c r="Q391" s="517">
        <v>0</v>
      </c>
      <c r="R391" s="517">
        <v>0</v>
      </c>
      <c r="S391" s="517">
        <v>0</v>
      </c>
    </row>
    <row r="392" spans="1:19" s="519" customFormat="1" x14ac:dyDescent="0.2">
      <c r="A392" s="1247" t="s">
        <v>78</v>
      </c>
      <c r="B392" s="1247"/>
      <c r="C392" s="1247"/>
      <c r="D392" s="1247"/>
      <c r="E392" s="1247"/>
      <c r="F392" s="1247"/>
      <c r="G392" s="1247"/>
      <c r="H392" s="1247"/>
      <c r="I392" s="1247"/>
      <c r="J392" s="1247"/>
      <c r="K392" s="1247"/>
      <c r="L392" s="1247"/>
      <c r="M392" s="1247"/>
      <c r="N392" s="1247"/>
      <c r="O392" s="1247"/>
      <c r="P392" s="1247"/>
      <c r="Q392" s="1247"/>
      <c r="R392" s="1247"/>
      <c r="S392" s="1247"/>
    </row>
    <row r="393" spans="1:19" s="522" customFormat="1" x14ac:dyDescent="0.2">
      <c r="A393" s="517">
        <v>0</v>
      </c>
      <c r="B393" s="517">
        <v>0</v>
      </c>
      <c r="C393" s="517">
        <v>0</v>
      </c>
      <c r="D393" s="517">
        <v>0</v>
      </c>
      <c r="E393" s="517">
        <v>0</v>
      </c>
      <c r="F393" s="517">
        <v>0</v>
      </c>
      <c r="G393" s="517">
        <v>0</v>
      </c>
      <c r="H393" s="517">
        <v>0</v>
      </c>
      <c r="I393" s="517">
        <v>0</v>
      </c>
      <c r="J393" s="517">
        <v>0</v>
      </c>
      <c r="K393" s="517">
        <v>0</v>
      </c>
      <c r="L393" s="517">
        <v>0</v>
      </c>
      <c r="M393" s="517">
        <v>0</v>
      </c>
      <c r="N393" s="517">
        <v>0</v>
      </c>
      <c r="O393" s="517">
        <v>0</v>
      </c>
      <c r="P393" s="517">
        <v>0</v>
      </c>
      <c r="Q393" s="517">
        <v>0</v>
      </c>
      <c r="R393" s="517">
        <v>0</v>
      </c>
      <c r="S393" s="517">
        <v>0</v>
      </c>
    </row>
    <row r="394" spans="1:19" s="519" customFormat="1" x14ac:dyDescent="0.2">
      <c r="A394" s="1247" t="s">
        <v>79</v>
      </c>
      <c r="B394" s="1247"/>
      <c r="C394" s="1247"/>
      <c r="D394" s="1247"/>
      <c r="E394" s="1247"/>
      <c r="F394" s="1247"/>
      <c r="G394" s="1247"/>
      <c r="H394" s="1247"/>
      <c r="I394" s="1247"/>
      <c r="J394" s="1247"/>
      <c r="K394" s="1247"/>
      <c r="L394" s="1247"/>
      <c r="M394" s="1247"/>
      <c r="N394" s="1247"/>
      <c r="O394" s="1247"/>
      <c r="P394" s="1247"/>
      <c r="Q394" s="1247"/>
      <c r="R394" s="1247"/>
      <c r="S394" s="1247"/>
    </row>
    <row r="395" spans="1:19" s="522" customFormat="1" x14ac:dyDescent="0.2">
      <c r="A395" s="517">
        <v>0</v>
      </c>
      <c r="B395" s="517">
        <v>0</v>
      </c>
      <c r="C395" s="517">
        <v>0</v>
      </c>
      <c r="D395" s="517">
        <v>0</v>
      </c>
      <c r="E395" s="517">
        <v>0</v>
      </c>
      <c r="F395" s="517">
        <v>0</v>
      </c>
      <c r="G395" s="517">
        <v>0</v>
      </c>
      <c r="H395" s="517">
        <v>0</v>
      </c>
      <c r="I395" s="517">
        <v>0</v>
      </c>
      <c r="J395" s="517">
        <v>0</v>
      </c>
      <c r="K395" s="517">
        <v>0</v>
      </c>
      <c r="L395" s="517">
        <v>0</v>
      </c>
      <c r="M395" s="517">
        <v>0</v>
      </c>
      <c r="N395" s="517">
        <v>0</v>
      </c>
      <c r="O395" s="517">
        <v>0</v>
      </c>
      <c r="P395" s="517">
        <v>0</v>
      </c>
      <c r="Q395" s="517">
        <v>0</v>
      </c>
      <c r="R395" s="517">
        <v>0</v>
      </c>
      <c r="S395" s="517">
        <v>0</v>
      </c>
    </row>
    <row r="396" spans="1:19" s="519" customFormat="1" x14ac:dyDescent="0.2">
      <c r="A396" s="1247" t="s">
        <v>80</v>
      </c>
      <c r="B396" s="1247"/>
      <c r="C396" s="1247"/>
      <c r="D396" s="1247"/>
      <c r="E396" s="1247"/>
      <c r="F396" s="1247"/>
      <c r="G396" s="1247"/>
      <c r="H396" s="1247"/>
      <c r="I396" s="1247"/>
      <c r="J396" s="1247"/>
      <c r="K396" s="1247"/>
      <c r="L396" s="1247"/>
      <c r="M396" s="1247"/>
      <c r="N396" s="1247"/>
      <c r="O396" s="1247"/>
      <c r="P396" s="1247"/>
      <c r="Q396" s="1247"/>
      <c r="R396" s="1247"/>
      <c r="S396" s="1247"/>
    </row>
    <row r="397" spans="1:19" s="519" customFormat="1" x14ac:dyDescent="0.2">
      <c r="A397" s="528"/>
      <c r="B397" s="528"/>
      <c r="C397" s="528"/>
      <c r="D397" s="528"/>
      <c r="E397" s="528"/>
      <c r="F397" s="528"/>
      <c r="G397" s="528"/>
      <c r="H397" s="528"/>
      <c r="I397" s="528"/>
      <c r="J397" s="528"/>
      <c r="K397" s="528"/>
      <c r="L397" s="528"/>
      <c r="M397" s="528"/>
      <c r="N397" s="528"/>
      <c r="O397" s="528"/>
      <c r="P397" s="528"/>
      <c r="Q397" s="528"/>
      <c r="R397" s="528"/>
      <c r="S397" s="528"/>
    </row>
    <row r="398" spans="1:19" s="519" customFormat="1" x14ac:dyDescent="0.2">
      <c r="A398" s="1251" t="s">
        <v>181</v>
      </c>
      <c r="B398" s="1252"/>
      <c r="C398" s="1252"/>
      <c r="D398" s="1252"/>
      <c r="E398" s="1252"/>
      <c r="F398" s="1252"/>
      <c r="G398" s="1252"/>
      <c r="H398" s="1252"/>
      <c r="I398" s="1252"/>
      <c r="J398" s="1252"/>
      <c r="K398" s="1252"/>
      <c r="L398" s="1252"/>
      <c r="M398" s="1252"/>
      <c r="N398" s="1252"/>
      <c r="O398" s="1252"/>
      <c r="P398" s="1252"/>
      <c r="Q398" s="1252"/>
      <c r="R398" s="1252"/>
      <c r="S398" s="1253"/>
    </row>
    <row r="399" spans="1:19" s="539" customFormat="1" x14ac:dyDescent="0.2">
      <c r="A399" s="532">
        <f>SUM(A397,A395,A393,A391,A389,A387,A385,A383,A381,A379,A377,A375)</f>
        <v>0</v>
      </c>
      <c r="B399" s="532">
        <f t="shared" ref="B399:S399" si="9">SUM(B397,B395,B393,B391,B389,B387,B385,B383,B381,B379,B377,B375)</f>
        <v>0</v>
      </c>
      <c r="C399" s="532">
        <f t="shared" si="9"/>
        <v>0</v>
      </c>
      <c r="D399" s="532">
        <f t="shared" si="9"/>
        <v>0</v>
      </c>
      <c r="E399" s="532">
        <f t="shared" si="9"/>
        <v>0</v>
      </c>
      <c r="F399" s="532">
        <f t="shared" si="9"/>
        <v>0</v>
      </c>
      <c r="G399" s="532">
        <f t="shared" si="9"/>
        <v>0</v>
      </c>
      <c r="H399" s="532">
        <f t="shared" si="9"/>
        <v>0</v>
      </c>
      <c r="I399" s="532">
        <f t="shared" si="9"/>
        <v>0</v>
      </c>
      <c r="J399" s="532">
        <f t="shared" si="9"/>
        <v>0</v>
      </c>
      <c r="K399" s="532">
        <f t="shared" si="9"/>
        <v>0</v>
      </c>
      <c r="L399" s="532">
        <f t="shared" si="9"/>
        <v>0</v>
      </c>
      <c r="M399" s="532">
        <f t="shared" si="9"/>
        <v>0</v>
      </c>
      <c r="N399" s="532">
        <f t="shared" si="9"/>
        <v>0</v>
      </c>
      <c r="O399" s="532">
        <f t="shared" si="9"/>
        <v>0</v>
      </c>
      <c r="P399" s="532">
        <f t="shared" si="9"/>
        <v>0</v>
      </c>
      <c r="Q399" s="532">
        <f t="shared" si="9"/>
        <v>0</v>
      </c>
      <c r="R399" s="532">
        <f t="shared" si="9"/>
        <v>0</v>
      </c>
      <c r="S399" s="532">
        <f t="shared" si="9"/>
        <v>0</v>
      </c>
    </row>
    <row r="400" spans="1:19" s="519" customFormat="1" x14ac:dyDescent="0.2">
      <c r="A400" s="540"/>
      <c r="B400" s="541"/>
      <c r="C400" s="541"/>
      <c r="D400" s="541"/>
      <c r="E400" s="541"/>
      <c r="F400" s="541"/>
      <c r="G400" s="541"/>
      <c r="H400" s="541"/>
      <c r="I400" s="541"/>
      <c r="J400" s="541"/>
      <c r="K400" s="541"/>
      <c r="L400" s="541"/>
      <c r="M400" s="541"/>
      <c r="N400" s="541"/>
      <c r="O400" s="541"/>
      <c r="P400" s="541"/>
      <c r="Q400" s="541"/>
      <c r="R400" s="541"/>
      <c r="S400" s="542"/>
    </row>
    <row r="401" spans="1:19" s="519" customFormat="1" x14ac:dyDescent="0.2">
      <c r="A401" s="1257" t="s">
        <v>740</v>
      </c>
      <c r="B401" s="1258"/>
      <c r="C401" s="1258"/>
      <c r="D401" s="1258"/>
      <c r="E401" s="1258"/>
      <c r="F401" s="1258"/>
      <c r="G401" s="1258"/>
      <c r="H401" s="1258"/>
      <c r="I401" s="1258"/>
      <c r="J401" s="1258"/>
      <c r="K401" s="1258"/>
      <c r="L401" s="1258"/>
      <c r="M401" s="1258"/>
      <c r="N401" s="1258"/>
      <c r="O401" s="1258"/>
      <c r="P401" s="1258"/>
      <c r="Q401" s="1258"/>
      <c r="R401" s="1258"/>
      <c r="S401" s="1259"/>
    </row>
    <row r="402" spans="1:19" s="519" customFormat="1" x14ac:dyDescent="0.2">
      <c r="A402" s="543">
        <f>SUM(A399,A359,A319,A279,A239,A199,A159,A119,A79,A39)</f>
        <v>29</v>
      </c>
      <c r="B402" s="543">
        <f t="shared" ref="B402:S402" si="10">SUM(B399,B359,B319,B279,B239,B199,B159,B119,B79,B39)</f>
        <v>69</v>
      </c>
      <c r="C402" s="543">
        <f t="shared" si="10"/>
        <v>98</v>
      </c>
      <c r="D402" s="543">
        <f t="shared" si="10"/>
        <v>21</v>
      </c>
      <c r="E402" s="543">
        <f t="shared" si="10"/>
        <v>77</v>
      </c>
      <c r="F402" s="543">
        <f t="shared" si="10"/>
        <v>32</v>
      </c>
      <c r="G402" s="543">
        <f t="shared" si="10"/>
        <v>63</v>
      </c>
      <c r="H402" s="543">
        <f t="shared" si="10"/>
        <v>3</v>
      </c>
      <c r="I402" s="543">
        <f t="shared" si="10"/>
        <v>95</v>
      </c>
      <c r="J402" s="543">
        <f t="shared" si="10"/>
        <v>3</v>
      </c>
      <c r="K402" s="543">
        <f t="shared" si="10"/>
        <v>0</v>
      </c>
      <c r="L402" s="543">
        <f t="shared" si="10"/>
        <v>3</v>
      </c>
      <c r="M402" s="543">
        <f t="shared" si="10"/>
        <v>0</v>
      </c>
      <c r="N402" s="543">
        <f t="shared" si="10"/>
        <v>0</v>
      </c>
      <c r="O402" s="543">
        <f t="shared" si="10"/>
        <v>45</v>
      </c>
      <c r="P402" s="543">
        <f t="shared" si="10"/>
        <v>53</v>
      </c>
      <c r="Q402" s="543">
        <f t="shared" si="10"/>
        <v>0</v>
      </c>
      <c r="R402" s="543">
        <f t="shared" si="10"/>
        <v>0</v>
      </c>
      <c r="S402" s="543">
        <f t="shared" si="10"/>
        <v>0</v>
      </c>
    </row>
  </sheetData>
  <mergeCells count="451">
    <mergeCell ref="A394:S394"/>
    <mergeCell ref="A396:S396"/>
    <mergeCell ref="A398:S398"/>
    <mergeCell ref="A401:S401"/>
    <mergeCell ref="A42:S42"/>
    <mergeCell ref="A82:S82"/>
    <mergeCell ref="A122:S122"/>
    <mergeCell ref="A162:S162"/>
    <mergeCell ref="A202:S202"/>
    <mergeCell ref="A242:S242"/>
    <mergeCell ref="A282:S282"/>
    <mergeCell ref="A322:S322"/>
    <mergeCell ref="A362:S362"/>
    <mergeCell ref="A384:S384"/>
    <mergeCell ref="A386:S386"/>
    <mergeCell ref="A388:S388"/>
    <mergeCell ref="A390:S390"/>
    <mergeCell ref="A392:S392"/>
    <mergeCell ref="A374:S374"/>
    <mergeCell ref="A376:S376"/>
    <mergeCell ref="A378:S378"/>
    <mergeCell ref="A380:S380"/>
    <mergeCell ref="A382:S382"/>
    <mergeCell ref="A372:A373"/>
    <mergeCell ref="R371:S371"/>
    <mergeCell ref="P372:P373"/>
    <mergeCell ref="Q372:Q373"/>
    <mergeCell ref="R372:R373"/>
    <mergeCell ref="S372:S373"/>
    <mergeCell ref="F372:H372"/>
    <mergeCell ref="I372:I373"/>
    <mergeCell ref="J372:J373"/>
    <mergeCell ref="K372:L372"/>
    <mergeCell ref="A363:S363"/>
    <mergeCell ref="A364:S364"/>
    <mergeCell ref="A365:S365"/>
    <mergeCell ref="A366:S366"/>
    <mergeCell ref="A354:S354"/>
    <mergeCell ref="A356:S356"/>
    <mergeCell ref="A358:S358"/>
    <mergeCell ref="A361:S361"/>
    <mergeCell ref="O372:O373"/>
    <mergeCell ref="M372:N372"/>
    <mergeCell ref="B372:B373"/>
    <mergeCell ref="C372:C373"/>
    <mergeCell ref="D372:D373"/>
    <mergeCell ref="E372:E373"/>
    <mergeCell ref="A367:S367"/>
    <mergeCell ref="A368:S368"/>
    <mergeCell ref="A369:S369"/>
    <mergeCell ref="A370:S370"/>
    <mergeCell ref="A371:C371"/>
    <mergeCell ref="D371:E371"/>
    <mergeCell ref="F371:H371"/>
    <mergeCell ref="I371:J371"/>
    <mergeCell ref="K371:N371"/>
    <mergeCell ref="O371:Q371"/>
    <mergeCell ref="C332:C333"/>
    <mergeCell ref="D332:D333"/>
    <mergeCell ref="E332:E333"/>
    <mergeCell ref="O332:O333"/>
    <mergeCell ref="P332:P333"/>
    <mergeCell ref="Q332:Q333"/>
    <mergeCell ref="R332:R333"/>
    <mergeCell ref="S332:S333"/>
    <mergeCell ref="F332:H332"/>
    <mergeCell ref="I332:I333"/>
    <mergeCell ref="J332:J333"/>
    <mergeCell ref="K332:L332"/>
    <mergeCell ref="M332:N332"/>
    <mergeCell ref="A344:S344"/>
    <mergeCell ref="A346:S346"/>
    <mergeCell ref="A348:S348"/>
    <mergeCell ref="A350:S350"/>
    <mergeCell ref="A352:S352"/>
    <mergeCell ref="A334:S334"/>
    <mergeCell ref="A336:S336"/>
    <mergeCell ref="A338:S338"/>
    <mergeCell ref="A340:S340"/>
    <mergeCell ref="A342:S342"/>
    <mergeCell ref="A323:S323"/>
    <mergeCell ref="A324:S324"/>
    <mergeCell ref="A325:S325"/>
    <mergeCell ref="A326:S326"/>
    <mergeCell ref="A314:S314"/>
    <mergeCell ref="A316:S316"/>
    <mergeCell ref="A318:S318"/>
    <mergeCell ref="A321:S321"/>
    <mergeCell ref="A327:S327"/>
    <mergeCell ref="A328:S328"/>
    <mergeCell ref="A329:S329"/>
    <mergeCell ref="A330:S330"/>
    <mergeCell ref="A331:C331"/>
    <mergeCell ref="D331:E331"/>
    <mergeCell ref="F331:H331"/>
    <mergeCell ref="I331:J331"/>
    <mergeCell ref="K331:N331"/>
    <mergeCell ref="O331:Q331"/>
    <mergeCell ref="R331:S331"/>
    <mergeCell ref="A332:A333"/>
    <mergeCell ref="B332:B333"/>
    <mergeCell ref="K292:L292"/>
    <mergeCell ref="M292:N292"/>
    <mergeCell ref="A304:S304"/>
    <mergeCell ref="A306:S306"/>
    <mergeCell ref="A308:S308"/>
    <mergeCell ref="A310:S310"/>
    <mergeCell ref="A312:S312"/>
    <mergeCell ref="A294:S294"/>
    <mergeCell ref="A296:S296"/>
    <mergeCell ref="A298:S298"/>
    <mergeCell ref="A300:S300"/>
    <mergeCell ref="A302:S302"/>
    <mergeCell ref="A292:A293"/>
    <mergeCell ref="B292:B293"/>
    <mergeCell ref="C292:C293"/>
    <mergeCell ref="D292:D293"/>
    <mergeCell ref="E292:E293"/>
    <mergeCell ref="O292:O293"/>
    <mergeCell ref="P292:P293"/>
    <mergeCell ref="Q292:Q293"/>
    <mergeCell ref="R292:R293"/>
    <mergeCell ref="S292:S293"/>
    <mergeCell ref="F292:H292"/>
    <mergeCell ref="I292:I293"/>
    <mergeCell ref="J292:J293"/>
    <mergeCell ref="A283:S283"/>
    <mergeCell ref="A284:S284"/>
    <mergeCell ref="A285:S285"/>
    <mergeCell ref="A286:S286"/>
    <mergeCell ref="A274:S274"/>
    <mergeCell ref="A276:S276"/>
    <mergeCell ref="A278:S278"/>
    <mergeCell ref="A281:S281"/>
    <mergeCell ref="A287:S287"/>
    <mergeCell ref="A288:S288"/>
    <mergeCell ref="A289:S289"/>
    <mergeCell ref="A290:S290"/>
    <mergeCell ref="A291:C291"/>
    <mergeCell ref="D291:E291"/>
    <mergeCell ref="F291:H291"/>
    <mergeCell ref="I291:J291"/>
    <mergeCell ref="K291:N291"/>
    <mergeCell ref="O291:Q291"/>
    <mergeCell ref="R291:S291"/>
    <mergeCell ref="C252:C253"/>
    <mergeCell ref="D252:D253"/>
    <mergeCell ref="E252:E253"/>
    <mergeCell ref="O252:O253"/>
    <mergeCell ref="P252:P253"/>
    <mergeCell ref="Q252:Q253"/>
    <mergeCell ref="R252:R253"/>
    <mergeCell ref="S252:S253"/>
    <mergeCell ref="F252:H252"/>
    <mergeCell ref="I252:I253"/>
    <mergeCell ref="J252:J253"/>
    <mergeCell ref="K252:L252"/>
    <mergeCell ref="M252:N252"/>
    <mergeCell ref="A264:S264"/>
    <mergeCell ref="A266:S266"/>
    <mergeCell ref="A268:S268"/>
    <mergeCell ref="A270:S270"/>
    <mergeCell ref="A272:S272"/>
    <mergeCell ref="A254:S254"/>
    <mergeCell ref="A256:S256"/>
    <mergeCell ref="A258:S258"/>
    <mergeCell ref="A260:S260"/>
    <mergeCell ref="A262:S262"/>
    <mergeCell ref="A243:S243"/>
    <mergeCell ref="A244:S244"/>
    <mergeCell ref="A245:S245"/>
    <mergeCell ref="A246:S246"/>
    <mergeCell ref="A234:S234"/>
    <mergeCell ref="A236:S236"/>
    <mergeCell ref="A238:S238"/>
    <mergeCell ref="A241:S241"/>
    <mergeCell ref="A247:S247"/>
    <mergeCell ref="A248:S248"/>
    <mergeCell ref="A249:S249"/>
    <mergeCell ref="A250:S250"/>
    <mergeCell ref="A251:C251"/>
    <mergeCell ref="D251:E251"/>
    <mergeCell ref="F251:H251"/>
    <mergeCell ref="I251:J251"/>
    <mergeCell ref="K251:N251"/>
    <mergeCell ref="O251:Q251"/>
    <mergeCell ref="R251:S251"/>
    <mergeCell ref="A252:A253"/>
    <mergeCell ref="B252:B253"/>
    <mergeCell ref="K212:L21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12:R213"/>
    <mergeCell ref="S212:S213"/>
    <mergeCell ref="F212:H212"/>
    <mergeCell ref="I212:I213"/>
    <mergeCell ref="J212:J213"/>
    <mergeCell ref="A203:S203"/>
    <mergeCell ref="A204:S204"/>
    <mergeCell ref="A205:S205"/>
    <mergeCell ref="A206:S206"/>
    <mergeCell ref="A194:S194"/>
    <mergeCell ref="A196:S196"/>
    <mergeCell ref="A198:S198"/>
    <mergeCell ref="A201:S201"/>
    <mergeCell ref="A207:S207"/>
    <mergeCell ref="A208:S208"/>
    <mergeCell ref="A209:S209"/>
    <mergeCell ref="A210:S210"/>
    <mergeCell ref="A211:C211"/>
    <mergeCell ref="D211:E211"/>
    <mergeCell ref="F211:H211"/>
    <mergeCell ref="I211:J211"/>
    <mergeCell ref="K211:N211"/>
    <mergeCell ref="O211:Q211"/>
    <mergeCell ref="R211:S211"/>
    <mergeCell ref="C172:C173"/>
    <mergeCell ref="D172:D173"/>
    <mergeCell ref="E172:E173"/>
    <mergeCell ref="O172:O173"/>
    <mergeCell ref="P172:P173"/>
    <mergeCell ref="Q172:Q173"/>
    <mergeCell ref="R172:R173"/>
    <mergeCell ref="S172:S173"/>
    <mergeCell ref="F172:H172"/>
    <mergeCell ref="I172:I173"/>
    <mergeCell ref="J172:J173"/>
    <mergeCell ref="K172:L172"/>
    <mergeCell ref="M172:N172"/>
    <mergeCell ref="A184:S184"/>
    <mergeCell ref="A186:S186"/>
    <mergeCell ref="A188:S188"/>
    <mergeCell ref="A190:S190"/>
    <mergeCell ref="A192:S192"/>
    <mergeCell ref="A174:S174"/>
    <mergeCell ref="A176:S176"/>
    <mergeCell ref="A178:S178"/>
    <mergeCell ref="A180:S180"/>
    <mergeCell ref="A182:S182"/>
    <mergeCell ref="A163:S163"/>
    <mergeCell ref="A164:S164"/>
    <mergeCell ref="A165:S165"/>
    <mergeCell ref="A166:S166"/>
    <mergeCell ref="A154:S154"/>
    <mergeCell ref="A156:S156"/>
    <mergeCell ref="A158:S158"/>
    <mergeCell ref="A161:S161"/>
    <mergeCell ref="A167:S167"/>
    <mergeCell ref="A168:S168"/>
    <mergeCell ref="A169:S169"/>
    <mergeCell ref="A170:S170"/>
    <mergeCell ref="A171:C171"/>
    <mergeCell ref="D171:E171"/>
    <mergeCell ref="F171:H171"/>
    <mergeCell ref="I171:J171"/>
    <mergeCell ref="K171:N171"/>
    <mergeCell ref="O171:Q171"/>
    <mergeCell ref="R171:S171"/>
    <mergeCell ref="A172:A173"/>
    <mergeCell ref="B172:B173"/>
    <mergeCell ref="K132:L132"/>
    <mergeCell ref="M132:N13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O132:O133"/>
    <mergeCell ref="P132:P133"/>
    <mergeCell ref="Q132:Q133"/>
    <mergeCell ref="R132:R133"/>
    <mergeCell ref="S132:S133"/>
    <mergeCell ref="F132:H132"/>
    <mergeCell ref="I132:I133"/>
    <mergeCell ref="J132:J133"/>
    <mergeCell ref="A123:S123"/>
    <mergeCell ref="A124:S124"/>
    <mergeCell ref="A125:S125"/>
    <mergeCell ref="A126:S126"/>
    <mergeCell ref="A114:S114"/>
    <mergeCell ref="A116:S116"/>
    <mergeCell ref="A118:S118"/>
    <mergeCell ref="A121:S121"/>
    <mergeCell ref="A127:S127"/>
    <mergeCell ref="A128:S128"/>
    <mergeCell ref="A129:S129"/>
    <mergeCell ref="A130:S130"/>
    <mergeCell ref="A131:C131"/>
    <mergeCell ref="D131:E131"/>
    <mergeCell ref="F131:H131"/>
    <mergeCell ref="I131:J131"/>
    <mergeCell ref="K131:N131"/>
    <mergeCell ref="O131:Q131"/>
    <mergeCell ref="R131:S131"/>
    <mergeCell ref="C92:C93"/>
    <mergeCell ref="D92:D93"/>
    <mergeCell ref="E92:E93"/>
    <mergeCell ref="O92:O93"/>
    <mergeCell ref="P92:P93"/>
    <mergeCell ref="Q92:Q93"/>
    <mergeCell ref="R92:R93"/>
    <mergeCell ref="S92:S93"/>
    <mergeCell ref="F92:H92"/>
    <mergeCell ref="I92:I93"/>
    <mergeCell ref="J92:J93"/>
    <mergeCell ref="K92:L92"/>
    <mergeCell ref="M92:N92"/>
    <mergeCell ref="A104:S104"/>
    <mergeCell ref="A106:S106"/>
    <mergeCell ref="A108:S108"/>
    <mergeCell ref="A110:S110"/>
    <mergeCell ref="A112:S112"/>
    <mergeCell ref="A94:S94"/>
    <mergeCell ref="A96:S96"/>
    <mergeCell ref="A98:S98"/>
    <mergeCell ref="A100:S100"/>
    <mergeCell ref="A102:S102"/>
    <mergeCell ref="A83:S83"/>
    <mergeCell ref="A84:S84"/>
    <mergeCell ref="A85:S85"/>
    <mergeCell ref="A86:S86"/>
    <mergeCell ref="A74:S74"/>
    <mergeCell ref="A76:S76"/>
    <mergeCell ref="A78:S78"/>
    <mergeCell ref="A81:S81"/>
    <mergeCell ref="A87:S87"/>
    <mergeCell ref="A88:S88"/>
    <mergeCell ref="A89:S89"/>
    <mergeCell ref="A90:S90"/>
    <mergeCell ref="A91:C91"/>
    <mergeCell ref="D91:E91"/>
    <mergeCell ref="F91:H91"/>
    <mergeCell ref="I91:J91"/>
    <mergeCell ref="K91:N91"/>
    <mergeCell ref="O91:Q91"/>
    <mergeCell ref="R91:S91"/>
    <mergeCell ref="A92:A93"/>
    <mergeCell ref="B92:B93"/>
    <mergeCell ref="K52:L52"/>
    <mergeCell ref="M52:N52"/>
    <mergeCell ref="A64:S64"/>
    <mergeCell ref="A66:S66"/>
    <mergeCell ref="A68:S68"/>
    <mergeCell ref="A70:S70"/>
    <mergeCell ref="A72:S72"/>
    <mergeCell ref="A54:S54"/>
    <mergeCell ref="A56:S56"/>
    <mergeCell ref="A58:S58"/>
    <mergeCell ref="A60:S60"/>
    <mergeCell ref="A62:S62"/>
    <mergeCell ref="A52:A53"/>
    <mergeCell ref="B52:B53"/>
    <mergeCell ref="C52:C53"/>
    <mergeCell ref="D52:D53"/>
    <mergeCell ref="E52:E53"/>
    <mergeCell ref="O52:O53"/>
    <mergeCell ref="P52:P53"/>
    <mergeCell ref="Q52:Q53"/>
    <mergeCell ref="R52:R53"/>
    <mergeCell ref="S52:S53"/>
    <mergeCell ref="A47:S47"/>
    <mergeCell ref="A48:S48"/>
    <mergeCell ref="A49:S49"/>
    <mergeCell ref="A50:S50"/>
    <mergeCell ref="A51:C51"/>
    <mergeCell ref="D51:E51"/>
    <mergeCell ref="F51:H51"/>
    <mergeCell ref="I51:J51"/>
    <mergeCell ref="K51:N51"/>
    <mergeCell ref="O51:Q51"/>
    <mergeCell ref="R51:S51"/>
    <mergeCell ref="F52:H52"/>
    <mergeCell ref="I52:I53"/>
    <mergeCell ref="J52:J53"/>
    <mergeCell ref="A43:S43"/>
    <mergeCell ref="A44:S44"/>
    <mergeCell ref="A45:S45"/>
    <mergeCell ref="A46:S46"/>
    <mergeCell ref="A41:S41"/>
    <mergeCell ref="A2:S2"/>
    <mergeCell ref="A26:S26"/>
    <mergeCell ref="A28:S28"/>
    <mergeCell ref="A30:S30"/>
    <mergeCell ref="A32:S32"/>
    <mergeCell ref="A34:S34"/>
    <mergeCell ref="A36:S36"/>
    <mergeCell ref="A14:S14"/>
    <mergeCell ref="A16:S16"/>
    <mergeCell ref="A18:S18"/>
    <mergeCell ref="A20:S20"/>
    <mergeCell ref="A22:S22"/>
    <mergeCell ref="A24:S24"/>
    <mergeCell ref="M12:N12"/>
    <mergeCell ref="P12:P13"/>
    <mergeCell ref="Q12:Q13"/>
    <mergeCell ref="R12:R13"/>
    <mergeCell ref="S12:S13"/>
    <mergeCell ref="A38:S38"/>
    <mergeCell ref="A11:C11"/>
    <mergeCell ref="D11:E11"/>
    <mergeCell ref="F11:H11"/>
    <mergeCell ref="I11:J11"/>
    <mergeCell ref="K11:N11"/>
    <mergeCell ref="O11:Q11"/>
    <mergeCell ref="R11:S11"/>
    <mergeCell ref="F12:H12"/>
    <mergeCell ref="I12:I13"/>
    <mergeCell ref="J12:J13"/>
    <mergeCell ref="K12:L12"/>
    <mergeCell ref="O12:O13"/>
    <mergeCell ref="A12:A13"/>
    <mergeCell ref="B12:B13"/>
    <mergeCell ref="C12:C13"/>
    <mergeCell ref="D12:D13"/>
    <mergeCell ref="E12:E13"/>
    <mergeCell ref="A1:S1"/>
    <mergeCell ref="A3:S3"/>
    <mergeCell ref="A4:S4"/>
    <mergeCell ref="A5:S5"/>
    <mergeCell ref="A6:S6"/>
    <mergeCell ref="A7:S7"/>
    <mergeCell ref="A8:S8"/>
    <mergeCell ref="A9:S9"/>
    <mergeCell ref="A10:S10"/>
  </mergeCells>
  <dataValidations count="3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172:C173 IY172:IY173 SU172:SU173 ACQ172:ACQ173 AMM172:AMM173 AWI172:AWI173 BGE172:BGE173 BQA172:BQA173 BZW172:BZW173 CJS172:CJS173 CTO172:CTO173 DDK172:DDK173 DNG172:DNG173 DXC172:DXC173 EGY172:EGY173 EQU172:EQU173 FAQ172:FAQ173 FKM172:FKM173 FUI172:FUI173 GEE172:GEE173 GOA172:GOA173 GXW172:GXW173 HHS172:HHS173 HRO172:HRO173 IBK172:IBK173 ILG172:ILG173 IVC172:IVC173 JEY172:JEY173 JOU172:JOU173 JYQ172:JYQ173 KIM172:KIM173 KSI172:KSI173 LCE172:LCE173 LMA172:LMA173 LVW172:LVW173 MFS172:MFS173 MPO172:MPO173 MZK172:MZK173 NJG172:NJG173 NTC172:NTC173 OCY172:OCY173 OMU172:OMU173 OWQ172:OWQ173 PGM172:PGM173 PQI172:PQI173 QAE172:QAE173 QKA172:QKA173 QTW172:QTW173 RDS172:RDS173 RNO172:RNO173 RXK172:RXK173 SHG172:SHG173 SRC172:SRC173 TAY172:TAY173 TKU172:TKU173 TUQ172:TUQ173 UEM172:UEM173 UOI172:UOI173 UYE172:UYE173 VIA172:VIA173 VRW172:VRW173 WBS172:WBS173 WLO172:WLO173 WVK172:WVK173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IY372:IY373 SU372:SU373 ACQ372:ACQ373 AMM372:AMM373 AWI372:AWI373 BGE372:BGE373 BQA372:BQA373 BZW372:BZW373 CJS372:CJS373 CTO372:CTO373 DDK372:DDK373 DNG372:DNG373 DXC372:DXC373 EGY372:EGY373 EQU372:EQU373 FAQ372:FAQ373 FKM372:FKM373 FUI372:FUI373 GEE372:GEE373 GOA372:GOA373 GXW372:GXW373 HHS372:HHS373 HRO372:HRO373 IBK372:IBK373 ILG372:ILG373 IVC372:IVC373 JEY372:JEY373 JOU372:JOU373 JYQ372:JYQ373 KIM372:KIM373 KSI372:KSI373 LCE372:LCE373 LMA372:LMA373 LVW372:LVW373 MFS372:MFS373 MPO372:MPO373 MZK372:MZK373 NJG372:NJG373 NTC372:NTC373 OCY372:OCY373 OMU372:OMU373 OWQ372:OWQ373 PGM372:PGM373 PQI372:PQI373 QAE372:QAE373 QKA372:QKA373 QTW372:QTW373 RDS372:RDS373 RNO372:RNO373 RXK372:RXK373 SHG372:SHG373 SRC372:SRC373 TAY372:TAY373 TKU372:TKU373 TUQ372:TUQ373 UEM372:UEM373 UOI372:UOI373 UYE372:UYE373 VIA372:VIA373 VRW372:VRW373 WBS372:WBS373 WLO372:WLO373 WVK372:WVK373">
      <formula1>"Nr. total de solicitări(reşedinţă de judeţ+alte localităţi)"</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172:B173 IX172:IX173 ST172:ST173 ACP172:ACP173 AML172:AML173 AWH172:AWH173 BGD172:BGD173 BPZ172:BPZ173 BZV172:BZV173 CJR172:CJR173 CTN172:CTN173 DDJ172:DDJ173 DNF172:DNF173 DXB172:DXB173 EGX172:EGX173 EQT172:EQT173 FAP172:FAP173 FKL172:FKL173 FUH172:FUH173 GED172:GED173 GNZ172:GNZ173 GXV172:GXV173 HHR172:HHR173 HRN172:HRN173 IBJ172:IBJ173 ILF172:ILF173 IVB172:IVB173 JEX172:JEX173 JOT172:JOT173 JYP172:JYP173 KIL172:KIL173 KSH172:KSH173 LCD172:LCD173 LLZ172:LLZ173 LVV172:LVV173 MFR172:MFR173 MPN172:MPN173 MZJ172:MZJ173 NJF172:NJF173 NTB172:NTB173 OCX172:OCX173 OMT172:OMT173 OWP172:OWP173 PGL172:PGL173 PQH172:PQH173 QAD172:QAD173 QJZ172:QJZ173 QTV172:QTV173 RDR172:RDR173 RNN172:RNN173 RXJ172:RXJ173 SHF172:SHF173 SRB172:SRB173 TAX172:TAX173 TKT172:TKT173 TUP172:TUP173 UEL172:UEL173 UOH172:UOH173 UYD172:UYD173 VHZ172:VHZ173 VRV172:VRV173 WBR172:WBR173 WLN172:WLN173 WVJ172:WVJ173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IX372:IX373 ST372:ST373 ACP372:ACP373 AML372:AML373 AWH372:AWH373 BGD372:BGD373 BPZ372:BPZ373 BZV372:BZV373 CJR372:CJR373 CTN372:CTN373 DDJ372:DDJ373 DNF372:DNF373 DXB372:DXB373 EGX372:EGX373 EQT372:EQT373 FAP372:FAP373 FKL372:FKL373 FUH372:FUH373 GED372:GED373 GNZ372:GNZ373 GXV372:GXV373 HHR372:HHR373 HRN372:HRN373 IBJ372:IBJ373 ILF372:ILF373 IVB372:IVB373 JEX372:JEX373 JOT372:JOT373 JYP372:JYP373 KIL372:KIL373 KSH372:KSH373 LCD372:LCD373 LLZ372:LLZ373 LVV372:LVV373 MFR372:MFR373 MPN372:MPN373 MZJ372:MZJ373 NJF372:NJF373 NTB372:NTB373 OCX372:OCX373 OMT372:OMT373 OWP372:OWP373 PGL372:PGL373 PQH372:PQH373 QAD372:QAD373 QJZ372:QJZ373 QTV372:QTV373 RDR372:RDR373 RNN372:RNN373 RXJ372:RXJ373 SHF372:SHF373 SRB372:SRB373 TAX372:TAX373 TKT372:TKT373 TUP372:TUP373 UEL372:UEL373 UOH372:UOH373 UYD372:UYD373 VHZ372:VHZ373 VRV372:VRV373 WBR372:WBR373 WLN372:WLN373 WVJ372:WVJ373">
      <formula1>"Nr. solicitări din alte localităţi"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IW372:IW373 SS372:SS373 ACO372:ACO373 AMK372:AMK373 AWG372:AWG373 BGC372:BGC373 BPY372:BPY373 BZU372:BZU373 CJQ372:CJQ373 CTM372:CTM373 DDI372:DDI373 DNE372:DNE373 DXA372:DXA373 EGW372:EGW373 EQS372:EQS373 FAO372:FAO373 FKK372:FKK373 FUG372:FUG373 GEC372:GEC373 GNY372:GNY373 GXU372:GXU373 HHQ372:HHQ373 HRM372:HRM373 IBI372:IBI373 ILE372:ILE373 IVA372:IVA373 JEW372:JEW373 JOS372:JOS373 JYO372:JYO373 KIK372:KIK373 KSG372:KSG373 LCC372:LCC373 LLY372:LLY373 LVU372:LVU373 MFQ372:MFQ373 MPM372:MPM373 MZI372:MZI373 NJE372:NJE373 NTA372:NTA373 OCW372:OCW373 OMS372:OMS373 OWO372:OWO373 PGK372:PGK373 PQG372:PQG373 QAC372:QAC373 QJY372:QJY373 QTU372:QTU373 RDQ372:RDQ373 RNM372:RNM373 RXI372:RXI373 SHE372:SHE373 SRA372:SRA373 TAW372:TAW373 TKS372:TKS373 TUO372:TUO373 UEK372:UEK373 UOG372:UOG373 UYC372:UYC373 VHY372:VHY373 VRU372:VRU373 WBQ372:WBQ373 WLM372:WLM373 WVI372:WVI37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93 JI37:JI40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CC397:WCC398 WLY397:WLY398 WVU397:WVU398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M197:M198 TE37:TE40 ADA37:ADA40 AMW37:AMW40 AWS37:AWS40 BGO37:BGO40 BQK37:BQK40 CAG37:CAG40 CKC37:CKC40 CTY37:CTY40 DDU37:DDU40 DNQ37:DNQ40 DXM37:DXM40 EHI37:EHI40 ERE37:ERE40 FBA37:FBA40 FKW37:FKW40 FUS37:FUS40 GEO37:GEO40 GOK37:GOK40 GYG37:GYG40 HIC37:HIC40 HRY37:HRY40 IBU37:IBU40 ILQ37:ILQ40 IVM37:IVM40 JFI37:JFI40 JPE37:JPE40 JZA37:JZA40 KIW37:KIW40 KSS37:KSS40 LCO37:LCO40 LMK37:LMK40 LWG37:LWG40 MGC37:MGC40 MPY37:MPY40 MZU37:MZU40 NJQ37:NJQ40 NTM37:NTM40 ODI37:ODI40 ONE37:ONE40 OXA37:OXA40 PGW37:PGW40 PQS37:PQS40 QAO37:QAO40 QKK37:QKK40 QUG37:QUG40 REC37:REC40 RNY37:RNY40 RXU37:RXU40 SHQ37:SHQ40 SRM37:SRM40 TBI37:TBI40 TLE37:TLE40 TVA37:TVA40 UEW37:UEW40 UOS37:UOS40 UYO37:UYO40 VIK37:VIK40 VSG37:VSG40 WCC37:WCC40 WLY37:WLY40 WVU37:WVU40 WVU395 WVU17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311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398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WVU197:WVU199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57 TE77:TE79 ADA77:ADA79 AMW77:AMW79 AWS77:AWS79 BGO77:BGO79 BQK77:BQK79 CAG77:CAG79 CKC77:CKC79 CTY77:CTY79 DDU77:DDU79 DNQ77:DNQ79 DXM77:DXM79 EHI77:EHI79 ERE77:ERE79 FBA77:FBA79 FKW77:FKW79 FUS77:FUS79 GEO77:GEO79 GOK77:GOK79 GYG77:GYG79 HIC77:HIC79 HRY77:HRY79 IBU77:IBU79 ILQ77:ILQ79 IVM77:IVM79 JFI77:JFI79 JPE77:JPE79 JZA77:JZA79 KIW77:KIW79 KSS77:KSS79 LCO77:LCO79 LMK77:LMK79 LWG77:LWG79 MGC77:MGC79 MPY77:MPY79 MZU77:MZU79 NJQ77:NJQ79 NTM77:NTM79 ODI77:ODI79 ONE77:ONE79 OXA77:OXA79 PGW77:PGW79 PQS77:PQS79 QAO77:QAO79 QKK77:QKK79 QUG77:QUG79 REC77:REC79 RNY77:RNY79 RXU77:RXU79 SHQ77:SHQ79 SRM77:SRM79 TBI77:TBI79 TLE77:TLE79 TVA77:TVA79 UEW77:UEW79 UOS77:UOS79 UYO77:UYO79 VIK77:VIK79 VSG77:VSG79 WCC77:WCC79 WLY77:WLY79 WVU77:WVU79 M77:M78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37:M38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95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97 TE117:TE119 ADA117:ADA119 AMW117:AMW119 AWS117:AWS119 BGO117:BGO119 BQK117:BQK119 CAG117:CAG119 CKC117:CKC119 CTY117:CTY119 DDU117:DDU119 DNQ117:DNQ119 DXM117:DXM119 EHI117:EHI119 ERE117:ERE119 FBA117:FBA119 FKW117:FKW119 FUS117:FUS119 GEO117:GEO119 GOK117:GOK119 GYG117:GYG119 HIC117:HIC119 HRY117:HRY119 IBU117:IBU119 ILQ117:ILQ119 IVM117:IVM119 JFI117:JFI119 JPE117:JPE119 JZA117:JZA119 KIW117:KIW119 KSS117:KSS119 LCO117:LCO119 LMK117:LMK119 LWG117:LWG119 MGC117:MGC119 MPY117:MPY119 MZU117:MZU119 NJQ117:NJQ119 NTM117:NTM119 ODI117:ODI119 ONE117:ONE119 OXA117:OXA119 PGW117:PGW119 PQS117:PQS119 QAO117:QAO119 QKK117:QKK119 QUG117:QUG119 REC117:REC119 RNY117:RNY119 RXU117:RXU119 SHQ117:SHQ119 SRM117:SRM119 TBI117:TBI119 TLE117:TLE119 TVA117:TVA119 UEW117:UEW119 UOS117:UOS119 UYO117:UYO119 VIK117:VIK119 VSG117:VSG119 WCC117:WCC119 WLY117:WLY119 WVU117:WVU119 M117:M118 M9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JI77:JI7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35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37 JI157:JI159 TE157:TE159 ADA157:ADA159 AMW157:AMW159 AWS157:AWS159 BGO157:BGO159 BQK157:BQK159 CAG157:CAG159 CKC157:CKC159 CTY157:CTY159 DDU157:DDU159 DNQ157:DNQ159 DXM157:DXM159 EHI157:EHI159 ERE157:ERE159 FBA157:FBA159 FKW157:FKW159 FUS157:FUS159 GEO157:GEO159 GOK157:GOK159 GYG157:GYG159 HIC157:HIC159 HRY157:HRY159 IBU157:IBU159 ILQ157:ILQ159 IVM157:IVM159 JFI157:JFI159 JPE157:JPE159 JZA157:JZA159 KIW157:KIW159 KSS157:KSS159 LCO157:LCO159 LMK157:LMK159 LWG157:LWG159 MGC157:MGC159 MPY157:MPY159 MZU157:MZU159 NJQ157:NJQ159 NTM157:NTM159 ODI157:ODI159 ONE157:ONE159 OXA157:OXA159 PGW157:PGW159 PQS157:PQS159 QAO157:QAO159 QKK157:QKK159 QUG157:QUG159 REC157:REC159 RNY157:RNY159 RXU157:RXU159 SHQ157:SHQ159 SRM157:SRM159 TBI157:TBI159 TLE157:TLE159 TVA157:TVA159 UEW157:UEW159 UOS157:UOS159 UYO157:UYO159 VIK157:VIK159 VSG157:VSG159 WCC157:WCC159 WLY157:WLY159 WVU157:WVU159 M13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157:M158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75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77 JI197:JI199 TE197:TE199 ADA197:ADA199 AMW197:AMW199 AWS197:AWS199 BGO197:BGO199 BQK197:BQK199 CAG197:CAG199 CKC197:CKC199 CTY197:CTY199 DDU197:DDU199 DNQ197:DNQ199 DXM197:DXM199 EHI197:EHI199 ERE197:ERE199 FBA197:FBA199 FKW197:FKW199 FUS197:FUS199 GEO197:GEO199 GOK197:GOK199 GYG197:GYG199 HIC197:HIC199 HRY197:HRY199 IBU197:IBU199 ILQ197:ILQ199 IVM197:IVM199 JFI197:JFI199 JPE197:JPE199 JZA197:JZA199 KIW197:KIW199 KSS197:KSS199 LCO197:LCO199 LMK197:LMK199 LWG197:LWG199 MGC197:MGC199 MPY197:MPY199 MZU197:MZU199 NJQ197:NJQ199 NTM197:NTM199 ODI197:ODI199 ONE197:ONE199 OXA197:OXA199 PGW197:PGW199 PQS197:PQS199 QAO197:QAO199 QKK197:QKK199 QUG197:QUG199 REC197:REC199 RNY197:RNY199 RXU197:RXU199 SHQ197:SHQ199 SRM197:SRM199 TBI197:TBI199 TLE197:TLE199 TVA197:TVA199 UEW197:UEW199 UOS197:UOS199 UYO197:UYO199 VIK197:VIK199 VSG197:VSG199 WCC197:WCC199 WLY197:WLY199 M238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JI191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TE191 JI277:JI278 TE277:TE278 ADA277:ADA278 AMW277:AMW278 AWS277:AWS278 BGO277:BGO278 BQK277:BQK278 CAG277:CAG278 CKC277:CKC278 CTY277:CTY278 DDU277:DDU278 DNQ277:DNQ278 DXM277:DXM278 EHI277:EHI278 ERE277:ERE278 FBA277:FBA278 FKW277:FKW278 FUS277:FUS278 GEO277:GEO278 GOK277:GOK278 GYG277:GYG278 HIC277:HIC278 HRY277:HRY278 IBU277:IBU278 ILQ277:ILQ278 IVM277:IVM278 JFI277:JFI278 JPE277:JPE278 JZA277:JZA278 KIW277:KIW278 KSS277:KSS278 LCO277:LCO278 LMK277:LMK278 LWG277:LWG278 MGC277:MGC278 MPY277:MPY278 MZU277:MZU278 NJQ277:NJQ278 NTM277:NTM278 ODI277:ODI278 ONE277:ONE278 OXA277:OXA278 PGW277:PGW278 PQS277:PQS278 QAO277:QAO278 QKK277:QKK278 QUG277:QUG278 REC277:REC278 RNY277:RNY278 RXU277:RXU278 SHQ277:SHQ278 SRM277:SRM278 TBI277:TBI278 TLE277:TLE278 TVA277:TVA278 UEW277:UEW278 UOS277:UOS278 UYO277:UYO278 VIK277:VIK278 VSG277:VSG278 WCC277:WCC278 WLY277:WLY278 WVU277:WVU278 ADA191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AMW191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AWS191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BGO191 JI237:JI238 TE237:TE238 ADA237:ADA238 AMW237:AMW238 AWS237:AWS238 BGO237:BGO238 BQK237:BQK238 CAG237:CAG238 CKC237:CKC238 CTY237:CTY238 DDU237:DDU238 DNQ237:DNQ238 DXM237:DXM238 EHI237:EHI238 ERE237:ERE238 FBA237:FBA238 FKW237:FKW238 FUS237:FUS238 GEO237:GEO238 GOK237:GOK238 GYG237:GYG238 HIC237:HIC238 HRY237:HRY238 IBU237:IBU238 ILQ237:ILQ238 IVM237:IVM238 JFI237:JFI238 JPE237:JPE238 JZA237:JZA238 KIW237:KIW238 KSS237:KSS238 LCO237:LCO238 LMK237:LMK238 LWG237:LWG238 MGC237:MGC238 MPY237:MPY238 MZU237:MZU238 NJQ237:NJQ238 NTM237:NTM238 ODI237:ODI238 ONE237:ONE238 OXA237:OXA238 PGW237:PGW238 PQS237:PQS238 QAO237:QAO238 QKK237:QKK238 QUG237:QUG238 REC237:REC238 RNY237:RNY238 RXU237:RXU238 SHQ237:SHQ238 SRM237:SRM238 TBI237:TBI238 TLE237:TLE238 TVA237:TVA238 UEW237:UEW238 UOS237:UOS238 UYO237:UYO238 VIK237:VIK238 VSG237:VSG238 WCC237:WCC238 WLY237:WLY238 WVU237:WVU238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278 M318 JI271 TE271 ADA271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AMW271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AWS271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BGO271 JI317:JI318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358 TE311 ADA311 AMW311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AWS311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BGO311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BQK311 JI357:JI358 TE357:TE358 ADA357:ADA358 AMW357:AMW358 AWS357:AWS358 BGO357:BGO358 BQK357:BQK358 CAG357:CAG358 CKC357:CKC358 CTY357:CTY358 DDU357:DDU358 DNQ357:DNQ358 DXM357:DXM358 EHI357:EHI358 ERE357:ERE358 FBA357:FBA358 FKW357:FKW358 FUS357:FUS358 GEO357:GEO358 GOK357:GOK358 GYG357:GYG358 HIC357:HIC358 HRY357:HRY358 IBU357:IBU358 ILQ357:ILQ358 IVM357:IVM358 JFI357:JFI358 JPE357:JPE358 JZA357:JZA358 KIW357:KIW358 KSS357:KSS358 LCO357:LCO358 LMK357:LMK358 LWG357:LWG358 MGC357:MGC358 MPY357:MPY358 MZU357:MZU358 NJQ357:NJQ358 NTM357:NTM358 ODI357:ODI358 ONE357:ONE358 OXA357:OXA358 PGW357:PGW358 PQS357:PQS358 QAO357:QAO358 QKK357:QKK358 QUG357:QUG358 REC357:REC358 RNY357:RNY358 RXU357:RXU358 SHQ357:SHQ358 SRM357:SRM358 TBI357:TBI358 TLE357:TLE358 TVA357:TVA358 UEW357:UEW358 UOS357:UOS358 UYO357:UYO358 VIK357:VIK358 VSG357:VSG358 WCC357:WCC358 WLY357:WLY358 WVU357:WVU358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179 M219 M299 M339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WCC351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WLY351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WVU351 JI397:JI398 TE397:TE398 ADA397:ADA398 AMW397:AMW398 AWS397:AWS398 BGO397:BGO398 BQK397:BQK398 CAG397:CAG398 CKC397:CKC398 CTY397:CTY398 DDU397:DDU398 DNQ397:DNQ398 DXM397:DXM398 EHI397:EHI398 ERE397:ERE398 FBA397:FBA398 FKW397:FKW398 FUS397:FUS398 GEO397:GEO398 GOK397:GOK398 GYG397:GYG398 HIC397:HIC398 HRY397:HRY398 IBU397:IBU398 ILQ397:ILQ398 IVM397:IVM398 JFI397:JFI398 JPE397:JPE398 JZA397:JZA398 KIW397:KIW398 KSS397:KSS398 LCO397:LCO398 LMK397:LMK398 LWG397:LWG398 MGC397:MGC398 MPY397:MPY398 MZU397:MZU398 NJQ397:NJQ398 NTM397:NTM398 ODI397:ODI398 ONE397:ONE398 OXA397:OXA398 PGW397:PGW398 PQS397:PQS398 QAO397:QAO398 QKK397:QKK398 QUG397:QUG398 REC397:REC398 RNY397:RNY398 RXU397:RXU398 SHQ397:SHQ398 SRM397:SRM398 TBI397:TBI398 TLE397:TLE398 TVA397:TVA398 UEW397:UEW398 UOS397:UOS398 UYO397:UYO398 VIK397:VIK398 VSG397:VSG398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191 M231 M271 M311 M351 M193 M233 M273 M313 M353 M195 M235 M275 M315 M35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JI117:JI11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393 JG37:JG40 TC37:TC40 ACY37:ACY40 AMU37:AMU40 AWQ37:AWQ40 BGM37:BGM40 BQI37:BQI40 CAE37:CAE40 CKA37:CKA40 CTW37:CTW40 DDS37:DDS40 DNO37:DNO40 DXK37:DXK40 EHG37:EHG40 ERC37:ERC40 FAY37:FAY40 FKU37:FKU40 FUQ37:FUQ40 GEM37:GEM40 GOI37:GOI40 GYE37:GYE40 HIA37:HIA40 HRW37:HRW40 IBS37:IBS40 ILO37:ILO40 IVK37:IVK40 JFG37:JFG40 JPC37:JPC40 JYY37:JYY40 KIU37:KIU40 KSQ37:KSQ40 LCM37:LCM40 LMI37:LMI40 LWE37:LWE40 MGA37:MGA40 MPW37:MPW40 MZS37:MZS40 NJO37:NJO40 NTK37:NTK40 ODG37:ODG40 ONC37:ONC40 OWY37:OWY40 PGU37:PGU40 PQQ37:PQQ40 QAM37:QAM40 QKI37:QKI40 QUE37:QUE40 REA37:REA40 RNW37:RNW40 RXS37:RXS40 SHO37:SHO40 SRK37:SRK40 TBG37:TBG40 TLC37:TLC40 TUY37:TUY40 UEU37:UEU40 UOQ37:UOQ40 UYM37:UYM40 VII37:VII40 VSE37:VSE40 WCA37:WCA40 WLW37:WLW40 WVS37:WVS40 WVS395 WVS17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WCA397:WCA398 WLW397:WLW398 WVS397:WVS398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K197:K198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311 K398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WVS197:WVS199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57 TC77:TC79 ACY77:ACY79 AMU77:AMU79 AWQ77:AWQ79 BGM77:BGM79 BQI77:BQI79 CAE77:CAE79 CKA77:CKA79 CTW77:CTW79 DDS77:DDS79 DNO77:DNO79 DXK77:DXK79 EHG77:EHG79 ERC77:ERC79 FAY77:FAY79 FKU77:FKU79 FUQ77:FUQ79 GEM77:GEM79 GOI77:GOI79 GYE77:GYE79 HIA77:HIA79 HRW77:HRW79 IBS77:IBS79 ILO77:ILO79 IVK77:IVK79 JFG77:JFG79 JPC77:JPC79 JYY77:JYY79 KIU77:KIU79 KSQ77:KSQ79 LCM77:LCM79 LMI77:LMI79 LWE77:LWE79 MGA77:MGA79 MPW77:MPW79 MZS77:MZS79 NJO77:NJO79 NTK77:NTK79 ODG77:ODG79 ONC77:ONC79 OWY77:OWY79 PGU77:PGU79 PQQ77:PQQ79 QAM77:QAM79 QKI77:QKI79 QUE77:QUE79 REA77:REA79 RNW77:RNW79 RXS77:RXS79 SHO77:SHO79 SRK77:SRK79 TBG77:TBG79 TLC77:TLC79 TUY77:TUY79 UEU77:UEU79 UOQ77:UOQ79 UYM77:UYM79 VII77:VII79 VSE77:VSE79 WCA77:WCA79 WLW77:WLW79 WVS77:WVS79 K77:K78 K37:K38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95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97 TC117:TC119 ACY117:ACY119 AMU117:AMU119 AWQ117:AWQ119 BGM117:BGM119 BQI117:BQI119 CAE117:CAE119 CKA117:CKA119 CTW117:CTW119 DDS117:DDS119 DNO117:DNO119 DXK117:DXK119 EHG117:EHG119 ERC117:ERC119 FAY117:FAY119 FKU117:FKU119 FUQ117:FUQ119 GEM117:GEM119 GOI117:GOI119 GYE117:GYE119 HIA117:HIA119 HRW117:HRW119 IBS117:IBS119 ILO117:ILO119 IVK117:IVK119 JFG117:JFG119 JPC117:JPC119 JYY117:JYY119 KIU117:KIU119 KSQ117:KSQ119 LCM117:LCM119 LMI117:LMI119 LWE117:LWE119 MGA117:MGA119 MPW117:MPW119 MZS117:MZS119 NJO117:NJO119 NTK117:NTK119 ODG117:ODG119 ONC117:ONC119 OWY117:OWY119 PGU117:PGU119 PQQ117:PQQ119 QAM117:QAM119 QKI117:QKI119 QUE117:QUE119 REA117:REA119 RNW117:RNW119 RXS117:RXS119 SHO117:SHO119 SRK117:SRK119 TBG117:TBG119 TLC117:TLC119 TUY117:TUY119 UEU117:UEU119 UOQ117:UOQ119 UYM117:UYM119 VII117:VII119 VSE117:VSE119 WCA117:WCA119 WLW117:WLW119 WVS117:WVS119 K117:K118 JG77:JG79 K9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35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137 JG157:JG159 TC157:TC159 ACY157:ACY159 AMU157:AMU159 AWQ157:AWQ159 BGM157:BGM159 BQI157:BQI159 CAE157:CAE159 CKA157:CKA159 CTW157:CTW159 DDS157:DDS159 DNO157:DNO159 DXK157:DXK159 EHG157:EHG159 ERC157:ERC159 FAY157:FAY159 FKU157:FKU159 FUQ157:FUQ159 GEM157:GEM159 GOI157:GOI159 GYE157:GYE159 HIA157:HIA159 HRW157:HRW159 IBS157:IBS159 ILO157:ILO159 IVK157:IVK159 JFG157:JFG159 JPC157:JPC159 JYY157:JYY159 KIU157:KIU159 KSQ157:KSQ159 LCM157:LCM159 LMI157:LMI159 LWE157:LWE159 MGA157:MGA159 MPW157:MPW159 MZS157:MZS159 NJO157:NJO159 NTK157:NTK159 ODG157:ODG159 ONC157:ONC159 OWY157:OWY159 PGU157:PGU159 PQQ157:PQQ159 QAM157:QAM159 QKI157:QKI159 QUE157:QUE159 REA157:REA159 RNW157:RNW159 RXS157:RXS159 SHO157:SHO159 SRK157:SRK159 TBG157:TBG159 TLC157:TLC159 TUY157:TUY159 UEU157:UEU159 UOQ157:UOQ159 UYM157:UYM159 VII157:VII159 VSE157:VSE159 WCA157:WCA159 WLW157:WLW159 WVS157:WVS159 K157:K158 K13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175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77 JG197:JG199 TC197:TC199 ACY197:ACY199 AMU197:AMU199 AWQ197:AWQ199 BGM197:BGM199 BQI197:BQI199 CAE197:CAE199 CKA197:CKA199 CTW197:CTW199 DDS197:DDS199 DNO197:DNO199 DXK197:DXK199 EHG197:EHG199 ERC197:ERC199 FAY197:FAY199 FKU197:FKU199 FUQ197:FUQ199 GEM197:GEM199 GOI197:GOI199 GYE197:GYE199 HIA197:HIA199 HRW197:HRW199 IBS197:IBS199 ILO197:ILO199 IVK197:IVK199 JFG197:JFG199 JPC197:JPC199 JYY197:JYY199 KIU197:KIU199 KSQ197:KSQ199 LCM197:LCM199 LMI197:LMI199 LWE197:LWE199 MGA197:MGA199 MPW197:MPW199 MZS197:MZS199 NJO197:NJO199 NTK197:NTK199 ODG197:ODG199 ONC197:ONC199 OWY197:OWY199 PGU197:PGU199 PQQ197:PQQ199 QAM197:QAM199 QKI197:QKI199 QUE197:QUE199 REA197:REA199 RNW197:RNW199 RXS197:RXS199 SHO197:SHO199 SRK197:SRK199 TBG197:TBG199 TLC197:TLC199 TUY197:TUY199 UEU197:UEU199 UOQ197:UOQ199 UYM197:UYM199 VII197:VII199 VSE197:VSE199 WCA197:WCA199 WLW197:WLW199 K238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JG191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TC191 JG277:JG278 TC277:TC278 ACY277:ACY278 AMU277:AMU278 AWQ277:AWQ278 BGM277:BGM278 BQI277:BQI278 CAE277:CAE278 CKA277:CKA278 CTW277:CTW278 DDS277:DDS278 DNO277:DNO278 DXK277:DXK278 EHG277:EHG278 ERC277:ERC278 FAY277:FAY278 FKU277:FKU278 FUQ277:FUQ278 GEM277:GEM278 GOI277:GOI278 GYE277:GYE278 HIA277:HIA278 HRW277:HRW278 IBS277:IBS278 ILO277:ILO278 IVK277:IVK278 JFG277:JFG278 JPC277:JPC278 JYY277:JYY278 KIU277:KIU278 KSQ277:KSQ278 LCM277:LCM278 LMI277:LMI278 LWE277:LWE278 MGA277:MGA278 MPW277:MPW278 MZS277:MZS278 NJO277:NJO278 NTK277:NTK278 ODG277:ODG278 ONC277:ONC278 OWY277:OWY278 PGU277:PGU278 PQQ277:PQQ278 QAM277:QAM278 QKI277:QKI278 QUE277:QUE278 REA277:REA278 RNW277:RNW278 RXS277:RXS278 SHO277:SHO278 SRK277:SRK278 TBG277:TBG278 TLC277:TLC278 TUY277:TUY278 UEU277:UEU278 UOQ277:UOQ278 UYM277:UYM278 VII277:VII278 VSE277:VSE278 WCA277:WCA278 WLW277:WLW278 WVS277:WVS278 ACY191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AMU191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AWQ191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BGM191 JG237:JG238 TC237:TC238 ACY237:ACY238 AMU237:AMU238 AWQ237:AWQ238 BGM237:BGM238 BQI237:BQI238 CAE237:CAE238 CKA237:CKA238 CTW237:CTW238 DDS237:DDS238 DNO237:DNO238 DXK237:DXK238 EHG237:EHG238 ERC237:ERC238 FAY237:FAY238 FKU237:FKU238 FUQ237:FUQ238 GEM237:GEM238 GOI237:GOI238 GYE237:GYE238 HIA237:HIA238 HRW237:HRW238 IBS237:IBS238 ILO237:ILO238 IVK237:IVK238 JFG237:JFG238 JPC237:JPC238 JYY237:JYY238 KIU237:KIU238 KSQ237:KSQ238 LCM237:LCM238 LMI237:LMI238 LWE237:LWE238 MGA237:MGA238 MPW237:MPW238 MZS237:MZS238 NJO237:NJO238 NTK237:NTK238 ODG237:ODG238 ONC237:ONC238 OWY237:OWY238 PGU237:PGU238 PQQ237:PQQ238 QAM237:QAM238 QKI237:QKI238 QUE237:QUE238 REA237:REA238 RNW237:RNW238 RXS237:RXS238 SHO237:SHO238 SRK237:SRK238 TBG237:TBG238 TLC237:TLC238 TUY237:TUY238 UEU237:UEU238 UOQ237:UOQ238 UYM237:UYM238 VII237:VII238 VSE237:VSE238 WCA237:WCA238 WLW237:WLW238 WVS237:WVS238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278 K318 JG271 TC271 ACY271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AMU271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AWQ271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BGM271 JG317:JG318 TC317:TC318 ACY317:ACY318 AMU317:AMU318 AWQ317:AWQ318 BGM317:BGM318 BQI317:BQI318 CAE317:CAE318 CKA317:CKA318 CTW317:CTW318 DDS317:DDS318 DNO317:DNO318 DXK317:DXK318 EHG317:EHG318 ERC317:ERC318 FAY317:FAY318 FKU317:FKU318 FUQ317:FUQ318 GEM317:GEM318 GOI317:GOI318 GYE317:GYE318 HIA317:HIA318 HRW317:HRW318 IBS317:IBS318 ILO317:ILO318 IVK317:IVK318 JFG317:JFG318 JPC317:JPC318 JYY317:JYY318 KIU317:KIU318 KSQ317:KSQ318 LCM317:LCM318 LMI317:LMI318 LWE317:LWE318 MGA317:MGA318 MPW317:MPW318 MZS317:MZS318 NJO317:NJO318 NTK317:NTK318 ODG317:ODG318 ONC317:ONC318 OWY317:OWY318 PGU317:PGU318 PQQ317:PQQ318 QAM317:QAM318 QKI317:QKI318 QUE317:QUE318 REA317:REA318 RNW317:RNW318 RXS317:RXS318 SHO317:SHO318 SRK317:SRK318 TBG317:TBG318 TLC317:TLC318 TUY317:TUY318 UEU317:UEU318 UOQ317:UOQ318 UYM317:UYM318 VII317:VII318 VSE317:VSE318 WCA317:WCA318 WLW317:WLW318 WVS317:WVS318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358 TC311 ACY311 AMU311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AWQ311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BGM311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BQI311 JG357:JG358 TC357:TC358 ACY357:ACY358 AMU357:AMU358 AWQ357:AWQ358 BGM357:BGM358 BQI357:BQI358 CAE357:CAE358 CKA357:CKA358 CTW357:CTW358 DDS357:DDS358 DNO357:DNO358 DXK357:DXK358 EHG357:EHG358 ERC357:ERC358 FAY357:FAY358 FKU357:FKU358 FUQ357:FUQ358 GEM357:GEM358 GOI357:GOI358 GYE357:GYE358 HIA357:HIA358 HRW357:HRW358 IBS357:IBS358 ILO357:ILO358 IVK357:IVK358 JFG357:JFG358 JPC357:JPC358 JYY357:JYY358 KIU357:KIU358 KSQ357:KSQ358 LCM357:LCM358 LMI357:LMI358 LWE357:LWE358 MGA357:MGA358 MPW357:MPW358 MZS357:MZS358 NJO357:NJO358 NTK357:NTK358 ODG357:ODG358 ONC357:ONC358 OWY357:OWY358 PGU357:PGU358 PQQ357:PQQ358 QAM357:QAM358 QKI357:QKI358 QUE357:QUE358 REA357:REA358 RNW357:RNW358 RXS357:RXS358 SHO357:SHO358 SRK357:SRK358 TBG357:TBG358 TLC357:TLC358 TUY357:TUY358 UEU357:UEU358 UOQ357:UOQ358 UYM357:UYM358 VII357:VII358 VSE357:VSE358 WCA357:WCA358 WLW357:WLW358 WVS357:WVS358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K179 K219 K299 K339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WCA351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WLW351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WVS351 JG397:JG398 TC397:TC398 ACY397:ACY398 AMU397:AMU398 AWQ397:AWQ398 BGM397:BGM398 BQI397:BQI398 CAE397:CAE398 CKA397:CKA398 CTW397:CTW398 DDS397:DDS398 DNO397:DNO398 DXK397:DXK398 EHG397:EHG398 ERC397:ERC398 FAY397:FAY398 FKU397:FKU398 FUQ397:FUQ398 GEM397:GEM398 GOI397:GOI398 GYE397:GYE398 HIA397:HIA398 HRW397:HRW398 IBS397:IBS398 ILO397:ILO398 IVK397:IVK398 JFG397:JFG398 JPC397:JPC398 JYY397:JYY398 KIU397:KIU398 KSQ397:KSQ398 LCM397:LCM398 LMI397:LMI398 LWE397:LWE398 MGA397:MGA398 MPW397:MPW398 MZS397:MZS398 NJO397:NJO398 NTK397:NTK398 ODG397:ODG398 ONC397:ONC398 OWY397:OWY398 PGU397:PGU398 PQQ397:PQQ398 QAM397:QAM398 QKI397:QKI398 QUE397:QUE398 REA397:REA398 RNW397:RNW398 RXS397:RXS398 SHO397:SHO398 SRK397:SRK398 TBG397:TBG398 TLC397:TLC398 TUY397:TUY398 UEU397:UEU398 UOQ397:UOQ398 UYM397:UYM398 VII397:VII398 VSE397:VSE398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191 K231 K271 K311 K351 K193 K233 K273 K313 K353 K195 K235 K275 K315 K35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JG117:JG119"/>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ormula1>"Nr. de solicitări pe domenii"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formula1>"litera din art. 12 HG 878/2005"</formula1>
    </dataValidation>
    <dataValidation type="list" allowBlank="1" showInputMessage="1" showErrorMessage="1" sqref="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formula1>"nr. solicitări"</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formula1>"litera din art. 11 HG 878/2005"</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formula1>"Conform art. 11"</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172:S173 JO172:JO173 TK172:TK173 ADG172:ADG173 ANC172:ANC173 AWY172:AWY173 BGU172:BGU173 BQQ172:BQQ173 CAM172:CAM173 CKI172:CKI173 CUE172:CUE173 DEA172:DEA173 DNW172:DNW173 DXS172:DXS173 EHO172:EHO173 ERK172:ERK173 FBG172:FBG173 FLC172:FLC173 FUY172:FUY173 GEU172:GEU173 GOQ172:GOQ173 GYM172:GYM173 HII172:HII173 HSE172:HSE173 ICA172:ICA173 ILW172:ILW173 IVS172:IVS173 JFO172:JFO173 JPK172:JPK173 JZG172:JZG173 KJC172:KJC173 KSY172:KSY173 LCU172:LCU173 LMQ172:LMQ173 LWM172:LWM173 MGI172:MGI173 MQE172:MQE173 NAA172:NAA173 NJW172:NJW173 NTS172:NTS173 ODO172:ODO173 ONK172:ONK173 OXG172:OXG173 PHC172:PHC173 PQY172:PQY173 QAU172:QAU173 QKQ172:QKQ173 QUM172:QUM173 REI172:REI173 ROE172:ROE173 RYA172:RYA173 SHW172:SHW173 SRS172:SRS173 TBO172:TBO173 TLK172:TLK173 TVG172:TVG173 UFC172:UFC173 UOY172:UOY173 UYU172:UYU173 VIQ172:VIQ173 VSM172:VSM173 WCI172:WCI173 WME172:WME173 WWA172:WWA173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JO372:JO373 TK372:TK373 ADG372:ADG373 ANC372:ANC373 AWY372:AWY373 BGU372:BGU373 BQQ372:BQQ373 CAM372:CAM373 CKI372:CKI373 CUE372:CUE373 DEA372:DEA373 DNW372:DNW373 DXS372:DXS373 EHO372:EHO373 ERK372:ERK373 FBG372:FBG373 FLC372:FLC373 FUY372:FUY373 GEU372:GEU373 GOQ372:GOQ373 GYM372:GYM373 HII372:HII373 HSE372:HSE373 ICA372:ICA373 ILW372:ILW373 IVS372:IVS373 JFO372:JFO373 JPK372:JPK373 JZG372:JZG373 KJC372:KJC373 KSY372:KSY373 LCU372:LCU373 LMQ372:LMQ373 LWM372:LWM373 MGI372:MGI373 MQE372:MQE373 NAA372:NAA373 NJW372:NJW373 NTS372:NTS373 ODO372:ODO373 ONK372:ONK373 OXG372:OXG373 PHC372:PHC373 PQY372:PQY373 QAU372:QAU373 QKQ372:QKQ373 QUM372:QUM373 REI372:REI373 ROE372:ROE373 RYA372:RYA373 SHW372:SHW373 SRS372:SRS373 TBO372:TBO373 TLK372:TLK373 TVG372:TVG373 UFC372:UFC373 UOY372:UOY373 UYU372:UYU373 VIQ372:VIQ373 VSM372:VSM373 WCI372:WCI373 WME372:WME373 WWA372:WWA373">
      <formula1>"Plângeri în instanţă (nr)"</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172:R173 JN172:JN173 TJ172:TJ173 ADF172:ADF173 ANB172:ANB173 AWX172:AWX173 BGT172:BGT173 BQP172:BQP173 CAL172:CAL173 CKH172:CKH173 CUD172:CUD173 DDZ172:DDZ173 DNV172:DNV173 DXR172:DXR173 EHN172:EHN173 ERJ172:ERJ173 FBF172:FBF173 FLB172:FLB173 FUX172:FUX173 GET172:GET173 GOP172:GOP173 GYL172:GYL173 HIH172:HIH173 HSD172:HSD173 IBZ172:IBZ173 ILV172:ILV173 IVR172:IVR173 JFN172:JFN173 JPJ172:JPJ173 JZF172:JZF173 KJB172:KJB173 KSX172:KSX173 LCT172:LCT173 LMP172:LMP173 LWL172:LWL173 MGH172:MGH173 MQD172:MQD173 MZZ172:MZZ173 NJV172:NJV173 NTR172:NTR173 ODN172:ODN173 ONJ172:ONJ173 OXF172:OXF173 PHB172:PHB173 PQX172:PQX173 QAT172:QAT173 QKP172:QKP173 QUL172:QUL173 REH172:REH173 ROD172:ROD173 RXZ172:RXZ173 SHV172:SHV173 SRR172:SRR173 TBN172:TBN173 TLJ172:TLJ173 TVF172:TVF173 UFB172:UFB173 UOX172:UOX173 UYT172:UYT173 VIP172:VIP173 VSL172:VSL173 WCH172:WCH173 WMD172:WMD173 WVZ172:WVZ173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JN372:JN373 TJ372:TJ373 ADF372:ADF373 ANB372:ANB373 AWX372:AWX373 BGT372:BGT373 BQP372:BQP373 CAL372:CAL373 CKH372:CKH373 CUD372:CUD373 DDZ372:DDZ373 DNV372:DNV373 DXR372:DXR373 EHN372:EHN373 ERJ372:ERJ373 FBF372:FBF373 FLB372:FLB373 FUX372:FUX373 GET372:GET373 GOP372:GOP373 GYL372:GYL373 HIH372:HIH373 HSD372:HSD373 IBZ372:IBZ373 ILV372:ILV373 IVR372:IVR373 JFN372:JFN373 JPJ372:JPJ373 JZF372:JZF373 KJB372:KJB373 KSX372:KSX373 LCT372:LCT373 LMP372:LMP373 LWL372:LWL373 MGH372:MGH373 MQD372:MQD373 MZZ372:MZZ373 NJV372:NJV373 NTR372:NTR373 ODN372:ODN373 ONJ372:ONJ373 OXF372:OXF373 PHB372:PHB373 PQX372:PQX373 QAT372:QAT373 QKP372:QKP373 QUL372:QUL373 REH372:REH373 ROD372:ROD373 RXZ372:RXZ373 SHV372:SHV373 SRR372:SRR373 TBN372:TBN373 TLJ372:TLJ373 TVF372:TVF373 UFB372:UFB373 UOX372:UOX373 UYT372:UYT373 VIP372:VIP373 VSL372:VSL373 WCH372:WCH373 WMD372:WMD373 WVZ372:WVZ373">
      <formula1>"Reclamaţii administrative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171:S171 JN171:JO171 TJ171:TK171 ADF171:ADG171 ANB171:ANC171 AWX171:AWY171 BGT171:BGU171 BQP171:BQQ171 CAL171:CAM171 CKH171:CKI171 CUD171:CUE171 DDZ171:DEA171 DNV171:DNW171 DXR171:DXS171 EHN171:EHO171 ERJ171:ERK171 FBF171:FBG171 FLB171:FLC171 FUX171:FUY171 GET171:GEU171 GOP171:GOQ171 GYL171:GYM171 HIH171:HII171 HSD171:HSE171 IBZ171:ICA171 ILV171:ILW171 IVR171:IVS171 JFN171:JFO171 JPJ171:JPK171 JZF171:JZG171 KJB171:KJC171 KSX171:KSY171 LCT171:LCU171 LMP171:LMQ171 LWL171:LWM171 MGH171:MGI171 MQD171:MQE171 MZZ171:NAA171 NJV171:NJW171 NTR171:NTS171 ODN171:ODO171 ONJ171:ONK171 OXF171:OXG171 PHB171:PHC171 PQX171:PQY171 QAT171:QAU171 QKP171:QKQ171 QUL171:QUM171 REH171:REI171 ROD171:ROE171 RXZ171:RYA171 SHV171:SHW171 SRR171:SRS171 TBN171:TBO171 TLJ171:TLK171 TVF171:TVG171 UFB171:UFC171 UOX171:UOY171 UYT171:UYU171 VIP171:VIQ171 VSL171:VSM171 WCH171:WCI171 WMD171:WME171 WVZ171:WWA17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formula1>"Urmarea respingerii solicitării"</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172:Q173 JM172:JM173 TI172:TI173 ADE172:ADE173 ANA172:ANA173 AWW172:AWW173 BGS172:BGS173 BQO172:BQO173 CAK172:CAK173 CKG172:CKG173 CUC172:CUC173 DDY172:DDY173 DNU172:DNU173 DXQ172:DXQ173 EHM172:EHM173 ERI172:ERI173 FBE172:FBE173 FLA172:FLA173 FUW172:FUW173 GES172:GES173 GOO172:GOO173 GYK172:GYK173 HIG172:HIG173 HSC172:HSC173 IBY172:IBY173 ILU172:ILU173 IVQ172:IVQ173 JFM172:JFM173 JPI172:JPI173 JZE172:JZE173 KJA172:KJA173 KSW172:KSW173 LCS172:LCS173 LMO172:LMO173 LWK172:LWK173 MGG172:MGG173 MQC172:MQC173 MZY172:MZY173 NJU172:NJU173 NTQ172:NTQ173 ODM172:ODM173 ONI172:ONI173 OXE172:OXE173 PHA172:PHA173 PQW172:PQW173 QAS172:QAS173 QKO172:QKO173 QUK172:QUK173 REG172:REG173 ROC172:ROC173 RXY172:RXY173 SHU172:SHU173 SRQ172:SRQ173 TBM172:TBM173 TLI172:TLI173 TVE172:TVE173 UFA172:UFA173 UOW172:UOW173 UYS172:UYS173 VIO172:VIO173 VSK172:VSK173 WCG172:WCG173 WMC172:WMC173 WVY172:WVY173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JM372:JM373 TI372:TI373 ADE372:ADE373 ANA372:ANA373 AWW372:AWW373 BGS372:BGS373 BQO372:BQO373 CAK372:CAK373 CKG372:CKG373 CUC372:CUC373 DDY372:DDY373 DNU372:DNU373 DXQ372:DXQ373 EHM372:EHM373 ERI372:ERI373 FBE372:FBE373 FLA372:FLA373 FUW372:FUW373 GES372:GES373 GOO372:GOO373 GYK372:GYK373 HIG372:HIG373 HSC372:HSC373 IBY372:IBY373 ILU372:ILU373 IVQ372:IVQ373 JFM372:JFM373 JPI372:JPI373 JZE372:JZE373 KJA372:KJA373 KSW372:KSW373 LCS372:LCS373 LMO372:LMO373 LWK372:LWK373 MGG372:MGG373 MQC372:MQC373 MZY372:MZY373 NJU372:NJU373 NTQ372:NTQ373 ODM372:ODM373 ONI372:ONI373 OXE372:OXE373 PHA372:PHA373 PQW372:PQW373 QAS372:QAS373 QKO372:QKO373 QUK372:QUK373 REG372:REG373 ROC372:ROC373 RXY372:RXY373 SHU372:SHU373 SRQ372:SRQ373 TBM372:TBM373 TLI372:TLI373 TVE372:TVE373 UFA372:UFA373 UOW372:UOW373 UYS372:UYS373 VIO372:VIO373 VSK372:VSK373 WCG372:WCG373 WMC372:WMC373 WVY372:WVY373">
      <formula1>"Telefonic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172:P173 JL172:JL173 TH172:TH173 ADD172:ADD173 AMZ172:AMZ173 AWV172:AWV173 BGR172:BGR173 BQN172:BQN173 CAJ172:CAJ173 CKF172:CKF173 CUB172:CUB173 DDX172:DDX173 DNT172:DNT173 DXP172:DXP173 EHL172:EHL173 ERH172:ERH173 FBD172:FBD173 FKZ172:FKZ173 FUV172:FUV173 GER172:GER173 GON172:GON173 GYJ172:GYJ173 HIF172:HIF173 HSB172:HSB173 IBX172:IBX173 ILT172:ILT173 IVP172:IVP173 JFL172:JFL173 JPH172:JPH173 JZD172:JZD173 KIZ172:KIZ173 KSV172:KSV173 LCR172:LCR173 LMN172:LMN173 LWJ172:LWJ173 MGF172:MGF173 MQB172:MQB173 MZX172:MZX173 NJT172:NJT173 NTP172:NTP173 ODL172:ODL173 ONH172:ONH173 OXD172:OXD173 PGZ172:PGZ173 PQV172:PQV173 QAR172:QAR173 QKN172:QKN173 QUJ172:QUJ173 REF172:REF173 ROB172:ROB173 RXX172:RXX173 SHT172:SHT173 SRP172:SRP173 TBL172:TBL173 TLH172:TLH173 TVD172:TVD173 UEZ172:UEZ173 UOV172:UOV173 UYR172:UYR173 VIN172:VIN173 VSJ172:VSJ173 WCF172:WCF173 WMB172:WMB173 WVX172:WVX173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JL372:JL373 TH372:TH373 ADD372:ADD373 AMZ372:AMZ373 AWV372:AWV373 BGR372:BGR373 BQN372:BQN373 CAJ372:CAJ373 CKF372:CKF373 CUB372:CUB373 DDX372:DDX373 DNT372:DNT373 DXP372:DXP373 EHL372:EHL373 ERH372:ERH373 FBD372:FBD373 FKZ372:FKZ373 FUV372:FUV373 GER372:GER373 GON372:GON373 GYJ372:GYJ373 HIF372:HIF373 HSB372:HSB373 IBX372:IBX373 ILT372:ILT373 IVP372:IVP373 JFL372:JFL373 JPH372:JPH373 JZD372:JZD373 KIZ372:KIZ373 KSV372:KSV373 LCR372:LCR373 LMN372:LMN373 LWJ372:LWJ373 MGF372:MGF373 MQB372:MQB373 MZX372:MZX373 NJT372:NJT373 NTP372:NTP373 ODL372:ODL373 ONH372:ONH373 OXD372:OXD373 PGZ372:PGZ373 PQV372:PQV373 QAR372:QAR373 QKN372:QKN373 QUJ372:QUJ373 REF372:REF373 ROB372:ROB373 RXX372:RXX373 SHT372:SHT373 SRP372:SRP373 TBL372:TBL373 TLH372:TLH373 TVD372:TVD373 UEZ372:UEZ373 UOV372:UOV373 UYR372:UYR373 VIN372:VIN373 VSJ372:VSJ373 WCF372:WCF373 WMB372:WMB373 WVX372:WVX373">
      <formula1>"Suport electronic (nr)"</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formula1>"Suport hârtie (nr)"</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171:Q171 JK171:JM171 TG171:TI171 ADC171:ADE171 AMY171:ANA171 AWU171:AWW171 BGQ171:BGS171 BQM171:BQO171 CAI171:CAK171 CKE171:CKG171 CUA171:CUC171 DDW171:DDY171 DNS171:DNU171 DXO171:DXQ171 EHK171:EHM171 ERG171:ERI171 FBC171:FBE171 FKY171:FLA171 FUU171:FUW171 GEQ171:GES171 GOM171:GOO171 GYI171:GYK171 HIE171:HIG171 HSA171:HSC171 IBW171:IBY171 ILS171:ILU171 IVO171:IVQ171 JFK171:JFM171 JPG171:JPI171 JZC171:JZE171 KIY171:KJA171 KSU171:KSW171 LCQ171:LCS171 LMM171:LMO171 LWI171:LWK171 MGE171:MGG171 MQA171:MQC171 MZW171:MZY171 NJS171:NJU171 NTO171:NTQ171 ODK171:ODM171 ONG171:ONI171 OXC171:OXE171 PGY171:PHA171 PQU171:PQW171 QAQ171:QAS171 QKM171:QKO171 QUI171:QUK171 REE171:REG171 ROA171:ROC171 RXW171:RXY171 SHS171:SHU171 SRO171:SRQ171 TBK171:TBM171 TLG171:TLI171 TVC171:TVE171 UEY171:UFA171 UOU171:UOW171 UYQ171:UYS171 VIM171:VIO171 VSI171:VSK171 WCE171:WCG171 WMA171:WMC171 WVW171:WVY17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JK371:JM371 TG371:TI371 ADC371:ADE371 AMY371:ANA371 AWU371:AWW371 BGQ371:BGS371 BQM371:BQO371 CAI371:CAK371 CKE371:CKG371 CUA371:CUC371 DDW371:DDY371 DNS371:DNU371 DXO371:DXQ371 EHK371:EHM371 ERG371:ERI371 FBC371:FBE371 FKY371:FLA371 FUU371:FUW371 GEQ371:GES371 GOM371:GOO371 GYI371:GYK371 HIE371:HIG371 HSA371:HSC371 IBW371:IBY371 ILS371:ILU371 IVO371:IVQ371 JFK371:JFM371 JPG371:JPI371 JZC371:JZE371 KIY371:KJA371 KSU371:KSW371 LCQ371:LCS371 LMM371:LMO371 LWI371:LWK371 MGE371:MGG371 MQA371:MQC371 MZW371:MZY371 NJS371:NJU371 NTO371:NTQ371 ODK371:ODM371 ONG371:ONI371 OXC371:OXE371 PGY371:PHA371 PQU371:PQW371 QAQ371:QAS371 QKM371:QKO371 QUI371:QUK371 REE371:REG371 ROA371:ROC371 RXW371:RXY371 SHS371:SHU371 SRO371:SRQ371 TBK371:TBM371 TLG371:TLI371 TVC371:TVE371 UEY371:UFA371 UOU371:UOW371 UYQ371:UYS371 VIM371:VIO371 VSI371:VSK371 WCE371:WCG371 WMA371:WMC371 WVW371:WVY371">
      <formula1>"Forma solicitării"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formula1>"Conform art. 12"</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formula1>"Motivaţia respingerii"</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172:J173 JF172:JF173 TB172:TB173 ACX172:ACX173 AMT172:AMT173 AWP172:AWP173 BGL172:BGL173 BQH172:BQH173 CAD172:CAD173 CJZ172:CJZ173 CTV172:CTV173 DDR172:DDR173 DNN172:DNN173 DXJ172:DXJ173 EHF172:EHF173 ERB172:ERB173 FAX172:FAX173 FKT172:FKT173 FUP172:FUP173 GEL172:GEL173 GOH172:GOH173 GYD172:GYD173 HHZ172:HHZ173 HRV172:HRV173 IBR172:IBR173 ILN172:ILN173 IVJ172:IVJ173 JFF172:JFF173 JPB172:JPB173 JYX172:JYX173 KIT172:KIT173 KSP172:KSP173 LCL172:LCL173 LMH172:LMH173 LWD172:LWD173 MFZ172:MFZ173 MPV172:MPV173 MZR172:MZR173 NJN172:NJN173 NTJ172:NTJ173 ODF172:ODF173 ONB172:ONB173 OWX172:OWX173 PGT172:PGT173 PQP172:PQP173 QAL172:QAL173 QKH172:QKH173 QUD172:QUD173 RDZ172:RDZ173 RNV172:RNV173 RXR172:RXR173 SHN172:SHN173 SRJ172:SRJ173 TBF172:TBF173 TLB172:TLB173 TUX172:TUX173 UET172:UET173 UOP172:UOP173 UYL172:UYL173 VIH172:VIH173 VSD172:VSD173 WBZ172:WBZ173 WLV172:WLV173 WVR172:WVR173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F372:JF373 TB372:TB373 ACX372:ACX373 AMT372:AMT373 AWP372:AWP373 BGL372:BGL373 BQH372:BQH373 CAD372:CAD373 CJZ372:CJZ373 CTV372:CTV373 DDR372:DDR373 DNN372:DNN373 DXJ372:DXJ373 EHF372:EHF373 ERB372:ERB373 FAX372:FAX373 FKT372:FKT373 FUP372:FUP373 GEL372:GEL373 GOH372:GOH373 GYD372:GYD373 HHZ372:HHZ373 HRV372:HRV373 IBR372:IBR373 ILN372:ILN373 IVJ372:IVJ373 JFF372:JFF373 JPB372:JPB373 JYX372:JYX373 KIT372:KIT373 KSP372:KSP373 LCL372:LCL373 LMH372:LMH373 LWD372:LWD373 MFZ372:MFZ373 MPV372:MPV373 MZR372:MZR373 NJN372:NJN373 NTJ372:NTJ373 ODF372:ODF373 ONB372:ONB373 OWX372:OWX373 PGT372:PGT373 PQP372:PQP373 QAL372:QAL373 QKH372:QKH373 QUD372:QUD373 RDZ372:RDZ373 RNV372:RNV373 RXR372:RXR373 SHN372:SHN373 SRJ372:SRJ373 TBF372:TBF373 TLB372:TLB373 TUX372:TUX373 UET372:UET373 UOP372:UOP373 UYL372:UYL373 VIH372:VIH373 VSD372:VSD373 WBZ372:WBZ373 WLV372:WLV373 WVR372:WVR373">
      <formula1>"Nefavorabilă (nr)"</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172:I173 JE172:JE173 TA172:TA173 ACW172:ACW173 AMS172:AMS173 AWO172:AWO173 BGK172:BGK173 BQG172:BQG173 CAC172:CAC173 CJY172:CJY173 CTU172:CTU173 DDQ172:DDQ173 DNM172:DNM173 DXI172:DXI173 EHE172:EHE173 ERA172:ERA173 FAW172:FAW173 FKS172:FKS173 FUO172:FUO173 GEK172:GEK173 GOG172:GOG173 GYC172:GYC173 HHY172:HHY173 HRU172:HRU173 IBQ172:IBQ173 ILM172:ILM173 IVI172:IVI173 JFE172:JFE173 JPA172:JPA173 JYW172:JYW173 KIS172:KIS173 KSO172:KSO173 LCK172:LCK173 LMG172:LMG173 LWC172:LWC173 MFY172:MFY173 MPU172:MPU173 MZQ172:MZQ173 NJM172:NJM173 NTI172:NTI173 ODE172:ODE173 ONA172:ONA173 OWW172:OWW173 PGS172:PGS173 PQO172:PQO173 QAK172:QAK173 QKG172:QKG173 QUC172:QUC173 RDY172:RDY173 RNU172:RNU173 RXQ172:RXQ173 SHM172:SHM173 SRI172:SRI173 TBE172:TBE173 TLA172:TLA173 TUW172:TUW173 UES172:UES173 UOO172:UOO173 UYK172:UYK173 VIG172:VIG173 VSC172:VSC173 WBY172:WBY173 WLU172:WLU173 WVQ172:WVQ173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JE372:JE373 TA372:TA373 ACW372:ACW373 AMS372:AMS373 AWO372:AWO373 BGK372:BGK373 BQG372:BQG373 CAC372:CAC373 CJY372:CJY373 CTU372:CTU373 DDQ372:DDQ373 DNM372:DNM373 DXI372:DXI373 EHE372:EHE373 ERA372:ERA373 FAW372:FAW373 FKS372:FKS373 FUO372:FUO373 GEK372:GEK373 GOG372:GOG373 GYC372:GYC373 HHY372:HHY373 HRU372:HRU373 IBQ372:IBQ373 ILM372:ILM373 IVI372:IVI373 JFE372:JFE373 JPA372:JPA373 JYW372:JYW373 KIS372:KIS373 KSO372:KSO373 LCK372:LCK373 LMG372:LMG373 LWC372:LWC373 MFY372:MFY373 MPU372:MPU373 MZQ372:MZQ373 NJM372:NJM373 NTI372:NTI373 ODE372:ODE373 ONA372:ONA373 OWW372:OWW373 PGS372:PGS373 PQO372:PQO373 QAK372:QAK373 QKG372:QKG373 QUC372:QUC373 RDY372:RDY373 RNU372:RNU373 RXQ372:RXQ373 SHM372:SHM373 SRI372:SRI373 TBE372:TBE373 TLA372:TLA373 TUW372:TUW373 UES372:UES373 UOO372:UOO373 UYK372:UYK373 VIG372:VIG373 VSC372:VSC373 WBY372:WBY373 WLU372:WLU373 WVQ372:WVQ373">
      <formula1>"Favorabilă (nr)"</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171:J171 JE171:JF171 TA171:TB171 ACW171:ACX171 AMS171:AMT171 AWO171:AWP171 BGK171:BGL171 BQG171:BQH171 CAC171:CAD171 CJY171:CJZ171 CTU171:CTV171 DDQ171:DDR171 DNM171:DNN171 DXI171:DXJ171 EHE171:EHF171 ERA171:ERB171 FAW171:FAX171 FKS171:FKT171 FUO171:FUP171 GEK171:GEL171 GOG171:GOH171 GYC171:GYD171 HHY171:HHZ171 HRU171:HRV171 IBQ171:IBR171 ILM171:ILN171 IVI171:IVJ171 JFE171:JFF171 JPA171:JPB171 JYW171:JYX171 KIS171:KIT171 KSO171:KSP171 LCK171:LCL171 LMG171:LMH171 LWC171:LWD171 MFY171:MFZ171 MPU171:MPV171 MZQ171:MZR171 NJM171:NJN171 NTI171:NTJ171 ODE171:ODF171 ONA171:ONB171 OWW171:OWX171 PGS171:PGT171 PQO171:PQP171 QAK171:QAL171 QKG171:QKH171 QUC171:QUD171 RDY171:RDZ171 RNU171:RNV171 RXQ171:RXR171 SHM171:SHN171 SRI171:SRJ171 TBE171:TBF171 TLA171:TLB171 TUW171:TUX171 UES171:UET171 UOO171:UOP171 UYK171:UYL171 VIG171:VIH171 VSC171:VSD171 WBY171:WBZ171 WLU171:WLV171 WVQ171:WVR17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formula1>"Modalitate de rezolvare"</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formula1>"C"</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formula1>"B"</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ormula1>"A"</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ormula1>"Domenii (şi tipuri de informaţii)"</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172:E173 JA172:JA173 SW172:SW173 ACS172:ACS173 AMO172:AMO173 AWK172:AWK173 BGG172:BGG173 BQC172:BQC173 BZY172:BZY173 CJU172:CJU173 CTQ172:CTQ173 DDM172:DDM173 DNI172:DNI173 DXE172:DXE173 EHA172:EHA173 EQW172:EQW173 FAS172:FAS173 FKO172:FKO173 FUK172:FUK173 GEG172:GEG173 GOC172:GOC173 GXY172:GXY173 HHU172:HHU173 HRQ172:HRQ173 IBM172:IBM173 ILI172:ILI173 IVE172:IVE173 JFA172:JFA173 JOW172:JOW173 JYS172:JYS173 KIO172:KIO173 KSK172:KSK173 LCG172:LCG173 LMC172:LMC173 LVY172:LVY173 MFU172:MFU173 MPQ172:MPQ173 MZM172:MZM173 NJI172:NJI173 NTE172:NTE173 ODA172:ODA173 OMW172:OMW173 OWS172:OWS173 PGO172:PGO173 PQK172:PQK173 QAG172:QAG173 QKC172:QKC173 QTY172:QTY173 RDU172:RDU173 RNQ172:RNQ173 RXM172:RXM173 SHI172:SHI173 SRE172:SRE173 TBA172:TBA173 TKW172:TKW173 TUS172:TUS173 UEO172:UEO173 UOK172:UOK173 UYG172:UYG173 VIC172:VIC173 VRY172:VRY173 WBU172:WBU173 WLQ172:WLQ173 WVM172:WVM173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JA372:JA373 SW372:SW373 ACS372:ACS373 AMO372:AMO373 AWK372:AWK373 BGG372:BGG373 BQC372:BQC373 BZY372:BZY373 CJU372:CJU373 CTQ372:CTQ373 DDM372:DDM373 DNI372:DNI373 DXE372:DXE373 EHA372:EHA373 EQW372:EQW373 FAS372:FAS373 FKO372:FKO373 FUK372:FUK373 GEG372:GEG373 GOC372:GOC373 GXY372:GXY373 HHU372:HHU373 HRQ372:HRQ373 IBM372:IBM373 ILI372:ILI373 IVE372:IVE373 JFA372:JFA373 JOW372:JOW373 JYS372:JYS373 KIO372:KIO373 KSK372:KSK373 LCG372:LCG373 LMC372:LMC373 LVY372:LVY373 MFU372:MFU373 MPQ372:MPQ373 MZM372:MZM373 NJI372:NJI373 NTE372:NTE373 ODA372:ODA373 OMW372:OMW373 OWS372:OWS373 PGO372:PGO373 PQK372:PQK373 QAG372:QAG373 QKC372:QKC373 QTY372:QTY373 RDU372:RDU373 RNQ372:RNQ373 RXM372:RXM373 SHI372:SHI373 SRE372:SRE373 TBA372:TBA373 TKW372:TKW373 TUS372:TUS373 UEO372:UEO373 UOK372:UOK373 UYG372:UYG373 VIC372:VIC373 VRY372:VRY373 WBU372:WBU373 WLQ372:WLQ373 WVM372:WVM373">
      <formula1>"Nr. de solicitări primite de la persoane juridice"</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172:D173 IZ172:IZ173 SV172:SV173 ACR172:ACR173 AMN172:AMN173 AWJ172:AWJ173 BGF172:BGF173 BQB172:BQB173 BZX172:BZX173 CJT172:CJT173 CTP172:CTP173 DDL172:DDL173 DNH172:DNH173 DXD172:DXD173 EGZ172:EGZ173 EQV172:EQV173 FAR172:FAR173 FKN172:FKN173 FUJ172:FUJ173 GEF172:GEF173 GOB172:GOB173 GXX172:GXX173 HHT172:HHT173 HRP172:HRP173 IBL172:IBL173 ILH172:ILH173 IVD172:IVD173 JEZ172:JEZ173 JOV172:JOV173 JYR172:JYR173 KIN172:KIN173 KSJ172:KSJ173 LCF172:LCF173 LMB172:LMB173 LVX172:LVX173 MFT172:MFT173 MPP172:MPP173 MZL172:MZL173 NJH172:NJH173 NTD172:NTD173 OCZ172:OCZ173 OMV172:OMV173 OWR172:OWR173 PGN172:PGN173 PQJ172:PQJ173 QAF172:QAF173 QKB172:QKB173 QTX172:QTX173 RDT172:RDT173 RNP172:RNP173 RXL172:RXL173 SHH172:SHH173 SRD172:SRD173 TAZ172:TAZ173 TKV172:TKV173 TUR172:TUR173 UEN172:UEN173 UOJ172:UOJ173 UYF172:UYF173 VIB172:VIB173 VRX172:VRX173 WBT172:WBT173 WLP172:WLP173 WVL172:WVL173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IZ372:IZ373 SV372:SV373 ACR372:ACR373 AMN372:AMN373 AWJ372:AWJ373 BGF372:BGF373 BQB372:BQB373 BZX372:BZX373 CJT372:CJT373 CTP372:CTP373 DDL372:DDL373 DNH372:DNH373 DXD372:DXD373 EGZ372:EGZ373 EQV372:EQV373 FAR372:FAR373 FKN372:FKN373 FUJ372:FUJ373 GEF372:GEF373 GOB372:GOB373 GXX372:GXX373 HHT372:HHT373 HRP372:HRP373 IBL372:IBL373 ILH372:ILH373 IVD372:IVD373 JEZ372:JEZ373 JOV372:JOV373 JYR372:JYR373 KIN372:KIN373 KSJ372:KSJ373 LCF372:LCF373 LMB372:LMB373 LVX372:LVX373 MFT372:MFT373 MPP372:MPP373 MZL372:MZL373 NJH372:NJH373 NTD372:NTD373 OCZ372:OCZ373 OMV372:OMV373 OWR372:OWR373 PGN372:PGN373 PQJ372:PQJ373 QAF372:QAF373 QKB372:QKB373 QTX372:QTX373 RDT372:RDT373 RNP372:RNP373 RXL372:RXL373 SHH372:SHH373 SRD372:SRD373 TAZ372:TAZ373 TKV372:TKV373 TUR372:TUR373 UEN372:UEN373 UOJ372:UOJ373 UYF372:UYF373 VIB372:VIB373 VRX372:VRX373 WBT372:WBT373 WLP372:WLP373 WVL372:WVL373">
      <formula1>"Nr. de solicitări primite de la persoane fizice"</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171:E171 IZ171:JA171 SV171:SW171 ACR171:ACS171 AMN171:AMO171 AWJ171:AWK171 BGF171:BGG171 BQB171:BQC171 BZX171:BZY171 CJT171:CJU171 CTP171:CTQ171 DDL171:DDM171 DNH171:DNI171 DXD171:DXE171 EGZ171:EHA171 EQV171:EQW171 FAR171:FAS171 FKN171:FKO171 FUJ171:FUK171 GEF171:GEG171 GOB171:GOC171 GXX171:GXY171 HHT171:HHU171 HRP171:HRQ171 IBL171:IBM171 ILH171:ILI171 IVD171:IVE171 JEZ171:JFA171 JOV171:JOW171 JYR171:JYS171 KIN171:KIO171 KSJ171:KSK171 LCF171:LCG171 LMB171:LMC171 LVX171:LVY171 MFT171:MFU171 MPP171:MPQ171 MZL171:MZM171 NJH171:NJI171 NTD171:NTE171 OCZ171:ODA171 OMV171:OMW171 OWR171:OWS171 PGN171:PGO171 PQJ171:PQK171 QAF171:QAG171 QKB171:QKC171 QTX171:QTY171 RDT171:RDU171 RNP171:RNQ171 RXL171:RXM171 SHH171:SHI171 SRD171:SRE171 TAZ171:TBA171 TKV171:TKW171 TUR171:TUS171 UEN171:UEO171 UOJ171:UOK171 UYF171:UYG171 VIB171:VIC171 VRX171:VRY171 WBT171:WBU171 WLP171:WLQ171 WVL171:WVM17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formula1>"Categoria solicitantului"</formula1>
    </dataValidation>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171:C171 IW171:IY171 SS171:SU171 ACO171:ACQ171 AMK171:AMM171 AWG171:AWI171 BGC171:BGE171 BPY171:BQA171 BZU171:BZW171 CJQ171:CJS171 CTM171:CTO171 DDI171:DDK171 DNE171:DNG171 DXA171:DXC171 EGW171:EGY171 EQS171:EQU171 FAO171:FAQ171 FKK171:FKM171 FUG171:FUI171 GEC171:GEE171 GNY171:GOA171 GXU171:GXW171 HHQ171:HHS171 HRM171:HRO171 IBI171:IBK171 ILE171:ILG171 IVA171:IVC171 JEW171:JEY171 JOS171:JOU171 JYO171:JYQ171 KIK171:KIM171 KSG171:KSI171 LCC171:LCE171 LLY171:LMA171 LVU171:LVW171 MFQ171:MFS171 MPM171:MPO171 MZI171:MZK171 NJE171:NJG171 NTA171:NTC171 OCW171:OCY171 OMS171:OMU171 OWO171:OWQ171 PGK171:PGM171 PQG171:PQI171 QAC171:QAE171 QJY171:QKA171 QTU171:QTW171 RDQ171:RDS171 RNM171:RNO171 RXI171:RXK171 SHE171:SHG171 SRA171:SRC171 TAW171:TAY171 TKS171:TKU171 TUO171:TUQ171 UEK171:UEM171 UOG171:UOI171 UYC171:UYE171 VHY171:VIA171 VRU171:VRW171 WBQ171:WBS171 WLM171:WLO171 WVI171:WVK17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formula1>"Tipul localităţii de unde provine solicitantul"</formula1>
    </dataValidation>
    <dataValidation type="textLength" allowBlank="1" showInputMessage="1" showErrorMessage="1" error="ACEASTĂ INFORMAŢIE LA NIVEL DE TOTAL AN 2009 NU SE VA COMPLETA!!!!!" sqref="K200 JG200 TC200 ACY200 AMU200 AWQ200 BGM200 BQI200 CAE200 CKA200 CTW200 DDS200 DNO200 DXK200 EHG200 ERC200 FAY200 FKU200 FUQ200 GEM200 GOI200 GYE200 HIA200 HRW200 IBS200 ILO200 IVK200 JFG200 JPC200 JYY200 KIU200 KSQ200 LCM200 LMI200 LWE200 MGA200 MPW200 MZS200 NJO200 NTK200 ODG200 ONC200 OWY200 PGU200 PQQ200 QAM200 QKI200 QUE200 REA200 RNW200 RXS200 SHO200 SRK200 TBG200 TLC200 TUY200 UEU200 UOQ200 UYM200 VII200 VSE200 WCA200 WLW200 WVS200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WVU28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K24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K280 M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K320 M360 JG360 TC360 ACY360 AMU360 AWQ360 BGM360 BQI360 CAE360 CKA360 CTW360 DDS360 DNO360 DXK360 EHG360 ERC360 FAY360 FKU360 FUQ360 GEM360 GOI360 GYE360 HIA360 HRW360 IBS360 ILO360 IVK360 JFG360 JPC360 JYY360 KIU360 KSQ360 LCM360 LMI360 LWE360 MGA360 MPW360 MZS360 NJO360 NTK360 ODG360 ONC360 OWY360 PGU360 PQQ360 QAM360 QKI360 QUE360 REA360 RNW360 RXS360 SHO360 SRK360 TBG360 TLC360 TUY360 UEU360 UOQ360 UYM360 VII360 VSE360 WCA360 WLW360 WVS360 JI360 TE360 ADA360 AMW360 AWS360 BGO360 BQK360 CAG360 CKC360 CTY360 DDU360 DNQ360 DXM360 EHI360 ERE360 FBA360 FKW360 FUS360 GEO360 GOK360 GYG360 HIC360 HRY360 IBU360 ILQ360 IVM360 JFI360 JPE360 JZA360 KIW360 KSS360 LCO360 LMK360 LWG360 MGC360 MPY360 MZU360 NJQ360 NTM360 ODI360 ONE360 OXA360 PGW360 PQS360 QAO360 QKK360 QUG360 REC360 RNY360 RXU360 SHQ360 SRM360 TBI360 TLE360 TVA360 UEW360 UOS360 UYO360 VIK360 VSG360 WCC360 WLY360 WVU360 K360 K401 JI401:JI402 TE401:TE402 ADA401:ADA402 AMW401:AMW402 AWS401:AWS402 BGO401:BGO402 BQK401:BQK402 CAG401:CAG402 CKC401:CKC402 CTY401:CTY402 DDU401:DDU402 DNQ401:DNQ402 DXM401:DXM402 EHI401:EHI402 ERE401:ERE402 FBA401:FBA402 FKW401:FKW402 FUS401:FUS402 GEO401:GEO402 GOK401:GOK402 GYG401:GYG402 HIC401:HIC402 HRY401:HRY402 IBU401:IBU402 ILQ401:ILQ402 IVM401:IVM402 JFI401:JFI402 JPE401:JPE402 JZA401:JZA402 KIW401:KIW402 KSS401:KSS402 LCO401:LCO402 LMK401:LMK402 LWG401:LWG402 MGC401:MGC402 MPY401:MPY402 MZU401:MZU402 NJQ401:NJQ402 NTM401:NTM402 ODI401:ODI402 ONE401:ONE402 OXA401:OXA402 PGW401:PGW402 PQS401:PQS402 QAO401:QAO402 QKK401:QKK402 QUG401:QUG402 REC401:REC402 RNY401:RNY402 RXU401:RXU402 SHQ401:SHQ402 SRM401:SRM402 TBI401:TBI402 TLE401:TLE402 TVA401:TVA402 UEW401:UEW402 UOS401:UOS402 UYO401:UYO402 VIK401:VIK402 VSG401:VSG402 WCC401:WCC402 WLY401:WLY402 WVU401:WVU402 WVS401:WVS402 JG401:JG402 TC401:TC402 ACY401:ACY402 AMU401:AMU402 AWQ401:AWQ402 BGM401:BGM402 BQI401:BQI402 CAE401:CAE402 CKA401:CKA402 CTW401:CTW402 DDS401:DDS402 DNO401:DNO402 DXK401:DXK402 EHG401:EHG402 ERC401:ERC402 FAY401:FAY402 FKU401:FKU402 FUQ401:FUQ402 GEM401:GEM402 GOI401:GOI402 GYE401:GYE402 HIA401:HIA402 HRW401:HRW402 IBS401:IBS402 ILO401:ILO402 IVK401:IVK402 JFG401:JFG402 JPC401:JPC402 JYY401:JYY402 KIU401:KIU402 KSQ401:KSQ402 LCM401:LCM402 LMI401:LMI402 LWE401:LWE402 MGA401:MGA402 MPW401:MPW402 MZS401:MZS402 NJO401:NJO402 NTK401:NTK402 ODG401:ODG402 ONC401:ONC402 OWY401:OWY402 PGU401:PGU402 PQQ401:PQQ402 QAM401:QAM402 QKI401:QKI402 QUE401:QUE402 REA401:REA402 RNW401:RNW402 RXS401:RXS402 SHO401:SHO402 SRK401:SRK402 TBG401:TBG402 TLC401:TLC402 TUY401:TUY402 UEU401:UEU402 UOQ401:UOQ402 UYM401:UYM402 VII401:VII402 VSE401:VSE402 WCA401:WCA402 WLW401:WLW402 M401">
      <formula1>0</formula1>
      <formula2>0</formula2>
    </dataValidation>
  </dataValidation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2"/>
  <sheetViews>
    <sheetView topLeftCell="A16" workbookViewId="0">
      <selection activeCell="A677" sqref="A677:XFD677"/>
    </sheetView>
  </sheetViews>
  <sheetFormatPr defaultRowHeight="15" x14ac:dyDescent="0.25"/>
  <sheetData>
    <row r="1" spans="1:19" ht="21.75" customHeight="1" x14ac:dyDescent="0.25">
      <c r="A1" s="1066" t="s">
        <v>2426</v>
      </c>
      <c r="B1" s="1066"/>
      <c r="C1" s="1066"/>
      <c r="D1" s="1066"/>
      <c r="E1" s="1066"/>
      <c r="F1" s="1066"/>
      <c r="G1" s="1066"/>
      <c r="H1" s="1066"/>
      <c r="I1" s="1066"/>
      <c r="J1" s="1066"/>
      <c r="K1" s="1066"/>
      <c r="L1" s="1066"/>
      <c r="M1" s="1066"/>
      <c r="N1" s="1066"/>
      <c r="O1" s="1066"/>
      <c r="P1" s="1066"/>
      <c r="Q1" s="1066"/>
      <c r="R1" s="1066"/>
      <c r="S1" s="1067"/>
    </row>
    <row r="2" spans="1:19" x14ac:dyDescent="0.25">
      <c r="A2" s="929" t="s">
        <v>173</v>
      </c>
      <c r="B2" s="929"/>
      <c r="C2" s="929"/>
      <c r="D2" s="929"/>
      <c r="E2" s="929"/>
      <c r="F2" s="929"/>
      <c r="G2" s="929"/>
      <c r="H2" s="929"/>
      <c r="I2" s="929"/>
      <c r="J2" s="929"/>
      <c r="K2" s="929"/>
      <c r="L2" s="929"/>
      <c r="M2" s="929"/>
      <c r="N2" s="929"/>
      <c r="O2" s="929"/>
      <c r="P2" s="929"/>
      <c r="Q2" s="929"/>
      <c r="R2" s="929"/>
      <c r="S2" s="930"/>
    </row>
    <row r="3" spans="1:19" x14ac:dyDescent="0.25">
      <c r="A3" s="833" t="s">
        <v>83</v>
      </c>
      <c r="B3" s="834"/>
      <c r="C3" s="834"/>
      <c r="D3" s="834"/>
      <c r="E3" s="834"/>
      <c r="F3" s="834"/>
      <c r="G3" s="834"/>
      <c r="H3" s="834"/>
      <c r="I3" s="834"/>
      <c r="J3" s="834"/>
      <c r="K3" s="834"/>
      <c r="L3" s="834"/>
      <c r="M3" s="834"/>
      <c r="N3" s="834"/>
      <c r="O3" s="834"/>
      <c r="P3" s="834"/>
      <c r="Q3" s="834"/>
      <c r="R3" s="834"/>
      <c r="S3" s="835"/>
    </row>
    <row r="4" spans="1:19" x14ac:dyDescent="0.25">
      <c r="A4" s="833" t="s">
        <v>1348</v>
      </c>
      <c r="B4" s="834"/>
      <c r="C4" s="834"/>
      <c r="D4" s="834"/>
      <c r="E4" s="834"/>
      <c r="F4" s="834"/>
      <c r="G4" s="834"/>
      <c r="H4" s="834"/>
      <c r="I4" s="834"/>
      <c r="J4" s="834"/>
      <c r="K4" s="834"/>
      <c r="L4" s="834"/>
      <c r="M4" s="834"/>
      <c r="N4" s="834"/>
      <c r="O4" s="834"/>
      <c r="P4" s="834"/>
      <c r="Q4" s="834"/>
      <c r="R4" s="834"/>
      <c r="S4" s="835"/>
    </row>
    <row r="5" spans="1:19" x14ac:dyDescent="0.25">
      <c r="A5" s="833" t="s">
        <v>1958</v>
      </c>
      <c r="B5" s="834"/>
      <c r="C5" s="834"/>
      <c r="D5" s="834"/>
      <c r="E5" s="834"/>
      <c r="F5" s="834"/>
      <c r="G5" s="834"/>
      <c r="H5" s="834"/>
      <c r="I5" s="834"/>
      <c r="J5" s="834"/>
      <c r="K5" s="834"/>
      <c r="L5" s="834"/>
      <c r="M5" s="834"/>
      <c r="N5" s="834"/>
      <c r="O5" s="834"/>
      <c r="P5" s="834"/>
      <c r="Q5" s="834"/>
      <c r="R5" s="834"/>
      <c r="S5" s="835"/>
    </row>
    <row r="6" spans="1:19" x14ac:dyDescent="0.25">
      <c r="A6" s="833" t="s">
        <v>1959</v>
      </c>
      <c r="B6" s="834"/>
      <c r="C6" s="834"/>
      <c r="D6" s="834"/>
      <c r="E6" s="834"/>
      <c r="F6" s="834"/>
      <c r="G6" s="834"/>
      <c r="H6" s="834"/>
      <c r="I6" s="834"/>
      <c r="J6" s="834"/>
      <c r="K6" s="834"/>
      <c r="L6" s="834"/>
      <c r="M6" s="834"/>
      <c r="N6" s="834"/>
      <c r="O6" s="834"/>
      <c r="P6" s="834"/>
      <c r="Q6" s="834"/>
      <c r="R6" s="834"/>
      <c r="S6" s="835"/>
    </row>
    <row r="7" spans="1:19" x14ac:dyDescent="0.25">
      <c r="A7" s="833" t="s">
        <v>1960</v>
      </c>
      <c r="B7" s="834"/>
      <c r="C7" s="834"/>
      <c r="D7" s="834"/>
      <c r="E7" s="834"/>
      <c r="F7" s="834"/>
      <c r="G7" s="834"/>
      <c r="H7" s="834"/>
      <c r="I7" s="834"/>
      <c r="J7" s="834"/>
      <c r="K7" s="834"/>
      <c r="L7" s="834"/>
      <c r="M7" s="834"/>
      <c r="N7" s="834"/>
      <c r="O7" s="834"/>
      <c r="P7" s="834"/>
      <c r="Q7" s="834"/>
      <c r="R7" s="834"/>
      <c r="S7" s="835"/>
    </row>
    <row r="8" spans="1:19" x14ac:dyDescent="0.25">
      <c r="A8" s="833" t="s">
        <v>1961</v>
      </c>
      <c r="B8" s="834"/>
      <c r="C8" s="834"/>
      <c r="D8" s="834"/>
      <c r="E8" s="834"/>
      <c r="F8" s="834"/>
      <c r="G8" s="834"/>
      <c r="H8" s="834"/>
      <c r="I8" s="834"/>
      <c r="J8" s="834"/>
      <c r="K8" s="834"/>
      <c r="L8" s="834"/>
      <c r="M8" s="834"/>
      <c r="N8" s="834"/>
      <c r="O8" s="834"/>
      <c r="P8" s="834"/>
      <c r="Q8" s="834"/>
      <c r="R8" s="834"/>
      <c r="S8" s="835"/>
    </row>
    <row r="9" spans="1:19" x14ac:dyDescent="0.25">
      <c r="A9" s="833" t="s">
        <v>1962</v>
      </c>
      <c r="B9" s="834"/>
      <c r="C9" s="834"/>
      <c r="D9" s="834"/>
      <c r="E9" s="834"/>
      <c r="F9" s="834"/>
      <c r="G9" s="834"/>
      <c r="H9" s="834"/>
      <c r="I9" s="834"/>
      <c r="J9" s="834"/>
      <c r="K9" s="834"/>
      <c r="L9" s="834"/>
      <c r="M9" s="834"/>
      <c r="N9" s="834"/>
      <c r="O9" s="834"/>
      <c r="P9" s="834"/>
      <c r="Q9" s="834"/>
      <c r="R9" s="834"/>
      <c r="S9" s="835"/>
    </row>
    <row r="10" spans="1:19" x14ac:dyDescent="0.25">
      <c r="A10" s="836" t="s">
        <v>1963</v>
      </c>
      <c r="B10" s="837"/>
      <c r="C10" s="837"/>
      <c r="D10" s="837"/>
      <c r="E10" s="837"/>
      <c r="F10" s="837"/>
      <c r="G10" s="837"/>
      <c r="H10" s="837"/>
      <c r="I10" s="837"/>
      <c r="J10" s="837"/>
      <c r="K10" s="837"/>
      <c r="L10" s="837"/>
      <c r="M10" s="837"/>
      <c r="N10" s="837"/>
      <c r="O10" s="837"/>
      <c r="P10" s="837"/>
      <c r="Q10" s="837"/>
      <c r="R10" s="837"/>
      <c r="S10" s="838"/>
    </row>
    <row r="11" spans="1:19" ht="32.25"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0"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 customHeight="1" x14ac:dyDescent="0.25">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x14ac:dyDescent="0.25">
      <c r="A14" s="826" t="s">
        <v>69</v>
      </c>
      <c r="B14" s="826"/>
      <c r="C14" s="826"/>
      <c r="D14" s="826"/>
      <c r="E14" s="826"/>
      <c r="F14" s="826"/>
      <c r="G14" s="826"/>
      <c r="H14" s="826"/>
      <c r="I14" s="826"/>
      <c r="J14" s="826"/>
      <c r="K14" s="826"/>
      <c r="L14" s="826"/>
      <c r="M14" s="826"/>
      <c r="N14" s="826"/>
      <c r="O14" s="826"/>
      <c r="P14" s="826"/>
      <c r="Q14" s="826"/>
      <c r="R14" s="826"/>
      <c r="S14" s="826"/>
    </row>
    <row r="15" spans="1:19" s="103" customFormat="1" x14ac:dyDescent="0.25">
      <c r="A15" s="19">
        <v>1</v>
      </c>
      <c r="B15" s="19">
        <v>4</v>
      </c>
      <c r="C15" s="19">
        <v>5</v>
      </c>
      <c r="D15" s="19">
        <v>2</v>
      </c>
      <c r="E15" s="19">
        <v>3</v>
      </c>
      <c r="F15" s="19">
        <v>1</v>
      </c>
      <c r="G15" s="19">
        <v>4</v>
      </c>
      <c r="H15" s="19">
        <v>0</v>
      </c>
      <c r="I15" s="19">
        <v>5</v>
      </c>
      <c r="J15" s="19">
        <v>0</v>
      </c>
      <c r="K15" s="19">
        <v>0</v>
      </c>
      <c r="L15" s="19">
        <v>0</v>
      </c>
      <c r="M15" s="19">
        <v>0</v>
      </c>
      <c r="N15" s="19">
        <v>0</v>
      </c>
      <c r="O15" s="19">
        <v>2</v>
      </c>
      <c r="P15" s="19">
        <v>3</v>
      </c>
      <c r="Q15" s="19">
        <v>0</v>
      </c>
      <c r="R15" s="19">
        <v>0</v>
      </c>
      <c r="S15" s="19">
        <v>0</v>
      </c>
    </row>
    <row r="16" spans="1:19" x14ac:dyDescent="0.25">
      <c r="A16" s="826" t="s">
        <v>70</v>
      </c>
      <c r="B16" s="826"/>
      <c r="C16" s="826"/>
      <c r="D16" s="826"/>
      <c r="E16" s="826"/>
      <c r="F16" s="826"/>
      <c r="G16" s="826"/>
      <c r="H16" s="826"/>
      <c r="I16" s="826"/>
      <c r="J16" s="826"/>
      <c r="K16" s="826"/>
      <c r="L16" s="826"/>
      <c r="M16" s="826"/>
      <c r="N16" s="826"/>
      <c r="O16" s="826"/>
      <c r="P16" s="826"/>
      <c r="Q16" s="826"/>
      <c r="R16" s="826"/>
      <c r="S16" s="826"/>
    </row>
    <row r="17" spans="1:19" s="50" customFormat="1" ht="12.75" x14ac:dyDescent="0.2">
      <c r="A17" s="19">
        <v>0</v>
      </c>
      <c r="B17" s="19">
        <v>3</v>
      </c>
      <c r="C17" s="19">
        <v>3</v>
      </c>
      <c r="D17" s="19">
        <v>1</v>
      </c>
      <c r="E17" s="19">
        <v>2</v>
      </c>
      <c r="F17" s="19">
        <v>1</v>
      </c>
      <c r="G17" s="19">
        <v>2</v>
      </c>
      <c r="H17" s="19">
        <v>0</v>
      </c>
      <c r="I17" s="19">
        <v>2</v>
      </c>
      <c r="J17" s="19">
        <v>1</v>
      </c>
      <c r="K17" s="19" t="s">
        <v>3206</v>
      </c>
      <c r="L17" s="19">
        <v>1</v>
      </c>
      <c r="M17" s="19">
        <v>0</v>
      </c>
      <c r="N17" s="19">
        <v>0</v>
      </c>
      <c r="O17" s="19">
        <v>2</v>
      </c>
      <c r="P17" s="19">
        <v>1</v>
      </c>
      <c r="Q17" s="19">
        <v>0</v>
      </c>
      <c r="R17" s="19">
        <v>0</v>
      </c>
      <c r="S17" s="19">
        <v>0</v>
      </c>
    </row>
    <row r="18" spans="1:19" x14ac:dyDescent="0.25">
      <c r="A18" s="826" t="s">
        <v>71</v>
      </c>
      <c r="B18" s="826"/>
      <c r="C18" s="826"/>
      <c r="D18" s="826"/>
      <c r="E18" s="826"/>
      <c r="F18" s="826"/>
      <c r="G18" s="826"/>
      <c r="H18" s="826"/>
      <c r="I18" s="826"/>
      <c r="J18" s="826"/>
      <c r="K18" s="826"/>
      <c r="L18" s="826"/>
      <c r="M18" s="826"/>
      <c r="N18" s="826"/>
      <c r="O18" s="826"/>
      <c r="P18" s="826"/>
      <c r="Q18" s="826"/>
      <c r="R18" s="826"/>
      <c r="S18" s="826"/>
    </row>
    <row r="19" spans="1:19" s="21" customFormat="1" ht="12.75" x14ac:dyDescent="0.2">
      <c r="A19" s="19">
        <v>3</v>
      </c>
      <c r="B19" s="19">
        <v>5</v>
      </c>
      <c r="C19" s="19">
        <v>8</v>
      </c>
      <c r="D19" s="19">
        <v>4</v>
      </c>
      <c r="E19" s="19">
        <v>4</v>
      </c>
      <c r="F19" s="19">
        <v>2</v>
      </c>
      <c r="G19" s="19">
        <v>6</v>
      </c>
      <c r="H19" s="19">
        <v>0</v>
      </c>
      <c r="I19" s="19">
        <v>8</v>
      </c>
      <c r="J19" s="19">
        <v>0</v>
      </c>
      <c r="K19" s="19">
        <v>0</v>
      </c>
      <c r="L19" s="19">
        <v>0</v>
      </c>
      <c r="M19" s="19">
        <v>0</v>
      </c>
      <c r="N19" s="19">
        <v>0</v>
      </c>
      <c r="O19" s="19">
        <v>4</v>
      </c>
      <c r="P19" s="19">
        <v>4</v>
      </c>
      <c r="Q19" s="19">
        <v>0</v>
      </c>
      <c r="R19" s="19">
        <v>0</v>
      </c>
      <c r="S19" s="19">
        <v>0</v>
      </c>
    </row>
    <row r="20" spans="1:19" x14ac:dyDescent="0.25">
      <c r="A20" s="826" t="s">
        <v>72</v>
      </c>
      <c r="B20" s="826"/>
      <c r="C20" s="826"/>
      <c r="D20" s="826"/>
      <c r="E20" s="826"/>
      <c r="F20" s="826"/>
      <c r="G20" s="826"/>
      <c r="H20" s="826"/>
      <c r="I20" s="826"/>
      <c r="J20" s="826"/>
      <c r="K20" s="826"/>
      <c r="L20" s="826"/>
      <c r="M20" s="826"/>
      <c r="N20" s="826"/>
      <c r="O20" s="826"/>
      <c r="P20" s="826"/>
      <c r="Q20" s="826"/>
      <c r="R20" s="826"/>
      <c r="S20" s="826"/>
    </row>
    <row r="21" spans="1:19" s="550" customFormat="1" ht="12.75" x14ac:dyDescent="0.2">
      <c r="A21" s="19">
        <v>1</v>
      </c>
      <c r="B21" s="19">
        <v>0</v>
      </c>
      <c r="C21" s="19">
        <v>1</v>
      </c>
      <c r="D21" s="19">
        <v>1</v>
      </c>
      <c r="E21" s="19">
        <v>0</v>
      </c>
      <c r="F21" s="19">
        <v>0</v>
      </c>
      <c r="G21" s="19">
        <v>1</v>
      </c>
      <c r="H21" s="19">
        <v>0</v>
      </c>
      <c r="I21" s="19">
        <v>1</v>
      </c>
      <c r="J21" s="19">
        <v>0</v>
      </c>
      <c r="K21" s="19">
        <v>0</v>
      </c>
      <c r="L21" s="19">
        <v>0</v>
      </c>
      <c r="M21" s="19">
        <v>0</v>
      </c>
      <c r="N21" s="19">
        <v>0</v>
      </c>
      <c r="O21" s="19">
        <v>1</v>
      </c>
      <c r="P21" s="19">
        <v>0</v>
      </c>
      <c r="Q21" s="19">
        <v>0</v>
      </c>
      <c r="R21" s="19">
        <v>0</v>
      </c>
      <c r="S21" s="19">
        <v>0</v>
      </c>
    </row>
    <row r="22" spans="1:19" x14ac:dyDescent="0.25">
      <c r="A22" s="832" t="s">
        <v>73</v>
      </c>
      <c r="B22" s="832"/>
      <c r="C22" s="832"/>
      <c r="D22" s="832"/>
      <c r="E22" s="832"/>
      <c r="F22" s="832"/>
      <c r="G22" s="832"/>
      <c r="H22" s="832"/>
      <c r="I22" s="832"/>
      <c r="J22" s="832"/>
      <c r="K22" s="832"/>
      <c r="L22" s="832"/>
      <c r="M22" s="832"/>
      <c r="N22" s="832"/>
      <c r="O22" s="832"/>
      <c r="P22" s="832"/>
      <c r="Q22" s="832"/>
      <c r="R22" s="832"/>
      <c r="S22" s="832"/>
    </row>
    <row r="23" spans="1:19" s="614" customFormat="1" ht="12.75" x14ac:dyDescent="0.2">
      <c r="A23" s="19">
        <v>2</v>
      </c>
      <c r="B23" s="19">
        <v>3</v>
      </c>
      <c r="C23" s="19">
        <v>5</v>
      </c>
      <c r="D23" s="19">
        <v>4</v>
      </c>
      <c r="E23" s="19">
        <v>1</v>
      </c>
      <c r="F23" s="19">
        <v>1</v>
      </c>
      <c r="G23" s="19">
        <v>4</v>
      </c>
      <c r="H23" s="19">
        <v>0</v>
      </c>
      <c r="I23" s="19">
        <v>5</v>
      </c>
      <c r="J23" s="19">
        <v>0</v>
      </c>
      <c r="K23" s="19">
        <v>0</v>
      </c>
      <c r="L23" s="19">
        <v>0</v>
      </c>
      <c r="M23" s="19">
        <v>0</v>
      </c>
      <c r="N23" s="19">
        <v>0</v>
      </c>
      <c r="O23" s="19">
        <v>2</v>
      </c>
      <c r="P23" s="19">
        <v>3</v>
      </c>
      <c r="Q23" s="19">
        <v>0</v>
      </c>
      <c r="R23" s="19">
        <v>0</v>
      </c>
      <c r="S23" s="19">
        <v>0</v>
      </c>
    </row>
    <row r="24" spans="1:19" x14ac:dyDescent="0.25">
      <c r="A24" s="826" t="s">
        <v>74</v>
      </c>
      <c r="B24" s="826"/>
      <c r="C24" s="826"/>
      <c r="D24" s="826"/>
      <c r="E24" s="826"/>
      <c r="F24" s="826"/>
      <c r="G24" s="826"/>
      <c r="H24" s="826"/>
      <c r="I24" s="826"/>
      <c r="J24" s="826"/>
      <c r="K24" s="826"/>
      <c r="L24" s="826"/>
      <c r="M24" s="826"/>
      <c r="N24" s="826"/>
      <c r="O24" s="826"/>
      <c r="P24" s="826"/>
      <c r="Q24" s="826"/>
      <c r="R24" s="826"/>
      <c r="S24" s="826"/>
    </row>
    <row r="25" spans="1:19" s="639" customFormat="1" ht="12.75" x14ac:dyDescent="0.2">
      <c r="A25" s="19">
        <v>0</v>
      </c>
      <c r="B25" s="19">
        <v>5</v>
      </c>
      <c r="C25" s="19">
        <v>5</v>
      </c>
      <c r="D25" s="19">
        <v>2</v>
      </c>
      <c r="E25" s="19">
        <v>3</v>
      </c>
      <c r="F25" s="19">
        <v>1</v>
      </c>
      <c r="G25" s="19">
        <v>4</v>
      </c>
      <c r="H25" s="19">
        <v>0</v>
      </c>
      <c r="I25" s="19">
        <v>5</v>
      </c>
      <c r="J25" s="19">
        <v>0</v>
      </c>
      <c r="K25" s="19">
        <v>0</v>
      </c>
      <c r="L25" s="19">
        <v>0</v>
      </c>
      <c r="M25" s="19">
        <v>0</v>
      </c>
      <c r="N25" s="19">
        <v>0</v>
      </c>
      <c r="O25" s="19">
        <v>3</v>
      </c>
      <c r="P25" s="19">
        <v>2</v>
      </c>
      <c r="Q25" s="19">
        <v>0</v>
      </c>
      <c r="R25" s="19">
        <v>0</v>
      </c>
      <c r="S25" s="19">
        <v>0</v>
      </c>
    </row>
    <row r="26" spans="1:19" x14ac:dyDescent="0.25">
      <c r="A26" s="826" t="s">
        <v>75</v>
      </c>
      <c r="B26" s="826"/>
      <c r="C26" s="826"/>
      <c r="D26" s="826"/>
      <c r="E26" s="826"/>
      <c r="F26" s="826"/>
      <c r="G26" s="826"/>
      <c r="H26" s="826"/>
      <c r="I26" s="826"/>
      <c r="J26" s="826"/>
      <c r="K26" s="826"/>
      <c r="L26" s="826"/>
      <c r="M26" s="826"/>
      <c r="N26" s="826"/>
      <c r="O26" s="826"/>
      <c r="P26" s="826"/>
      <c r="Q26" s="826"/>
      <c r="R26" s="826"/>
      <c r="S26" s="826"/>
    </row>
    <row r="27" spans="1:19" s="679" customFormat="1" ht="12.75" x14ac:dyDescent="0.2">
      <c r="A27" s="19">
        <v>2</v>
      </c>
      <c r="B27" s="19">
        <v>5</v>
      </c>
      <c r="C27" s="19">
        <v>7</v>
      </c>
      <c r="D27" s="19">
        <v>2</v>
      </c>
      <c r="E27" s="19">
        <v>5</v>
      </c>
      <c r="F27" s="19">
        <v>2</v>
      </c>
      <c r="G27" s="19">
        <v>5</v>
      </c>
      <c r="H27" s="19">
        <v>0</v>
      </c>
      <c r="I27" s="19">
        <v>6</v>
      </c>
      <c r="J27" s="19">
        <v>0</v>
      </c>
      <c r="K27" s="19">
        <v>0</v>
      </c>
      <c r="L27" s="19">
        <v>0</v>
      </c>
      <c r="M27" s="19">
        <v>0</v>
      </c>
      <c r="N27" s="19">
        <v>0</v>
      </c>
      <c r="O27" s="19">
        <v>6</v>
      </c>
      <c r="P27" s="19">
        <v>0</v>
      </c>
      <c r="Q27" s="19">
        <v>0</v>
      </c>
      <c r="R27" s="19">
        <v>0</v>
      </c>
      <c r="S27" s="19">
        <v>0</v>
      </c>
    </row>
    <row r="28" spans="1:19" x14ac:dyDescent="0.25">
      <c r="A28" s="826" t="s">
        <v>76</v>
      </c>
      <c r="B28" s="826"/>
      <c r="C28" s="826"/>
      <c r="D28" s="826"/>
      <c r="E28" s="826"/>
      <c r="F28" s="826"/>
      <c r="G28" s="826"/>
      <c r="H28" s="826"/>
      <c r="I28" s="826"/>
      <c r="J28" s="826"/>
      <c r="K28" s="826"/>
      <c r="L28" s="826"/>
      <c r="M28" s="826"/>
      <c r="N28" s="826"/>
      <c r="O28" s="826"/>
      <c r="P28" s="826"/>
      <c r="Q28" s="826"/>
      <c r="R28" s="826"/>
      <c r="S28" s="826"/>
    </row>
    <row r="29" spans="1:19" s="716" customFormat="1" ht="12.75" x14ac:dyDescent="0.2">
      <c r="A29" s="19">
        <v>1</v>
      </c>
      <c r="B29" s="19">
        <v>3</v>
      </c>
      <c r="C29" s="19">
        <v>4</v>
      </c>
      <c r="D29" s="19">
        <v>2</v>
      </c>
      <c r="E29" s="19">
        <v>2</v>
      </c>
      <c r="F29" s="19">
        <v>1</v>
      </c>
      <c r="G29" s="19">
        <v>3</v>
      </c>
      <c r="H29" s="19">
        <v>0</v>
      </c>
      <c r="I29" s="19">
        <v>4</v>
      </c>
      <c r="J29" s="19">
        <v>0</v>
      </c>
      <c r="K29" s="19">
        <v>0</v>
      </c>
      <c r="L29" s="19">
        <v>0</v>
      </c>
      <c r="M29" s="19">
        <v>0</v>
      </c>
      <c r="N29" s="19">
        <v>0</v>
      </c>
      <c r="O29" s="19">
        <v>3</v>
      </c>
      <c r="P29" s="19">
        <v>1</v>
      </c>
      <c r="Q29" s="19">
        <v>0</v>
      </c>
      <c r="R29" s="19">
        <v>0</v>
      </c>
      <c r="S29" s="19">
        <v>0</v>
      </c>
    </row>
    <row r="30" spans="1:19" x14ac:dyDescent="0.25">
      <c r="A30" s="826" t="s">
        <v>77</v>
      </c>
      <c r="B30" s="826"/>
      <c r="C30" s="826"/>
      <c r="D30" s="826"/>
      <c r="E30" s="826"/>
      <c r="F30" s="826"/>
      <c r="G30" s="826"/>
      <c r="H30" s="826"/>
      <c r="I30" s="826"/>
      <c r="J30" s="826"/>
      <c r="K30" s="826"/>
      <c r="L30" s="826"/>
      <c r="M30" s="826"/>
      <c r="N30" s="826"/>
      <c r="O30" s="826"/>
      <c r="P30" s="826"/>
      <c r="Q30" s="826"/>
      <c r="R30" s="826"/>
      <c r="S30" s="826"/>
    </row>
    <row r="31" spans="1:19" s="731" customFormat="1" ht="12.75" x14ac:dyDescent="0.2">
      <c r="A31" s="19">
        <v>0</v>
      </c>
      <c r="B31" s="19">
        <v>3</v>
      </c>
      <c r="C31" s="19">
        <v>3</v>
      </c>
      <c r="D31" s="19">
        <v>0</v>
      </c>
      <c r="E31" s="19">
        <v>3</v>
      </c>
      <c r="F31" s="19">
        <v>0</v>
      </c>
      <c r="G31" s="19">
        <v>3</v>
      </c>
      <c r="H31" s="19">
        <v>0</v>
      </c>
      <c r="I31" s="19">
        <v>3</v>
      </c>
      <c r="J31" s="19">
        <v>0</v>
      </c>
      <c r="K31" s="19">
        <v>0</v>
      </c>
      <c r="L31" s="19">
        <v>0</v>
      </c>
      <c r="M31" s="19">
        <v>0</v>
      </c>
      <c r="N31" s="19">
        <v>0</v>
      </c>
      <c r="O31" s="19">
        <v>1</v>
      </c>
      <c r="P31" s="19">
        <v>2</v>
      </c>
      <c r="Q31" s="19">
        <v>0</v>
      </c>
      <c r="R31" s="19">
        <v>0</v>
      </c>
      <c r="S31" s="19">
        <v>0</v>
      </c>
    </row>
    <row r="32" spans="1:19" x14ac:dyDescent="0.25">
      <c r="A32" s="826" t="s">
        <v>78</v>
      </c>
      <c r="B32" s="826"/>
      <c r="C32" s="826"/>
      <c r="D32" s="826"/>
      <c r="E32" s="826"/>
      <c r="F32" s="826"/>
      <c r="G32" s="826"/>
      <c r="H32" s="826"/>
      <c r="I32" s="826"/>
      <c r="J32" s="826"/>
      <c r="K32" s="826"/>
      <c r="L32" s="826"/>
      <c r="M32" s="826"/>
      <c r="N32" s="826"/>
      <c r="O32" s="826"/>
      <c r="P32" s="826"/>
      <c r="Q32" s="826"/>
      <c r="R32" s="826"/>
      <c r="S32" s="826"/>
    </row>
    <row r="33" spans="1:20" s="111" customFormat="1" ht="12.75" x14ac:dyDescent="0.25">
      <c r="A33" s="777">
        <v>0</v>
      </c>
      <c r="B33" s="777">
        <v>3</v>
      </c>
      <c r="C33" s="777">
        <v>3</v>
      </c>
      <c r="D33" s="777">
        <v>0</v>
      </c>
      <c r="E33" s="777">
        <v>3</v>
      </c>
      <c r="F33" s="777">
        <v>0</v>
      </c>
      <c r="G33" s="777">
        <v>3</v>
      </c>
      <c r="H33" s="777">
        <v>0</v>
      </c>
      <c r="I33" s="777">
        <v>3</v>
      </c>
      <c r="J33" s="777">
        <v>0</v>
      </c>
      <c r="K33" s="777">
        <v>0</v>
      </c>
      <c r="L33" s="777">
        <v>0</v>
      </c>
      <c r="M33" s="777">
        <v>0</v>
      </c>
      <c r="N33" s="777">
        <v>0</v>
      </c>
      <c r="O33" s="777">
        <v>3</v>
      </c>
      <c r="P33" s="777">
        <v>0</v>
      </c>
      <c r="Q33" s="777">
        <v>0</v>
      </c>
      <c r="R33" s="777">
        <v>0</v>
      </c>
      <c r="S33" s="777">
        <v>0</v>
      </c>
    </row>
    <row r="34" spans="1:20" x14ac:dyDescent="0.25">
      <c r="A34" s="826" t="s">
        <v>79</v>
      </c>
      <c r="B34" s="826"/>
      <c r="C34" s="826"/>
      <c r="D34" s="826"/>
      <c r="E34" s="826"/>
      <c r="F34" s="826"/>
      <c r="G34" s="826"/>
      <c r="H34" s="826"/>
      <c r="I34" s="826"/>
      <c r="J34" s="826"/>
      <c r="K34" s="826"/>
      <c r="L34" s="826"/>
      <c r="M34" s="826"/>
      <c r="N34" s="826"/>
      <c r="O34" s="826"/>
      <c r="P34" s="826"/>
      <c r="Q34" s="826"/>
      <c r="R34" s="826"/>
      <c r="S34" s="826"/>
    </row>
    <row r="35" spans="1:20" s="800" customFormat="1" ht="12.75" x14ac:dyDescent="0.2">
      <c r="A35" s="19">
        <v>5</v>
      </c>
      <c r="B35" s="19">
        <v>2</v>
      </c>
      <c r="C35" s="19">
        <v>7</v>
      </c>
      <c r="D35" s="19">
        <v>1</v>
      </c>
      <c r="E35" s="19">
        <v>6</v>
      </c>
      <c r="F35" s="19">
        <v>0</v>
      </c>
      <c r="G35" s="19">
        <v>7</v>
      </c>
      <c r="H35" s="19">
        <v>0</v>
      </c>
      <c r="I35" s="19">
        <v>7</v>
      </c>
      <c r="J35" s="19">
        <v>0</v>
      </c>
      <c r="K35" s="19">
        <v>0</v>
      </c>
      <c r="L35" s="19">
        <v>0</v>
      </c>
      <c r="M35" s="19">
        <v>0</v>
      </c>
      <c r="N35" s="19">
        <v>0</v>
      </c>
      <c r="O35" s="19">
        <v>5</v>
      </c>
      <c r="P35" s="19">
        <v>2</v>
      </c>
      <c r="Q35" s="19">
        <v>0</v>
      </c>
      <c r="R35" s="19">
        <v>0</v>
      </c>
      <c r="S35" s="19">
        <v>0</v>
      </c>
    </row>
    <row r="36" spans="1:20" x14ac:dyDescent="0.25">
      <c r="A36" s="826" t="s">
        <v>80</v>
      </c>
      <c r="B36" s="826"/>
      <c r="C36" s="826"/>
      <c r="D36" s="826"/>
      <c r="E36" s="826"/>
      <c r="F36" s="826"/>
      <c r="G36" s="826"/>
      <c r="H36" s="826"/>
      <c r="I36" s="826"/>
      <c r="J36" s="826"/>
      <c r="K36" s="826"/>
      <c r="L36" s="826"/>
      <c r="M36" s="826"/>
      <c r="N36" s="826"/>
      <c r="O36" s="826"/>
      <c r="P36" s="826"/>
      <c r="Q36" s="826"/>
      <c r="R36" s="826"/>
      <c r="S36" s="826"/>
    </row>
    <row r="37" spans="1:20" s="111" customFormat="1" ht="12.75" x14ac:dyDescent="0.25">
      <c r="A37" s="817">
        <v>0</v>
      </c>
      <c r="B37" s="817">
        <v>3</v>
      </c>
      <c r="C37" s="817">
        <v>3</v>
      </c>
      <c r="D37" s="817">
        <v>0</v>
      </c>
      <c r="E37" s="817">
        <v>3</v>
      </c>
      <c r="F37" s="817">
        <v>0</v>
      </c>
      <c r="G37" s="817">
        <v>3</v>
      </c>
      <c r="H37" s="817">
        <v>0</v>
      </c>
      <c r="I37" s="817">
        <v>3</v>
      </c>
      <c r="J37" s="817">
        <v>0</v>
      </c>
      <c r="K37" s="817">
        <v>0</v>
      </c>
      <c r="L37" s="817">
        <v>0</v>
      </c>
      <c r="M37" s="817">
        <v>0</v>
      </c>
      <c r="N37" s="817">
        <v>0</v>
      </c>
      <c r="O37" s="817">
        <v>0</v>
      </c>
      <c r="P37" s="817">
        <v>3</v>
      </c>
      <c r="Q37" s="817">
        <v>0</v>
      </c>
      <c r="R37" s="817">
        <v>0</v>
      </c>
      <c r="S37" s="817">
        <v>0</v>
      </c>
      <c r="T37" s="115"/>
    </row>
    <row r="38" spans="1:20" x14ac:dyDescent="0.25">
      <c r="A38" s="157"/>
      <c r="B38" s="157"/>
      <c r="C38" s="157"/>
      <c r="D38" s="157"/>
      <c r="E38" s="157"/>
      <c r="F38" s="157"/>
      <c r="G38" s="22" t="s">
        <v>271</v>
      </c>
      <c r="H38" s="22"/>
      <c r="I38" s="22"/>
      <c r="J38" s="22"/>
      <c r="K38" s="22"/>
      <c r="L38" s="22"/>
      <c r="M38" s="157"/>
      <c r="N38" s="157"/>
      <c r="O38" s="157"/>
      <c r="P38" s="157"/>
      <c r="Q38" s="157"/>
      <c r="R38" s="157"/>
      <c r="S38" s="157"/>
    </row>
    <row r="39" spans="1:20" s="52" customFormat="1" ht="12.75" x14ac:dyDescent="0.2">
      <c r="A39" s="362">
        <f>SUM(A37,A35,A33,A31,A29,A27,A25,A23,A21,A19,A17,A15)</f>
        <v>15</v>
      </c>
      <c r="B39" s="436">
        <f t="shared" ref="B39:S39" si="0">SUM(B37,B35,B33,B31,B29,B27,B25,B23,B21,B19,B17,B15)</f>
        <v>39</v>
      </c>
      <c r="C39" s="436">
        <f t="shared" si="0"/>
        <v>54</v>
      </c>
      <c r="D39" s="436">
        <f t="shared" si="0"/>
        <v>19</v>
      </c>
      <c r="E39" s="436">
        <f t="shared" si="0"/>
        <v>35</v>
      </c>
      <c r="F39" s="436">
        <f t="shared" si="0"/>
        <v>9</v>
      </c>
      <c r="G39" s="436">
        <f t="shared" si="0"/>
        <v>45</v>
      </c>
      <c r="H39" s="436">
        <f t="shared" si="0"/>
        <v>0</v>
      </c>
      <c r="I39" s="436">
        <f t="shared" si="0"/>
        <v>52</v>
      </c>
      <c r="J39" s="436">
        <f t="shared" si="0"/>
        <v>1</v>
      </c>
      <c r="K39" s="436">
        <f t="shared" si="0"/>
        <v>0</v>
      </c>
      <c r="L39" s="436">
        <f t="shared" si="0"/>
        <v>1</v>
      </c>
      <c r="M39" s="436">
        <f t="shared" si="0"/>
        <v>0</v>
      </c>
      <c r="N39" s="436">
        <f t="shared" si="0"/>
        <v>0</v>
      </c>
      <c r="O39" s="436">
        <f t="shared" si="0"/>
        <v>32</v>
      </c>
      <c r="P39" s="436">
        <f t="shared" si="0"/>
        <v>21</v>
      </c>
      <c r="Q39" s="436">
        <f t="shared" si="0"/>
        <v>0</v>
      </c>
      <c r="R39" s="436">
        <f t="shared" si="0"/>
        <v>0</v>
      </c>
      <c r="S39" s="436">
        <f t="shared" si="0"/>
        <v>0</v>
      </c>
    </row>
    <row r="40" spans="1:20" x14ac:dyDescent="0.25">
      <c r="A40" s="157"/>
      <c r="B40" s="157"/>
      <c r="C40" s="157"/>
      <c r="D40" s="157"/>
      <c r="E40" s="157"/>
      <c r="F40" s="157"/>
      <c r="G40" s="157"/>
      <c r="H40" s="157"/>
      <c r="I40" s="157"/>
      <c r="J40" s="157"/>
      <c r="K40" s="157"/>
      <c r="L40" s="157"/>
      <c r="M40" s="157"/>
      <c r="N40" s="157"/>
      <c r="O40" s="157"/>
      <c r="P40" s="157"/>
      <c r="Q40" s="157"/>
      <c r="R40" s="157"/>
      <c r="S40" s="157"/>
    </row>
    <row r="41" spans="1:20" ht="24" customHeight="1" x14ac:dyDescent="0.25">
      <c r="A41" s="1066" t="s">
        <v>2427</v>
      </c>
      <c r="B41" s="1066"/>
      <c r="C41" s="1066"/>
      <c r="D41" s="1066"/>
      <c r="E41" s="1066"/>
      <c r="F41" s="1066"/>
      <c r="G41" s="1066"/>
      <c r="H41" s="1066"/>
      <c r="I41" s="1066"/>
      <c r="J41" s="1066"/>
      <c r="K41" s="1066"/>
      <c r="L41" s="1066"/>
      <c r="M41" s="1066"/>
      <c r="N41" s="1066"/>
      <c r="O41" s="1066"/>
      <c r="P41" s="1066"/>
      <c r="Q41" s="1066"/>
      <c r="R41" s="1066"/>
      <c r="S41" s="1067"/>
    </row>
    <row r="42" spans="1:20" x14ac:dyDescent="0.25">
      <c r="A42" s="929" t="s">
        <v>173</v>
      </c>
      <c r="B42" s="929"/>
      <c r="C42" s="929"/>
      <c r="D42" s="929"/>
      <c r="E42" s="929"/>
      <c r="F42" s="929"/>
      <c r="G42" s="929"/>
      <c r="H42" s="929"/>
      <c r="I42" s="929"/>
      <c r="J42" s="929"/>
      <c r="K42" s="929"/>
      <c r="L42" s="929"/>
      <c r="M42" s="929"/>
      <c r="N42" s="929"/>
      <c r="O42" s="929"/>
      <c r="P42" s="929"/>
      <c r="Q42" s="929"/>
      <c r="R42" s="929"/>
      <c r="S42" s="930"/>
    </row>
    <row r="43" spans="1:20" x14ac:dyDescent="0.25">
      <c r="A43" s="833" t="s">
        <v>83</v>
      </c>
      <c r="B43" s="834"/>
      <c r="C43" s="834"/>
      <c r="D43" s="834"/>
      <c r="E43" s="834"/>
      <c r="F43" s="834"/>
      <c r="G43" s="834"/>
      <c r="H43" s="834"/>
      <c r="I43" s="834"/>
      <c r="J43" s="834"/>
      <c r="K43" s="834"/>
      <c r="L43" s="834"/>
      <c r="M43" s="834"/>
      <c r="N43" s="834"/>
      <c r="O43" s="834"/>
      <c r="P43" s="834"/>
      <c r="Q43" s="834"/>
      <c r="R43" s="834"/>
      <c r="S43" s="835"/>
    </row>
    <row r="44" spans="1:20" x14ac:dyDescent="0.25">
      <c r="A44" s="833" t="s">
        <v>593</v>
      </c>
      <c r="B44" s="834"/>
      <c r="C44" s="834"/>
      <c r="D44" s="834"/>
      <c r="E44" s="834"/>
      <c r="F44" s="834"/>
      <c r="G44" s="834"/>
      <c r="H44" s="834"/>
      <c r="I44" s="834"/>
      <c r="J44" s="834"/>
      <c r="K44" s="834"/>
      <c r="L44" s="834"/>
      <c r="M44" s="834"/>
      <c r="N44" s="834"/>
      <c r="O44" s="834"/>
      <c r="P44" s="834"/>
      <c r="Q44" s="834"/>
      <c r="R44" s="834"/>
      <c r="S44" s="835"/>
    </row>
    <row r="45" spans="1:20" x14ac:dyDescent="0.25">
      <c r="A45" s="833" t="s">
        <v>1964</v>
      </c>
      <c r="B45" s="834"/>
      <c r="C45" s="834"/>
      <c r="D45" s="834"/>
      <c r="E45" s="834"/>
      <c r="F45" s="834"/>
      <c r="G45" s="834"/>
      <c r="H45" s="834"/>
      <c r="I45" s="834"/>
      <c r="J45" s="834"/>
      <c r="K45" s="834"/>
      <c r="L45" s="834"/>
      <c r="M45" s="834"/>
      <c r="N45" s="834"/>
      <c r="O45" s="834"/>
      <c r="P45" s="834"/>
      <c r="Q45" s="834"/>
      <c r="R45" s="834"/>
      <c r="S45" s="835"/>
    </row>
    <row r="46" spans="1:20" x14ac:dyDescent="0.25">
      <c r="A46" s="833" t="s">
        <v>1965</v>
      </c>
      <c r="B46" s="834"/>
      <c r="C46" s="834"/>
      <c r="D46" s="834"/>
      <c r="E46" s="834"/>
      <c r="F46" s="834"/>
      <c r="G46" s="834"/>
      <c r="H46" s="834"/>
      <c r="I46" s="834"/>
      <c r="J46" s="834"/>
      <c r="K46" s="834"/>
      <c r="L46" s="834"/>
      <c r="M46" s="834"/>
      <c r="N46" s="834"/>
      <c r="O46" s="834"/>
      <c r="P46" s="834"/>
      <c r="Q46" s="834"/>
      <c r="R46" s="834"/>
      <c r="S46" s="835"/>
    </row>
    <row r="47" spans="1:20" x14ac:dyDescent="0.25">
      <c r="A47" s="833" t="s">
        <v>1966</v>
      </c>
      <c r="B47" s="834"/>
      <c r="C47" s="834"/>
      <c r="D47" s="834"/>
      <c r="E47" s="834"/>
      <c r="F47" s="834"/>
      <c r="G47" s="834"/>
      <c r="H47" s="834"/>
      <c r="I47" s="834"/>
      <c r="J47" s="834"/>
      <c r="K47" s="834"/>
      <c r="L47" s="834"/>
      <c r="M47" s="834"/>
      <c r="N47" s="834"/>
      <c r="O47" s="834"/>
      <c r="P47" s="834"/>
      <c r="Q47" s="834"/>
      <c r="R47" s="834"/>
      <c r="S47" s="835"/>
    </row>
    <row r="48" spans="1:20" x14ac:dyDescent="0.25">
      <c r="A48" s="833" t="s">
        <v>1967</v>
      </c>
      <c r="B48" s="834"/>
      <c r="C48" s="834"/>
      <c r="D48" s="834"/>
      <c r="E48" s="834"/>
      <c r="F48" s="834"/>
      <c r="G48" s="834"/>
      <c r="H48" s="834"/>
      <c r="I48" s="834"/>
      <c r="J48" s="834"/>
      <c r="K48" s="834"/>
      <c r="L48" s="834"/>
      <c r="M48" s="834"/>
      <c r="N48" s="834"/>
      <c r="O48" s="834"/>
      <c r="P48" s="834"/>
      <c r="Q48" s="834"/>
      <c r="R48" s="834"/>
      <c r="S48" s="835"/>
    </row>
    <row r="49" spans="1:19" x14ac:dyDescent="0.25">
      <c r="A49" s="833" t="s">
        <v>1968</v>
      </c>
      <c r="B49" s="834"/>
      <c r="C49" s="834"/>
      <c r="D49" s="834"/>
      <c r="E49" s="834"/>
      <c r="F49" s="834"/>
      <c r="G49" s="834"/>
      <c r="H49" s="834"/>
      <c r="I49" s="834"/>
      <c r="J49" s="834"/>
      <c r="K49" s="834"/>
      <c r="L49" s="834"/>
      <c r="M49" s="834"/>
      <c r="N49" s="834"/>
      <c r="O49" s="834"/>
      <c r="P49" s="834"/>
      <c r="Q49" s="834"/>
      <c r="R49" s="834"/>
      <c r="S49" s="835"/>
    </row>
    <row r="50" spans="1:19" x14ac:dyDescent="0.25">
      <c r="A50" s="836" t="s">
        <v>1969</v>
      </c>
      <c r="B50" s="837"/>
      <c r="C50" s="837"/>
      <c r="D50" s="837"/>
      <c r="E50" s="837"/>
      <c r="F50" s="837"/>
      <c r="G50" s="837"/>
      <c r="H50" s="837"/>
      <c r="I50" s="837"/>
      <c r="J50" s="837"/>
      <c r="K50" s="837"/>
      <c r="L50" s="837"/>
      <c r="M50" s="837"/>
      <c r="N50" s="837"/>
      <c r="O50" s="837"/>
      <c r="P50" s="837"/>
      <c r="Q50" s="837"/>
      <c r="R50" s="837"/>
      <c r="S50" s="838"/>
    </row>
    <row r="51" spans="1:19" ht="33.75" customHeight="1" x14ac:dyDescent="0.25">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30" customHeight="1" x14ac:dyDescent="0.25">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0" customHeight="1" x14ac:dyDescent="0.25">
      <c r="A53" s="831"/>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831"/>
    </row>
    <row r="54" spans="1:19" x14ac:dyDescent="0.25">
      <c r="A54" s="826" t="s">
        <v>69</v>
      </c>
      <c r="B54" s="826"/>
      <c r="C54" s="826"/>
      <c r="D54" s="826"/>
      <c r="E54" s="826"/>
      <c r="F54" s="826"/>
      <c r="G54" s="826"/>
      <c r="H54" s="826"/>
      <c r="I54" s="826"/>
      <c r="J54" s="826"/>
      <c r="K54" s="826"/>
      <c r="L54" s="826"/>
      <c r="M54" s="826"/>
      <c r="N54" s="826"/>
      <c r="O54" s="826"/>
      <c r="P54" s="826"/>
      <c r="Q54" s="826"/>
      <c r="R54" s="826"/>
      <c r="S54" s="826"/>
    </row>
    <row r="55" spans="1:19" s="103" customFormat="1" x14ac:dyDescent="0.25">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5">
      <c r="A56" s="826" t="s">
        <v>70</v>
      </c>
      <c r="B56" s="826"/>
      <c r="C56" s="826"/>
      <c r="D56" s="826"/>
      <c r="E56" s="826"/>
      <c r="F56" s="826"/>
      <c r="G56" s="826"/>
      <c r="H56" s="826"/>
      <c r="I56" s="826"/>
      <c r="J56" s="826"/>
      <c r="K56" s="826"/>
      <c r="L56" s="826"/>
      <c r="M56" s="826"/>
      <c r="N56" s="826"/>
      <c r="O56" s="826"/>
      <c r="P56" s="826"/>
      <c r="Q56" s="826"/>
      <c r="R56" s="826"/>
      <c r="S56" s="826"/>
    </row>
    <row r="57" spans="1:19" s="103" customFormat="1" x14ac:dyDescent="0.25">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5">
      <c r="A58" s="826" t="s">
        <v>71</v>
      </c>
      <c r="B58" s="826"/>
      <c r="C58" s="826"/>
      <c r="D58" s="826"/>
      <c r="E58" s="826"/>
      <c r="F58" s="826"/>
      <c r="G58" s="826"/>
      <c r="H58" s="826"/>
      <c r="I58" s="826"/>
      <c r="J58" s="826"/>
      <c r="K58" s="826"/>
      <c r="L58" s="826"/>
      <c r="M58" s="826"/>
      <c r="N58" s="826"/>
      <c r="O58" s="826"/>
      <c r="P58" s="826"/>
      <c r="Q58" s="826"/>
      <c r="R58" s="826"/>
      <c r="S58" s="826"/>
    </row>
    <row r="59" spans="1:19" s="103" customFormat="1" x14ac:dyDescent="0.25">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5">
      <c r="A60" s="826" t="s">
        <v>72</v>
      </c>
      <c r="B60" s="826"/>
      <c r="C60" s="826"/>
      <c r="D60" s="826"/>
      <c r="E60" s="826"/>
      <c r="F60" s="826"/>
      <c r="G60" s="826"/>
      <c r="H60" s="826"/>
      <c r="I60" s="826"/>
      <c r="J60" s="826"/>
      <c r="K60" s="826"/>
      <c r="L60" s="826"/>
      <c r="M60" s="826"/>
      <c r="N60" s="826"/>
      <c r="O60" s="826"/>
      <c r="P60" s="826"/>
      <c r="Q60" s="826"/>
      <c r="R60" s="826"/>
      <c r="S60" s="826"/>
    </row>
    <row r="61" spans="1:19" s="103" customFormat="1" x14ac:dyDescent="0.25">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5">
      <c r="A62" s="832" t="s">
        <v>73</v>
      </c>
      <c r="B62" s="832"/>
      <c r="C62" s="832"/>
      <c r="D62" s="832"/>
      <c r="E62" s="832"/>
      <c r="F62" s="832"/>
      <c r="G62" s="832"/>
      <c r="H62" s="832"/>
      <c r="I62" s="832"/>
      <c r="J62" s="832"/>
      <c r="K62" s="832"/>
      <c r="L62" s="832"/>
      <c r="M62" s="832"/>
      <c r="N62" s="832"/>
      <c r="O62" s="832"/>
      <c r="P62" s="832"/>
      <c r="Q62" s="832"/>
      <c r="R62" s="832"/>
      <c r="S62" s="832"/>
    </row>
    <row r="63" spans="1:19" s="103" customFormat="1" x14ac:dyDescent="0.25">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5">
      <c r="A64" s="826" t="s">
        <v>74</v>
      </c>
      <c r="B64" s="826"/>
      <c r="C64" s="826"/>
      <c r="D64" s="826"/>
      <c r="E64" s="826"/>
      <c r="F64" s="826"/>
      <c r="G64" s="826"/>
      <c r="H64" s="826"/>
      <c r="I64" s="826"/>
      <c r="J64" s="826"/>
      <c r="K64" s="826"/>
      <c r="L64" s="826"/>
      <c r="M64" s="826"/>
      <c r="N64" s="826"/>
      <c r="O64" s="826"/>
      <c r="P64" s="826"/>
      <c r="Q64" s="826"/>
      <c r="R64" s="826"/>
      <c r="S64" s="826"/>
    </row>
    <row r="65" spans="1:19" s="103" customFormat="1" x14ac:dyDescent="0.25">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5">
      <c r="A66" s="826" t="s">
        <v>75</v>
      </c>
      <c r="B66" s="826"/>
      <c r="C66" s="826"/>
      <c r="D66" s="826"/>
      <c r="E66" s="826"/>
      <c r="F66" s="826"/>
      <c r="G66" s="826"/>
      <c r="H66" s="826"/>
      <c r="I66" s="826"/>
      <c r="J66" s="826"/>
      <c r="K66" s="826"/>
      <c r="L66" s="826"/>
      <c r="M66" s="826"/>
      <c r="N66" s="826"/>
      <c r="O66" s="826"/>
      <c r="P66" s="826"/>
      <c r="Q66" s="826"/>
      <c r="R66" s="826"/>
      <c r="S66" s="826"/>
    </row>
    <row r="67" spans="1:19" s="103" customFormat="1" x14ac:dyDescent="0.25">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5">
      <c r="A68" s="826" t="s">
        <v>76</v>
      </c>
      <c r="B68" s="826"/>
      <c r="C68" s="826"/>
      <c r="D68" s="826"/>
      <c r="E68" s="826"/>
      <c r="F68" s="826"/>
      <c r="G68" s="826"/>
      <c r="H68" s="826"/>
      <c r="I68" s="826"/>
      <c r="J68" s="826"/>
      <c r="K68" s="826"/>
      <c r="L68" s="826"/>
      <c r="M68" s="826"/>
      <c r="N68" s="826"/>
      <c r="O68" s="826"/>
      <c r="P68" s="826"/>
      <c r="Q68" s="826"/>
      <c r="R68" s="826"/>
      <c r="S68" s="826"/>
    </row>
    <row r="69" spans="1:19" s="103" customFormat="1" x14ac:dyDescent="0.25">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5">
      <c r="A70" s="826" t="s">
        <v>77</v>
      </c>
      <c r="B70" s="826"/>
      <c r="C70" s="826"/>
      <c r="D70" s="826"/>
      <c r="E70" s="826"/>
      <c r="F70" s="826"/>
      <c r="G70" s="826"/>
      <c r="H70" s="826"/>
      <c r="I70" s="826"/>
      <c r="J70" s="826"/>
      <c r="K70" s="826"/>
      <c r="L70" s="826"/>
      <c r="M70" s="826"/>
      <c r="N70" s="826"/>
      <c r="O70" s="826"/>
      <c r="P70" s="826"/>
      <c r="Q70" s="826"/>
      <c r="R70" s="826"/>
      <c r="S70" s="826"/>
    </row>
    <row r="71" spans="1:19" s="103" customFormat="1" x14ac:dyDescent="0.25">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5">
      <c r="A72" s="826" t="s">
        <v>78</v>
      </c>
      <c r="B72" s="826"/>
      <c r="C72" s="826"/>
      <c r="D72" s="826"/>
      <c r="E72" s="826"/>
      <c r="F72" s="826"/>
      <c r="G72" s="826"/>
      <c r="H72" s="826"/>
      <c r="I72" s="826"/>
      <c r="J72" s="826"/>
      <c r="K72" s="826"/>
      <c r="L72" s="826"/>
      <c r="M72" s="826"/>
      <c r="N72" s="826"/>
      <c r="O72" s="826"/>
      <c r="P72" s="826"/>
      <c r="Q72" s="826"/>
      <c r="R72" s="826"/>
      <c r="S72" s="826"/>
    </row>
    <row r="73" spans="1:19" s="103" customFormat="1" x14ac:dyDescent="0.25">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5">
      <c r="A74" s="826" t="s">
        <v>79</v>
      </c>
      <c r="B74" s="826"/>
      <c r="C74" s="826"/>
      <c r="D74" s="826"/>
      <c r="E74" s="826"/>
      <c r="F74" s="826"/>
      <c r="G74" s="826"/>
      <c r="H74" s="826"/>
      <c r="I74" s="826"/>
      <c r="J74" s="826"/>
      <c r="K74" s="826"/>
      <c r="L74" s="826"/>
      <c r="M74" s="826"/>
      <c r="N74" s="826"/>
      <c r="O74" s="826"/>
      <c r="P74" s="826"/>
      <c r="Q74" s="826"/>
      <c r="R74" s="826"/>
      <c r="S74" s="826"/>
    </row>
    <row r="75" spans="1:19" s="103" customFormat="1" x14ac:dyDescent="0.25">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5">
      <c r="A76" s="826" t="s">
        <v>80</v>
      </c>
      <c r="B76" s="826"/>
      <c r="C76" s="826"/>
      <c r="D76" s="826"/>
      <c r="E76" s="826"/>
      <c r="F76" s="826"/>
      <c r="G76" s="826"/>
      <c r="H76" s="826"/>
      <c r="I76" s="826"/>
      <c r="J76" s="826"/>
      <c r="K76" s="826"/>
      <c r="L76" s="826"/>
      <c r="M76" s="826"/>
      <c r="N76" s="826"/>
      <c r="O76" s="826"/>
      <c r="P76" s="826"/>
      <c r="Q76" s="826"/>
      <c r="R76" s="826"/>
      <c r="S76" s="826"/>
    </row>
    <row r="77" spans="1:19" s="103" customFormat="1" x14ac:dyDescent="0.25">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5">
      <c r="A78" s="157"/>
      <c r="B78" s="157"/>
      <c r="C78" s="157"/>
      <c r="D78" s="157"/>
      <c r="E78" s="157"/>
      <c r="F78" s="157"/>
      <c r="G78" s="22" t="s">
        <v>271</v>
      </c>
      <c r="H78" s="22"/>
      <c r="I78" s="22"/>
      <c r="J78" s="22"/>
      <c r="K78" s="22"/>
      <c r="L78" s="22"/>
      <c r="M78" s="157"/>
      <c r="N78" s="157"/>
      <c r="O78" s="157"/>
      <c r="P78" s="157"/>
      <c r="Q78" s="157"/>
      <c r="R78" s="157"/>
      <c r="S78" s="157"/>
    </row>
    <row r="79" spans="1:19" s="104" customFormat="1" x14ac:dyDescent="0.25">
      <c r="A79" s="222">
        <f>SUM(A77,A75,A73,A71,A69,A67,A65,A63,A61,A59,A57,A55)</f>
        <v>0</v>
      </c>
      <c r="B79" s="436">
        <f t="shared" ref="B79:S79" si="1">SUM(B77,B75,B73,B71,B69,B67,B65,B63,B61,B59,B57,B55)</f>
        <v>0</v>
      </c>
      <c r="C79" s="436">
        <f t="shared" si="1"/>
        <v>0</v>
      </c>
      <c r="D79" s="436">
        <f t="shared" si="1"/>
        <v>0</v>
      </c>
      <c r="E79" s="436">
        <f t="shared" si="1"/>
        <v>0</v>
      </c>
      <c r="F79" s="436">
        <f t="shared" si="1"/>
        <v>0</v>
      </c>
      <c r="G79" s="436">
        <f t="shared" si="1"/>
        <v>0</v>
      </c>
      <c r="H79" s="436">
        <f t="shared" si="1"/>
        <v>0</v>
      </c>
      <c r="I79" s="436">
        <f t="shared" si="1"/>
        <v>0</v>
      </c>
      <c r="J79" s="436">
        <f t="shared" si="1"/>
        <v>0</v>
      </c>
      <c r="K79" s="436">
        <f t="shared" si="1"/>
        <v>0</v>
      </c>
      <c r="L79" s="436">
        <f t="shared" si="1"/>
        <v>0</v>
      </c>
      <c r="M79" s="436">
        <f t="shared" si="1"/>
        <v>0</v>
      </c>
      <c r="N79" s="436">
        <f t="shared" si="1"/>
        <v>0</v>
      </c>
      <c r="O79" s="436">
        <f t="shared" si="1"/>
        <v>0</v>
      </c>
      <c r="P79" s="436">
        <f t="shared" si="1"/>
        <v>0</v>
      </c>
      <c r="Q79" s="436">
        <f t="shared" si="1"/>
        <v>0</v>
      </c>
      <c r="R79" s="436">
        <f t="shared" si="1"/>
        <v>0</v>
      </c>
      <c r="S79" s="436">
        <f t="shared" si="1"/>
        <v>0</v>
      </c>
    </row>
    <row r="80" spans="1:19" x14ac:dyDescent="0.25">
      <c r="A80" s="157"/>
      <c r="B80" s="157"/>
      <c r="C80" s="157"/>
      <c r="D80" s="157"/>
      <c r="E80" s="157"/>
      <c r="F80" s="157"/>
      <c r="G80" s="157"/>
      <c r="H80" s="157"/>
      <c r="I80" s="157"/>
      <c r="J80" s="157"/>
      <c r="K80" s="157"/>
      <c r="L80" s="157"/>
      <c r="M80" s="157"/>
      <c r="N80" s="157"/>
      <c r="O80" s="157"/>
      <c r="P80" s="157"/>
      <c r="Q80" s="157"/>
      <c r="R80" s="157"/>
      <c r="S80" s="157"/>
    </row>
    <row r="81" spans="1:19" ht="23.25" customHeight="1" x14ac:dyDescent="0.25">
      <c r="A81" s="1066" t="s">
        <v>2428</v>
      </c>
      <c r="B81" s="1066"/>
      <c r="C81" s="1066"/>
      <c r="D81" s="1066"/>
      <c r="E81" s="1066"/>
      <c r="F81" s="1066"/>
      <c r="G81" s="1066"/>
      <c r="H81" s="1066"/>
      <c r="I81" s="1066"/>
      <c r="J81" s="1066"/>
      <c r="K81" s="1066"/>
      <c r="L81" s="1066"/>
      <c r="M81" s="1066"/>
      <c r="N81" s="1066"/>
      <c r="O81" s="1066"/>
      <c r="P81" s="1066"/>
      <c r="Q81" s="1066"/>
      <c r="R81" s="1066"/>
      <c r="S81" s="1067"/>
    </row>
    <row r="82" spans="1:19" x14ac:dyDescent="0.25">
      <c r="A82" s="929" t="s">
        <v>173</v>
      </c>
      <c r="B82" s="929"/>
      <c r="C82" s="929"/>
      <c r="D82" s="929"/>
      <c r="E82" s="929"/>
      <c r="F82" s="929"/>
      <c r="G82" s="929"/>
      <c r="H82" s="929"/>
      <c r="I82" s="929"/>
      <c r="J82" s="929"/>
      <c r="K82" s="929"/>
      <c r="L82" s="929"/>
      <c r="M82" s="929"/>
      <c r="N82" s="929"/>
      <c r="O82" s="929"/>
      <c r="P82" s="929"/>
      <c r="Q82" s="929"/>
      <c r="R82" s="929"/>
      <c r="S82" s="930"/>
    </row>
    <row r="83" spans="1:19" x14ac:dyDescent="0.25">
      <c r="A83" s="833" t="s">
        <v>83</v>
      </c>
      <c r="B83" s="834"/>
      <c r="C83" s="834"/>
      <c r="D83" s="834"/>
      <c r="E83" s="834"/>
      <c r="F83" s="834"/>
      <c r="G83" s="834"/>
      <c r="H83" s="834"/>
      <c r="I83" s="834"/>
      <c r="J83" s="834"/>
      <c r="K83" s="834"/>
      <c r="L83" s="834"/>
      <c r="M83" s="834"/>
      <c r="N83" s="834"/>
      <c r="O83" s="834"/>
      <c r="P83" s="834"/>
      <c r="Q83" s="834"/>
      <c r="R83" s="834"/>
      <c r="S83" s="835"/>
    </row>
    <row r="84" spans="1:19" x14ac:dyDescent="0.25">
      <c r="A84" s="833" t="s">
        <v>1970</v>
      </c>
      <c r="B84" s="834"/>
      <c r="C84" s="834"/>
      <c r="D84" s="834"/>
      <c r="E84" s="834"/>
      <c r="F84" s="834"/>
      <c r="G84" s="834"/>
      <c r="H84" s="834"/>
      <c r="I84" s="834"/>
      <c r="J84" s="834"/>
      <c r="K84" s="834"/>
      <c r="L84" s="834"/>
      <c r="M84" s="834"/>
      <c r="N84" s="834"/>
      <c r="O84" s="834"/>
      <c r="P84" s="834"/>
      <c r="Q84" s="834"/>
      <c r="R84" s="834"/>
      <c r="S84" s="835"/>
    </row>
    <row r="85" spans="1:19" x14ac:dyDescent="0.25">
      <c r="A85" s="833" t="s">
        <v>1971</v>
      </c>
      <c r="B85" s="834"/>
      <c r="C85" s="834"/>
      <c r="D85" s="834"/>
      <c r="E85" s="834"/>
      <c r="F85" s="834"/>
      <c r="G85" s="834"/>
      <c r="H85" s="834"/>
      <c r="I85" s="834"/>
      <c r="J85" s="834"/>
      <c r="K85" s="834"/>
      <c r="L85" s="834"/>
      <c r="M85" s="834"/>
      <c r="N85" s="834"/>
      <c r="O85" s="834"/>
      <c r="P85" s="834"/>
      <c r="Q85" s="834"/>
      <c r="R85" s="834"/>
      <c r="S85" s="835"/>
    </row>
    <row r="86" spans="1:19" x14ac:dyDescent="0.25">
      <c r="A86" s="833" t="s">
        <v>1972</v>
      </c>
      <c r="B86" s="834"/>
      <c r="C86" s="834"/>
      <c r="D86" s="834"/>
      <c r="E86" s="834"/>
      <c r="F86" s="834"/>
      <c r="G86" s="834"/>
      <c r="H86" s="834"/>
      <c r="I86" s="834"/>
      <c r="J86" s="834"/>
      <c r="K86" s="834"/>
      <c r="L86" s="834"/>
      <c r="M86" s="834"/>
      <c r="N86" s="834"/>
      <c r="O86" s="834"/>
      <c r="P86" s="834"/>
      <c r="Q86" s="834"/>
      <c r="R86" s="834"/>
      <c r="S86" s="835"/>
    </row>
    <row r="87" spans="1:19" x14ac:dyDescent="0.25">
      <c r="A87" s="833" t="s">
        <v>1973</v>
      </c>
      <c r="B87" s="834"/>
      <c r="C87" s="834"/>
      <c r="D87" s="834"/>
      <c r="E87" s="834"/>
      <c r="F87" s="834"/>
      <c r="G87" s="834"/>
      <c r="H87" s="834"/>
      <c r="I87" s="834"/>
      <c r="J87" s="834"/>
      <c r="K87" s="834"/>
      <c r="L87" s="834"/>
      <c r="M87" s="834"/>
      <c r="N87" s="834"/>
      <c r="O87" s="834"/>
      <c r="P87" s="834"/>
      <c r="Q87" s="834"/>
      <c r="R87" s="834"/>
      <c r="S87" s="835"/>
    </row>
    <row r="88" spans="1:19" x14ac:dyDescent="0.25">
      <c r="A88" s="833" t="s">
        <v>1974</v>
      </c>
      <c r="B88" s="834"/>
      <c r="C88" s="834"/>
      <c r="D88" s="834"/>
      <c r="E88" s="834"/>
      <c r="F88" s="834"/>
      <c r="G88" s="834"/>
      <c r="H88" s="834"/>
      <c r="I88" s="834"/>
      <c r="J88" s="834"/>
      <c r="K88" s="834"/>
      <c r="L88" s="834"/>
      <c r="M88" s="834"/>
      <c r="N88" s="834"/>
      <c r="O88" s="834"/>
      <c r="P88" s="834"/>
      <c r="Q88" s="834"/>
      <c r="R88" s="834"/>
      <c r="S88" s="835"/>
    </row>
    <row r="89" spans="1:19" x14ac:dyDescent="0.25">
      <c r="A89" s="833" t="s">
        <v>1975</v>
      </c>
      <c r="B89" s="834"/>
      <c r="C89" s="834"/>
      <c r="D89" s="834"/>
      <c r="E89" s="834"/>
      <c r="F89" s="834"/>
      <c r="G89" s="834"/>
      <c r="H89" s="834"/>
      <c r="I89" s="834"/>
      <c r="J89" s="834"/>
      <c r="K89" s="834"/>
      <c r="L89" s="834"/>
      <c r="M89" s="834"/>
      <c r="N89" s="834"/>
      <c r="O89" s="834"/>
      <c r="P89" s="834"/>
      <c r="Q89" s="834"/>
      <c r="R89" s="834"/>
      <c r="S89" s="835"/>
    </row>
    <row r="90" spans="1:19" x14ac:dyDescent="0.25">
      <c r="A90" s="836" t="s">
        <v>1976</v>
      </c>
      <c r="B90" s="837"/>
      <c r="C90" s="837"/>
      <c r="D90" s="837"/>
      <c r="E90" s="837"/>
      <c r="F90" s="837"/>
      <c r="G90" s="837"/>
      <c r="H90" s="837"/>
      <c r="I90" s="837"/>
      <c r="J90" s="837"/>
      <c r="K90" s="837"/>
      <c r="L90" s="837"/>
      <c r="M90" s="837"/>
      <c r="N90" s="837"/>
      <c r="O90" s="837"/>
      <c r="P90" s="837"/>
      <c r="Q90" s="837"/>
      <c r="R90" s="837"/>
      <c r="S90" s="838"/>
    </row>
    <row r="91" spans="1:19" ht="36" customHeight="1" x14ac:dyDescent="0.25">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30" customHeight="1" x14ac:dyDescent="0.25">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57.75" customHeight="1" x14ac:dyDescent="0.25">
      <c r="A93" s="831"/>
      <c r="B93" s="831"/>
      <c r="C93" s="853"/>
      <c r="D93" s="831"/>
      <c r="E93" s="831"/>
      <c r="F93" s="149" t="s">
        <v>63</v>
      </c>
      <c r="G93" s="149" t="s">
        <v>64</v>
      </c>
      <c r="H93" s="149" t="s">
        <v>65</v>
      </c>
      <c r="I93" s="831"/>
      <c r="J93" s="831"/>
      <c r="K93" s="152" t="s">
        <v>66</v>
      </c>
      <c r="L93" s="152" t="s">
        <v>67</v>
      </c>
      <c r="M93" s="152" t="s">
        <v>68</v>
      </c>
      <c r="N93" s="152" t="s">
        <v>67</v>
      </c>
      <c r="O93" s="831"/>
      <c r="P93" s="831"/>
      <c r="Q93" s="831"/>
      <c r="R93" s="831"/>
      <c r="S93" s="831"/>
    </row>
    <row r="94" spans="1:19" x14ac:dyDescent="0.25">
      <c r="A94" s="826" t="s">
        <v>69</v>
      </c>
      <c r="B94" s="826"/>
      <c r="C94" s="826"/>
      <c r="D94" s="826"/>
      <c r="E94" s="826"/>
      <c r="F94" s="826"/>
      <c r="G94" s="826"/>
      <c r="H94" s="826"/>
      <c r="I94" s="826"/>
      <c r="J94" s="826"/>
      <c r="K94" s="826"/>
      <c r="L94" s="826"/>
      <c r="M94" s="826"/>
      <c r="N94" s="826"/>
      <c r="O94" s="826"/>
      <c r="P94" s="826"/>
      <c r="Q94" s="826"/>
      <c r="R94" s="826"/>
      <c r="S94" s="826"/>
    </row>
    <row r="95" spans="1:19" s="103" customFormat="1" x14ac:dyDescent="0.25">
      <c r="A95" s="1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5">
      <c r="A96" s="826" t="s">
        <v>70</v>
      </c>
      <c r="B96" s="826"/>
      <c r="C96" s="826"/>
      <c r="D96" s="826"/>
      <c r="E96" s="826"/>
      <c r="F96" s="826"/>
      <c r="G96" s="826"/>
      <c r="H96" s="826"/>
      <c r="I96" s="826"/>
      <c r="J96" s="826"/>
      <c r="K96" s="826"/>
      <c r="L96" s="826"/>
      <c r="M96" s="826"/>
      <c r="N96" s="826"/>
      <c r="O96" s="826"/>
      <c r="P96" s="826"/>
      <c r="Q96" s="826"/>
      <c r="R96" s="826"/>
      <c r="S96" s="826"/>
    </row>
    <row r="97" spans="1:19" s="103" customFormat="1" x14ac:dyDescent="0.25">
      <c r="A97" s="19">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5">
      <c r="A98" s="826" t="s">
        <v>71</v>
      </c>
      <c r="B98" s="826"/>
      <c r="C98" s="826"/>
      <c r="D98" s="826"/>
      <c r="E98" s="826"/>
      <c r="F98" s="826"/>
      <c r="G98" s="826"/>
      <c r="H98" s="826"/>
      <c r="I98" s="826"/>
      <c r="J98" s="826"/>
      <c r="K98" s="826"/>
      <c r="L98" s="826"/>
      <c r="M98" s="826"/>
      <c r="N98" s="826"/>
      <c r="O98" s="826"/>
      <c r="P98" s="826"/>
      <c r="Q98" s="826"/>
      <c r="R98" s="826"/>
      <c r="S98" s="826"/>
    </row>
    <row r="99" spans="1:19" s="103" customFormat="1" x14ac:dyDescent="0.25">
      <c r="A99" s="19">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5">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103" customFormat="1" x14ac:dyDescent="0.25">
      <c r="A101" s="19">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5">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103" customFormat="1" x14ac:dyDescent="0.25">
      <c r="A103" s="19">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5">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103" customFormat="1" x14ac:dyDescent="0.25">
      <c r="A105" s="19">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5">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103" customFormat="1" x14ac:dyDescent="0.25">
      <c r="A107" s="19">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5">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103" customFormat="1" x14ac:dyDescent="0.25">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5">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103" customFormat="1" x14ac:dyDescent="0.25">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5">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103" customFormat="1" x14ac:dyDescent="0.25">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5">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103" customFormat="1" x14ac:dyDescent="0.25">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5">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103" customFormat="1" x14ac:dyDescent="0.25">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5">
      <c r="A118" s="157"/>
      <c r="B118" s="157"/>
      <c r="C118" s="157"/>
      <c r="D118" s="157"/>
      <c r="E118" s="157"/>
      <c r="F118" s="157"/>
      <c r="G118" s="22" t="s">
        <v>271</v>
      </c>
      <c r="H118" s="22"/>
      <c r="I118" s="22"/>
      <c r="J118" s="22"/>
      <c r="K118" s="22"/>
      <c r="L118" s="22"/>
      <c r="M118" s="157"/>
      <c r="N118" s="157"/>
      <c r="O118" s="157"/>
      <c r="P118" s="157"/>
      <c r="Q118" s="157"/>
      <c r="R118" s="157"/>
      <c r="S118" s="157"/>
    </row>
    <row r="119" spans="1:19" s="104" customFormat="1" x14ac:dyDescent="0.25">
      <c r="A119" s="222">
        <f>SUM(A117,A115,A113,A111,A109,A107,A105,A103,A101,A99,A97,A95)</f>
        <v>0</v>
      </c>
      <c r="B119" s="436">
        <f t="shared" ref="B119:S119" si="2">SUM(B117,B115,B113,B111,B109,B107,B105,B103,B101,B99,B97,B95)</f>
        <v>0</v>
      </c>
      <c r="C119" s="436">
        <f t="shared" si="2"/>
        <v>0</v>
      </c>
      <c r="D119" s="436">
        <f t="shared" si="2"/>
        <v>0</v>
      </c>
      <c r="E119" s="436">
        <f t="shared" si="2"/>
        <v>0</v>
      </c>
      <c r="F119" s="436">
        <f t="shared" si="2"/>
        <v>0</v>
      </c>
      <c r="G119" s="436">
        <f t="shared" si="2"/>
        <v>0</v>
      </c>
      <c r="H119" s="436">
        <f t="shared" si="2"/>
        <v>0</v>
      </c>
      <c r="I119" s="436">
        <f t="shared" si="2"/>
        <v>0</v>
      </c>
      <c r="J119" s="436">
        <f t="shared" si="2"/>
        <v>0</v>
      </c>
      <c r="K119" s="436">
        <f t="shared" si="2"/>
        <v>0</v>
      </c>
      <c r="L119" s="436">
        <f t="shared" si="2"/>
        <v>0</v>
      </c>
      <c r="M119" s="436">
        <f t="shared" si="2"/>
        <v>0</v>
      </c>
      <c r="N119" s="436">
        <f t="shared" si="2"/>
        <v>0</v>
      </c>
      <c r="O119" s="436">
        <f t="shared" si="2"/>
        <v>0</v>
      </c>
      <c r="P119" s="436">
        <f t="shared" si="2"/>
        <v>0</v>
      </c>
      <c r="Q119" s="436">
        <f t="shared" si="2"/>
        <v>0</v>
      </c>
      <c r="R119" s="436">
        <f t="shared" si="2"/>
        <v>0</v>
      </c>
      <c r="S119" s="436">
        <f t="shared" si="2"/>
        <v>0</v>
      </c>
    </row>
    <row r="120" spans="1:19" x14ac:dyDescent="0.25">
      <c r="A120" s="157"/>
      <c r="B120" s="157"/>
      <c r="C120" s="157"/>
      <c r="D120" s="157"/>
      <c r="E120" s="157"/>
      <c r="F120" s="157"/>
      <c r="G120" s="157"/>
      <c r="H120" s="157"/>
      <c r="I120" s="157"/>
      <c r="J120" s="157"/>
      <c r="K120" s="157"/>
      <c r="L120" s="157"/>
      <c r="M120" s="157"/>
      <c r="N120" s="157"/>
      <c r="O120" s="157"/>
      <c r="P120" s="157"/>
      <c r="Q120" s="157"/>
      <c r="R120" s="157"/>
      <c r="S120" s="157"/>
    </row>
    <row r="121" spans="1:19" ht="24" customHeight="1" x14ac:dyDescent="0.25">
      <c r="A121" s="1066" t="s">
        <v>2429</v>
      </c>
      <c r="B121" s="1066"/>
      <c r="C121" s="1066"/>
      <c r="D121" s="1066"/>
      <c r="E121" s="1066"/>
      <c r="F121" s="1066"/>
      <c r="G121" s="1066"/>
      <c r="H121" s="1066"/>
      <c r="I121" s="1066"/>
      <c r="J121" s="1066"/>
      <c r="K121" s="1066"/>
      <c r="L121" s="1066"/>
      <c r="M121" s="1066"/>
      <c r="N121" s="1066"/>
      <c r="O121" s="1066"/>
      <c r="P121" s="1066"/>
      <c r="Q121" s="1066"/>
      <c r="R121" s="1066"/>
      <c r="S121" s="1067"/>
    </row>
    <row r="122" spans="1:19" x14ac:dyDescent="0.25">
      <c r="A122" s="929"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5">
      <c r="A123" s="833" t="s">
        <v>83</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1007</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1977</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1978</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1979</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1980</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1981</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1982</v>
      </c>
      <c r="B130" s="837"/>
      <c r="C130" s="837"/>
      <c r="D130" s="837"/>
      <c r="E130" s="837"/>
      <c r="F130" s="837"/>
      <c r="G130" s="837"/>
      <c r="H130" s="837"/>
      <c r="I130" s="837"/>
      <c r="J130" s="837"/>
      <c r="K130" s="837"/>
      <c r="L130" s="837"/>
      <c r="M130" s="837"/>
      <c r="N130" s="837"/>
      <c r="O130" s="837"/>
      <c r="P130" s="837"/>
      <c r="Q130" s="837"/>
      <c r="R130" s="837"/>
      <c r="S130" s="838"/>
    </row>
    <row r="131" spans="1:19" ht="36.75" customHeight="1" x14ac:dyDescent="0.25">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33.75"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54.75" customHeight="1" x14ac:dyDescent="0.25">
      <c r="A133" s="831"/>
      <c r="B133" s="831"/>
      <c r="C133" s="853"/>
      <c r="D133" s="831"/>
      <c r="E133" s="831"/>
      <c r="F133" s="149" t="s">
        <v>63</v>
      </c>
      <c r="G133" s="149" t="s">
        <v>64</v>
      </c>
      <c r="H133" s="149" t="s">
        <v>65</v>
      </c>
      <c r="I133" s="831"/>
      <c r="J133" s="831"/>
      <c r="K133" s="152" t="s">
        <v>66</v>
      </c>
      <c r="L133" s="152" t="s">
        <v>67</v>
      </c>
      <c r="M133" s="152" t="s">
        <v>68</v>
      </c>
      <c r="N133" s="152" t="s">
        <v>67</v>
      </c>
      <c r="O133" s="831"/>
      <c r="P133" s="831"/>
      <c r="Q133" s="831"/>
      <c r="R133" s="831"/>
      <c r="S133" s="831"/>
    </row>
    <row r="134" spans="1:19" x14ac:dyDescent="0.25">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103" customFormat="1" x14ac:dyDescent="0.25">
      <c r="A135" s="19">
        <v>3</v>
      </c>
      <c r="B135" s="19">
        <v>1</v>
      </c>
      <c r="C135" s="19">
        <v>4</v>
      </c>
      <c r="D135" s="19">
        <v>1</v>
      </c>
      <c r="E135" s="19">
        <v>3</v>
      </c>
      <c r="F135" s="19">
        <v>0</v>
      </c>
      <c r="G135" s="19">
        <v>4</v>
      </c>
      <c r="H135" s="19">
        <v>0</v>
      </c>
      <c r="I135" s="19">
        <v>4</v>
      </c>
      <c r="J135" s="19">
        <v>0</v>
      </c>
      <c r="K135" s="19">
        <v>0</v>
      </c>
      <c r="L135" s="19">
        <v>0</v>
      </c>
      <c r="M135" s="19">
        <v>0</v>
      </c>
      <c r="N135" s="19">
        <v>0</v>
      </c>
      <c r="O135" s="19">
        <v>4</v>
      </c>
      <c r="P135" s="19">
        <v>0</v>
      </c>
      <c r="Q135" s="19">
        <v>0</v>
      </c>
      <c r="R135" s="19">
        <v>0</v>
      </c>
      <c r="S135" s="19">
        <v>0</v>
      </c>
    </row>
    <row r="136" spans="1:19" x14ac:dyDescent="0.25">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103" customFormat="1" x14ac:dyDescent="0.25">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5">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103" customFormat="1" x14ac:dyDescent="0.25">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5">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550" customFormat="1" ht="12.75" x14ac:dyDescent="0.2">
      <c r="A141" s="19">
        <v>2</v>
      </c>
      <c r="B141" s="19">
        <v>0</v>
      </c>
      <c r="C141" s="19">
        <v>2</v>
      </c>
      <c r="D141" s="19">
        <v>0</v>
      </c>
      <c r="E141" s="19">
        <v>2</v>
      </c>
      <c r="F141" s="19">
        <v>0</v>
      </c>
      <c r="G141" s="19">
        <v>2</v>
      </c>
      <c r="H141" s="19">
        <v>0</v>
      </c>
      <c r="I141" s="19">
        <v>2</v>
      </c>
      <c r="J141" s="19">
        <v>0</v>
      </c>
      <c r="K141" s="19">
        <v>0</v>
      </c>
      <c r="L141" s="19">
        <v>0</v>
      </c>
      <c r="M141" s="19">
        <v>0</v>
      </c>
      <c r="N141" s="19">
        <v>0</v>
      </c>
      <c r="O141" s="19">
        <v>2</v>
      </c>
      <c r="P141" s="19">
        <v>0</v>
      </c>
      <c r="Q141" s="19">
        <v>0</v>
      </c>
      <c r="R141" s="19">
        <v>0</v>
      </c>
      <c r="S141" s="19">
        <v>0</v>
      </c>
    </row>
    <row r="142" spans="1:19" x14ac:dyDescent="0.25">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103" customFormat="1" x14ac:dyDescent="0.25">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5">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103" customFormat="1" x14ac:dyDescent="0.25">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5">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103" customFormat="1" x14ac:dyDescent="0.25">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5">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103" customFormat="1" x14ac:dyDescent="0.25">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5">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103" customFormat="1" x14ac:dyDescent="0.25">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5">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103" customFormat="1" x14ac:dyDescent="0.25">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5">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103" customFormat="1" x14ac:dyDescent="0.25">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5">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103" customFormat="1" x14ac:dyDescent="0.25">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5">
      <c r="A158" s="157"/>
      <c r="B158" s="157"/>
      <c r="C158" s="157"/>
      <c r="D158" s="157"/>
      <c r="E158" s="157"/>
      <c r="F158" s="157"/>
      <c r="G158" s="22" t="s">
        <v>271</v>
      </c>
      <c r="H158" s="22"/>
      <c r="I158" s="22"/>
      <c r="J158" s="22"/>
      <c r="K158" s="22"/>
      <c r="L158" s="22"/>
      <c r="M158" s="157"/>
      <c r="N158" s="157"/>
      <c r="O158" s="157"/>
      <c r="P158" s="157"/>
      <c r="Q158" s="157"/>
      <c r="R158" s="157"/>
      <c r="S158" s="157"/>
    </row>
    <row r="159" spans="1:19" s="104" customFormat="1" x14ac:dyDescent="0.25">
      <c r="A159" s="222">
        <f>SUM(A157,A155,A153,A151,A149,A147,A145,A143,A141,A139,A137,A135)</f>
        <v>5</v>
      </c>
      <c r="B159" s="436">
        <f t="shared" ref="B159:S159" si="3">SUM(B157,B155,B153,B151,B149,B147,B145,B143,B141,B139,B137,B135)</f>
        <v>1</v>
      </c>
      <c r="C159" s="436">
        <f t="shared" si="3"/>
        <v>6</v>
      </c>
      <c r="D159" s="436">
        <f t="shared" si="3"/>
        <v>1</v>
      </c>
      <c r="E159" s="436">
        <f t="shared" si="3"/>
        <v>5</v>
      </c>
      <c r="F159" s="436">
        <f t="shared" si="3"/>
        <v>0</v>
      </c>
      <c r="G159" s="436">
        <f t="shared" si="3"/>
        <v>6</v>
      </c>
      <c r="H159" s="436">
        <f t="shared" si="3"/>
        <v>0</v>
      </c>
      <c r="I159" s="436">
        <f t="shared" si="3"/>
        <v>6</v>
      </c>
      <c r="J159" s="436">
        <f t="shared" si="3"/>
        <v>0</v>
      </c>
      <c r="K159" s="436">
        <f t="shared" si="3"/>
        <v>0</v>
      </c>
      <c r="L159" s="436">
        <f t="shared" si="3"/>
        <v>0</v>
      </c>
      <c r="M159" s="436">
        <f t="shared" si="3"/>
        <v>0</v>
      </c>
      <c r="N159" s="436">
        <f t="shared" si="3"/>
        <v>0</v>
      </c>
      <c r="O159" s="436">
        <f t="shared" si="3"/>
        <v>6</v>
      </c>
      <c r="P159" s="436">
        <f t="shared" si="3"/>
        <v>0</v>
      </c>
      <c r="Q159" s="436">
        <f t="shared" si="3"/>
        <v>0</v>
      </c>
      <c r="R159" s="436">
        <f t="shared" si="3"/>
        <v>0</v>
      </c>
      <c r="S159" s="436">
        <f t="shared" si="3"/>
        <v>0</v>
      </c>
    </row>
    <row r="160" spans="1:19" x14ac:dyDescent="0.25">
      <c r="A160" s="157"/>
      <c r="B160" s="157"/>
      <c r="C160" s="157"/>
      <c r="D160" s="157"/>
      <c r="E160" s="157"/>
      <c r="F160" s="157"/>
      <c r="G160" s="157"/>
      <c r="H160" s="157"/>
      <c r="I160" s="157"/>
      <c r="J160" s="157"/>
      <c r="K160" s="157"/>
      <c r="L160" s="157"/>
      <c r="M160" s="157"/>
      <c r="N160" s="157"/>
      <c r="O160" s="157"/>
      <c r="P160" s="157"/>
      <c r="Q160" s="157"/>
      <c r="R160" s="157"/>
      <c r="S160" s="157"/>
    </row>
    <row r="161" spans="1:19" ht="23.25" customHeight="1" x14ac:dyDescent="0.25">
      <c r="A161" s="1066" t="s">
        <v>2430</v>
      </c>
      <c r="B161" s="1066"/>
      <c r="C161" s="1066"/>
      <c r="D161" s="1066"/>
      <c r="E161" s="1066"/>
      <c r="F161" s="1066"/>
      <c r="G161" s="1066"/>
      <c r="H161" s="1066"/>
      <c r="I161" s="1066"/>
      <c r="J161" s="1066"/>
      <c r="K161" s="1066"/>
      <c r="L161" s="1066"/>
      <c r="M161" s="1066"/>
      <c r="N161" s="1066"/>
      <c r="O161" s="1066"/>
      <c r="P161" s="1066"/>
      <c r="Q161" s="1066"/>
      <c r="R161" s="1066"/>
      <c r="S161" s="1067"/>
    </row>
    <row r="162" spans="1:19" x14ac:dyDescent="0.25">
      <c r="A162" s="929"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5">
      <c r="A163" s="833" t="s">
        <v>83</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833" t="s">
        <v>660</v>
      </c>
      <c r="B164" s="834"/>
      <c r="C164" s="834"/>
      <c r="D164" s="834"/>
      <c r="E164" s="834"/>
      <c r="F164" s="834"/>
      <c r="G164" s="834"/>
      <c r="H164" s="834"/>
      <c r="I164" s="834"/>
      <c r="J164" s="834"/>
      <c r="K164" s="834"/>
      <c r="L164" s="834"/>
      <c r="M164" s="834"/>
      <c r="N164" s="834"/>
      <c r="O164" s="834"/>
      <c r="P164" s="834"/>
      <c r="Q164" s="834"/>
      <c r="R164" s="834"/>
      <c r="S164" s="835"/>
    </row>
    <row r="165" spans="1:19" x14ac:dyDescent="0.25">
      <c r="A165" s="833" t="s">
        <v>1983</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1984</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1985</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1986</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3" t="s">
        <v>279</v>
      </c>
      <c r="B169" s="834"/>
      <c r="C169" s="834"/>
      <c r="D169" s="834"/>
      <c r="E169" s="834"/>
      <c r="F169" s="834"/>
      <c r="G169" s="834"/>
      <c r="H169" s="834"/>
      <c r="I169" s="834"/>
      <c r="J169" s="834"/>
      <c r="K169" s="834"/>
      <c r="L169" s="834"/>
      <c r="M169" s="834"/>
      <c r="N169" s="834"/>
      <c r="O169" s="834"/>
      <c r="P169" s="834"/>
      <c r="Q169" s="834"/>
      <c r="R169" s="834"/>
      <c r="S169" s="835"/>
    </row>
    <row r="170" spans="1:19" x14ac:dyDescent="0.25">
      <c r="A170" s="836" t="s">
        <v>1987</v>
      </c>
      <c r="B170" s="837"/>
      <c r="C170" s="837"/>
      <c r="D170" s="837"/>
      <c r="E170" s="837"/>
      <c r="F170" s="837"/>
      <c r="G170" s="837"/>
      <c r="H170" s="837"/>
      <c r="I170" s="837"/>
      <c r="J170" s="837"/>
      <c r="K170" s="837"/>
      <c r="L170" s="837"/>
      <c r="M170" s="837"/>
      <c r="N170" s="837"/>
      <c r="O170" s="837"/>
      <c r="P170" s="837"/>
      <c r="Q170" s="837"/>
      <c r="R170" s="837"/>
      <c r="S170" s="838"/>
    </row>
    <row r="171" spans="1:19" ht="33.75" customHeight="1" x14ac:dyDescent="0.25">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32.25" customHeight="1" x14ac:dyDescent="0.25">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57" customHeight="1" x14ac:dyDescent="0.25">
      <c r="A173" s="831"/>
      <c r="B173" s="831"/>
      <c r="C173" s="853"/>
      <c r="D173" s="831"/>
      <c r="E173" s="831"/>
      <c r="F173" s="149" t="s">
        <v>63</v>
      </c>
      <c r="G173" s="149" t="s">
        <v>64</v>
      </c>
      <c r="H173" s="149" t="s">
        <v>65</v>
      </c>
      <c r="I173" s="831"/>
      <c r="J173" s="831"/>
      <c r="K173" s="152" t="s">
        <v>66</v>
      </c>
      <c r="L173" s="152" t="s">
        <v>67</v>
      </c>
      <c r="M173" s="152" t="s">
        <v>68</v>
      </c>
      <c r="N173" s="152" t="s">
        <v>67</v>
      </c>
      <c r="O173" s="831"/>
      <c r="P173" s="831"/>
      <c r="Q173" s="831"/>
      <c r="R173" s="831"/>
      <c r="S173" s="831"/>
    </row>
    <row r="174" spans="1:19" x14ac:dyDescent="0.25">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103" customFormat="1" x14ac:dyDescent="0.25">
      <c r="A175" s="19">
        <v>0</v>
      </c>
      <c r="B175" s="19">
        <v>1</v>
      </c>
      <c r="C175" s="19">
        <v>1</v>
      </c>
      <c r="D175" s="19">
        <v>0</v>
      </c>
      <c r="E175" s="19">
        <v>1</v>
      </c>
      <c r="F175" s="19">
        <v>0</v>
      </c>
      <c r="G175" s="19">
        <v>1</v>
      </c>
      <c r="H175" s="19">
        <v>0</v>
      </c>
      <c r="I175" s="19">
        <v>1</v>
      </c>
      <c r="J175" s="19">
        <v>0</v>
      </c>
      <c r="K175" s="19">
        <v>0</v>
      </c>
      <c r="L175" s="19">
        <v>0</v>
      </c>
      <c r="M175" s="19">
        <v>0</v>
      </c>
      <c r="N175" s="19">
        <v>0</v>
      </c>
      <c r="O175" s="19">
        <v>1</v>
      </c>
      <c r="P175" s="19">
        <v>0</v>
      </c>
      <c r="Q175" s="19">
        <v>0</v>
      </c>
      <c r="R175" s="19">
        <v>0</v>
      </c>
      <c r="S175" s="19">
        <v>0</v>
      </c>
    </row>
    <row r="176" spans="1:19" x14ac:dyDescent="0.25">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103" customFormat="1" x14ac:dyDescent="0.25">
      <c r="A177" s="19">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5">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103" customFormat="1" x14ac:dyDescent="0.25">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5">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103" customFormat="1" x14ac:dyDescent="0.25">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5">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614" customFormat="1" ht="12.75" x14ac:dyDescent="0.2">
      <c r="A183" s="19">
        <v>1</v>
      </c>
      <c r="B183" s="19">
        <v>0</v>
      </c>
      <c r="C183" s="19">
        <v>1</v>
      </c>
      <c r="D183" s="19">
        <v>0</v>
      </c>
      <c r="E183" s="19">
        <v>1</v>
      </c>
      <c r="F183" s="19">
        <v>0</v>
      </c>
      <c r="G183" s="19">
        <v>1</v>
      </c>
      <c r="H183" s="19">
        <v>0</v>
      </c>
      <c r="I183" s="19">
        <v>1</v>
      </c>
      <c r="J183" s="19">
        <v>0</v>
      </c>
      <c r="K183" s="19">
        <v>0</v>
      </c>
      <c r="L183" s="19">
        <v>0</v>
      </c>
      <c r="M183" s="19">
        <v>0</v>
      </c>
      <c r="N183" s="19">
        <v>0</v>
      </c>
      <c r="O183" s="19">
        <v>0</v>
      </c>
      <c r="P183" s="19">
        <v>1</v>
      </c>
      <c r="Q183" s="19">
        <v>0</v>
      </c>
      <c r="R183" s="19">
        <v>0</v>
      </c>
      <c r="S183" s="19">
        <v>0</v>
      </c>
    </row>
    <row r="184" spans="1:19" x14ac:dyDescent="0.25">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103" customFormat="1" x14ac:dyDescent="0.25">
      <c r="A185" s="19">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5">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103" customFormat="1" x14ac:dyDescent="0.25">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5">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103" customFormat="1" x14ac:dyDescent="0.25">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5">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103" customFormat="1" x14ac:dyDescent="0.25">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5">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103" customFormat="1" x14ac:dyDescent="0.25">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5">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103" customFormat="1" x14ac:dyDescent="0.25">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5">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103" customFormat="1" x14ac:dyDescent="0.25">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5">
      <c r="A198" s="157"/>
      <c r="B198" s="157"/>
      <c r="C198" s="157"/>
      <c r="D198" s="157"/>
      <c r="E198" s="157"/>
      <c r="F198" s="157"/>
      <c r="G198" s="22" t="s">
        <v>271</v>
      </c>
      <c r="H198" s="22"/>
      <c r="I198" s="22"/>
      <c r="J198" s="22"/>
      <c r="K198" s="22"/>
      <c r="L198" s="22"/>
      <c r="M198" s="157"/>
      <c r="N198" s="157"/>
      <c r="O198" s="157"/>
      <c r="P198" s="157"/>
      <c r="Q198" s="157"/>
      <c r="R198" s="157"/>
      <c r="S198" s="157"/>
    </row>
    <row r="199" spans="1:19" s="104" customFormat="1" x14ac:dyDescent="0.25">
      <c r="A199" s="222">
        <f>SUM(A197,A195,A193,A191,A189,A187,A185,A183,A181,A179,A177,A175)</f>
        <v>1</v>
      </c>
      <c r="B199" s="436">
        <f t="shared" ref="B199:S199" si="4">SUM(B197,B195,B193,B191,B189,B187,B185,B183,B181,B179,B177,B175)</f>
        <v>1</v>
      </c>
      <c r="C199" s="436">
        <f t="shared" si="4"/>
        <v>2</v>
      </c>
      <c r="D199" s="436">
        <f t="shared" si="4"/>
        <v>0</v>
      </c>
      <c r="E199" s="436">
        <f t="shared" si="4"/>
        <v>2</v>
      </c>
      <c r="F199" s="436">
        <f t="shared" si="4"/>
        <v>0</v>
      </c>
      <c r="G199" s="436">
        <f t="shared" si="4"/>
        <v>2</v>
      </c>
      <c r="H199" s="436">
        <f t="shared" si="4"/>
        <v>0</v>
      </c>
      <c r="I199" s="436">
        <f t="shared" si="4"/>
        <v>2</v>
      </c>
      <c r="J199" s="436">
        <f t="shared" si="4"/>
        <v>0</v>
      </c>
      <c r="K199" s="436">
        <f t="shared" si="4"/>
        <v>0</v>
      </c>
      <c r="L199" s="436">
        <f t="shared" si="4"/>
        <v>0</v>
      </c>
      <c r="M199" s="436">
        <f t="shared" si="4"/>
        <v>0</v>
      </c>
      <c r="N199" s="436">
        <f t="shared" si="4"/>
        <v>0</v>
      </c>
      <c r="O199" s="436">
        <f t="shared" si="4"/>
        <v>1</v>
      </c>
      <c r="P199" s="436">
        <f t="shared" si="4"/>
        <v>1</v>
      </c>
      <c r="Q199" s="436">
        <f t="shared" si="4"/>
        <v>0</v>
      </c>
      <c r="R199" s="436">
        <f t="shared" si="4"/>
        <v>0</v>
      </c>
      <c r="S199" s="436">
        <f t="shared" si="4"/>
        <v>0</v>
      </c>
    </row>
    <row r="200" spans="1:19" x14ac:dyDescent="0.25">
      <c r="A200" s="157"/>
      <c r="B200" s="157"/>
      <c r="C200" s="157"/>
      <c r="D200" s="157"/>
      <c r="E200" s="157"/>
      <c r="F200" s="157"/>
      <c r="G200" s="157"/>
      <c r="H200" s="157"/>
      <c r="I200" s="157"/>
      <c r="J200" s="157"/>
      <c r="K200" s="157"/>
      <c r="L200" s="157"/>
      <c r="M200" s="157"/>
      <c r="N200" s="157"/>
      <c r="O200" s="157"/>
      <c r="P200" s="157"/>
      <c r="Q200" s="157"/>
      <c r="R200" s="157"/>
      <c r="S200" s="157"/>
    </row>
    <row r="201" spans="1:19" ht="23.25" customHeight="1" x14ac:dyDescent="0.25">
      <c r="A201" s="1066" t="s">
        <v>2431</v>
      </c>
      <c r="B201" s="1066"/>
      <c r="C201" s="1066"/>
      <c r="D201" s="1066"/>
      <c r="E201" s="1066"/>
      <c r="F201" s="1066"/>
      <c r="G201" s="1066"/>
      <c r="H201" s="1066"/>
      <c r="I201" s="1066"/>
      <c r="J201" s="1066"/>
      <c r="K201" s="1066"/>
      <c r="L201" s="1066"/>
      <c r="M201" s="1066"/>
      <c r="N201" s="1066"/>
      <c r="O201" s="1066"/>
      <c r="P201" s="1066"/>
      <c r="Q201" s="1066"/>
      <c r="R201" s="1066"/>
      <c r="S201" s="1067"/>
    </row>
    <row r="202" spans="1:19" x14ac:dyDescent="0.25">
      <c r="A202" s="929" t="s">
        <v>173</v>
      </c>
      <c r="B202" s="929"/>
      <c r="C202" s="929"/>
      <c r="D202" s="929"/>
      <c r="E202" s="929"/>
      <c r="F202" s="929"/>
      <c r="G202" s="929"/>
      <c r="H202" s="929"/>
      <c r="I202" s="929"/>
      <c r="J202" s="929"/>
      <c r="K202" s="929"/>
      <c r="L202" s="929"/>
      <c r="M202" s="929"/>
      <c r="N202" s="929"/>
      <c r="O202" s="929"/>
      <c r="P202" s="929"/>
      <c r="Q202" s="929"/>
      <c r="R202" s="929"/>
      <c r="S202" s="930"/>
    </row>
    <row r="203" spans="1:19" x14ac:dyDescent="0.25">
      <c r="A203" s="833" t="s">
        <v>83</v>
      </c>
      <c r="B203" s="834"/>
      <c r="C203" s="834"/>
      <c r="D203" s="834"/>
      <c r="E203" s="834"/>
      <c r="F203" s="834"/>
      <c r="G203" s="834"/>
      <c r="H203" s="834"/>
      <c r="I203" s="834"/>
      <c r="J203" s="834"/>
      <c r="K203" s="834"/>
      <c r="L203" s="834"/>
      <c r="M203" s="834"/>
      <c r="N203" s="834"/>
      <c r="O203" s="834"/>
      <c r="P203" s="834"/>
      <c r="Q203" s="834"/>
      <c r="R203" s="834"/>
      <c r="S203" s="835"/>
    </row>
    <row r="204" spans="1:19" x14ac:dyDescent="0.25">
      <c r="A204" s="833" t="s">
        <v>941</v>
      </c>
      <c r="B204" s="834"/>
      <c r="C204" s="834"/>
      <c r="D204" s="834"/>
      <c r="E204" s="834"/>
      <c r="F204" s="834"/>
      <c r="G204" s="834"/>
      <c r="H204" s="834"/>
      <c r="I204" s="834"/>
      <c r="J204" s="834"/>
      <c r="K204" s="834"/>
      <c r="L204" s="834"/>
      <c r="M204" s="834"/>
      <c r="N204" s="834"/>
      <c r="O204" s="834"/>
      <c r="P204" s="834"/>
      <c r="Q204" s="834"/>
      <c r="R204" s="834"/>
      <c r="S204" s="835"/>
    </row>
    <row r="205" spans="1:19" x14ac:dyDescent="0.25">
      <c r="A205" s="833" t="s">
        <v>1988</v>
      </c>
      <c r="B205" s="834"/>
      <c r="C205" s="834"/>
      <c r="D205" s="834"/>
      <c r="E205" s="834"/>
      <c r="F205" s="834"/>
      <c r="G205" s="834"/>
      <c r="H205" s="834"/>
      <c r="I205" s="834"/>
      <c r="J205" s="834"/>
      <c r="K205" s="834"/>
      <c r="L205" s="834"/>
      <c r="M205" s="834"/>
      <c r="N205" s="834"/>
      <c r="O205" s="834"/>
      <c r="P205" s="834"/>
      <c r="Q205" s="834"/>
      <c r="R205" s="834"/>
      <c r="S205" s="835"/>
    </row>
    <row r="206" spans="1:19" x14ac:dyDescent="0.25">
      <c r="A206" s="833" t="s">
        <v>1989</v>
      </c>
      <c r="B206" s="834"/>
      <c r="C206" s="834"/>
      <c r="D206" s="834"/>
      <c r="E206" s="834"/>
      <c r="F206" s="834"/>
      <c r="G206" s="834"/>
      <c r="H206" s="834"/>
      <c r="I206" s="834"/>
      <c r="J206" s="834"/>
      <c r="K206" s="834"/>
      <c r="L206" s="834"/>
      <c r="M206" s="834"/>
      <c r="N206" s="834"/>
      <c r="O206" s="834"/>
      <c r="P206" s="834"/>
      <c r="Q206" s="834"/>
      <c r="R206" s="834"/>
      <c r="S206" s="835"/>
    </row>
    <row r="207" spans="1:19" x14ac:dyDescent="0.25">
      <c r="A207" s="833" t="s">
        <v>1990</v>
      </c>
      <c r="B207" s="834"/>
      <c r="C207" s="834"/>
      <c r="D207" s="834"/>
      <c r="E207" s="834"/>
      <c r="F207" s="834"/>
      <c r="G207" s="834"/>
      <c r="H207" s="834"/>
      <c r="I207" s="834"/>
      <c r="J207" s="834"/>
      <c r="K207" s="834"/>
      <c r="L207" s="834"/>
      <c r="M207" s="834"/>
      <c r="N207" s="834"/>
      <c r="O207" s="834"/>
      <c r="P207" s="834"/>
      <c r="Q207" s="834"/>
      <c r="R207" s="834"/>
      <c r="S207" s="835"/>
    </row>
    <row r="208" spans="1:19" x14ac:dyDescent="0.25">
      <c r="A208" s="833" t="s">
        <v>1991</v>
      </c>
      <c r="B208" s="834"/>
      <c r="C208" s="834"/>
      <c r="D208" s="834"/>
      <c r="E208" s="834"/>
      <c r="F208" s="834"/>
      <c r="G208" s="834"/>
      <c r="H208" s="834"/>
      <c r="I208" s="834"/>
      <c r="J208" s="834"/>
      <c r="K208" s="834"/>
      <c r="L208" s="834"/>
      <c r="M208" s="834"/>
      <c r="N208" s="834"/>
      <c r="O208" s="834"/>
      <c r="P208" s="834"/>
      <c r="Q208" s="834"/>
      <c r="R208" s="834"/>
      <c r="S208" s="835"/>
    </row>
    <row r="209" spans="1:19" x14ac:dyDescent="0.25">
      <c r="A209" s="833" t="s">
        <v>1992</v>
      </c>
      <c r="B209" s="834"/>
      <c r="C209" s="834"/>
      <c r="D209" s="834"/>
      <c r="E209" s="834"/>
      <c r="F209" s="834"/>
      <c r="G209" s="834"/>
      <c r="H209" s="834"/>
      <c r="I209" s="834"/>
      <c r="J209" s="834"/>
      <c r="K209" s="834"/>
      <c r="L209" s="834"/>
      <c r="M209" s="834"/>
      <c r="N209" s="834"/>
      <c r="O209" s="834"/>
      <c r="P209" s="834"/>
      <c r="Q209" s="834"/>
      <c r="R209" s="834"/>
      <c r="S209" s="835"/>
    </row>
    <row r="210" spans="1:19" x14ac:dyDescent="0.25">
      <c r="A210" s="836" t="s">
        <v>1993</v>
      </c>
      <c r="B210" s="837"/>
      <c r="C210" s="837"/>
      <c r="D210" s="837"/>
      <c r="E210" s="837"/>
      <c r="F210" s="837"/>
      <c r="G210" s="837"/>
      <c r="H210" s="837"/>
      <c r="I210" s="837"/>
      <c r="J210" s="837"/>
      <c r="K210" s="837"/>
      <c r="L210" s="837"/>
      <c r="M210" s="837"/>
      <c r="N210" s="837"/>
      <c r="O210" s="837"/>
      <c r="P210" s="837"/>
      <c r="Q210" s="837"/>
      <c r="R210" s="837"/>
      <c r="S210" s="838"/>
    </row>
    <row r="211" spans="1:19" ht="38.25" customHeight="1" x14ac:dyDescent="0.25">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ht="34.5" customHeight="1" x14ac:dyDescent="0.25">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57.75" customHeight="1" x14ac:dyDescent="0.25">
      <c r="A213" s="831"/>
      <c r="B213" s="831"/>
      <c r="C213" s="853"/>
      <c r="D213" s="831"/>
      <c r="E213" s="831"/>
      <c r="F213" s="149" t="s">
        <v>63</v>
      </c>
      <c r="G213" s="149" t="s">
        <v>64</v>
      </c>
      <c r="H213" s="149" t="s">
        <v>65</v>
      </c>
      <c r="I213" s="831"/>
      <c r="J213" s="831"/>
      <c r="K213" s="152" t="s">
        <v>66</v>
      </c>
      <c r="L213" s="152" t="s">
        <v>67</v>
      </c>
      <c r="M213" s="152" t="s">
        <v>68</v>
      </c>
      <c r="N213" s="152" t="s">
        <v>67</v>
      </c>
      <c r="O213" s="831"/>
      <c r="P213" s="831"/>
      <c r="Q213" s="831"/>
      <c r="R213" s="831"/>
      <c r="S213" s="831"/>
    </row>
    <row r="214" spans="1:19" x14ac:dyDescent="0.25">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s="103" customFormat="1" x14ac:dyDescent="0.25">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5">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103" customFormat="1" x14ac:dyDescent="0.25">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5">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103" customFormat="1" x14ac:dyDescent="0.25">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5">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103" customFormat="1" x14ac:dyDescent="0.25">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5">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103" customFormat="1" x14ac:dyDescent="0.25">
      <c r="A223" s="19">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5">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103" customFormat="1" x14ac:dyDescent="0.25">
      <c r="A225" s="19">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5">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103" customFormat="1" x14ac:dyDescent="0.25">
      <c r="A227" s="19">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5">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103" customFormat="1" x14ac:dyDescent="0.25">
      <c r="A229" s="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5">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103" customFormat="1" x14ac:dyDescent="0.25">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5">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103" customFormat="1" x14ac:dyDescent="0.25">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5">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s="103" customFormat="1" x14ac:dyDescent="0.25">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5">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103" customFormat="1" x14ac:dyDescent="0.25">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5">
      <c r="A238" s="157"/>
      <c r="B238" s="157"/>
      <c r="C238" s="157"/>
      <c r="D238" s="157"/>
      <c r="E238" s="157"/>
      <c r="F238" s="157"/>
      <c r="G238" s="22" t="s">
        <v>271</v>
      </c>
      <c r="H238" s="22"/>
      <c r="I238" s="22"/>
      <c r="J238" s="22"/>
      <c r="K238" s="22"/>
      <c r="L238" s="22"/>
      <c r="M238" s="157"/>
      <c r="N238" s="157"/>
      <c r="O238" s="157"/>
      <c r="P238" s="157"/>
      <c r="Q238" s="157"/>
      <c r="R238" s="157"/>
      <c r="S238" s="157"/>
    </row>
    <row r="239" spans="1:19" s="104" customFormat="1" x14ac:dyDescent="0.25">
      <c r="A239" s="222">
        <f>SUM(A237,A235,A233,A231,A229,A227,A225,A223,A221,A219,A217,A215)</f>
        <v>0</v>
      </c>
      <c r="B239" s="436">
        <f t="shared" ref="B239:S239" si="5">SUM(B237,B235,B233,B231,B229,B227,B225,B223,B221,B219,B217,B215)</f>
        <v>0</v>
      </c>
      <c r="C239" s="436">
        <f t="shared" si="5"/>
        <v>0</v>
      </c>
      <c r="D239" s="436">
        <f t="shared" si="5"/>
        <v>0</v>
      </c>
      <c r="E239" s="436">
        <f t="shared" si="5"/>
        <v>0</v>
      </c>
      <c r="F239" s="436">
        <f t="shared" si="5"/>
        <v>0</v>
      </c>
      <c r="G239" s="436">
        <f t="shared" si="5"/>
        <v>0</v>
      </c>
      <c r="H239" s="436">
        <f t="shared" si="5"/>
        <v>0</v>
      </c>
      <c r="I239" s="436">
        <f t="shared" si="5"/>
        <v>0</v>
      </c>
      <c r="J239" s="436">
        <f t="shared" si="5"/>
        <v>0</v>
      </c>
      <c r="K239" s="436">
        <f t="shared" si="5"/>
        <v>0</v>
      </c>
      <c r="L239" s="436">
        <f t="shared" si="5"/>
        <v>0</v>
      </c>
      <c r="M239" s="436">
        <f t="shared" si="5"/>
        <v>0</v>
      </c>
      <c r="N239" s="436">
        <f t="shared" si="5"/>
        <v>0</v>
      </c>
      <c r="O239" s="436">
        <f t="shared" si="5"/>
        <v>0</v>
      </c>
      <c r="P239" s="436">
        <f t="shared" si="5"/>
        <v>0</v>
      </c>
      <c r="Q239" s="436">
        <f t="shared" si="5"/>
        <v>0</v>
      </c>
      <c r="R239" s="436">
        <f t="shared" si="5"/>
        <v>0</v>
      </c>
      <c r="S239" s="436">
        <f t="shared" si="5"/>
        <v>0</v>
      </c>
    </row>
    <row r="240" spans="1:19" x14ac:dyDescent="0.25">
      <c r="A240" s="157"/>
      <c r="B240" s="157"/>
      <c r="C240" s="157"/>
      <c r="D240" s="157"/>
      <c r="E240" s="157"/>
      <c r="F240" s="157"/>
      <c r="G240" s="157"/>
      <c r="H240" s="157"/>
      <c r="I240" s="157"/>
      <c r="J240" s="157"/>
      <c r="K240" s="157"/>
      <c r="L240" s="157"/>
      <c r="M240" s="157"/>
      <c r="N240" s="157"/>
      <c r="O240" s="157"/>
      <c r="P240" s="157"/>
      <c r="Q240" s="157"/>
      <c r="R240" s="157"/>
      <c r="S240" s="157"/>
    </row>
    <row r="241" spans="1:19" ht="24" customHeight="1" x14ac:dyDescent="0.25">
      <c r="A241" s="1261" t="s">
        <v>2432</v>
      </c>
      <c r="B241" s="1261"/>
      <c r="C241" s="1261"/>
      <c r="D241" s="1261"/>
      <c r="E241" s="1261"/>
      <c r="F241" s="1261"/>
      <c r="G241" s="1261"/>
      <c r="H241" s="1261"/>
      <c r="I241" s="1261"/>
      <c r="J241" s="1261"/>
      <c r="K241" s="1261"/>
      <c r="L241" s="1261"/>
      <c r="M241" s="1261"/>
      <c r="N241" s="1261"/>
      <c r="O241" s="1261"/>
      <c r="P241" s="1261"/>
      <c r="Q241" s="1261"/>
      <c r="R241" s="1261"/>
      <c r="S241" s="1262"/>
    </row>
    <row r="242" spans="1:19" x14ac:dyDescent="0.25">
      <c r="A242" s="1263" t="s">
        <v>173</v>
      </c>
      <c r="B242" s="1263"/>
      <c r="C242" s="1263"/>
      <c r="D242" s="1263"/>
      <c r="E242" s="1263"/>
      <c r="F242" s="1263"/>
      <c r="G242" s="1263"/>
      <c r="H242" s="1263"/>
      <c r="I242" s="1263"/>
      <c r="J242" s="1263"/>
      <c r="K242" s="1263"/>
      <c r="L242" s="1263"/>
      <c r="M242" s="1263"/>
      <c r="N242" s="1263"/>
      <c r="O242" s="1263"/>
      <c r="P242" s="1263"/>
      <c r="Q242" s="1263"/>
      <c r="R242" s="1263"/>
      <c r="S242" s="1263"/>
    </row>
    <row r="243" spans="1:19" x14ac:dyDescent="0.25">
      <c r="A243" s="833" t="s">
        <v>83</v>
      </c>
      <c r="B243" s="834"/>
      <c r="C243" s="834"/>
      <c r="D243" s="834"/>
      <c r="E243" s="834"/>
      <c r="F243" s="834"/>
      <c r="G243" s="834"/>
      <c r="H243" s="834"/>
      <c r="I243" s="834"/>
      <c r="J243" s="834"/>
      <c r="K243" s="834"/>
      <c r="L243" s="834"/>
      <c r="M243" s="834"/>
      <c r="N243" s="834"/>
      <c r="O243" s="834"/>
      <c r="P243" s="834"/>
      <c r="Q243" s="834"/>
      <c r="R243" s="834"/>
      <c r="S243" s="835"/>
    </row>
    <row r="244" spans="1:19" x14ac:dyDescent="0.25">
      <c r="A244" s="833" t="s">
        <v>593</v>
      </c>
      <c r="B244" s="834"/>
      <c r="C244" s="834"/>
      <c r="D244" s="834"/>
      <c r="E244" s="834"/>
      <c r="F244" s="834"/>
      <c r="G244" s="834"/>
      <c r="H244" s="834"/>
      <c r="I244" s="834"/>
      <c r="J244" s="834"/>
      <c r="K244" s="834"/>
      <c r="L244" s="834"/>
      <c r="M244" s="834"/>
      <c r="N244" s="834"/>
      <c r="O244" s="834"/>
      <c r="P244" s="834"/>
      <c r="Q244" s="834"/>
      <c r="R244" s="834"/>
      <c r="S244" s="835"/>
    </row>
    <row r="245" spans="1:19" x14ac:dyDescent="0.25">
      <c r="A245" s="833" t="s">
        <v>1994</v>
      </c>
      <c r="B245" s="834"/>
      <c r="C245" s="834"/>
      <c r="D245" s="834"/>
      <c r="E245" s="834"/>
      <c r="F245" s="834"/>
      <c r="G245" s="834"/>
      <c r="H245" s="834"/>
      <c r="I245" s="834"/>
      <c r="J245" s="834"/>
      <c r="K245" s="834"/>
      <c r="L245" s="834"/>
      <c r="M245" s="834"/>
      <c r="N245" s="834"/>
      <c r="O245" s="834"/>
      <c r="P245" s="834"/>
      <c r="Q245" s="834"/>
      <c r="R245" s="834"/>
      <c r="S245" s="835"/>
    </row>
    <row r="246" spans="1:19" x14ac:dyDescent="0.25">
      <c r="A246" s="833" t="s">
        <v>1995</v>
      </c>
      <c r="B246" s="834"/>
      <c r="C246" s="834"/>
      <c r="D246" s="834"/>
      <c r="E246" s="834"/>
      <c r="F246" s="834"/>
      <c r="G246" s="834"/>
      <c r="H246" s="834"/>
      <c r="I246" s="834"/>
      <c r="J246" s="834"/>
      <c r="K246" s="834"/>
      <c r="L246" s="834"/>
      <c r="M246" s="834"/>
      <c r="N246" s="834"/>
      <c r="O246" s="834"/>
      <c r="P246" s="834"/>
      <c r="Q246" s="834"/>
      <c r="R246" s="834"/>
      <c r="S246" s="835"/>
    </row>
    <row r="247" spans="1:19" x14ac:dyDescent="0.25">
      <c r="A247" s="833" t="s">
        <v>1996</v>
      </c>
      <c r="B247" s="834"/>
      <c r="C247" s="834"/>
      <c r="D247" s="834"/>
      <c r="E247" s="834"/>
      <c r="F247" s="834"/>
      <c r="G247" s="834"/>
      <c r="H247" s="834"/>
      <c r="I247" s="834"/>
      <c r="J247" s="834"/>
      <c r="K247" s="834"/>
      <c r="L247" s="834"/>
      <c r="M247" s="834"/>
      <c r="N247" s="834"/>
      <c r="O247" s="834"/>
      <c r="P247" s="834"/>
      <c r="Q247" s="834"/>
      <c r="R247" s="834"/>
      <c r="S247" s="835"/>
    </row>
    <row r="248" spans="1:19" x14ac:dyDescent="0.25">
      <c r="A248" s="833" t="s">
        <v>1997</v>
      </c>
      <c r="B248" s="834"/>
      <c r="C248" s="834"/>
      <c r="D248" s="834"/>
      <c r="E248" s="834"/>
      <c r="F248" s="834"/>
      <c r="G248" s="834"/>
      <c r="H248" s="834"/>
      <c r="I248" s="834"/>
      <c r="J248" s="834"/>
      <c r="K248" s="834"/>
      <c r="L248" s="834"/>
      <c r="M248" s="834"/>
      <c r="N248" s="834"/>
      <c r="O248" s="834"/>
      <c r="P248" s="834"/>
      <c r="Q248" s="834"/>
      <c r="R248" s="834"/>
      <c r="S248" s="835"/>
    </row>
    <row r="249" spans="1:19" x14ac:dyDescent="0.25">
      <c r="A249" s="833" t="s">
        <v>1998</v>
      </c>
      <c r="B249" s="834"/>
      <c r="C249" s="834"/>
      <c r="D249" s="834"/>
      <c r="E249" s="834"/>
      <c r="F249" s="834"/>
      <c r="G249" s="834"/>
      <c r="H249" s="834"/>
      <c r="I249" s="834"/>
      <c r="J249" s="834"/>
      <c r="K249" s="834"/>
      <c r="L249" s="834"/>
      <c r="M249" s="834"/>
      <c r="N249" s="834"/>
      <c r="O249" s="834"/>
      <c r="P249" s="834"/>
      <c r="Q249" s="834"/>
      <c r="R249" s="834"/>
      <c r="S249" s="835"/>
    </row>
    <row r="250" spans="1:19" x14ac:dyDescent="0.25">
      <c r="A250" s="836" t="s">
        <v>1999</v>
      </c>
      <c r="B250" s="837"/>
      <c r="C250" s="837"/>
      <c r="D250" s="837"/>
      <c r="E250" s="837"/>
      <c r="F250" s="837"/>
      <c r="G250" s="837"/>
      <c r="H250" s="837"/>
      <c r="I250" s="837"/>
      <c r="J250" s="837"/>
      <c r="K250" s="837"/>
      <c r="L250" s="837"/>
      <c r="M250" s="837"/>
      <c r="N250" s="837"/>
      <c r="O250" s="837"/>
      <c r="P250" s="837"/>
      <c r="Q250" s="837"/>
      <c r="R250" s="837"/>
      <c r="S250" s="838"/>
    </row>
    <row r="251" spans="1:19" ht="36" customHeight="1" x14ac:dyDescent="0.25">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51" customHeight="1" x14ac:dyDescent="0.25">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39.75" customHeight="1" x14ac:dyDescent="0.25">
      <c r="A253" s="831"/>
      <c r="B253" s="831"/>
      <c r="C253" s="853"/>
      <c r="D253" s="831"/>
      <c r="E253" s="831"/>
      <c r="F253" s="149" t="s">
        <v>63</v>
      </c>
      <c r="G253" s="149" t="s">
        <v>64</v>
      </c>
      <c r="H253" s="149" t="s">
        <v>65</v>
      </c>
      <c r="I253" s="831"/>
      <c r="J253" s="831"/>
      <c r="K253" s="152" t="s">
        <v>66</v>
      </c>
      <c r="L253" s="152" t="s">
        <v>67</v>
      </c>
      <c r="M253" s="152" t="s">
        <v>68</v>
      </c>
      <c r="N253" s="152" t="s">
        <v>67</v>
      </c>
      <c r="O253" s="831"/>
      <c r="P253" s="831"/>
      <c r="Q253" s="831"/>
      <c r="R253" s="831"/>
      <c r="S253" s="831"/>
    </row>
    <row r="254" spans="1:19" x14ac:dyDescent="0.25">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103" customFormat="1" x14ac:dyDescent="0.25">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5">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103" customFormat="1" x14ac:dyDescent="0.25">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5">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103" customFormat="1" x14ac:dyDescent="0.25">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5">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103" customFormat="1" x14ac:dyDescent="0.25">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5">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103" customFormat="1" x14ac:dyDescent="0.25">
      <c r="A263" s="19">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5">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103" customFormat="1" x14ac:dyDescent="0.25">
      <c r="A265" s="19">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5">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103" customFormat="1" x14ac:dyDescent="0.25">
      <c r="A267" s="19">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5">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103" customFormat="1" x14ac:dyDescent="0.25">
      <c r="A269" s="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5">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103" customFormat="1" x14ac:dyDescent="0.25">
      <c r="A271" s="1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5">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103" customFormat="1" x14ac:dyDescent="0.25">
      <c r="A273" s="19">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5">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103" customFormat="1" x14ac:dyDescent="0.25">
      <c r="A275" s="19">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5">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103" customFormat="1" x14ac:dyDescent="0.25">
      <c r="A277" s="19">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5">
      <c r="A278" s="157"/>
      <c r="B278" s="157"/>
      <c r="C278" s="157"/>
      <c r="D278" s="157"/>
      <c r="E278" s="157"/>
      <c r="F278" s="157"/>
      <c r="G278" s="22" t="s">
        <v>271</v>
      </c>
      <c r="H278" s="22"/>
      <c r="I278" s="22"/>
      <c r="J278" s="22"/>
      <c r="K278" s="22"/>
      <c r="L278" s="22"/>
      <c r="M278" s="157"/>
      <c r="N278" s="157"/>
      <c r="O278" s="157"/>
      <c r="P278" s="157"/>
      <c r="Q278" s="157"/>
      <c r="R278" s="157"/>
      <c r="S278" s="157"/>
    </row>
    <row r="279" spans="1:19" s="104" customFormat="1" x14ac:dyDescent="0.25">
      <c r="A279" s="222">
        <f>SUM(A277,A275,A273,A271,A269,A267,A265,A263,A261,A259,A257,A255)</f>
        <v>0</v>
      </c>
      <c r="B279" s="436">
        <f t="shared" ref="B279:S279" si="6">SUM(B277,B275,B273,B271,B269,B267,B265,B263,B261,B259,B257,B255)</f>
        <v>0</v>
      </c>
      <c r="C279" s="436">
        <f t="shared" si="6"/>
        <v>0</v>
      </c>
      <c r="D279" s="436">
        <f t="shared" si="6"/>
        <v>0</v>
      </c>
      <c r="E279" s="436">
        <f t="shared" si="6"/>
        <v>0</v>
      </c>
      <c r="F279" s="436">
        <f t="shared" si="6"/>
        <v>0</v>
      </c>
      <c r="G279" s="436">
        <f t="shared" si="6"/>
        <v>0</v>
      </c>
      <c r="H279" s="436">
        <f t="shared" si="6"/>
        <v>0</v>
      </c>
      <c r="I279" s="436">
        <f t="shared" si="6"/>
        <v>0</v>
      </c>
      <c r="J279" s="436">
        <f t="shared" si="6"/>
        <v>0</v>
      </c>
      <c r="K279" s="436">
        <f t="shared" si="6"/>
        <v>0</v>
      </c>
      <c r="L279" s="436">
        <f t="shared" si="6"/>
        <v>0</v>
      </c>
      <c r="M279" s="436">
        <f t="shared" si="6"/>
        <v>0</v>
      </c>
      <c r="N279" s="436">
        <f t="shared" si="6"/>
        <v>0</v>
      </c>
      <c r="O279" s="436">
        <f t="shared" si="6"/>
        <v>0</v>
      </c>
      <c r="P279" s="436">
        <f t="shared" si="6"/>
        <v>0</v>
      </c>
      <c r="Q279" s="436">
        <f t="shared" si="6"/>
        <v>0</v>
      </c>
      <c r="R279" s="436">
        <f t="shared" si="6"/>
        <v>0</v>
      </c>
      <c r="S279" s="436">
        <f t="shared" si="6"/>
        <v>0</v>
      </c>
    </row>
    <row r="280" spans="1:19" x14ac:dyDescent="0.25">
      <c r="A280" s="157"/>
      <c r="B280" s="157"/>
      <c r="C280" s="157"/>
      <c r="D280" s="157"/>
      <c r="E280" s="157"/>
      <c r="F280" s="157"/>
      <c r="G280" s="157"/>
      <c r="H280" s="157"/>
      <c r="I280" s="157"/>
      <c r="J280" s="157"/>
      <c r="K280" s="157"/>
      <c r="L280" s="157"/>
      <c r="M280" s="157"/>
      <c r="N280" s="157"/>
      <c r="O280" s="157"/>
      <c r="P280" s="157"/>
      <c r="Q280" s="157"/>
      <c r="R280" s="157"/>
      <c r="S280" s="157"/>
    </row>
    <row r="281" spans="1:19" ht="23.25" customHeight="1" x14ac:dyDescent="0.25">
      <c r="A281" s="1066" t="s">
        <v>2433</v>
      </c>
      <c r="B281" s="1066"/>
      <c r="C281" s="1066"/>
      <c r="D281" s="1066"/>
      <c r="E281" s="1066"/>
      <c r="F281" s="1066"/>
      <c r="G281" s="1066"/>
      <c r="H281" s="1066"/>
      <c r="I281" s="1066"/>
      <c r="J281" s="1066"/>
      <c r="K281" s="1066"/>
      <c r="L281" s="1066"/>
      <c r="M281" s="1066"/>
      <c r="N281" s="1066"/>
      <c r="O281" s="1066"/>
      <c r="P281" s="1066"/>
      <c r="Q281" s="1066"/>
      <c r="R281" s="1066"/>
      <c r="S281" s="1067"/>
    </row>
    <row r="282" spans="1:19" x14ac:dyDescent="0.25">
      <c r="A282" s="929" t="s">
        <v>173</v>
      </c>
      <c r="B282" s="929"/>
      <c r="C282" s="929"/>
      <c r="D282" s="929"/>
      <c r="E282" s="929"/>
      <c r="F282" s="929"/>
      <c r="G282" s="929"/>
      <c r="H282" s="929"/>
      <c r="I282" s="929"/>
      <c r="J282" s="929"/>
      <c r="K282" s="929"/>
      <c r="L282" s="929"/>
      <c r="M282" s="929"/>
      <c r="N282" s="929"/>
      <c r="O282" s="929"/>
      <c r="P282" s="929"/>
      <c r="Q282" s="929"/>
      <c r="R282" s="929"/>
      <c r="S282" s="930"/>
    </row>
    <row r="283" spans="1:19" x14ac:dyDescent="0.25">
      <c r="A283" s="833" t="s">
        <v>83</v>
      </c>
      <c r="B283" s="834"/>
      <c r="C283" s="834"/>
      <c r="D283" s="834"/>
      <c r="E283" s="834"/>
      <c r="F283" s="834"/>
      <c r="G283" s="834"/>
      <c r="H283" s="834"/>
      <c r="I283" s="834"/>
      <c r="J283" s="834"/>
      <c r="K283" s="834"/>
      <c r="L283" s="834"/>
      <c r="M283" s="834"/>
      <c r="N283" s="834"/>
      <c r="O283" s="834"/>
      <c r="P283" s="834"/>
      <c r="Q283" s="834"/>
      <c r="R283" s="834"/>
      <c r="S283" s="835"/>
    </row>
    <row r="284" spans="1:19" x14ac:dyDescent="0.25">
      <c r="A284" s="833" t="s">
        <v>2000</v>
      </c>
      <c r="B284" s="834"/>
      <c r="C284" s="834"/>
      <c r="D284" s="834"/>
      <c r="E284" s="834"/>
      <c r="F284" s="834"/>
      <c r="G284" s="834"/>
      <c r="H284" s="834"/>
      <c r="I284" s="834"/>
      <c r="J284" s="834"/>
      <c r="K284" s="834"/>
      <c r="L284" s="834"/>
      <c r="M284" s="834"/>
      <c r="N284" s="834"/>
      <c r="O284" s="834"/>
      <c r="P284" s="834"/>
      <c r="Q284" s="834"/>
      <c r="R284" s="834"/>
      <c r="S284" s="835"/>
    </row>
    <row r="285" spans="1:19" x14ac:dyDescent="0.25">
      <c r="A285" s="833" t="s">
        <v>2001</v>
      </c>
      <c r="B285" s="834"/>
      <c r="C285" s="834"/>
      <c r="D285" s="834"/>
      <c r="E285" s="834"/>
      <c r="F285" s="834"/>
      <c r="G285" s="834"/>
      <c r="H285" s="834"/>
      <c r="I285" s="834"/>
      <c r="J285" s="834"/>
      <c r="K285" s="834"/>
      <c r="L285" s="834"/>
      <c r="M285" s="834"/>
      <c r="N285" s="834"/>
      <c r="O285" s="834"/>
      <c r="P285" s="834"/>
      <c r="Q285" s="834"/>
      <c r="R285" s="834"/>
      <c r="S285" s="835"/>
    </row>
    <row r="286" spans="1:19" x14ac:dyDescent="0.25">
      <c r="A286" s="833" t="s">
        <v>2002</v>
      </c>
      <c r="B286" s="834"/>
      <c r="C286" s="834"/>
      <c r="D286" s="834"/>
      <c r="E286" s="834"/>
      <c r="F286" s="834"/>
      <c r="G286" s="834"/>
      <c r="H286" s="834"/>
      <c r="I286" s="834"/>
      <c r="J286" s="834"/>
      <c r="K286" s="834"/>
      <c r="L286" s="834"/>
      <c r="M286" s="834"/>
      <c r="N286" s="834"/>
      <c r="O286" s="834"/>
      <c r="P286" s="834"/>
      <c r="Q286" s="834"/>
      <c r="R286" s="834"/>
      <c r="S286" s="835"/>
    </row>
    <row r="287" spans="1:19" x14ac:dyDescent="0.25">
      <c r="A287" s="833" t="s">
        <v>2003</v>
      </c>
      <c r="B287" s="834"/>
      <c r="C287" s="834"/>
      <c r="D287" s="834"/>
      <c r="E287" s="834"/>
      <c r="F287" s="834"/>
      <c r="G287" s="834"/>
      <c r="H287" s="834"/>
      <c r="I287" s="834"/>
      <c r="J287" s="834"/>
      <c r="K287" s="834"/>
      <c r="L287" s="834"/>
      <c r="M287" s="834"/>
      <c r="N287" s="834"/>
      <c r="O287" s="834"/>
      <c r="P287" s="834"/>
      <c r="Q287" s="834"/>
      <c r="R287" s="834"/>
      <c r="S287" s="835"/>
    </row>
    <row r="288" spans="1:19" x14ac:dyDescent="0.25">
      <c r="A288" s="833" t="s">
        <v>2004</v>
      </c>
      <c r="B288" s="834"/>
      <c r="C288" s="834"/>
      <c r="D288" s="834"/>
      <c r="E288" s="834"/>
      <c r="F288" s="834"/>
      <c r="G288" s="834"/>
      <c r="H288" s="834"/>
      <c r="I288" s="834"/>
      <c r="J288" s="834"/>
      <c r="K288" s="834"/>
      <c r="L288" s="834"/>
      <c r="M288" s="834"/>
      <c r="N288" s="834"/>
      <c r="O288" s="834"/>
      <c r="P288" s="834"/>
      <c r="Q288" s="834"/>
      <c r="R288" s="834"/>
      <c r="S288" s="835"/>
    </row>
    <row r="289" spans="1:19" x14ac:dyDescent="0.25">
      <c r="A289" s="833" t="s">
        <v>200</v>
      </c>
      <c r="B289" s="834"/>
      <c r="C289" s="834"/>
      <c r="D289" s="834"/>
      <c r="E289" s="834"/>
      <c r="F289" s="834"/>
      <c r="G289" s="834"/>
      <c r="H289" s="834"/>
      <c r="I289" s="834"/>
      <c r="J289" s="834"/>
      <c r="K289" s="834"/>
      <c r="L289" s="834"/>
      <c r="M289" s="834"/>
      <c r="N289" s="834"/>
      <c r="O289" s="834"/>
      <c r="P289" s="834"/>
      <c r="Q289" s="834"/>
      <c r="R289" s="834"/>
      <c r="S289" s="835"/>
    </row>
    <row r="290" spans="1:19" x14ac:dyDescent="0.25">
      <c r="A290" s="836" t="s">
        <v>2005</v>
      </c>
      <c r="B290" s="837"/>
      <c r="C290" s="837"/>
      <c r="D290" s="837"/>
      <c r="E290" s="837"/>
      <c r="F290" s="837"/>
      <c r="G290" s="837"/>
      <c r="H290" s="837"/>
      <c r="I290" s="837"/>
      <c r="J290" s="837"/>
      <c r="K290" s="837"/>
      <c r="L290" s="837"/>
      <c r="M290" s="837"/>
      <c r="N290" s="837"/>
      <c r="O290" s="837"/>
      <c r="P290" s="837"/>
      <c r="Q290" s="837"/>
      <c r="R290" s="837"/>
      <c r="S290" s="838"/>
    </row>
    <row r="291" spans="1:19" ht="31.5" customHeight="1" x14ac:dyDescent="0.25">
      <c r="A291" s="831"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831"/>
    </row>
    <row r="292" spans="1:19" ht="28.5" customHeight="1" x14ac:dyDescent="0.25">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0.75" customHeight="1" x14ac:dyDescent="0.25">
      <c r="A293" s="831"/>
      <c r="B293" s="831"/>
      <c r="C293" s="853"/>
      <c r="D293" s="831"/>
      <c r="E293" s="831"/>
      <c r="F293" s="149" t="s">
        <v>63</v>
      </c>
      <c r="G293" s="149" t="s">
        <v>64</v>
      </c>
      <c r="H293" s="149" t="s">
        <v>65</v>
      </c>
      <c r="I293" s="831"/>
      <c r="J293" s="831"/>
      <c r="K293" s="152" t="s">
        <v>66</v>
      </c>
      <c r="L293" s="152" t="s">
        <v>67</v>
      </c>
      <c r="M293" s="152" t="s">
        <v>68</v>
      </c>
      <c r="N293" s="152" t="s">
        <v>67</v>
      </c>
      <c r="O293" s="831"/>
      <c r="P293" s="831"/>
      <c r="Q293" s="831"/>
      <c r="R293" s="831"/>
      <c r="S293" s="831"/>
    </row>
    <row r="294" spans="1:19" x14ac:dyDescent="0.25">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s="103" customFormat="1" x14ac:dyDescent="0.25">
      <c r="A295" s="19">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row>
    <row r="296" spans="1:19" x14ac:dyDescent="0.25">
      <c r="A296" s="826" t="s">
        <v>70</v>
      </c>
      <c r="B296" s="826"/>
      <c r="C296" s="826"/>
      <c r="D296" s="826"/>
      <c r="E296" s="826"/>
      <c r="F296" s="826"/>
      <c r="G296" s="826"/>
      <c r="H296" s="826"/>
      <c r="I296" s="826"/>
      <c r="J296" s="826"/>
      <c r="K296" s="826"/>
      <c r="L296" s="826"/>
      <c r="M296" s="826"/>
      <c r="N296" s="826"/>
      <c r="O296" s="826"/>
      <c r="P296" s="826"/>
      <c r="Q296" s="826"/>
      <c r="R296" s="826"/>
      <c r="S296" s="826"/>
    </row>
    <row r="297" spans="1:19" s="103" customFormat="1" x14ac:dyDescent="0.25">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x14ac:dyDescent="0.25">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103" customFormat="1" x14ac:dyDescent="0.25">
      <c r="A299" s="19">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row>
    <row r="300" spans="1:19" x14ac:dyDescent="0.25">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103" customFormat="1" x14ac:dyDescent="0.25">
      <c r="A301" s="19">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row>
    <row r="302" spans="1:19" x14ac:dyDescent="0.25">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103" customFormat="1" x14ac:dyDescent="0.25">
      <c r="A303" s="19">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row>
    <row r="304" spans="1:19" x14ac:dyDescent="0.25">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103" customFormat="1" x14ac:dyDescent="0.25">
      <c r="A305" s="19">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row>
    <row r="306" spans="1:19" x14ac:dyDescent="0.25">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103" customFormat="1" x14ac:dyDescent="0.25">
      <c r="A307" s="19">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row>
    <row r="308" spans="1:19" x14ac:dyDescent="0.25">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103" customFormat="1" x14ac:dyDescent="0.25">
      <c r="A309" s="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5">
      <c r="A310" s="826" t="s">
        <v>77</v>
      </c>
      <c r="B310" s="826"/>
      <c r="C310" s="826"/>
      <c r="D310" s="826"/>
      <c r="E310" s="826"/>
      <c r="F310" s="826"/>
      <c r="G310" s="826"/>
      <c r="H310" s="826"/>
      <c r="I310" s="826"/>
      <c r="J310" s="826"/>
      <c r="K310" s="826"/>
      <c r="L310" s="826"/>
      <c r="M310" s="826"/>
      <c r="N310" s="826"/>
      <c r="O310" s="826"/>
      <c r="P310" s="826"/>
      <c r="Q310" s="826"/>
      <c r="R310" s="826"/>
      <c r="S310" s="826"/>
    </row>
    <row r="311" spans="1:19" s="103" customFormat="1" x14ac:dyDescent="0.25">
      <c r="A311" s="19">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row>
    <row r="312" spans="1:19" x14ac:dyDescent="0.25">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103" customFormat="1" x14ac:dyDescent="0.25">
      <c r="A313" s="19">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row>
    <row r="314" spans="1:19" x14ac:dyDescent="0.25">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s="103" customFormat="1" x14ac:dyDescent="0.25">
      <c r="A315" s="19">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row>
    <row r="316" spans="1:19" x14ac:dyDescent="0.25">
      <c r="A316" s="826" t="s">
        <v>80</v>
      </c>
      <c r="B316" s="826"/>
      <c r="C316" s="826"/>
      <c r="D316" s="826"/>
      <c r="E316" s="826"/>
      <c r="F316" s="826"/>
      <c r="G316" s="826"/>
      <c r="H316" s="826"/>
      <c r="I316" s="826"/>
      <c r="J316" s="826"/>
      <c r="K316" s="826"/>
      <c r="L316" s="826"/>
      <c r="M316" s="826"/>
      <c r="N316" s="826"/>
      <c r="O316" s="826"/>
      <c r="P316" s="826"/>
      <c r="Q316" s="826"/>
      <c r="R316" s="826"/>
      <c r="S316" s="826"/>
    </row>
    <row r="317" spans="1:19" s="103" customFormat="1" x14ac:dyDescent="0.25">
      <c r="A317" s="19">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row>
    <row r="318" spans="1:19" x14ac:dyDescent="0.25">
      <c r="A318" s="157"/>
      <c r="B318" s="157"/>
      <c r="C318" s="157"/>
      <c r="D318" s="157"/>
      <c r="E318" s="157"/>
      <c r="F318" s="157"/>
      <c r="G318" s="22" t="s">
        <v>271</v>
      </c>
      <c r="H318" s="22"/>
      <c r="I318" s="22"/>
      <c r="J318" s="22"/>
      <c r="K318" s="22"/>
      <c r="L318" s="22"/>
      <c r="M318" s="157"/>
      <c r="N318" s="157"/>
      <c r="O318" s="157"/>
      <c r="P318" s="157"/>
      <c r="Q318" s="157"/>
      <c r="R318" s="157"/>
      <c r="S318" s="157"/>
    </row>
    <row r="319" spans="1:19" s="104" customFormat="1" x14ac:dyDescent="0.25">
      <c r="A319" s="222">
        <f>SUM(A317,A315,A313,A311,A309,A307,A305,A303,A301,A299,A297,A295)</f>
        <v>0</v>
      </c>
      <c r="B319" s="436">
        <f t="shared" ref="B319:S319" si="7">SUM(B317,B315,B313,B311,B309,B307,B305,B303,B301,B299,B297,B295)</f>
        <v>0</v>
      </c>
      <c r="C319" s="436">
        <f t="shared" si="7"/>
        <v>0</v>
      </c>
      <c r="D319" s="436">
        <f t="shared" si="7"/>
        <v>0</v>
      </c>
      <c r="E319" s="436">
        <f t="shared" si="7"/>
        <v>0</v>
      </c>
      <c r="F319" s="436">
        <f t="shared" si="7"/>
        <v>0</v>
      </c>
      <c r="G319" s="436">
        <f t="shared" si="7"/>
        <v>0</v>
      </c>
      <c r="H319" s="436">
        <f t="shared" si="7"/>
        <v>0</v>
      </c>
      <c r="I319" s="436">
        <f t="shared" si="7"/>
        <v>0</v>
      </c>
      <c r="J319" s="436">
        <f t="shared" si="7"/>
        <v>0</v>
      </c>
      <c r="K319" s="436">
        <f t="shared" si="7"/>
        <v>0</v>
      </c>
      <c r="L319" s="436">
        <f t="shared" si="7"/>
        <v>0</v>
      </c>
      <c r="M319" s="436">
        <f t="shared" si="7"/>
        <v>0</v>
      </c>
      <c r="N319" s="436">
        <f t="shared" si="7"/>
        <v>0</v>
      </c>
      <c r="O319" s="436">
        <f t="shared" si="7"/>
        <v>0</v>
      </c>
      <c r="P319" s="436">
        <f t="shared" si="7"/>
        <v>0</v>
      </c>
      <c r="Q319" s="436">
        <f t="shared" si="7"/>
        <v>0</v>
      </c>
      <c r="R319" s="436">
        <f t="shared" si="7"/>
        <v>0</v>
      </c>
      <c r="S319" s="436">
        <f t="shared" si="7"/>
        <v>0</v>
      </c>
    </row>
    <row r="320" spans="1:19" x14ac:dyDescent="0.25">
      <c r="A320" s="157"/>
      <c r="B320" s="157"/>
      <c r="C320" s="157"/>
      <c r="D320" s="157"/>
      <c r="E320" s="157"/>
      <c r="F320" s="157"/>
      <c r="G320" s="157"/>
      <c r="H320" s="157"/>
      <c r="I320" s="157"/>
      <c r="J320" s="157"/>
      <c r="K320" s="157"/>
      <c r="L320" s="157"/>
      <c r="M320" s="157"/>
      <c r="N320" s="157"/>
      <c r="O320" s="157"/>
      <c r="P320" s="157"/>
      <c r="Q320" s="157"/>
      <c r="R320" s="157"/>
      <c r="S320" s="157"/>
    </row>
    <row r="321" spans="1:19" ht="21.75" customHeight="1" x14ac:dyDescent="0.25">
      <c r="A321" s="1066" t="s">
        <v>2434</v>
      </c>
      <c r="B321" s="1066"/>
      <c r="C321" s="1066"/>
      <c r="D321" s="1066"/>
      <c r="E321" s="1066"/>
      <c r="F321" s="1066"/>
      <c r="G321" s="1066"/>
      <c r="H321" s="1066"/>
      <c r="I321" s="1066"/>
      <c r="J321" s="1066"/>
      <c r="K321" s="1066"/>
      <c r="L321" s="1066"/>
      <c r="M321" s="1066"/>
      <c r="N321" s="1066"/>
      <c r="O321" s="1066"/>
      <c r="P321" s="1066"/>
      <c r="Q321" s="1066"/>
      <c r="R321" s="1066"/>
      <c r="S321" s="1067"/>
    </row>
    <row r="322" spans="1:19" x14ac:dyDescent="0.25">
      <c r="A322" s="929" t="s">
        <v>173</v>
      </c>
      <c r="B322" s="929"/>
      <c r="C322" s="929"/>
      <c r="D322" s="929"/>
      <c r="E322" s="929"/>
      <c r="F322" s="929"/>
      <c r="G322" s="929"/>
      <c r="H322" s="929"/>
      <c r="I322" s="929"/>
      <c r="J322" s="929"/>
      <c r="K322" s="929"/>
      <c r="L322" s="929"/>
      <c r="M322" s="929"/>
      <c r="N322" s="929"/>
      <c r="O322" s="929"/>
      <c r="P322" s="929"/>
      <c r="Q322" s="929"/>
      <c r="R322" s="929"/>
      <c r="S322" s="930"/>
    </row>
    <row r="323" spans="1:19" x14ac:dyDescent="0.25">
      <c r="A323" s="833" t="s">
        <v>83</v>
      </c>
      <c r="B323" s="834"/>
      <c r="C323" s="834"/>
      <c r="D323" s="834"/>
      <c r="E323" s="834"/>
      <c r="F323" s="834"/>
      <c r="G323" s="834"/>
      <c r="H323" s="834"/>
      <c r="I323" s="834"/>
      <c r="J323" s="834"/>
      <c r="K323" s="834"/>
      <c r="L323" s="834"/>
      <c r="M323" s="834"/>
      <c r="N323" s="834"/>
      <c r="O323" s="834"/>
      <c r="P323" s="834"/>
      <c r="Q323" s="834"/>
      <c r="R323" s="834"/>
      <c r="S323" s="835"/>
    </row>
    <row r="324" spans="1:19" x14ac:dyDescent="0.25">
      <c r="A324" s="833" t="s">
        <v>941</v>
      </c>
      <c r="B324" s="834"/>
      <c r="C324" s="834"/>
      <c r="D324" s="834"/>
      <c r="E324" s="834"/>
      <c r="F324" s="834"/>
      <c r="G324" s="834"/>
      <c r="H324" s="834"/>
      <c r="I324" s="834"/>
      <c r="J324" s="834"/>
      <c r="K324" s="834"/>
      <c r="L324" s="834"/>
      <c r="M324" s="834"/>
      <c r="N324" s="834"/>
      <c r="O324" s="834"/>
      <c r="P324" s="834"/>
      <c r="Q324" s="834"/>
      <c r="R324" s="834"/>
      <c r="S324" s="835"/>
    </row>
    <row r="325" spans="1:19" x14ac:dyDescent="0.25">
      <c r="A325" s="833" t="s">
        <v>2006</v>
      </c>
      <c r="B325" s="834"/>
      <c r="C325" s="834"/>
      <c r="D325" s="834"/>
      <c r="E325" s="834"/>
      <c r="F325" s="834"/>
      <c r="G325" s="834"/>
      <c r="H325" s="834"/>
      <c r="I325" s="834"/>
      <c r="J325" s="834"/>
      <c r="K325" s="834"/>
      <c r="L325" s="834"/>
      <c r="M325" s="834"/>
      <c r="N325" s="834"/>
      <c r="O325" s="834"/>
      <c r="P325" s="834"/>
      <c r="Q325" s="834"/>
      <c r="R325" s="834"/>
      <c r="S325" s="835"/>
    </row>
    <row r="326" spans="1:19" x14ac:dyDescent="0.25">
      <c r="A326" s="833" t="s">
        <v>2007</v>
      </c>
      <c r="B326" s="834"/>
      <c r="C326" s="834"/>
      <c r="D326" s="834"/>
      <c r="E326" s="834"/>
      <c r="F326" s="834"/>
      <c r="G326" s="834"/>
      <c r="H326" s="834"/>
      <c r="I326" s="834"/>
      <c r="J326" s="834"/>
      <c r="K326" s="834"/>
      <c r="L326" s="834"/>
      <c r="M326" s="834"/>
      <c r="N326" s="834"/>
      <c r="O326" s="834"/>
      <c r="P326" s="834"/>
      <c r="Q326" s="834"/>
      <c r="R326" s="834"/>
      <c r="S326" s="835"/>
    </row>
    <row r="327" spans="1:19" x14ac:dyDescent="0.25">
      <c r="A327" s="833" t="s">
        <v>2008</v>
      </c>
      <c r="B327" s="834"/>
      <c r="C327" s="834"/>
      <c r="D327" s="834"/>
      <c r="E327" s="834"/>
      <c r="F327" s="834"/>
      <c r="G327" s="834"/>
      <c r="H327" s="834"/>
      <c r="I327" s="834"/>
      <c r="J327" s="834"/>
      <c r="K327" s="834"/>
      <c r="L327" s="834"/>
      <c r="M327" s="834"/>
      <c r="N327" s="834"/>
      <c r="O327" s="834"/>
      <c r="P327" s="834"/>
      <c r="Q327" s="834"/>
      <c r="R327" s="834"/>
      <c r="S327" s="835"/>
    </row>
    <row r="328" spans="1:19" x14ac:dyDescent="0.25">
      <c r="A328" s="833" t="s">
        <v>2009</v>
      </c>
      <c r="B328" s="834"/>
      <c r="C328" s="834"/>
      <c r="D328" s="834"/>
      <c r="E328" s="834"/>
      <c r="F328" s="834"/>
      <c r="G328" s="834"/>
      <c r="H328" s="834"/>
      <c r="I328" s="834"/>
      <c r="J328" s="834"/>
      <c r="K328" s="834"/>
      <c r="L328" s="834"/>
      <c r="M328" s="834"/>
      <c r="N328" s="834"/>
      <c r="O328" s="834"/>
      <c r="P328" s="834"/>
      <c r="Q328" s="834"/>
      <c r="R328" s="834"/>
      <c r="S328" s="835"/>
    </row>
    <row r="329" spans="1:19" x14ac:dyDescent="0.25">
      <c r="A329" s="833" t="s">
        <v>2010</v>
      </c>
      <c r="B329" s="834"/>
      <c r="C329" s="834"/>
      <c r="D329" s="834"/>
      <c r="E329" s="834"/>
      <c r="F329" s="834"/>
      <c r="G329" s="834"/>
      <c r="H329" s="834"/>
      <c r="I329" s="834"/>
      <c r="J329" s="834"/>
      <c r="K329" s="834"/>
      <c r="L329" s="834"/>
      <c r="M329" s="834"/>
      <c r="N329" s="834"/>
      <c r="O329" s="834"/>
      <c r="P329" s="834"/>
      <c r="Q329" s="834"/>
      <c r="R329" s="834"/>
      <c r="S329" s="835"/>
    </row>
    <row r="330" spans="1:19" x14ac:dyDescent="0.25">
      <c r="A330" s="836" t="s">
        <v>2011</v>
      </c>
      <c r="B330" s="837"/>
      <c r="C330" s="837"/>
      <c r="D330" s="837"/>
      <c r="E330" s="837"/>
      <c r="F330" s="837"/>
      <c r="G330" s="837"/>
      <c r="H330" s="837"/>
      <c r="I330" s="837"/>
      <c r="J330" s="837"/>
      <c r="K330" s="837"/>
      <c r="L330" s="837"/>
      <c r="M330" s="837"/>
      <c r="N330" s="837"/>
      <c r="O330" s="837"/>
      <c r="P330" s="837"/>
      <c r="Q330" s="837"/>
      <c r="R330" s="837"/>
      <c r="S330" s="838"/>
    </row>
    <row r="331" spans="1:19" ht="36" customHeight="1" x14ac:dyDescent="0.25">
      <c r="A331" s="831" t="s">
        <v>41</v>
      </c>
      <c r="B331" s="831"/>
      <c r="C331" s="831"/>
      <c r="D331" s="831" t="s">
        <v>42</v>
      </c>
      <c r="E331" s="831"/>
      <c r="F331" s="831" t="s">
        <v>43</v>
      </c>
      <c r="G331" s="831"/>
      <c r="H331" s="831"/>
      <c r="I331" s="831" t="s">
        <v>44</v>
      </c>
      <c r="J331" s="831"/>
      <c r="K331" s="827" t="s">
        <v>45</v>
      </c>
      <c r="L331" s="839"/>
      <c r="M331" s="839"/>
      <c r="N331" s="840"/>
      <c r="O331" s="841" t="s">
        <v>46</v>
      </c>
      <c r="P331" s="841"/>
      <c r="Q331" s="842"/>
      <c r="R331" s="831" t="s">
        <v>47</v>
      </c>
      <c r="S331" s="831"/>
    </row>
    <row r="332" spans="1:19" ht="30.75" customHeight="1" x14ac:dyDescent="0.25">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0" customHeight="1" x14ac:dyDescent="0.25">
      <c r="A333" s="831"/>
      <c r="B333" s="831"/>
      <c r="C333" s="853"/>
      <c r="D333" s="831"/>
      <c r="E333" s="831"/>
      <c r="F333" s="149" t="s">
        <v>63</v>
      </c>
      <c r="G333" s="149" t="s">
        <v>64</v>
      </c>
      <c r="H333" s="149" t="s">
        <v>65</v>
      </c>
      <c r="I333" s="831"/>
      <c r="J333" s="831"/>
      <c r="K333" s="152" t="s">
        <v>66</v>
      </c>
      <c r="L333" s="152" t="s">
        <v>67</v>
      </c>
      <c r="M333" s="152" t="s">
        <v>68</v>
      </c>
      <c r="N333" s="152" t="s">
        <v>67</v>
      </c>
      <c r="O333" s="831"/>
      <c r="P333" s="831"/>
      <c r="Q333" s="831"/>
      <c r="R333" s="831"/>
      <c r="S333" s="831"/>
    </row>
    <row r="334" spans="1:19" x14ac:dyDescent="0.25">
      <c r="A334" s="826" t="s">
        <v>69</v>
      </c>
      <c r="B334" s="826"/>
      <c r="C334" s="826"/>
      <c r="D334" s="826"/>
      <c r="E334" s="826"/>
      <c r="F334" s="826"/>
      <c r="G334" s="826"/>
      <c r="H334" s="826"/>
      <c r="I334" s="826"/>
      <c r="J334" s="826"/>
      <c r="K334" s="826"/>
      <c r="L334" s="826"/>
      <c r="M334" s="826"/>
      <c r="N334" s="826"/>
      <c r="O334" s="826"/>
      <c r="P334" s="826"/>
      <c r="Q334" s="826"/>
      <c r="R334" s="826"/>
      <c r="S334" s="826"/>
    </row>
    <row r="335" spans="1:19" s="191" customFormat="1" x14ac:dyDescent="0.25">
      <c r="A335" s="19">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row>
    <row r="336" spans="1:19" x14ac:dyDescent="0.25">
      <c r="A336" s="826" t="s">
        <v>70</v>
      </c>
      <c r="B336" s="826"/>
      <c r="C336" s="826"/>
      <c r="D336" s="826"/>
      <c r="E336" s="826"/>
      <c r="F336" s="826"/>
      <c r="G336" s="826"/>
      <c r="H336" s="826"/>
      <c r="I336" s="826"/>
      <c r="J336" s="826"/>
      <c r="K336" s="826"/>
      <c r="L336" s="826"/>
      <c r="M336" s="826"/>
      <c r="N336" s="826"/>
      <c r="O336" s="826"/>
      <c r="P336" s="826"/>
      <c r="Q336" s="826"/>
      <c r="R336" s="826"/>
      <c r="S336" s="826"/>
    </row>
    <row r="337" spans="1:19" s="50" customFormat="1" ht="12.75" x14ac:dyDescent="0.2">
      <c r="A337" s="19">
        <v>1</v>
      </c>
      <c r="B337" s="19">
        <v>0</v>
      </c>
      <c r="C337" s="19">
        <v>1</v>
      </c>
      <c r="D337" s="19">
        <v>0</v>
      </c>
      <c r="E337" s="19">
        <v>1</v>
      </c>
      <c r="F337" s="19">
        <v>1</v>
      </c>
      <c r="G337" s="19">
        <v>0</v>
      </c>
      <c r="H337" s="19">
        <v>0</v>
      </c>
      <c r="I337" s="19">
        <v>0</v>
      </c>
      <c r="J337" s="19">
        <v>0</v>
      </c>
      <c r="K337" s="19">
        <v>0</v>
      </c>
      <c r="L337" s="19">
        <v>0</v>
      </c>
      <c r="M337" s="19">
        <v>0</v>
      </c>
      <c r="N337" s="19">
        <v>0</v>
      </c>
      <c r="O337" s="19">
        <v>1</v>
      </c>
      <c r="P337" s="19">
        <v>0</v>
      </c>
      <c r="Q337" s="19">
        <v>0</v>
      </c>
      <c r="R337" s="19">
        <v>0</v>
      </c>
      <c r="S337" s="19">
        <v>0</v>
      </c>
    </row>
    <row r="338" spans="1:19" x14ac:dyDescent="0.25">
      <c r="A338" s="826" t="s">
        <v>71</v>
      </c>
      <c r="B338" s="826"/>
      <c r="C338" s="826"/>
      <c r="D338" s="826"/>
      <c r="E338" s="826"/>
      <c r="F338" s="826"/>
      <c r="G338" s="826"/>
      <c r="H338" s="826"/>
      <c r="I338" s="826"/>
      <c r="J338" s="826"/>
      <c r="K338" s="826"/>
      <c r="L338" s="826"/>
      <c r="M338" s="826"/>
      <c r="N338" s="826"/>
      <c r="O338" s="826"/>
      <c r="P338" s="826"/>
      <c r="Q338" s="826"/>
      <c r="R338" s="826"/>
      <c r="S338" s="826"/>
    </row>
    <row r="339" spans="1:19" s="103" customFormat="1" x14ac:dyDescent="0.25">
      <c r="A339" s="19">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x14ac:dyDescent="0.25">
      <c r="A340" s="826" t="s">
        <v>72</v>
      </c>
      <c r="B340" s="826"/>
      <c r="C340" s="826"/>
      <c r="D340" s="826"/>
      <c r="E340" s="826"/>
      <c r="F340" s="826"/>
      <c r="G340" s="826"/>
      <c r="H340" s="826"/>
      <c r="I340" s="826"/>
      <c r="J340" s="826"/>
      <c r="K340" s="826"/>
      <c r="L340" s="826"/>
      <c r="M340" s="826"/>
      <c r="N340" s="826"/>
      <c r="O340" s="826"/>
      <c r="P340" s="826"/>
      <c r="Q340" s="826"/>
      <c r="R340" s="826"/>
      <c r="S340" s="826"/>
    </row>
    <row r="341" spans="1:19" s="103" customFormat="1" x14ac:dyDescent="0.25">
      <c r="A341" s="19">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5">
      <c r="A342" s="832" t="s">
        <v>73</v>
      </c>
      <c r="B342" s="832"/>
      <c r="C342" s="832"/>
      <c r="D342" s="832"/>
      <c r="E342" s="832"/>
      <c r="F342" s="832"/>
      <c r="G342" s="832"/>
      <c r="H342" s="832"/>
      <c r="I342" s="832"/>
      <c r="J342" s="832"/>
      <c r="K342" s="832"/>
      <c r="L342" s="832"/>
      <c r="M342" s="832"/>
      <c r="N342" s="832"/>
      <c r="O342" s="832"/>
      <c r="P342" s="832"/>
      <c r="Q342" s="832"/>
      <c r="R342" s="832"/>
      <c r="S342" s="832"/>
    </row>
    <row r="343" spans="1:19" s="103" customFormat="1" x14ac:dyDescent="0.25">
      <c r="A343" s="19">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5">
      <c r="A344" s="826" t="s">
        <v>74</v>
      </c>
      <c r="B344" s="826"/>
      <c r="C344" s="826"/>
      <c r="D344" s="826"/>
      <c r="E344" s="826"/>
      <c r="F344" s="826"/>
      <c r="G344" s="826"/>
      <c r="H344" s="826"/>
      <c r="I344" s="826"/>
      <c r="J344" s="826"/>
      <c r="K344" s="826"/>
      <c r="L344" s="826"/>
      <c r="M344" s="826"/>
      <c r="N344" s="826"/>
      <c r="O344" s="826"/>
      <c r="P344" s="826"/>
      <c r="Q344" s="826"/>
      <c r="R344" s="826"/>
      <c r="S344" s="826"/>
    </row>
    <row r="345" spans="1:19" s="103" customFormat="1" x14ac:dyDescent="0.25">
      <c r="A345" s="19">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5">
      <c r="A346" s="826" t="s">
        <v>75</v>
      </c>
      <c r="B346" s="826"/>
      <c r="C346" s="826"/>
      <c r="D346" s="826"/>
      <c r="E346" s="826"/>
      <c r="F346" s="826"/>
      <c r="G346" s="826"/>
      <c r="H346" s="826"/>
      <c r="I346" s="826"/>
      <c r="J346" s="826"/>
      <c r="K346" s="826"/>
      <c r="L346" s="826"/>
      <c r="M346" s="826"/>
      <c r="N346" s="826"/>
      <c r="O346" s="826"/>
      <c r="P346" s="826"/>
      <c r="Q346" s="826"/>
      <c r="R346" s="826"/>
      <c r="S346" s="826"/>
    </row>
    <row r="347" spans="1:19" s="103" customFormat="1" x14ac:dyDescent="0.25">
      <c r="A347" s="19">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5">
      <c r="A348" s="826" t="s">
        <v>76</v>
      </c>
      <c r="B348" s="826"/>
      <c r="C348" s="826"/>
      <c r="D348" s="826"/>
      <c r="E348" s="826"/>
      <c r="F348" s="826"/>
      <c r="G348" s="826"/>
      <c r="H348" s="826"/>
      <c r="I348" s="826"/>
      <c r="J348" s="826"/>
      <c r="K348" s="826"/>
      <c r="L348" s="826"/>
      <c r="M348" s="826"/>
      <c r="N348" s="826"/>
      <c r="O348" s="826"/>
      <c r="P348" s="826"/>
      <c r="Q348" s="826"/>
      <c r="R348" s="826"/>
      <c r="S348" s="826"/>
    </row>
    <row r="349" spans="1:19" s="103" customFormat="1" x14ac:dyDescent="0.25">
      <c r="A349" s="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5">
      <c r="A350" s="826" t="s">
        <v>77</v>
      </c>
      <c r="B350" s="826"/>
      <c r="C350" s="826"/>
      <c r="D350" s="826"/>
      <c r="E350" s="826"/>
      <c r="F350" s="826"/>
      <c r="G350" s="826"/>
      <c r="H350" s="826"/>
      <c r="I350" s="826"/>
      <c r="J350" s="826"/>
      <c r="K350" s="826"/>
      <c r="L350" s="826"/>
      <c r="M350" s="826"/>
      <c r="N350" s="826"/>
      <c r="O350" s="826"/>
      <c r="P350" s="826"/>
      <c r="Q350" s="826"/>
      <c r="R350" s="826"/>
      <c r="S350" s="826"/>
    </row>
    <row r="351" spans="1:19" s="103" customFormat="1" x14ac:dyDescent="0.25">
      <c r="A351" s="1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x14ac:dyDescent="0.25">
      <c r="A352" s="826" t="s">
        <v>78</v>
      </c>
      <c r="B352" s="826"/>
      <c r="C352" s="826"/>
      <c r="D352" s="826"/>
      <c r="E352" s="826"/>
      <c r="F352" s="826"/>
      <c r="G352" s="826"/>
      <c r="H352" s="826"/>
      <c r="I352" s="826"/>
      <c r="J352" s="826"/>
      <c r="K352" s="826"/>
      <c r="L352" s="826"/>
      <c r="M352" s="826"/>
      <c r="N352" s="826"/>
      <c r="O352" s="826"/>
      <c r="P352" s="826"/>
      <c r="Q352" s="826"/>
      <c r="R352" s="826"/>
      <c r="S352" s="826"/>
    </row>
    <row r="353" spans="1:19" s="103" customFormat="1" x14ac:dyDescent="0.25">
      <c r="A353" s="19">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row>
    <row r="354" spans="1:19" x14ac:dyDescent="0.25">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s="103" customFormat="1" x14ac:dyDescent="0.25">
      <c r="A355" s="19">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x14ac:dyDescent="0.25">
      <c r="A356" s="826" t="s">
        <v>80</v>
      </c>
      <c r="B356" s="826"/>
      <c r="C356" s="826"/>
      <c r="D356" s="826"/>
      <c r="E356" s="826"/>
      <c r="F356" s="826"/>
      <c r="G356" s="826"/>
      <c r="H356" s="826"/>
      <c r="I356" s="826"/>
      <c r="J356" s="826"/>
      <c r="K356" s="826"/>
      <c r="L356" s="826"/>
      <c r="M356" s="826"/>
      <c r="N356" s="826"/>
      <c r="O356" s="826"/>
      <c r="P356" s="826"/>
      <c r="Q356" s="826"/>
      <c r="R356" s="826"/>
      <c r="S356" s="826"/>
    </row>
    <row r="357" spans="1:19" s="103" customFormat="1" x14ac:dyDescent="0.25">
      <c r="A357" s="19">
        <v>0</v>
      </c>
      <c r="B357" s="19">
        <v>0</v>
      </c>
      <c r="C357" s="19">
        <v>0</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row>
    <row r="358" spans="1:19" x14ac:dyDescent="0.25">
      <c r="A358" s="157"/>
      <c r="B358" s="157"/>
      <c r="C358" s="157"/>
      <c r="D358" s="157"/>
      <c r="E358" s="157"/>
      <c r="F358" s="157"/>
      <c r="G358" s="22" t="s">
        <v>271</v>
      </c>
      <c r="H358" s="22"/>
      <c r="I358" s="22"/>
      <c r="J358" s="22"/>
      <c r="K358" s="22"/>
      <c r="L358" s="22"/>
      <c r="M358" s="157"/>
      <c r="N358" s="157"/>
      <c r="O358" s="157"/>
      <c r="P358" s="157"/>
      <c r="Q358" s="157"/>
      <c r="R358" s="157"/>
      <c r="S358" s="157"/>
    </row>
    <row r="359" spans="1:19" s="104" customFormat="1" x14ac:dyDescent="0.25">
      <c r="A359" s="222">
        <f>SUM(A357,A355,A353,A351,A349,A347,A345,A343,A341,A339,A337,A335)</f>
        <v>1</v>
      </c>
      <c r="B359" s="436">
        <f t="shared" ref="B359:S359" si="8">SUM(B357,B355,B353,B351,B349,B347,B345,B343,B341,B339,B337,B335)</f>
        <v>0</v>
      </c>
      <c r="C359" s="436">
        <f t="shared" si="8"/>
        <v>1</v>
      </c>
      <c r="D359" s="436">
        <f t="shared" si="8"/>
        <v>0</v>
      </c>
      <c r="E359" s="436">
        <f t="shared" si="8"/>
        <v>1</v>
      </c>
      <c r="F359" s="436">
        <f t="shared" si="8"/>
        <v>1</v>
      </c>
      <c r="G359" s="436">
        <f t="shared" si="8"/>
        <v>0</v>
      </c>
      <c r="H359" s="436">
        <f t="shared" si="8"/>
        <v>0</v>
      </c>
      <c r="I359" s="436">
        <f t="shared" si="8"/>
        <v>0</v>
      </c>
      <c r="J359" s="436">
        <f t="shared" si="8"/>
        <v>0</v>
      </c>
      <c r="K359" s="436">
        <f t="shared" si="8"/>
        <v>0</v>
      </c>
      <c r="L359" s="436">
        <f t="shared" si="8"/>
        <v>0</v>
      </c>
      <c r="M359" s="436">
        <f t="shared" si="8"/>
        <v>0</v>
      </c>
      <c r="N359" s="436">
        <f t="shared" si="8"/>
        <v>0</v>
      </c>
      <c r="O359" s="436">
        <f t="shared" si="8"/>
        <v>1</v>
      </c>
      <c r="P359" s="436">
        <f t="shared" si="8"/>
        <v>0</v>
      </c>
      <c r="Q359" s="436">
        <f t="shared" si="8"/>
        <v>0</v>
      </c>
      <c r="R359" s="436">
        <f t="shared" si="8"/>
        <v>0</v>
      </c>
      <c r="S359" s="436">
        <f t="shared" si="8"/>
        <v>0</v>
      </c>
    </row>
    <row r="360" spans="1:19" x14ac:dyDescent="0.25">
      <c r="A360" s="157"/>
      <c r="B360" s="157"/>
      <c r="C360" s="157"/>
      <c r="D360" s="157"/>
      <c r="E360" s="157"/>
      <c r="F360" s="157"/>
      <c r="G360" s="157"/>
      <c r="H360" s="157"/>
      <c r="I360" s="157"/>
      <c r="J360" s="157"/>
      <c r="K360" s="157"/>
      <c r="L360" s="157"/>
      <c r="M360" s="157"/>
      <c r="N360" s="157"/>
      <c r="O360" s="157"/>
      <c r="P360" s="157"/>
      <c r="Q360" s="157"/>
      <c r="R360" s="157"/>
      <c r="S360" s="157"/>
    </row>
    <row r="361" spans="1:19" ht="22.5" customHeight="1" x14ac:dyDescent="0.25">
      <c r="A361" s="1066" t="s">
        <v>2435</v>
      </c>
      <c r="B361" s="1066"/>
      <c r="C361" s="1066"/>
      <c r="D361" s="1066"/>
      <c r="E361" s="1066"/>
      <c r="F361" s="1066"/>
      <c r="G361" s="1066"/>
      <c r="H361" s="1066"/>
      <c r="I361" s="1066"/>
      <c r="J361" s="1066"/>
      <c r="K361" s="1066"/>
      <c r="L361" s="1066"/>
      <c r="M361" s="1066"/>
      <c r="N361" s="1066"/>
      <c r="O361" s="1066"/>
      <c r="P361" s="1066"/>
      <c r="Q361" s="1066"/>
      <c r="R361" s="1066"/>
      <c r="S361" s="1067"/>
    </row>
    <row r="362" spans="1:19" x14ac:dyDescent="0.25">
      <c r="A362" s="929" t="s">
        <v>173</v>
      </c>
      <c r="B362" s="929"/>
      <c r="C362" s="929"/>
      <c r="D362" s="929"/>
      <c r="E362" s="929"/>
      <c r="F362" s="929"/>
      <c r="G362" s="929"/>
      <c r="H362" s="929"/>
      <c r="I362" s="929"/>
      <c r="J362" s="929"/>
      <c r="K362" s="929"/>
      <c r="L362" s="929"/>
      <c r="M362" s="929"/>
      <c r="N362" s="929"/>
      <c r="O362" s="929"/>
      <c r="P362" s="929"/>
      <c r="Q362" s="929"/>
      <c r="R362" s="929"/>
      <c r="S362" s="930"/>
    </row>
    <row r="363" spans="1:19" x14ac:dyDescent="0.25">
      <c r="A363" s="833" t="s">
        <v>83</v>
      </c>
      <c r="B363" s="834"/>
      <c r="C363" s="834"/>
      <c r="D363" s="834"/>
      <c r="E363" s="834"/>
      <c r="F363" s="834"/>
      <c r="G363" s="834"/>
      <c r="H363" s="834"/>
      <c r="I363" s="834"/>
      <c r="J363" s="834"/>
      <c r="K363" s="834"/>
      <c r="L363" s="834"/>
      <c r="M363" s="834"/>
      <c r="N363" s="834"/>
      <c r="O363" s="834"/>
      <c r="P363" s="834"/>
      <c r="Q363" s="834"/>
      <c r="R363" s="834"/>
      <c r="S363" s="835"/>
    </row>
    <row r="364" spans="1:19" x14ac:dyDescent="0.25">
      <c r="A364" s="833" t="s">
        <v>2012</v>
      </c>
      <c r="B364" s="834"/>
      <c r="C364" s="834"/>
      <c r="D364" s="834"/>
      <c r="E364" s="834"/>
      <c r="F364" s="834"/>
      <c r="G364" s="834"/>
      <c r="H364" s="834"/>
      <c r="I364" s="834"/>
      <c r="J364" s="834"/>
      <c r="K364" s="834"/>
      <c r="L364" s="834"/>
      <c r="M364" s="834"/>
      <c r="N364" s="834"/>
      <c r="O364" s="834"/>
      <c r="P364" s="834"/>
      <c r="Q364" s="834"/>
      <c r="R364" s="834"/>
      <c r="S364" s="835"/>
    </row>
    <row r="365" spans="1:19" x14ac:dyDescent="0.25">
      <c r="A365" s="833" t="s">
        <v>2013</v>
      </c>
      <c r="B365" s="834"/>
      <c r="C365" s="834"/>
      <c r="D365" s="834"/>
      <c r="E365" s="834"/>
      <c r="F365" s="834"/>
      <c r="G365" s="834"/>
      <c r="H365" s="834"/>
      <c r="I365" s="834"/>
      <c r="J365" s="834"/>
      <c r="K365" s="834"/>
      <c r="L365" s="834"/>
      <c r="M365" s="834"/>
      <c r="N365" s="834"/>
      <c r="O365" s="834"/>
      <c r="P365" s="834"/>
      <c r="Q365" s="834"/>
      <c r="R365" s="834"/>
      <c r="S365" s="835"/>
    </row>
    <row r="366" spans="1:19" x14ac:dyDescent="0.25">
      <c r="A366" s="833" t="s">
        <v>2014</v>
      </c>
      <c r="B366" s="834"/>
      <c r="C366" s="834"/>
      <c r="D366" s="834"/>
      <c r="E366" s="834"/>
      <c r="F366" s="834"/>
      <c r="G366" s="834"/>
      <c r="H366" s="834"/>
      <c r="I366" s="834"/>
      <c r="J366" s="834"/>
      <c r="K366" s="834"/>
      <c r="L366" s="834"/>
      <c r="M366" s="834"/>
      <c r="N366" s="834"/>
      <c r="O366" s="834"/>
      <c r="P366" s="834"/>
      <c r="Q366" s="834"/>
      <c r="R366" s="834"/>
      <c r="S366" s="835"/>
    </row>
    <row r="367" spans="1:19" x14ac:dyDescent="0.25">
      <c r="A367" s="833" t="s">
        <v>2015</v>
      </c>
      <c r="B367" s="834"/>
      <c r="C367" s="834"/>
      <c r="D367" s="834"/>
      <c r="E367" s="834"/>
      <c r="F367" s="834"/>
      <c r="G367" s="834"/>
      <c r="H367" s="834"/>
      <c r="I367" s="834"/>
      <c r="J367" s="834"/>
      <c r="K367" s="834"/>
      <c r="L367" s="834"/>
      <c r="M367" s="834"/>
      <c r="N367" s="834"/>
      <c r="O367" s="834"/>
      <c r="P367" s="834"/>
      <c r="Q367" s="834"/>
      <c r="R367" s="834"/>
      <c r="S367" s="835"/>
    </row>
    <row r="368" spans="1:19" x14ac:dyDescent="0.25">
      <c r="A368" s="833" t="s">
        <v>2016</v>
      </c>
      <c r="B368" s="834"/>
      <c r="C368" s="834"/>
      <c r="D368" s="834"/>
      <c r="E368" s="834"/>
      <c r="F368" s="834"/>
      <c r="G368" s="834"/>
      <c r="H368" s="834"/>
      <c r="I368" s="834"/>
      <c r="J368" s="834"/>
      <c r="K368" s="834"/>
      <c r="L368" s="834"/>
      <c r="M368" s="834"/>
      <c r="N368" s="834"/>
      <c r="O368" s="834"/>
      <c r="P368" s="834"/>
      <c r="Q368" s="834"/>
      <c r="R368" s="834"/>
      <c r="S368" s="835"/>
    </row>
    <row r="369" spans="1:19" x14ac:dyDescent="0.25">
      <c r="A369" s="833" t="s">
        <v>2017</v>
      </c>
      <c r="B369" s="834"/>
      <c r="C369" s="834"/>
      <c r="D369" s="834"/>
      <c r="E369" s="834"/>
      <c r="F369" s="834"/>
      <c r="G369" s="834"/>
      <c r="H369" s="834"/>
      <c r="I369" s="834"/>
      <c r="J369" s="834"/>
      <c r="K369" s="834"/>
      <c r="L369" s="834"/>
      <c r="M369" s="834"/>
      <c r="N369" s="834"/>
      <c r="O369" s="834"/>
      <c r="P369" s="834"/>
      <c r="Q369" s="834"/>
      <c r="R369" s="834"/>
      <c r="S369" s="835"/>
    </row>
    <row r="370" spans="1:19" x14ac:dyDescent="0.25">
      <c r="A370" s="836" t="s">
        <v>2018</v>
      </c>
      <c r="B370" s="837"/>
      <c r="C370" s="837"/>
      <c r="D370" s="837"/>
      <c r="E370" s="837"/>
      <c r="F370" s="837"/>
      <c r="G370" s="837"/>
      <c r="H370" s="837"/>
      <c r="I370" s="837"/>
      <c r="J370" s="837"/>
      <c r="K370" s="837"/>
      <c r="L370" s="837"/>
      <c r="M370" s="837"/>
      <c r="N370" s="837"/>
      <c r="O370" s="837"/>
      <c r="P370" s="837"/>
      <c r="Q370" s="837"/>
      <c r="R370" s="837"/>
      <c r="S370" s="838"/>
    </row>
    <row r="371" spans="1:19" ht="30" customHeight="1" x14ac:dyDescent="0.25">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30" customHeight="1" x14ac:dyDescent="0.25">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58.5" customHeight="1" x14ac:dyDescent="0.25">
      <c r="A373" s="831"/>
      <c r="B373" s="831"/>
      <c r="C373" s="853"/>
      <c r="D373" s="831"/>
      <c r="E373" s="831"/>
      <c r="F373" s="149" t="s">
        <v>63</v>
      </c>
      <c r="G373" s="149" t="s">
        <v>64</v>
      </c>
      <c r="H373" s="149" t="s">
        <v>65</v>
      </c>
      <c r="I373" s="831"/>
      <c r="J373" s="831"/>
      <c r="K373" s="152" t="s">
        <v>66</v>
      </c>
      <c r="L373" s="152" t="s">
        <v>67</v>
      </c>
      <c r="M373" s="152" t="s">
        <v>68</v>
      </c>
      <c r="N373" s="152" t="s">
        <v>67</v>
      </c>
      <c r="O373" s="831"/>
      <c r="P373" s="831"/>
      <c r="Q373" s="831"/>
      <c r="R373" s="831"/>
      <c r="S373" s="831"/>
    </row>
    <row r="374" spans="1:19" x14ac:dyDescent="0.25">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s="103" customFormat="1" x14ac:dyDescent="0.25">
      <c r="A375" s="19">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row>
    <row r="376" spans="1:19" x14ac:dyDescent="0.25">
      <c r="A376" s="826" t="s">
        <v>70</v>
      </c>
      <c r="B376" s="826"/>
      <c r="C376" s="826"/>
      <c r="D376" s="826"/>
      <c r="E376" s="826"/>
      <c r="F376" s="826"/>
      <c r="G376" s="826"/>
      <c r="H376" s="826"/>
      <c r="I376" s="826"/>
      <c r="J376" s="826"/>
      <c r="K376" s="826"/>
      <c r="L376" s="826"/>
      <c r="M376" s="826"/>
      <c r="N376" s="826"/>
      <c r="O376" s="826"/>
      <c r="P376" s="826"/>
      <c r="Q376" s="826"/>
      <c r="R376" s="826"/>
      <c r="S376" s="826"/>
    </row>
    <row r="377" spans="1:19" s="103" customFormat="1" x14ac:dyDescent="0.25">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x14ac:dyDescent="0.25">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103" customFormat="1" x14ac:dyDescent="0.25">
      <c r="A379" s="19">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row>
    <row r="380" spans="1:19" x14ac:dyDescent="0.25">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103" customFormat="1" x14ac:dyDescent="0.25">
      <c r="A381" s="19">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5">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103" customFormat="1" x14ac:dyDescent="0.25">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5">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s="103" customFormat="1" x14ac:dyDescent="0.25">
      <c r="A385" s="19">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row>
    <row r="386" spans="1:19" x14ac:dyDescent="0.25">
      <c r="A386" s="826" t="s">
        <v>75</v>
      </c>
      <c r="B386" s="826"/>
      <c r="C386" s="826"/>
      <c r="D386" s="826"/>
      <c r="E386" s="826"/>
      <c r="F386" s="826"/>
      <c r="G386" s="826"/>
      <c r="H386" s="826"/>
      <c r="I386" s="826"/>
      <c r="J386" s="826"/>
      <c r="K386" s="826"/>
      <c r="L386" s="826"/>
      <c r="M386" s="826"/>
      <c r="N386" s="826"/>
      <c r="O386" s="826"/>
      <c r="P386" s="826"/>
      <c r="Q386" s="826"/>
      <c r="R386" s="826"/>
      <c r="S386" s="826"/>
    </row>
    <row r="387" spans="1:19" s="103" customFormat="1" x14ac:dyDescent="0.25">
      <c r="A387" s="19">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row>
    <row r="388" spans="1:19" x14ac:dyDescent="0.25">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103" customFormat="1" x14ac:dyDescent="0.25">
      <c r="A389" s="19">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row>
    <row r="390" spans="1:19" x14ac:dyDescent="0.25">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103" customFormat="1" x14ac:dyDescent="0.25">
      <c r="A391" s="19">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row>
    <row r="392" spans="1:19" x14ac:dyDescent="0.25">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103" customFormat="1" x14ac:dyDescent="0.25">
      <c r="A393" s="19">
        <v>0</v>
      </c>
      <c r="B393" s="19">
        <v>0</v>
      </c>
      <c r="C393" s="19">
        <v>0</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row>
    <row r="394" spans="1:19" x14ac:dyDescent="0.25">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s="103" customFormat="1" x14ac:dyDescent="0.25">
      <c r="A395" s="19">
        <v>0</v>
      </c>
      <c r="B395" s="19">
        <v>0</v>
      </c>
      <c r="C395" s="19">
        <v>0</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row>
    <row r="396" spans="1:19" x14ac:dyDescent="0.25">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s="103" customFormat="1" x14ac:dyDescent="0.25">
      <c r="A397" s="19">
        <v>0</v>
      </c>
      <c r="B397" s="19">
        <v>0</v>
      </c>
      <c r="C397" s="19">
        <v>0</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row>
    <row r="398" spans="1:19" x14ac:dyDescent="0.25">
      <c r="A398" s="157"/>
      <c r="B398" s="157"/>
      <c r="C398" s="157"/>
      <c r="D398" s="157"/>
      <c r="E398" s="157"/>
      <c r="F398" s="157"/>
      <c r="G398" s="22" t="s">
        <v>271</v>
      </c>
      <c r="H398" s="22"/>
      <c r="I398" s="22"/>
      <c r="J398" s="22"/>
      <c r="K398" s="22"/>
      <c r="L398" s="22"/>
      <c r="M398" s="157"/>
      <c r="N398" s="157"/>
      <c r="O398" s="157"/>
      <c r="P398" s="157"/>
      <c r="Q398" s="157"/>
      <c r="R398" s="157"/>
      <c r="S398" s="157"/>
    </row>
    <row r="399" spans="1:19" s="104" customFormat="1" x14ac:dyDescent="0.25">
      <c r="A399" s="222">
        <f>SUM(A397,A395,A393,A391,A389,A387,A385,A383,A381,A379,A377,A375)</f>
        <v>0</v>
      </c>
      <c r="B399" s="436">
        <f t="shared" ref="B399:S399" si="9">SUM(B397,B395,B393,B391,B389,B387,B385,B383,B381,B379,B377,B375)</f>
        <v>0</v>
      </c>
      <c r="C399" s="436">
        <f t="shared" si="9"/>
        <v>0</v>
      </c>
      <c r="D399" s="436">
        <f t="shared" si="9"/>
        <v>0</v>
      </c>
      <c r="E399" s="436">
        <f t="shared" si="9"/>
        <v>0</v>
      </c>
      <c r="F399" s="436">
        <f t="shared" si="9"/>
        <v>0</v>
      </c>
      <c r="G399" s="436">
        <f t="shared" si="9"/>
        <v>0</v>
      </c>
      <c r="H399" s="436">
        <f t="shared" si="9"/>
        <v>0</v>
      </c>
      <c r="I399" s="436">
        <f t="shared" si="9"/>
        <v>0</v>
      </c>
      <c r="J399" s="436">
        <f t="shared" si="9"/>
        <v>0</v>
      </c>
      <c r="K399" s="436">
        <f t="shared" si="9"/>
        <v>0</v>
      </c>
      <c r="L399" s="436">
        <f t="shared" si="9"/>
        <v>0</v>
      </c>
      <c r="M399" s="436">
        <f t="shared" si="9"/>
        <v>0</v>
      </c>
      <c r="N399" s="436">
        <f t="shared" si="9"/>
        <v>0</v>
      </c>
      <c r="O399" s="436">
        <f t="shared" si="9"/>
        <v>0</v>
      </c>
      <c r="P399" s="436">
        <f t="shared" si="9"/>
        <v>0</v>
      </c>
      <c r="Q399" s="436">
        <f t="shared" si="9"/>
        <v>0</v>
      </c>
      <c r="R399" s="436">
        <f t="shared" si="9"/>
        <v>0</v>
      </c>
      <c r="S399" s="436">
        <f t="shared" si="9"/>
        <v>0</v>
      </c>
    </row>
    <row r="400" spans="1:19" x14ac:dyDescent="0.25">
      <c r="A400" s="157"/>
      <c r="B400" s="157"/>
      <c r="C400" s="157"/>
      <c r="D400" s="157"/>
      <c r="E400" s="157"/>
      <c r="F400" s="157"/>
      <c r="G400" s="157"/>
      <c r="H400" s="157"/>
      <c r="I400" s="157"/>
      <c r="J400" s="157"/>
      <c r="K400" s="157"/>
      <c r="L400" s="157"/>
      <c r="M400" s="157"/>
      <c r="N400" s="157"/>
      <c r="O400" s="157"/>
      <c r="P400" s="157"/>
      <c r="Q400" s="157"/>
      <c r="R400" s="157"/>
      <c r="S400" s="157"/>
    </row>
    <row r="401" spans="1:19" ht="22.5" customHeight="1" x14ac:dyDescent="0.25">
      <c r="A401" s="1066" t="s">
        <v>2436</v>
      </c>
      <c r="B401" s="1066"/>
      <c r="C401" s="1066"/>
      <c r="D401" s="1066"/>
      <c r="E401" s="1066"/>
      <c r="F401" s="1066"/>
      <c r="G401" s="1066"/>
      <c r="H401" s="1066"/>
      <c r="I401" s="1066"/>
      <c r="J401" s="1066"/>
      <c r="K401" s="1066"/>
      <c r="L401" s="1066"/>
      <c r="M401" s="1066"/>
      <c r="N401" s="1066"/>
      <c r="O401" s="1066"/>
      <c r="P401" s="1066"/>
      <c r="Q401" s="1066"/>
      <c r="R401" s="1066"/>
      <c r="S401" s="1067"/>
    </row>
    <row r="402" spans="1:19" x14ac:dyDescent="0.25">
      <c r="A402" s="929" t="s">
        <v>173</v>
      </c>
      <c r="B402" s="929"/>
      <c r="C402" s="929"/>
      <c r="D402" s="929"/>
      <c r="E402" s="929"/>
      <c r="F402" s="929"/>
      <c r="G402" s="929"/>
      <c r="H402" s="929"/>
      <c r="I402" s="929"/>
      <c r="J402" s="929"/>
      <c r="K402" s="929"/>
      <c r="L402" s="929"/>
      <c r="M402" s="929"/>
      <c r="N402" s="929"/>
      <c r="O402" s="929"/>
      <c r="P402" s="929"/>
      <c r="Q402" s="929"/>
      <c r="R402" s="929"/>
      <c r="S402" s="930"/>
    </row>
    <row r="403" spans="1:19" x14ac:dyDescent="0.25">
      <c r="A403" s="833" t="s">
        <v>83</v>
      </c>
      <c r="B403" s="834"/>
      <c r="C403" s="834"/>
      <c r="D403" s="834"/>
      <c r="E403" s="834"/>
      <c r="F403" s="834"/>
      <c r="G403" s="834"/>
      <c r="H403" s="834"/>
      <c r="I403" s="834"/>
      <c r="J403" s="834"/>
      <c r="K403" s="834"/>
      <c r="L403" s="834"/>
      <c r="M403" s="834"/>
      <c r="N403" s="834"/>
      <c r="O403" s="834"/>
      <c r="P403" s="834"/>
      <c r="Q403" s="834"/>
      <c r="R403" s="834"/>
      <c r="S403" s="835"/>
    </row>
    <row r="404" spans="1:19" x14ac:dyDescent="0.25">
      <c r="A404" s="833" t="s">
        <v>593</v>
      </c>
      <c r="B404" s="834"/>
      <c r="C404" s="834"/>
      <c r="D404" s="834"/>
      <c r="E404" s="834"/>
      <c r="F404" s="834"/>
      <c r="G404" s="834"/>
      <c r="H404" s="834"/>
      <c r="I404" s="834"/>
      <c r="J404" s="834"/>
      <c r="K404" s="834"/>
      <c r="L404" s="834"/>
      <c r="M404" s="834"/>
      <c r="N404" s="834"/>
      <c r="O404" s="834"/>
      <c r="P404" s="834"/>
      <c r="Q404" s="834"/>
      <c r="R404" s="834"/>
      <c r="S404" s="835"/>
    </row>
    <row r="405" spans="1:19" x14ac:dyDescent="0.25">
      <c r="A405" s="833" t="s">
        <v>2019</v>
      </c>
      <c r="B405" s="834"/>
      <c r="C405" s="834"/>
      <c r="D405" s="834"/>
      <c r="E405" s="834"/>
      <c r="F405" s="834"/>
      <c r="G405" s="834"/>
      <c r="H405" s="834"/>
      <c r="I405" s="834"/>
      <c r="J405" s="834"/>
      <c r="K405" s="834"/>
      <c r="L405" s="834"/>
      <c r="M405" s="834"/>
      <c r="N405" s="834"/>
      <c r="O405" s="834"/>
      <c r="P405" s="834"/>
      <c r="Q405" s="834"/>
      <c r="R405" s="834"/>
      <c r="S405" s="835"/>
    </row>
    <row r="406" spans="1:19" x14ac:dyDescent="0.25">
      <c r="A406" s="833" t="s">
        <v>2020</v>
      </c>
      <c r="B406" s="834"/>
      <c r="C406" s="834"/>
      <c r="D406" s="834"/>
      <c r="E406" s="834"/>
      <c r="F406" s="834"/>
      <c r="G406" s="834"/>
      <c r="H406" s="834"/>
      <c r="I406" s="834"/>
      <c r="J406" s="834"/>
      <c r="K406" s="834"/>
      <c r="L406" s="834"/>
      <c r="M406" s="834"/>
      <c r="N406" s="834"/>
      <c r="O406" s="834"/>
      <c r="P406" s="834"/>
      <c r="Q406" s="834"/>
      <c r="R406" s="834"/>
      <c r="S406" s="835"/>
    </row>
    <row r="407" spans="1:19" x14ac:dyDescent="0.25">
      <c r="A407" s="833" t="s">
        <v>2021</v>
      </c>
      <c r="B407" s="834"/>
      <c r="C407" s="834"/>
      <c r="D407" s="834"/>
      <c r="E407" s="834"/>
      <c r="F407" s="834"/>
      <c r="G407" s="834"/>
      <c r="H407" s="834"/>
      <c r="I407" s="834"/>
      <c r="J407" s="834"/>
      <c r="K407" s="834"/>
      <c r="L407" s="834"/>
      <c r="M407" s="834"/>
      <c r="N407" s="834"/>
      <c r="O407" s="834"/>
      <c r="P407" s="834"/>
      <c r="Q407" s="834"/>
      <c r="R407" s="834"/>
      <c r="S407" s="835"/>
    </row>
    <row r="408" spans="1:19" x14ac:dyDescent="0.25">
      <c r="A408" s="833" t="s">
        <v>2022</v>
      </c>
      <c r="B408" s="834"/>
      <c r="C408" s="834"/>
      <c r="D408" s="834"/>
      <c r="E408" s="834"/>
      <c r="F408" s="834"/>
      <c r="G408" s="834"/>
      <c r="H408" s="834"/>
      <c r="I408" s="834"/>
      <c r="J408" s="834"/>
      <c r="K408" s="834"/>
      <c r="L408" s="834"/>
      <c r="M408" s="834"/>
      <c r="N408" s="834"/>
      <c r="O408" s="834"/>
      <c r="P408" s="834"/>
      <c r="Q408" s="834"/>
      <c r="R408" s="834"/>
      <c r="S408" s="835"/>
    </row>
    <row r="409" spans="1:19" x14ac:dyDescent="0.25">
      <c r="A409" s="833" t="s">
        <v>2023</v>
      </c>
      <c r="B409" s="834"/>
      <c r="C409" s="834"/>
      <c r="D409" s="834"/>
      <c r="E409" s="834"/>
      <c r="F409" s="834"/>
      <c r="G409" s="834"/>
      <c r="H409" s="834"/>
      <c r="I409" s="834"/>
      <c r="J409" s="834"/>
      <c r="K409" s="834"/>
      <c r="L409" s="834"/>
      <c r="M409" s="834"/>
      <c r="N409" s="834"/>
      <c r="O409" s="834"/>
      <c r="P409" s="834"/>
      <c r="Q409" s="834"/>
      <c r="R409" s="834"/>
      <c r="S409" s="835"/>
    </row>
    <row r="410" spans="1:19" x14ac:dyDescent="0.25">
      <c r="A410" s="836" t="s">
        <v>2024</v>
      </c>
      <c r="B410" s="837"/>
      <c r="C410" s="837"/>
      <c r="D410" s="837"/>
      <c r="E410" s="837"/>
      <c r="F410" s="837"/>
      <c r="G410" s="837"/>
      <c r="H410" s="837"/>
      <c r="I410" s="837"/>
      <c r="J410" s="837"/>
      <c r="K410" s="837"/>
      <c r="L410" s="837"/>
      <c r="M410" s="837"/>
      <c r="N410" s="837"/>
      <c r="O410" s="837"/>
      <c r="P410" s="837"/>
      <c r="Q410" s="837"/>
      <c r="R410" s="837"/>
      <c r="S410" s="838"/>
    </row>
    <row r="411" spans="1:19" ht="39" customHeight="1" x14ac:dyDescent="0.25">
      <c r="A411" s="831" t="s">
        <v>41</v>
      </c>
      <c r="B411" s="831"/>
      <c r="C411" s="831"/>
      <c r="D411" s="831" t="s">
        <v>42</v>
      </c>
      <c r="E411" s="831"/>
      <c r="F411" s="831" t="s">
        <v>43</v>
      </c>
      <c r="G411" s="831"/>
      <c r="H411" s="831"/>
      <c r="I411" s="831" t="s">
        <v>44</v>
      </c>
      <c r="J411" s="831"/>
      <c r="K411" s="827" t="s">
        <v>45</v>
      </c>
      <c r="L411" s="839"/>
      <c r="M411" s="839"/>
      <c r="N411" s="840"/>
      <c r="O411" s="841" t="s">
        <v>46</v>
      </c>
      <c r="P411" s="841"/>
      <c r="Q411" s="842"/>
      <c r="R411" s="831" t="s">
        <v>47</v>
      </c>
      <c r="S411" s="831"/>
    </row>
    <row r="412" spans="1:19" ht="30" customHeight="1" x14ac:dyDescent="0.25">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ht="63" customHeight="1" x14ac:dyDescent="0.25">
      <c r="A413" s="831"/>
      <c r="B413" s="831"/>
      <c r="C413" s="853"/>
      <c r="D413" s="831"/>
      <c r="E413" s="831"/>
      <c r="F413" s="149" t="s">
        <v>63</v>
      </c>
      <c r="G413" s="149" t="s">
        <v>64</v>
      </c>
      <c r="H413" s="149" t="s">
        <v>65</v>
      </c>
      <c r="I413" s="831"/>
      <c r="J413" s="831"/>
      <c r="K413" s="152" t="s">
        <v>66</v>
      </c>
      <c r="L413" s="152" t="s">
        <v>67</v>
      </c>
      <c r="M413" s="152" t="s">
        <v>68</v>
      </c>
      <c r="N413" s="152" t="s">
        <v>67</v>
      </c>
      <c r="O413" s="831"/>
      <c r="P413" s="831"/>
      <c r="Q413" s="831"/>
      <c r="R413" s="831"/>
      <c r="S413" s="831"/>
    </row>
    <row r="414" spans="1:19" x14ac:dyDescent="0.25">
      <c r="A414" s="826" t="s">
        <v>69</v>
      </c>
      <c r="B414" s="826"/>
      <c r="C414" s="826"/>
      <c r="D414" s="826"/>
      <c r="E414" s="826"/>
      <c r="F414" s="826"/>
      <c r="G414" s="826"/>
      <c r="H414" s="826"/>
      <c r="I414" s="826"/>
      <c r="J414" s="826"/>
      <c r="K414" s="826"/>
      <c r="L414" s="826"/>
      <c r="M414" s="826"/>
      <c r="N414" s="826"/>
      <c r="O414" s="826"/>
      <c r="P414" s="826"/>
      <c r="Q414" s="826"/>
      <c r="R414" s="826"/>
      <c r="S414" s="826"/>
    </row>
    <row r="415" spans="1:19" s="103" customFormat="1" x14ac:dyDescent="0.25">
      <c r="A415" s="19">
        <v>0</v>
      </c>
      <c r="B415" s="19">
        <v>0</v>
      </c>
      <c r="C415" s="19">
        <v>0</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row>
    <row r="416" spans="1:19" x14ac:dyDescent="0.25">
      <c r="A416" s="826" t="s">
        <v>70</v>
      </c>
      <c r="B416" s="826"/>
      <c r="C416" s="826"/>
      <c r="D416" s="826"/>
      <c r="E416" s="826"/>
      <c r="F416" s="826"/>
      <c r="G416" s="826"/>
      <c r="H416" s="826"/>
      <c r="I416" s="826"/>
      <c r="J416" s="826"/>
      <c r="K416" s="826"/>
      <c r="L416" s="826"/>
      <c r="M416" s="826"/>
      <c r="N416" s="826"/>
      <c r="O416" s="826"/>
      <c r="P416" s="826"/>
      <c r="Q416" s="826"/>
      <c r="R416" s="826"/>
      <c r="S416" s="826"/>
    </row>
    <row r="417" spans="1:19" s="103" customFormat="1" x14ac:dyDescent="0.25">
      <c r="A417" s="19">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row>
    <row r="418" spans="1:19" x14ac:dyDescent="0.25">
      <c r="A418" s="826" t="s">
        <v>71</v>
      </c>
      <c r="B418" s="826"/>
      <c r="C418" s="826"/>
      <c r="D418" s="826"/>
      <c r="E418" s="826"/>
      <c r="F418" s="826"/>
      <c r="G418" s="826"/>
      <c r="H418" s="826"/>
      <c r="I418" s="826"/>
      <c r="J418" s="826"/>
      <c r="K418" s="826"/>
      <c r="L418" s="826"/>
      <c r="M418" s="826"/>
      <c r="N418" s="826"/>
      <c r="O418" s="826"/>
      <c r="P418" s="826"/>
      <c r="Q418" s="826"/>
      <c r="R418" s="826"/>
      <c r="S418" s="826"/>
    </row>
    <row r="419" spans="1:19" s="103" customFormat="1" x14ac:dyDescent="0.25">
      <c r="A419" s="19">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row>
    <row r="420" spans="1:19" x14ac:dyDescent="0.25">
      <c r="A420" s="826" t="s">
        <v>72</v>
      </c>
      <c r="B420" s="826"/>
      <c r="C420" s="826"/>
      <c r="D420" s="826"/>
      <c r="E420" s="826"/>
      <c r="F420" s="826"/>
      <c r="G420" s="826"/>
      <c r="H420" s="826"/>
      <c r="I420" s="826"/>
      <c r="J420" s="826"/>
      <c r="K420" s="826"/>
      <c r="L420" s="826"/>
      <c r="M420" s="826"/>
      <c r="N420" s="826"/>
      <c r="O420" s="826"/>
      <c r="P420" s="826"/>
      <c r="Q420" s="826"/>
      <c r="R420" s="826"/>
      <c r="S420" s="826"/>
    </row>
    <row r="421" spans="1:19" s="103" customFormat="1" x14ac:dyDescent="0.25">
      <c r="A421" s="19">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row>
    <row r="422" spans="1:19" x14ac:dyDescent="0.25">
      <c r="A422" s="832" t="s">
        <v>73</v>
      </c>
      <c r="B422" s="832"/>
      <c r="C422" s="832"/>
      <c r="D422" s="832"/>
      <c r="E422" s="832"/>
      <c r="F422" s="832"/>
      <c r="G422" s="832"/>
      <c r="H422" s="832"/>
      <c r="I422" s="832"/>
      <c r="J422" s="832"/>
      <c r="K422" s="832"/>
      <c r="L422" s="832"/>
      <c r="M422" s="832"/>
      <c r="N422" s="832"/>
      <c r="O422" s="832"/>
      <c r="P422" s="832"/>
      <c r="Q422" s="832"/>
      <c r="R422" s="832"/>
      <c r="S422" s="832"/>
    </row>
    <row r="423" spans="1:19" s="103" customFormat="1" x14ac:dyDescent="0.25">
      <c r="A423" s="19">
        <v>0</v>
      </c>
      <c r="B423" s="19">
        <v>0</v>
      </c>
      <c r="C423" s="19">
        <v>0</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row>
    <row r="424" spans="1:19" x14ac:dyDescent="0.25">
      <c r="A424" s="826" t="s">
        <v>74</v>
      </c>
      <c r="B424" s="826"/>
      <c r="C424" s="826"/>
      <c r="D424" s="826"/>
      <c r="E424" s="826"/>
      <c r="F424" s="826"/>
      <c r="G424" s="826"/>
      <c r="H424" s="826"/>
      <c r="I424" s="826"/>
      <c r="J424" s="826"/>
      <c r="K424" s="826"/>
      <c r="L424" s="826"/>
      <c r="M424" s="826"/>
      <c r="N424" s="826"/>
      <c r="O424" s="826"/>
      <c r="P424" s="826"/>
      <c r="Q424" s="826"/>
      <c r="R424" s="826"/>
      <c r="S424" s="826"/>
    </row>
    <row r="425" spans="1:19" s="103" customFormat="1" x14ac:dyDescent="0.25">
      <c r="A425" s="19">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x14ac:dyDescent="0.25">
      <c r="A426" s="826" t="s">
        <v>75</v>
      </c>
      <c r="B426" s="826"/>
      <c r="C426" s="826"/>
      <c r="D426" s="826"/>
      <c r="E426" s="826"/>
      <c r="F426" s="826"/>
      <c r="G426" s="826"/>
      <c r="H426" s="826"/>
      <c r="I426" s="826"/>
      <c r="J426" s="826"/>
      <c r="K426" s="826"/>
      <c r="L426" s="826"/>
      <c r="M426" s="826"/>
      <c r="N426" s="826"/>
      <c r="O426" s="826"/>
      <c r="P426" s="826"/>
      <c r="Q426" s="826"/>
      <c r="R426" s="826"/>
      <c r="S426" s="826"/>
    </row>
    <row r="427" spans="1:19" s="103" customFormat="1" x14ac:dyDescent="0.25">
      <c r="A427" s="19">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row>
    <row r="428" spans="1:19" x14ac:dyDescent="0.25">
      <c r="A428" s="826" t="s">
        <v>76</v>
      </c>
      <c r="B428" s="826"/>
      <c r="C428" s="826"/>
      <c r="D428" s="826"/>
      <c r="E428" s="826"/>
      <c r="F428" s="826"/>
      <c r="G428" s="826"/>
      <c r="H428" s="826"/>
      <c r="I428" s="826"/>
      <c r="J428" s="826"/>
      <c r="K428" s="826"/>
      <c r="L428" s="826"/>
      <c r="M428" s="826"/>
      <c r="N428" s="826"/>
      <c r="O428" s="826"/>
      <c r="P428" s="826"/>
      <c r="Q428" s="826"/>
      <c r="R428" s="826"/>
      <c r="S428" s="826"/>
    </row>
    <row r="429" spans="1:19" s="103" customFormat="1" x14ac:dyDescent="0.25">
      <c r="A429" s="19">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x14ac:dyDescent="0.25">
      <c r="A430" s="826" t="s">
        <v>77</v>
      </c>
      <c r="B430" s="826"/>
      <c r="C430" s="826"/>
      <c r="D430" s="826"/>
      <c r="E430" s="826"/>
      <c r="F430" s="826"/>
      <c r="G430" s="826"/>
      <c r="H430" s="826"/>
      <c r="I430" s="826"/>
      <c r="J430" s="826"/>
      <c r="K430" s="826"/>
      <c r="L430" s="826"/>
      <c r="M430" s="826"/>
      <c r="N430" s="826"/>
      <c r="O430" s="826"/>
      <c r="P430" s="826"/>
      <c r="Q430" s="826"/>
      <c r="R430" s="826"/>
      <c r="S430" s="826"/>
    </row>
    <row r="431" spans="1:19" s="103" customFormat="1" x14ac:dyDescent="0.25">
      <c r="A431" s="19">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x14ac:dyDescent="0.25">
      <c r="A432" s="826" t="s">
        <v>78</v>
      </c>
      <c r="B432" s="826"/>
      <c r="C432" s="826"/>
      <c r="D432" s="826"/>
      <c r="E432" s="826"/>
      <c r="F432" s="826"/>
      <c r="G432" s="826"/>
      <c r="H432" s="826"/>
      <c r="I432" s="826"/>
      <c r="J432" s="826"/>
      <c r="K432" s="826"/>
      <c r="L432" s="826"/>
      <c r="M432" s="826"/>
      <c r="N432" s="826"/>
      <c r="O432" s="826"/>
      <c r="P432" s="826"/>
      <c r="Q432" s="826"/>
      <c r="R432" s="826"/>
      <c r="S432" s="826"/>
    </row>
    <row r="433" spans="1:19" s="103" customFormat="1" x14ac:dyDescent="0.25">
      <c r="A433" s="19">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x14ac:dyDescent="0.25">
      <c r="A434" s="826" t="s">
        <v>79</v>
      </c>
      <c r="B434" s="826"/>
      <c r="C434" s="826"/>
      <c r="D434" s="826"/>
      <c r="E434" s="826"/>
      <c r="F434" s="826"/>
      <c r="G434" s="826"/>
      <c r="H434" s="826"/>
      <c r="I434" s="826"/>
      <c r="J434" s="826"/>
      <c r="K434" s="826"/>
      <c r="L434" s="826"/>
      <c r="M434" s="826"/>
      <c r="N434" s="826"/>
      <c r="O434" s="826"/>
      <c r="P434" s="826"/>
      <c r="Q434" s="826"/>
      <c r="R434" s="826"/>
      <c r="S434" s="826"/>
    </row>
    <row r="435" spans="1:19" s="103" customFormat="1" x14ac:dyDescent="0.25">
      <c r="A435" s="19">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x14ac:dyDescent="0.25">
      <c r="A436" s="826" t="s">
        <v>80</v>
      </c>
      <c r="B436" s="826"/>
      <c r="C436" s="826"/>
      <c r="D436" s="826"/>
      <c r="E436" s="826"/>
      <c r="F436" s="826"/>
      <c r="G436" s="826"/>
      <c r="H436" s="826"/>
      <c r="I436" s="826"/>
      <c r="J436" s="826"/>
      <c r="K436" s="826"/>
      <c r="L436" s="826"/>
      <c r="M436" s="826"/>
      <c r="N436" s="826"/>
      <c r="O436" s="826"/>
      <c r="P436" s="826"/>
      <c r="Q436" s="826"/>
      <c r="R436" s="826"/>
      <c r="S436" s="826"/>
    </row>
    <row r="437" spans="1:19" s="103" customFormat="1" x14ac:dyDescent="0.25">
      <c r="A437" s="19">
        <v>0</v>
      </c>
      <c r="B437" s="19">
        <v>0</v>
      </c>
      <c r="C437" s="19">
        <v>0</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row>
    <row r="438" spans="1:19" x14ac:dyDescent="0.25">
      <c r="A438" s="157"/>
      <c r="B438" s="157"/>
      <c r="C438" s="157"/>
      <c r="D438" s="157"/>
      <c r="E438" s="157"/>
      <c r="F438" s="157"/>
      <c r="G438" s="22" t="s">
        <v>271</v>
      </c>
      <c r="H438" s="22"/>
      <c r="I438" s="22"/>
      <c r="J438" s="22"/>
      <c r="K438" s="22"/>
      <c r="L438" s="22"/>
      <c r="M438" s="157"/>
      <c r="N438" s="157"/>
      <c r="O438" s="157"/>
      <c r="P438" s="157"/>
      <c r="Q438" s="157"/>
      <c r="R438" s="157"/>
      <c r="S438" s="157"/>
    </row>
    <row r="439" spans="1:19" s="104" customFormat="1" x14ac:dyDescent="0.25">
      <c r="A439" s="222">
        <f>SUM(A437,A435,A433,A431,A429,A427,A425,A423,A421,A419,A417,A415)</f>
        <v>0</v>
      </c>
      <c r="B439" s="436">
        <f t="shared" ref="B439:S439" si="10">SUM(B437,B435,B433,B431,B429,B427,B425,B423,B421,B419,B417,B415)</f>
        <v>0</v>
      </c>
      <c r="C439" s="436">
        <f t="shared" si="10"/>
        <v>0</v>
      </c>
      <c r="D439" s="436">
        <f t="shared" si="10"/>
        <v>0</v>
      </c>
      <c r="E439" s="436">
        <f t="shared" si="10"/>
        <v>0</v>
      </c>
      <c r="F439" s="436">
        <f t="shared" si="10"/>
        <v>0</v>
      </c>
      <c r="G439" s="436">
        <f t="shared" si="10"/>
        <v>0</v>
      </c>
      <c r="H439" s="436">
        <f t="shared" si="10"/>
        <v>0</v>
      </c>
      <c r="I439" s="436">
        <f t="shared" si="10"/>
        <v>0</v>
      </c>
      <c r="J439" s="436">
        <f t="shared" si="10"/>
        <v>0</v>
      </c>
      <c r="K439" s="436">
        <f t="shared" si="10"/>
        <v>0</v>
      </c>
      <c r="L439" s="436">
        <f t="shared" si="10"/>
        <v>0</v>
      </c>
      <c r="M439" s="436">
        <f t="shared" si="10"/>
        <v>0</v>
      </c>
      <c r="N439" s="436">
        <f t="shared" si="10"/>
        <v>0</v>
      </c>
      <c r="O439" s="436">
        <f t="shared" si="10"/>
        <v>0</v>
      </c>
      <c r="P439" s="436">
        <f t="shared" si="10"/>
        <v>0</v>
      </c>
      <c r="Q439" s="436">
        <f t="shared" si="10"/>
        <v>0</v>
      </c>
      <c r="R439" s="436">
        <f t="shared" si="10"/>
        <v>0</v>
      </c>
      <c r="S439" s="436">
        <f t="shared" si="10"/>
        <v>0</v>
      </c>
    </row>
    <row r="440" spans="1:19" x14ac:dyDescent="0.25">
      <c r="A440" s="72"/>
      <c r="B440" s="72"/>
      <c r="C440" s="72"/>
      <c r="D440" s="72"/>
      <c r="E440" s="72"/>
      <c r="F440" s="72"/>
      <c r="G440" s="72"/>
      <c r="H440" s="72"/>
      <c r="I440" s="72"/>
      <c r="J440" s="72"/>
      <c r="K440" s="72"/>
      <c r="L440" s="72"/>
      <c r="M440" s="72"/>
      <c r="N440" s="72"/>
      <c r="O440" s="72"/>
      <c r="P440" s="72"/>
      <c r="Q440" s="72"/>
      <c r="R440" s="72"/>
      <c r="S440" s="72"/>
    </row>
    <row r="441" spans="1:19" ht="22.5" customHeight="1" x14ac:dyDescent="0.25">
      <c r="A441" s="1066" t="s">
        <v>2437</v>
      </c>
      <c r="B441" s="1066"/>
      <c r="C441" s="1066"/>
      <c r="D441" s="1066"/>
      <c r="E441" s="1066"/>
      <c r="F441" s="1066"/>
      <c r="G441" s="1066"/>
      <c r="H441" s="1066"/>
      <c r="I441" s="1066"/>
      <c r="J441" s="1066"/>
      <c r="K441" s="1066"/>
      <c r="L441" s="1066"/>
      <c r="M441" s="1066"/>
      <c r="N441" s="1066"/>
      <c r="O441" s="1066"/>
      <c r="P441" s="1066"/>
      <c r="Q441" s="1066"/>
      <c r="R441" s="1066"/>
      <c r="S441" s="1067"/>
    </row>
    <row r="442" spans="1:19" x14ac:dyDescent="0.25">
      <c r="A442" s="929" t="s">
        <v>173</v>
      </c>
      <c r="B442" s="929"/>
      <c r="C442" s="929"/>
      <c r="D442" s="929"/>
      <c r="E442" s="929"/>
      <c r="F442" s="929"/>
      <c r="G442" s="929"/>
      <c r="H442" s="929"/>
      <c r="I442" s="929"/>
      <c r="J442" s="929"/>
      <c r="K442" s="929"/>
      <c r="L442" s="929"/>
      <c r="M442" s="929"/>
      <c r="N442" s="929"/>
      <c r="O442" s="929"/>
      <c r="P442" s="929"/>
      <c r="Q442" s="929"/>
      <c r="R442" s="929"/>
      <c r="S442" s="930"/>
    </row>
    <row r="443" spans="1:19" x14ac:dyDescent="0.25">
      <c r="A443" s="833" t="s">
        <v>83</v>
      </c>
      <c r="B443" s="834"/>
      <c r="C443" s="834"/>
      <c r="D443" s="834"/>
      <c r="E443" s="834"/>
      <c r="F443" s="834"/>
      <c r="G443" s="834"/>
      <c r="H443" s="834"/>
      <c r="I443" s="834"/>
      <c r="J443" s="834"/>
      <c r="K443" s="834"/>
      <c r="L443" s="834"/>
      <c r="M443" s="834"/>
      <c r="N443" s="834"/>
      <c r="O443" s="834"/>
      <c r="P443" s="834"/>
      <c r="Q443" s="834"/>
      <c r="R443" s="834"/>
      <c r="S443" s="835"/>
    </row>
    <row r="444" spans="1:19" x14ac:dyDescent="0.25">
      <c r="A444" s="833" t="s">
        <v>2025</v>
      </c>
      <c r="B444" s="834"/>
      <c r="C444" s="834"/>
      <c r="D444" s="834"/>
      <c r="E444" s="834"/>
      <c r="F444" s="834"/>
      <c r="G444" s="834"/>
      <c r="H444" s="834"/>
      <c r="I444" s="834"/>
      <c r="J444" s="834"/>
      <c r="K444" s="834"/>
      <c r="L444" s="834"/>
      <c r="M444" s="834"/>
      <c r="N444" s="834"/>
      <c r="O444" s="834"/>
      <c r="P444" s="834"/>
      <c r="Q444" s="834"/>
      <c r="R444" s="834"/>
      <c r="S444" s="835"/>
    </row>
    <row r="445" spans="1:19" x14ac:dyDescent="0.25">
      <c r="A445" s="833" t="s">
        <v>2026</v>
      </c>
      <c r="B445" s="834"/>
      <c r="C445" s="834"/>
      <c r="D445" s="834"/>
      <c r="E445" s="834"/>
      <c r="F445" s="834"/>
      <c r="G445" s="834"/>
      <c r="H445" s="834"/>
      <c r="I445" s="834"/>
      <c r="J445" s="834"/>
      <c r="K445" s="834"/>
      <c r="L445" s="834"/>
      <c r="M445" s="834"/>
      <c r="N445" s="834"/>
      <c r="O445" s="834"/>
      <c r="P445" s="834"/>
      <c r="Q445" s="834"/>
      <c r="R445" s="834"/>
      <c r="S445" s="835"/>
    </row>
    <row r="446" spans="1:19" x14ac:dyDescent="0.25">
      <c r="A446" s="833" t="s">
        <v>2027</v>
      </c>
      <c r="B446" s="834"/>
      <c r="C446" s="834"/>
      <c r="D446" s="834"/>
      <c r="E446" s="834"/>
      <c r="F446" s="834"/>
      <c r="G446" s="834"/>
      <c r="H446" s="834"/>
      <c r="I446" s="834"/>
      <c r="J446" s="834"/>
      <c r="K446" s="834"/>
      <c r="L446" s="834"/>
      <c r="M446" s="834"/>
      <c r="N446" s="834"/>
      <c r="O446" s="834"/>
      <c r="P446" s="834"/>
      <c r="Q446" s="834"/>
      <c r="R446" s="834"/>
      <c r="S446" s="835"/>
    </row>
    <row r="447" spans="1:19" x14ac:dyDescent="0.25">
      <c r="A447" s="833" t="s">
        <v>2028</v>
      </c>
      <c r="B447" s="834"/>
      <c r="C447" s="834"/>
      <c r="D447" s="834"/>
      <c r="E447" s="834"/>
      <c r="F447" s="834"/>
      <c r="G447" s="834"/>
      <c r="H447" s="834"/>
      <c r="I447" s="834"/>
      <c r="J447" s="834"/>
      <c r="K447" s="834"/>
      <c r="L447" s="834"/>
      <c r="M447" s="834"/>
      <c r="N447" s="834"/>
      <c r="O447" s="834"/>
      <c r="P447" s="834"/>
      <c r="Q447" s="834"/>
      <c r="R447" s="834"/>
      <c r="S447" s="835"/>
    </row>
    <row r="448" spans="1:19" x14ac:dyDescent="0.25">
      <c r="A448" s="833" t="s">
        <v>2029</v>
      </c>
      <c r="B448" s="834"/>
      <c r="C448" s="834"/>
      <c r="D448" s="834"/>
      <c r="E448" s="834"/>
      <c r="F448" s="834"/>
      <c r="G448" s="834"/>
      <c r="H448" s="834"/>
      <c r="I448" s="834"/>
      <c r="J448" s="834"/>
      <c r="K448" s="834"/>
      <c r="L448" s="834"/>
      <c r="M448" s="834"/>
      <c r="N448" s="834"/>
      <c r="O448" s="834"/>
      <c r="P448" s="834"/>
      <c r="Q448" s="834"/>
      <c r="R448" s="834"/>
      <c r="S448" s="835"/>
    </row>
    <row r="449" spans="1:19" x14ac:dyDescent="0.25">
      <c r="A449" s="833" t="s">
        <v>2030</v>
      </c>
      <c r="B449" s="834"/>
      <c r="C449" s="834"/>
      <c r="D449" s="834"/>
      <c r="E449" s="834"/>
      <c r="F449" s="834"/>
      <c r="G449" s="834"/>
      <c r="H449" s="834"/>
      <c r="I449" s="834"/>
      <c r="J449" s="834"/>
      <c r="K449" s="834"/>
      <c r="L449" s="834"/>
      <c r="M449" s="834"/>
      <c r="N449" s="834"/>
      <c r="O449" s="834"/>
      <c r="P449" s="834"/>
      <c r="Q449" s="834"/>
      <c r="R449" s="834"/>
      <c r="S449" s="835"/>
    </row>
    <row r="450" spans="1:19" x14ac:dyDescent="0.25">
      <c r="A450" s="836" t="s">
        <v>2031</v>
      </c>
      <c r="B450" s="837"/>
      <c r="C450" s="837"/>
      <c r="D450" s="837"/>
      <c r="E450" s="837"/>
      <c r="F450" s="837"/>
      <c r="G450" s="837"/>
      <c r="H450" s="837"/>
      <c r="I450" s="837"/>
      <c r="J450" s="837"/>
      <c r="K450" s="837"/>
      <c r="L450" s="837"/>
      <c r="M450" s="837"/>
      <c r="N450" s="837"/>
      <c r="O450" s="837"/>
      <c r="P450" s="837"/>
      <c r="Q450" s="837"/>
      <c r="R450" s="837"/>
      <c r="S450" s="838"/>
    </row>
    <row r="451" spans="1:19" ht="35.25" customHeight="1" x14ac:dyDescent="0.25">
      <c r="A451" s="831" t="s">
        <v>41</v>
      </c>
      <c r="B451" s="831"/>
      <c r="C451" s="831"/>
      <c r="D451" s="831" t="s">
        <v>42</v>
      </c>
      <c r="E451" s="831"/>
      <c r="F451" s="831" t="s">
        <v>43</v>
      </c>
      <c r="G451" s="831"/>
      <c r="H451" s="831"/>
      <c r="I451" s="831" t="s">
        <v>44</v>
      </c>
      <c r="J451" s="831"/>
      <c r="K451" s="827" t="s">
        <v>45</v>
      </c>
      <c r="L451" s="839"/>
      <c r="M451" s="839"/>
      <c r="N451" s="840"/>
      <c r="O451" s="841" t="s">
        <v>46</v>
      </c>
      <c r="P451" s="841"/>
      <c r="Q451" s="842"/>
      <c r="R451" s="831" t="s">
        <v>47</v>
      </c>
      <c r="S451" s="831"/>
    </row>
    <row r="452" spans="1:19" ht="32.25" customHeight="1" x14ac:dyDescent="0.25">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ht="56.25" customHeight="1" x14ac:dyDescent="0.25">
      <c r="A453" s="831"/>
      <c r="B453" s="831"/>
      <c r="C453" s="853"/>
      <c r="D453" s="831"/>
      <c r="E453" s="831"/>
      <c r="F453" s="149" t="s">
        <v>63</v>
      </c>
      <c r="G453" s="149" t="s">
        <v>64</v>
      </c>
      <c r="H453" s="149" t="s">
        <v>65</v>
      </c>
      <c r="I453" s="831"/>
      <c r="J453" s="831"/>
      <c r="K453" s="152" t="s">
        <v>66</v>
      </c>
      <c r="L453" s="152" t="s">
        <v>67</v>
      </c>
      <c r="M453" s="152" t="s">
        <v>68</v>
      </c>
      <c r="N453" s="152" t="s">
        <v>67</v>
      </c>
      <c r="O453" s="831"/>
      <c r="P453" s="831"/>
      <c r="Q453" s="831"/>
      <c r="R453" s="831"/>
      <c r="S453" s="831"/>
    </row>
    <row r="454" spans="1:19" x14ac:dyDescent="0.25">
      <c r="A454" s="826" t="s">
        <v>69</v>
      </c>
      <c r="B454" s="826"/>
      <c r="C454" s="826"/>
      <c r="D454" s="826"/>
      <c r="E454" s="826"/>
      <c r="F454" s="826"/>
      <c r="G454" s="826"/>
      <c r="H454" s="826"/>
      <c r="I454" s="826"/>
      <c r="J454" s="826"/>
      <c r="K454" s="826"/>
      <c r="L454" s="826"/>
      <c r="M454" s="826"/>
      <c r="N454" s="826"/>
      <c r="O454" s="826"/>
      <c r="P454" s="826"/>
      <c r="Q454" s="826"/>
      <c r="R454" s="826"/>
      <c r="S454" s="826"/>
    </row>
    <row r="455" spans="1:19" s="103" customFormat="1" x14ac:dyDescent="0.25">
      <c r="A455" s="19">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row>
    <row r="456" spans="1:19" x14ac:dyDescent="0.25">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103" customFormat="1" x14ac:dyDescent="0.25">
      <c r="A457" s="19">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19">
        <v>0</v>
      </c>
    </row>
    <row r="458" spans="1:19" x14ac:dyDescent="0.25">
      <c r="A458" s="826" t="s">
        <v>71</v>
      </c>
      <c r="B458" s="826"/>
      <c r="C458" s="826"/>
      <c r="D458" s="826"/>
      <c r="E458" s="826"/>
      <c r="F458" s="826"/>
      <c r="G458" s="826"/>
      <c r="H458" s="826"/>
      <c r="I458" s="826"/>
      <c r="J458" s="826"/>
      <c r="K458" s="826"/>
      <c r="L458" s="826"/>
      <c r="M458" s="826"/>
      <c r="N458" s="826"/>
      <c r="O458" s="826"/>
      <c r="P458" s="826"/>
      <c r="Q458" s="826"/>
      <c r="R458" s="826"/>
      <c r="S458" s="826"/>
    </row>
    <row r="459" spans="1:19" s="103" customFormat="1" x14ac:dyDescent="0.25">
      <c r="A459" s="19">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19">
        <v>0</v>
      </c>
    </row>
    <row r="460" spans="1:19" x14ac:dyDescent="0.25">
      <c r="A460" s="826" t="s">
        <v>72</v>
      </c>
      <c r="B460" s="826"/>
      <c r="C460" s="826"/>
      <c r="D460" s="826"/>
      <c r="E460" s="826"/>
      <c r="F460" s="826"/>
      <c r="G460" s="826"/>
      <c r="H460" s="826"/>
      <c r="I460" s="826"/>
      <c r="J460" s="826"/>
      <c r="K460" s="826"/>
      <c r="L460" s="826"/>
      <c r="M460" s="826"/>
      <c r="N460" s="826"/>
      <c r="O460" s="826"/>
      <c r="P460" s="826"/>
      <c r="Q460" s="826"/>
      <c r="R460" s="826"/>
      <c r="S460" s="826"/>
    </row>
    <row r="461" spans="1:19" s="103" customFormat="1" x14ac:dyDescent="0.25">
      <c r="A461" s="19">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19">
        <v>0</v>
      </c>
    </row>
    <row r="462" spans="1:19" x14ac:dyDescent="0.25">
      <c r="A462" s="832" t="s">
        <v>73</v>
      </c>
      <c r="B462" s="832"/>
      <c r="C462" s="832"/>
      <c r="D462" s="832"/>
      <c r="E462" s="832"/>
      <c r="F462" s="832"/>
      <c r="G462" s="832"/>
      <c r="H462" s="832"/>
      <c r="I462" s="832"/>
      <c r="J462" s="832"/>
      <c r="K462" s="832"/>
      <c r="L462" s="832"/>
      <c r="M462" s="832"/>
      <c r="N462" s="832"/>
      <c r="O462" s="832"/>
      <c r="P462" s="832"/>
      <c r="Q462" s="832"/>
      <c r="R462" s="832"/>
      <c r="S462" s="832"/>
    </row>
    <row r="463" spans="1:19" s="103" customFormat="1" x14ac:dyDescent="0.25">
      <c r="A463" s="19">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19">
        <v>0</v>
      </c>
    </row>
    <row r="464" spans="1:19" x14ac:dyDescent="0.25">
      <c r="A464" s="826" t="s">
        <v>74</v>
      </c>
      <c r="B464" s="826"/>
      <c r="C464" s="826"/>
      <c r="D464" s="826"/>
      <c r="E464" s="826"/>
      <c r="F464" s="826"/>
      <c r="G464" s="826"/>
      <c r="H464" s="826"/>
      <c r="I464" s="826"/>
      <c r="J464" s="826"/>
      <c r="K464" s="826"/>
      <c r="L464" s="826"/>
      <c r="M464" s="826"/>
      <c r="N464" s="826"/>
      <c r="O464" s="826"/>
      <c r="P464" s="826"/>
      <c r="Q464" s="826"/>
      <c r="R464" s="826"/>
      <c r="S464" s="826"/>
    </row>
    <row r="465" spans="1:19" s="103" customFormat="1" x14ac:dyDescent="0.25">
      <c r="A465" s="19">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19">
        <v>0</v>
      </c>
    </row>
    <row r="466" spans="1:19" x14ac:dyDescent="0.25">
      <c r="A466" s="826" t="s">
        <v>75</v>
      </c>
      <c r="B466" s="826"/>
      <c r="C466" s="826"/>
      <c r="D466" s="826"/>
      <c r="E466" s="826"/>
      <c r="F466" s="826"/>
      <c r="G466" s="826"/>
      <c r="H466" s="826"/>
      <c r="I466" s="826"/>
      <c r="J466" s="826"/>
      <c r="K466" s="826"/>
      <c r="L466" s="826"/>
      <c r="M466" s="826"/>
      <c r="N466" s="826"/>
      <c r="O466" s="826"/>
      <c r="P466" s="826"/>
      <c r="Q466" s="826"/>
      <c r="R466" s="826"/>
      <c r="S466" s="826"/>
    </row>
    <row r="467" spans="1:19" s="103" customFormat="1" x14ac:dyDescent="0.25">
      <c r="A467" s="19">
        <v>0</v>
      </c>
      <c r="B467" s="19">
        <v>0</v>
      </c>
      <c r="C467" s="19">
        <v>0</v>
      </c>
      <c r="D467" s="19">
        <v>0</v>
      </c>
      <c r="E467" s="19">
        <v>0</v>
      </c>
      <c r="F467" s="19">
        <v>0</v>
      </c>
      <c r="G467" s="19">
        <v>0</v>
      </c>
      <c r="H467" s="19">
        <v>0</v>
      </c>
      <c r="I467" s="19">
        <v>0</v>
      </c>
      <c r="J467" s="19">
        <v>0</v>
      </c>
      <c r="K467" s="19">
        <v>0</v>
      </c>
      <c r="L467" s="19">
        <v>0</v>
      </c>
      <c r="M467" s="19">
        <v>0</v>
      </c>
      <c r="N467" s="19">
        <v>0</v>
      </c>
      <c r="O467" s="19">
        <v>0</v>
      </c>
      <c r="P467" s="19">
        <v>0</v>
      </c>
      <c r="Q467" s="19">
        <v>0</v>
      </c>
      <c r="R467" s="19">
        <v>0</v>
      </c>
      <c r="S467" s="19">
        <v>0</v>
      </c>
    </row>
    <row r="468" spans="1:19" x14ac:dyDescent="0.25">
      <c r="A468" s="826" t="s">
        <v>76</v>
      </c>
      <c r="B468" s="826"/>
      <c r="C468" s="826"/>
      <c r="D468" s="826"/>
      <c r="E468" s="826"/>
      <c r="F468" s="826"/>
      <c r="G468" s="826"/>
      <c r="H468" s="826"/>
      <c r="I468" s="826"/>
      <c r="J468" s="826"/>
      <c r="K468" s="826"/>
      <c r="L468" s="826"/>
      <c r="M468" s="826"/>
      <c r="N468" s="826"/>
      <c r="O468" s="826"/>
      <c r="P468" s="826"/>
      <c r="Q468" s="826"/>
      <c r="R468" s="826"/>
      <c r="S468" s="826"/>
    </row>
    <row r="469" spans="1:19" s="103" customFormat="1" x14ac:dyDescent="0.25">
      <c r="A469" s="19">
        <v>0</v>
      </c>
      <c r="B469" s="19">
        <v>0</v>
      </c>
      <c r="C469" s="19">
        <v>0</v>
      </c>
      <c r="D469" s="19">
        <v>0</v>
      </c>
      <c r="E469" s="19">
        <v>0</v>
      </c>
      <c r="F469" s="19">
        <v>0</v>
      </c>
      <c r="G469" s="19">
        <v>0</v>
      </c>
      <c r="H469" s="19">
        <v>0</v>
      </c>
      <c r="I469" s="19">
        <v>0</v>
      </c>
      <c r="J469" s="19">
        <v>0</v>
      </c>
      <c r="K469" s="19">
        <v>0</v>
      </c>
      <c r="L469" s="19">
        <v>0</v>
      </c>
      <c r="M469" s="19">
        <v>0</v>
      </c>
      <c r="N469" s="19">
        <v>0</v>
      </c>
      <c r="O469" s="19">
        <v>0</v>
      </c>
      <c r="P469" s="19">
        <v>0</v>
      </c>
      <c r="Q469" s="19">
        <v>0</v>
      </c>
      <c r="R469" s="19">
        <v>0</v>
      </c>
      <c r="S469" s="19">
        <v>0</v>
      </c>
    </row>
    <row r="470" spans="1:19" x14ac:dyDescent="0.25">
      <c r="A470" s="826" t="s">
        <v>77</v>
      </c>
      <c r="B470" s="826"/>
      <c r="C470" s="826"/>
      <c r="D470" s="826"/>
      <c r="E470" s="826"/>
      <c r="F470" s="826"/>
      <c r="G470" s="826"/>
      <c r="H470" s="826"/>
      <c r="I470" s="826"/>
      <c r="J470" s="826"/>
      <c r="K470" s="826"/>
      <c r="L470" s="826"/>
      <c r="M470" s="826"/>
      <c r="N470" s="826"/>
      <c r="O470" s="826"/>
      <c r="P470" s="826"/>
      <c r="Q470" s="826"/>
      <c r="R470" s="826"/>
      <c r="S470" s="826"/>
    </row>
    <row r="471" spans="1:19" s="103" customFormat="1" x14ac:dyDescent="0.25">
      <c r="A471" s="19">
        <v>0</v>
      </c>
      <c r="B471" s="19">
        <v>0</v>
      </c>
      <c r="C471" s="19">
        <v>0</v>
      </c>
      <c r="D471" s="19">
        <v>0</v>
      </c>
      <c r="E471" s="19">
        <v>0</v>
      </c>
      <c r="F471" s="19">
        <v>0</v>
      </c>
      <c r="G471" s="19">
        <v>0</v>
      </c>
      <c r="H471" s="19">
        <v>0</v>
      </c>
      <c r="I471" s="19">
        <v>0</v>
      </c>
      <c r="J471" s="19">
        <v>0</v>
      </c>
      <c r="K471" s="19">
        <v>0</v>
      </c>
      <c r="L471" s="19">
        <v>0</v>
      </c>
      <c r="M471" s="19">
        <v>0</v>
      </c>
      <c r="N471" s="19">
        <v>0</v>
      </c>
      <c r="O471" s="19">
        <v>0</v>
      </c>
      <c r="P471" s="19">
        <v>0</v>
      </c>
      <c r="Q471" s="19">
        <v>0</v>
      </c>
      <c r="R471" s="19">
        <v>0</v>
      </c>
      <c r="S471" s="19">
        <v>0</v>
      </c>
    </row>
    <row r="472" spans="1:19" x14ac:dyDescent="0.25">
      <c r="A472" s="826" t="s">
        <v>78</v>
      </c>
      <c r="B472" s="826"/>
      <c r="C472" s="826"/>
      <c r="D472" s="826"/>
      <c r="E472" s="826"/>
      <c r="F472" s="826"/>
      <c r="G472" s="826"/>
      <c r="H472" s="826"/>
      <c r="I472" s="826"/>
      <c r="J472" s="826"/>
      <c r="K472" s="826"/>
      <c r="L472" s="826"/>
      <c r="M472" s="826"/>
      <c r="N472" s="826"/>
      <c r="O472" s="826"/>
      <c r="P472" s="826"/>
      <c r="Q472" s="826"/>
      <c r="R472" s="826"/>
      <c r="S472" s="826"/>
    </row>
    <row r="473" spans="1:19" s="103" customFormat="1" x14ac:dyDescent="0.25">
      <c r="A473" s="19">
        <v>0</v>
      </c>
      <c r="B473" s="19">
        <v>0</v>
      </c>
      <c r="C473" s="19">
        <v>0</v>
      </c>
      <c r="D473" s="19">
        <v>0</v>
      </c>
      <c r="E473" s="19">
        <v>0</v>
      </c>
      <c r="F473" s="19">
        <v>0</v>
      </c>
      <c r="G473" s="19">
        <v>0</v>
      </c>
      <c r="H473" s="19">
        <v>0</v>
      </c>
      <c r="I473" s="19">
        <v>0</v>
      </c>
      <c r="J473" s="19">
        <v>0</v>
      </c>
      <c r="K473" s="19">
        <v>0</v>
      </c>
      <c r="L473" s="19">
        <v>0</v>
      </c>
      <c r="M473" s="19">
        <v>0</v>
      </c>
      <c r="N473" s="19">
        <v>0</v>
      </c>
      <c r="O473" s="19">
        <v>0</v>
      </c>
      <c r="P473" s="19">
        <v>0</v>
      </c>
      <c r="Q473" s="19">
        <v>0</v>
      </c>
      <c r="R473" s="19">
        <v>0</v>
      </c>
      <c r="S473" s="19">
        <v>0</v>
      </c>
    </row>
    <row r="474" spans="1:19" x14ac:dyDescent="0.25">
      <c r="A474" s="826" t="s">
        <v>79</v>
      </c>
      <c r="B474" s="826"/>
      <c r="C474" s="826"/>
      <c r="D474" s="826"/>
      <c r="E474" s="826"/>
      <c r="F474" s="826"/>
      <c r="G474" s="826"/>
      <c r="H474" s="826"/>
      <c r="I474" s="826"/>
      <c r="J474" s="826"/>
      <c r="K474" s="826"/>
      <c r="L474" s="826"/>
      <c r="M474" s="826"/>
      <c r="N474" s="826"/>
      <c r="O474" s="826"/>
      <c r="P474" s="826"/>
      <c r="Q474" s="826"/>
      <c r="R474" s="826"/>
      <c r="S474" s="826"/>
    </row>
    <row r="475" spans="1:19" s="103" customFormat="1" x14ac:dyDescent="0.25">
      <c r="A475" s="19">
        <v>0</v>
      </c>
      <c r="B475" s="19">
        <v>0</v>
      </c>
      <c r="C475" s="19">
        <v>0</v>
      </c>
      <c r="D475" s="19">
        <v>0</v>
      </c>
      <c r="E475" s="19">
        <v>0</v>
      </c>
      <c r="F475" s="19">
        <v>0</v>
      </c>
      <c r="G475" s="19">
        <v>0</v>
      </c>
      <c r="H475" s="19">
        <v>0</v>
      </c>
      <c r="I475" s="19">
        <v>0</v>
      </c>
      <c r="J475" s="19">
        <v>0</v>
      </c>
      <c r="K475" s="19">
        <v>0</v>
      </c>
      <c r="L475" s="19">
        <v>0</v>
      </c>
      <c r="M475" s="19">
        <v>0</v>
      </c>
      <c r="N475" s="19">
        <v>0</v>
      </c>
      <c r="O475" s="19">
        <v>0</v>
      </c>
      <c r="P475" s="19">
        <v>0</v>
      </c>
      <c r="Q475" s="19">
        <v>0</v>
      </c>
      <c r="R475" s="19">
        <v>0</v>
      </c>
      <c r="S475" s="19">
        <v>0</v>
      </c>
    </row>
    <row r="476" spans="1:19" x14ac:dyDescent="0.25">
      <c r="A476" s="826" t="s">
        <v>80</v>
      </c>
      <c r="B476" s="826"/>
      <c r="C476" s="826"/>
      <c r="D476" s="826"/>
      <c r="E476" s="826"/>
      <c r="F476" s="826"/>
      <c r="G476" s="826"/>
      <c r="H476" s="826"/>
      <c r="I476" s="826"/>
      <c r="J476" s="826"/>
      <c r="K476" s="826"/>
      <c r="L476" s="826"/>
      <c r="M476" s="826"/>
      <c r="N476" s="826"/>
      <c r="O476" s="826"/>
      <c r="P476" s="826"/>
      <c r="Q476" s="826"/>
      <c r="R476" s="826"/>
      <c r="S476" s="826"/>
    </row>
    <row r="477" spans="1:19" s="103" customFormat="1" x14ac:dyDescent="0.25">
      <c r="A477" s="19">
        <v>0</v>
      </c>
      <c r="B477" s="19">
        <v>0</v>
      </c>
      <c r="C477" s="19">
        <v>0</v>
      </c>
      <c r="D477" s="19">
        <v>0</v>
      </c>
      <c r="E477" s="19">
        <v>0</v>
      </c>
      <c r="F477" s="19">
        <v>0</v>
      </c>
      <c r="G477" s="19">
        <v>0</v>
      </c>
      <c r="H477" s="19">
        <v>0</v>
      </c>
      <c r="I477" s="19">
        <v>0</v>
      </c>
      <c r="J477" s="19">
        <v>0</v>
      </c>
      <c r="K477" s="19">
        <v>0</v>
      </c>
      <c r="L477" s="19">
        <v>0</v>
      </c>
      <c r="M477" s="19">
        <v>0</v>
      </c>
      <c r="N477" s="19">
        <v>0</v>
      </c>
      <c r="O477" s="19">
        <v>0</v>
      </c>
      <c r="P477" s="19">
        <v>0</v>
      </c>
      <c r="Q477" s="19">
        <v>0</v>
      </c>
      <c r="R477" s="19">
        <v>0</v>
      </c>
      <c r="S477" s="19">
        <v>0</v>
      </c>
    </row>
    <row r="478" spans="1:19" x14ac:dyDescent="0.25">
      <c r="A478" s="157"/>
      <c r="B478" s="157"/>
      <c r="C478" s="157"/>
      <c r="D478" s="157"/>
      <c r="E478" s="157"/>
      <c r="F478" s="157"/>
      <c r="G478" s="22" t="s">
        <v>271</v>
      </c>
      <c r="H478" s="22"/>
      <c r="I478" s="22"/>
      <c r="J478" s="22"/>
      <c r="K478" s="22"/>
      <c r="L478" s="22"/>
      <c r="M478" s="157"/>
      <c r="N478" s="157"/>
      <c r="O478" s="157"/>
      <c r="P478" s="157"/>
      <c r="Q478" s="157"/>
      <c r="R478" s="157"/>
      <c r="S478" s="157"/>
    </row>
    <row r="479" spans="1:19" s="104" customFormat="1" x14ac:dyDescent="0.25">
      <c r="A479" s="222">
        <f>SUM(A477,A475,A473,A471,A469,A467,A465,A463,A461,A459,A457,A455)</f>
        <v>0</v>
      </c>
      <c r="B479" s="436">
        <f t="shared" ref="B479:S479" si="11">SUM(B477,B475,B473,B471,B469,B467,B465,B463,B461,B459,B457,B455)</f>
        <v>0</v>
      </c>
      <c r="C479" s="436">
        <f t="shared" si="11"/>
        <v>0</v>
      </c>
      <c r="D479" s="436">
        <f t="shared" si="11"/>
        <v>0</v>
      </c>
      <c r="E479" s="436">
        <f t="shared" si="11"/>
        <v>0</v>
      </c>
      <c r="F479" s="436">
        <f t="shared" si="11"/>
        <v>0</v>
      </c>
      <c r="G479" s="436">
        <f t="shared" si="11"/>
        <v>0</v>
      </c>
      <c r="H479" s="436">
        <f t="shared" si="11"/>
        <v>0</v>
      </c>
      <c r="I479" s="436">
        <f t="shared" si="11"/>
        <v>0</v>
      </c>
      <c r="J479" s="436">
        <f t="shared" si="11"/>
        <v>0</v>
      </c>
      <c r="K479" s="436">
        <f t="shared" si="11"/>
        <v>0</v>
      </c>
      <c r="L479" s="436">
        <f t="shared" si="11"/>
        <v>0</v>
      </c>
      <c r="M479" s="436">
        <f t="shared" si="11"/>
        <v>0</v>
      </c>
      <c r="N479" s="436">
        <f t="shared" si="11"/>
        <v>0</v>
      </c>
      <c r="O479" s="436">
        <f t="shared" si="11"/>
        <v>0</v>
      </c>
      <c r="P479" s="436">
        <f t="shared" si="11"/>
        <v>0</v>
      </c>
      <c r="Q479" s="436">
        <f t="shared" si="11"/>
        <v>0</v>
      </c>
      <c r="R479" s="436">
        <f t="shared" si="11"/>
        <v>0</v>
      </c>
      <c r="S479" s="436">
        <f t="shared" si="11"/>
        <v>0</v>
      </c>
    </row>
    <row r="480" spans="1:19" x14ac:dyDescent="0.25">
      <c r="A480" s="157"/>
      <c r="B480" s="157"/>
      <c r="C480" s="157"/>
      <c r="D480" s="157"/>
      <c r="E480" s="157"/>
      <c r="F480" s="157"/>
      <c r="G480" s="157"/>
      <c r="H480" s="157"/>
      <c r="I480" s="157"/>
      <c r="J480" s="157"/>
      <c r="K480" s="157"/>
      <c r="L480" s="157"/>
      <c r="M480" s="157"/>
      <c r="N480" s="157"/>
      <c r="O480" s="157"/>
      <c r="P480" s="157"/>
      <c r="Q480" s="157"/>
      <c r="R480" s="157"/>
      <c r="S480" s="157"/>
    </row>
    <row r="481" spans="1:19" ht="22.5" customHeight="1" x14ac:dyDescent="0.25">
      <c r="A481" s="1066" t="s">
        <v>2438</v>
      </c>
      <c r="B481" s="1066"/>
      <c r="C481" s="1066"/>
      <c r="D481" s="1066"/>
      <c r="E481" s="1066"/>
      <c r="F481" s="1066"/>
      <c r="G481" s="1066"/>
      <c r="H481" s="1066"/>
      <c r="I481" s="1066"/>
      <c r="J481" s="1066"/>
      <c r="K481" s="1066"/>
      <c r="L481" s="1066"/>
      <c r="M481" s="1066"/>
      <c r="N481" s="1066"/>
      <c r="O481" s="1066"/>
      <c r="P481" s="1066"/>
      <c r="Q481" s="1066"/>
      <c r="R481" s="1066"/>
      <c r="S481" s="1067"/>
    </row>
    <row r="482" spans="1:19" x14ac:dyDescent="0.25">
      <c r="A482" s="929" t="s">
        <v>173</v>
      </c>
      <c r="B482" s="929"/>
      <c r="C482" s="929"/>
      <c r="D482" s="929"/>
      <c r="E482" s="929"/>
      <c r="F482" s="929"/>
      <c r="G482" s="929"/>
      <c r="H482" s="929"/>
      <c r="I482" s="929"/>
      <c r="J482" s="929"/>
      <c r="K482" s="929"/>
      <c r="L482" s="929"/>
      <c r="M482" s="929"/>
      <c r="N482" s="929"/>
      <c r="O482" s="929"/>
      <c r="P482" s="929"/>
      <c r="Q482" s="929"/>
      <c r="R482" s="929"/>
      <c r="S482" s="930"/>
    </row>
    <row r="483" spans="1:19" x14ac:dyDescent="0.25">
      <c r="A483" s="833" t="s">
        <v>83</v>
      </c>
      <c r="B483" s="834"/>
      <c r="C483" s="834"/>
      <c r="D483" s="834"/>
      <c r="E483" s="834"/>
      <c r="F483" s="834"/>
      <c r="G483" s="834"/>
      <c r="H483" s="834"/>
      <c r="I483" s="834"/>
      <c r="J483" s="834"/>
      <c r="K483" s="834"/>
      <c r="L483" s="834"/>
      <c r="M483" s="834"/>
      <c r="N483" s="834"/>
      <c r="O483" s="834"/>
      <c r="P483" s="834"/>
      <c r="Q483" s="834"/>
      <c r="R483" s="834"/>
      <c r="S483" s="835"/>
    </row>
    <row r="484" spans="1:19" x14ac:dyDescent="0.25">
      <c r="A484" s="833" t="s">
        <v>2032</v>
      </c>
      <c r="B484" s="834"/>
      <c r="C484" s="834"/>
      <c r="D484" s="834"/>
      <c r="E484" s="834"/>
      <c r="F484" s="834"/>
      <c r="G484" s="834"/>
      <c r="H484" s="834"/>
      <c r="I484" s="834"/>
      <c r="J484" s="834"/>
      <c r="K484" s="834"/>
      <c r="L484" s="834"/>
      <c r="M484" s="834"/>
      <c r="N484" s="834"/>
      <c r="O484" s="834"/>
      <c r="P484" s="834"/>
      <c r="Q484" s="834"/>
      <c r="R484" s="834"/>
      <c r="S484" s="835"/>
    </row>
    <row r="485" spans="1:19" x14ac:dyDescent="0.25">
      <c r="A485" s="833" t="s">
        <v>2033</v>
      </c>
      <c r="B485" s="834"/>
      <c r="C485" s="834"/>
      <c r="D485" s="834"/>
      <c r="E485" s="834"/>
      <c r="F485" s="834"/>
      <c r="G485" s="834"/>
      <c r="H485" s="834"/>
      <c r="I485" s="834"/>
      <c r="J485" s="834"/>
      <c r="K485" s="834"/>
      <c r="L485" s="834"/>
      <c r="M485" s="834"/>
      <c r="N485" s="834"/>
      <c r="O485" s="834"/>
      <c r="P485" s="834"/>
      <c r="Q485" s="834"/>
      <c r="R485" s="834"/>
      <c r="S485" s="835"/>
    </row>
    <row r="486" spans="1:19" x14ac:dyDescent="0.25">
      <c r="A486" s="833" t="s">
        <v>2034</v>
      </c>
      <c r="B486" s="834"/>
      <c r="C486" s="834"/>
      <c r="D486" s="834"/>
      <c r="E486" s="834"/>
      <c r="F486" s="834"/>
      <c r="G486" s="834"/>
      <c r="H486" s="834"/>
      <c r="I486" s="834"/>
      <c r="J486" s="834"/>
      <c r="K486" s="834"/>
      <c r="L486" s="834"/>
      <c r="M486" s="834"/>
      <c r="N486" s="834"/>
      <c r="O486" s="834"/>
      <c r="P486" s="834"/>
      <c r="Q486" s="834"/>
      <c r="R486" s="834"/>
      <c r="S486" s="835"/>
    </row>
    <row r="487" spans="1:19" x14ac:dyDescent="0.25">
      <c r="A487" s="833" t="s">
        <v>2035</v>
      </c>
      <c r="B487" s="834"/>
      <c r="C487" s="834"/>
      <c r="D487" s="834"/>
      <c r="E487" s="834"/>
      <c r="F487" s="834"/>
      <c r="G487" s="834"/>
      <c r="H487" s="834"/>
      <c r="I487" s="834"/>
      <c r="J487" s="834"/>
      <c r="K487" s="834"/>
      <c r="L487" s="834"/>
      <c r="M487" s="834"/>
      <c r="N487" s="834"/>
      <c r="O487" s="834"/>
      <c r="P487" s="834"/>
      <c r="Q487" s="834"/>
      <c r="R487" s="834"/>
      <c r="S487" s="835"/>
    </row>
    <row r="488" spans="1:19" x14ac:dyDescent="0.25">
      <c r="A488" s="833" t="s">
        <v>2036</v>
      </c>
      <c r="B488" s="834"/>
      <c r="C488" s="834"/>
      <c r="D488" s="834"/>
      <c r="E488" s="834"/>
      <c r="F488" s="834"/>
      <c r="G488" s="834"/>
      <c r="H488" s="834"/>
      <c r="I488" s="834"/>
      <c r="J488" s="834"/>
      <c r="K488" s="834"/>
      <c r="L488" s="834"/>
      <c r="M488" s="834"/>
      <c r="N488" s="834"/>
      <c r="O488" s="834"/>
      <c r="P488" s="834"/>
      <c r="Q488" s="834"/>
      <c r="R488" s="834"/>
      <c r="S488" s="835"/>
    </row>
    <row r="489" spans="1:19" x14ac:dyDescent="0.25">
      <c r="A489" s="833" t="s">
        <v>2037</v>
      </c>
      <c r="B489" s="834"/>
      <c r="C489" s="834"/>
      <c r="D489" s="834"/>
      <c r="E489" s="834"/>
      <c r="F489" s="834"/>
      <c r="G489" s="834"/>
      <c r="H489" s="834"/>
      <c r="I489" s="834"/>
      <c r="J489" s="834"/>
      <c r="K489" s="834"/>
      <c r="L489" s="834"/>
      <c r="M489" s="834"/>
      <c r="N489" s="834"/>
      <c r="O489" s="834"/>
      <c r="P489" s="834"/>
      <c r="Q489" s="834"/>
      <c r="R489" s="834"/>
      <c r="S489" s="835"/>
    </row>
    <row r="490" spans="1:19" x14ac:dyDescent="0.25">
      <c r="A490" s="836" t="s">
        <v>2038</v>
      </c>
      <c r="B490" s="837"/>
      <c r="C490" s="837"/>
      <c r="D490" s="837"/>
      <c r="E490" s="837"/>
      <c r="F490" s="837"/>
      <c r="G490" s="837"/>
      <c r="H490" s="837"/>
      <c r="I490" s="837"/>
      <c r="J490" s="837"/>
      <c r="K490" s="837"/>
      <c r="L490" s="837"/>
      <c r="M490" s="837"/>
      <c r="N490" s="837"/>
      <c r="O490" s="837"/>
      <c r="P490" s="837"/>
      <c r="Q490" s="837"/>
      <c r="R490" s="837"/>
      <c r="S490" s="838"/>
    </row>
    <row r="491" spans="1:19" ht="31.5" customHeight="1" x14ac:dyDescent="0.25">
      <c r="A491" s="831" t="s">
        <v>41</v>
      </c>
      <c r="B491" s="831"/>
      <c r="C491" s="831"/>
      <c r="D491" s="831" t="s">
        <v>42</v>
      </c>
      <c r="E491" s="831"/>
      <c r="F491" s="831" t="s">
        <v>43</v>
      </c>
      <c r="G491" s="831"/>
      <c r="H491" s="831"/>
      <c r="I491" s="831" t="s">
        <v>44</v>
      </c>
      <c r="J491" s="831"/>
      <c r="K491" s="827" t="s">
        <v>45</v>
      </c>
      <c r="L491" s="839"/>
      <c r="M491" s="839"/>
      <c r="N491" s="840"/>
      <c r="O491" s="841" t="s">
        <v>46</v>
      </c>
      <c r="P491" s="841"/>
      <c r="Q491" s="842"/>
      <c r="R491" s="831" t="s">
        <v>47</v>
      </c>
      <c r="S491" s="831"/>
    </row>
    <row r="492" spans="1:19" ht="32.25" customHeight="1" x14ac:dyDescent="0.25">
      <c r="A492" s="830" t="s">
        <v>48</v>
      </c>
      <c r="B492" s="830" t="s">
        <v>49</v>
      </c>
      <c r="C492" s="852" t="s">
        <v>50</v>
      </c>
      <c r="D492" s="830" t="s">
        <v>51</v>
      </c>
      <c r="E492" s="830" t="s">
        <v>52</v>
      </c>
      <c r="F492" s="827" t="s">
        <v>53</v>
      </c>
      <c r="G492" s="828"/>
      <c r="H492" s="829"/>
      <c r="I492" s="830" t="s">
        <v>54</v>
      </c>
      <c r="J492" s="830" t="s">
        <v>55</v>
      </c>
      <c r="K492" s="827" t="s">
        <v>56</v>
      </c>
      <c r="L492" s="829"/>
      <c r="M492" s="827" t="s">
        <v>57</v>
      </c>
      <c r="N492" s="829"/>
      <c r="O492" s="830" t="s">
        <v>58</v>
      </c>
      <c r="P492" s="830" t="s">
        <v>59</v>
      </c>
      <c r="Q492" s="830" t="s">
        <v>60</v>
      </c>
      <c r="R492" s="830" t="s">
        <v>61</v>
      </c>
      <c r="S492" s="830" t="s">
        <v>62</v>
      </c>
    </row>
    <row r="493" spans="1:19" ht="57" customHeight="1" x14ac:dyDescent="0.25">
      <c r="A493" s="831"/>
      <c r="B493" s="831"/>
      <c r="C493" s="853"/>
      <c r="D493" s="831"/>
      <c r="E493" s="831"/>
      <c r="F493" s="149" t="s">
        <v>63</v>
      </c>
      <c r="G493" s="149" t="s">
        <v>64</v>
      </c>
      <c r="H493" s="149" t="s">
        <v>65</v>
      </c>
      <c r="I493" s="831"/>
      <c r="J493" s="831"/>
      <c r="K493" s="152" t="s">
        <v>66</v>
      </c>
      <c r="L493" s="152" t="s">
        <v>67</v>
      </c>
      <c r="M493" s="152" t="s">
        <v>68</v>
      </c>
      <c r="N493" s="152" t="s">
        <v>67</v>
      </c>
      <c r="O493" s="831"/>
      <c r="P493" s="831"/>
      <c r="Q493" s="831"/>
      <c r="R493" s="831"/>
      <c r="S493" s="831"/>
    </row>
    <row r="494" spans="1:19" x14ac:dyDescent="0.25">
      <c r="A494" s="826" t="s">
        <v>69</v>
      </c>
      <c r="B494" s="826"/>
      <c r="C494" s="826"/>
      <c r="D494" s="826"/>
      <c r="E494" s="826"/>
      <c r="F494" s="826"/>
      <c r="G494" s="826"/>
      <c r="H494" s="826"/>
      <c r="I494" s="826"/>
      <c r="J494" s="826"/>
      <c r="K494" s="826"/>
      <c r="L494" s="826"/>
      <c r="M494" s="826"/>
      <c r="N494" s="826"/>
      <c r="O494" s="826"/>
      <c r="P494" s="826"/>
      <c r="Q494" s="826"/>
      <c r="R494" s="826"/>
      <c r="S494" s="826"/>
    </row>
    <row r="495" spans="1:19" s="103" customFormat="1" x14ac:dyDescent="0.25">
      <c r="A495" s="19">
        <v>0</v>
      </c>
      <c r="B495" s="19">
        <v>0</v>
      </c>
      <c r="C495" s="19">
        <v>0</v>
      </c>
      <c r="D495" s="19">
        <v>0</v>
      </c>
      <c r="E495" s="19">
        <v>0</v>
      </c>
      <c r="F495" s="19">
        <v>0</v>
      </c>
      <c r="G495" s="19">
        <v>0</v>
      </c>
      <c r="H495" s="19">
        <v>0</v>
      </c>
      <c r="I495" s="19">
        <v>0</v>
      </c>
      <c r="J495" s="19">
        <v>0</v>
      </c>
      <c r="K495" s="19">
        <v>0</v>
      </c>
      <c r="L495" s="19">
        <v>0</v>
      </c>
      <c r="M495" s="19">
        <v>0</v>
      </c>
      <c r="N495" s="19">
        <v>0</v>
      </c>
      <c r="O495" s="19">
        <v>0</v>
      </c>
      <c r="P495" s="19">
        <v>0</v>
      </c>
      <c r="Q495" s="19">
        <v>0</v>
      </c>
      <c r="R495" s="19">
        <v>0</v>
      </c>
      <c r="S495" s="19">
        <v>0</v>
      </c>
    </row>
    <row r="496" spans="1:19" x14ac:dyDescent="0.25">
      <c r="A496" s="826" t="s">
        <v>70</v>
      </c>
      <c r="B496" s="826"/>
      <c r="C496" s="826"/>
      <c r="D496" s="826"/>
      <c r="E496" s="826"/>
      <c r="F496" s="826"/>
      <c r="G496" s="826"/>
      <c r="H496" s="826"/>
      <c r="I496" s="826"/>
      <c r="J496" s="826"/>
      <c r="K496" s="826"/>
      <c r="L496" s="826"/>
      <c r="M496" s="826"/>
      <c r="N496" s="826"/>
      <c r="O496" s="826"/>
      <c r="P496" s="826"/>
      <c r="Q496" s="826"/>
      <c r="R496" s="826"/>
      <c r="S496" s="826"/>
    </row>
    <row r="497" spans="1:19" s="103" customFormat="1" x14ac:dyDescent="0.25">
      <c r="A497" s="19">
        <v>0</v>
      </c>
      <c r="B497" s="19">
        <v>0</v>
      </c>
      <c r="C497" s="19">
        <v>0</v>
      </c>
      <c r="D497" s="19">
        <v>0</v>
      </c>
      <c r="E497" s="19">
        <v>0</v>
      </c>
      <c r="F497" s="19">
        <v>0</v>
      </c>
      <c r="G497" s="19">
        <v>0</v>
      </c>
      <c r="H497" s="19">
        <v>0</v>
      </c>
      <c r="I497" s="19">
        <v>0</v>
      </c>
      <c r="J497" s="19">
        <v>0</v>
      </c>
      <c r="K497" s="19">
        <v>0</v>
      </c>
      <c r="L497" s="19">
        <v>0</v>
      </c>
      <c r="M497" s="19">
        <v>0</v>
      </c>
      <c r="N497" s="19">
        <v>0</v>
      </c>
      <c r="O497" s="19">
        <v>0</v>
      </c>
      <c r="P497" s="19">
        <v>0</v>
      </c>
      <c r="Q497" s="19">
        <v>0</v>
      </c>
      <c r="R497" s="19">
        <v>0</v>
      </c>
      <c r="S497" s="19">
        <v>0</v>
      </c>
    </row>
    <row r="498" spans="1:19" x14ac:dyDescent="0.25">
      <c r="A498" s="826" t="s">
        <v>71</v>
      </c>
      <c r="B498" s="826"/>
      <c r="C498" s="826"/>
      <c r="D498" s="826"/>
      <c r="E498" s="826"/>
      <c r="F498" s="826"/>
      <c r="G498" s="826"/>
      <c r="H498" s="826"/>
      <c r="I498" s="826"/>
      <c r="J498" s="826"/>
      <c r="K498" s="826"/>
      <c r="L498" s="826"/>
      <c r="M498" s="826"/>
      <c r="N498" s="826"/>
      <c r="O498" s="826"/>
      <c r="P498" s="826"/>
      <c r="Q498" s="826"/>
      <c r="R498" s="826"/>
      <c r="S498" s="826"/>
    </row>
    <row r="499" spans="1:19" s="103" customFormat="1" x14ac:dyDescent="0.25">
      <c r="A499" s="19">
        <v>0</v>
      </c>
      <c r="B499" s="19">
        <v>0</v>
      </c>
      <c r="C499" s="19">
        <v>0</v>
      </c>
      <c r="D499" s="19">
        <v>0</v>
      </c>
      <c r="E499" s="19">
        <v>0</v>
      </c>
      <c r="F499" s="19">
        <v>0</v>
      </c>
      <c r="G499" s="19">
        <v>0</v>
      </c>
      <c r="H499" s="19">
        <v>0</v>
      </c>
      <c r="I499" s="19">
        <v>0</v>
      </c>
      <c r="J499" s="19">
        <v>0</v>
      </c>
      <c r="K499" s="19">
        <v>0</v>
      </c>
      <c r="L499" s="19">
        <v>0</v>
      </c>
      <c r="M499" s="19">
        <v>0</v>
      </c>
      <c r="N499" s="19">
        <v>0</v>
      </c>
      <c r="O499" s="19">
        <v>0</v>
      </c>
      <c r="P499" s="19">
        <v>0</v>
      </c>
      <c r="Q499" s="19">
        <v>0</v>
      </c>
      <c r="R499" s="19">
        <v>0</v>
      </c>
      <c r="S499" s="19">
        <v>0</v>
      </c>
    </row>
    <row r="500" spans="1:19" x14ac:dyDescent="0.25">
      <c r="A500" s="826" t="s">
        <v>72</v>
      </c>
      <c r="B500" s="826"/>
      <c r="C500" s="826"/>
      <c r="D500" s="826"/>
      <c r="E500" s="826"/>
      <c r="F500" s="826"/>
      <c r="G500" s="826"/>
      <c r="H500" s="826"/>
      <c r="I500" s="826"/>
      <c r="J500" s="826"/>
      <c r="K500" s="826"/>
      <c r="L500" s="826"/>
      <c r="M500" s="826"/>
      <c r="N500" s="826"/>
      <c r="O500" s="826"/>
      <c r="P500" s="826"/>
      <c r="Q500" s="826"/>
      <c r="R500" s="826"/>
      <c r="S500" s="826"/>
    </row>
    <row r="501" spans="1:19" s="103" customFormat="1" x14ac:dyDescent="0.25">
      <c r="A501" s="19">
        <v>0</v>
      </c>
      <c r="B501" s="19">
        <v>0</v>
      </c>
      <c r="C501" s="19">
        <v>0</v>
      </c>
      <c r="D501" s="19">
        <v>0</v>
      </c>
      <c r="E501" s="19">
        <v>0</v>
      </c>
      <c r="F501" s="19">
        <v>0</v>
      </c>
      <c r="G501" s="19">
        <v>0</v>
      </c>
      <c r="H501" s="19">
        <v>0</v>
      </c>
      <c r="I501" s="19">
        <v>0</v>
      </c>
      <c r="J501" s="19">
        <v>0</v>
      </c>
      <c r="K501" s="19">
        <v>0</v>
      </c>
      <c r="L501" s="19">
        <v>0</v>
      </c>
      <c r="M501" s="19">
        <v>0</v>
      </c>
      <c r="N501" s="19">
        <v>0</v>
      </c>
      <c r="O501" s="19">
        <v>0</v>
      </c>
      <c r="P501" s="19">
        <v>0</v>
      </c>
      <c r="Q501" s="19">
        <v>0</v>
      </c>
      <c r="R501" s="19">
        <v>0</v>
      </c>
      <c r="S501" s="19">
        <v>0</v>
      </c>
    </row>
    <row r="502" spans="1:19" x14ac:dyDescent="0.25">
      <c r="A502" s="832" t="s">
        <v>73</v>
      </c>
      <c r="B502" s="832"/>
      <c r="C502" s="832"/>
      <c r="D502" s="832"/>
      <c r="E502" s="832"/>
      <c r="F502" s="832"/>
      <c r="G502" s="832"/>
      <c r="H502" s="832"/>
      <c r="I502" s="832"/>
      <c r="J502" s="832"/>
      <c r="K502" s="832"/>
      <c r="L502" s="832"/>
      <c r="M502" s="832"/>
      <c r="N502" s="832"/>
      <c r="O502" s="832"/>
      <c r="P502" s="832"/>
      <c r="Q502" s="832"/>
      <c r="R502" s="832"/>
      <c r="S502" s="832"/>
    </row>
    <row r="503" spans="1:19" s="103" customFormat="1" x14ac:dyDescent="0.25">
      <c r="A503" s="19">
        <v>0</v>
      </c>
      <c r="B503" s="19">
        <v>0</v>
      </c>
      <c r="C503" s="19">
        <v>0</v>
      </c>
      <c r="D503" s="19">
        <v>0</v>
      </c>
      <c r="E503" s="19">
        <v>0</v>
      </c>
      <c r="F503" s="19">
        <v>0</v>
      </c>
      <c r="G503" s="19">
        <v>0</v>
      </c>
      <c r="H503" s="19">
        <v>0</v>
      </c>
      <c r="I503" s="19">
        <v>0</v>
      </c>
      <c r="J503" s="19">
        <v>0</v>
      </c>
      <c r="K503" s="19">
        <v>0</v>
      </c>
      <c r="L503" s="19">
        <v>0</v>
      </c>
      <c r="M503" s="19">
        <v>0</v>
      </c>
      <c r="N503" s="19">
        <v>0</v>
      </c>
      <c r="O503" s="19">
        <v>0</v>
      </c>
      <c r="P503" s="19">
        <v>0</v>
      </c>
      <c r="Q503" s="19">
        <v>0</v>
      </c>
      <c r="R503" s="19">
        <v>0</v>
      </c>
      <c r="S503" s="19">
        <v>0</v>
      </c>
    </row>
    <row r="504" spans="1:19" x14ac:dyDescent="0.25">
      <c r="A504" s="826" t="s">
        <v>74</v>
      </c>
      <c r="B504" s="826"/>
      <c r="C504" s="826"/>
      <c r="D504" s="826"/>
      <c r="E504" s="826"/>
      <c r="F504" s="826"/>
      <c r="G504" s="826"/>
      <c r="H504" s="826"/>
      <c r="I504" s="826"/>
      <c r="J504" s="826"/>
      <c r="K504" s="826"/>
      <c r="L504" s="826"/>
      <c r="M504" s="826"/>
      <c r="N504" s="826"/>
      <c r="O504" s="826"/>
      <c r="P504" s="826"/>
      <c r="Q504" s="826"/>
      <c r="R504" s="826"/>
      <c r="S504" s="826"/>
    </row>
    <row r="505" spans="1:19" s="103" customFormat="1" x14ac:dyDescent="0.25">
      <c r="A505" s="19">
        <v>0</v>
      </c>
      <c r="B505" s="19">
        <v>0</v>
      </c>
      <c r="C505" s="19">
        <v>0</v>
      </c>
      <c r="D505" s="19">
        <v>0</v>
      </c>
      <c r="E505" s="19">
        <v>0</v>
      </c>
      <c r="F505" s="19">
        <v>0</v>
      </c>
      <c r="G505" s="19">
        <v>0</v>
      </c>
      <c r="H505" s="19">
        <v>0</v>
      </c>
      <c r="I505" s="19">
        <v>0</v>
      </c>
      <c r="J505" s="19">
        <v>0</v>
      </c>
      <c r="K505" s="19">
        <v>0</v>
      </c>
      <c r="L505" s="19">
        <v>0</v>
      </c>
      <c r="M505" s="19">
        <v>0</v>
      </c>
      <c r="N505" s="19">
        <v>0</v>
      </c>
      <c r="O505" s="19">
        <v>0</v>
      </c>
      <c r="P505" s="19">
        <v>0</v>
      </c>
      <c r="Q505" s="19">
        <v>0</v>
      </c>
      <c r="R505" s="19">
        <v>0</v>
      </c>
      <c r="S505" s="19">
        <v>0</v>
      </c>
    </row>
    <row r="506" spans="1:19" x14ac:dyDescent="0.25">
      <c r="A506" s="826" t="s">
        <v>75</v>
      </c>
      <c r="B506" s="826"/>
      <c r="C506" s="826"/>
      <c r="D506" s="826"/>
      <c r="E506" s="826"/>
      <c r="F506" s="826"/>
      <c r="G506" s="826"/>
      <c r="H506" s="826"/>
      <c r="I506" s="826"/>
      <c r="J506" s="826"/>
      <c r="K506" s="826"/>
      <c r="L506" s="826"/>
      <c r="M506" s="826"/>
      <c r="N506" s="826"/>
      <c r="O506" s="826"/>
      <c r="P506" s="826"/>
      <c r="Q506" s="826"/>
      <c r="R506" s="826"/>
      <c r="S506" s="826"/>
    </row>
    <row r="507" spans="1:19" s="103" customFormat="1" x14ac:dyDescent="0.25">
      <c r="A507" s="19">
        <v>0</v>
      </c>
      <c r="B507" s="19">
        <v>0</v>
      </c>
      <c r="C507" s="19">
        <v>0</v>
      </c>
      <c r="D507" s="19">
        <v>0</v>
      </c>
      <c r="E507" s="19">
        <v>0</v>
      </c>
      <c r="F507" s="19">
        <v>0</v>
      </c>
      <c r="G507" s="19">
        <v>0</v>
      </c>
      <c r="H507" s="19">
        <v>0</v>
      </c>
      <c r="I507" s="19">
        <v>0</v>
      </c>
      <c r="J507" s="19">
        <v>0</v>
      </c>
      <c r="K507" s="19">
        <v>0</v>
      </c>
      <c r="L507" s="19">
        <v>0</v>
      </c>
      <c r="M507" s="19">
        <v>0</v>
      </c>
      <c r="N507" s="19">
        <v>0</v>
      </c>
      <c r="O507" s="19">
        <v>0</v>
      </c>
      <c r="P507" s="19">
        <v>0</v>
      </c>
      <c r="Q507" s="19">
        <v>0</v>
      </c>
      <c r="R507" s="19">
        <v>0</v>
      </c>
      <c r="S507" s="19">
        <v>0</v>
      </c>
    </row>
    <row r="508" spans="1:19" x14ac:dyDescent="0.25">
      <c r="A508" s="826" t="s">
        <v>76</v>
      </c>
      <c r="B508" s="826"/>
      <c r="C508" s="826"/>
      <c r="D508" s="826"/>
      <c r="E508" s="826"/>
      <c r="F508" s="826"/>
      <c r="G508" s="826"/>
      <c r="H508" s="826"/>
      <c r="I508" s="826"/>
      <c r="J508" s="826"/>
      <c r="K508" s="826"/>
      <c r="L508" s="826"/>
      <c r="M508" s="826"/>
      <c r="N508" s="826"/>
      <c r="O508" s="826"/>
      <c r="P508" s="826"/>
      <c r="Q508" s="826"/>
      <c r="R508" s="826"/>
      <c r="S508" s="826"/>
    </row>
    <row r="509" spans="1:19" s="103" customFormat="1" x14ac:dyDescent="0.25">
      <c r="A509" s="19">
        <v>0</v>
      </c>
      <c r="B509" s="19">
        <v>0</v>
      </c>
      <c r="C509" s="19">
        <v>0</v>
      </c>
      <c r="D509" s="19">
        <v>0</v>
      </c>
      <c r="E509" s="19">
        <v>0</v>
      </c>
      <c r="F509" s="19">
        <v>0</v>
      </c>
      <c r="G509" s="19">
        <v>0</v>
      </c>
      <c r="H509" s="19">
        <v>0</v>
      </c>
      <c r="I509" s="19">
        <v>0</v>
      </c>
      <c r="J509" s="19">
        <v>0</v>
      </c>
      <c r="K509" s="19">
        <v>0</v>
      </c>
      <c r="L509" s="19">
        <v>0</v>
      </c>
      <c r="M509" s="19">
        <v>0</v>
      </c>
      <c r="N509" s="19">
        <v>0</v>
      </c>
      <c r="O509" s="19">
        <v>0</v>
      </c>
      <c r="P509" s="19">
        <v>0</v>
      </c>
      <c r="Q509" s="19">
        <v>0</v>
      </c>
      <c r="R509" s="19">
        <v>0</v>
      </c>
      <c r="S509" s="19">
        <v>0</v>
      </c>
    </row>
    <row r="510" spans="1:19" x14ac:dyDescent="0.25">
      <c r="A510" s="826" t="s">
        <v>77</v>
      </c>
      <c r="B510" s="826"/>
      <c r="C510" s="826"/>
      <c r="D510" s="826"/>
      <c r="E510" s="826"/>
      <c r="F510" s="826"/>
      <c r="G510" s="826"/>
      <c r="H510" s="826"/>
      <c r="I510" s="826"/>
      <c r="J510" s="826"/>
      <c r="K510" s="826"/>
      <c r="L510" s="826"/>
      <c r="M510" s="826"/>
      <c r="N510" s="826"/>
      <c r="O510" s="826"/>
      <c r="P510" s="826"/>
      <c r="Q510" s="826"/>
      <c r="R510" s="826"/>
      <c r="S510" s="826"/>
    </row>
    <row r="511" spans="1:19" s="103" customFormat="1" x14ac:dyDescent="0.25">
      <c r="A511" s="19">
        <v>0</v>
      </c>
      <c r="B511" s="19">
        <v>0</v>
      </c>
      <c r="C511" s="19">
        <v>0</v>
      </c>
      <c r="D511" s="19">
        <v>0</v>
      </c>
      <c r="E511" s="19">
        <v>0</v>
      </c>
      <c r="F511" s="19">
        <v>0</v>
      </c>
      <c r="G511" s="19">
        <v>0</v>
      </c>
      <c r="H511" s="19">
        <v>0</v>
      </c>
      <c r="I511" s="19">
        <v>0</v>
      </c>
      <c r="J511" s="19">
        <v>0</v>
      </c>
      <c r="K511" s="19">
        <v>0</v>
      </c>
      <c r="L511" s="19">
        <v>0</v>
      </c>
      <c r="M511" s="19">
        <v>0</v>
      </c>
      <c r="N511" s="19">
        <v>0</v>
      </c>
      <c r="O511" s="19">
        <v>0</v>
      </c>
      <c r="P511" s="19">
        <v>0</v>
      </c>
      <c r="Q511" s="19">
        <v>0</v>
      </c>
      <c r="R511" s="19">
        <v>0</v>
      </c>
      <c r="S511" s="19">
        <v>0</v>
      </c>
    </row>
    <row r="512" spans="1:19" x14ac:dyDescent="0.25">
      <c r="A512" s="826" t="s">
        <v>78</v>
      </c>
      <c r="B512" s="826"/>
      <c r="C512" s="826"/>
      <c r="D512" s="826"/>
      <c r="E512" s="826"/>
      <c r="F512" s="826"/>
      <c r="G512" s="826"/>
      <c r="H512" s="826"/>
      <c r="I512" s="826"/>
      <c r="J512" s="826"/>
      <c r="K512" s="826"/>
      <c r="L512" s="826"/>
      <c r="M512" s="826"/>
      <c r="N512" s="826"/>
      <c r="O512" s="826"/>
      <c r="P512" s="826"/>
      <c r="Q512" s="826"/>
      <c r="R512" s="826"/>
      <c r="S512" s="826"/>
    </row>
    <row r="513" spans="1:19" s="103" customFormat="1" x14ac:dyDescent="0.25">
      <c r="A513" s="19">
        <v>0</v>
      </c>
      <c r="B513" s="19">
        <v>0</v>
      </c>
      <c r="C513" s="19">
        <v>0</v>
      </c>
      <c r="D513" s="19">
        <v>0</v>
      </c>
      <c r="E513" s="19">
        <v>0</v>
      </c>
      <c r="F513" s="19">
        <v>0</v>
      </c>
      <c r="G513" s="19">
        <v>0</v>
      </c>
      <c r="H513" s="19">
        <v>0</v>
      </c>
      <c r="I513" s="19">
        <v>0</v>
      </c>
      <c r="J513" s="19">
        <v>0</v>
      </c>
      <c r="K513" s="19">
        <v>0</v>
      </c>
      <c r="L513" s="19">
        <v>0</v>
      </c>
      <c r="M513" s="19">
        <v>0</v>
      </c>
      <c r="N513" s="19">
        <v>0</v>
      </c>
      <c r="O513" s="19">
        <v>0</v>
      </c>
      <c r="P513" s="19">
        <v>0</v>
      </c>
      <c r="Q513" s="19">
        <v>0</v>
      </c>
      <c r="R513" s="19">
        <v>0</v>
      </c>
      <c r="S513" s="19">
        <v>0</v>
      </c>
    </row>
    <row r="514" spans="1:19" x14ac:dyDescent="0.25">
      <c r="A514" s="826" t="s">
        <v>79</v>
      </c>
      <c r="B514" s="826"/>
      <c r="C514" s="826"/>
      <c r="D514" s="826"/>
      <c r="E514" s="826"/>
      <c r="F514" s="826"/>
      <c r="G514" s="826"/>
      <c r="H514" s="826"/>
      <c r="I514" s="826"/>
      <c r="J514" s="826"/>
      <c r="K514" s="826"/>
      <c r="L514" s="826"/>
      <c r="M514" s="826"/>
      <c r="N514" s="826"/>
      <c r="O514" s="826"/>
      <c r="P514" s="826"/>
      <c r="Q514" s="826"/>
      <c r="R514" s="826"/>
      <c r="S514" s="826"/>
    </row>
    <row r="515" spans="1:19" s="103" customFormat="1" x14ac:dyDescent="0.25">
      <c r="A515" s="19">
        <v>0</v>
      </c>
      <c r="B515" s="19">
        <v>0</v>
      </c>
      <c r="C515" s="19">
        <v>0</v>
      </c>
      <c r="D515" s="19">
        <v>0</v>
      </c>
      <c r="E515" s="19">
        <v>0</v>
      </c>
      <c r="F515" s="19">
        <v>0</v>
      </c>
      <c r="G515" s="19">
        <v>0</v>
      </c>
      <c r="H515" s="19">
        <v>0</v>
      </c>
      <c r="I515" s="19">
        <v>0</v>
      </c>
      <c r="J515" s="19">
        <v>0</v>
      </c>
      <c r="K515" s="19">
        <v>0</v>
      </c>
      <c r="L515" s="19">
        <v>0</v>
      </c>
      <c r="M515" s="19">
        <v>0</v>
      </c>
      <c r="N515" s="19">
        <v>0</v>
      </c>
      <c r="O515" s="19">
        <v>0</v>
      </c>
      <c r="P515" s="19">
        <v>0</v>
      </c>
      <c r="Q515" s="19">
        <v>0</v>
      </c>
      <c r="R515" s="19">
        <v>0</v>
      </c>
      <c r="S515" s="19">
        <v>0</v>
      </c>
    </row>
    <row r="516" spans="1:19" x14ac:dyDescent="0.25">
      <c r="A516" s="826" t="s">
        <v>80</v>
      </c>
      <c r="B516" s="826"/>
      <c r="C516" s="826"/>
      <c r="D516" s="826"/>
      <c r="E516" s="826"/>
      <c r="F516" s="826"/>
      <c r="G516" s="826"/>
      <c r="H516" s="826"/>
      <c r="I516" s="826"/>
      <c r="J516" s="826"/>
      <c r="K516" s="826"/>
      <c r="L516" s="826"/>
      <c r="M516" s="826"/>
      <c r="N516" s="826"/>
      <c r="O516" s="826"/>
      <c r="P516" s="826"/>
      <c r="Q516" s="826"/>
      <c r="R516" s="826"/>
      <c r="S516" s="826"/>
    </row>
    <row r="517" spans="1:19" s="103" customFormat="1" x14ac:dyDescent="0.25">
      <c r="A517" s="19">
        <v>0</v>
      </c>
      <c r="B517" s="19">
        <v>0</v>
      </c>
      <c r="C517" s="19">
        <v>0</v>
      </c>
      <c r="D517" s="19">
        <v>0</v>
      </c>
      <c r="E517" s="19">
        <v>0</v>
      </c>
      <c r="F517" s="19">
        <v>0</v>
      </c>
      <c r="G517" s="19">
        <v>0</v>
      </c>
      <c r="H517" s="19">
        <v>0</v>
      </c>
      <c r="I517" s="19">
        <v>0</v>
      </c>
      <c r="J517" s="19">
        <v>0</v>
      </c>
      <c r="K517" s="19">
        <v>0</v>
      </c>
      <c r="L517" s="19">
        <v>0</v>
      </c>
      <c r="M517" s="19">
        <v>0</v>
      </c>
      <c r="N517" s="19">
        <v>0</v>
      </c>
      <c r="O517" s="19">
        <v>0</v>
      </c>
      <c r="P517" s="19">
        <v>0</v>
      </c>
      <c r="Q517" s="19">
        <v>0</v>
      </c>
      <c r="R517" s="19">
        <v>0</v>
      </c>
      <c r="S517" s="19">
        <v>0</v>
      </c>
    </row>
    <row r="518" spans="1:19" x14ac:dyDescent="0.25">
      <c r="A518" s="157"/>
      <c r="B518" s="157"/>
      <c r="C518" s="157"/>
      <c r="D518" s="157"/>
      <c r="E518" s="157"/>
      <c r="F518" s="157"/>
      <c r="G518" s="22" t="s">
        <v>271</v>
      </c>
      <c r="H518" s="22"/>
      <c r="I518" s="22"/>
      <c r="J518" s="22"/>
      <c r="K518" s="22"/>
      <c r="L518" s="22"/>
      <c r="M518" s="157"/>
      <c r="N518" s="157"/>
      <c r="O518" s="157"/>
      <c r="P518" s="157"/>
      <c r="Q518" s="157"/>
      <c r="R518" s="157"/>
      <c r="S518" s="157"/>
    </row>
    <row r="519" spans="1:19" s="104" customFormat="1" x14ac:dyDescent="0.25">
      <c r="A519" s="222">
        <f>SUM(A517,A515,A513,A511,A509,A507,A505,A503,A501,A499,A497,A495)</f>
        <v>0</v>
      </c>
      <c r="B519" s="436">
        <f t="shared" ref="B519:S519" si="12">SUM(B517,B515,B513,B511,B509,B507,B505,B503,B501,B499,B497,B495)</f>
        <v>0</v>
      </c>
      <c r="C519" s="436">
        <f t="shared" si="12"/>
        <v>0</v>
      </c>
      <c r="D519" s="436">
        <f t="shared" si="12"/>
        <v>0</v>
      </c>
      <c r="E519" s="436">
        <f t="shared" si="12"/>
        <v>0</v>
      </c>
      <c r="F519" s="436">
        <f t="shared" si="12"/>
        <v>0</v>
      </c>
      <c r="G519" s="436">
        <f t="shared" si="12"/>
        <v>0</v>
      </c>
      <c r="H519" s="436">
        <f t="shared" si="12"/>
        <v>0</v>
      </c>
      <c r="I519" s="436">
        <f t="shared" si="12"/>
        <v>0</v>
      </c>
      <c r="J519" s="436">
        <f t="shared" si="12"/>
        <v>0</v>
      </c>
      <c r="K519" s="436">
        <f t="shared" si="12"/>
        <v>0</v>
      </c>
      <c r="L519" s="436">
        <f t="shared" si="12"/>
        <v>0</v>
      </c>
      <c r="M519" s="436">
        <f t="shared" si="12"/>
        <v>0</v>
      </c>
      <c r="N519" s="436">
        <f t="shared" si="12"/>
        <v>0</v>
      </c>
      <c r="O519" s="436">
        <f t="shared" si="12"/>
        <v>0</v>
      </c>
      <c r="P519" s="436">
        <f t="shared" si="12"/>
        <v>0</v>
      </c>
      <c r="Q519" s="436">
        <f t="shared" si="12"/>
        <v>0</v>
      </c>
      <c r="R519" s="436">
        <f t="shared" si="12"/>
        <v>0</v>
      </c>
      <c r="S519" s="436">
        <f t="shared" si="12"/>
        <v>0</v>
      </c>
    </row>
    <row r="520" spans="1:19" x14ac:dyDescent="0.25">
      <c r="A520" s="72"/>
      <c r="B520" s="72"/>
      <c r="C520" s="72"/>
      <c r="D520" s="72"/>
      <c r="E520" s="72"/>
      <c r="F520" s="72"/>
      <c r="G520" s="72"/>
      <c r="H520" s="72"/>
      <c r="I520" s="72"/>
      <c r="J520" s="72"/>
      <c r="K520" s="72"/>
      <c r="L520" s="72"/>
      <c r="M520" s="72"/>
      <c r="N520" s="72"/>
      <c r="O520" s="72"/>
      <c r="P520" s="72"/>
      <c r="Q520" s="72"/>
      <c r="R520" s="72"/>
      <c r="S520" s="72"/>
    </row>
    <row r="521" spans="1:19" ht="24.75" customHeight="1" x14ac:dyDescent="0.25">
      <c r="A521" s="1066" t="s">
        <v>2439</v>
      </c>
      <c r="B521" s="1066"/>
      <c r="C521" s="1066"/>
      <c r="D521" s="1066"/>
      <c r="E521" s="1066"/>
      <c r="F521" s="1066"/>
      <c r="G521" s="1066"/>
      <c r="H521" s="1066"/>
      <c r="I521" s="1066"/>
      <c r="J521" s="1066"/>
      <c r="K521" s="1066"/>
      <c r="L521" s="1066"/>
      <c r="M521" s="1066"/>
      <c r="N521" s="1066"/>
      <c r="O521" s="1066"/>
      <c r="P521" s="1066"/>
      <c r="Q521" s="1066"/>
      <c r="R521" s="1066"/>
      <c r="S521" s="1067"/>
    </row>
    <row r="522" spans="1:19" x14ac:dyDescent="0.25">
      <c r="A522" s="929" t="s">
        <v>173</v>
      </c>
      <c r="B522" s="929"/>
      <c r="C522" s="929"/>
      <c r="D522" s="929"/>
      <c r="E522" s="929"/>
      <c r="F522" s="929"/>
      <c r="G522" s="929"/>
      <c r="H522" s="929"/>
      <c r="I522" s="929"/>
      <c r="J522" s="929"/>
      <c r="K522" s="929"/>
      <c r="L522" s="929"/>
      <c r="M522" s="929"/>
      <c r="N522" s="929"/>
      <c r="O522" s="929"/>
      <c r="P522" s="929"/>
      <c r="Q522" s="929"/>
      <c r="R522" s="929"/>
      <c r="S522" s="930"/>
    </row>
    <row r="523" spans="1:19" x14ac:dyDescent="0.25">
      <c r="A523" s="833" t="s">
        <v>83</v>
      </c>
      <c r="B523" s="834"/>
      <c r="C523" s="834"/>
      <c r="D523" s="834"/>
      <c r="E523" s="834"/>
      <c r="F523" s="834"/>
      <c r="G523" s="834"/>
      <c r="H523" s="834"/>
      <c r="I523" s="834"/>
      <c r="J523" s="834"/>
      <c r="K523" s="834"/>
      <c r="L523" s="834"/>
      <c r="M523" s="834"/>
      <c r="N523" s="834"/>
      <c r="O523" s="834"/>
      <c r="P523" s="834"/>
      <c r="Q523" s="834"/>
      <c r="R523" s="834"/>
      <c r="S523" s="835"/>
    </row>
    <row r="524" spans="1:19" x14ac:dyDescent="0.25">
      <c r="A524" s="833" t="s">
        <v>2039</v>
      </c>
      <c r="B524" s="834"/>
      <c r="C524" s="834"/>
      <c r="D524" s="834"/>
      <c r="E524" s="834"/>
      <c r="F524" s="834"/>
      <c r="G524" s="834"/>
      <c r="H524" s="834"/>
      <c r="I524" s="834"/>
      <c r="J524" s="834"/>
      <c r="K524" s="834"/>
      <c r="L524" s="834"/>
      <c r="M524" s="834"/>
      <c r="N524" s="834"/>
      <c r="O524" s="834"/>
      <c r="P524" s="834"/>
      <c r="Q524" s="834"/>
      <c r="R524" s="834"/>
      <c r="S524" s="835"/>
    </row>
    <row r="525" spans="1:19" x14ac:dyDescent="0.25">
      <c r="A525" s="833" t="s">
        <v>2040</v>
      </c>
      <c r="B525" s="834"/>
      <c r="C525" s="834"/>
      <c r="D525" s="834"/>
      <c r="E525" s="834"/>
      <c r="F525" s="834"/>
      <c r="G525" s="834"/>
      <c r="H525" s="834"/>
      <c r="I525" s="834"/>
      <c r="J525" s="834"/>
      <c r="K525" s="834"/>
      <c r="L525" s="834"/>
      <c r="M525" s="834"/>
      <c r="N525" s="834"/>
      <c r="O525" s="834"/>
      <c r="P525" s="834"/>
      <c r="Q525" s="834"/>
      <c r="R525" s="834"/>
      <c r="S525" s="835"/>
    </row>
    <row r="526" spans="1:19" x14ac:dyDescent="0.25">
      <c r="A526" s="833" t="s">
        <v>2041</v>
      </c>
      <c r="B526" s="834"/>
      <c r="C526" s="834"/>
      <c r="D526" s="834"/>
      <c r="E526" s="834"/>
      <c r="F526" s="834"/>
      <c r="G526" s="834"/>
      <c r="H526" s="834"/>
      <c r="I526" s="834"/>
      <c r="J526" s="834"/>
      <c r="K526" s="834"/>
      <c r="L526" s="834"/>
      <c r="M526" s="834"/>
      <c r="N526" s="834"/>
      <c r="O526" s="834"/>
      <c r="P526" s="834"/>
      <c r="Q526" s="834"/>
      <c r="R526" s="834"/>
      <c r="S526" s="835"/>
    </row>
    <row r="527" spans="1:19" x14ac:dyDescent="0.25">
      <c r="A527" s="833" t="s">
        <v>2042</v>
      </c>
      <c r="B527" s="834"/>
      <c r="C527" s="834"/>
      <c r="D527" s="834"/>
      <c r="E527" s="834"/>
      <c r="F527" s="834"/>
      <c r="G527" s="834"/>
      <c r="H527" s="834"/>
      <c r="I527" s="834"/>
      <c r="J527" s="834"/>
      <c r="K527" s="834"/>
      <c r="L527" s="834"/>
      <c r="M527" s="834"/>
      <c r="N527" s="834"/>
      <c r="O527" s="834"/>
      <c r="P527" s="834"/>
      <c r="Q527" s="834"/>
      <c r="R527" s="834"/>
      <c r="S527" s="835"/>
    </row>
    <row r="528" spans="1:19" x14ac:dyDescent="0.25">
      <c r="A528" s="833" t="s">
        <v>2043</v>
      </c>
      <c r="B528" s="834"/>
      <c r="C528" s="834"/>
      <c r="D528" s="834"/>
      <c r="E528" s="834"/>
      <c r="F528" s="834"/>
      <c r="G528" s="834"/>
      <c r="H528" s="834"/>
      <c r="I528" s="834"/>
      <c r="J528" s="834"/>
      <c r="K528" s="834"/>
      <c r="L528" s="834"/>
      <c r="M528" s="834"/>
      <c r="N528" s="834"/>
      <c r="O528" s="834"/>
      <c r="P528" s="834"/>
      <c r="Q528" s="834"/>
      <c r="R528" s="834"/>
      <c r="S528" s="835"/>
    </row>
    <row r="529" spans="1:19" x14ac:dyDescent="0.25">
      <c r="A529" s="833" t="s">
        <v>2044</v>
      </c>
      <c r="B529" s="834"/>
      <c r="C529" s="834"/>
      <c r="D529" s="834"/>
      <c r="E529" s="834"/>
      <c r="F529" s="834"/>
      <c r="G529" s="834"/>
      <c r="H529" s="834"/>
      <c r="I529" s="834"/>
      <c r="J529" s="834"/>
      <c r="K529" s="834"/>
      <c r="L529" s="834"/>
      <c r="M529" s="834"/>
      <c r="N529" s="834"/>
      <c r="O529" s="834"/>
      <c r="P529" s="834"/>
      <c r="Q529" s="834"/>
      <c r="R529" s="834"/>
      <c r="S529" s="835"/>
    </row>
    <row r="530" spans="1:19" x14ac:dyDescent="0.25">
      <c r="A530" s="836" t="s">
        <v>2045</v>
      </c>
      <c r="B530" s="837"/>
      <c r="C530" s="837"/>
      <c r="D530" s="837"/>
      <c r="E530" s="837"/>
      <c r="F530" s="837"/>
      <c r="G530" s="837"/>
      <c r="H530" s="837"/>
      <c r="I530" s="837"/>
      <c r="J530" s="837"/>
      <c r="K530" s="837"/>
      <c r="L530" s="837"/>
      <c r="M530" s="837"/>
      <c r="N530" s="837"/>
      <c r="O530" s="837"/>
      <c r="P530" s="837"/>
      <c r="Q530" s="837"/>
      <c r="R530" s="837"/>
      <c r="S530" s="838"/>
    </row>
    <row r="531" spans="1:19" ht="33" customHeight="1" x14ac:dyDescent="0.25">
      <c r="A531" s="831" t="s">
        <v>41</v>
      </c>
      <c r="B531" s="831"/>
      <c r="C531" s="831"/>
      <c r="D531" s="831" t="s">
        <v>42</v>
      </c>
      <c r="E531" s="831"/>
      <c r="F531" s="831" t="s">
        <v>43</v>
      </c>
      <c r="G531" s="831"/>
      <c r="H531" s="831"/>
      <c r="I531" s="831" t="s">
        <v>44</v>
      </c>
      <c r="J531" s="831"/>
      <c r="K531" s="827" t="s">
        <v>45</v>
      </c>
      <c r="L531" s="839"/>
      <c r="M531" s="839"/>
      <c r="N531" s="840"/>
      <c r="O531" s="841" t="s">
        <v>46</v>
      </c>
      <c r="P531" s="841"/>
      <c r="Q531" s="842"/>
      <c r="R531" s="831" t="s">
        <v>47</v>
      </c>
      <c r="S531" s="831"/>
    </row>
    <row r="532" spans="1:19" ht="29.25" customHeight="1" x14ac:dyDescent="0.25">
      <c r="A532" s="830" t="s">
        <v>48</v>
      </c>
      <c r="B532" s="830" t="s">
        <v>49</v>
      </c>
      <c r="C532" s="852" t="s">
        <v>50</v>
      </c>
      <c r="D532" s="830" t="s">
        <v>51</v>
      </c>
      <c r="E532" s="830" t="s">
        <v>52</v>
      </c>
      <c r="F532" s="827" t="s">
        <v>53</v>
      </c>
      <c r="G532" s="828"/>
      <c r="H532" s="829"/>
      <c r="I532" s="830" t="s">
        <v>54</v>
      </c>
      <c r="J532" s="830" t="s">
        <v>55</v>
      </c>
      <c r="K532" s="827" t="s">
        <v>56</v>
      </c>
      <c r="L532" s="829"/>
      <c r="M532" s="827" t="s">
        <v>57</v>
      </c>
      <c r="N532" s="829"/>
      <c r="O532" s="830" t="s">
        <v>58</v>
      </c>
      <c r="P532" s="830" t="s">
        <v>59</v>
      </c>
      <c r="Q532" s="830" t="s">
        <v>60</v>
      </c>
      <c r="R532" s="830" t="s">
        <v>61</v>
      </c>
      <c r="S532" s="830" t="s">
        <v>62</v>
      </c>
    </row>
    <row r="533" spans="1:19" ht="62.25" customHeight="1" x14ac:dyDescent="0.25">
      <c r="A533" s="831"/>
      <c r="B533" s="831"/>
      <c r="C533" s="853"/>
      <c r="D533" s="831"/>
      <c r="E533" s="831"/>
      <c r="F533" s="149" t="s">
        <v>63</v>
      </c>
      <c r="G533" s="149" t="s">
        <v>64</v>
      </c>
      <c r="H533" s="149" t="s">
        <v>65</v>
      </c>
      <c r="I533" s="831"/>
      <c r="J533" s="831"/>
      <c r="K533" s="152" t="s">
        <v>66</v>
      </c>
      <c r="L533" s="152" t="s">
        <v>67</v>
      </c>
      <c r="M533" s="152" t="s">
        <v>68</v>
      </c>
      <c r="N533" s="152" t="s">
        <v>67</v>
      </c>
      <c r="O533" s="831"/>
      <c r="P533" s="831"/>
      <c r="Q533" s="831"/>
      <c r="R533" s="831"/>
      <c r="S533" s="831"/>
    </row>
    <row r="534" spans="1:19" x14ac:dyDescent="0.25">
      <c r="A534" s="826" t="s">
        <v>69</v>
      </c>
      <c r="B534" s="826"/>
      <c r="C534" s="826"/>
      <c r="D534" s="826"/>
      <c r="E534" s="826"/>
      <c r="F534" s="826"/>
      <c r="G534" s="826"/>
      <c r="H534" s="826"/>
      <c r="I534" s="826"/>
      <c r="J534" s="826"/>
      <c r="K534" s="826"/>
      <c r="L534" s="826"/>
      <c r="M534" s="826"/>
      <c r="N534" s="826"/>
      <c r="O534" s="826"/>
      <c r="P534" s="826"/>
      <c r="Q534" s="826"/>
      <c r="R534" s="826"/>
      <c r="S534" s="826"/>
    </row>
    <row r="535" spans="1:19" s="103" customFormat="1" x14ac:dyDescent="0.25">
      <c r="A535" s="19">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19">
        <v>0</v>
      </c>
    </row>
    <row r="536" spans="1:19" x14ac:dyDescent="0.25">
      <c r="A536" s="826" t="s">
        <v>70</v>
      </c>
      <c r="B536" s="826"/>
      <c r="C536" s="826"/>
      <c r="D536" s="826"/>
      <c r="E536" s="826"/>
      <c r="F536" s="826"/>
      <c r="G536" s="826"/>
      <c r="H536" s="826"/>
      <c r="I536" s="826"/>
      <c r="J536" s="826"/>
      <c r="K536" s="826"/>
      <c r="L536" s="826"/>
      <c r="M536" s="826"/>
      <c r="N536" s="826"/>
      <c r="O536" s="826"/>
      <c r="P536" s="826"/>
      <c r="Q536" s="826"/>
      <c r="R536" s="826"/>
      <c r="S536" s="826"/>
    </row>
    <row r="537" spans="1:19" s="103" customFormat="1" x14ac:dyDescent="0.25">
      <c r="A537" s="19">
        <v>0</v>
      </c>
      <c r="B537" s="19">
        <v>0</v>
      </c>
      <c r="C537" s="19">
        <v>0</v>
      </c>
      <c r="D537" s="19">
        <v>0</v>
      </c>
      <c r="E537" s="19">
        <v>0</v>
      </c>
      <c r="F537" s="19">
        <v>0</v>
      </c>
      <c r="G537" s="19">
        <v>0</v>
      </c>
      <c r="H537" s="19">
        <v>0</v>
      </c>
      <c r="I537" s="19">
        <v>0</v>
      </c>
      <c r="J537" s="19">
        <v>0</v>
      </c>
      <c r="K537" s="19">
        <v>0</v>
      </c>
      <c r="L537" s="19">
        <v>0</v>
      </c>
      <c r="M537" s="19">
        <v>0</v>
      </c>
      <c r="N537" s="19">
        <v>0</v>
      </c>
      <c r="O537" s="19">
        <v>0</v>
      </c>
      <c r="P537" s="19">
        <v>0</v>
      </c>
      <c r="Q537" s="19">
        <v>0</v>
      </c>
      <c r="R537" s="19">
        <v>0</v>
      </c>
      <c r="S537" s="19">
        <v>0</v>
      </c>
    </row>
    <row r="538" spans="1:19" x14ac:dyDescent="0.25">
      <c r="A538" s="826" t="s">
        <v>71</v>
      </c>
      <c r="B538" s="826"/>
      <c r="C538" s="826"/>
      <c r="D538" s="826"/>
      <c r="E538" s="826"/>
      <c r="F538" s="826"/>
      <c r="G538" s="826"/>
      <c r="H538" s="826"/>
      <c r="I538" s="826"/>
      <c r="J538" s="826"/>
      <c r="K538" s="826"/>
      <c r="L538" s="826"/>
      <c r="M538" s="826"/>
      <c r="N538" s="826"/>
      <c r="O538" s="826"/>
      <c r="P538" s="826"/>
      <c r="Q538" s="826"/>
      <c r="R538" s="826"/>
      <c r="S538" s="826"/>
    </row>
    <row r="539" spans="1:19" s="103" customFormat="1" x14ac:dyDescent="0.25">
      <c r="A539" s="19">
        <v>0</v>
      </c>
      <c r="B539" s="19">
        <v>0</v>
      </c>
      <c r="C539" s="19">
        <v>0</v>
      </c>
      <c r="D539" s="19">
        <v>0</v>
      </c>
      <c r="E539" s="19">
        <v>0</v>
      </c>
      <c r="F539" s="19">
        <v>0</v>
      </c>
      <c r="G539" s="19">
        <v>0</v>
      </c>
      <c r="H539" s="19">
        <v>0</v>
      </c>
      <c r="I539" s="19">
        <v>0</v>
      </c>
      <c r="J539" s="19">
        <v>0</v>
      </c>
      <c r="K539" s="19">
        <v>0</v>
      </c>
      <c r="L539" s="19">
        <v>0</v>
      </c>
      <c r="M539" s="19">
        <v>0</v>
      </c>
      <c r="N539" s="19">
        <v>0</v>
      </c>
      <c r="O539" s="19">
        <v>0</v>
      </c>
      <c r="P539" s="19">
        <v>0</v>
      </c>
      <c r="Q539" s="19">
        <v>0</v>
      </c>
      <c r="R539" s="19">
        <v>0</v>
      </c>
      <c r="S539" s="19">
        <v>0</v>
      </c>
    </row>
    <row r="540" spans="1:19" x14ac:dyDescent="0.25">
      <c r="A540" s="826" t="s">
        <v>72</v>
      </c>
      <c r="B540" s="826"/>
      <c r="C540" s="826"/>
      <c r="D540" s="826"/>
      <c r="E540" s="826"/>
      <c r="F540" s="826"/>
      <c r="G540" s="826"/>
      <c r="H540" s="826"/>
      <c r="I540" s="826"/>
      <c r="J540" s="826"/>
      <c r="K540" s="826"/>
      <c r="L540" s="826"/>
      <c r="M540" s="826"/>
      <c r="N540" s="826"/>
      <c r="O540" s="826"/>
      <c r="P540" s="826"/>
      <c r="Q540" s="826"/>
      <c r="R540" s="826"/>
      <c r="S540" s="826"/>
    </row>
    <row r="541" spans="1:19" s="103" customFormat="1" x14ac:dyDescent="0.25">
      <c r="A541" s="19">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row>
    <row r="542" spans="1:19" x14ac:dyDescent="0.25">
      <c r="A542" s="832" t="s">
        <v>73</v>
      </c>
      <c r="B542" s="832"/>
      <c r="C542" s="832"/>
      <c r="D542" s="832"/>
      <c r="E542" s="832"/>
      <c r="F542" s="832"/>
      <c r="G542" s="832"/>
      <c r="H542" s="832"/>
      <c r="I542" s="832"/>
      <c r="J542" s="832"/>
      <c r="K542" s="832"/>
      <c r="L542" s="832"/>
      <c r="M542" s="832"/>
      <c r="N542" s="832"/>
      <c r="O542" s="832"/>
      <c r="P542" s="832"/>
      <c r="Q542" s="832"/>
      <c r="R542" s="832"/>
      <c r="S542" s="832"/>
    </row>
    <row r="543" spans="1:19" s="103" customFormat="1" x14ac:dyDescent="0.25">
      <c r="A543" s="19">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19">
        <v>0</v>
      </c>
    </row>
    <row r="544" spans="1:19" x14ac:dyDescent="0.25">
      <c r="A544" s="826" t="s">
        <v>74</v>
      </c>
      <c r="B544" s="826"/>
      <c r="C544" s="826"/>
      <c r="D544" s="826"/>
      <c r="E544" s="826"/>
      <c r="F544" s="826"/>
      <c r="G544" s="826"/>
      <c r="H544" s="826"/>
      <c r="I544" s="826"/>
      <c r="J544" s="826"/>
      <c r="K544" s="826"/>
      <c r="L544" s="826"/>
      <c r="M544" s="826"/>
      <c r="N544" s="826"/>
      <c r="O544" s="826"/>
      <c r="P544" s="826"/>
      <c r="Q544" s="826"/>
      <c r="R544" s="826"/>
      <c r="S544" s="826"/>
    </row>
    <row r="545" spans="1:19" s="103" customFormat="1" x14ac:dyDescent="0.25">
      <c r="A545" s="19">
        <v>0</v>
      </c>
      <c r="B545" s="19">
        <v>0</v>
      </c>
      <c r="C545" s="19">
        <v>0</v>
      </c>
      <c r="D545" s="19">
        <v>0</v>
      </c>
      <c r="E545" s="19">
        <v>0</v>
      </c>
      <c r="F545" s="19">
        <v>0</v>
      </c>
      <c r="G545" s="19">
        <v>0</v>
      </c>
      <c r="H545" s="19">
        <v>0</v>
      </c>
      <c r="I545" s="19">
        <v>0</v>
      </c>
      <c r="J545" s="19">
        <v>0</v>
      </c>
      <c r="K545" s="19">
        <v>0</v>
      </c>
      <c r="L545" s="19">
        <v>0</v>
      </c>
      <c r="M545" s="19">
        <v>0</v>
      </c>
      <c r="N545" s="19">
        <v>0</v>
      </c>
      <c r="O545" s="19">
        <v>0</v>
      </c>
      <c r="P545" s="19">
        <v>0</v>
      </c>
      <c r="Q545" s="19">
        <v>0</v>
      </c>
      <c r="R545" s="19">
        <v>0</v>
      </c>
      <c r="S545" s="19">
        <v>0</v>
      </c>
    </row>
    <row r="546" spans="1:19" x14ac:dyDescent="0.25">
      <c r="A546" s="826" t="s">
        <v>75</v>
      </c>
      <c r="B546" s="826"/>
      <c r="C546" s="826"/>
      <c r="D546" s="826"/>
      <c r="E546" s="826"/>
      <c r="F546" s="826"/>
      <c r="G546" s="826"/>
      <c r="H546" s="826"/>
      <c r="I546" s="826"/>
      <c r="J546" s="826"/>
      <c r="K546" s="826"/>
      <c r="L546" s="826"/>
      <c r="M546" s="826"/>
      <c r="N546" s="826"/>
      <c r="O546" s="826"/>
      <c r="P546" s="826"/>
      <c r="Q546" s="826"/>
      <c r="R546" s="826"/>
      <c r="S546" s="826"/>
    </row>
    <row r="547" spans="1:19" s="103" customFormat="1" x14ac:dyDescent="0.25">
      <c r="A547" s="19">
        <v>0</v>
      </c>
      <c r="B547" s="19">
        <v>0</v>
      </c>
      <c r="C547" s="19">
        <v>0</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row>
    <row r="548" spans="1:19" x14ac:dyDescent="0.25">
      <c r="A548" s="826" t="s">
        <v>76</v>
      </c>
      <c r="B548" s="826"/>
      <c r="C548" s="826"/>
      <c r="D548" s="826"/>
      <c r="E548" s="826"/>
      <c r="F548" s="826"/>
      <c r="G548" s="826"/>
      <c r="H548" s="826"/>
      <c r="I548" s="826"/>
      <c r="J548" s="826"/>
      <c r="K548" s="826"/>
      <c r="L548" s="826"/>
      <c r="M548" s="826"/>
      <c r="N548" s="826"/>
      <c r="O548" s="826"/>
      <c r="P548" s="826"/>
      <c r="Q548" s="826"/>
      <c r="R548" s="826"/>
      <c r="S548" s="826"/>
    </row>
    <row r="549" spans="1:19" s="103" customFormat="1" x14ac:dyDescent="0.25">
      <c r="A549" s="19">
        <v>0</v>
      </c>
      <c r="B549" s="19">
        <v>0</v>
      </c>
      <c r="C549" s="19">
        <v>0</v>
      </c>
      <c r="D549" s="19">
        <v>0</v>
      </c>
      <c r="E549" s="19">
        <v>0</v>
      </c>
      <c r="F549" s="19">
        <v>0</v>
      </c>
      <c r="G549" s="19">
        <v>0</v>
      </c>
      <c r="H549" s="19">
        <v>0</v>
      </c>
      <c r="I549" s="19">
        <v>0</v>
      </c>
      <c r="J549" s="19">
        <v>0</v>
      </c>
      <c r="K549" s="19">
        <v>0</v>
      </c>
      <c r="L549" s="19">
        <v>0</v>
      </c>
      <c r="M549" s="19">
        <v>0</v>
      </c>
      <c r="N549" s="19">
        <v>0</v>
      </c>
      <c r="O549" s="19">
        <v>0</v>
      </c>
      <c r="P549" s="19">
        <v>0</v>
      </c>
      <c r="Q549" s="19">
        <v>0</v>
      </c>
      <c r="R549" s="19">
        <v>0</v>
      </c>
      <c r="S549" s="19">
        <v>0</v>
      </c>
    </row>
    <row r="550" spans="1:19" x14ac:dyDescent="0.25">
      <c r="A550" s="826" t="s">
        <v>77</v>
      </c>
      <c r="B550" s="826"/>
      <c r="C550" s="826"/>
      <c r="D550" s="826"/>
      <c r="E550" s="826"/>
      <c r="F550" s="826"/>
      <c r="G550" s="826"/>
      <c r="H550" s="826"/>
      <c r="I550" s="826"/>
      <c r="J550" s="826"/>
      <c r="K550" s="826"/>
      <c r="L550" s="826"/>
      <c r="M550" s="826"/>
      <c r="N550" s="826"/>
      <c r="O550" s="826"/>
      <c r="P550" s="826"/>
      <c r="Q550" s="826"/>
      <c r="R550" s="826"/>
      <c r="S550" s="826"/>
    </row>
    <row r="551" spans="1:19" s="103" customFormat="1" x14ac:dyDescent="0.25">
      <c r="A551" s="19">
        <v>0</v>
      </c>
      <c r="B551" s="19">
        <v>0</v>
      </c>
      <c r="C551" s="19">
        <v>0</v>
      </c>
      <c r="D551" s="19">
        <v>0</v>
      </c>
      <c r="E551" s="19">
        <v>0</v>
      </c>
      <c r="F551" s="19">
        <v>0</v>
      </c>
      <c r="G551" s="19">
        <v>0</v>
      </c>
      <c r="H551" s="19">
        <v>0</v>
      </c>
      <c r="I551" s="19">
        <v>0</v>
      </c>
      <c r="J551" s="19">
        <v>0</v>
      </c>
      <c r="K551" s="19">
        <v>0</v>
      </c>
      <c r="L551" s="19">
        <v>0</v>
      </c>
      <c r="M551" s="19">
        <v>0</v>
      </c>
      <c r="N551" s="19">
        <v>0</v>
      </c>
      <c r="O551" s="19">
        <v>0</v>
      </c>
      <c r="P551" s="19">
        <v>0</v>
      </c>
      <c r="Q551" s="19">
        <v>0</v>
      </c>
      <c r="R551" s="19">
        <v>0</v>
      </c>
      <c r="S551" s="19">
        <v>0</v>
      </c>
    </row>
    <row r="552" spans="1:19" x14ac:dyDescent="0.25">
      <c r="A552" s="826" t="s">
        <v>78</v>
      </c>
      <c r="B552" s="826"/>
      <c r="C552" s="826"/>
      <c r="D552" s="826"/>
      <c r="E552" s="826"/>
      <c r="F552" s="826"/>
      <c r="G552" s="826"/>
      <c r="H552" s="826"/>
      <c r="I552" s="826"/>
      <c r="J552" s="826"/>
      <c r="K552" s="826"/>
      <c r="L552" s="826"/>
      <c r="M552" s="826"/>
      <c r="N552" s="826"/>
      <c r="O552" s="826"/>
      <c r="P552" s="826"/>
      <c r="Q552" s="826"/>
      <c r="R552" s="826"/>
      <c r="S552" s="826"/>
    </row>
    <row r="553" spans="1:19" s="103" customFormat="1" x14ac:dyDescent="0.25">
      <c r="A553" s="19">
        <v>0</v>
      </c>
      <c r="B553" s="19">
        <v>0</v>
      </c>
      <c r="C553" s="19">
        <v>0</v>
      </c>
      <c r="D553" s="19">
        <v>0</v>
      </c>
      <c r="E553" s="19">
        <v>0</v>
      </c>
      <c r="F553" s="19">
        <v>0</v>
      </c>
      <c r="G553" s="19">
        <v>0</v>
      </c>
      <c r="H553" s="19">
        <v>0</v>
      </c>
      <c r="I553" s="19">
        <v>0</v>
      </c>
      <c r="J553" s="19">
        <v>0</v>
      </c>
      <c r="K553" s="19">
        <v>0</v>
      </c>
      <c r="L553" s="19">
        <v>0</v>
      </c>
      <c r="M553" s="19">
        <v>0</v>
      </c>
      <c r="N553" s="19">
        <v>0</v>
      </c>
      <c r="O553" s="19">
        <v>0</v>
      </c>
      <c r="P553" s="19">
        <v>0</v>
      </c>
      <c r="Q553" s="19">
        <v>0</v>
      </c>
      <c r="R553" s="19">
        <v>0</v>
      </c>
      <c r="S553" s="19">
        <v>0</v>
      </c>
    </row>
    <row r="554" spans="1:19" x14ac:dyDescent="0.25">
      <c r="A554" s="826" t="s">
        <v>79</v>
      </c>
      <c r="B554" s="826"/>
      <c r="C554" s="826"/>
      <c r="D554" s="826"/>
      <c r="E554" s="826"/>
      <c r="F554" s="826"/>
      <c r="G554" s="826"/>
      <c r="H554" s="826"/>
      <c r="I554" s="826"/>
      <c r="J554" s="826"/>
      <c r="K554" s="826"/>
      <c r="L554" s="826"/>
      <c r="M554" s="826"/>
      <c r="N554" s="826"/>
      <c r="O554" s="826"/>
      <c r="P554" s="826"/>
      <c r="Q554" s="826"/>
      <c r="R554" s="826"/>
      <c r="S554" s="826"/>
    </row>
    <row r="555" spans="1:19" s="103" customFormat="1" x14ac:dyDescent="0.25">
      <c r="A555" s="19">
        <v>0</v>
      </c>
      <c r="B555" s="19">
        <v>0</v>
      </c>
      <c r="C555" s="19">
        <v>0</v>
      </c>
      <c r="D555" s="19">
        <v>0</v>
      </c>
      <c r="E555" s="19">
        <v>0</v>
      </c>
      <c r="F555" s="19">
        <v>0</v>
      </c>
      <c r="G555" s="19">
        <v>0</v>
      </c>
      <c r="H555" s="19">
        <v>0</v>
      </c>
      <c r="I555" s="19">
        <v>0</v>
      </c>
      <c r="J555" s="19">
        <v>0</v>
      </c>
      <c r="K555" s="19">
        <v>0</v>
      </c>
      <c r="L555" s="19">
        <v>0</v>
      </c>
      <c r="M555" s="19">
        <v>0</v>
      </c>
      <c r="N555" s="19">
        <v>0</v>
      </c>
      <c r="O555" s="19">
        <v>0</v>
      </c>
      <c r="P555" s="19">
        <v>0</v>
      </c>
      <c r="Q555" s="19">
        <v>0</v>
      </c>
      <c r="R555" s="19">
        <v>0</v>
      </c>
      <c r="S555" s="19">
        <v>0</v>
      </c>
    </row>
    <row r="556" spans="1:19" x14ac:dyDescent="0.25">
      <c r="A556" s="826" t="s">
        <v>80</v>
      </c>
      <c r="B556" s="826"/>
      <c r="C556" s="826"/>
      <c r="D556" s="826"/>
      <c r="E556" s="826"/>
      <c r="F556" s="826"/>
      <c r="G556" s="826"/>
      <c r="H556" s="826"/>
      <c r="I556" s="826"/>
      <c r="J556" s="826"/>
      <c r="K556" s="826"/>
      <c r="L556" s="826"/>
      <c r="M556" s="826"/>
      <c r="N556" s="826"/>
      <c r="O556" s="826"/>
      <c r="P556" s="826"/>
      <c r="Q556" s="826"/>
      <c r="R556" s="826"/>
      <c r="S556" s="826"/>
    </row>
    <row r="557" spans="1:19" s="103" customFormat="1" x14ac:dyDescent="0.25">
      <c r="A557" s="19">
        <v>0</v>
      </c>
      <c r="B557" s="19">
        <v>0</v>
      </c>
      <c r="C557" s="19">
        <v>0</v>
      </c>
      <c r="D557" s="19">
        <v>0</v>
      </c>
      <c r="E557" s="19">
        <v>0</v>
      </c>
      <c r="F557" s="19">
        <v>0</v>
      </c>
      <c r="G557" s="19">
        <v>0</v>
      </c>
      <c r="H557" s="19">
        <v>0</v>
      </c>
      <c r="I557" s="19">
        <v>0</v>
      </c>
      <c r="J557" s="19">
        <v>0</v>
      </c>
      <c r="K557" s="19">
        <v>0</v>
      </c>
      <c r="L557" s="19">
        <v>0</v>
      </c>
      <c r="M557" s="19">
        <v>0</v>
      </c>
      <c r="N557" s="19">
        <v>0</v>
      </c>
      <c r="O557" s="19">
        <v>0</v>
      </c>
      <c r="P557" s="19">
        <v>0</v>
      </c>
      <c r="Q557" s="19">
        <v>0</v>
      </c>
      <c r="R557" s="19">
        <v>0</v>
      </c>
      <c r="S557" s="19">
        <v>0</v>
      </c>
    </row>
    <row r="558" spans="1:19" x14ac:dyDescent="0.25">
      <c r="A558" s="157"/>
      <c r="B558" s="157"/>
      <c r="C558" s="157"/>
      <c r="D558" s="157"/>
      <c r="E558" s="157"/>
      <c r="F558" s="157"/>
      <c r="G558" s="22" t="s">
        <v>271</v>
      </c>
      <c r="H558" s="22"/>
      <c r="I558" s="22"/>
      <c r="J558" s="22"/>
      <c r="K558" s="22"/>
      <c r="L558" s="22"/>
      <c r="M558" s="157"/>
      <c r="N558" s="157"/>
      <c r="O558" s="157"/>
      <c r="P558" s="157"/>
      <c r="Q558" s="157"/>
      <c r="R558" s="157"/>
      <c r="S558" s="157"/>
    </row>
    <row r="559" spans="1:19" s="104" customFormat="1" x14ac:dyDescent="0.25">
      <c r="A559" s="222">
        <f>SUM(A557,A555,A553,A551,A549,A547,A545,A543,A541,A539,A537,A535)</f>
        <v>0</v>
      </c>
      <c r="B559" s="436">
        <f t="shared" ref="B559:S559" si="13">SUM(B557,B555,B553,B551,B549,B547,B545,B543,B541,B539,B537,B535)</f>
        <v>0</v>
      </c>
      <c r="C559" s="436">
        <f t="shared" si="13"/>
        <v>0</v>
      </c>
      <c r="D559" s="436">
        <f t="shared" si="13"/>
        <v>0</v>
      </c>
      <c r="E559" s="436">
        <f t="shared" si="13"/>
        <v>0</v>
      </c>
      <c r="F559" s="436">
        <f t="shared" si="13"/>
        <v>0</v>
      </c>
      <c r="G559" s="436">
        <f t="shared" si="13"/>
        <v>0</v>
      </c>
      <c r="H559" s="436">
        <f t="shared" si="13"/>
        <v>0</v>
      </c>
      <c r="I559" s="436">
        <f t="shared" si="13"/>
        <v>0</v>
      </c>
      <c r="J559" s="436">
        <f t="shared" si="13"/>
        <v>0</v>
      </c>
      <c r="K559" s="436">
        <f t="shared" si="13"/>
        <v>0</v>
      </c>
      <c r="L559" s="436">
        <f t="shared" si="13"/>
        <v>0</v>
      </c>
      <c r="M559" s="436">
        <f t="shared" si="13"/>
        <v>0</v>
      </c>
      <c r="N559" s="436">
        <f t="shared" si="13"/>
        <v>0</v>
      </c>
      <c r="O559" s="436">
        <f t="shared" si="13"/>
        <v>0</v>
      </c>
      <c r="P559" s="436">
        <f t="shared" si="13"/>
        <v>0</v>
      </c>
      <c r="Q559" s="436">
        <f t="shared" si="13"/>
        <v>0</v>
      </c>
      <c r="R559" s="436">
        <f t="shared" si="13"/>
        <v>0</v>
      </c>
      <c r="S559" s="436">
        <f t="shared" si="13"/>
        <v>0</v>
      </c>
    </row>
    <row r="560" spans="1:19" x14ac:dyDescent="0.25">
      <c r="A560" s="157"/>
      <c r="B560" s="157"/>
      <c r="C560" s="157"/>
      <c r="D560" s="157"/>
      <c r="E560" s="157"/>
      <c r="F560" s="157"/>
      <c r="G560" s="157"/>
      <c r="H560" s="157"/>
      <c r="I560" s="157"/>
      <c r="J560" s="157"/>
      <c r="K560" s="157"/>
      <c r="L560" s="157"/>
      <c r="M560" s="157"/>
      <c r="N560" s="157"/>
      <c r="O560" s="157"/>
      <c r="P560" s="157"/>
      <c r="Q560" s="157"/>
      <c r="R560" s="157"/>
      <c r="S560" s="157"/>
    </row>
    <row r="561" spans="1:19" ht="23.25" customHeight="1" x14ac:dyDescent="0.25">
      <c r="A561" s="1066" t="s">
        <v>2440</v>
      </c>
      <c r="B561" s="1066"/>
      <c r="C561" s="1066"/>
      <c r="D561" s="1066"/>
      <c r="E561" s="1066"/>
      <c r="F561" s="1066"/>
      <c r="G561" s="1066"/>
      <c r="H561" s="1066"/>
      <c r="I561" s="1066"/>
      <c r="J561" s="1066"/>
      <c r="K561" s="1066"/>
      <c r="L561" s="1066"/>
      <c r="M561" s="1066"/>
      <c r="N561" s="1066"/>
      <c r="O561" s="1066"/>
      <c r="P561" s="1066"/>
      <c r="Q561" s="1066"/>
      <c r="R561" s="1066"/>
      <c r="S561" s="1067"/>
    </row>
    <row r="562" spans="1:19" x14ac:dyDescent="0.25">
      <c r="A562" s="929" t="s">
        <v>2046</v>
      </c>
      <c r="B562" s="929"/>
      <c r="C562" s="929"/>
      <c r="D562" s="929"/>
      <c r="E562" s="929"/>
      <c r="F562" s="929"/>
      <c r="G562" s="929"/>
      <c r="H562" s="929"/>
      <c r="I562" s="929"/>
      <c r="J562" s="929"/>
      <c r="K562" s="929"/>
      <c r="L562" s="929"/>
      <c r="M562" s="929"/>
      <c r="N562" s="929"/>
      <c r="O562" s="929"/>
      <c r="P562" s="929"/>
      <c r="Q562" s="929"/>
      <c r="R562" s="929"/>
      <c r="S562" s="930"/>
    </row>
    <row r="563" spans="1:19" x14ac:dyDescent="0.25">
      <c r="A563" s="833" t="s">
        <v>2047</v>
      </c>
      <c r="B563" s="834"/>
      <c r="C563" s="834"/>
      <c r="D563" s="834"/>
      <c r="E563" s="834"/>
      <c r="F563" s="834"/>
      <c r="G563" s="834"/>
      <c r="H563" s="834"/>
      <c r="I563" s="834"/>
      <c r="J563" s="834"/>
      <c r="K563" s="834"/>
      <c r="L563" s="834"/>
      <c r="M563" s="834"/>
      <c r="N563" s="834"/>
      <c r="O563" s="834"/>
      <c r="P563" s="834"/>
      <c r="Q563" s="834"/>
      <c r="R563" s="834"/>
      <c r="S563" s="835"/>
    </row>
    <row r="564" spans="1:19" x14ac:dyDescent="0.25">
      <c r="A564" s="833" t="s">
        <v>2048</v>
      </c>
      <c r="B564" s="834"/>
      <c r="C564" s="834"/>
      <c r="D564" s="834"/>
      <c r="E564" s="834"/>
      <c r="F564" s="834"/>
      <c r="G564" s="834"/>
      <c r="H564" s="834"/>
      <c r="I564" s="834"/>
      <c r="J564" s="834"/>
      <c r="K564" s="834"/>
      <c r="L564" s="834"/>
      <c r="M564" s="834"/>
      <c r="N564" s="834"/>
      <c r="O564" s="834"/>
      <c r="P564" s="834"/>
      <c r="Q564" s="834"/>
      <c r="R564" s="834"/>
      <c r="S564" s="835"/>
    </row>
    <row r="565" spans="1:19" x14ac:dyDescent="0.25">
      <c r="A565" s="833" t="s">
        <v>2049</v>
      </c>
      <c r="B565" s="834"/>
      <c r="C565" s="834"/>
      <c r="D565" s="834"/>
      <c r="E565" s="834"/>
      <c r="F565" s="834"/>
      <c r="G565" s="834"/>
      <c r="H565" s="834"/>
      <c r="I565" s="834"/>
      <c r="J565" s="834"/>
      <c r="K565" s="834"/>
      <c r="L565" s="834"/>
      <c r="M565" s="834"/>
      <c r="N565" s="834"/>
      <c r="O565" s="834"/>
      <c r="P565" s="834"/>
      <c r="Q565" s="834"/>
      <c r="R565" s="834"/>
      <c r="S565" s="835"/>
    </row>
    <row r="566" spans="1:19" x14ac:dyDescent="0.25">
      <c r="A566" s="833" t="s">
        <v>2050</v>
      </c>
      <c r="B566" s="834"/>
      <c r="C566" s="834"/>
      <c r="D566" s="834"/>
      <c r="E566" s="834"/>
      <c r="F566" s="834"/>
      <c r="G566" s="834"/>
      <c r="H566" s="834"/>
      <c r="I566" s="834"/>
      <c r="J566" s="834"/>
      <c r="K566" s="834"/>
      <c r="L566" s="834"/>
      <c r="M566" s="834"/>
      <c r="N566" s="834"/>
      <c r="O566" s="834"/>
      <c r="P566" s="834"/>
      <c r="Q566" s="834"/>
      <c r="R566" s="834"/>
      <c r="S566" s="835"/>
    </row>
    <row r="567" spans="1:19" x14ac:dyDescent="0.25">
      <c r="A567" s="833" t="s">
        <v>2051</v>
      </c>
      <c r="B567" s="834"/>
      <c r="C567" s="834"/>
      <c r="D567" s="834"/>
      <c r="E567" s="834"/>
      <c r="F567" s="834"/>
      <c r="G567" s="834"/>
      <c r="H567" s="834"/>
      <c r="I567" s="834"/>
      <c r="J567" s="834"/>
      <c r="K567" s="834"/>
      <c r="L567" s="834"/>
      <c r="M567" s="834"/>
      <c r="N567" s="834"/>
      <c r="O567" s="834"/>
      <c r="P567" s="834"/>
      <c r="Q567" s="834"/>
      <c r="R567" s="834"/>
      <c r="S567" s="835"/>
    </row>
    <row r="568" spans="1:19" x14ac:dyDescent="0.25">
      <c r="A568" s="833" t="s">
        <v>2052</v>
      </c>
      <c r="B568" s="834"/>
      <c r="C568" s="834"/>
      <c r="D568" s="834"/>
      <c r="E568" s="834"/>
      <c r="F568" s="834"/>
      <c r="G568" s="834"/>
      <c r="H568" s="834"/>
      <c r="I568" s="834"/>
      <c r="J568" s="834"/>
      <c r="K568" s="834"/>
      <c r="L568" s="834"/>
      <c r="M568" s="834"/>
      <c r="N568" s="834"/>
      <c r="O568" s="834"/>
      <c r="P568" s="834"/>
      <c r="Q568" s="834"/>
      <c r="R568" s="834"/>
      <c r="S568" s="835"/>
    </row>
    <row r="569" spans="1:19" x14ac:dyDescent="0.25">
      <c r="A569" s="833" t="s">
        <v>2053</v>
      </c>
      <c r="B569" s="834"/>
      <c r="C569" s="834"/>
      <c r="D569" s="834"/>
      <c r="E569" s="834"/>
      <c r="F569" s="834"/>
      <c r="G569" s="834"/>
      <c r="H569" s="834"/>
      <c r="I569" s="834"/>
      <c r="J569" s="834"/>
      <c r="K569" s="834"/>
      <c r="L569" s="834"/>
      <c r="M569" s="834"/>
      <c r="N569" s="834"/>
      <c r="O569" s="834"/>
      <c r="P569" s="834"/>
      <c r="Q569" s="834"/>
      <c r="R569" s="834"/>
      <c r="S569" s="835"/>
    </row>
    <row r="570" spans="1:19" x14ac:dyDescent="0.25">
      <c r="A570" s="836" t="s">
        <v>2054</v>
      </c>
      <c r="B570" s="837"/>
      <c r="C570" s="837"/>
      <c r="D570" s="837"/>
      <c r="E570" s="837"/>
      <c r="F570" s="837"/>
      <c r="G570" s="837"/>
      <c r="H570" s="837"/>
      <c r="I570" s="837"/>
      <c r="J570" s="837"/>
      <c r="K570" s="837"/>
      <c r="L570" s="837"/>
      <c r="M570" s="837"/>
      <c r="N570" s="837"/>
      <c r="O570" s="837"/>
      <c r="P570" s="837"/>
      <c r="Q570" s="837"/>
      <c r="R570" s="837"/>
      <c r="S570" s="838"/>
    </row>
    <row r="571" spans="1:19" ht="36" customHeight="1" x14ac:dyDescent="0.25">
      <c r="A571" s="831" t="s">
        <v>41</v>
      </c>
      <c r="B571" s="831"/>
      <c r="C571" s="831"/>
      <c r="D571" s="831" t="s">
        <v>42</v>
      </c>
      <c r="E571" s="831"/>
      <c r="F571" s="831" t="s">
        <v>43</v>
      </c>
      <c r="G571" s="831"/>
      <c r="H571" s="831"/>
      <c r="I571" s="831" t="s">
        <v>44</v>
      </c>
      <c r="J571" s="831"/>
      <c r="K571" s="827" t="s">
        <v>45</v>
      </c>
      <c r="L571" s="839"/>
      <c r="M571" s="839"/>
      <c r="N571" s="840"/>
      <c r="O571" s="841" t="s">
        <v>46</v>
      </c>
      <c r="P571" s="841"/>
      <c r="Q571" s="842"/>
      <c r="R571" s="831" t="s">
        <v>47</v>
      </c>
      <c r="S571" s="831"/>
    </row>
    <row r="572" spans="1:19" ht="33" customHeight="1" x14ac:dyDescent="0.25">
      <c r="A572" s="830" t="s">
        <v>48</v>
      </c>
      <c r="B572" s="830" t="s">
        <v>49</v>
      </c>
      <c r="C572" s="852" t="s">
        <v>50</v>
      </c>
      <c r="D572" s="830" t="s">
        <v>51</v>
      </c>
      <c r="E572" s="830" t="s">
        <v>52</v>
      </c>
      <c r="F572" s="827" t="s">
        <v>53</v>
      </c>
      <c r="G572" s="828"/>
      <c r="H572" s="829"/>
      <c r="I572" s="830" t="s">
        <v>54</v>
      </c>
      <c r="J572" s="830" t="s">
        <v>55</v>
      </c>
      <c r="K572" s="827" t="s">
        <v>56</v>
      </c>
      <c r="L572" s="829"/>
      <c r="M572" s="827" t="s">
        <v>57</v>
      </c>
      <c r="N572" s="829"/>
      <c r="O572" s="830" t="s">
        <v>58</v>
      </c>
      <c r="P572" s="830" t="s">
        <v>59</v>
      </c>
      <c r="Q572" s="830" t="s">
        <v>60</v>
      </c>
      <c r="R572" s="830" t="s">
        <v>61</v>
      </c>
      <c r="S572" s="830" t="s">
        <v>62</v>
      </c>
    </row>
    <row r="573" spans="1:19" ht="56.25" customHeight="1" x14ac:dyDescent="0.25">
      <c r="A573" s="831"/>
      <c r="B573" s="831"/>
      <c r="C573" s="853"/>
      <c r="D573" s="831"/>
      <c r="E573" s="831"/>
      <c r="F573" s="149" t="s">
        <v>63</v>
      </c>
      <c r="G573" s="149" t="s">
        <v>64</v>
      </c>
      <c r="H573" s="149" t="s">
        <v>65</v>
      </c>
      <c r="I573" s="831"/>
      <c r="J573" s="831"/>
      <c r="K573" s="152" t="s">
        <v>66</v>
      </c>
      <c r="L573" s="152" t="s">
        <v>67</v>
      </c>
      <c r="M573" s="152" t="s">
        <v>68</v>
      </c>
      <c r="N573" s="152" t="s">
        <v>67</v>
      </c>
      <c r="O573" s="831"/>
      <c r="P573" s="831"/>
      <c r="Q573" s="831"/>
      <c r="R573" s="831"/>
      <c r="S573" s="831"/>
    </row>
    <row r="574" spans="1:19" x14ac:dyDescent="0.25">
      <c r="A574" s="826" t="s">
        <v>69</v>
      </c>
      <c r="B574" s="826"/>
      <c r="C574" s="826"/>
      <c r="D574" s="826"/>
      <c r="E574" s="826"/>
      <c r="F574" s="826"/>
      <c r="G574" s="826"/>
      <c r="H574" s="826"/>
      <c r="I574" s="826"/>
      <c r="J574" s="826"/>
      <c r="K574" s="826"/>
      <c r="L574" s="826"/>
      <c r="M574" s="826"/>
      <c r="N574" s="826"/>
      <c r="O574" s="826"/>
      <c r="P574" s="826"/>
      <c r="Q574" s="826"/>
      <c r="R574" s="826"/>
      <c r="S574" s="826"/>
    </row>
    <row r="575" spans="1:19" s="103" customFormat="1" x14ac:dyDescent="0.25">
      <c r="A575" s="19">
        <v>0</v>
      </c>
      <c r="B575" s="19">
        <v>0</v>
      </c>
      <c r="C575" s="19">
        <v>0</v>
      </c>
      <c r="D575" s="19">
        <v>0</v>
      </c>
      <c r="E575" s="19">
        <v>0</v>
      </c>
      <c r="F575" s="19">
        <v>0</v>
      </c>
      <c r="G575" s="19">
        <v>0</v>
      </c>
      <c r="H575" s="19">
        <v>0</v>
      </c>
      <c r="I575" s="19">
        <v>0</v>
      </c>
      <c r="J575" s="19">
        <v>0</v>
      </c>
      <c r="K575" s="19">
        <v>0</v>
      </c>
      <c r="L575" s="19">
        <v>0</v>
      </c>
      <c r="M575" s="19">
        <v>0</v>
      </c>
      <c r="N575" s="19">
        <v>0</v>
      </c>
      <c r="O575" s="19">
        <v>0</v>
      </c>
      <c r="P575" s="19">
        <v>0</v>
      </c>
      <c r="Q575" s="19">
        <v>0</v>
      </c>
      <c r="R575" s="19">
        <v>0</v>
      </c>
      <c r="S575" s="19">
        <v>0</v>
      </c>
    </row>
    <row r="576" spans="1:19" x14ac:dyDescent="0.25">
      <c r="A576" s="826" t="s">
        <v>70</v>
      </c>
      <c r="B576" s="826"/>
      <c r="C576" s="826"/>
      <c r="D576" s="826"/>
      <c r="E576" s="826"/>
      <c r="F576" s="826"/>
      <c r="G576" s="826"/>
      <c r="H576" s="826"/>
      <c r="I576" s="826"/>
      <c r="J576" s="826"/>
      <c r="K576" s="826"/>
      <c r="L576" s="826"/>
      <c r="M576" s="826"/>
      <c r="N576" s="826"/>
      <c r="O576" s="826"/>
      <c r="P576" s="826"/>
      <c r="Q576" s="826"/>
      <c r="R576" s="826"/>
      <c r="S576" s="826"/>
    </row>
    <row r="577" spans="1:19" s="103" customFormat="1" x14ac:dyDescent="0.25">
      <c r="A577" s="19">
        <v>0</v>
      </c>
      <c r="B577" s="19">
        <v>0</v>
      </c>
      <c r="C577" s="19">
        <v>0</v>
      </c>
      <c r="D577" s="19">
        <v>0</v>
      </c>
      <c r="E577" s="19">
        <v>0</v>
      </c>
      <c r="F577" s="19">
        <v>0</v>
      </c>
      <c r="G577" s="19">
        <v>0</v>
      </c>
      <c r="H577" s="19">
        <v>0</v>
      </c>
      <c r="I577" s="19">
        <v>0</v>
      </c>
      <c r="J577" s="19">
        <v>0</v>
      </c>
      <c r="K577" s="19">
        <v>0</v>
      </c>
      <c r="L577" s="19">
        <v>0</v>
      </c>
      <c r="M577" s="19">
        <v>0</v>
      </c>
      <c r="N577" s="19">
        <v>0</v>
      </c>
      <c r="O577" s="19">
        <v>0</v>
      </c>
      <c r="P577" s="19">
        <v>0</v>
      </c>
      <c r="Q577" s="19">
        <v>0</v>
      </c>
      <c r="R577" s="19">
        <v>0</v>
      </c>
      <c r="S577" s="19">
        <v>0</v>
      </c>
    </row>
    <row r="578" spans="1:19" x14ac:dyDescent="0.25">
      <c r="A578" s="826" t="s">
        <v>71</v>
      </c>
      <c r="B578" s="826"/>
      <c r="C578" s="826"/>
      <c r="D578" s="826"/>
      <c r="E578" s="826"/>
      <c r="F578" s="826"/>
      <c r="G578" s="826"/>
      <c r="H578" s="826"/>
      <c r="I578" s="826"/>
      <c r="J578" s="826"/>
      <c r="K578" s="826"/>
      <c r="L578" s="826"/>
      <c r="M578" s="826"/>
      <c r="N578" s="826"/>
      <c r="O578" s="826"/>
      <c r="P578" s="826"/>
      <c r="Q578" s="826"/>
      <c r="R578" s="826"/>
      <c r="S578" s="826"/>
    </row>
    <row r="579" spans="1:19" s="103" customFormat="1" x14ac:dyDescent="0.25">
      <c r="A579" s="19">
        <v>0</v>
      </c>
      <c r="B579" s="19">
        <v>0</v>
      </c>
      <c r="C579" s="19">
        <v>0</v>
      </c>
      <c r="D579" s="19">
        <v>0</v>
      </c>
      <c r="E579" s="19">
        <v>0</v>
      </c>
      <c r="F579" s="19">
        <v>0</v>
      </c>
      <c r="G579" s="19">
        <v>0</v>
      </c>
      <c r="H579" s="19">
        <v>0</v>
      </c>
      <c r="I579" s="19">
        <v>0</v>
      </c>
      <c r="J579" s="19">
        <v>0</v>
      </c>
      <c r="K579" s="19">
        <v>0</v>
      </c>
      <c r="L579" s="19">
        <v>0</v>
      </c>
      <c r="M579" s="19">
        <v>0</v>
      </c>
      <c r="N579" s="19">
        <v>0</v>
      </c>
      <c r="O579" s="19">
        <v>0</v>
      </c>
      <c r="P579" s="19">
        <v>0</v>
      </c>
      <c r="Q579" s="19">
        <v>0</v>
      </c>
      <c r="R579" s="19">
        <v>0</v>
      </c>
      <c r="S579" s="19">
        <v>0</v>
      </c>
    </row>
    <row r="580" spans="1:19" x14ac:dyDescent="0.25">
      <c r="A580" s="826" t="s">
        <v>72</v>
      </c>
      <c r="B580" s="826"/>
      <c r="C580" s="826"/>
      <c r="D580" s="826"/>
      <c r="E580" s="826"/>
      <c r="F580" s="826"/>
      <c r="G580" s="826"/>
      <c r="H580" s="826"/>
      <c r="I580" s="826"/>
      <c r="J580" s="826"/>
      <c r="K580" s="826"/>
      <c r="L580" s="826"/>
      <c r="M580" s="826"/>
      <c r="N580" s="826"/>
      <c r="O580" s="826"/>
      <c r="P580" s="826"/>
      <c r="Q580" s="826"/>
      <c r="R580" s="826"/>
      <c r="S580" s="826"/>
    </row>
    <row r="581" spans="1:19" s="103" customFormat="1" x14ac:dyDescent="0.25">
      <c r="A581" s="19">
        <v>0</v>
      </c>
      <c r="B581" s="19">
        <v>0</v>
      </c>
      <c r="C581" s="19">
        <v>0</v>
      </c>
      <c r="D581" s="19">
        <v>0</v>
      </c>
      <c r="E581" s="19">
        <v>0</v>
      </c>
      <c r="F581" s="19">
        <v>0</v>
      </c>
      <c r="G581" s="19">
        <v>0</v>
      </c>
      <c r="H581" s="19">
        <v>0</v>
      </c>
      <c r="I581" s="19">
        <v>0</v>
      </c>
      <c r="J581" s="19">
        <v>0</v>
      </c>
      <c r="K581" s="19">
        <v>0</v>
      </c>
      <c r="L581" s="19">
        <v>0</v>
      </c>
      <c r="M581" s="19">
        <v>0</v>
      </c>
      <c r="N581" s="19">
        <v>0</v>
      </c>
      <c r="O581" s="19">
        <v>0</v>
      </c>
      <c r="P581" s="19">
        <v>0</v>
      </c>
      <c r="Q581" s="19">
        <v>0</v>
      </c>
      <c r="R581" s="19">
        <v>0</v>
      </c>
      <c r="S581" s="19">
        <v>0</v>
      </c>
    </row>
    <row r="582" spans="1:19" x14ac:dyDescent="0.25">
      <c r="A582" s="832" t="s">
        <v>73</v>
      </c>
      <c r="B582" s="832"/>
      <c r="C582" s="832"/>
      <c r="D582" s="832"/>
      <c r="E582" s="832"/>
      <c r="F582" s="832"/>
      <c r="G582" s="832"/>
      <c r="H582" s="832"/>
      <c r="I582" s="832"/>
      <c r="J582" s="832"/>
      <c r="K582" s="832"/>
      <c r="L582" s="832"/>
      <c r="M582" s="832"/>
      <c r="N582" s="832"/>
      <c r="O582" s="832"/>
      <c r="P582" s="832"/>
      <c r="Q582" s="832"/>
      <c r="R582" s="832"/>
      <c r="S582" s="832"/>
    </row>
    <row r="583" spans="1:19" s="103" customFormat="1" x14ac:dyDescent="0.25">
      <c r="A583" s="19">
        <v>0</v>
      </c>
      <c r="B583" s="19">
        <v>0</v>
      </c>
      <c r="C583" s="19">
        <v>0</v>
      </c>
      <c r="D583" s="19">
        <v>0</v>
      </c>
      <c r="E583" s="19">
        <v>0</v>
      </c>
      <c r="F583" s="19">
        <v>0</v>
      </c>
      <c r="G583" s="19">
        <v>0</v>
      </c>
      <c r="H583" s="19">
        <v>0</v>
      </c>
      <c r="I583" s="19">
        <v>0</v>
      </c>
      <c r="J583" s="19">
        <v>0</v>
      </c>
      <c r="K583" s="19">
        <v>0</v>
      </c>
      <c r="L583" s="19">
        <v>0</v>
      </c>
      <c r="M583" s="19">
        <v>0</v>
      </c>
      <c r="N583" s="19">
        <v>0</v>
      </c>
      <c r="O583" s="19">
        <v>0</v>
      </c>
      <c r="P583" s="19">
        <v>0</v>
      </c>
      <c r="Q583" s="19">
        <v>0</v>
      </c>
      <c r="R583" s="19">
        <v>0</v>
      </c>
      <c r="S583" s="19">
        <v>0</v>
      </c>
    </row>
    <row r="584" spans="1:19" x14ac:dyDescent="0.25">
      <c r="A584" s="826" t="s">
        <v>74</v>
      </c>
      <c r="B584" s="826"/>
      <c r="C584" s="826"/>
      <c r="D584" s="826"/>
      <c r="E584" s="826"/>
      <c r="F584" s="826"/>
      <c r="G584" s="826"/>
      <c r="H584" s="826"/>
      <c r="I584" s="826"/>
      <c r="J584" s="826"/>
      <c r="K584" s="826"/>
      <c r="L584" s="826"/>
      <c r="M584" s="826"/>
      <c r="N584" s="826"/>
      <c r="O584" s="826"/>
      <c r="P584" s="826"/>
      <c r="Q584" s="826"/>
      <c r="R584" s="826"/>
      <c r="S584" s="826"/>
    </row>
    <row r="585" spans="1:19" s="103" customFormat="1" x14ac:dyDescent="0.25">
      <c r="A585" s="19">
        <v>0</v>
      </c>
      <c r="B585" s="19">
        <v>0</v>
      </c>
      <c r="C585" s="19">
        <v>0</v>
      </c>
      <c r="D585" s="19">
        <v>0</v>
      </c>
      <c r="E585" s="19">
        <v>0</v>
      </c>
      <c r="F585" s="19">
        <v>0</v>
      </c>
      <c r="G585" s="19">
        <v>0</v>
      </c>
      <c r="H585" s="19">
        <v>0</v>
      </c>
      <c r="I585" s="19">
        <v>0</v>
      </c>
      <c r="J585" s="19">
        <v>0</v>
      </c>
      <c r="K585" s="19">
        <v>0</v>
      </c>
      <c r="L585" s="19">
        <v>0</v>
      </c>
      <c r="M585" s="19">
        <v>0</v>
      </c>
      <c r="N585" s="19">
        <v>0</v>
      </c>
      <c r="O585" s="19">
        <v>0</v>
      </c>
      <c r="P585" s="19">
        <v>0</v>
      </c>
      <c r="Q585" s="19">
        <v>0</v>
      </c>
      <c r="R585" s="19">
        <v>0</v>
      </c>
      <c r="S585" s="19">
        <v>0</v>
      </c>
    </row>
    <row r="586" spans="1:19" x14ac:dyDescent="0.25">
      <c r="A586" s="826" t="s">
        <v>75</v>
      </c>
      <c r="B586" s="826"/>
      <c r="C586" s="826"/>
      <c r="D586" s="826"/>
      <c r="E586" s="826"/>
      <c r="F586" s="826"/>
      <c r="G586" s="826"/>
      <c r="H586" s="826"/>
      <c r="I586" s="826"/>
      <c r="J586" s="826"/>
      <c r="K586" s="826"/>
      <c r="L586" s="826"/>
      <c r="M586" s="826"/>
      <c r="N586" s="826"/>
      <c r="O586" s="826"/>
      <c r="P586" s="826"/>
      <c r="Q586" s="826"/>
      <c r="R586" s="826"/>
      <c r="S586" s="826"/>
    </row>
    <row r="587" spans="1:19" s="103" customFormat="1" x14ac:dyDescent="0.25">
      <c r="A587" s="19">
        <v>0</v>
      </c>
      <c r="B587" s="19">
        <v>0</v>
      </c>
      <c r="C587" s="19">
        <v>0</v>
      </c>
      <c r="D587" s="19">
        <v>0</v>
      </c>
      <c r="E587" s="19">
        <v>0</v>
      </c>
      <c r="F587" s="19">
        <v>0</v>
      </c>
      <c r="G587" s="19">
        <v>0</v>
      </c>
      <c r="H587" s="19">
        <v>0</v>
      </c>
      <c r="I587" s="19">
        <v>0</v>
      </c>
      <c r="J587" s="19">
        <v>0</v>
      </c>
      <c r="K587" s="19">
        <v>0</v>
      </c>
      <c r="L587" s="19">
        <v>0</v>
      </c>
      <c r="M587" s="19">
        <v>0</v>
      </c>
      <c r="N587" s="19">
        <v>0</v>
      </c>
      <c r="O587" s="19">
        <v>0</v>
      </c>
      <c r="P587" s="19">
        <v>0</v>
      </c>
      <c r="Q587" s="19">
        <v>0</v>
      </c>
      <c r="R587" s="19">
        <v>0</v>
      </c>
      <c r="S587" s="19">
        <v>0</v>
      </c>
    </row>
    <row r="588" spans="1:19" x14ac:dyDescent="0.25">
      <c r="A588" s="826" t="s">
        <v>76</v>
      </c>
      <c r="B588" s="826"/>
      <c r="C588" s="826"/>
      <c r="D588" s="826"/>
      <c r="E588" s="826"/>
      <c r="F588" s="826"/>
      <c r="G588" s="826"/>
      <c r="H588" s="826"/>
      <c r="I588" s="826"/>
      <c r="J588" s="826"/>
      <c r="K588" s="826"/>
      <c r="L588" s="826"/>
      <c r="M588" s="826"/>
      <c r="N588" s="826"/>
      <c r="O588" s="826"/>
      <c r="P588" s="826"/>
      <c r="Q588" s="826"/>
      <c r="R588" s="826"/>
      <c r="S588" s="826"/>
    </row>
    <row r="589" spans="1:19" s="103" customFormat="1" x14ac:dyDescent="0.25">
      <c r="A589" s="19">
        <v>0</v>
      </c>
      <c r="B589" s="19">
        <v>0</v>
      </c>
      <c r="C589" s="19">
        <v>0</v>
      </c>
      <c r="D589" s="19">
        <v>0</v>
      </c>
      <c r="E589" s="19">
        <v>0</v>
      </c>
      <c r="F589" s="19">
        <v>0</v>
      </c>
      <c r="G589" s="19">
        <v>0</v>
      </c>
      <c r="H589" s="19">
        <v>0</v>
      </c>
      <c r="I589" s="19">
        <v>0</v>
      </c>
      <c r="J589" s="19">
        <v>0</v>
      </c>
      <c r="K589" s="19">
        <v>0</v>
      </c>
      <c r="L589" s="19">
        <v>0</v>
      </c>
      <c r="M589" s="19">
        <v>0</v>
      </c>
      <c r="N589" s="19">
        <v>0</v>
      </c>
      <c r="O589" s="19">
        <v>0</v>
      </c>
      <c r="P589" s="19">
        <v>0</v>
      </c>
      <c r="Q589" s="19">
        <v>0</v>
      </c>
      <c r="R589" s="19">
        <v>0</v>
      </c>
      <c r="S589" s="19">
        <v>0</v>
      </c>
    </row>
    <row r="590" spans="1:19" x14ac:dyDescent="0.25">
      <c r="A590" s="826" t="s">
        <v>77</v>
      </c>
      <c r="B590" s="826"/>
      <c r="C590" s="826"/>
      <c r="D590" s="826"/>
      <c r="E590" s="826"/>
      <c r="F590" s="826"/>
      <c r="G590" s="826"/>
      <c r="H590" s="826"/>
      <c r="I590" s="826"/>
      <c r="J590" s="826"/>
      <c r="K590" s="826"/>
      <c r="L590" s="826"/>
      <c r="M590" s="826"/>
      <c r="N590" s="826"/>
      <c r="O590" s="826"/>
      <c r="P590" s="826"/>
      <c r="Q590" s="826"/>
      <c r="R590" s="826"/>
      <c r="S590" s="826"/>
    </row>
    <row r="591" spans="1:19" s="103" customFormat="1" x14ac:dyDescent="0.25">
      <c r="A591" s="19">
        <v>0</v>
      </c>
      <c r="B591" s="19">
        <v>0</v>
      </c>
      <c r="C591" s="19">
        <v>0</v>
      </c>
      <c r="D591" s="19">
        <v>0</v>
      </c>
      <c r="E591" s="19">
        <v>0</v>
      </c>
      <c r="F591" s="19">
        <v>0</v>
      </c>
      <c r="G591" s="19">
        <v>0</v>
      </c>
      <c r="H591" s="19">
        <v>0</v>
      </c>
      <c r="I591" s="19">
        <v>0</v>
      </c>
      <c r="J591" s="19">
        <v>0</v>
      </c>
      <c r="K591" s="19">
        <v>0</v>
      </c>
      <c r="L591" s="19">
        <v>0</v>
      </c>
      <c r="M591" s="19">
        <v>0</v>
      </c>
      <c r="N591" s="19">
        <v>0</v>
      </c>
      <c r="O591" s="19">
        <v>0</v>
      </c>
      <c r="P591" s="19">
        <v>0</v>
      </c>
      <c r="Q591" s="19">
        <v>0</v>
      </c>
      <c r="R591" s="19">
        <v>0</v>
      </c>
      <c r="S591" s="19">
        <v>0</v>
      </c>
    </row>
    <row r="592" spans="1:19" x14ac:dyDescent="0.25">
      <c r="A592" s="826" t="s">
        <v>78</v>
      </c>
      <c r="B592" s="826"/>
      <c r="C592" s="826"/>
      <c r="D592" s="826"/>
      <c r="E592" s="826"/>
      <c r="F592" s="826"/>
      <c r="G592" s="826"/>
      <c r="H592" s="826"/>
      <c r="I592" s="826"/>
      <c r="J592" s="826"/>
      <c r="K592" s="826"/>
      <c r="L592" s="826"/>
      <c r="M592" s="826"/>
      <c r="N592" s="826"/>
      <c r="O592" s="826"/>
      <c r="P592" s="826"/>
      <c r="Q592" s="826"/>
      <c r="R592" s="826"/>
      <c r="S592" s="826"/>
    </row>
    <row r="593" spans="1:19" s="103" customFormat="1" x14ac:dyDescent="0.25">
      <c r="A593" s="19">
        <v>0</v>
      </c>
      <c r="B593" s="19">
        <v>0</v>
      </c>
      <c r="C593" s="19">
        <v>0</v>
      </c>
      <c r="D593" s="19">
        <v>0</v>
      </c>
      <c r="E593" s="19">
        <v>0</v>
      </c>
      <c r="F593" s="19">
        <v>0</v>
      </c>
      <c r="G593" s="19">
        <v>0</v>
      </c>
      <c r="H593" s="19">
        <v>0</v>
      </c>
      <c r="I593" s="19">
        <v>0</v>
      </c>
      <c r="J593" s="19">
        <v>0</v>
      </c>
      <c r="K593" s="19">
        <v>0</v>
      </c>
      <c r="L593" s="19">
        <v>0</v>
      </c>
      <c r="M593" s="19">
        <v>0</v>
      </c>
      <c r="N593" s="19">
        <v>0</v>
      </c>
      <c r="O593" s="19">
        <v>0</v>
      </c>
      <c r="P593" s="19">
        <v>0</v>
      </c>
      <c r="Q593" s="19">
        <v>0</v>
      </c>
      <c r="R593" s="19">
        <v>0</v>
      </c>
      <c r="S593" s="19">
        <v>0</v>
      </c>
    </row>
    <row r="594" spans="1:19" x14ac:dyDescent="0.25">
      <c r="A594" s="826" t="s">
        <v>79</v>
      </c>
      <c r="B594" s="826"/>
      <c r="C594" s="826"/>
      <c r="D594" s="826"/>
      <c r="E594" s="826"/>
      <c r="F594" s="826"/>
      <c r="G594" s="826"/>
      <c r="H594" s="826"/>
      <c r="I594" s="826"/>
      <c r="J594" s="826"/>
      <c r="K594" s="826"/>
      <c r="L594" s="826"/>
      <c r="M594" s="826"/>
      <c r="N594" s="826"/>
      <c r="O594" s="826"/>
      <c r="P594" s="826"/>
      <c r="Q594" s="826"/>
      <c r="R594" s="826"/>
      <c r="S594" s="826"/>
    </row>
    <row r="595" spans="1:19" s="103" customFormat="1" x14ac:dyDescent="0.25">
      <c r="A595" s="19">
        <v>0</v>
      </c>
      <c r="B595" s="19">
        <v>0</v>
      </c>
      <c r="C595" s="19">
        <v>0</v>
      </c>
      <c r="D595" s="19">
        <v>0</v>
      </c>
      <c r="E595" s="19">
        <v>0</v>
      </c>
      <c r="F595" s="19">
        <v>0</v>
      </c>
      <c r="G595" s="19">
        <v>0</v>
      </c>
      <c r="H595" s="19">
        <v>0</v>
      </c>
      <c r="I595" s="19">
        <v>0</v>
      </c>
      <c r="J595" s="19">
        <v>0</v>
      </c>
      <c r="K595" s="19">
        <v>0</v>
      </c>
      <c r="L595" s="19">
        <v>0</v>
      </c>
      <c r="M595" s="19">
        <v>0</v>
      </c>
      <c r="N595" s="19">
        <v>0</v>
      </c>
      <c r="O595" s="19">
        <v>0</v>
      </c>
      <c r="P595" s="19">
        <v>0</v>
      </c>
      <c r="Q595" s="19">
        <v>0</v>
      </c>
      <c r="R595" s="19">
        <v>0</v>
      </c>
      <c r="S595" s="19">
        <v>0</v>
      </c>
    </row>
    <row r="596" spans="1:19" x14ac:dyDescent="0.25">
      <c r="A596" s="826" t="s">
        <v>80</v>
      </c>
      <c r="B596" s="826"/>
      <c r="C596" s="826"/>
      <c r="D596" s="826"/>
      <c r="E596" s="826"/>
      <c r="F596" s="826"/>
      <c r="G596" s="826"/>
      <c r="H596" s="826"/>
      <c r="I596" s="826"/>
      <c r="J596" s="826"/>
      <c r="K596" s="826"/>
      <c r="L596" s="826"/>
      <c r="M596" s="826"/>
      <c r="N596" s="826"/>
      <c r="O596" s="826"/>
      <c r="P596" s="826"/>
      <c r="Q596" s="826"/>
      <c r="R596" s="826"/>
      <c r="S596" s="826"/>
    </row>
    <row r="597" spans="1:19" s="103" customFormat="1" x14ac:dyDescent="0.25">
      <c r="A597" s="19">
        <v>0</v>
      </c>
      <c r="B597" s="19">
        <v>0</v>
      </c>
      <c r="C597" s="19">
        <v>0</v>
      </c>
      <c r="D597" s="19">
        <v>0</v>
      </c>
      <c r="E597" s="19">
        <v>0</v>
      </c>
      <c r="F597" s="19">
        <v>0</v>
      </c>
      <c r="G597" s="19">
        <v>0</v>
      </c>
      <c r="H597" s="19">
        <v>0</v>
      </c>
      <c r="I597" s="19">
        <v>0</v>
      </c>
      <c r="J597" s="19">
        <v>0</v>
      </c>
      <c r="K597" s="19">
        <v>0</v>
      </c>
      <c r="L597" s="19">
        <v>0</v>
      </c>
      <c r="M597" s="19">
        <v>0</v>
      </c>
      <c r="N597" s="19">
        <v>0</v>
      </c>
      <c r="O597" s="19">
        <v>0</v>
      </c>
      <c r="P597" s="19">
        <v>0</v>
      </c>
      <c r="Q597" s="19">
        <v>0</v>
      </c>
      <c r="R597" s="19">
        <v>0</v>
      </c>
      <c r="S597" s="19">
        <v>0</v>
      </c>
    </row>
    <row r="598" spans="1:19" x14ac:dyDescent="0.25">
      <c r="A598" s="157"/>
      <c r="B598" s="157"/>
      <c r="C598" s="157"/>
      <c r="D598" s="157"/>
      <c r="E598" s="157"/>
      <c r="F598" s="157"/>
      <c r="G598" s="22" t="s">
        <v>271</v>
      </c>
      <c r="H598" s="22"/>
      <c r="I598" s="22"/>
      <c r="J598" s="22"/>
      <c r="K598" s="22"/>
      <c r="L598" s="22"/>
      <c r="M598" s="157"/>
      <c r="N598" s="157"/>
      <c r="O598" s="157"/>
      <c r="P598" s="157"/>
      <c r="Q598" s="157"/>
      <c r="R598" s="157"/>
      <c r="S598" s="157"/>
    </row>
    <row r="599" spans="1:19" s="104" customFormat="1" x14ac:dyDescent="0.25">
      <c r="A599" s="222">
        <f>SUM(A597,A595,A593,A591,A589,A587,A585,A583,A581,A579,A577,A575)</f>
        <v>0</v>
      </c>
      <c r="B599" s="436">
        <f t="shared" ref="B599:S599" si="14">SUM(B597,B595,B593,B591,B589,B587,B585,B583,B581,B579,B577,B575)</f>
        <v>0</v>
      </c>
      <c r="C599" s="436">
        <f t="shared" si="14"/>
        <v>0</v>
      </c>
      <c r="D599" s="436">
        <f t="shared" si="14"/>
        <v>0</v>
      </c>
      <c r="E599" s="436">
        <f t="shared" si="14"/>
        <v>0</v>
      </c>
      <c r="F599" s="436">
        <f t="shared" si="14"/>
        <v>0</v>
      </c>
      <c r="G599" s="436">
        <f t="shared" si="14"/>
        <v>0</v>
      </c>
      <c r="H599" s="436">
        <f t="shared" si="14"/>
        <v>0</v>
      </c>
      <c r="I599" s="436">
        <f t="shared" si="14"/>
        <v>0</v>
      </c>
      <c r="J599" s="436">
        <f t="shared" si="14"/>
        <v>0</v>
      </c>
      <c r="K599" s="436">
        <f t="shared" si="14"/>
        <v>0</v>
      </c>
      <c r="L599" s="436">
        <f t="shared" si="14"/>
        <v>0</v>
      </c>
      <c r="M599" s="436">
        <f t="shared" si="14"/>
        <v>0</v>
      </c>
      <c r="N599" s="436">
        <f t="shared" si="14"/>
        <v>0</v>
      </c>
      <c r="O599" s="436">
        <f t="shared" si="14"/>
        <v>0</v>
      </c>
      <c r="P599" s="436">
        <f t="shared" si="14"/>
        <v>0</v>
      </c>
      <c r="Q599" s="436">
        <f t="shared" si="14"/>
        <v>0</v>
      </c>
      <c r="R599" s="436">
        <f t="shared" si="14"/>
        <v>0</v>
      </c>
      <c r="S599" s="436">
        <f t="shared" si="14"/>
        <v>0</v>
      </c>
    </row>
    <row r="600" spans="1:19" s="104" customFormat="1" x14ac:dyDescent="0.25">
      <c r="A600" s="73"/>
      <c r="B600" s="73"/>
      <c r="C600" s="73"/>
      <c r="D600" s="73"/>
      <c r="E600" s="73"/>
      <c r="F600" s="73"/>
      <c r="G600" s="73"/>
      <c r="H600" s="73"/>
      <c r="I600" s="73"/>
      <c r="J600" s="73"/>
      <c r="K600" s="73"/>
      <c r="L600" s="73"/>
      <c r="M600" s="73"/>
      <c r="N600" s="73"/>
      <c r="O600" s="73"/>
      <c r="P600" s="73"/>
      <c r="Q600" s="73"/>
      <c r="R600" s="73"/>
      <c r="S600" s="73"/>
    </row>
    <row r="601" spans="1:19" ht="23.25" customHeight="1" x14ac:dyDescent="0.25">
      <c r="A601" s="1264" t="s">
        <v>3289</v>
      </c>
      <c r="B601" s="1264"/>
      <c r="C601" s="1264"/>
      <c r="D601" s="1264"/>
      <c r="E601" s="1264"/>
      <c r="F601" s="1264"/>
      <c r="G601" s="1264"/>
      <c r="H601" s="1264"/>
      <c r="I601" s="1264"/>
      <c r="J601" s="1264"/>
      <c r="K601" s="1264"/>
      <c r="L601" s="1264"/>
      <c r="M601" s="1264"/>
      <c r="N601" s="1264"/>
      <c r="O601" s="1264"/>
      <c r="P601" s="1264"/>
      <c r="Q601" s="1264"/>
      <c r="R601" s="1264"/>
      <c r="S601" s="1265"/>
    </row>
    <row r="602" spans="1:19" x14ac:dyDescent="0.25">
      <c r="A602" s="861" t="s">
        <v>173</v>
      </c>
      <c r="B602" s="861"/>
      <c r="C602" s="861"/>
      <c r="D602" s="861"/>
      <c r="E602" s="861"/>
      <c r="F602" s="861"/>
      <c r="G602" s="861"/>
      <c r="H602" s="861"/>
      <c r="I602" s="861"/>
      <c r="J602" s="861"/>
      <c r="K602" s="861"/>
      <c r="L602" s="861"/>
      <c r="M602" s="861"/>
      <c r="N602" s="861"/>
      <c r="O602" s="861"/>
      <c r="P602" s="861"/>
      <c r="Q602" s="861"/>
      <c r="R602" s="861"/>
      <c r="S602" s="862"/>
    </row>
    <row r="603" spans="1:19" x14ac:dyDescent="0.25">
      <c r="A603" s="863" t="s">
        <v>3280</v>
      </c>
      <c r="B603" s="864"/>
      <c r="C603" s="864"/>
      <c r="D603" s="864"/>
      <c r="E603" s="864"/>
      <c r="F603" s="864"/>
      <c r="G603" s="864"/>
      <c r="H603" s="864"/>
      <c r="I603" s="864"/>
      <c r="J603" s="864"/>
      <c r="K603" s="864"/>
      <c r="L603" s="864"/>
      <c r="M603" s="864"/>
      <c r="N603" s="864"/>
      <c r="O603" s="864"/>
      <c r="P603" s="864"/>
      <c r="Q603" s="864"/>
      <c r="R603" s="864"/>
      <c r="S603" s="865"/>
    </row>
    <row r="604" spans="1:19" x14ac:dyDescent="0.25">
      <c r="A604" s="863" t="s">
        <v>593</v>
      </c>
      <c r="B604" s="864"/>
      <c r="C604" s="864"/>
      <c r="D604" s="864"/>
      <c r="E604" s="864"/>
      <c r="F604" s="864"/>
      <c r="G604" s="864"/>
      <c r="H604" s="864"/>
      <c r="I604" s="864"/>
      <c r="J604" s="864"/>
      <c r="K604" s="864"/>
      <c r="L604" s="864"/>
      <c r="M604" s="864"/>
      <c r="N604" s="864"/>
      <c r="O604" s="864"/>
      <c r="P604" s="864"/>
      <c r="Q604" s="864"/>
      <c r="R604" s="864"/>
      <c r="S604" s="865"/>
    </row>
    <row r="605" spans="1:19" x14ac:dyDescent="0.25">
      <c r="A605" s="863" t="s">
        <v>3281</v>
      </c>
      <c r="B605" s="864"/>
      <c r="C605" s="864"/>
      <c r="D605" s="864"/>
      <c r="E605" s="864"/>
      <c r="F605" s="864"/>
      <c r="G605" s="864"/>
      <c r="H605" s="864"/>
      <c r="I605" s="864"/>
      <c r="J605" s="864"/>
      <c r="K605" s="864"/>
      <c r="L605" s="864"/>
      <c r="M605" s="864"/>
      <c r="N605" s="864"/>
      <c r="O605" s="864"/>
      <c r="P605" s="864"/>
      <c r="Q605" s="864"/>
      <c r="R605" s="864"/>
      <c r="S605" s="865"/>
    </row>
    <row r="606" spans="1:19" x14ac:dyDescent="0.25">
      <c r="A606" s="863" t="s">
        <v>3282</v>
      </c>
      <c r="B606" s="864"/>
      <c r="C606" s="864"/>
      <c r="D606" s="864"/>
      <c r="E606" s="864"/>
      <c r="F606" s="864"/>
      <c r="G606" s="864"/>
      <c r="H606" s="864"/>
      <c r="I606" s="864"/>
      <c r="J606" s="864"/>
      <c r="K606" s="864"/>
      <c r="L606" s="864"/>
      <c r="M606" s="864"/>
      <c r="N606" s="864"/>
      <c r="O606" s="864"/>
      <c r="P606" s="864"/>
      <c r="Q606" s="864"/>
      <c r="R606" s="864"/>
      <c r="S606" s="865"/>
    </row>
    <row r="607" spans="1:19" x14ac:dyDescent="0.25">
      <c r="A607" s="863" t="s">
        <v>3283</v>
      </c>
      <c r="B607" s="864"/>
      <c r="C607" s="864"/>
      <c r="D607" s="864"/>
      <c r="E607" s="864"/>
      <c r="F607" s="864"/>
      <c r="G607" s="864"/>
      <c r="H607" s="864"/>
      <c r="I607" s="864"/>
      <c r="J607" s="864"/>
      <c r="K607" s="864"/>
      <c r="L607" s="864"/>
      <c r="M607" s="864"/>
      <c r="N607" s="864"/>
      <c r="O607" s="864"/>
      <c r="P607" s="864"/>
      <c r="Q607" s="864"/>
      <c r="R607" s="864"/>
      <c r="S607" s="865"/>
    </row>
    <row r="608" spans="1:19" x14ac:dyDescent="0.25">
      <c r="A608" s="863" t="s">
        <v>3284</v>
      </c>
      <c r="B608" s="864"/>
      <c r="C608" s="864"/>
      <c r="D608" s="864"/>
      <c r="E608" s="864"/>
      <c r="F608" s="864"/>
      <c r="G608" s="864"/>
      <c r="H608" s="864"/>
      <c r="I608" s="864"/>
      <c r="J608" s="864"/>
      <c r="K608" s="864"/>
      <c r="L608" s="864"/>
      <c r="M608" s="864"/>
      <c r="N608" s="864"/>
      <c r="O608" s="864"/>
      <c r="P608" s="864"/>
      <c r="Q608" s="864"/>
      <c r="R608" s="864"/>
      <c r="S608" s="865"/>
    </row>
    <row r="609" spans="1:19" x14ac:dyDescent="0.25">
      <c r="A609" s="863" t="s">
        <v>3285</v>
      </c>
      <c r="B609" s="864"/>
      <c r="C609" s="864"/>
      <c r="D609" s="864"/>
      <c r="E609" s="864"/>
      <c r="F609" s="864"/>
      <c r="G609" s="864"/>
      <c r="H609" s="864"/>
      <c r="I609" s="864"/>
      <c r="J609" s="864"/>
      <c r="K609" s="864"/>
      <c r="L609" s="864"/>
      <c r="M609" s="864"/>
      <c r="N609" s="864"/>
      <c r="O609" s="864"/>
      <c r="P609" s="864"/>
      <c r="Q609" s="864"/>
      <c r="R609" s="864"/>
      <c r="S609" s="865"/>
    </row>
    <row r="610" spans="1:19" x14ac:dyDescent="0.25">
      <c r="A610" s="866" t="s">
        <v>3286</v>
      </c>
      <c r="B610" s="867"/>
      <c r="C610" s="867"/>
      <c r="D610" s="867"/>
      <c r="E610" s="867"/>
      <c r="F610" s="867"/>
      <c r="G610" s="867"/>
      <c r="H610" s="867"/>
      <c r="I610" s="867"/>
      <c r="J610" s="867"/>
      <c r="K610" s="867"/>
      <c r="L610" s="867"/>
      <c r="M610" s="867"/>
      <c r="N610" s="867"/>
      <c r="O610" s="867"/>
      <c r="P610" s="867"/>
      <c r="Q610" s="867"/>
      <c r="R610" s="867"/>
      <c r="S610" s="868"/>
    </row>
    <row r="611" spans="1:19" ht="36" customHeight="1" x14ac:dyDescent="0.25">
      <c r="A611" s="869" t="s">
        <v>41</v>
      </c>
      <c r="B611" s="869"/>
      <c r="C611" s="869"/>
      <c r="D611" s="869" t="s">
        <v>42</v>
      </c>
      <c r="E611" s="869"/>
      <c r="F611" s="869" t="s">
        <v>43</v>
      </c>
      <c r="G611" s="869"/>
      <c r="H611" s="869"/>
      <c r="I611" s="869" t="s">
        <v>44</v>
      </c>
      <c r="J611" s="869"/>
      <c r="K611" s="870" t="s">
        <v>45</v>
      </c>
      <c r="L611" s="938"/>
      <c r="M611" s="938"/>
      <c r="N611" s="939"/>
      <c r="O611" s="873" t="s">
        <v>46</v>
      </c>
      <c r="P611" s="873"/>
      <c r="Q611" s="874"/>
      <c r="R611" s="869" t="s">
        <v>47</v>
      </c>
      <c r="S611" s="869"/>
    </row>
    <row r="612" spans="1:19" ht="35.25" customHeight="1" x14ac:dyDescent="0.25">
      <c r="A612" s="875" t="s">
        <v>48</v>
      </c>
      <c r="B612" s="875" t="s">
        <v>49</v>
      </c>
      <c r="C612" s="876" t="s">
        <v>50</v>
      </c>
      <c r="D612" s="875" t="s">
        <v>51</v>
      </c>
      <c r="E612" s="875" t="s">
        <v>52</v>
      </c>
      <c r="F612" s="870" t="s">
        <v>53</v>
      </c>
      <c r="G612" s="878"/>
      <c r="H612" s="879"/>
      <c r="I612" s="875" t="s">
        <v>54</v>
      </c>
      <c r="J612" s="875" t="s">
        <v>55</v>
      </c>
      <c r="K612" s="870" t="s">
        <v>56</v>
      </c>
      <c r="L612" s="879"/>
      <c r="M612" s="870" t="s">
        <v>57</v>
      </c>
      <c r="N612" s="879"/>
      <c r="O612" s="875" t="s">
        <v>58</v>
      </c>
      <c r="P612" s="875" t="s">
        <v>59</v>
      </c>
      <c r="Q612" s="875" t="s">
        <v>60</v>
      </c>
      <c r="R612" s="875" t="s">
        <v>61</v>
      </c>
      <c r="S612" s="875" t="s">
        <v>62</v>
      </c>
    </row>
    <row r="613" spans="1:19" ht="54" customHeight="1" x14ac:dyDescent="0.25">
      <c r="A613" s="869"/>
      <c r="B613" s="869"/>
      <c r="C613" s="877"/>
      <c r="D613" s="869"/>
      <c r="E613" s="869"/>
      <c r="F613" s="376" t="s">
        <v>63</v>
      </c>
      <c r="G613" s="376" t="s">
        <v>64</v>
      </c>
      <c r="H613" s="376" t="s">
        <v>65</v>
      </c>
      <c r="I613" s="869"/>
      <c r="J613" s="869"/>
      <c r="K613" s="97" t="s">
        <v>66</v>
      </c>
      <c r="L613" s="97" t="s">
        <v>67</v>
      </c>
      <c r="M613" s="97" t="s">
        <v>68</v>
      </c>
      <c r="N613" s="97" t="s">
        <v>67</v>
      </c>
      <c r="O613" s="869"/>
      <c r="P613" s="869"/>
      <c r="Q613" s="869"/>
      <c r="R613" s="869"/>
      <c r="S613" s="869"/>
    </row>
    <row r="614" spans="1:19" x14ac:dyDescent="0.25">
      <c r="A614" s="880" t="s">
        <v>69</v>
      </c>
      <c r="B614" s="880"/>
      <c r="C614" s="880"/>
      <c r="D614" s="880"/>
      <c r="E614" s="880"/>
      <c r="F614" s="880"/>
      <c r="G614" s="880"/>
      <c r="H614" s="880"/>
      <c r="I614" s="880"/>
      <c r="J614" s="880"/>
      <c r="K614" s="880"/>
      <c r="L614" s="880"/>
      <c r="M614" s="880"/>
      <c r="N614" s="880"/>
      <c r="O614" s="880"/>
      <c r="P614" s="880"/>
      <c r="Q614" s="880"/>
      <c r="R614" s="880"/>
      <c r="S614" s="880"/>
    </row>
    <row r="615" spans="1:19" s="103" customFormat="1" x14ac:dyDescent="0.25">
      <c r="A615" s="106">
        <v>0</v>
      </c>
      <c r="B615" s="106">
        <v>0</v>
      </c>
      <c r="C615" s="106">
        <v>0</v>
      </c>
      <c r="D615" s="106">
        <v>0</v>
      </c>
      <c r="E615" s="106">
        <v>0</v>
      </c>
      <c r="F615" s="106">
        <v>0</v>
      </c>
      <c r="G615" s="106">
        <v>0</v>
      </c>
      <c r="H615" s="106">
        <v>0</v>
      </c>
      <c r="I615" s="106">
        <v>0</v>
      </c>
      <c r="J615" s="106">
        <v>0</v>
      </c>
      <c r="K615" s="106">
        <v>0</v>
      </c>
      <c r="L615" s="106">
        <v>0</v>
      </c>
      <c r="M615" s="106">
        <v>0</v>
      </c>
      <c r="N615" s="106">
        <v>0</v>
      </c>
      <c r="O615" s="106">
        <v>0</v>
      </c>
      <c r="P615" s="106">
        <v>0</v>
      </c>
      <c r="Q615" s="106">
        <v>0</v>
      </c>
      <c r="R615" s="106">
        <v>0</v>
      </c>
      <c r="S615" s="106">
        <v>0</v>
      </c>
    </row>
    <row r="616" spans="1:19" x14ac:dyDescent="0.25">
      <c r="A616" s="880" t="s">
        <v>70</v>
      </c>
      <c r="B616" s="880"/>
      <c r="C616" s="880"/>
      <c r="D616" s="880"/>
      <c r="E616" s="880"/>
      <c r="F616" s="880"/>
      <c r="G616" s="880"/>
      <c r="H616" s="880"/>
      <c r="I616" s="880"/>
      <c r="J616" s="880"/>
      <c r="K616" s="880"/>
      <c r="L616" s="880"/>
      <c r="M616" s="880"/>
      <c r="N616" s="880"/>
      <c r="O616" s="880"/>
      <c r="P616" s="880"/>
      <c r="Q616" s="880"/>
      <c r="R616" s="880"/>
      <c r="S616" s="880"/>
    </row>
    <row r="617" spans="1:19" s="103" customFormat="1" x14ac:dyDescent="0.25">
      <c r="A617" s="106">
        <v>0</v>
      </c>
      <c r="B617" s="106">
        <v>0</v>
      </c>
      <c r="C617" s="106">
        <v>0</v>
      </c>
      <c r="D617" s="106">
        <v>0</v>
      </c>
      <c r="E617" s="106">
        <v>0</v>
      </c>
      <c r="F617" s="106">
        <v>0</v>
      </c>
      <c r="G617" s="106">
        <v>0</v>
      </c>
      <c r="H617" s="106">
        <v>0</v>
      </c>
      <c r="I617" s="106">
        <v>0</v>
      </c>
      <c r="J617" s="106">
        <v>0</v>
      </c>
      <c r="K617" s="106">
        <v>0</v>
      </c>
      <c r="L617" s="106">
        <v>0</v>
      </c>
      <c r="M617" s="106">
        <v>0</v>
      </c>
      <c r="N617" s="106">
        <v>0</v>
      </c>
      <c r="O617" s="106">
        <v>0</v>
      </c>
      <c r="P617" s="106">
        <v>0</v>
      </c>
      <c r="Q617" s="106">
        <v>0</v>
      </c>
      <c r="R617" s="106">
        <v>0</v>
      </c>
      <c r="S617" s="106">
        <v>0</v>
      </c>
    </row>
    <row r="618" spans="1:19" x14ac:dyDescent="0.25">
      <c r="A618" s="880" t="s">
        <v>71</v>
      </c>
      <c r="B618" s="880"/>
      <c r="C618" s="880"/>
      <c r="D618" s="880"/>
      <c r="E618" s="880"/>
      <c r="F618" s="880"/>
      <c r="G618" s="880"/>
      <c r="H618" s="880"/>
      <c r="I618" s="880"/>
      <c r="J618" s="880"/>
      <c r="K618" s="880"/>
      <c r="L618" s="880"/>
      <c r="M618" s="880"/>
      <c r="N618" s="880"/>
      <c r="O618" s="880"/>
      <c r="P618" s="880"/>
      <c r="Q618" s="880"/>
      <c r="R618" s="880"/>
      <c r="S618" s="880"/>
    </row>
    <row r="619" spans="1:19" s="103" customFormat="1" x14ac:dyDescent="0.25">
      <c r="A619" s="19">
        <v>0</v>
      </c>
      <c r="B619" s="19">
        <v>0</v>
      </c>
      <c r="C619" s="19">
        <v>0</v>
      </c>
      <c r="D619" s="19">
        <v>0</v>
      </c>
      <c r="E619" s="19">
        <v>0</v>
      </c>
      <c r="F619" s="19">
        <v>0</v>
      </c>
      <c r="G619" s="19">
        <v>0</v>
      </c>
      <c r="H619" s="19">
        <v>0</v>
      </c>
      <c r="I619" s="19">
        <v>0</v>
      </c>
      <c r="J619" s="19">
        <v>0</v>
      </c>
      <c r="K619" s="19">
        <v>0</v>
      </c>
      <c r="L619" s="19">
        <v>0</v>
      </c>
      <c r="M619" s="19">
        <v>0</v>
      </c>
      <c r="N619" s="19">
        <v>0</v>
      </c>
      <c r="O619" s="19">
        <v>0</v>
      </c>
      <c r="P619" s="19">
        <v>0</v>
      </c>
      <c r="Q619" s="19">
        <v>0</v>
      </c>
      <c r="R619" s="19">
        <v>0</v>
      </c>
      <c r="S619" s="19">
        <v>0</v>
      </c>
    </row>
    <row r="620" spans="1:19" x14ac:dyDescent="0.25">
      <c r="A620" s="880" t="s">
        <v>72</v>
      </c>
      <c r="B620" s="880"/>
      <c r="C620" s="880"/>
      <c r="D620" s="880"/>
      <c r="E620" s="880"/>
      <c r="F620" s="880"/>
      <c r="G620" s="880"/>
      <c r="H620" s="880"/>
      <c r="I620" s="880"/>
      <c r="J620" s="880"/>
      <c r="K620" s="880"/>
      <c r="L620" s="880"/>
      <c r="M620" s="880"/>
      <c r="N620" s="880"/>
      <c r="O620" s="880"/>
      <c r="P620" s="880"/>
      <c r="Q620" s="880"/>
      <c r="R620" s="880"/>
      <c r="S620" s="880"/>
    </row>
    <row r="621" spans="1:19" s="103" customFormat="1" x14ac:dyDescent="0.25">
      <c r="A621" s="19">
        <v>0</v>
      </c>
      <c r="B621" s="19">
        <v>0</v>
      </c>
      <c r="C621" s="19">
        <v>0</v>
      </c>
      <c r="D621" s="19">
        <v>0</v>
      </c>
      <c r="E621" s="19">
        <v>0</v>
      </c>
      <c r="F621" s="19">
        <v>0</v>
      </c>
      <c r="G621" s="19">
        <v>0</v>
      </c>
      <c r="H621" s="19">
        <v>0</v>
      </c>
      <c r="I621" s="19">
        <v>0</v>
      </c>
      <c r="J621" s="19">
        <v>0</v>
      </c>
      <c r="K621" s="19">
        <v>0</v>
      </c>
      <c r="L621" s="19">
        <v>0</v>
      </c>
      <c r="M621" s="19">
        <v>0</v>
      </c>
      <c r="N621" s="19">
        <v>0</v>
      </c>
      <c r="O621" s="19">
        <v>0</v>
      </c>
      <c r="P621" s="19">
        <v>0</v>
      </c>
      <c r="Q621" s="19">
        <v>0</v>
      </c>
      <c r="R621" s="19">
        <v>0</v>
      </c>
      <c r="S621" s="19">
        <v>0</v>
      </c>
    </row>
    <row r="622" spans="1:19" x14ac:dyDescent="0.25">
      <c r="A622" s="885" t="s">
        <v>73</v>
      </c>
      <c r="B622" s="885"/>
      <c r="C622" s="885"/>
      <c r="D622" s="885"/>
      <c r="E622" s="885"/>
      <c r="F622" s="885"/>
      <c r="G622" s="885"/>
      <c r="H622" s="885"/>
      <c r="I622" s="885"/>
      <c r="J622" s="885"/>
      <c r="K622" s="885"/>
      <c r="L622" s="885"/>
      <c r="M622" s="885"/>
      <c r="N622" s="885"/>
      <c r="O622" s="885"/>
      <c r="P622" s="885"/>
      <c r="Q622" s="885"/>
      <c r="R622" s="885"/>
      <c r="S622" s="885"/>
    </row>
    <row r="623" spans="1:19" s="103" customFormat="1" x14ac:dyDescent="0.25">
      <c r="A623" s="19">
        <v>0</v>
      </c>
      <c r="B623" s="19">
        <v>0</v>
      </c>
      <c r="C623" s="19">
        <v>0</v>
      </c>
      <c r="D623" s="19">
        <v>0</v>
      </c>
      <c r="E623" s="19">
        <v>0</v>
      </c>
      <c r="F623" s="19">
        <v>0</v>
      </c>
      <c r="G623" s="19">
        <v>0</v>
      </c>
      <c r="H623" s="19">
        <v>0</v>
      </c>
      <c r="I623" s="19">
        <v>0</v>
      </c>
      <c r="J623" s="19">
        <v>0</v>
      </c>
      <c r="K623" s="19">
        <v>0</v>
      </c>
      <c r="L623" s="19">
        <v>0</v>
      </c>
      <c r="M623" s="19">
        <v>0</v>
      </c>
      <c r="N623" s="19">
        <v>0</v>
      </c>
      <c r="O623" s="19">
        <v>0</v>
      </c>
      <c r="P623" s="19">
        <v>0</v>
      </c>
      <c r="Q623" s="19">
        <v>0</v>
      </c>
      <c r="R623" s="19">
        <v>0</v>
      </c>
      <c r="S623" s="19">
        <v>0</v>
      </c>
    </row>
    <row r="624" spans="1:19" x14ac:dyDescent="0.25">
      <c r="A624" s="880" t="s">
        <v>74</v>
      </c>
      <c r="B624" s="880"/>
      <c r="C624" s="880"/>
      <c r="D624" s="880"/>
      <c r="E624" s="880"/>
      <c r="F624" s="880"/>
      <c r="G624" s="880"/>
      <c r="H624" s="880"/>
      <c r="I624" s="880"/>
      <c r="J624" s="880"/>
      <c r="K624" s="880"/>
      <c r="L624" s="880"/>
      <c r="M624" s="880"/>
      <c r="N624" s="880"/>
      <c r="O624" s="880"/>
      <c r="P624" s="880"/>
      <c r="Q624" s="880"/>
      <c r="R624" s="880"/>
      <c r="S624" s="880"/>
    </row>
    <row r="625" spans="1:19" s="103" customFormat="1" x14ac:dyDescent="0.25">
      <c r="A625" s="19">
        <v>0</v>
      </c>
      <c r="B625" s="19">
        <v>0</v>
      </c>
      <c r="C625" s="19">
        <v>0</v>
      </c>
      <c r="D625" s="19">
        <v>0</v>
      </c>
      <c r="E625" s="19">
        <v>0</v>
      </c>
      <c r="F625" s="19">
        <v>0</v>
      </c>
      <c r="G625" s="19">
        <v>0</v>
      </c>
      <c r="H625" s="19">
        <v>0</v>
      </c>
      <c r="I625" s="19">
        <v>0</v>
      </c>
      <c r="J625" s="19">
        <v>0</v>
      </c>
      <c r="K625" s="19">
        <v>0</v>
      </c>
      <c r="L625" s="19">
        <v>0</v>
      </c>
      <c r="M625" s="19">
        <v>0</v>
      </c>
      <c r="N625" s="19">
        <v>0</v>
      </c>
      <c r="O625" s="19">
        <v>0</v>
      </c>
      <c r="P625" s="19">
        <v>0</v>
      </c>
      <c r="Q625" s="19">
        <v>0</v>
      </c>
      <c r="R625" s="19">
        <v>0</v>
      </c>
      <c r="S625" s="19">
        <v>0</v>
      </c>
    </row>
    <row r="626" spans="1:19" x14ac:dyDescent="0.25">
      <c r="A626" s="880" t="s">
        <v>75</v>
      </c>
      <c r="B626" s="880"/>
      <c r="C626" s="880"/>
      <c r="D626" s="880"/>
      <c r="E626" s="880"/>
      <c r="F626" s="880"/>
      <c r="G626" s="880"/>
      <c r="H626" s="880"/>
      <c r="I626" s="880"/>
      <c r="J626" s="880"/>
      <c r="K626" s="880"/>
      <c r="L626" s="880"/>
      <c r="M626" s="880"/>
      <c r="N626" s="880"/>
      <c r="O626" s="880"/>
      <c r="P626" s="880"/>
      <c r="Q626" s="880"/>
      <c r="R626" s="880"/>
      <c r="S626" s="880"/>
    </row>
    <row r="627" spans="1:19" s="103" customFormat="1" x14ac:dyDescent="0.25">
      <c r="A627" s="19">
        <v>0</v>
      </c>
      <c r="B627" s="19">
        <v>0</v>
      </c>
      <c r="C627" s="19">
        <v>0</v>
      </c>
      <c r="D627" s="19">
        <v>0</v>
      </c>
      <c r="E627" s="19">
        <v>0</v>
      </c>
      <c r="F627" s="19">
        <v>0</v>
      </c>
      <c r="G627" s="19">
        <v>0</v>
      </c>
      <c r="H627" s="19">
        <v>0</v>
      </c>
      <c r="I627" s="19">
        <v>0</v>
      </c>
      <c r="J627" s="19">
        <v>0</v>
      </c>
      <c r="K627" s="19">
        <v>0</v>
      </c>
      <c r="L627" s="19">
        <v>0</v>
      </c>
      <c r="M627" s="19">
        <v>0</v>
      </c>
      <c r="N627" s="19">
        <v>0</v>
      </c>
      <c r="O627" s="19">
        <v>0</v>
      </c>
      <c r="P627" s="19">
        <v>0</v>
      </c>
      <c r="Q627" s="19">
        <v>0</v>
      </c>
      <c r="R627" s="19">
        <v>0</v>
      </c>
      <c r="S627" s="19">
        <v>0</v>
      </c>
    </row>
    <row r="628" spans="1:19" x14ac:dyDescent="0.25">
      <c r="A628" s="880" t="s">
        <v>76</v>
      </c>
      <c r="B628" s="880"/>
      <c r="C628" s="880"/>
      <c r="D628" s="880"/>
      <c r="E628" s="880"/>
      <c r="F628" s="880"/>
      <c r="G628" s="880"/>
      <c r="H628" s="880"/>
      <c r="I628" s="880"/>
      <c r="J628" s="880"/>
      <c r="K628" s="880"/>
      <c r="L628" s="880"/>
      <c r="M628" s="880"/>
      <c r="N628" s="880"/>
      <c r="O628" s="880"/>
      <c r="P628" s="880"/>
      <c r="Q628" s="880"/>
      <c r="R628" s="880"/>
      <c r="S628" s="880"/>
    </row>
    <row r="629" spans="1:19" s="103" customFormat="1" x14ac:dyDescent="0.25">
      <c r="A629" s="19">
        <v>0</v>
      </c>
      <c r="B629" s="19">
        <v>0</v>
      </c>
      <c r="C629" s="19">
        <v>0</v>
      </c>
      <c r="D629" s="19">
        <v>0</v>
      </c>
      <c r="E629" s="19">
        <v>0</v>
      </c>
      <c r="F629" s="19">
        <v>0</v>
      </c>
      <c r="G629" s="19">
        <v>0</v>
      </c>
      <c r="H629" s="19">
        <v>0</v>
      </c>
      <c r="I629" s="19">
        <v>0</v>
      </c>
      <c r="J629" s="19">
        <v>0</v>
      </c>
      <c r="K629" s="19">
        <v>0</v>
      </c>
      <c r="L629" s="19">
        <v>0</v>
      </c>
      <c r="M629" s="19">
        <v>0</v>
      </c>
      <c r="N629" s="19">
        <v>0</v>
      </c>
      <c r="O629" s="19">
        <v>0</v>
      </c>
      <c r="P629" s="19">
        <v>0</v>
      </c>
      <c r="Q629" s="19">
        <v>0</v>
      </c>
      <c r="R629" s="19">
        <v>0</v>
      </c>
      <c r="S629" s="19">
        <v>0</v>
      </c>
    </row>
    <row r="630" spans="1:19" x14ac:dyDescent="0.25">
      <c r="A630" s="880" t="s">
        <v>77</v>
      </c>
      <c r="B630" s="880"/>
      <c r="C630" s="880"/>
      <c r="D630" s="880"/>
      <c r="E630" s="880"/>
      <c r="F630" s="880"/>
      <c r="G630" s="880"/>
      <c r="H630" s="880"/>
      <c r="I630" s="880"/>
      <c r="J630" s="880"/>
      <c r="K630" s="880"/>
      <c r="L630" s="880"/>
      <c r="M630" s="880"/>
      <c r="N630" s="880"/>
      <c r="O630" s="880"/>
      <c r="P630" s="880"/>
      <c r="Q630" s="880"/>
      <c r="R630" s="880"/>
      <c r="S630" s="880"/>
    </row>
    <row r="631" spans="1:19" s="103" customFormat="1" x14ac:dyDescent="0.25">
      <c r="A631" s="19">
        <v>0</v>
      </c>
      <c r="B631" s="19">
        <v>0</v>
      </c>
      <c r="C631" s="19">
        <v>0</v>
      </c>
      <c r="D631" s="19">
        <v>0</v>
      </c>
      <c r="E631" s="19">
        <v>0</v>
      </c>
      <c r="F631" s="19">
        <v>0</v>
      </c>
      <c r="G631" s="19">
        <v>0</v>
      </c>
      <c r="H631" s="19">
        <v>0</v>
      </c>
      <c r="I631" s="19">
        <v>0</v>
      </c>
      <c r="J631" s="19">
        <v>0</v>
      </c>
      <c r="K631" s="19">
        <v>0</v>
      </c>
      <c r="L631" s="19">
        <v>0</v>
      </c>
      <c r="M631" s="19">
        <v>0</v>
      </c>
      <c r="N631" s="19">
        <v>0</v>
      </c>
      <c r="O631" s="19">
        <v>0</v>
      </c>
      <c r="P631" s="19">
        <v>0</v>
      </c>
      <c r="Q631" s="19">
        <v>0</v>
      </c>
      <c r="R631" s="19">
        <v>0</v>
      </c>
      <c r="S631" s="19">
        <v>0</v>
      </c>
    </row>
    <row r="632" spans="1:19" x14ac:dyDescent="0.25">
      <c r="A632" s="880" t="s">
        <v>78</v>
      </c>
      <c r="B632" s="880"/>
      <c r="C632" s="880"/>
      <c r="D632" s="880"/>
      <c r="E632" s="880"/>
      <c r="F632" s="880"/>
      <c r="G632" s="880"/>
      <c r="H632" s="880"/>
      <c r="I632" s="880"/>
      <c r="J632" s="880"/>
      <c r="K632" s="880"/>
      <c r="L632" s="880"/>
      <c r="M632" s="880"/>
      <c r="N632" s="880"/>
      <c r="O632" s="880"/>
      <c r="P632" s="880"/>
      <c r="Q632" s="880"/>
      <c r="R632" s="880"/>
      <c r="S632" s="880"/>
    </row>
    <row r="633" spans="1:19" s="103" customFormat="1" x14ac:dyDescent="0.25">
      <c r="A633" s="19">
        <v>0</v>
      </c>
      <c r="B633" s="19">
        <v>0</v>
      </c>
      <c r="C633" s="19">
        <v>0</v>
      </c>
      <c r="D633" s="19">
        <v>0</v>
      </c>
      <c r="E633" s="19">
        <v>0</v>
      </c>
      <c r="F633" s="19">
        <v>0</v>
      </c>
      <c r="G633" s="19">
        <v>0</v>
      </c>
      <c r="H633" s="19">
        <v>0</v>
      </c>
      <c r="I633" s="19">
        <v>0</v>
      </c>
      <c r="J633" s="19">
        <v>0</v>
      </c>
      <c r="K633" s="19">
        <v>0</v>
      </c>
      <c r="L633" s="19">
        <v>0</v>
      </c>
      <c r="M633" s="19">
        <v>0</v>
      </c>
      <c r="N633" s="19">
        <v>0</v>
      </c>
      <c r="O633" s="19">
        <v>0</v>
      </c>
      <c r="P633" s="19">
        <v>0</v>
      </c>
      <c r="Q633" s="19">
        <v>0</v>
      </c>
      <c r="R633" s="19">
        <v>0</v>
      </c>
      <c r="S633" s="19">
        <v>0</v>
      </c>
    </row>
    <row r="634" spans="1:19" x14ac:dyDescent="0.25">
      <c r="A634" s="880" t="s">
        <v>79</v>
      </c>
      <c r="B634" s="880"/>
      <c r="C634" s="880"/>
      <c r="D634" s="880"/>
      <c r="E634" s="880"/>
      <c r="F634" s="880"/>
      <c r="G634" s="880"/>
      <c r="H634" s="880"/>
      <c r="I634" s="880"/>
      <c r="J634" s="880"/>
      <c r="K634" s="880"/>
      <c r="L634" s="880"/>
      <c r="M634" s="880"/>
      <c r="N634" s="880"/>
      <c r="O634" s="880"/>
      <c r="P634" s="880"/>
      <c r="Q634" s="880"/>
      <c r="R634" s="880"/>
      <c r="S634" s="880"/>
    </row>
    <row r="635" spans="1:19" s="103" customFormat="1" x14ac:dyDescent="0.25">
      <c r="A635" s="19">
        <v>0</v>
      </c>
      <c r="B635" s="19">
        <v>0</v>
      </c>
      <c r="C635" s="19">
        <v>0</v>
      </c>
      <c r="D635" s="19">
        <v>0</v>
      </c>
      <c r="E635" s="19">
        <v>0</v>
      </c>
      <c r="F635" s="19">
        <v>0</v>
      </c>
      <c r="G635" s="19">
        <v>0</v>
      </c>
      <c r="H635" s="19">
        <v>0</v>
      </c>
      <c r="I635" s="19">
        <v>0</v>
      </c>
      <c r="J635" s="19">
        <v>0</v>
      </c>
      <c r="K635" s="19">
        <v>0</v>
      </c>
      <c r="L635" s="19">
        <v>0</v>
      </c>
      <c r="M635" s="19">
        <v>0</v>
      </c>
      <c r="N635" s="19">
        <v>0</v>
      </c>
      <c r="O635" s="19">
        <v>0</v>
      </c>
      <c r="P635" s="19">
        <v>0</v>
      </c>
      <c r="Q635" s="19">
        <v>0</v>
      </c>
      <c r="R635" s="19">
        <v>0</v>
      </c>
      <c r="S635" s="19">
        <v>0</v>
      </c>
    </row>
    <row r="636" spans="1:19" x14ac:dyDescent="0.25">
      <c r="A636" s="880" t="s">
        <v>80</v>
      </c>
      <c r="B636" s="880"/>
      <c r="C636" s="880"/>
      <c r="D636" s="880"/>
      <c r="E636" s="880"/>
      <c r="F636" s="880"/>
      <c r="G636" s="880"/>
      <c r="H636" s="880"/>
      <c r="I636" s="880"/>
      <c r="J636" s="880"/>
      <c r="K636" s="880"/>
      <c r="L636" s="880"/>
      <c r="M636" s="880"/>
      <c r="N636" s="880"/>
      <c r="O636" s="880"/>
      <c r="P636" s="880"/>
      <c r="Q636" s="880"/>
      <c r="R636" s="880"/>
      <c r="S636" s="880"/>
    </row>
    <row r="637" spans="1:19" s="103" customFormat="1" x14ac:dyDescent="0.25">
      <c r="A637" s="19">
        <v>0</v>
      </c>
      <c r="B637" s="19">
        <v>0</v>
      </c>
      <c r="C637" s="19">
        <v>0</v>
      </c>
      <c r="D637" s="19">
        <v>0</v>
      </c>
      <c r="E637" s="19">
        <v>0</v>
      </c>
      <c r="F637" s="19">
        <v>0</v>
      </c>
      <c r="G637" s="19">
        <v>0</v>
      </c>
      <c r="H637" s="19">
        <v>0</v>
      </c>
      <c r="I637" s="19">
        <v>0</v>
      </c>
      <c r="J637" s="19">
        <v>0</v>
      </c>
      <c r="K637" s="19">
        <v>0</v>
      </c>
      <c r="L637" s="19">
        <v>0</v>
      </c>
      <c r="M637" s="19">
        <v>0</v>
      </c>
      <c r="N637" s="19">
        <v>0</v>
      </c>
      <c r="O637" s="19">
        <v>0</v>
      </c>
      <c r="P637" s="19">
        <v>0</v>
      </c>
      <c r="Q637" s="19">
        <v>0</v>
      </c>
      <c r="R637" s="19">
        <v>0</v>
      </c>
      <c r="S637" s="19">
        <v>0</v>
      </c>
    </row>
    <row r="638" spans="1:19" x14ac:dyDescent="0.25">
      <c r="A638" s="263"/>
      <c r="B638" s="263"/>
      <c r="C638" s="263"/>
      <c r="D638" s="263"/>
      <c r="E638" s="263"/>
      <c r="F638" s="263"/>
      <c r="G638" s="261" t="s">
        <v>271</v>
      </c>
      <c r="H638" s="261"/>
      <c r="I638" s="261"/>
      <c r="J638" s="261"/>
      <c r="K638" s="261"/>
      <c r="L638" s="261"/>
      <c r="M638" s="263"/>
      <c r="N638" s="263"/>
      <c r="O638" s="263"/>
      <c r="P638" s="263"/>
      <c r="Q638" s="263"/>
      <c r="R638" s="263"/>
      <c r="S638" s="263"/>
    </row>
    <row r="639" spans="1:19" s="104" customFormat="1" x14ac:dyDescent="0.25">
      <c r="A639" s="375">
        <f>SUM(A637,A635,A633,A631,A629,A627,A625,A623,A621,A619,A617,A615)</f>
        <v>0</v>
      </c>
      <c r="B639" s="566">
        <f t="shared" ref="B639:S639" si="15">SUM(B637,B635,B633,B631,B629,B627,B625,B623,B621,B619,B617,B615)</f>
        <v>0</v>
      </c>
      <c r="C639" s="566">
        <f t="shared" si="15"/>
        <v>0</v>
      </c>
      <c r="D639" s="566">
        <f t="shared" si="15"/>
        <v>0</v>
      </c>
      <c r="E639" s="566">
        <f t="shared" si="15"/>
        <v>0</v>
      </c>
      <c r="F639" s="566">
        <f t="shared" si="15"/>
        <v>0</v>
      </c>
      <c r="G639" s="566">
        <f t="shared" si="15"/>
        <v>0</v>
      </c>
      <c r="H639" s="566">
        <f t="shared" si="15"/>
        <v>0</v>
      </c>
      <c r="I639" s="566">
        <f t="shared" si="15"/>
        <v>0</v>
      </c>
      <c r="J639" s="566">
        <f t="shared" si="15"/>
        <v>0</v>
      </c>
      <c r="K639" s="566">
        <f t="shared" si="15"/>
        <v>0</v>
      </c>
      <c r="L639" s="566">
        <f t="shared" si="15"/>
        <v>0</v>
      </c>
      <c r="M639" s="566">
        <f t="shared" si="15"/>
        <v>0</v>
      </c>
      <c r="N639" s="566">
        <f t="shared" si="15"/>
        <v>0</v>
      </c>
      <c r="O639" s="566">
        <f t="shared" si="15"/>
        <v>0</v>
      </c>
      <c r="P639" s="566">
        <f t="shared" si="15"/>
        <v>0</v>
      </c>
      <c r="Q639" s="566">
        <f t="shared" si="15"/>
        <v>0</v>
      </c>
      <c r="R639" s="566">
        <f t="shared" si="15"/>
        <v>0</v>
      </c>
      <c r="S639" s="566">
        <f t="shared" si="15"/>
        <v>0</v>
      </c>
    </row>
    <row r="640" spans="1:19" x14ac:dyDescent="0.25">
      <c r="A640" s="263"/>
      <c r="B640" s="263"/>
      <c r="C640" s="263"/>
      <c r="D640" s="263"/>
      <c r="E640" s="263"/>
      <c r="F640" s="263"/>
      <c r="G640" s="263"/>
      <c r="H640" s="263"/>
      <c r="I640" s="263"/>
      <c r="J640" s="263"/>
      <c r="K640" s="263"/>
      <c r="L640" s="263"/>
      <c r="M640" s="263"/>
      <c r="N640" s="263"/>
      <c r="O640" s="263"/>
      <c r="P640" s="263"/>
      <c r="Q640" s="263"/>
      <c r="R640" s="263"/>
      <c r="S640" s="263"/>
    </row>
    <row r="641" spans="1:19" ht="21.75" customHeight="1" x14ac:dyDescent="0.25">
      <c r="A641" s="1066" t="s">
        <v>3813</v>
      </c>
      <c r="B641" s="1066"/>
      <c r="C641" s="1066"/>
      <c r="D641" s="1066"/>
      <c r="E641" s="1066"/>
      <c r="F641" s="1066"/>
      <c r="G641" s="1066"/>
      <c r="H641" s="1066"/>
      <c r="I641" s="1066"/>
      <c r="J641" s="1066"/>
      <c r="K641" s="1066"/>
      <c r="L641" s="1066"/>
      <c r="M641" s="1066"/>
      <c r="N641" s="1066"/>
      <c r="O641" s="1066"/>
      <c r="P641" s="1066"/>
      <c r="Q641" s="1066"/>
      <c r="R641" s="1066"/>
      <c r="S641" s="1067"/>
    </row>
    <row r="642" spans="1:19" x14ac:dyDescent="0.25">
      <c r="A642" s="929" t="s">
        <v>173</v>
      </c>
      <c r="B642" s="929"/>
      <c r="C642" s="929"/>
      <c r="D642" s="929"/>
      <c r="E642" s="929"/>
      <c r="F642" s="929"/>
      <c r="G642" s="929"/>
      <c r="H642" s="929"/>
      <c r="I642" s="929"/>
      <c r="J642" s="929"/>
      <c r="K642" s="929"/>
      <c r="L642" s="929"/>
      <c r="M642" s="929"/>
      <c r="N642" s="929"/>
      <c r="O642" s="929"/>
      <c r="P642" s="929"/>
      <c r="Q642" s="929"/>
      <c r="R642" s="929"/>
      <c r="S642" s="930"/>
    </row>
    <row r="643" spans="1:19" x14ac:dyDescent="0.25">
      <c r="A643" s="833" t="s">
        <v>3805</v>
      </c>
      <c r="B643" s="834"/>
      <c r="C643" s="834"/>
      <c r="D643" s="834"/>
      <c r="E643" s="834"/>
      <c r="F643" s="834"/>
      <c r="G643" s="834"/>
      <c r="H643" s="834"/>
      <c r="I643" s="834"/>
      <c r="J643" s="834"/>
      <c r="K643" s="834"/>
      <c r="L643" s="834"/>
      <c r="M643" s="834"/>
      <c r="N643" s="834"/>
      <c r="O643" s="834"/>
      <c r="P643" s="834"/>
      <c r="Q643" s="834"/>
      <c r="R643" s="834"/>
      <c r="S643" s="835"/>
    </row>
    <row r="644" spans="1:19" x14ac:dyDescent="0.25">
      <c r="A644" s="833" t="s">
        <v>3806</v>
      </c>
      <c r="B644" s="834"/>
      <c r="C644" s="834"/>
      <c r="D644" s="834"/>
      <c r="E644" s="834"/>
      <c r="F644" s="834"/>
      <c r="G644" s="834"/>
      <c r="H644" s="834"/>
      <c r="I644" s="834"/>
      <c r="J644" s="834"/>
      <c r="K644" s="834"/>
      <c r="L644" s="834"/>
      <c r="M644" s="834"/>
      <c r="N644" s="834"/>
      <c r="O644" s="834"/>
      <c r="P644" s="834"/>
      <c r="Q644" s="834"/>
      <c r="R644" s="834"/>
      <c r="S644" s="835"/>
    </row>
    <row r="645" spans="1:19" x14ac:dyDescent="0.25">
      <c r="A645" s="833" t="s">
        <v>3807</v>
      </c>
      <c r="B645" s="834"/>
      <c r="C645" s="834"/>
      <c r="D645" s="834"/>
      <c r="E645" s="834"/>
      <c r="F645" s="834"/>
      <c r="G645" s="834"/>
      <c r="H645" s="834"/>
      <c r="I645" s="834"/>
      <c r="J645" s="834"/>
      <c r="K645" s="834"/>
      <c r="L645" s="834"/>
      <c r="M645" s="834"/>
      <c r="N645" s="834"/>
      <c r="O645" s="834"/>
      <c r="P645" s="834"/>
      <c r="Q645" s="834"/>
      <c r="R645" s="834"/>
      <c r="S645" s="835"/>
    </row>
    <row r="646" spans="1:19" x14ac:dyDescent="0.25">
      <c r="A646" s="833" t="s">
        <v>3808</v>
      </c>
      <c r="B646" s="834"/>
      <c r="C646" s="834"/>
      <c r="D646" s="834"/>
      <c r="E646" s="834"/>
      <c r="F646" s="834"/>
      <c r="G646" s="834"/>
      <c r="H646" s="834"/>
      <c r="I646" s="834"/>
      <c r="J646" s="834"/>
      <c r="K646" s="834"/>
      <c r="L646" s="834"/>
      <c r="M646" s="834"/>
      <c r="N646" s="834"/>
      <c r="O646" s="834"/>
      <c r="P646" s="834"/>
      <c r="Q646" s="834"/>
      <c r="R646" s="834"/>
      <c r="S646" s="835"/>
    </row>
    <row r="647" spans="1:19" x14ac:dyDescent="0.25">
      <c r="A647" s="833" t="s">
        <v>3809</v>
      </c>
      <c r="B647" s="834"/>
      <c r="C647" s="834"/>
      <c r="D647" s="834"/>
      <c r="E647" s="834"/>
      <c r="F647" s="834"/>
      <c r="G647" s="834"/>
      <c r="H647" s="834"/>
      <c r="I647" s="834"/>
      <c r="J647" s="834"/>
      <c r="K647" s="834"/>
      <c r="L647" s="834"/>
      <c r="M647" s="834"/>
      <c r="N647" s="834"/>
      <c r="O647" s="834"/>
      <c r="P647" s="834"/>
      <c r="Q647" s="834"/>
      <c r="R647" s="834"/>
      <c r="S647" s="835"/>
    </row>
    <row r="648" spans="1:19" x14ac:dyDescent="0.25">
      <c r="A648" s="833" t="s">
        <v>3810</v>
      </c>
      <c r="B648" s="834"/>
      <c r="C648" s="834"/>
      <c r="D648" s="834"/>
      <c r="E648" s="834"/>
      <c r="F648" s="834"/>
      <c r="G648" s="834"/>
      <c r="H648" s="834"/>
      <c r="I648" s="834"/>
      <c r="J648" s="834"/>
      <c r="K648" s="834"/>
      <c r="L648" s="834"/>
      <c r="M648" s="834"/>
      <c r="N648" s="834"/>
      <c r="O648" s="834"/>
      <c r="P648" s="834"/>
      <c r="Q648" s="834"/>
      <c r="R648" s="834"/>
      <c r="S648" s="835"/>
    </row>
    <row r="649" spans="1:19" x14ac:dyDescent="0.25">
      <c r="A649" s="833" t="s">
        <v>3811</v>
      </c>
      <c r="B649" s="834"/>
      <c r="C649" s="834"/>
      <c r="D649" s="834"/>
      <c r="E649" s="834"/>
      <c r="F649" s="834"/>
      <c r="G649" s="834"/>
      <c r="H649" s="834"/>
      <c r="I649" s="834"/>
      <c r="J649" s="834"/>
      <c r="K649" s="834"/>
      <c r="L649" s="834"/>
      <c r="M649" s="834"/>
      <c r="N649" s="834"/>
      <c r="O649" s="834"/>
      <c r="P649" s="834"/>
      <c r="Q649" s="834"/>
      <c r="R649" s="834"/>
      <c r="S649" s="835"/>
    </row>
    <row r="650" spans="1:19" x14ac:dyDescent="0.25">
      <c r="A650" s="836" t="s">
        <v>3812</v>
      </c>
      <c r="B650" s="837"/>
      <c r="C650" s="837"/>
      <c r="D650" s="837"/>
      <c r="E650" s="837"/>
      <c r="F650" s="837"/>
      <c r="G650" s="837"/>
      <c r="H650" s="837"/>
      <c r="I650" s="837"/>
      <c r="J650" s="837"/>
      <c r="K650" s="837"/>
      <c r="L650" s="837"/>
      <c r="M650" s="837"/>
      <c r="N650" s="837"/>
      <c r="O650" s="837"/>
      <c r="P650" s="837"/>
      <c r="Q650" s="837"/>
      <c r="R650" s="837"/>
      <c r="S650" s="838"/>
    </row>
    <row r="651" spans="1:19" s="103" customFormat="1" ht="27" customHeight="1" x14ac:dyDescent="0.25">
      <c r="A651" s="831" t="s">
        <v>41</v>
      </c>
      <c r="B651" s="831"/>
      <c r="C651" s="831"/>
      <c r="D651" s="831" t="s">
        <v>42</v>
      </c>
      <c r="E651" s="831"/>
      <c r="F651" s="831" t="s">
        <v>43</v>
      </c>
      <c r="G651" s="831"/>
      <c r="H651" s="831"/>
      <c r="I651" s="831" t="s">
        <v>44</v>
      </c>
      <c r="J651" s="831"/>
      <c r="K651" s="827" t="s">
        <v>45</v>
      </c>
      <c r="L651" s="1064"/>
      <c r="M651" s="1064"/>
      <c r="N651" s="1065"/>
      <c r="O651" s="841" t="s">
        <v>46</v>
      </c>
      <c r="P651" s="841"/>
      <c r="Q651" s="842"/>
      <c r="R651" s="831" t="s">
        <v>47</v>
      </c>
      <c r="S651" s="831"/>
    </row>
    <row r="652" spans="1:19" s="103" customFormat="1" ht="30" customHeight="1" x14ac:dyDescent="0.25">
      <c r="A652" s="830" t="s">
        <v>48</v>
      </c>
      <c r="B652" s="830" t="s">
        <v>49</v>
      </c>
      <c r="C652" s="852" t="s">
        <v>50</v>
      </c>
      <c r="D652" s="830" t="s">
        <v>51</v>
      </c>
      <c r="E652" s="830" t="s">
        <v>52</v>
      </c>
      <c r="F652" s="827" t="s">
        <v>53</v>
      </c>
      <c r="G652" s="828"/>
      <c r="H652" s="829"/>
      <c r="I652" s="830" t="s">
        <v>54</v>
      </c>
      <c r="J652" s="830" t="s">
        <v>55</v>
      </c>
      <c r="K652" s="827" t="s">
        <v>56</v>
      </c>
      <c r="L652" s="829"/>
      <c r="M652" s="827" t="s">
        <v>57</v>
      </c>
      <c r="N652" s="829"/>
      <c r="O652" s="830" t="s">
        <v>58</v>
      </c>
      <c r="P652" s="830" t="s">
        <v>59</v>
      </c>
      <c r="Q652" s="830" t="s">
        <v>60</v>
      </c>
      <c r="R652" s="830" t="s">
        <v>61</v>
      </c>
      <c r="S652" s="830" t="s">
        <v>62</v>
      </c>
    </row>
    <row r="653" spans="1:19" s="103" customFormat="1" ht="60.75" customHeight="1" x14ac:dyDescent="0.25">
      <c r="A653" s="831"/>
      <c r="B653" s="831"/>
      <c r="C653" s="853"/>
      <c r="D653" s="831"/>
      <c r="E653" s="831"/>
      <c r="F653" s="607" t="s">
        <v>63</v>
      </c>
      <c r="G653" s="607" t="s">
        <v>64</v>
      </c>
      <c r="H653" s="607" t="s">
        <v>65</v>
      </c>
      <c r="I653" s="831"/>
      <c r="J653" s="831"/>
      <c r="K653" s="609" t="s">
        <v>66</v>
      </c>
      <c r="L653" s="609" t="s">
        <v>67</v>
      </c>
      <c r="M653" s="609" t="s">
        <v>68</v>
      </c>
      <c r="N653" s="609" t="s">
        <v>67</v>
      </c>
      <c r="O653" s="831"/>
      <c r="P653" s="831"/>
      <c r="Q653" s="831"/>
      <c r="R653" s="831"/>
      <c r="S653" s="831"/>
    </row>
    <row r="654" spans="1:19" x14ac:dyDescent="0.25">
      <c r="A654" s="826" t="s">
        <v>69</v>
      </c>
      <c r="B654" s="826"/>
      <c r="C654" s="826"/>
      <c r="D654" s="826"/>
      <c r="E654" s="826"/>
      <c r="F654" s="826"/>
      <c r="G654" s="826"/>
      <c r="H654" s="826"/>
      <c r="I654" s="826"/>
      <c r="J654" s="826"/>
      <c r="K654" s="826"/>
      <c r="L654" s="826"/>
      <c r="M654" s="826"/>
      <c r="N654" s="826"/>
      <c r="O654" s="826"/>
      <c r="P654" s="826"/>
      <c r="Q654" s="826"/>
      <c r="R654" s="826"/>
      <c r="S654" s="826"/>
    </row>
    <row r="655" spans="1:19" s="103" customFormat="1" x14ac:dyDescent="0.25">
      <c r="A655" s="19">
        <v>0</v>
      </c>
      <c r="B655" s="19">
        <v>0</v>
      </c>
      <c r="C655" s="19">
        <v>0</v>
      </c>
      <c r="D655" s="19">
        <v>0</v>
      </c>
      <c r="E655" s="19">
        <v>0</v>
      </c>
      <c r="F655" s="19">
        <v>0</v>
      </c>
      <c r="G655" s="19">
        <v>0</v>
      </c>
      <c r="H655" s="19">
        <v>0</v>
      </c>
      <c r="I655" s="19">
        <v>0</v>
      </c>
      <c r="J655" s="19">
        <v>0</v>
      </c>
      <c r="K655" s="19">
        <v>0</v>
      </c>
      <c r="L655" s="19">
        <v>0</v>
      </c>
      <c r="M655" s="19">
        <v>0</v>
      </c>
      <c r="N655" s="19">
        <v>0</v>
      </c>
      <c r="O655" s="19">
        <v>0</v>
      </c>
      <c r="P655" s="19">
        <v>0</v>
      </c>
      <c r="Q655" s="19">
        <v>0</v>
      </c>
      <c r="R655" s="19">
        <v>0</v>
      </c>
      <c r="S655" s="19">
        <v>0</v>
      </c>
    </row>
    <row r="656" spans="1:19" x14ac:dyDescent="0.25">
      <c r="A656" s="826" t="s">
        <v>70</v>
      </c>
      <c r="B656" s="826"/>
      <c r="C656" s="826"/>
      <c r="D656" s="826"/>
      <c r="E656" s="826"/>
      <c r="F656" s="826"/>
      <c r="G656" s="826"/>
      <c r="H656" s="826"/>
      <c r="I656" s="826"/>
      <c r="J656" s="826"/>
      <c r="K656" s="826"/>
      <c r="L656" s="826"/>
      <c r="M656" s="826"/>
      <c r="N656" s="826"/>
      <c r="O656" s="826"/>
      <c r="P656" s="826"/>
      <c r="Q656" s="826"/>
      <c r="R656" s="826"/>
      <c r="S656" s="826"/>
    </row>
    <row r="657" spans="1:19" s="103" customFormat="1" x14ac:dyDescent="0.25">
      <c r="A657" s="19">
        <v>0</v>
      </c>
      <c r="B657" s="19">
        <v>0</v>
      </c>
      <c r="C657" s="19">
        <v>0</v>
      </c>
      <c r="D657" s="19">
        <v>0</v>
      </c>
      <c r="E657" s="19">
        <v>0</v>
      </c>
      <c r="F657" s="19">
        <v>0</v>
      </c>
      <c r="G657" s="19">
        <v>0</v>
      </c>
      <c r="H657" s="19">
        <v>0</v>
      </c>
      <c r="I657" s="19">
        <v>0</v>
      </c>
      <c r="J657" s="19">
        <v>0</v>
      </c>
      <c r="K657" s="19">
        <v>0</v>
      </c>
      <c r="L657" s="19">
        <v>0</v>
      </c>
      <c r="M657" s="19">
        <v>0</v>
      </c>
      <c r="N657" s="19">
        <v>0</v>
      </c>
      <c r="O657" s="19">
        <v>0</v>
      </c>
      <c r="P657" s="19">
        <v>0</v>
      </c>
      <c r="Q657" s="19">
        <v>0</v>
      </c>
      <c r="R657" s="19">
        <v>0</v>
      </c>
      <c r="S657" s="19">
        <v>0</v>
      </c>
    </row>
    <row r="658" spans="1:19" x14ac:dyDescent="0.25">
      <c r="A658" s="826" t="s">
        <v>71</v>
      </c>
      <c r="B658" s="826"/>
      <c r="C658" s="826"/>
      <c r="D658" s="826"/>
      <c r="E658" s="826"/>
      <c r="F658" s="826"/>
      <c r="G658" s="826"/>
      <c r="H658" s="826"/>
      <c r="I658" s="826"/>
      <c r="J658" s="826"/>
      <c r="K658" s="826"/>
      <c r="L658" s="826"/>
      <c r="M658" s="826"/>
      <c r="N658" s="826"/>
      <c r="O658" s="826"/>
      <c r="P658" s="826"/>
      <c r="Q658" s="826"/>
      <c r="R658" s="826"/>
      <c r="S658" s="826"/>
    </row>
    <row r="659" spans="1:19" s="103" customFormat="1" x14ac:dyDescent="0.25">
      <c r="A659" s="608">
        <v>0</v>
      </c>
      <c r="B659" s="19">
        <v>0</v>
      </c>
      <c r="C659" s="19">
        <v>0</v>
      </c>
      <c r="D659" s="19">
        <v>0</v>
      </c>
      <c r="E659" s="19">
        <v>0</v>
      </c>
      <c r="F659" s="19">
        <v>0</v>
      </c>
      <c r="G659" s="19">
        <v>0</v>
      </c>
      <c r="H659" s="19">
        <v>0</v>
      </c>
      <c r="I659" s="19">
        <v>0</v>
      </c>
      <c r="J659" s="19">
        <v>0</v>
      </c>
      <c r="K659" s="19">
        <v>0</v>
      </c>
      <c r="L659" s="19">
        <v>0</v>
      </c>
      <c r="M659" s="19">
        <v>0</v>
      </c>
      <c r="N659" s="19">
        <v>0</v>
      </c>
      <c r="O659" s="19">
        <v>0</v>
      </c>
      <c r="P659" s="19">
        <v>0</v>
      </c>
      <c r="Q659" s="19">
        <v>0</v>
      </c>
      <c r="R659" s="19">
        <v>0</v>
      </c>
      <c r="S659" s="19">
        <v>0</v>
      </c>
    </row>
    <row r="660" spans="1:19" x14ac:dyDescent="0.25">
      <c r="A660" s="826" t="s">
        <v>72</v>
      </c>
      <c r="B660" s="826"/>
      <c r="C660" s="826"/>
      <c r="D660" s="826"/>
      <c r="E660" s="826"/>
      <c r="F660" s="826"/>
      <c r="G660" s="826"/>
      <c r="H660" s="826"/>
      <c r="I660" s="826"/>
      <c r="J660" s="826"/>
      <c r="K660" s="826"/>
      <c r="L660" s="826"/>
      <c r="M660" s="826"/>
      <c r="N660" s="826"/>
      <c r="O660" s="826"/>
      <c r="P660" s="826"/>
      <c r="Q660" s="826"/>
      <c r="R660" s="826"/>
      <c r="S660" s="826"/>
    </row>
    <row r="661" spans="1:19" s="103" customFormat="1" x14ac:dyDescent="0.25">
      <c r="A661" s="608">
        <v>0</v>
      </c>
      <c r="B661" s="19">
        <v>0</v>
      </c>
      <c r="C661" s="19">
        <v>0</v>
      </c>
      <c r="D661" s="19">
        <v>0</v>
      </c>
      <c r="E661" s="19">
        <v>0</v>
      </c>
      <c r="F661" s="19">
        <v>0</v>
      </c>
      <c r="G661" s="19">
        <v>0</v>
      </c>
      <c r="H661" s="19">
        <v>0</v>
      </c>
      <c r="I661" s="19">
        <v>0</v>
      </c>
      <c r="J661" s="19">
        <v>0</v>
      </c>
      <c r="K661" s="19">
        <v>0</v>
      </c>
      <c r="L661" s="19">
        <v>0</v>
      </c>
      <c r="M661" s="19">
        <v>0</v>
      </c>
      <c r="N661" s="19">
        <v>0</v>
      </c>
      <c r="O661" s="19">
        <v>0</v>
      </c>
      <c r="P661" s="19">
        <v>0</v>
      </c>
      <c r="Q661" s="19">
        <v>0</v>
      </c>
      <c r="R661" s="19">
        <v>0</v>
      </c>
      <c r="S661" s="19">
        <v>0</v>
      </c>
    </row>
    <row r="662" spans="1:19" x14ac:dyDescent="0.25">
      <c r="A662" s="832" t="s">
        <v>73</v>
      </c>
      <c r="B662" s="832"/>
      <c r="C662" s="832"/>
      <c r="D662" s="832"/>
      <c r="E662" s="832"/>
      <c r="F662" s="832"/>
      <c r="G662" s="832"/>
      <c r="H662" s="832"/>
      <c r="I662" s="832"/>
      <c r="J662" s="832"/>
      <c r="K662" s="832"/>
      <c r="L662" s="832"/>
      <c r="M662" s="832"/>
      <c r="N662" s="832"/>
      <c r="O662" s="832"/>
      <c r="P662" s="832"/>
      <c r="Q662" s="832"/>
      <c r="R662" s="832"/>
      <c r="S662" s="832"/>
    </row>
    <row r="663" spans="1:19" s="103" customFormat="1" x14ac:dyDescent="0.25">
      <c r="A663" s="608">
        <v>0</v>
      </c>
      <c r="B663" s="19">
        <v>1</v>
      </c>
      <c r="C663" s="19">
        <v>1</v>
      </c>
      <c r="D663" s="19">
        <v>1</v>
      </c>
      <c r="E663" s="19">
        <v>0</v>
      </c>
      <c r="F663" s="19">
        <v>0</v>
      </c>
      <c r="G663" s="19">
        <v>1</v>
      </c>
      <c r="H663" s="19">
        <v>0</v>
      </c>
      <c r="I663" s="19">
        <v>1</v>
      </c>
      <c r="J663" s="19">
        <v>0</v>
      </c>
      <c r="K663" s="19">
        <v>0</v>
      </c>
      <c r="L663" s="19">
        <v>0</v>
      </c>
      <c r="M663" s="19">
        <v>0</v>
      </c>
      <c r="N663" s="19">
        <v>0</v>
      </c>
      <c r="O663" s="19">
        <v>0</v>
      </c>
      <c r="P663" s="19">
        <v>0</v>
      </c>
      <c r="Q663" s="19">
        <v>1</v>
      </c>
      <c r="R663" s="19">
        <v>0</v>
      </c>
      <c r="S663" s="19">
        <v>0</v>
      </c>
    </row>
    <row r="664" spans="1:19" x14ac:dyDescent="0.25">
      <c r="A664" s="826" t="s">
        <v>74</v>
      </c>
      <c r="B664" s="826"/>
      <c r="C664" s="826"/>
      <c r="D664" s="826"/>
      <c r="E664" s="826"/>
      <c r="F664" s="826"/>
      <c r="G664" s="826"/>
      <c r="H664" s="826"/>
      <c r="I664" s="826"/>
      <c r="J664" s="826"/>
      <c r="K664" s="826"/>
      <c r="L664" s="826"/>
      <c r="M664" s="826"/>
      <c r="N664" s="826"/>
      <c r="O664" s="826"/>
      <c r="P664" s="826"/>
      <c r="Q664" s="826"/>
      <c r="R664" s="826"/>
      <c r="S664" s="826"/>
    </row>
    <row r="665" spans="1:19" s="103" customFormat="1" x14ac:dyDescent="0.25">
      <c r="A665" s="19">
        <v>0</v>
      </c>
      <c r="B665" s="19">
        <v>0</v>
      </c>
      <c r="C665" s="19">
        <v>0</v>
      </c>
      <c r="D665" s="19">
        <v>0</v>
      </c>
      <c r="E665" s="19">
        <v>0</v>
      </c>
      <c r="F665" s="19">
        <v>0</v>
      </c>
      <c r="G665" s="19">
        <v>0</v>
      </c>
      <c r="H665" s="19">
        <v>0</v>
      </c>
      <c r="I665" s="19">
        <v>0</v>
      </c>
      <c r="J665" s="19">
        <v>0</v>
      </c>
      <c r="K665" s="19">
        <v>0</v>
      </c>
      <c r="L665" s="19">
        <v>0</v>
      </c>
      <c r="M665" s="19">
        <v>0</v>
      </c>
      <c r="N665" s="19">
        <v>0</v>
      </c>
      <c r="O665" s="19">
        <v>0</v>
      </c>
      <c r="P665" s="19">
        <v>0</v>
      </c>
      <c r="Q665" s="19">
        <v>0</v>
      </c>
      <c r="R665" s="19">
        <v>0</v>
      </c>
      <c r="S665" s="19">
        <v>0</v>
      </c>
    </row>
    <row r="666" spans="1:19" x14ac:dyDescent="0.25">
      <c r="A666" s="826" t="s">
        <v>75</v>
      </c>
      <c r="B666" s="826"/>
      <c r="C666" s="826"/>
      <c r="D666" s="826"/>
      <c r="E666" s="826"/>
      <c r="F666" s="826"/>
      <c r="G666" s="826"/>
      <c r="H666" s="826"/>
      <c r="I666" s="826"/>
      <c r="J666" s="826"/>
      <c r="K666" s="826"/>
      <c r="L666" s="826"/>
      <c r="M666" s="826"/>
      <c r="N666" s="826"/>
      <c r="O666" s="826"/>
      <c r="P666" s="826"/>
      <c r="Q666" s="826"/>
      <c r="R666" s="826"/>
      <c r="S666" s="826"/>
    </row>
    <row r="667" spans="1:19" s="103" customFormat="1" x14ac:dyDescent="0.25">
      <c r="A667" s="19">
        <v>0</v>
      </c>
      <c r="B667" s="19">
        <v>0</v>
      </c>
      <c r="C667" s="19">
        <v>0</v>
      </c>
      <c r="D667" s="19">
        <v>0</v>
      </c>
      <c r="E667" s="19">
        <v>0</v>
      </c>
      <c r="F667" s="19">
        <v>0</v>
      </c>
      <c r="G667" s="19">
        <v>0</v>
      </c>
      <c r="H667" s="19">
        <v>0</v>
      </c>
      <c r="I667" s="19">
        <v>0</v>
      </c>
      <c r="J667" s="19">
        <v>0</v>
      </c>
      <c r="K667" s="19">
        <v>0</v>
      </c>
      <c r="L667" s="19">
        <v>0</v>
      </c>
      <c r="M667" s="19">
        <v>0</v>
      </c>
      <c r="N667" s="19">
        <v>0</v>
      </c>
      <c r="O667" s="19">
        <v>0</v>
      </c>
      <c r="P667" s="19">
        <v>0</v>
      </c>
      <c r="Q667" s="19">
        <v>0</v>
      </c>
      <c r="R667" s="19">
        <v>0</v>
      </c>
      <c r="S667" s="19">
        <v>0</v>
      </c>
    </row>
    <row r="668" spans="1:19" x14ac:dyDescent="0.25">
      <c r="A668" s="826" t="s">
        <v>76</v>
      </c>
      <c r="B668" s="826"/>
      <c r="C668" s="826"/>
      <c r="D668" s="826"/>
      <c r="E668" s="826"/>
      <c r="F668" s="826"/>
      <c r="G668" s="826"/>
      <c r="H668" s="826"/>
      <c r="I668" s="826"/>
      <c r="J668" s="826"/>
      <c r="K668" s="826"/>
      <c r="L668" s="826"/>
      <c r="M668" s="826"/>
      <c r="N668" s="826"/>
      <c r="O668" s="826"/>
      <c r="P668" s="826"/>
      <c r="Q668" s="826"/>
      <c r="R668" s="826"/>
      <c r="S668" s="826"/>
    </row>
    <row r="669" spans="1:19" s="103" customFormat="1" x14ac:dyDescent="0.25">
      <c r="A669" s="19">
        <v>0</v>
      </c>
      <c r="B669" s="19">
        <v>0</v>
      </c>
      <c r="C669" s="19">
        <v>0</v>
      </c>
      <c r="D669" s="19">
        <v>0</v>
      </c>
      <c r="E669" s="19">
        <v>0</v>
      </c>
      <c r="F669" s="19">
        <v>0</v>
      </c>
      <c r="G669" s="19">
        <v>0</v>
      </c>
      <c r="H669" s="19">
        <v>0</v>
      </c>
      <c r="I669" s="19">
        <v>0</v>
      </c>
      <c r="J669" s="19">
        <v>0</v>
      </c>
      <c r="K669" s="19">
        <v>0</v>
      </c>
      <c r="L669" s="19">
        <v>0</v>
      </c>
      <c r="M669" s="19">
        <v>0</v>
      </c>
      <c r="N669" s="19">
        <v>0</v>
      </c>
      <c r="O669" s="19">
        <v>0</v>
      </c>
      <c r="P669" s="19">
        <v>0</v>
      </c>
      <c r="Q669" s="19">
        <v>0</v>
      </c>
      <c r="R669" s="19">
        <v>0</v>
      </c>
      <c r="S669" s="19">
        <v>0</v>
      </c>
    </row>
    <row r="670" spans="1:19" x14ac:dyDescent="0.25">
      <c r="A670" s="826" t="s">
        <v>77</v>
      </c>
      <c r="B670" s="826"/>
      <c r="C670" s="826"/>
      <c r="D670" s="826"/>
      <c r="E670" s="826"/>
      <c r="F670" s="826"/>
      <c r="G670" s="826"/>
      <c r="H670" s="826"/>
      <c r="I670" s="826"/>
      <c r="J670" s="826"/>
      <c r="K670" s="826"/>
      <c r="L670" s="826"/>
      <c r="M670" s="826"/>
      <c r="N670" s="826"/>
      <c r="O670" s="826"/>
      <c r="P670" s="826"/>
      <c r="Q670" s="826"/>
      <c r="R670" s="826"/>
      <c r="S670" s="826"/>
    </row>
    <row r="671" spans="1:19" s="103" customFormat="1" x14ac:dyDescent="0.25">
      <c r="A671" s="19">
        <v>0</v>
      </c>
      <c r="B671" s="19">
        <v>0</v>
      </c>
      <c r="C671" s="19">
        <v>0</v>
      </c>
      <c r="D671" s="19">
        <v>0</v>
      </c>
      <c r="E671" s="19">
        <v>0</v>
      </c>
      <c r="F671" s="19">
        <v>0</v>
      </c>
      <c r="G671" s="19">
        <v>0</v>
      </c>
      <c r="H671" s="19">
        <v>0</v>
      </c>
      <c r="I671" s="19">
        <v>0</v>
      </c>
      <c r="J671" s="19">
        <v>0</v>
      </c>
      <c r="K671" s="19">
        <v>0</v>
      </c>
      <c r="L671" s="19">
        <v>0</v>
      </c>
      <c r="M671" s="19">
        <v>0</v>
      </c>
      <c r="N671" s="19">
        <v>0</v>
      </c>
      <c r="O671" s="19">
        <v>0</v>
      </c>
      <c r="P671" s="19">
        <v>0</v>
      </c>
      <c r="Q671" s="19">
        <v>0</v>
      </c>
      <c r="R671" s="19">
        <v>0</v>
      </c>
      <c r="S671" s="19">
        <v>0</v>
      </c>
    </row>
    <row r="672" spans="1:19" x14ac:dyDescent="0.25">
      <c r="A672" s="826" t="s">
        <v>78</v>
      </c>
      <c r="B672" s="826"/>
      <c r="C672" s="826"/>
      <c r="D672" s="826"/>
      <c r="E672" s="826"/>
      <c r="F672" s="826"/>
      <c r="G672" s="826"/>
      <c r="H672" s="826"/>
      <c r="I672" s="826"/>
      <c r="J672" s="826"/>
      <c r="K672" s="826"/>
      <c r="L672" s="826"/>
      <c r="M672" s="826"/>
      <c r="N672" s="826"/>
      <c r="O672" s="826"/>
      <c r="P672" s="826"/>
      <c r="Q672" s="826"/>
      <c r="R672" s="826"/>
      <c r="S672" s="826"/>
    </row>
    <row r="673" spans="1:19" s="103" customFormat="1" x14ac:dyDescent="0.25">
      <c r="A673" s="19">
        <v>0</v>
      </c>
      <c r="B673" s="19">
        <v>0</v>
      </c>
      <c r="C673" s="19">
        <v>0</v>
      </c>
      <c r="D673" s="19">
        <v>0</v>
      </c>
      <c r="E673" s="19">
        <v>0</v>
      </c>
      <c r="F673" s="19">
        <v>0</v>
      </c>
      <c r="G673" s="19">
        <v>0</v>
      </c>
      <c r="H673" s="19">
        <v>0</v>
      </c>
      <c r="I673" s="19">
        <v>0</v>
      </c>
      <c r="J673" s="19">
        <v>0</v>
      </c>
      <c r="K673" s="19">
        <v>0</v>
      </c>
      <c r="L673" s="19">
        <v>0</v>
      </c>
      <c r="M673" s="19">
        <v>0</v>
      </c>
      <c r="N673" s="19">
        <v>0</v>
      </c>
      <c r="O673" s="19">
        <v>0</v>
      </c>
      <c r="P673" s="19">
        <v>0</v>
      </c>
      <c r="Q673" s="19">
        <v>0</v>
      </c>
      <c r="R673" s="19">
        <v>0</v>
      </c>
      <c r="S673" s="19">
        <v>0</v>
      </c>
    </row>
    <row r="674" spans="1:19" x14ac:dyDescent="0.25">
      <c r="A674" s="826" t="s">
        <v>79</v>
      </c>
      <c r="B674" s="826"/>
      <c r="C674" s="826"/>
      <c r="D674" s="826"/>
      <c r="E674" s="826"/>
      <c r="F674" s="826"/>
      <c r="G674" s="826"/>
      <c r="H674" s="826"/>
      <c r="I674" s="826"/>
      <c r="J674" s="826"/>
      <c r="K674" s="826"/>
      <c r="L674" s="826"/>
      <c r="M674" s="826"/>
      <c r="N674" s="826"/>
      <c r="O674" s="826"/>
      <c r="P674" s="826"/>
      <c r="Q674" s="826"/>
      <c r="R674" s="826"/>
      <c r="S674" s="826"/>
    </row>
    <row r="675" spans="1:19" s="103" customFormat="1" x14ac:dyDescent="0.25">
      <c r="A675" s="19">
        <v>0</v>
      </c>
      <c r="B675" s="19">
        <v>0</v>
      </c>
      <c r="C675" s="19">
        <v>0</v>
      </c>
      <c r="D675" s="19">
        <v>0</v>
      </c>
      <c r="E675" s="19">
        <v>0</v>
      </c>
      <c r="F675" s="19">
        <v>0</v>
      </c>
      <c r="G675" s="19">
        <v>0</v>
      </c>
      <c r="H675" s="19">
        <v>0</v>
      </c>
      <c r="I675" s="19">
        <v>0</v>
      </c>
      <c r="J675" s="19">
        <v>0</v>
      </c>
      <c r="K675" s="19">
        <v>0</v>
      </c>
      <c r="L675" s="19">
        <v>0</v>
      </c>
      <c r="M675" s="19">
        <v>0</v>
      </c>
      <c r="N675" s="19">
        <v>0</v>
      </c>
      <c r="O675" s="19">
        <v>0</v>
      </c>
      <c r="P675" s="19">
        <v>0</v>
      </c>
      <c r="Q675" s="19">
        <v>0</v>
      </c>
      <c r="R675" s="19">
        <v>0</v>
      </c>
      <c r="S675" s="19">
        <v>0</v>
      </c>
    </row>
    <row r="676" spans="1:19" x14ac:dyDescent="0.25">
      <c r="A676" s="826" t="s">
        <v>80</v>
      </c>
      <c r="B676" s="826"/>
      <c r="C676" s="826"/>
      <c r="D676" s="826"/>
      <c r="E676" s="826"/>
      <c r="F676" s="826"/>
      <c r="G676" s="826"/>
      <c r="H676" s="826"/>
      <c r="I676" s="826"/>
      <c r="J676" s="826"/>
      <c r="K676" s="826"/>
      <c r="L676" s="826"/>
      <c r="M676" s="826"/>
      <c r="N676" s="826"/>
      <c r="O676" s="826"/>
      <c r="P676" s="826"/>
      <c r="Q676" s="826"/>
      <c r="R676" s="826"/>
      <c r="S676" s="826"/>
    </row>
    <row r="677" spans="1:19" s="103" customFormat="1" x14ac:dyDescent="0.25">
      <c r="A677" s="19">
        <v>0</v>
      </c>
      <c r="B677" s="19">
        <v>0</v>
      </c>
      <c r="C677" s="19">
        <v>0</v>
      </c>
      <c r="D677" s="19">
        <v>0</v>
      </c>
      <c r="E677" s="19">
        <v>0</v>
      </c>
      <c r="F677" s="19">
        <v>0</v>
      </c>
      <c r="G677" s="19">
        <v>0</v>
      </c>
      <c r="H677" s="19">
        <v>0</v>
      </c>
      <c r="I677" s="19">
        <v>0</v>
      </c>
      <c r="J677" s="19">
        <v>0</v>
      </c>
      <c r="K677" s="19">
        <v>0</v>
      </c>
      <c r="L677" s="19">
        <v>0</v>
      </c>
      <c r="M677" s="19">
        <v>0</v>
      </c>
      <c r="N677" s="19">
        <v>0</v>
      </c>
      <c r="O677" s="19">
        <v>0</v>
      </c>
      <c r="P677" s="19">
        <v>0</v>
      </c>
      <c r="Q677" s="19">
        <v>0</v>
      </c>
      <c r="R677" s="19">
        <v>0</v>
      </c>
      <c r="S677" s="19">
        <v>0</v>
      </c>
    </row>
    <row r="678" spans="1:19" x14ac:dyDescent="0.25">
      <c r="A678" s="613"/>
      <c r="B678" s="613"/>
      <c r="C678" s="613"/>
      <c r="D678" s="613"/>
      <c r="E678" s="613"/>
      <c r="F678" s="613"/>
      <c r="G678" s="615" t="s">
        <v>271</v>
      </c>
      <c r="H678" s="615"/>
      <c r="I678" s="615"/>
      <c r="J678" s="615"/>
      <c r="K678" s="615"/>
      <c r="L678" s="615"/>
      <c r="M678" s="613"/>
      <c r="N678" s="613"/>
      <c r="O678" s="613"/>
      <c r="P678" s="613"/>
      <c r="Q678" s="613"/>
      <c r="R678" s="613"/>
      <c r="S678" s="613"/>
    </row>
    <row r="679" spans="1:19" s="104" customFormat="1" x14ac:dyDescent="0.25">
      <c r="A679" s="608">
        <f>SUM(A677,A675,A673,A671,A669,A667,A665,A663,A661,A659,A657,A655)</f>
        <v>0</v>
      </c>
      <c r="B679" s="608">
        <f t="shared" ref="B679:S679" si="16">SUM(B677,B675,B673,B671,B669,B667,B665,B663,B661,B659,B657,B655)</f>
        <v>1</v>
      </c>
      <c r="C679" s="608">
        <f t="shared" si="16"/>
        <v>1</v>
      </c>
      <c r="D679" s="608">
        <f t="shared" si="16"/>
        <v>1</v>
      </c>
      <c r="E679" s="608">
        <f t="shared" si="16"/>
        <v>0</v>
      </c>
      <c r="F679" s="608">
        <f t="shared" si="16"/>
        <v>0</v>
      </c>
      <c r="G679" s="608">
        <f t="shared" si="16"/>
        <v>1</v>
      </c>
      <c r="H679" s="608">
        <f t="shared" si="16"/>
        <v>0</v>
      </c>
      <c r="I679" s="608">
        <f t="shared" si="16"/>
        <v>1</v>
      </c>
      <c r="J679" s="608">
        <f t="shared" si="16"/>
        <v>0</v>
      </c>
      <c r="K679" s="608">
        <f t="shared" si="16"/>
        <v>0</v>
      </c>
      <c r="L679" s="608">
        <f t="shared" si="16"/>
        <v>0</v>
      </c>
      <c r="M679" s="608">
        <f t="shared" si="16"/>
        <v>0</v>
      </c>
      <c r="N679" s="608">
        <v>0</v>
      </c>
      <c r="O679" s="608">
        <f t="shared" si="16"/>
        <v>0</v>
      </c>
      <c r="P679" s="608">
        <f t="shared" si="16"/>
        <v>0</v>
      </c>
      <c r="Q679" s="608">
        <f t="shared" si="16"/>
        <v>1</v>
      </c>
      <c r="R679" s="608">
        <f t="shared" si="16"/>
        <v>0</v>
      </c>
      <c r="S679" s="608">
        <f t="shared" si="16"/>
        <v>0</v>
      </c>
    </row>
    <row r="681" spans="1:19" x14ac:dyDescent="0.25">
      <c r="A681" s="931" t="s">
        <v>271</v>
      </c>
      <c r="B681" s="1260"/>
      <c r="C681" s="1260"/>
      <c r="D681" s="1260"/>
      <c r="E681" s="1260"/>
      <c r="F681" s="1260"/>
      <c r="G681" s="1260"/>
      <c r="H681" s="1260"/>
      <c r="I681" s="1260"/>
      <c r="J681" s="1260"/>
      <c r="K681" s="1260"/>
      <c r="L681" s="1260"/>
      <c r="M681" s="1260"/>
      <c r="N681" s="1260"/>
      <c r="O681" s="1260"/>
      <c r="P681" s="1260"/>
      <c r="Q681" s="1260"/>
      <c r="R681" s="1260"/>
      <c r="S681" s="1260"/>
    </row>
    <row r="682" spans="1:19" x14ac:dyDescent="0.25">
      <c r="A682" s="618">
        <f>SUM(A679,A639,A599,A559,A519,A479,A439,A399,A359,A319,A279,A239,A199,A159,A119,A79,A39)</f>
        <v>22</v>
      </c>
      <c r="B682" s="618">
        <f t="shared" ref="B682:S682" si="17">SUM(B679,B639,B599,B559,B519,B479,B439,B399,B359,B319,B279,B239,B199,B159,B119,B79,B39)</f>
        <v>42</v>
      </c>
      <c r="C682" s="618">
        <f t="shared" si="17"/>
        <v>64</v>
      </c>
      <c r="D682" s="618">
        <f t="shared" si="17"/>
        <v>21</v>
      </c>
      <c r="E682" s="618">
        <f t="shared" si="17"/>
        <v>43</v>
      </c>
      <c r="F682" s="618">
        <f t="shared" si="17"/>
        <v>10</v>
      </c>
      <c r="G682" s="618">
        <f t="shared" si="17"/>
        <v>54</v>
      </c>
      <c r="H682" s="618">
        <f t="shared" si="17"/>
        <v>0</v>
      </c>
      <c r="I682" s="618">
        <f t="shared" si="17"/>
        <v>61</v>
      </c>
      <c r="J682" s="618">
        <f t="shared" si="17"/>
        <v>1</v>
      </c>
      <c r="K682" s="618">
        <f t="shared" si="17"/>
        <v>0</v>
      </c>
      <c r="L682" s="618">
        <f t="shared" si="17"/>
        <v>1</v>
      </c>
      <c r="M682" s="618">
        <f t="shared" si="17"/>
        <v>0</v>
      </c>
      <c r="N682" s="618">
        <f t="shared" si="17"/>
        <v>0</v>
      </c>
      <c r="O682" s="618">
        <f t="shared" si="17"/>
        <v>40</v>
      </c>
      <c r="P682" s="618">
        <f t="shared" si="17"/>
        <v>22</v>
      </c>
      <c r="Q682" s="618">
        <f t="shared" si="17"/>
        <v>1</v>
      </c>
      <c r="R682" s="618">
        <f t="shared" si="17"/>
        <v>0</v>
      </c>
      <c r="S682" s="618">
        <f t="shared" si="17"/>
        <v>0</v>
      </c>
    </row>
  </sheetData>
  <mergeCells count="749">
    <mergeCell ref="A601:S601"/>
    <mergeCell ref="A602:S60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32:S32"/>
    <mergeCell ref="A34:S34"/>
    <mergeCell ref="A36:S36"/>
    <mergeCell ref="A43:S43"/>
    <mergeCell ref="A44:S44"/>
    <mergeCell ref="A45:S45"/>
    <mergeCell ref="A20:S20"/>
    <mergeCell ref="A22:S22"/>
    <mergeCell ref="A24:S24"/>
    <mergeCell ref="A26:S26"/>
    <mergeCell ref="A28:S28"/>
    <mergeCell ref="A30:S30"/>
    <mergeCell ref="A46:S46"/>
    <mergeCell ref="A47:S47"/>
    <mergeCell ref="A48:S48"/>
    <mergeCell ref="A49:S49"/>
    <mergeCell ref="A50:S50"/>
    <mergeCell ref="A51:C51"/>
    <mergeCell ref="D51:E51"/>
    <mergeCell ref="F51:H51"/>
    <mergeCell ref="I51:J51"/>
    <mergeCell ref="K51:N51"/>
    <mergeCell ref="O51:Q51"/>
    <mergeCell ref="R51:S51"/>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76:S76"/>
    <mergeCell ref="A83:S83"/>
    <mergeCell ref="A84:S84"/>
    <mergeCell ref="A85:S85"/>
    <mergeCell ref="A86:S86"/>
    <mergeCell ref="A87:S87"/>
    <mergeCell ref="A64:S64"/>
    <mergeCell ref="A66:S66"/>
    <mergeCell ref="A68:S68"/>
    <mergeCell ref="A70:S70"/>
    <mergeCell ref="A72:S72"/>
    <mergeCell ref="A74:S74"/>
    <mergeCell ref="A88:S88"/>
    <mergeCell ref="A89:S89"/>
    <mergeCell ref="A90:S90"/>
    <mergeCell ref="A91:C91"/>
    <mergeCell ref="D91:E91"/>
    <mergeCell ref="F91:H91"/>
    <mergeCell ref="I91:J91"/>
    <mergeCell ref="K91:N91"/>
    <mergeCell ref="O91:Q91"/>
    <mergeCell ref="R91:S91"/>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12:S112"/>
    <mergeCell ref="A114:S114"/>
    <mergeCell ref="A116:S116"/>
    <mergeCell ref="A123:S123"/>
    <mergeCell ref="A124:S124"/>
    <mergeCell ref="A125:S125"/>
    <mergeCell ref="A100:S100"/>
    <mergeCell ref="A102:S102"/>
    <mergeCell ref="A104:S104"/>
    <mergeCell ref="A106:S106"/>
    <mergeCell ref="A108:S108"/>
    <mergeCell ref="A110:S110"/>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63:S163"/>
    <mergeCell ref="A164:S164"/>
    <mergeCell ref="A165:S165"/>
    <mergeCell ref="A166:S166"/>
    <mergeCell ref="A167:S167"/>
    <mergeCell ref="A144:S144"/>
    <mergeCell ref="A146:S146"/>
    <mergeCell ref="A148:S148"/>
    <mergeCell ref="A150:S150"/>
    <mergeCell ref="A152:S152"/>
    <mergeCell ref="A154:S154"/>
    <mergeCell ref="A162:S162"/>
    <mergeCell ref="A168:S168"/>
    <mergeCell ref="A169:S169"/>
    <mergeCell ref="A170:S170"/>
    <mergeCell ref="A171:C171"/>
    <mergeCell ref="D171:E171"/>
    <mergeCell ref="F171:H171"/>
    <mergeCell ref="I171:J171"/>
    <mergeCell ref="K171:N171"/>
    <mergeCell ref="O171:Q171"/>
    <mergeCell ref="R171:S171"/>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92:S192"/>
    <mergeCell ref="A194:S194"/>
    <mergeCell ref="A196:S196"/>
    <mergeCell ref="A203:S203"/>
    <mergeCell ref="A204:S204"/>
    <mergeCell ref="A205:S205"/>
    <mergeCell ref="A180:S180"/>
    <mergeCell ref="A182:S182"/>
    <mergeCell ref="A184:S184"/>
    <mergeCell ref="A186:S186"/>
    <mergeCell ref="A188:S188"/>
    <mergeCell ref="A190:S190"/>
    <mergeCell ref="A201:S201"/>
    <mergeCell ref="A202:S202"/>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S212:S213"/>
    <mergeCell ref="A236:S236"/>
    <mergeCell ref="A243:S243"/>
    <mergeCell ref="A244:S244"/>
    <mergeCell ref="A245:S245"/>
    <mergeCell ref="A246:S246"/>
    <mergeCell ref="A247:S247"/>
    <mergeCell ref="A224:S224"/>
    <mergeCell ref="A226:S226"/>
    <mergeCell ref="A228:S228"/>
    <mergeCell ref="A230:S230"/>
    <mergeCell ref="A232:S232"/>
    <mergeCell ref="A234:S234"/>
    <mergeCell ref="A241:S241"/>
    <mergeCell ref="A242:S242"/>
    <mergeCell ref="A248:S248"/>
    <mergeCell ref="A249:S249"/>
    <mergeCell ref="A250:S250"/>
    <mergeCell ref="A251:C251"/>
    <mergeCell ref="D251:E251"/>
    <mergeCell ref="F251:H251"/>
    <mergeCell ref="I251:J251"/>
    <mergeCell ref="K251:N251"/>
    <mergeCell ref="O251:Q251"/>
    <mergeCell ref="R251:S251"/>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83:S283"/>
    <mergeCell ref="A284:S284"/>
    <mergeCell ref="A285:S285"/>
    <mergeCell ref="A260:S260"/>
    <mergeCell ref="A262:S262"/>
    <mergeCell ref="A264:S264"/>
    <mergeCell ref="A266:S266"/>
    <mergeCell ref="A268:S268"/>
    <mergeCell ref="A270:S270"/>
    <mergeCell ref="A281:S281"/>
    <mergeCell ref="A282:S282"/>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316:S316"/>
    <mergeCell ref="A323:S323"/>
    <mergeCell ref="A324:S324"/>
    <mergeCell ref="A325:S325"/>
    <mergeCell ref="A326:S326"/>
    <mergeCell ref="A327:S327"/>
    <mergeCell ref="A304:S304"/>
    <mergeCell ref="A306:S306"/>
    <mergeCell ref="A308:S308"/>
    <mergeCell ref="A310:S310"/>
    <mergeCell ref="A312:S312"/>
    <mergeCell ref="A314:S314"/>
    <mergeCell ref="A321:S321"/>
    <mergeCell ref="A322:S322"/>
    <mergeCell ref="A328:S328"/>
    <mergeCell ref="A329:S329"/>
    <mergeCell ref="A330:S330"/>
    <mergeCell ref="A331:C331"/>
    <mergeCell ref="D331:E331"/>
    <mergeCell ref="F331:H331"/>
    <mergeCell ref="I331:J331"/>
    <mergeCell ref="K331:N331"/>
    <mergeCell ref="O331:Q331"/>
    <mergeCell ref="R331:S331"/>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52:S352"/>
    <mergeCell ref="A354:S354"/>
    <mergeCell ref="A356:S356"/>
    <mergeCell ref="A363:S363"/>
    <mergeCell ref="A364:S364"/>
    <mergeCell ref="A365:S365"/>
    <mergeCell ref="A340:S340"/>
    <mergeCell ref="A342:S342"/>
    <mergeCell ref="A344:S344"/>
    <mergeCell ref="A346:S346"/>
    <mergeCell ref="A348:S348"/>
    <mergeCell ref="A350:S350"/>
    <mergeCell ref="A361:S361"/>
    <mergeCell ref="A362:S362"/>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J372:J373"/>
    <mergeCell ref="S372:S373"/>
    <mergeCell ref="A396:S396"/>
    <mergeCell ref="A403:S403"/>
    <mergeCell ref="A404:S404"/>
    <mergeCell ref="A405:S405"/>
    <mergeCell ref="A406:S406"/>
    <mergeCell ref="A407:S407"/>
    <mergeCell ref="A384:S384"/>
    <mergeCell ref="A386:S386"/>
    <mergeCell ref="A388:S388"/>
    <mergeCell ref="A390:S390"/>
    <mergeCell ref="A392:S392"/>
    <mergeCell ref="A394:S394"/>
    <mergeCell ref="A401:S401"/>
    <mergeCell ref="A402:S402"/>
    <mergeCell ref="A408:S408"/>
    <mergeCell ref="A409:S409"/>
    <mergeCell ref="A410:S410"/>
    <mergeCell ref="A411:C411"/>
    <mergeCell ref="D411:E411"/>
    <mergeCell ref="F411:H411"/>
    <mergeCell ref="I411:J411"/>
    <mergeCell ref="K411:N411"/>
    <mergeCell ref="O411:Q411"/>
    <mergeCell ref="R411:S411"/>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32:S432"/>
    <mergeCell ref="A434:S434"/>
    <mergeCell ref="A436:S436"/>
    <mergeCell ref="A443:S443"/>
    <mergeCell ref="A444:S444"/>
    <mergeCell ref="A445:S445"/>
    <mergeCell ref="A420:S420"/>
    <mergeCell ref="A422:S422"/>
    <mergeCell ref="A424:S424"/>
    <mergeCell ref="A426:S426"/>
    <mergeCell ref="A428:S428"/>
    <mergeCell ref="A430:S430"/>
    <mergeCell ref="A441:S441"/>
    <mergeCell ref="A442:S442"/>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J452:J453"/>
    <mergeCell ref="S452:S453"/>
    <mergeCell ref="A476:S476"/>
    <mergeCell ref="A483:S483"/>
    <mergeCell ref="A484:S484"/>
    <mergeCell ref="A485:S485"/>
    <mergeCell ref="A486:S486"/>
    <mergeCell ref="A487:S487"/>
    <mergeCell ref="A464:S464"/>
    <mergeCell ref="A466:S466"/>
    <mergeCell ref="A468:S468"/>
    <mergeCell ref="A470:S470"/>
    <mergeCell ref="A472:S472"/>
    <mergeCell ref="A474:S474"/>
    <mergeCell ref="A481:S481"/>
    <mergeCell ref="A482:S482"/>
    <mergeCell ref="A488:S488"/>
    <mergeCell ref="A489:S489"/>
    <mergeCell ref="A490:S490"/>
    <mergeCell ref="A491:C491"/>
    <mergeCell ref="D491:E491"/>
    <mergeCell ref="F491:H491"/>
    <mergeCell ref="I491:J491"/>
    <mergeCell ref="K491:N491"/>
    <mergeCell ref="O491:Q491"/>
    <mergeCell ref="R491:S491"/>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512:S512"/>
    <mergeCell ref="A514:S514"/>
    <mergeCell ref="A516:S516"/>
    <mergeCell ref="A523:S523"/>
    <mergeCell ref="A524:S524"/>
    <mergeCell ref="A525:S525"/>
    <mergeCell ref="A500:S500"/>
    <mergeCell ref="A502:S502"/>
    <mergeCell ref="A504:S504"/>
    <mergeCell ref="A506:S506"/>
    <mergeCell ref="A508:S508"/>
    <mergeCell ref="A510:S510"/>
    <mergeCell ref="A521:S521"/>
    <mergeCell ref="A522:S522"/>
    <mergeCell ref="A526:S526"/>
    <mergeCell ref="A527:S527"/>
    <mergeCell ref="A528:S528"/>
    <mergeCell ref="A529:S529"/>
    <mergeCell ref="A530:S530"/>
    <mergeCell ref="A531:C531"/>
    <mergeCell ref="D531:E531"/>
    <mergeCell ref="F531:H531"/>
    <mergeCell ref="I531:J531"/>
    <mergeCell ref="K531:N531"/>
    <mergeCell ref="O531:Q531"/>
    <mergeCell ref="R531:S531"/>
    <mergeCell ref="A534:S534"/>
    <mergeCell ref="A536:S536"/>
    <mergeCell ref="A538:S538"/>
    <mergeCell ref="A540:S540"/>
    <mergeCell ref="A542:S542"/>
    <mergeCell ref="K532:L532"/>
    <mergeCell ref="M532:N532"/>
    <mergeCell ref="O532:O533"/>
    <mergeCell ref="P532:P533"/>
    <mergeCell ref="Q532:Q533"/>
    <mergeCell ref="R532:R533"/>
    <mergeCell ref="A532:A533"/>
    <mergeCell ref="B532:B533"/>
    <mergeCell ref="C532:C533"/>
    <mergeCell ref="D532:D533"/>
    <mergeCell ref="E532:E533"/>
    <mergeCell ref="F532:H532"/>
    <mergeCell ref="I532:I533"/>
    <mergeCell ref="J532:J533"/>
    <mergeCell ref="S532:S533"/>
    <mergeCell ref="A556:S556"/>
    <mergeCell ref="A563:S563"/>
    <mergeCell ref="A564:S564"/>
    <mergeCell ref="A565:S565"/>
    <mergeCell ref="A566:S566"/>
    <mergeCell ref="A567:S567"/>
    <mergeCell ref="A544:S544"/>
    <mergeCell ref="A546:S546"/>
    <mergeCell ref="A548:S548"/>
    <mergeCell ref="A550:S550"/>
    <mergeCell ref="A552:S552"/>
    <mergeCell ref="A554:S554"/>
    <mergeCell ref="A561:S561"/>
    <mergeCell ref="A562:S562"/>
    <mergeCell ref="A568:S568"/>
    <mergeCell ref="A569:S569"/>
    <mergeCell ref="A570:S570"/>
    <mergeCell ref="A571:C571"/>
    <mergeCell ref="D571:E571"/>
    <mergeCell ref="F571:H571"/>
    <mergeCell ref="I571:J571"/>
    <mergeCell ref="K571:N571"/>
    <mergeCell ref="O571:Q571"/>
    <mergeCell ref="R571:S571"/>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92:S592"/>
    <mergeCell ref="A594:S594"/>
    <mergeCell ref="A596:S596"/>
    <mergeCell ref="A580:S580"/>
    <mergeCell ref="A582:S582"/>
    <mergeCell ref="A584:S584"/>
    <mergeCell ref="A586:S586"/>
    <mergeCell ref="A588:S588"/>
    <mergeCell ref="A590:S590"/>
    <mergeCell ref="A1:S1"/>
    <mergeCell ref="A2:S2"/>
    <mergeCell ref="A41:S41"/>
    <mergeCell ref="A42:S42"/>
    <mergeCell ref="A81:S81"/>
    <mergeCell ref="A82:S82"/>
    <mergeCell ref="A121:S121"/>
    <mergeCell ref="A122:S122"/>
    <mergeCell ref="A161:S161"/>
    <mergeCell ref="A156:S156"/>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A603:S603"/>
    <mergeCell ref="A604:S604"/>
    <mergeCell ref="A605:S605"/>
    <mergeCell ref="A606:S606"/>
    <mergeCell ref="A607:S607"/>
    <mergeCell ref="A608:S608"/>
    <mergeCell ref="A609:S609"/>
    <mergeCell ref="A610:S610"/>
    <mergeCell ref="A611:C611"/>
    <mergeCell ref="D611:E611"/>
    <mergeCell ref="F611:H611"/>
    <mergeCell ref="I611:J611"/>
    <mergeCell ref="K611:N611"/>
    <mergeCell ref="O611:Q611"/>
    <mergeCell ref="R611:S611"/>
    <mergeCell ref="M612:N612"/>
    <mergeCell ref="O612:O613"/>
    <mergeCell ref="P612:P613"/>
    <mergeCell ref="Q612:Q613"/>
    <mergeCell ref="R612:R613"/>
    <mergeCell ref="S612:S613"/>
    <mergeCell ref="A614:S614"/>
    <mergeCell ref="A616:S616"/>
    <mergeCell ref="A618:S618"/>
    <mergeCell ref="A612:A613"/>
    <mergeCell ref="B612:B613"/>
    <mergeCell ref="C612:C613"/>
    <mergeCell ref="D612:D613"/>
    <mergeCell ref="E612:E613"/>
    <mergeCell ref="F612:H612"/>
    <mergeCell ref="I612:I613"/>
    <mergeCell ref="J612:J613"/>
    <mergeCell ref="K612:L612"/>
    <mergeCell ref="A641:S641"/>
    <mergeCell ref="A620:S620"/>
    <mergeCell ref="A622:S622"/>
    <mergeCell ref="A624:S624"/>
    <mergeCell ref="A626:S626"/>
    <mergeCell ref="A628:S628"/>
    <mergeCell ref="A630:S630"/>
    <mergeCell ref="A632:S632"/>
    <mergeCell ref="A634:S634"/>
    <mergeCell ref="A636:S636"/>
    <mergeCell ref="E652:E653"/>
    <mergeCell ref="F652:H652"/>
    <mergeCell ref="I652:I653"/>
    <mergeCell ref="J652:J653"/>
    <mergeCell ref="K652:L652"/>
    <mergeCell ref="A643:S643"/>
    <mergeCell ref="A644:S644"/>
    <mergeCell ref="A645:S645"/>
    <mergeCell ref="A646:S646"/>
    <mergeCell ref="A647:S647"/>
    <mergeCell ref="A648:S648"/>
    <mergeCell ref="A649:S649"/>
    <mergeCell ref="A650:S650"/>
    <mergeCell ref="A651:C651"/>
    <mergeCell ref="D651:E651"/>
    <mergeCell ref="F651:H651"/>
    <mergeCell ref="I651:J651"/>
    <mergeCell ref="K651:N651"/>
    <mergeCell ref="O651:Q651"/>
    <mergeCell ref="R651:S651"/>
    <mergeCell ref="A642:S642"/>
    <mergeCell ref="A681:S681"/>
    <mergeCell ref="A660:S660"/>
    <mergeCell ref="A662:S662"/>
    <mergeCell ref="A664:S664"/>
    <mergeCell ref="A666:S666"/>
    <mergeCell ref="A668:S668"/>
    <mergeCell ref="A670:S670"/>
    <mergeCell ref="A672:S672"/>
    <mergeCell ref="A674:S674"/>
    <mergeCell ref="A676:S676"/>
    <mergeCell ref="M652:N652"/>
    <mergeCell ref="O652:O653"/>
    <mergeCell ref="P652:P653"/>
    <mergeCell ref="Q652:Q653"/>
    <mergeCell ref="R652:R653"/>
    <mergeCell ref="S652:S653"/>
    <mergeCell ref="A654:S654"/>
    <mergeCell ref="A656:S656"/>
    <mergeCell ref="A658:S658"/>
    <mergeCell ref="A652:A653"/>
    <mergeCell ref="B652:B653"/>
    <mergeCell ref="C652:C653"/>
    <mergeCell ref="D652:D653"/>
  </mergeCells>
  <dataValidations count="32">
    <dataValidation type="textLength" allowBlank="1" showInputMessage="1" showErrorMessage="1" error="ACEASTĂ INFORMAŢIE LA NIVEL DE TOTAL SOLICITĂRI DE INFORMAŢII PRIVIND MEDIUL ÎN JUDEŢUL / REGIUNEA RESPECTIVĂ ÎN ANUL 2009 NU SE VA COMPLETA!!!!!" sqref="K440 K520">
      <formula1>0</formula1>
      <formula2>0</formula2>
    </dataValidation>
    <dataValidation type="textLength" allowBlank="1" showInputMessage="1" showErrorMessage="1" error="ACEASTĂ INFORMAŢIE LA NIVEL DE TOTAL AN 2009 NU SE VA COMPLETA!!!!!" sqref="M520 M440 K600 M600">
      <formula1>0</formula1>
      <formula2>0</formula2>
    </dataValidation>
    <dataValidation type="list" allowBlank="1" showInputMessage="1" showErrorMessage="1" sqref="A571:C571 A531:C531 A451:C451 A371:C371 A291:C291 A211:C211 A131:C131 A51:C51 A11:C11 A91:C91 A171:C171 A251:C251 A331:C331 A411:C411 A491:C491 A611:C611 A651:C651">
      <formula1>"Tipul localităţii de unde provine solicitantul"</formula1>
    </dataValidation>
    <dataValidation type="list" allowBlank="1" showInputMessage="1" showErrorMessage="1" sqref="D571:E571 D531:E531 D451:E451 D371:E371 D291:E291 D211:E211 D131:E131 D51:E51 D11:E11 D91:E91 D171:E171 D251:E251 D331:E331 D411:E411 D491:E491 D611:E611 D651:E651">
      <formula1>"Categoria solicitantului"</formula1>
    </dataValidation>
    <dataValidation type="list" allowBlank="1" showInputMessage="1" showErrorMessage="1" sqref="D572:D573 D532:D533 D452:D453 D372:D373 D292:D293 D212:D213 D132:D133 D52:D53 D12:D13 D92:D93 D172:D173 D252:D253 D332:D333 D412:D413 D492:D493 D612:D613 D652:D653">
      <formula1>"Nr. de solicitări primite de la persoane fizice"</formula1>
    </dataValidation>
    <dataValidation type="list" allowBlank="1" showInputMessage="1" showErrorMessage="1" sqref="E572:E573 E532:E533 E452:E453 E372:E373 E292:E293 E212:E213 E132:E133 E52:E53 E12:E13 E92:E93 E172:E173 E252:E253 E332:E333 E412:E413 E492:E493 E612:E613 E652:E653">
      <formula1>"Nr. de solicitări primite de la persoane juridice"</formula1>
    </dataValidation>
    <dataValidation type="list" allowBlank="1" showInputMessage="1" showErrorMessage="1" sqref="F571:H571 F531:H531 F451:H451 F371:H371 F291:H291 F211:H211 F131:H131 F51:H51 F11:H11 F91:H91 F171:H171 F251:H251 F331:H331 F411:H411 F491:H491 F611:H611 F651:H651">
      <formula1>"Domenii (şi tipuri de informaţii)"</formula1>
    </dataValidation>
    <dataValidation type="list" allowBlank="1" showInputMessage="1" showErrorMessage="1" sqref="F573 F533 F453 F373 F293 F213 F133 F53 F13 F93 F173 F253 F333 F413 F493 F613 F653">
      <formula1>"A"</formula1>
    </dataValidation>
    <dataValidation type="list" allowBlank="1" showInputMessage="1" showErrorMessage="1" sqref="G573 G533 G453 G373 G293 G213 G133 G53 G13 G93 G173 G253 G333 G413 G493 G613 G653">
      <formula1>"B"</formula1>
    </dataValidation>
    <dataValidation type="list" allowBlank="1" showInputMessage="1" showErrorMessage="1" sqref="H573 H533 H453 H373 H293 H213 H133 H53 H13 H93 H173 H253 H333 H413 H493 H613 H653">
      <formula1>"C"</formula1>
    </dataValidation>
    <dataValidation type="list" allowBlank="1" showInputMessage="1" showErrorMessage="1" sqref="I571:J571 I531:J531 I451:J451 I371:J371 I291:J291 I211:J211 I131:J131 I51:J51 I11:J11 I91:J91 I171:J171 I251:J251 I331:J331 I411:J411 I491:J491 I611:J611 I651:J651">
      <formula1>"Modalitate de rezolvare"</formula1>
    </dataValidation>
    <dataValidation type="list" allowBlank="1" showInputMessage="1" showErrorMessage="1" sqref="I572:I573 I532:I533 I452:I453 I372:I373 I292:I293 I212:I213 I132:I133 I52:I53 I12:I13 I92:I93 I172:I173 I252:I253 I332:I333 I412:I413 I492:I493 I612:I613 I652:I653">
      <formula1>"Favorabilă (nr)"</formula1>
    </dataValidation>
    <dataValidation type="list" allowBlank="1" showInputMessage="1" showErrorMessage="1" sqref="J572:J573 J532:J533 J452:J453 J372:J373 J292:J293 J212:J213 J132:J133 J52:J53 J12:J13 J92:J93 J172:J173 J252:J253 J332:J333 J412:J413 J492:J493 J612:J613 J652:J653">
      <formula1>"Nefavorabilă (nr)"</formula1>
    </dataValidation>
    <dataValidation type="list" allowBlank="1" showInputMessage="1" showErrorMessage="1" sqref="K571 K531 K451 K371 K291 K211 K131 K51 K11 K91 K171 K251 K331 K411 K491 K611 K651">
      <formula1>"Motivaţia respingerii"</formula1>
    </dataValidation>
    <dataValidation type="list" allowBlank="1" showInputMessage="1" showErrorMessage="1" sqref="M572 M532 M452 M372 M292 M212 M132 M52 M12 M92 M172 M252 M332 M412 M492 M612 M652">
      <formula1>"Conform art. 12"</formula1>
    </dataValidation>
    <dataValidation type="list" allowBlank="1" showInputMessage="1" showErrorMessage="1" sqref="O571:Q571 O531:Q531 O451:Q451 O371:Q371 O291:Q291 O211:Q211 O131:Q131 O51:Q51 O11:Q11 O91:Q91 O171:Q171 O251:Q251 O331:Q331 O411:Q411 O491:Q491 O611:Q611 O651:Q651">
      <formula1>"Forma solicitării"</formula1>
    </dataValidation>
    <dataValidation type="list" allowBlank="1" showInputMessage="1" showErrorMessage="1" sqref="O572:O573 O532:O533 O452:O453 O372:O373 O292:O293 O212:O213 O132:O133 O52:O53 O12:O13 O92:O93 O172:O173 O252:O253 O332:O333 O412:O413 O492:O493 O612:O613 O652:O653">
      <formula1>"Suport hârtie (nr)"</formula1>
    </dataValidation>
    <dataValidation type="list" allowBlank="1" showInputMessage="1" showErrorMessage="1" sqref="P572:P573 P532:P533 P452:P453 P372:P373 P292:P293 P212:P213 P132:P133 P52:P53 P12:P13 P92:P93 P172:P173 P252:P253 P332:P333 P412:P413 P492:P493 P612:P613 P652:P653">
      <formula1>"Suport electronic (nr)"</formula1>
    </dataValidation>
    <dataValidation type="list" allowBlank="1" showInputMessage="1" showErrorMessage="1" sqref="Q572:Q573 Q532:Q533 Q452:Q453 Q372:Q373 Q292:Q293 Q212:Q213 Q132:Q133 Q52:Q53 Q12:Q13 Q92:Q93 Q172:Q173 Q252:Q253 Q332:Q333 Q412:Q413 Q492:Q493 Q612:Q613 Q652:Q653">
      <formula1>"Telefonic (nr)"</formula1>
    </dataValidation>
    <dataValidation type="list" allowBlank="1" showInputMessage="1" showErrorMessage="1" sqref="R571:S571 R531:S531 R451:S451 R371:S371 R291:S291 R211:S211 R131:S131 R51:S51 R11:S11 R91:S91 R171:S171 R251:S251 R331:S331 R411:S411 R491:S491 R611:S611 R651:S651">
      <formula1>"Urmarea respingerii solicitării"</formula1>
    </dataValidation>
    <dataValidation type="list" allowBlank="1" showInputMessage="1" showErrorMessage="1" sqref="R572:R573 R532:R533 R452:R453 R372:R373 R292:R293 R212:R213 R132:R133 R52:R53 R12:R13 R92:R93 R172:R173 R252:R253 R332:R333 R412:R413 R492:R493 R612:R613 R652:R653">
      <formula1>"Reclamaţii administrative (nr)"</formula1>
    </dataValidation>
    <dataValidation type="list" allowBlank="1" showInputMessage="1" showErrorMessage="1" sqref="S572:S573 S532:S533 S452:S453 S372:S373 S292:S293 S212:S213 S132:S133 S52:S53 S12:S13 S92:S93 S172:S173 S252:S253 S332:S333 S412:S413 S492:S493 S612:S613 S652:S653">
      <formula1>"Plângeri în instanţă (nr)"</formula1>
    </dataValidation>
    <dataValidation type="list" allowBlank="1" showInputMessage="1" showErrorMessage="1" sqref="K572 K532 K452 K372 K292 K212 K132 K52 K12 K92 K172 K252 K332 K412 K492 K612 K652">
      <formula1>"Conform art. 11"</formula1>
    </dataValidation>
    <dataValidation type="list" allowBlank="1" showInputMessage="1" showErrorMessage="1" sqref="K573 K533 K453 K373 K293 K213 K133 K53 K13 K93 K173 K253 K333 K413 K493 K613 K653">
      <formula1>"litera din art. 11 HG 878/2005"</formula1>
    </dataValidation>
    <dataValidation type="list" allowBlank="1" showInputMessage="1" showErrorMessage="1" sqref="L573 N533 L533 N453 L453 N373 L373 N293 L293 N213 L213 N133 L133 N53 L53 N13 L13 L93 N93 L173 N173 L253 N253 L333 N333 L413 N413 L493 N493 N573 L613 N613 N653 L653">
      <formula1>"nr. solicitări"</formula1>
    </dataValidation>
    <dataValidation type="list" allowBlank="1" showInputMessage="1" showErrorMessage="1" sqref="M573 M533 M453 M373 M293 M213 M133 M53 M13 M93 M173 M253 M333 M413 M493 M613 M653">
      <formula1>"litera din art. 12 HG 878/2005"</formula1>
    </dataValidation>
    <dataValidation type="list" allowBlank="1" showInputMessage="1" showErrorMessage="1" sqref="F572:H572 F532:H532 F452:H452 F372:H372 F292:H292 F212:H212 F132:H132 F52:H52 F12:H12 F92:H92 F172:H172 F252:H252 F332:H332 F412:H412 F492:H492 F612:H612 F652:H652">
      <formula1>"Nr. de solicitări pe domenii"</formula1>
    </dataValidation>
    <dataValidation type="list" allowBlank="1" showInputMessage="1" showErrorMessage="1" sqref="A572:A573 A532:A533 A452:A453 A372:A373 A292:A293 A212:A213 A132:A133 A52:A53 A12:A13 A92:A93 A172:A173 A252:A253 A332:A333 A412:A413 A492:A493 A612:A613 A652:A653">
      <formula1>"Nr. solicitări din reşedinţa de judeţ"</formula1>
    </dataValidation>
    <dataValidation type="list" allowBlank="1" showInputMessage="1" showErrorMessage="1" sqref="B572:B573 B532:B533 B452:B453 B372:B373 B292:B293 B212:B213 B132:B133 B52:B53 B12:B13 B92:B93 B172:B173 B252:B253 B332:B333 B412:B413 B492:B493 B612:B613 B652:B653">
      <formula1>"Nr. solicitări din alte localităţi"</formula1>
    </dataValidation>
    <dataValidation type="list" allowBlank="1" showInputMessage="1" showErrorMessage="1" sqref="C572:C573 C532:C533 C452:C453 C372:C373 C292:C293 C212:C213 C132:C133 C52:C53 C12:C13 C92:C93 C172:C173 C252:C253 C332:C333 C412:C413 C492:C493 C612:C613 C652:C653">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49 WVS337 K467 K471 K475 K455 K469 K505 K457 K459 K543 K461 K473 K341 K353 K387 K391 K395 K375 K389 K425 K377 K379 K463 K381 K393 K339 K423 K307 K311 K315 K295 K309 K345 K297 K299 K383 K301 K313 K427 K431 K227 K231 K235 K215 K229 K265 K217 K219 K303 K221 K233 K435 K415 K147 K151 K155 K175 K149 K185 K137 K139 WVS23 K101 K153 K65 K71 K75 WVS17 K69 K67 K57 K59 K143 K61 K73 K63 K429 K385 K669 K507 K511 K515 K495 K509 K545 K497 K499 K673 K15 K583 K667 K501 WVS25 K575 K593 K621 K619 K671 K513 K465 WVS27 WVS31 WVS35 K55 WVS29 K105 WVS39 WVS19 K103 WVS141 WVS33 K417 K107 K111 K115 K135 K109 K145 K97 K99 K223 WVS21 K113 K419 K503 K187 K191 K195 K95 K189 K225 K177 K179 K263 K181 K193 K267 K271 K275 K255 K269 K305 K257 K259 K343 K261 K273 K421 K433 K347 K351 K355 K335 K547 K551 K555 K535 K549 K585 K537 K539 K623 K541 K553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595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K577 K597 K587 K615 K617 K579 K581 K627 K625 K589 K591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661 K635 K633 K631 K629 K665 K663 K637 K659 K657 K65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675 K77 K117 K157 K197 K237 K277 K317 K357 K397 K437 K477 K517 K557 K67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49 WVU337 M467 M471 M475 M455 M469 M505 M457 M459 M543 M461 M473 M341 M353 M387 M391 M395 M375 M389 M425 M377 M379 M463 M381 M393 M339 M423 M307 M311 M315 M295 M309 M345 M297 M299 M383 M301 M313 M427 M431 M227 M231 M235 M215 M229 M265 M217 M219 M303 M221 M233 M435 M415 M147 M151 M155 M175 M149 M185 M137 M139 WVU23 M101 M153 M65 M71 M75 WVU17 M69 M67 M57 M59 M143 M61 M73 M63 M429 M385 M669 M507 M511 M515 M495 M509 M545 M497 M499 M673 M15 M583 M667 M501 WVU25 M575 M593 M621 M619 M671 M513 M465 WVU27 WVU31 WVU35 M55 WVU29 M105 WVU39 WVU19 M103 WVU141 WVU33 M417 M107 M111 M115 M135 M109 M145 M97 M99 M223 WVU21 M113 M419 M503 M187 M191 M195 M95 M189 M225 M177 M179 M263 M181 M193 M267 M271 M275 M255 M269 M305 M257 M259 M343 M261 M273 M421 M433 M347 M351 M355 M335 M547 M551 M555 M535 M549 M585 M537 M539 M623 M541 M55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595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M577 M597 M587 M615 M617 M579 M581 M627 M625 M589 M591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661 M635 M633 M631 M629 M665 M663 M637 M659 M657 M65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675 M77 M117 M157 M197 M237 M277 M317 M357 M397 M437 M477 M517 M557 M677"/>
  </dataValidation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7"/>
  <sheetViews>
    <sheetView workbookViewId="0">
      <selection sqref="A1:S1"/>
    </sheetView>
  </sheetViews>
  <sheetFormatPr defaultRowHeight="15" x14ac:dyDescent="0.25"/>
  <sheetData>
    <row r="1" spans="1:19" ht="23.25" customHeight="1" x14ac:dyDescent="0.25">
      <c r="A1" s="1319" t="s">
        <v>1465</v>
      </c>
      <c r="B1" s="1319"/>
      <c r="C1" s="1319"/>
      <c r="D1" s="1319"/>
      <c r="E1" s="1319"/>
      <c r="F1" s="1319"/>
      <c r="G1" s="1319"/>
      <c r="H1" s="1319"/>
      <c r="I1" s="1319"/>
      <c r="J1" s="1319"/>
      <c r="K1" s="1319"/>
      <c r="L1" s="1319"/>
      <c r="M1" s="1319"/>
      <c r="N1" s="1319"/>
      <c r="O1" s="1319"/>
      <c r="P1" s="1319"/>
      <c r="Q1" s="1319"/>
      <c r="R1" s="1319"/>
      <c r="S1" s="1320"/>
    </row>
    <row r="2" spans="1:19" x14ac:dyDescent="0.25">
      <c r="A2" s="1316" t="s">
        <v>173</v>
      </c>
      <c r="B2" s="1316"/>
      <c r="C2" s="1316"/>
      <c r="D2" s="1316"/>
      <c r="E2" s="1316"/>
      <c r="F2" s="1316"/>
      <c r="G2" s="1316"/>
      <c r="H2" s="1316"/>
      <c r="I2" s="1316"/>
      <c r="J2" s="1316"/>
      <c r="K2" s="1316"/>
      <c r="L2" s="1316"/>
      <c r="M2" s="1316"/>
      <c r="N2" s="1316"/>
      <c r="O2" s="1316"/>
      <c r="P2" s="1317"/>
      <c r="Q2" s="1317"/>
      <c r="R2" s="1317"/>
      <c r="S2" s="1318"/>
    </row>
    <row r="3" spans="1:19" x14ac:dyDescent="0.25">
      <c r="A3" s="1316" t="s">
        <v>1385</v>
      </c>
      <c r="B3" s="1316"/>
      <c r="C3" s="1316"/>
      <c r="D3" s="1316"/>
      <c r="E3" s="1316"/>
      <c r="F3" s="1316"/>
      <c r="G3" s="1316"/>
      <c r="H3" s="1316"/>
      <c r="I3" s="1316"/>
      <c r="J3" s="1316"/>
      <c r="K3" s="1316"/>
      <c r="L3" s="1316"/>
      <c r="M3" s="1316"/>
      <c r="N3" s="1316"/>
      <c r="O3" s="1316"/>
      <c r="P3" s="1317"/>
      <c r="Q3" s="1317"/>
      <c r="R3" s="1317"/>
      <c r="S3" s="1318"/>
    </row>
    <row r="4" spans="1:19" x14ac:dyDescent="0.25">
      <c r="A4" s="1316" t="s">
        <v>1386</v>
      </c>
      <c r="B4" s="1316"/>
      <c r="C4" s="1316"/>
      <c r="D4" s="1316"/>
      <c r="E4" s="1316"/>
      <c r="F4" s="1316"/>
      <c r="G4" s="1316"/>
      <c r="H4" s="1316"/>
      <c r="I4" s="1316"/>
      <c r="J4" s="1316"/>
      <c r="K4" s="1316"/>
      <c r="L4" s="1316"/>
      <c r="M4" s="1316"/>
      <c r="N4" s="1316"/>
      <c r="O4" s="1316"/>
      <c r="P4" s="1317"/>
      <c r="Q4" s="1317"/>
      <c r="R4" s="1317"/>
      <c r="S4" s="1318"/>
    </row>
    <row r="5" spans="1:19" x14ac:dyDescent="0.25">
      <c r="A5" s="1321" t="s">
        <v>1387</v>
      </c>
      <c r="B5" s="1321"/>
      <c r="C5" s="1321"/>
      <c r="D5" s="1321"/>
      <c r="E5" s="1321"/>
      <c r="F5" s="1321"/>
      <c r="G5" s="1321"/>
      <c r="H5" s="1321"/>
      <c r="I5" s="1321"/>
      <c r="J5" s="1321"/>
      <c r="K5" s="1321"/>
      <c r="L5" s="1321"/>
      <c r="M5" s="1321"/>
      <c r="N5" s="1321"/>
      <c r="O5" s="1321"/>
      <c r="P5" s="1317"/>
      <c r="Q5" s="1317"/>
      <c r="R5" s="1317"/>
      <c r="S5" s="1318"/>
    </row>
    <row r="6" spans="1:19" x14ac:dyDescent="0.25">
      <c r="A6" s="1316" t="s">
        <v>1388</v>
      </c>
      <c r="B6" s="1316"/>
      <c r="C6" s="1316"/>
      <c r="D6" s="1316"/>
      <c r="E6" s="1316"/>
      <c r="F6" s="1316"/>
      <c r="G6" s="1316"/>
      <c r="H6" s="1316"/>
      <c r="I6" s="1316"/>
      <c r="J6" s="1316"/>
      <c r="K6" s="1316"/>
      <c r="L6" s="1316"/>
      <c r="M6" s="1316"/>
      <c r="N6" s="1316"/>
      <c r="O6" s="1316"/>
      <c r="P6" s="1317"/>
      <c r="Q6" s="1317"/>
      <c r="R6" s="1317"/>
      <c r="S6" s="1318"/>
    </row>
    <row r="7" spans="1:19" x14ac:dyDescent="0.25">
      <c r="A7" s="1321" t="s">
        <v>1389</v>
      </c>
      <c r="B7" s="1321"/>
      <c r="C7" s="1321"/>
      <c r="D7" s="1321"/>
      <c r="E7" s="1321"/>
      <c r="F7" s="1321"/>
      <c r="G7" s="1321"/>
      <c r="H7" s="1321"/>
      <c r="I7" s="1321"/>
      <c r="J7" s="1321"/>
      <c r="K7" s="1321"/>
      <c r="L7" s="1321"/>
      <c r="M7" s="1321"/>
      <c r="N7" s="1321"/>
      <c r="O7" s="1321"/>
      <c r="P7" s="1317"/>
      <c r="Q7" s="1317"/>
      <c r="R7" s="1317"/>
      <c r="S7" s="1318"/>
    </row>
    <row r="8" spans="1:19" x14ac:dyDescent="0.25">
      <c r="A8" s="1321" t="s">
        <v>1390</v>
      </c>
      <c r="B8" s="1321"/>
      <c r="C8" s="1321"/>
      <c r="D8" s="1321"/>
      <c r="E8" s="1321"/>
      <c r="F8" s="1321"/>
      <c r="G8" s="1321"/>
      <c r="H8" s="1321"/>
      <c r="I8" s="1321"/>
      <c r="J8" s="1321"/>
      <c r="K8" s="1321"/>
      <c r="L8" s="1321"/>
      <c r="M8" s="1321"/>
      <c r="N8" s="1321"/>
      <c r="O8" s="1321"/>
      <c r="P8" s="1317"/>
      <c r="Q8" s="1317"/>
      <c r="R8" s="1317"/>
      <c r="S8" s="1318"/>
    </row>
    <row r="9" spans="1:19" x14ac:dyDescent="0.25">
      <c r="A9" s="1321" t="s">
        <v>1391</v>
      </c>
      <c r="B9" s="1321"/>
      <c r="C9" s="1321"/>
      <c r="D9" s="1321"/>
      <c r="E9" s="1321"/>
      <c r="F9" s="1321"/>
      <c r="G9" s="1321"/>
      <c r="H9" s="1321"/>
      <c r="I9" s="1321"/>
      <c r="J9" s="1321"/>
      <c r="K9" s="1321"/>
      <c r="L9" s="1321"/>
      <c r="M9" s="1321"/>
      <c r="N9" s="1321"/>
      <c r="O9" s="1321"/>
      <c r="P9" s="1317"/>
      <c r="Q9" s="1317"/>
      <c r="R9" s="1317"/>
      <c r="S9" s="1318"/>
    </row>
    <row r="10" spans="1:19" x14ac:dyDescent="0.25">
      <c r="A10" s="1322" t="s">
        <v>1392</v>
      </c>
      <c r="B10" s="1322"/>
      <c r="C10" s="1322"/>
      <c r="D10" s="1322"/>
      <c r="E10" s="1322"/>
      <c r="F10" s="1322"/>
      <c r="G10" s="1322"/>
      <c r="H10" s="1322"/>
      <c r="I10" s="1322"/>
      <c r="J10" s="1322"/>
      <c r="K10" s="1322"/>
      <c r="L10" s="1322"/>
      <c r="M10" s="1322"/>
      <c r="N10" s="1322"/>
      <c r="O10" s="1322"/>
      <c r="P10" s="1323"/>
      <c r="Q10" s="1323"/>
      <c r="R10" s="1323"/>
      <c r="S10" s="1324"/>
    </row>
    <row r="11" spans="1:19" ht="33.75" customHeight="1" x14ac:dyDescent="0.25">
      <c r="A11" s="877" t="s">
        <v>41</v>
      </c>
      <c r="B11" s="877"/>
      <c r="C11" s="877"/>
      <c r="D11" s="877" t="s">
        <v>42</v>
      </c>
      <c r="E11" s="877"/>
      <c r="F11" s="1325" t="s">
        <v>43</v>
      </c>
      <c r="G11" s="1326"/>
      <c r="H11" s="1327"/>
      <c r="I11" s="877" t="s">
        <v>44</v>
      </c>
      <c r="J11" s="877"/>
      <c r="K11" s="1325" t="s">
        <v>45</v>
      </c>
      <c r="L11" s="1326"/>
      <c r="M11" s="1326"/>
      <c r="N11" s="1327"/>
      <c r="O11" s="1325" t="s">
        <v>46</v>
      </c>
      <c r="P11" s="1326"/>
      <c r="Q11" s="1327"/>
      <c r="R11" s="877" t="s">
        <v>47</v>
      </c>
      <c r="S11" s="877"/>
    </row>
    <row r="12" spans="1:19" ht="30.75" customHeight="1" x14ac:dyDescent="0.25">
      <c r="A12" s="1314" t="s">
        <v>48</v>
      </c>
      <c r="B12" s="1314" t="s">
        <v>49</v>
      </c>
      <c r="C12" s="1328" t="s">
        <v>50</v>
      </c>
      <c r="D12" s="1314" t="s">
        <v>51</v>
      </c>
      <c r="E12" s="1314" t="s">
        <v>52</v>
      </c>
      <c r="F12" s="1314" t="s">
        <v>53</v>
      </c>
      <c r="G12" s="1314"/>
      <c r="H12" s="1314"/>
      <c r="I12" s="1314" t="s">
        <v>54</v>
      </c>
      <c r="J12" s="1314" t="s">
        <v>55</v>
      </c>
      <c r="K12" s="1314" t="s">
        <v>56</v>
      </c>
      <c r="L12" s="1314"/>
      <c r="M12" s="1314" t="s">
        <v>57</v>
      </c>
      <c r="N12" s="1314"/>
      <c r="O12" s="1314" t="s">
        <v>58</v>
      </c>
      <c r="P12" s="1314" t="s">
        <v>59</v>
      </c>
      <c r="Q12" s="1314" t="s">
        <v>60</v>
      </c>
      <c r="R12" s="1314" t="s">
        <v>61</v>
      </c>
      <c r="S12" s="1314" t="s">
        <v>62</v>
      </c>
    </row>
    <row r="13" spans="1:19" ht="57" customHeight="1" x14ac:dyDescent="0.25">
      <c r="A13" s="1314"/>
      <c r="B13" s="1314"/>
      <c r="C13" s="1328"/>
      <c r="D13" s="1314"/>
      <c r="E13" s="1314"/>
      <c r="F13" s="170" t="s">
        <v>63</v>
      </c>
      <c r="G13" s="170" t="s">
        <v>64</v>
      </c>
      <c r="H13" s="170" t="s">
        <v>65</v>
      </c>
      <c r="I13" s="1314"/>
      <c r="J13" s="1314"/>
      <c r="K13" s="171" t="s">
        <v>66</v>
      </c>
      <c r="L13" s="171" t="s">
        <v>67</v>
      </c>
      <c r="M13" s="171" t="s">
        <v>68</v>
      </c>
      <c r="N13" s="171" t="s">
        <v>67</v>
      </c>
      <c r="O13" s="1314"/>
      <c r="P13" s="1314"/>
      <c r="Q13" s="1314"/>
      <c r="R13" s="1314"/>
      <c r="S13" s="1314"/>
    </row>
    <row r="14" spans="1:19" x14ac:dyDescent="0.25">
      <c r="A14" s="1310" t="s">
        <v>69</v>
      </c>
      <c r="B14" s="1310"/>
      <c r="C14" s="1310"/>
      <c r="D14" s="1310"/>
      <c r="E14" s="1310"/>
      <c r="F14" s="1310"/>
      <c r="G14" s="1310"/>
      <c r="H14" s="1310"/>
      <c r="I14" s="1310"/>
      <c r="J14" s="1310"/>
      <c r="K14" s="1310"/>
      <c r="L14" s="1310"/>
      <c r="M14" s="1310"/>
      <c r="N14" s="1310"/>
      <c r="O14" s="1310"/>
      <c r="P14" s="1310"/>
      <c r="Q14" s="1310"/>
      <c r="R14" s="1310"/>
      <c r="S14" s="1310"/>
    </row>
    <row r="15" spans="1:19" s="103" customFormat="1" x14ac:dyDescent="0.25">
      <c r="A15" s="189">
        <v>0</v>
      </c>
      <c r="B15" s="189">
        <v>0</v>
      </c>
      <c r="C15" s="189">
        <v>0</v>
      </c>
      <c r="D15" s="189">
        <v>0</v>
      </c>
      <c r="E15" s="189">
        <v>0</v>
      </c>
      <c r="F15" s="189">
        <v>0</v>
      </c>
      <c r="G15" s="189">
        <v>0</v>
      </c>
      <c r="H15" s="189">
        <v>0</v>
      </c>
      <c r="I15" s="189">
        <v>0</v>
      </c>
      <c r="J15" s="189">
        <v>0</v>
      </c>
      <c r="K15" s="189">
        <v>0</v>
      </c>
      <c r="L15" s="189">
        <v>0</v>
      </c>
      <c r="M15" s="189">
        <v>0</v>
      </c>
      <c r="N15" s="189">
        <v>0</v>
      </c>
      <c r="O15" s="189">
        <v>0</v>
      </c>
      <c r="P15" s="189">
        <v>0</v>
      </c>
      <c r="Q15" s="189">
        <v>0</v>
      </c>
      <c r="R15" s="189">
        <v>0</v>
      </c>
      <c r="S15" s="189">
        <v>0</v>
      </c>
    </row>
    <row r="16" spans="1:19" x14ac:dyDescent="0.25">
      <c r="A16" s="1310" t="s">
        <v>70</v>
      </c>
      <c r="B16" s="1310"/>
      <c r="C16" s="1310"/>
      <c r="D16" s="1310"/>
      <c r="E16" s="1310"/>
      <c r="F16" s="1310"/>
      <c r="G16" s="1310"/>
      <c r="H16" s="1310"/>
      <c r="I16" s="1310"/>
      <c r="J16" s="1310"/>
      <c r="K16" s="1310"/>
      <c r="L16" s="1310"/>
      <c r="M16" s="1310"/>
      <c r="N16" s="1310"/>
      <c r="O16" s="1310"/>
      <c r="P16" s="1310"/>
      <c r="Q16" s="1310"/>
      <c r="R16" s="1310"/>
      <c r="S16" s="1310"/>
    </row>
    <row r="17" spans="1:19" s="283" customFormat="1" ht="12.75" x14ac:dyDescent="0.2">
      <c r="A17" s="189">
        <v>0</v>
      </c>
      <c r="B17" s="189">
        <v>1</v>
      </c>
      <c r="C17" s="189">
        <v>1</v>
      </c>
      <c r="D17" s="189">
        <v>0</v>
      </c>
      <c r="E17" s="189">
        <v>1</v>
      </c>
      <c r="F17" s="189">
        <v>0</v>
      </c>
      <c r="G17" s="189">
        <v>1</v>
      </c>
      <c r="H17" s="189">
        <v>0</v>
      </c>
      <c r="I17" s="189">
        <v>1</v>
      </c>
      <c r="J17" s="189">
        <v>0</v>
      </c>
      <c r="K17" s="189">
        <v>0</v>
      </c>
      <c r="L17" s="189">
        <v>0</v>
      </c>
      <c r="M17" s="189">
        <v>0</v>
      </c>
      <c r="N17" s="189">
        <v>0</v>
      </c>
      <c r="O17" s="189">
        <v>0</v>
      </c>
      <c r="P17" s="189">
        <v>1</v>
      </c>
      <c r="Q17" s="189">
        <v>0</v>
      </c>
      <c r="R17" s="189">
        <v>0</v>
      </c>
      <c r="S17" s="189">
        <v>0</v>
      </c>
    </row>
    <row r="18" spans="1:19" x14ac:dyDescent="0.25">
      <c r="A18" s="1310" t="s">
        <v>71</v>
      </c>
      <c r="B18" s="1310"/>
      <c r="C18" s="1310"/>
      <c r="D18" s="1310"/>
      <c r="E18" s="1310"/>
      <c r="F18" s="1310"/>
      <c r="G18" s="1310"/>
      <c r="H18" s="1310"/>
      <c r="I18" s="1310"/>
      <c r="J18" s="1310"/>
      <c r="K18" s="1310"/>
      <c r="L18" s="1310"/>
      <c r="M18" s="1310"/>
      <c r="N18" s="1310"/>
      <c r="O18" s="1310"/>
      <c r="P18" s="1310"/>
      <c r="Q18" s="1310"/>
      <c r="R18" s="1310"/>
      <c r="S18" s="1310"/>
    </row>
    <row r="19" spans="1:19" s="283" customFormat="1" ht="12.75" x14ac:dyDescent="0.2">
      <c r="A19" s="189">
        <v>0</v>
      </c>
      <c r="B19" s="189">
        <v>1</v>
      </c>
      <c r="C19" s="189">
        <v>1</v>
      </c>
      <c r="D19" s="189">
        <v>0</v>
      </c>
      <c r="E19" s="189">
        <v>1</v>
      </c>
      <c r="F19" s="189">
        <v>0</v>
      </c>
      <c r="G19" s="189">
        <v>1</v>
      </c>
      <c r="H19" s="189">
        <v>0</v>
      </c>
      <c r="I19" s="189">
        <v>1</v>
      </c>
      <c r="J19" s="189">
        <v>0</v>
      </c>
      <c r="K19" s="189">
        <v>0</v>
      </c>
      <c r="L19" s="189">
        <v>0</v>
      </c>
      <c r="M19" s="189">
        <v>0</v>
      </c>
      <c r="N19" s="189">
        <v>0</v>
      </c>
      <c r="O19" s="189">
        <v>0</v>
      </c>
      <c r="P19" s="189">
        <v>1</v>
      </c>
      <c r="Q19" s="189">
        <v>0</v>
      </c>
      <c r="R19" s="189">
        <v>0</v>
      </c>
      <c r="S19" s="189">
        <v>0</v>
      </c>
    </row>
    <row r="20" spans="1:19" x14ac:dyDescent="0.25">
      <c r="A20" s="1310" t="s">
        <v>72</v>
      </c>
      <c r="B20" s="1310"/>
      <c r="C20" s="1310"/>
      <c r="D20" s="1310"/>
      <c r="E20" s="1310"/>
      <c r="F20" s="1310"/>
      <c r="G20" s="1310"/>
      <c r="H20" s="1310"/>
      <c r="I20" s="1310"/>
      <c r="J20" s="1310"/>
      <c r="K20" s="1310"/>
      <c r="L20" s="1310"/>
      <c r="M20" s="1310"/>
      <c r="N20" s="1310"/>
      <c r="O20" s="1310"/>
      <c r="P20" s="1310"/>
      <c r="Q20" s="1310"/>
      <c r="R20" s="1310"/>
      <c r="S20" s="1310"/>
    </row>
    <row r="21" spans="1:19" s="283" customFormat="1" ht="12.75" x14ac:dyDescent="0.2">
      <c r="A21" s="189">
        <v>0</v>
      </c>
      <c r="B21" s="189">
        <v>1</v>
      </c>
      <c r="C21" s="189">
        <v>1</v>
      </c>
      <c r="D21" s="189">
        <v>1</v>
      </c>
      <c r="E21" s="189">
        <v>0</v>
      </c>
      <c r="F21" s="189">
        <v>0</v>
      </c>
      <c r="G21" s="189">
        <v>1</v>
      </c>
      <c r="H21" s="189">
        <v>0</v>
      </c>
      <c r="I21" s="189">
        <v>1</v>
      </c>
      <c r="J21" s="189">
        <v>0</v>
      </c>
      <c r="K21" s="189">
        <v>0</v>
      </c>
      <c r="L21" s="189">
        <v>0</v>
      </c>
      <c r="M21" s="189">
        <v>0</v>
      </c>
      <c r="N21" s="189">
        <v>0</v>
      </c>
      <c r="O21" s="189">
        <v>0</v>
      </c>
      <c r="P21" s="189">
        <v>0</v>
      </c>
      <c r="Q21" s="189">
        <v>1</v>
      </c>
      <c r="R21" s="189">
        <v>0</v>
      </c>
      <c r="S21" s="189">
        <v>0</v>
      </c>
    </row>
    <row r="22" spans="1:19" x14ac:dyDescent="0.25">
      <c r="A22" s="1315" t="s">
        <v>73</v>
      </c>
      <c r="B22" s="1315"/>
      <c r="C22" s="1315"/>
      <c r="D22" s="1315"/>
      <c r="E22" s="1315"/>
      <c r="F22" s="1315"/>
      <c r="G22" s="1315"/>
      <c r="H22" s="1315"/>
      <c r="I22" s="1315"/>
      <c r="J22" s="1315"/>
      <c r="K22" s="1315"/>
      <c r="L22" s="1315"/>
      <c r="M22" s="1315"/>
      <c r="N22" s="1315"/>
      <c r="O22" s="1315"/>
      <c r="P22" s="1315"/>
      <c r="Q22" s="1315"/>
      <c r="R22" s="1315"/>
      <c r="S22" s="1315"/>
    </row>
    <row r="23" spans="1:19" s="283" customFormat="1" ht="12.75" x14ac:dyDescent="0.2">
      <c r="A23" s="189">
        <v>0</v>
      </c>
      <c r="B23" s="189">
        <v>1</v>
      </c>
      <c r="C23" s="189">
        <v>1</v>
      </c>
      <c r="D23" s="189">
        <v>1</v>
      </c>
      <c r="E23" s="189">
        <v>0</v>
      </c>
      <c r="F23" s="189">
        <v>0</v>
      </c>
      <c r="G23" s="189">
        <v>1</v>
      </c>
      <c r="H23" s="189">
        <v>0</v>
      </c>
      <c r="I23" s="189">
        <v>1</v>
      </c>
      <c r="J23" s="189">
        <v>0</v>
      </c>
      <c r="K23" s="189">
        <v>0</v>
      </c>
      <c r="L23" s="189">
        <v>0</v>
      </c>
      <c r="M23" s="189">
        <v>0</v>
      </c>
      <c r="N23" s="189">
        <v>0</v>
      </c>
      <c r="O23" s="189">
        <v>0</v>
      </c>
      <c r="P23" s="189">
        <v>1</v>
      </c>
      <c r="Q23" s="189">
        <v>0</v>
      </c>
      <c r="R23" s="189">
        <v>0</v>
      </c>
      <c r="S23" s="189">
        <v>0</v>
      </c>
    </row>
    <row r="24" spans="1:19" x14ac:dyDescent="0.25">
      <c r="A24" s="1310" t="s">
        <v>74</v>
      </c>
      <c r="B24" s="1310"/>
      <c r="C24" s="1310"/>
      <c r="D24" s="1310"/>
      <c r="E24" s="1310"/>
      <c r="F24" s="1310"/>
      <c r="G24" s="1310"/>
      <c r="H24" s="1310"/>
      <c r="I24" s="1310"/>
      <c r="J24" s="1310"/>
      <c r="K24" s="1310"/>
      <c r="L24" s="1310"/>
      <c r="M24" s="1310"/>
      <c r="N24" s="1310"/>
      <c r="O24" s="1310"/>
      <c r="P24" s="1310"/>
      <c r="Q24" s="1310"/>
      <c r="R24" s="1310"/>
      <c r="S24" s="1310"/>
    </row>
    <row r="25" spans="1:19" s="103" customFormat="1" x14ac:dyDescent="0.25">
      <c r="A25" s="189">
        <v>0</v>
      </c>
      <c r="B25" s="189">
        <v>0</v>
      </c>
      <c r="C25" s="189">
        <v>0</v>
      </c>
      <c r="D25" s="189">
        <v>0</v>
      </c>
      <c r="E25" s="189">
        <v>0</v>
      </c>
      <c r="F25" s="189">
        <v>0</v>
      </c>
      <c r="G25" s="189">
        <v>0</v>
      </c>
      <c r="H25" s="189">
        <v>0</v>
      </c>
      <c r="I25" s="189">
        <v>0</v>
      </c>
      <c r="J25" s="189">
        <v>0</v>
      </c>
      <c r="K25" s="189">
        <v>0</v>
      </c>
      <c r="L25" s="189">
        <v>0</v>
      </c>
      <c r="M25" s="189">
        <v>0</v>
      </c>
      <c r="N25" s="189">
        <v>0</v>
      </c>
      <c r="O25" s="189">
        <v>0</v>
      </c>
      <c r="P25" s="189">
        <v>0</v>
      </c>
      <c r="Q25" s="189">
        <v>0</v>
      </c>
      <c r="R25" s="189">
        <v>0</v>
      </c>
      <c r="S25" s="189">
        <v>0</v>
      </c>
    </row>
    <row r="26" spans="1:19" x14ac:dyDescent="0.25">
      <c r="A26" s="1310" t="s">
        <v>75</v>
      </c>
      <c r="B26" s="1310"/>
      <c r="C26" s="1310"/>
      <c r="D26" s="1310"/>
      <c r="E26" s="1310"/>
      <c r="F26" s="1310"/>
      <c r="G26" s="1310"/>
      <c r="H26" s="1310"/>
      <c r="I26" s="1310"/>
      <c r="J26" s="1310"/>
      <c r="K26" s="1310"/>
      <c r="L26" s="1310"/>
      <c r="M26" s="1310"/>
      <c r="N26" s="1310"/>
      <c r="O26" s="1310"/>
      <c r="P26" s="1310"/>
      <c r="Q26" s="1310"/>
      <c r="R26" s="1310"/>
      <c r="S26" s="1310"/>
    </row>
    <row r="27" spans="1:19" s="283" customFormat="1" ht="12.75" x14ac:dyDescent="0.2">
      <c r="A27" s="189">
        <v>0</v>
      </c>
      <c r="B27" s="189">
        <v>0</v>
      </c>
      <c r="C27" s="189">
        <v>0</v>
      </c>
      <c r="D27" s="189">
        <v>0</v>
      </c>
      <c r="E27" s="189">
        <v>0</v>
      </c>
      <c r="F27" s="189">
        <v>0</v>
      </c>
      <c r="G27" s="189">
        <v>0</v>
      </c>
      <c r="H27" s="189">
        <v>0</v>
      </c>
      <c r="I27" s="189">
        <v>0</v>
      </c>
      <c r="J27" s="189">
        <v>0</v>
      </c>
      <c r="K27" s="189">
        <v>0</v>
      </c>
      <c r="L27" s="189">
        <v>0</v>
      </c>
      <c r="M27" s="189">
        <v>0</v>
      </c>
      <c r="N27" s="189">
        <v>0</v>
      </c>
      <c r="O27" s="189">
        <v>0</v>
      </c>
      <c r="P27" s="189">
        <v>0</v>
      </c>
      <c r="Q27" s="189">
        <v>0</v>
      </c>
      <c r="R27" s="189">
        <v>0</v>
      </c>
      <c r="S27" s="189">
        <v>0</v>
      </c>
    </row>
    <row r="28" spans="1:19" x14ac:dyDescent="0.25">
      <c r="A28" s="1310" t="s">
        <v>76</v>
      </c>
      <c r="B28" s="1310"/>
      <c r="C28" s="1310"/>
      <c r="D28" s="1310"/>
      <c r="E28" s="1310"/>
      <c r="F28" s="1310"/>
      <c r="G28" s="1310"/>
      <c r="H28" s="1310"/>
      <c r="I28" s="1310"/>
      <c r="J28" s="1310"/>
      <c r="K28" s="1310"/>
      <c r="L28" s="1310"/>
      <c r="M28" s="1310"/>
      <c r="N28" s="1310"/>
      <c r="O28" s="1310"/>
      <c r="P28" s="1310"/>
      <c r="Q28" s="1310"/>
      <c r="R28" s="1310"/>
      <c r="S28" s="1310"/>
    </row>
    <row r="29" spans="1:19" s="283" customFormat="1" ht="12.75" x14ac:dyDescent="0.2">
      <c r="A29" s="189">
        <v>0</v>
      </c>
      <c r="B29" s="189">
        <v>0</v>
      </c>
      <c r="C29" s="189">
        <v>0</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row>
    <row r="30" spans="1:19" x14ac:dyDescent="0.25">
      <c r="A30" s="1310" t="s">
        <v>77</v>
      </c>
      <c r="B30" s="1310"/>
      <c r="C30" s="1310"/>
      <c r="D30" s="1310"/>
      <c r="E30" s="1310"/>
      <c r="F30" s="1310"/>
      <c r="G30" s="1310"/>
      <c r="H30" s="1310"/>
      <c r="I30" s="1310"/>
      <c r="J30" s="1310"/>
      <c r="K30" s="1310"/>
      <c r="L30" s="1310"/>
      <c r="M30" s="1310"/>
      <c r="N30" s="1310"/>
      <c r="O30" s="1310"/>
      <c r="P30" s="1310"/>
      <c r="Q30" s="1310"/>
      <c r="R30" s="1310"/>
      <c r="S30" s="1310"/>
    </row>
    <row r="31" spans="1:19" s="784" customFormat="1" ht="12.75" x14ac:dyDescent="0.25">
      <c r="A31" s="783">
        <v>0</v>
      </c>
      <c r="B31" s="783">
        <v>0</v>
      </c>
      <c r="C31" s="783">
        <v>0</v>
      </c>
      <c r="D31" s="783">
        <v>0</v>
      </c>
      <c r="E31" s="783">
        <v>0</v>
      </c>
      <c r="F31" s="783">
        <v>0</v>
      </c>
      <c r="G31" s="783">
        <v>0</v>
      </c>
      <c r="H31" s="783">
        <v>0</v>
      </c>
      <c r="I31" s="783">
        <v>0</v>
      </c>
      <c r="J31" s="783">
        <v>0</v>
      </c>
      <c r="K31" s="783">
        <v>0</v>
      </c>
      <c r="L31" s="783">
        <v>0</v>
      </c>
      <c r="M31" s="783">
        <v>0</v>
      </c>
      <c r="N31" s="783">
        <v>0</v>
      </c>
      <c r="O31" s="783">
        <v>0</v>
      </c>
      <c r="P31" s="783">
        <v>0</v>
      </c>
      <c r="Q31" s="783">
        <v>0</v>
      </c>
      <c r="R31" s="783">
        <v>0</v>
      </c>
      <c r="S31" s="783">
        <v>0</v>
      </c>
    </row>
    <row r="32" spans="1:19" x14ac:dyDescent="0.25">
      <c r="A32" s="1311" t="s">
        <v>78</v>
      </c>
      <c r="B32" s="1312"/>
      <c r="C32" s="1312"/>
      <c r="D32" s="1312"/>
      <c r="E32" s="1312"/>
      <c r="F32" s="1312"/>
      <c r="G32" s="1312"/>
      <c r="H32" s="1312"/>
      <c r="I32" s="1312"/>
      <c r="J32" s="1312"/>
      <c r="K32" s="1312"/>
      <c r="L32" s="1312"/>
      <c r="M32" s="1312"/>
      <c r="N32" s="1312"/>
      <c r="O32" s="1312"/>
      <c r="P32" s="1312"/>
      <c r="Q32" s="1312"/>
      <c r="R32" s="1312"/>
      <c r="S32" s="1313"/>
    </row>
    <row r="33" spans="1:19" s="103" customFormat="1" x14ac:dyDescent="0.25">
      <c r="A33" s="455">
        <v>0</v>
      </c>
      <c r="B33" s="455">
        <v>0</v>
      </c>
      <c r="C33" s="455">
        <v>0</v>
      </c>
      <c r="D33" s="455">
        <v>0</v>
      </c>
      <c r="E33" s="455">
        <v>0</v>
      </c>
      <c r="F33" s="455">
        <v>0</v>
      </c>
      <c r="G33" s="455">
        <v>0</v>
      </c>
      <c r="H33" s="455">
        <v>0</v>
      </c>
      <c r="I33" s="455">
        <v>0</v>
      </c>
      <c r="J33" s="455">
        <v>0</v>
      </c>
      <c r="K33" s="455">
        <v>0</v>
      </c>
      <c r="L33" s="455">
        <v>0</v>
      </c>
      <c r="M33" s="455">
        <v>0</v>
      </c>
      <c r="N33" s="455">
        <v>0</v>
      </c>
      <c r="O33" s="455">
        <v>0</v>
      </c>
      <c r="P33" s="455">
        <v>0</v>
      </c>
      <c r="Q33" s="455">
        <v>0</v>
      </c>
      <c r="R33" s="455">
        <v>0</v>
      </c>
      <c r="S33" s="455">
        <v>0</v>
      </c>
    </row>
    <row r="34" spans="1:19" x14ac:dyDescent="0.25">
      <c r="A34" s="1311" t="s">
        <v>79</v>
      </c>
      <c r="B34" s="1312"/>
      <c r="C34" s="1312"/>
      <c r="D34" s="1312"/>
      <c r="E34" s="1312"/>
      <c r="F34" s="1312"/>
      <c r="G34" s="1312"/>
      <c r="H34" s="1312"/>
      <c r="I34" s="1312"/>
      <c r="J34" s="1312"/>
      <c r="K34" s="1312"/>
      <c r="L34" s="1312"/>
      <c r="M34" s="1312"/>
      <c r="N34" s="1312"/>
      <c r="O34" s="1312"/>
      <c r="P34" s="1312"/>
      <c r="Q34" s="1312"/>
      <c r="R34" s="1312"/>
      <c r="S34" s="1313"/>
    </row>
    <row r="35" spans="1:19" s="283" customFormat="1" ht="12.75" x14ac:dyDescent="0.2">
      <c r="A35" s="189">
        <v>0</v>
      </c>
      <c r="B35" s="189">
        <v>1</v>
      </c>
      <c r="C35" s="189">
        <v>1</v>
      </c>
      <c r="D35" s="189">
        <v>1</v>
      </c>
      <c r="E35" s="189">
        <v>0</v>
      </c>
      <c r="F35" s="189">
        <v>0</v>
      </c>
      <c r="G35" s="189">
        <v>1</v>
      </c>
      <c r="H35" s="189">
        <v>0</v>
      </c>
      <c r="I35" s="189">
        <v>1</v>
      </c>
      <c r="J35" s="189">
        <v>0</v>
      </c>
      <c r="K35" s="189">
        <v>0</v>
      </c>
      <c r="L35" s="189">
        <v>0</v>
      </c>
      <c r="M35" s="189">
        <v>0</v>
      </c>
      <c r="N35" s="189">
        <v>0</v>
      </c>
      <c r="O35" s="189">
        <v>0</v>
      </c>
      <c r="P35" s="189">
        <v>1</v>
      </c>
      <c r="Q35" s="189">
        <v>0</v>
      </c>
      <c r="R35" s="189">
        <v>0</v>
      </c>
      <c r="S35" s="189">
        <v>0</v>
      </c>
    </row>
    <row r="36" spans="1:19" x14ac:dyDescent="0.25">
      <c r="A36" s="1311" t="s">
        <v>80</v>
      </c>
      <c r="B36" s="1312"/>
      <c r="C36" s="1312"/>
      <c r="D36" s="1312"/>
      <c r="E36" s="1312"/>
      <c r="F36" s="1312"/>
      <c r="G36" s="1312"/>
      <c r="H36" s="1312"/>
      <c r="I36" s="1312"/>
      <c r="J36" s="1312"/>
      <c r="K36" s="1312"/>
      <c r="L36" s="1312"/>
      <c r="M36" s="1312"/>
      <c r="N36" s="1312"/>
      <c r="O36" s="1312"/>
      <c r="P36" s="1312"/>
      <c r="Q36" s="1312"/>
      <c r="R36" s="1312"/>
      <c r="S36" s="1313"/>
    </row>
    <row r="37" spans="1:19" s="283" customFormat="1" ht="12.75" x14ac:dyDescent="0.2">
      <c r="A37" s="189">
        <v>0</v>
      </c>
      <c r="B37" s="189">
        <v>1</v>
      </c>
      <c r="C37" s="189">
        <v>1</v>
      </c>
      <c r="D37" s="189">
        <v>0</v>
      </c>
      <c r="E37" s="189">
        <v>1</v>
      </c>
      <c r="F37" s="189">
        <v>0</v>
      </c>
      <c r="G37" s="189">
        <v>1</v>
      </c>
      <c r="H37" s="189">
        <v>0</v>
      </c>
      <c r="I37" s="189">
        <v>1</v>
      </c>
      <c r="J37" s="189">
        <v>0</v>
      </c>
      <c r="K37" s="189">
        <v>0</v>
      </c>
      <c r="L37" s="189">
        <v>0</v>
      </c>
      <c r="M37" s="189">
        <v>0</v>
      </c>
      <c r="N37" s="189">
        <v>0</v>
      </c>
      <c r="O37" s="189">
        <v>0</v>
      </c>
      <c r="P37" s="189">
        <v>1</v>
      </c>
      <c r="Q37" s="189"/>
      <c r="R37" s="189"/>
      <c r="S37" s="189"/>
    </row>
    <row r="38" spans="1:19" x14ac:dyDescent="0.25">
      <c r="A38" s="1309" t="s">
        <v>181</v>
      </c>
      <c r="B38" s="1309"/>
      <c r="C38" s="1309"/>
      <c r="D38" s="1309"/>
      <c r="E38" s="1309"/>
      <c r="F38" s="1309"/>
      <c r="G38" s="1309"/>
      <c r="H38" s="1309"/>
      <c r="I38" s="1309"/>
      <c r="J38" s="1309"/>
      <c r="K38" s="1309"/>
      <c r="L38" s="1309"/>
      <c r="M38" s="1309"/>
      <c r="N38" s="1309"/>
      <c r="O38" s="1309"/>
      <c r="P38" s="1309"/>
      <c r="Q38" s="1309"/>
      <c r="R38" s="1309"/>
      <c r="S38" s="1309"/>
    </row>
    <row r="39" spans="1:19" s="52" customFormat="1" ht="12.75" x14ac:dyDescent="0.2">
      <c r="A39" s="426">
        <f>SUM(A37,A35,A33,A31,A29,A27,A25,A23,A21,A19,A17,A15)</f>
        <v>0</v>
      </c>
      <c r="B39" s="426">
        <f t="shared" ref="B39:S39" si="0">SUM(B37,B35,B33,B31,B29,B27,B25,B23,B21,B19,B17,B15)</f>
        <v>6</v>
      </c>
      <c r="C39" s="426">
        <f t="shared" si="0"/>
        <v>6</v>
      </c>
      <c r="D39" s="426">
        <f t="shared" si="0"/>
        <v>3</v>
      </c>
      <c r="E39" s="426">
        <f t="shared" si="0"/>
        <v>3</v>
      </c>
      <c r="F39" s="426">
        <f t="shared" si="0"/>
        <v>0</v>
      </c>
      <c r="G39" s="426">
        <f t="shared" si="0"/>
        <v>6</v>
      </c>
      <c r="H39" s="426">
        <f t="shared" si="0"/>
        <v>0</v>
      </c>
      <c r="I39" s="426">
        <f t="shared" si="0"/>
        <v>6</v>
      </c>
      <c r="J39" s="426">
        <f t="shared" si="0"/>
        <v>0</v>
      </c>
      <c r="K39" s="426">
        <f t="shared" si="0"/>
        <v>0</v>
      </c>
      <c r="L39" s="426">
        <f t="shared" si="0"/>
        <v>0</v>
      </c>
      <c r="M39" s="426">
        <f t="shared" si="0"/>
        <v>0</v>
      </c>
      <c r="N39" s="426">
        <f t="shared" si="0"/>
        <v>0</v>
      </c>
      <c r="O39" s="426">
        <f t="shared" si="0"/>
        <v>0</v>
      </c>
      <c r="P39" s="426">
        <f t="shared" si="0"/>
        <v>5</v>
      </c>
      <c r="Q39" s="426">
        <f t="shared" si="0"/>
        <v>1</v>
      </c>
      <c r="R39" s="426">
        <f t="shared" si="0"/>
        <v>0</v>
      </c>
      <c r="S39" s="426">
        <f t="shared" si="0"/>
        <v>0</v>
      </c>
    </row>
    <row r="41" spans="1:19" x14ac:dyDescent="0.25">
      <c r="A41" s="1305" t="s">
        <v>3518</v>
      </c>
      <c r="B41" s="1305"/>
      <c r="C41" s="1305"/>
      <c r="D41" s="1305"/>
      <c r="E41" s="1305"/>
      <c r="F41" s="1305"/>
      <c r="G41" s="1305"/>
      <c r="H41" s="1305"/>
      <c r="I41" s="1305"/>
      <c r="J41" s="1305"/>
      <c r="K41" s="1305"/>
      <c r="L41" s="1305"/>
      <c r="M41" s="1305"/>
      <c r="N41" s="1305"/>
      <c r="O41" s="1305"/>
      <c r="P41" s="1305"/>
      <c r="Q41" s="1305"/>
      <c r="R41" s="1305"/>
      <c r="S41" s="1305"/>
    </row>
    <row r="42" spans="1:19" x14ac:dyDescent="0.25">
      <c r="A42" s="1285" t="s">
        <v>173</v>
      </c>
      <c r="B42" s="1286"/>
      <c r="C42" s="1286"/>
      <c r="D42" s="1286"/>
      <c r="E42" s="1286"/>
      <c r="F42" s="1286"/>
      <c r="G42" s="1286"/>
      <c r="H42" s="1286"/>
      <c r="I42" s="1286"/>
      <c r="J42" s="1286"/>
      <c r="K42" s="1286"/>
      <c r="L42" s="1286"/>
      <c r="M42" s="1286"/>
      <c r="N42" s="1286"/>
      <c r="O42" s="1286"/>
      <c r="P42" s="1287"/>
      <c r="Q42" s="1287"/>
      <c r="R42" s="1287"/>
      <c r="S42" s="1288"/>
    </row>
    <row r="43" spans="1:19" x14ac:dyDescent="0.25">
      <c r="A43" s="1285" t="s">
        <v>3422</v>
      </c>
      <c r="B43" s="1286"/>
      <c r="C43" s="1286"/>
      <c r="D43" s="1286"/>
      <c r="E43" s="1286"/>
      <c r="F43" s="1286"/>
      <c r="G43" s="1286"/>
      <c r="H43" s="1286"/>
      <c r="I43" s="1286"/>
      <c r="J43" s="1286"/>
      <c r="K43" s="1286"/>
      <c r="L43" s="1286"/>
      <c r="M43" s="1286"/>
      <c r="N43" s="1286"/>
      <c r="O43" s="1286"/>
      <c r="P43" s="1287"/>
      <c r="Q43" s="1287"/>
      <c r="R43" s="1287"/>
      <c r="S43" s="1288"/>
    </row>
    <row r="44" spans="1:19" x14ac:dyDescent="0.25">
      <c r="A44" s="1285" t="s">
        <v>3423</v>
      </c>
      <c r="B44" s="1286"/>
      <c r="C44" s="1286"/>
      <c r="D44" s="1286"/>
      <c r="E44" s="1286"/>
      <c r="F44" s="1286"/>
      <c r="G44" s="1286"/>
      <c r="H44" s="1286"/>
      <c r="I44" s="1286"/>
      <c r="J44" s="1286"/>
      <c r="K44" s="1286"/>
      <c r="L44" s="1286"/>
      <c r="M44" s="1286"/>
      <c r="N44" s="1286"/>
      <c r="O44" s="1286"/>
      <c r="P44" s="1287"/>
      <c r="Q44" s="1287"/>
      <c r="R44" s="1287"/>
      <c r="S44" s="1288"/>
    </row>
    <row r="45" spans="1:19" x14ac:dyDescent="0.25">
      <c r="A45" s="1289" t="s">
        <v>3424</v>
      </c>
      <c r="B45" s="1290"/>
      <c r="C45" s="1290"/>
      <c r="D45" s="1290"/>
      <c r="E45" s="1290"/>
      <c r="F45" s="1290"/>
      <c r="G45" s="1290"/>
      <c r="H45" s="1290"/>
      <c r="I45" s="1290"/>
      <c r="J45" s="1290"/>
      <c r="K45" s="1290"/>
      <c r="L45" s="1290"/>
      <c r="M45" s="1290"/>
      <c r="N45" s="1290"/>
      <c r="O45" s="1290"/>
      <c r="P45" s="1287"/>
      <c r="Q45" s="1287"/>
      <c r="R45" s="1287"/>
      <c r="S45" s="1288"/>
    </row>
    <row r="46" spans="1:19" x14ac:dyDescent="0.25">
      <c r="A46" s="1285" t="s">
        <v>3425</v>
      </c>
      <c r="B46" s="1286"/>
      <c r="C46" s="1286"/>
      <c r="D46" s="1286"/>
      <c r="E46" s="1286"/>
      <c r="F46" s="1286"/>
      <c r="G46" s="1286"/>
      <c r="H46" s="1286"/>
      <c r="I46" s="1286"/>
      <c r="J46" s="1286"/>
      <c r="K46" s="1286"/>
      <c r="L46" s="1286"/>
      <c r="M46" s="1286"/>
      <c r="N46" s="1286"/>
      <c r="O46" s="1286"/>
      <c r="P46" s="1287"/>
      <c r="Q46" s="1287"/>
      <c r="R46" s="1287"/>
      <c r="S46" s="1288"/>
    </row>
    <row r="47" spans="1:19" x14ac:dyDescent="0.25">
      <c r="A47" s="1289" t="s">
        <v>3426</v>
      </c>
      <c r="B47" s="1290"/>
      <c r="C47" s="1290"/>
      <c r="D47" s="1290"/>
      <c r="E47" s="1290"/>
      <c r="F47" s="1290"/>
      <c r="G47" s="1290"/>
      <c r="H47" s="1290"/>
      <c r="I47" s="1290"/>
      <c r="J47" s="1290"/>
      <c r="K47" s="1290"/>
      <c r="L47" s="1290"/>
      <c r="M47" s="1290"/>
      <c r="N47" s="1290"/>
      <c r="O47" s="1290"/>
      <c r="P47" s="1287"/>
      <c r="Q47" s="1287"/>
      <c r="R47" s="1287"/>
      <c r="S47" s="1288"/>
    </row>
    <row r="48" spans="1:19" x14ac:dyDescent="0.25">
      <c r="A48" s="1289" t="s">
        <v>3427</v>
      </c>
      <c r="B48" s="1290"/>
      <c r="C48" s="1290"/>
      <c r="D48" s="1290"/>
      <c r="E48" s="1290"/>
      <c r="F48" s="1290"/>
      <c r="G48" s="1290"/>
      <c r="H48" s="1290"/>
      <c r="I48" s="1290"/>
      <c r="J48" s="1290"/>
      <c r="K48" s="1290"/>
      <c r="L48" s="1290"/>
      <c r="M48" s="1290"/>
      <c r="N48" s="1290"/>
      <c r="O48" s="1290"/>
      <c r="P48" s="1287"/>
      <c r="Q48" s="1287"/>
      <c r="R48" s="1287"/>
      <c r="S48" s="1288"/>
    </row>
    <row r="49" spans="1:19" x14ac:dyDescent="0.25">
      <c r="A49" s="1289" t="s">
        <v>3428</v>
      </c>
      <c r="B49" s="1290"/>
      <c r="C49" s="1290"/>
      <c r="D49" s="1290"/>
      <c r="E49" s="1290"/>
      <c r="F49" s="1290"/>
      <c r="G49" s="1290"/>
      <c r="H49" s="1290"/>
      <c r="I49" s="1290"/>
      <c r="J49" s="1290"/>
      <c r="K49" s="1290"/>
      <c r="L49" s="1290"/>
      <c r="M49" s="1290"/>
      <c r="N49" s="1290"/>
      <c r="O49" s="1290"/>
      <c r="P49" s="1287"/>
      <c r="Q49" s="1287"/>
      <c r="R49" s="1287"/>
      <c r="S49" s="1288"/>
    </row>
    <row r="50" spans="1:19" x14ac:dyDescent="0.25">
      <c r="A50" s="1291" t="s">
        <v>3429</v>
      </c>
      <c r="B50" s="1292"/>
      <c r="C50" s="1292"/>
      <c r="D50" s="1292"/>
      <c r="E50" s="1292"/>
      <c r="F50" s="1292"/>
      <c r="G50" s="1292"/>
      <c r="H50" s="1292"/>
      <c r="I50" s="1292"/>
      <c r="J50" s="1292"/>
      <c r="K50" s="1292"/>
      <c r="L50" s="1292"/>
      <c r="M50" s="1292"/>
      <c r="N50" s="1292"/>
      <c r="O50" s="1292"/>
      <c r="P50" s="1293"/>
      <c r="Q50" s="1293"/>
      <c r="R50" s="1293"/>
      <c r="S50" s="1294"/>
    </row>
    <row r="51" spans="1:19" ht="34.5" customHeight="1" x14ac:dyDescent="0.25">
      <c r="A51" s="1306" t="s">
        <v>48</v>
      </c>
      <c r="B51" s="1306" t="s">
        <v>49</v>
      </c>
      <c r="C51" s="1307" t="s">
        <v>50</v>
      </c>
      <c r="D51" s="1306" t="s">
        <v>51</v>
      </c>
      <c r="E51" s="1306" t="s">
        <v>52</v>
      </c>
      <c r="F51" s="1306" t="s">
        <v>53</v>
      </c>
      <c r="G51" s="1306"/>
      <c r="H51" s="1306"/>
      <c r="I51" s="1306" t="s">
        <v>54</v>
      </c>
      <c r="J51" s="1306" t="s">
        <v>55</v>
      </c>
      <c r="K51" s="1306" t="s">
        <v>56</v>
      </c>
      <c r="L51" s="1306"/>
      <c r="M51" s="1306" t="s">
        <v>57</v>
      </c>
      <c r="N51" s="1306"/>
      <c r="O51" s="1306" t="s">
        <v>58</v>
      </c>
      <c r="P51" s="1306" t="s">
        <v>59</v>
      </c>
      <c r="Q51" s="1306" t="s">
        <v>60</v>
      </c>
      <c r="R51" s="1306" t="s">
        <v>61</v>
      </c>
      <c r="S51" s="1306" t="s">
        <v>62</v>
      </c>
    </row>
    <row r="52" spans="1:19" ht="58.5" customHeight="1" x14ac:dyDescent="0.25">
      <c r="A52" s="1274"/>
      <c r="B52" s="1274"/>
      <c r="C52" s="1275"/>
      <c r="D52" s="1274"/>
      <c r="E52" s="1274"/>
      <c r="F52" s="446" t="s">
        <v>63</v>
      </c>
      <c r="G52" s="446" t="s">
        <v>64</v>
      </c>
      <c r="H52" s="446" t="s">
        <v>65</v>
      </c>
      <c r="I52" s="1274"/>
      <c r="J52" s="1274"/>
      <c r="K52" s="447" t="s">
        <v>66</v>
      </c>
      <c r="L52" s="447" t="s">
        <v>67</v>
      </c>
      <c r="M52" s="447" t="s">
        <v>68</v>
      </c>
      <c r="N52" s="447" t="s">
        <v>67</v>
      </c>
      <c r="O52" s="1274"/>
      <c r="P52" s="1274"/>
      <c r="Q52" s="1274"/>
      <c r="R52" s="1274"/>
      <c r="S52" s="1274"/>
    </row>
    <row r="53" spans="1:19" x14ac:dyDescent="0.25">
      <c r="A53" s="1269" t="s">
        <v>69</v>
      </c>
      <c r="B53" s="1269"/>
      <c r="C53" s="1269"/>
      <c r="D53" s="1269"/>
      <c r="E53" s="1269"/>
      <c r="F53" s="1269"/>
      <c r="G53" s="1269"/>
      <c r="H53" s="1269"/>
      <c r="I53" s="1269"/>
      <c r="J53" s="1269"/>
      <c r="K53" s="1269"/>
      <c r="L53" s="1269"/>
      <c r="M53" s="1269"/>
      <c r="N53" s="1269"/>
      <c r="O53" s="1269"/>
      <c r="P53" s="1269"/>
      <c r="Q53" s="1269"/>
      <c r="R53" s="1269"/>
      <c r="S53" s="1269"/>
    </row>
    <row r="54" spans="1:19" s="103" customFormat="1" x14ac:dyDescent="0.25">
      <c r="A54" s="455">
        <v>0</v>
      </c>
      <c r="B54" s="455">
        <v>0</v>
      </c>
      <c r="C54" s="455">
        <v>0</v>
      </c>
      <c r="D54" s="455">
        <v>0</v>
      </c>
      <c r="E54" s="455">
        <v>0</v>
      </c>
      <c r="F54" s="455">
        <v>0</v>
      </c>
      <c r="G54" s="455">
        <v>0</v>
      </c>
      <c r="H54" s="455">
        <v>0</v>
      </c>
      <c r="I54" s="455">
        <v>0</v>
      </c>
      <c r="J54" s="455">
        <v>0</v>
      </c>
      <c r="K54" s="455">
        <v>0</v>
      </c>
      <c r="L54" s="455">
        <v>0</v>
      </c>
      <c r="M54" s="455">
        <v>0</v>
      </c>
      <c r="N54" s="455">
        <v>0</v>
      </c>
      <c r="O54" s="455">
        <v>0</v>
      </c>
      <c r="P54" s="455">
        <v>0</v>
      </c>
      <c r="Q54" s="455">
        <v>0</v>
      </c>
      <c r="R54" s="455">
        <v>0</v>
      </c>
      <c r="S54" s="455">
        <v>0</v>
      </c>
    </row>
    <row r="55" spans="1:19" x14ac:dyDescent="0.25">
      <c r="A55" s="1269" t="s">
        <v>70</v>
      </c>
      <c r="B55" s="1269"/>
      <c r="C55" s="1269"/>
      <c r="D55" s="1269"/>
      <c r="E55" s="1269"/>
      <c r="F55" s="1269"/>
      <c r="G55" s="1269"/>
      <c r="H55" s="1269"/>
      <c r="I55" s="1269"/>
      <c r="J55" s="1269"/>
      <c r="K55" s="1269"/>
      <c r="L55" s="1269"/>
      <c r="M55" s="1269"/>
      <c r="N55" s="1269"/>
      <c r="O55" s="1269"/>
      <c r="P55" s="1269"/>
      <c r="Q55" s="1269"/>
      <c r="R55" s="1269"/>
      <c r="S55" s="1269"/>
    </row>
    <row r="56" spans="1:19" s="103" customFormat="1" x14ac:dyDescent="0.25">
      <c r="A56" s="455">
        <v>1</v>
      </c>
      <c r="B56" s="455">
        <v>0</v>
      </c>
      <c r="C56" s="455">
        <v>1</v>
      </c>
      <c r="D56" s="455">
        <v>0</v>
      </c>
      <c r="E56" s="455">
        <v>0</v>
      </c>
      <c r="F56" s="455">
        <v>0</v>
      </c>
      <c r="G56" s="455">
        <v>1</v>
      </c>
      <c r="H56" s="455">
        <v>0</v>
      </c>
      <c r="I56" s="455">
        <v>1</v>
      </c>
      <c r="J56" s="455">
        <v>0</v>
      </c>
      <c r="K56" s="455">
        <v>0</v>
      </c>
      <c r="L56" s="455">
        <v>0</v>
      </c>
      <c r="M56" s="455">
        <v>0</v>
      </c>
      <c r="N56" s="455">
        <v>0</v>
      </c>
      <c r="O56" s="455">
        <v>0</v>
      </c>
      <c r="P56" s="455">
        <v>1</v>
      </c>
      <c r="Q56" s="455">
        <v>0</v>
      </c>
      <c r="R56" s="455">
        <v>0</v>
      </c>
      <c r="S56" s="455">
        <v>0</v>
      </c>
    </row>
    <row r="57" spans="1:19" x14ac:dyDescent="0.25">
      <c r="A57" s="1269" t="s">
        <v>3799</v>
      </c>
      <c r="B57" s="1269"/>
      <c r="C57" s="1269"/>
      <c r="D57" s="1269"/>
      <c r="E57" s="1269"/>
      <c r="F57" s="1269"/>
      <c r="G57" s="1269"/>
      <c r="H57" s="1269"/>
      <c r="I57" s="1269"/>
      <c r="J57" s="1269"/>
      <c r="K57" s="1269"/>
      <c r="L57" s="1269"/>
      <c r="M57" s="1269"/>
      <c r="N57" s="1269"/>
      <c r="O57" s="1269"/>
      <c r="P57" s="1269"/>
      <c r="Q57" s="1269"/>
      <c r="R57" s="1269"/>
      <c r="S57" s="1269"/>
    </row>
    <row r="58" spans="1:19" x14ac:dyDescent="0.25">
      <c r="A58" s="1308"/>
      <c r="B58" s="1304"/>
      <c r="C58" s="449"/>
      <c r="D58" s="449"/>
      <c r="E58" s="449"/>
      <c r="F58" s="449"/>
      <c r="G58" s="449"/>
      <c r="H58" s="449"/>
      <c r="I58" s="449"/>
      <c r="J58" s="449"/>
      <c r="K58" s="449"/>
      <c r="L58" s="449"/>
      <c r="M58" s="449"/>
      <c r="N58" s="449"/>
      <c r="O58" s="449"/>
      <c r="P58" s="449"/>
      <c r="Q58" s="449"/>
      <c r="R58" s="449"/>
      <c r="S58" s="449"/>
    </row>
    <row r="59" spans="1:19" x14ac:dyDescent="0.25">
      <c r="A59" s="1269" t="s">
        <v>3800</v>
      </c>
      <c r="B59" s="1269"/>
      <c r="C59" s="1269"/>
      <c r="D59" s="1269"/>
      <c r="E59" s="1269"/>
      <c r="F59" s="1269"/>
      <c r="G59" s="1269"/>
      <c r="H59" s="1269"/>
      <c r="I59" s="1269"/>
      <c r="J59" s="1269"/>
      <c r="K59" s="1269"/>
      <c r="L59" s="1269"/>
      <c r="M59" s="1269"/>
      <c r="N59" s="1269"/>
      <c r="O59" s="1269"/>
      <c r="P59" s="1269"/>
      <c r="Q59" s="1269"/>
      <c r="R59" s="1269"/>
      <c r="S59" s="1269"/>
    </row>
    <row r="60" spans="1:19" x14ac:dyDescent="0.25">
      <c r="A60" s="450"/>
      <c r="B60" s="449"/>
      <c r="C60" s="449"/>
      <c r="D60" s="449"/>
      <c r="E60" s="449"/>
      <c r="F60" s="449"/>
      <c r="G60" s="449"/>
      <c r="H60" s="449"/>
      <c r="I60" s="449"/>
      <c r="J60" s="449"/>
      <c r="K60" s="449"/>
      <c r="L60" s="449"/>
      <c r="M60" s="449"/>
      <c r="N60" s="449"/>
      <c r="O60" s="449"/>
      <c r="P60" s="449"/>
      <c r="Q60" s="449"/>
      <c r="R60" s="449"/>
      <c r="S60" s="449"/>
    </row>
    <row r="61" spans="1:19" x14ac:dyDescent="0.25">
      <c r="A61" s="1270" t="s">
        <v>3801</v>
      </c>
      <c r="B61" s="1270"/>
      <c r="C61" s="1270"/>
      <c r="D61" s="1270"/>
      <c r="E61" s="1270"/>
      <c r="F61" s="1270"/>
      <c r="G61" s="1270"/>
      <c r="H61" s="1270"/>
      <c r="I61" s="1270"/>
      <c r="J61" s="1270"/>
      <c r="K61" s="1270"/>
      <c r="L61" s="1270"/>
      <c r="M61" s="1270"/>
      <c r="N61" s="1270"/>
      <c r="O61" s="1270"/>
      <c r="P61" s="1270"/>
      <c r="Q61" s="1270"/>
      <c r="R61" s="1270"/>
      <c r="S61" s="1270"/>
    </row>
    <row r="62" spans="1:19" x14ac:dyDescent="0.25">
      <c r="A62" s="450"/>
      <c r="B62" s="449"/>
      <c r="C62" s="449"/>
      <c r="D62" s="449"/>
      <c r="E62" s="449"/>
      <c r="F62" s="449"/>
      <c r="G62" s="449"/>
      <c r="H62" s="449"/>
      <c r="I62" s="449"/>
      <c r="J62" s="449"/>
      <c r="K62" s="449"/>
      <c r="L62" s="449"/>
      <c r="M62" s="449"/>
      <c r="N62" s="449"/>
      <c r="O62" s="449"/>
      <c r="P62" s="449"/>
      <c r="Q62" s="449"/>
      <c r="R62" s="449"/>
      <c r="S62" s="449"/>
    </row>
    <row r="63" spans="1:19" x14ac:dyDescent="0.25">
      <c r="A63" s="1269" t="s">
        <v>3815</v>
      </c>
      <c r="B63" s="1269"/>
      <c r="C63" s="1269"/>
      <c r="D63" s="1269"/>
      <c r="E63" s="1269"/>
      <c r="F63" s="1269"/>
      <c r="G63" s="1269"/>
      <c r="H63" s="1269"/>
      <c r="I63" s="1269"/>
      <c r="J63" s="1269"/>
      <c r="K63" s="1269"/>
      <c r="L63" s="1269"/>
      <c r="M63" s="1269"/>
      <c r="N63" s="1269"/>
      <c r="O63" s="1269"/>
      <c r="P63" s="1269"/>
      <c r="Q63" s="1269"/>
      <c r="R63" s="1269"/>
      <c r="S63" s="1269"/>
    </row>
    <row r="64" spans="1:19" x14ac:dyDescent="0.25">
      <c r="A64" s="450"/>
      <c r="B64" s="449"/>
      <c r="C64" s="449"/>
      <c r="D64" s="449"/>
      <c r="E64" s="449"/>
      <c r="F64" s="449"/>
      <c r="G64" s="449"/>
      <c r="H64" s="449"/>
      <c r="I64" s="449"/>
      <c r="J64" s="449"/>
      <c r="K64" s="449"/>
      <c r="L64" s="449"/>
      <c r="M64" s="449"/>
      <c r="N64" s="449"/>
      <c r="O64" s="449"/>
      <c r="P64" s="449"/>
      <c r="Q64" s="449"/>
      <c r="R64" s="449"/>
      <c r="S64" s="449"/>
    </row>
    <row r="65" spans="1:19" x14ac:dyDescent="0.25">
      <c r="A65" s="1269" t="s">
        <v>3820</v>
      </c>
      <c r="B65" s="1269"/>
      <c r="C65" s="1269"/>
      <c r="D65" s="1269"/>
      <c r="E65" s="1269"/>
      <c r="F65" s="1269"/>
      <c r="G65" s="1269"/>
      <c r="H65" s="1269"/>
      <c r="I65" s="1269"/>
      <c r="J65" s="1269"/>
      <c r="K65" s="1269"/>
      <c r="L65" s="1269"/>
      <c r="M65" s="1269"/>
      <c r="N65" s="1269"/>
      <c r="O65" s="1269"/>
      <c r="P65" s="1269"/>
      <c r="Q65" s="1269"/>
      <c r="R65" s="1269"/>
      <c r="S65" s="1269"/>
    </row>
    <row r="66" spans="1:19" x14ac:dyDescent="0.25">
      <c r="A66" s="450"/>
      <c r="B66" s="449"/>
      <c r="C66" s="449"/>
      <c r="D66" s="449"/>
      <c r="E66" s="449"/>
      <c r="F66" s="449"/>
      <c r="G66" s="449"/>
      <c r="H66" s="449"/>
      <c r="I66" s="449"/>
      <c r="J66" s="449"/>
      <c r="K66" s="449"/>
      <c r="L66" s="449"/>
      <c r="M66" s="449"/>
      <c r="N66" s="449"/>
      <c r="O66" s="449"/>
      <c r="P66" s="449"/>
      <c r="Q66" s="449"/>
      <c r="R66" s="449"/>
      <c r="S66" s="449"/>
    </row>
    <row r="67" spans="1:19" x14ac:dyDescent="0.25">
      <c r="A67" s="1269" t="s">
        <v>3839</v>
      </c>
      <c r="B67" s="1269"/>
      <c r="C67" s="1269"/>
      <c r="D67" s="1269"/>
      <c r="E67" s="1269"/>
      <c r="F67" s="1269"/>
      <c r="G67" s="1269"/>
      <c r="H67" s="1269"/>
      <c r="I67" s="1269"/>
      <c r="J67" s="1269"/>
      <c r="K67" s="1269"/>
      <c r="L67" s="1269"/>
      <c r="M67" s="1269"/>
      <c r="N67" s="1269"/>
      <c r="O67" s="1269"/>
      <c r="P67" s="1269"/>
      <c r="Q67" s="1269"/>
      <c r="R67" s="1269"/>
      <c r="S67" s="1269"/>
    </row>
    <row r="68" spans="1:19" x14ac:dyDescent="0.25">
      <c r="A68" s="450"/>
      <c r="B68" s="449"/>
      <c r="C68" s="449"/>
      <c r="D68" s="449"/>
      <c r="E68" s="449"/>
      <c r="F68" s="449"/>
      <c r="G68" s="449"/>
      <c r="H68" s="449"/>
      <c r="I68" s="449"/>
      <c r="J68" s="449"/>
      <c r="K68" s="449"/>
      <c r="L68" s="449"/>
      <c r="M68" s="449"/>
      <c r="N68" s="449"/>
      <c r="O68" s="449"/>
      <c r="P68" s="449"/>
      <c r="Q68" s="449"/>
      <c r="R68" s="449"/>
      <c r="S68" s="449"/>
    </row>
    <row r="69" spans="1:19" x14ac:dyDescent="0.25">
      <c r="A69" s="1269" t="s">
        <v>3841</v>
      </c>
      <c r="B69" s="1269"/>
      <c r="C69" s="1269"/>
      <c r="D69" s="1269"/>
      <c r="E69" s="1269"/>
      <c r="F69" s="1269"/>
      <c r="G69" s="1269"/>
      <c r="H69" s="1269"/>
      <c r="I69" s="1269"/>
      <c r="J69" s="1269"/>
      <c r="K69" s="1269"/>
      <c r="L69" s="1269"/>
      <c r="M69" s="1269"/>
      <c r="N69" s="1269"/>
      <c r="O69" s="1269"/>
      <c r="P69" s="1269"/>
      <c r="Q69" s="1269"/>
      <c r="R69" s="1269"/>
      <c r="S69" s="1269"/>
    </row>
    <row r="70" spans="1:19" x14ac:dyDescent="0.25">
      <c r="A70" s="450"/>
      <c r="B70" s="451"/>
      <c r="C70" s="451"/>
      <c r="D70" s="451"/>
      <c r="E70" s="451"/>
      <c r="F70" s="451"/>
      <c r="G70" s="451"/>
      <c r="H70" s="451"/>
      <c r="I70" s="451"/>
      <c r="J70" s="451"/>
      <c r="K70" s="451"/>
      <c r="L70" s="451"/>
      <c r="M70" s="451"/>
      <c r="N70" s="451"/>
      <c r="O70" s="451"/>
      <c r="P70" s="451"/>
      <c r="Q70" s="451"/>
      <c r="R70" s="451"/>
      <c r="S70" s="451"/>
    </row>
    <row r="71" spans="1:19" x14ac:dyDescent="0.25">
      <c r="A71" s="1269" t="s">
        <v>3882</v>
      </c>
      <c r="B71" s="1269"/>
      <c r="C71" s="1269"/>
      <c r="D71" s="1269"/>
      <c r="E71" s="1269"/>
      <c r="F71" s="1269"/>
      <c r="G71" s="1269"/>
      <c r="H71" s="1269"/>
      <c r="I71" s="1269"/>
      <c r="J71" s="1269"/>
      <c r="K71" s="1269"/>
      <c r="L71" s="1269"/>
      <c r="M71" s="1269"/>
      <c r="N71" s="1269"/>
      <c r="O71" s="1269"/>
      <c r="P71" s="1269"/>
      <c r="Q71" s="1269"/>
      <c r="R71" s="1269"/>
      <c r="S71" s="1269"/>
    </row>
    <row r="72" spans="1:19" x14ac:dyDescent="0.25">
      <c r="A72" s="450"/>
      <c r="B72" s="449"/>
      <c r="C72" s="449"/>
      <c r="D72" s="449"/>
      <c r="E72" s="449"/>
      <c r="F72" s="449"/>
      <c r="G72" s="449"/>
      <c r="H72" s="449"/>
      <c r="I72" s="449"/>
      <c r="J72" s="449"/>
      <c r="K72" s="449"/>
      <c r="L72" s="449"/>
      <c r="M72" s="449"/>
      <c r="N72" s="449"/>
      <c r="O72" s="449"/>
      <c r="P72" s="449"/>
      <c r="Q72" s="449"/>
      <c r="R72" s="449"/>
      <c r="S72" s="449"/>
    </row>
    <row r="73" spans="1:19" x14ac:dyDescent="0.25">
      <c r="A73" s="1269" t="s">
        <v>3884</v>
      </c>
      <c r="B73" s="1269"/>
      <c r="C73" s="1269"/>
      <c r="D73" s="1269"/>
      <c r="E73" s="1269"/>
      <c r="F73" s="1269"/>
      <c r="G73" s="1269"/>
      <c r="H73" s="1269"/>
      <c r="I73" s="1269"/>
      <c r="J73" s="1269"/>
      <c r="K73" s="1269"/>
      <c r="L73" s="1269"/>
      <c r="M73" s="1269"/>
      <c r="N73" s="1269"/>
      <c r="O73" s="1269"/>
      <c r="P73" s="1269"/>
      <c r="Q73" s="1269"/>
      <c r="R73" s="1269"/>
      <c r="S73" s="1269"/>
    </row>
    <row r="74" spans="1:19" x14ac:dyDescent="0.25">
      <c r="A74" s="450"/>
      <c r="B74" s="449"/>
      <c r="C74" s="449"/>
      <c r="D74" s="449"/>
      <c r="E74" s="449"/>
      <c r="F74" s="449"/>
      <c r="G74" s="449"/>
      <c r="H74" s="449"/>
      <c r="I74" s="449"/>
      <c r="J74" s="449"/>
      <c r="K74" s="449"/>
      <c r="L74" s="449"/>
      <c r="M74" s="449"/>
      <c r="N74" s="449"/>
      <c r="O74" s="449"/>
      <c r="P74" s="449"/>
      <c r="Q74" s="449"/>
      <c r="R74" s="449"/>
      <c r="S74" s="449"/>
    </row>
    <row r="75" spans="1:19" x14ac:dyDescent="0.25">
      <c r="A75" s="1269" t="s">
        <v>3889</v>
      </c>
      <c r="B75" s="1269"/>
      <c r="C75" s="1269"/>
      <c r="D75" s="1269"/>
      <c r="E75" s="1269"/>
      <c r="F75" s="1269"/>
      <c r="G75" s="1269"/>
      <c r="H75" s="1269"/>
      <c r="I75" s="1269"/>
      <c r="J75" s="1269"/>
      <c r="K75" s="1269"/>
      <c r="L75" s="1269"/>
      <c r="M75" s="1269"/>
      <c r="N75" s="1269"/>
      <c r="O75" s="1269"/>
      <c r="P75" s="1269"/>
      <c r="Q75" s="1269"/>
      <c r="R75" s="1269"/>
      <c r="S75" s="1269"/>
    </row>
    <row r="76" spans="1:19" x14ac:dyDescent="0.25">
      <c r="A76" s="450"/>
      <c r="B76" s="448"/>
      <c r="C76" s="448"/>
      <c r="D76" s="448"/>
      <c r="E76" s="448"/>
      <c r="F76" s="448"/>
      <c r="G76" s="448"/>
      <c r="H76" s="448"/>
      <c r="I76" s="448"/>
      <c r="J76" s="448"/>
      <c r="K76" s="448"/>
      <c r="L76" s="448"/>
      <c r="M76" s="448"/>
      <c r="N76" s="448"/>
      <c r="O76" s="448"/>
      <c r="P76" s="448"/>
      <c r="Q76" s="448"/>
      <c r="R76" s="448"/>
      <c r="S76" s="448"/>
    </row>
    <row r="77" spans="1:19" x14ac:dyDescent="0.25">
      <c r="A77" s="1282" t="s">
        <v>181</v>
      </c>
      <c r="B77" s="1283"/>
      <c r="C77" s="1283"/>
      <c r="D77" s="1283"/>
      <c r="E77" s="1283"/>
      <c r="F77" s="1283"/>
      <c r="G77" s="1283"/>
      <c r="H77" s="1283"/>
      <c r="I77" s="1283"/>
      <c r="J77" s="1283"/>
      <c r="K77" s="1283"/>
      <c r="L77" s="1283"/>
      <c r="M77" s="1283"/>
      <c r="N77" s="1283"/>
      <c r="O77" s="1283"/>
      <c r="P77" s="1283"/>
      <c r="Q77" s="1283"/>
      <c r="R77" s="1283"/>
      <c r="S77" s="1284"/>
    </row>
    <row r="78" spans="1:19" s="104" customFormat="1" x14ac:dyDescent="0.25">
      <c r="A78" s="426">
        <f>SUM(A76,A74,A72,A70,A68,A66,A64,A62,A60,A58,A56,A54)</f>
        <v>1</v>
      </c>
      <c r="B78" s="426">
        <f t="shared" ref="B78:S78" si="1">SUM(B76,B74,B72,B70,B68,B66,B64,B62,B60,B58,B56,B54)</f>
        <v>0</v>
      </c>
      <c r="C78" s="426">
        <f t="shared" si="1"/>
        <v>1</v>
      </c>
      <c r="D78" s="426">
        <f t="shared" si="1"/>
        <v>0</v>
      </c>
      <c r="E78" s="426">
        <f t="shared" si="1"/>
        <v>0</v>
      </c>
      <c r="F78" s="426">
        <f t="shared" si="1"/>
        <v>0</v>
      </c>
      <c r="G78" s="426">
        <f t="shared" si="1"/>
        <v>1</v>
      </c>
      <c r="H78" s="426">
        <f t="shared" si="1"/>
        <v>0</v>
      </c>
      <c r="I78" s="426">
        <f t="shared" si="1"/>
        <v>1</v>
      </c>
      <c r="J78" s="426">
        <f t="shared" si="1"/>
        <v>0</v>
      </c>
      <c r="K78" s="426">
        <f t="shared" si="1"/>
        <v>0</v>
      </c>
      <c r="L78" s="426">
        <f t="shared" si="1"/>
        <v>0</v>
      </c>
      <c r="M78" s="426">
        <f t="shared" si="1"/>
        <v>0</v>
      </c>
      <c r="N78" s="426">
        <f t="shared" si="1"/>
        <v>0</v>
      </c>
      <c r="O78" s="426">
        <f t="shared" si="1"/>
        <v>0</v>
      </c>
      <c r="P78" s="426">
        <f t="shared" si="1"/>
        <v>1</v>
      </c>
      <c r="Q78" s="426">
        <f t="shared" si="1"/>
        <v>0</v>
      </c>
      <c r="R78" s="426">
        <f t="shared" si="1"/>
        <v>0</v>
      </c>
      <c r="S78" s="426">
        <f t="shared" si="1"/>
        <v>0</v>
      </c>
    </row>
    <row r="79" spans="1:19" x14ac:dyDescent="0.25">
      <c r="A79" s="452"/>
      <c r="B79" s="452"/>
      <c r="C79" s="452"/>
      <c r="D79" s="452"/>
      <c r="E79" s="452"/>
      <c r="F79" s="452"/>
      <c r="G79" s="452"/>
      <c r="H79" s="452"/>
      <c r="I79" s="452"/>
      <c r="J79" s="452"/>
      <c r="K79" s="452"/>
      <c r="L79" s="452"/>
      <c r="M79" s="452"/>
      <c r="N79" s="452"/>
      <c r="O79" s="452"/>
      <c r="P79" s="452"/>
      <c r="Q79" s="452"/>
      <c r="R79" s="452"/>
      <c r="S79" s="452"/>
    </row>
    <row r="80" spans="1:19" x14ac:dyDescent="0.25">
      <c r="A80" s="1302" t="s">
        <v>3430</v>
      </c>
      <c r="B80" s="1302"/>
      <c r="C80" s="1302"/>
      <c r="D80" s="1302"/>
      <c r="E80" s="1302"/>
      <c r="F80" s="1302"/>
      <c r="G80" s="1302"/>
      <c r="H80" s="1302"/>
      <c r="I80" s="1302"/>
      <c r="J80" s="1302"/>
      <c r="K80" s="1302"/>
      <c r="L80" s="1302"/>
      <c r="M80" s="1302"/>
      <c r="N80" s="1302"/>
      <c r="O80" s="1302"/>
      <c r="P80" s="1302"/>
      <c r="Q80" s="1302"/>
      <c r="R80" s="1302"/>
      <c r="S80" s="1302"/>
    </row>
    <row r="81" spans="1:19" ht="18" customHeight="1" x14ac:dyDescent="0.25">
      <c r="A81" s="1298" t="s">
        <v>3519</v>
      </c>
      <c r="B81" s="1298"/>
      <c r="C81" s="1298"/>
      <c r="D81" s="1298"/>
      <c r="E81" s="1298"/>
      <c r="F81" s="1298"/>
      <c r="G81" s="1298"/>
      <c r="H81" s="1298"/>
      <c r="I81" s="1298"/>
      <c r="J81" s="1298"/>
      <c r="K81" s="1298"/>
      <c r="L81" s="1298"/>
      <c r="M81" s="1298"/>
      <c r="N81" s="1298"/>
      <c r="O81" s="1298"/>
      <c r="P81" s="1298"/>
      <c r="Q81" s="1298"/>
      <c r="R81" s="1298"/>
      <c r="S81" s="1298"/>
    </row>
    <row r="82" spans="1:19" x14ac:dyDescent="0.25">
      <c r="A82" s="1298" t="s">
        <v>1007</v>
      </c>
      <c r="B82" s="1298"/>
      <c r="C82" s="1298"/>
      <c r="D82" s="1298"/>
      <c r="E82" s="1298"/>
      <c r="F82" s="1298"/>
      <c r="G82" s="1298"/>
      <c r="H82" s="1298"/>
      <c r="I82" s="1298"/>
      <c r="J82" s="1298"/>
      <c r="K82" s="1298"/>
      <c r="L82" s="1298"/>
      <c r="M82" s="1298"/>
      <c r="N82" s="1298"/>
      <c r="O82" s="1298"/>
      <c r="P82" s="1298"/>
      <c r="Q82" s="1298"/>
      <c r="R82" s="1298"/>
      <c r="S82" s="1298"/>
    </row>
    <row r="83" spans="1:19" x14ac:dyDescent="0.25">
      <c r="A83" s="1298" t="s">
        <v>3431</v>
      </c>
      <c r="B83" s="1298"/>
      <c r="C83" s="1298"/>
      <c r="D83" s="1298"/>
      <c r="E83" s="1298"/>
      <c r="F83" s="1298"/>
      <c r="G83" s="1298"/>
      <c r="H83" s="1298"/>
      <c r="I83" s="1298"/>
      <c r="J83" s="1298"/>
      <c r="K83" s="1298"/>
      <c r="L83" s="1298"/>
      <c r="M83" s="1298"/>
      <c r="N83" s="1298"/>
      <c r="O83" s="1298"/>
      <c r="P83" s="1298"/>
      <c r="Q83" s="1298"/>
      <c r="R83" s="1298"/>
      <c r="S83" s="1298"/>
    </row>
    <row r="84" spans="1:19" x14ac:dyDescent="0.25">
      <c r="A84" s="1298" t="s">
        <v>3432</v>
      </c>
      <c r="B84" s="1298"/>
      <c r="C84" s="1298"/>
      <c r="D84" s="1298"/>
      <c r="E84" s="1298"/>
      <c r="F84" s="1298"/>
      <c r="G84" s="1298"/>
      <c r="H84" s="1298"/>
      <c r="I84" s="1298"/>
      <c r="J84" s="1298"/>
      <c r="K84" s="1298"/>
      <c r="L84" s="1298"/>
      <c r="M84" s="1298"/>
      <c r="N84" s="1298"/>
      <c r="O84" s="1298"/>
      <c r="P84" s="1298"/>
      <c r="Q84" s="1298"/>
      <c r="R84" s="1298"/>
      <c r="S84" s="1298"/>
    </row>
    <row r="85" spans="1:19" x14ac:dyDescent="0.25">
      <c r="A85" s="1298" t="s">
        <v>3433</v>
      </c>
      <c r="B85" s="1298"/>
      <c r="C85" s="1298"/>
      <c r="D85" s="1298"/>
      <c r="E85" s="1298"/>
      <c r="F85" s="1298"/>
      <c r="G85" s="1298"/>
      <c r="H85" s="1298"/>
      <c r="I85" s="1298"/>
      <c r="J85" s="1298"/>
      <c r="K85" s="1298"/>
      <c r="L85" s="1298"/>
      <c r="M85" s="1298"/>
      <c r="N85" s="1298"/>
      <c r="O85" s="1298"/>
      <c r="P85" s="1298"/>
      <c r="Q85" s="1298"/>
      <c r="R85" s="1298"/>
      <c r="S85" s="1298"/>
    </row>
    <row r="86" spans="1:19" x14ac:dyDescent="0.25">
      <c r="A86" s="1298" t="s">
        <v>443</v>
      </c>
      <c r="B86" s="1298"/>
      <c r="C86" s="1298"/>
      <c r="D86" s="1298"/>
      <c r="E86" s="1298"/>
      <c r="F86" s="1298"/>
      <c r="G86" s="1298"/>
      <c r="H86" s="1298"/>
      <c r="I86" s="1298"/>
      <c r="J86" s="1298"/>
      <c r="K86" s="1298"/>
      <c r="L86" s="1298"/>
      <c r="M86" s="1298"/>
      <c r="N86" s="1298"/>
      <c r="O86" s="1298"/>
      <c r="P86" s="1298"/>
      <c r="Q86" s="1298"/>
      <c r="R86" s="1298"/>
      <c r="S86" s="1298"/>
    </row>
    <row r="87" spans="1:19" x14ac:dyDescent="0.25">
      <c r="A87" s="1299" t="s">
        <v>3434</v>
      </c>
      <c r="B87" s="1299"/>
      <c r="C87" s="1299"/>
      <c r="D87" s="1299"/>
      <c r="E87" s="1299"/>
      <c r="F87" s="1299"/>
      <c r="G87" s="1299"/>
      <c r="H87" s="1299"/>
      <c r="I87" s="1299"/>
      <c r="J87" s="1299"/>
      <c r="K87" s="1299"/>
      <c r="L87" s="1299"/>
      <c r="M87" s="1299"/>
      <c r="N87" s="1299"/>
      <c r="O87" s="1299"/>
      <c r="P87" s="1299"/>
      <c r="Q87" s="1299"/>
      <c r="R87" s="1299"/>
      <c r="S87" s="1299"/>
    </row>
    <row r="88" spans="1:19" ht="34.5" customHeight="1" x14ac:dyDescent="0.25">
      <c r="A88" s="1300" t="s">
        <v>41</v>
      </c>
      <c r="B88" s="1300"/>
      <c r="C88" s="1300"/>
      <c r="D88" s="1300" t="s">
        <v>42</v>
      </c>
      <c r="E88" s="1300"/>
      <c r="F88" s="1300" t="s">
        <v>43</v>
      </c>
      <c r="G88" s="1300"/>
      <c r="H88" s="1300"/>
      <c r="I88" s="1300" t="s">
        <v>44</v>
      </c>
      <c r="J88" s="1300"/>
      <c r="K88" s="1274" t="s">
        <v>45</v>
      </c>
      <c r="L88" s="1274"/>
      <c r="M88" s="1274"/>
      <c r="N88" s="1274"/>
      <c r="O88" s="1301" t="s">
        <v>46</v>
      </c>
      <c r="P88" s="1301"/>
      <c r="Q88" s="1301"/>
      <c r="R88" s="1300" t="s">
        <v>47</v>
      </c>
      <c r="S88" s="1300"/>
    </row>
    <row r="89" spans="1:19" ht="20.25" customHeight="1" x14ac:dyDescent="0.25">
      <c r="A89" s="1274" t="s">
        <v>48</v>
      </c>
      <c r="B89" s="1274" t="s">
        <v>49</v>
      </c>
      <c r="C89" s="1275" t="s">
        <v>50</v>
      </c>
      <c r="D89" s="1274" t="s">
        <v>51</v>
      </c>
      <c r="E89" s="1274" t="s">
        <v>52</v>
      </c>
      <c r="F89" s="1274" t="s">
        <v>53</v>
      </c>
      <c r="G89" s="1274"/>
      <c r="H89" s="1274"/>
      <c r="I89" s="1274" t="s">
        <v>54</v>
      </c>
      <c r="J89" s="1274" t="s">
        <v>55</v>
      </c>
      <c r="K89" s="1274" t="s">
        <v>56</v>
      </c>
      <c r="L89" s="1274"/>
      <c r="M89" s="1274" t="s">
        <v>57</v>
      </c>
      <c r="N89" s="1274"/>
      <c r="O89" s="1274" t="s">
        <v>58</v>
      </c>
      <c r="P89" s="1274" t="s">
        <v>59</v>
      </c>
      <c r="Q89" s="1274" t="s">
        <v>60</v>
      </c>
      <c r="R89" s="1274" t="s">
        <v>61</v>
      </c>
      <c r="S89" s="1274" t="s">
        <v>62</v>
      </c>
    </row>
    <row r="90" spans="1:19" ht="71.25" customHeight="1" x14ac:dyDescent="0.25">
      <c r="A90" s="1274"/>
      <c r="B90" s="1274"/>
      <c r="C90" s="1275"/>
      <c r="D90" s="1274"/>
      <c r="E90" s="1274"/>
      <c r="F90" s="446" t="s">
        <v>63</v>
      </c>
      <c r="G90" s="446" t="s">
        <v>64</v>
      </c>
      <c r="H90" s="446" t="s">
        <v>65</v>
      </c>
      <c r="I90" s="1274"/>
      <c r="J90" s="1274"/>
      <c r="K90" s="447" t="s">
        <v>66</v>
      </c>
      <c r="L90" s="447" t="s">
        <v>67</v>
      </c>
      <c r="M90" s="447" t="s">
        <v>68</v>
      </c>
      <c r="N90" s="447" t="s">
        <v>67</v>
      </c>
      <c r="O90" s="1274"/>
      <c r="P90" s="1274"/>
      <c r="Q90" s="1274"/>
      <c r="R90" s="1274"/>
      <c r="S90" s="1274"/>
    </row>
    <row r="91" spans="1:19" x14ac:dyDescent="0.25">
      <c r="A91" s="1269" t="s">
        <v>69</v>
      </c>
      <c r="B91" s="1269"/>
      <c r="C91" s="1269"/>
      <c r="D91" s="1269"/>
      <c r="E91" s="1269"/>
      <c r="F91" s="1269"/>
      <c r="G91" s="1269"/>
      <c r="H91" s="1269"/>
      <c r="I91" s="1269"/>
      <c r="J91" s="1269"/>
      <c r="K91" s="1269"/>
      <c r="L91" s="1269"/>
      <c r="M91" s="1269"/>
      <c r="N91" s="1269"/>
      <c r="O91" s="1269"/>
      <c r="P91" s="1269"/>
      <c r="Q91" s="1269"/>
      <c r="R91" s="1269"/>
      <c r="S91" s="1269"/>
    </row>
    <row r="92" spans="1:19" s="103" customFormat="1" x14ac:dyDescent="0.25">
      <c r="A92" s="455">
        <v>0</v>
      </c>
      <c r="B92" s="455">
        <v>0</v>
      </c>
      <c r="C92" s="455">
        <v>0</v>
      </c>
      <c r="D92" s="455">
        <v>0</v>
      </c>
      <c r="E92" s="455">
        <v>0</v>
      </c>
      <c r="F92" s="455">
        <v>0</v>
      </c>
      <c r="G92" s="455">
        <v>0</v>
      </c>
      <c r="H92" s="455">
        <v>0</v>
      </c>
      <c r="I92" s="455">
        <v>0</v>
      </c>
      <c r="J92" s="455">
        <v>0</v>
      </c>
      <c r="K92" s="455">
        <v>0</v>
      </c>
      <c r="L92" s="455">
        <v>0</v>
      </c>
      <c r="M92" s="455">
        <v>0</v>
      </c>
      <c r="N92" s="455">
        <v>0</v>
      </c>
      <c r="O92" s="455">
        <v>0</v>
      </c>
      <c r="P92" s="455">
        <v>0</v>
      </c>
      <c r="Q92" s="455">
        <v>0</v>
      </c>
      <c r="R92" s="455">
        <v>0</v>
      </c>
      <c r="S92" s="455">
        <v>0</v>
      </c>
    </row>
    <row r="93" spans="1:19" x14ac:dyDescent="0.25">
      <c r="A93" s="1269" t="s">
        <v>70</v>
      </c>
      <c r="B93" s="1269"/>
      <c r="C93" s="1269"/>
      <c r="D93" s="1269"/>
      <c r="E93" s="1269"/>
      <c r="F93" s="1269"/>
      <c r="G93" s="1269"/>
      <c r="H93" s="1269"/>
      <c r="I93" s="1269"/>
      <c r="J93" s="1269"/>
      <c r="K93" s="1269"/>
      <c r="L93" s="1269"/>
      <c r="M93" s="1269"/>
      <c r="N93" s="1269"/>
      <c r="O93" s="1269"/>
      <c r="P93" s="1269"/>
      <c r="Q93" s="1269"/>
      <c r="R93" s="1269"/>
      <c r="S93" s="1269"/>
    </row>
    <row r="94" spans="1:19" s="103" customFormat="1" x14ac:dyDescent="0.25">
      <c r="A94" s="455">
        <v>0</v>
      </c>
      <c r="B94" s="455">
        <v>0</v>
      </c>
      <c r="C94" s="455">
        <v>0</v>
      </c>
      <c r="D94" s="455">
        <v>0</v>
      </c>
      <c r="E94" s="455">
        <v>0</v>
      </c>
      <c r="F94" s="455">
        <v>0</v>
      </c>
      <c r="G94" s="455">
        <v>0</v>
      </c>
      <c r="H94" s="455">
        <v>0</v>
      </c>
      <c r="I94" s="455">
        <v>0</v>
      </c>
      <c r="J94" s="455">
        <v>0</v>
      </c>
      <c r="K94" s="455">
        <v>0</v>
      </c>
      <c r="L94" s="455">
        <v>0</v>
      </c>
      <c r="M94" s="455">
        <v>0</v>
      </c>
      <c r="N94" s="455">
        <v>0</v>
      </c>
      <c r="O94" s="455">
        <v>0</v>
      </c>
      <c r="P94" s="455">
        <v>0</v>
      </c>
      <c r="Q94" s="455">
        <v>0</v>
      </c>
      <c r="R94" s="455">
        <v>0</v>
      </c>
      <c r="S94" s="455">
        <v>0</v>
      </c>
    </row>
    <row r="95" spans="1:19" x14ac:dyDescent="0.25">
      <c r="A95" s="1269" t="s">
        <v>3799</v>
      </c>
      <c r="B95" s="1269"/>
      <c r="C95" s="1269"/>
      <c r="D95" s="1269"/>
      <c r="E95" s="1269"/>
      <c r="F95" s="1269"/>
      <c r="G95" s="1269"/>
      <c r="H95" s="1269"/>
      <c r="I95" s="1269"/>
      <c r="J95" s="1269"/>
      <c r="K95" s="1269"/>
      <c r="L95" s="1269"/>
      <c r="M95" s="1269"/>
      <c r="N95" s="1269"/>
      <c r="O95" s="1269"/>
      <c r="P95" s="1269"/>
      <c r="Q95" s="1269"/>
      <c r="R95" s="1269"/>
      <c r="S95" s="1269"/>
    </row>
    <row r="96" spans="1:19" x14ac:dyDescent="0.25">
      <c r="A96" s="623"/>
      <c r="B96" s="622"/>
      <c r="C96" s="617"/>
      <c r="D96" s="449"/>
      <c r="E96" s="449"/>
      <c r="F96" s="449"/>
      <c r="G96" s="449"/>
      <c r="H96" s="449"/>
      <c r="I96" s="449"/>
      <c r="J96" s="449"/>
      <c r="K96" s="449"/>
      <c r="L96" s="449"/>
      <c r="M96" s="449"/>
      <c r="N96" s="449"/>
      <c r="O96" s="449"/>
      <c r="P96" s="449"/>
      <c r="Q96" s="449"/>
      <c r="R96" s="449"/>
      <c r="S96" s="449"/>
    </row>
    <row r="97" spans="1:19" x14ac:dyDescent="0.25">
      <c r="A97" s="1269" t="s">
        <v>3800</v>
      </c>
      <c r="B97" s="1269"/>
      <c r="C97" s="1269"/>
      <c r="D97" s="1269"/>
      <c r="E97" s="1269"/>
      <c r="F97" s="1269"/>
      <c r="G97" s="1269"/>
      <c r="H97" s="1269"/>
      <c r="I97" s="1269"/>
      <c r="J97" s="1269"/>
      <c r="K97" s="1269"/>
      <c r="L97" s="1269"/>
      <c r="M97" s="1269"/>
      <c r="N97" s="1269"/>
      <c r="O97" s="1269"/>
      <c r="P97" s="1269"/>
      <c r="Q97" s="1269"/>
      <c r="R97" s="1269"/>
      <c r="S97" s="1269"/>
    </row>
    <row r="98" spans="1:19" x14ac:dyDescent="0.25">
      <c r="A98" s="449"/>
      <c r="B98" s="449"/>
      <c r="C98" s="449"/>
      <c r="D98" s="449"/>
      <c r="E98" s="449"/>
      <c r="F98" s="449"/>
      <c r="G98" s="449"/>
      <c r="H98" s="449"/>
      <c r="I98" s="449"/>
      <c r="J98" s="449"/>
      <c r="K98" s="449"/>
      <c r="L98" s="449"/>
      <c r="M98" s="449"/>
      <c r="N98" s="449"/>
      <c r="O98" s="449"/>
      <c r="P98" s="449"/>
      <c r="Q98" s="449"/>
      <c r="R98" s="449"/>
      <c r="S98" s="449"/>
    </row>
    <row r="99" spans="1:19" x14ac:dyDescent="0.25">
      <c r="A99" s="1270" t="s">
        <v>3801</v>
      </c>
      <c r="B99" s="1270"/>
      <c r="C99" s="1270"/>
      <c r="D99" s="1270"/>
      <c r="E99" s="1270"/>
      <c r="F99" s="1270"/>
      <c r="G99" s="1270"/>
      <c r="H99" s="1270"/>
      <c r="I99" s="1270"/>
      <c r="J99" s="1270"/>
      <c r="K99" s="1270"/>
      <c r="L99" s="1270"/>
      <c r="M99" s="1270"/>
      <c r="N99" s="1270"/>
      <c r="O99" s="1270"/>
      <c r="P99" s="1270"/>
      <c r="Q99" s="1270"/>
      <c r="R99" s="1270"/>
      <c r="S99" s="1270"/>
    </row>
    <row r="100" spans="1:19" x14ac:dyDescent="0.25">
      <c r="A100" s="449"/>
      <c r="B100" s="449"/>
      <c r="C100" s="449"/>
      <c r="D100" s="449"/>
      <c r="E100" s="449"/>
      <c r="F100" s="449"/>
      <c r="G100" s="449"/>
      <c r="H100" s="449"/>
      <c r="I100" s="449"/>
      <c r="J100" s="449"/>
      <c r="K100" s="449"/>
      <c r="L100" s="449"/>
      <c r="M100" s="449"/>
      <c r="N100" s="449"/>
      <c r="O100" s="449"/>
      <c r="P100" s="449"/>
      <c r="Q100" s="449"/>
      <c r="R100" s="449"/>
      <c r="S100" s="449"/>
    </row>
    <row r="101" spans="1:19" x14ac:dyDescent="0.25">
      <c r="A101" s="1269" t="s">
        <v>74</v>
      </c>
      <c r="B101" s="1269"/>
      <c r="C101" s="1269"/>
      <c r="D101" s="1269"/>
      <c r="E101" s="1269"/>
      <c r="F101" s="1269"/>
      <c r="G101" s="1269"/>
      <c r="H101" s="1269"/>
      <c r="I101" s="1269"/>
      <c r="J101" s="1269"/>
      <c r="K101" s="1269"/>
      <c r="L101" s="1269"/>
      <c r="M101" s="1269"/>
      <c r="N101" s="1269"/>
      <c r="O101" s="1269"/>
      <c r="P101" s="1269"/>
      <c r="Q101" s="1269"/>
      <c r="R101" s="1269"/>
      <c r="S101" s="1269"/>
    </row>
    <row r="102" spans="1:19" s="103" customFormat="1" x14ac:dyDescent="0.25">
      <c r="A102" s="455">
        <v>0</v>
      </c>
      <c r="B102" s="455">
        <v>0</v>
      </c>
      <c r="C102" s="455">
        <v>0</v>
      </c>
      <c r="D102" s="455">
        <v>0</v>
      </c>
      <c r="E102" s="455">
        <v>0</v>
      </c>
      <c r="F102" s="455">
        <v>0</v>
      </c>
      <c r="G102" s="455">
        <v>0</v>
      </c>
      <c r="H102" s="455">
        <v>0</v>
      </c>
      <c r="I102" s="455">
        <v>0</v>
      </c>
      <c r="J102" s="455">
        <v>0</v>
      </c>
      <c r="K102" s="455">
        <v>0</v>
      </c>
      <c r="L102" s="455">
        <v>0</v>
      </c>
      <c r="M102" s="455">
        <v>0</v>
      </c>
      <c r="N102" s="455">
        <v>0</v>
      </c>
      <c r="O102" s="455">
        <v>0</v>
      </c>
      <c r="P102" s="455">
        <v>0</v>
      </c>
      <c r="Q102" s="455">
        <v>0</v>
      </c>
      <c r="R102" s="455">
        <v>0</v>
      </c>
      <c r="S102" s="455">
        <v>0</v>
      </c>
    </row>
    <row r="103" spans="1:19" x14ac:dyDescent="0.25">
      <c r="A103" s="1269" t="s">
        <v>75</v>
      </c>
      <c r="B103" s="1269"/>
      <c r="C103" s="1269"/>
      <c r="D103" s="1269"/>
      <c r="E103" s="1269"/>
      <c r="F103" s="1269"/>
      <c r="G103" s="1269"/>
      <c r="H103" s="1269"/>
      <c r="I103" s="1269"/>
      <c r="J103" s="1269"/>
      <c r="K103" s="1269"/>
      <c r="L103" s="1269"/>
      <c r="M103" s="1269"/>
      <c r="N103" s="1269"/>
      <c r="O103" s="1269"/>
      <c r="P103" s="1269"/>
      <c r="Q103" s="1269"/>
      <c r="R103" s="1269"/>
      <c r="S103" s="1269"/>
    </row>
    <row r="104" spans="1:19" s="103" customFormat="1" x14ac:dyDescent="0.25">
      <c r="A104" s="455">
        <v>0</v>
      </c>
      <c r="B104" s="455">
        <v>0</v>
      </c>
      <c r="C104" s="455">
        <v>0</v>
      </c>
      <c r="D104" s="455">
        <v>0</v>
      </c>
      <c r="E104" s="455">
        <v>0</v>
      </c>
      <c r="F104" s="455">
        <v>0</v>
      </c>
      <c r="G104" s="455">
        <v>0</v>
      </c>
      <c r="H104" s="455">
        <v>0</v>
      </c>
      <c r="I104" s="455">
        <v>0</v>
      </c>
      <c r="J104" s="455">
        <v>0</v>
      </c>
      <c r="K104" s="455">
        <v>0</v>
      </c>
      <c r="L104" s="455">
        <v>0</v>
      </c>
      <c r="M104" s="455">
        <v>0</v>
      </c>
      <c r="N104" s="455">
        <v>0</v>
      </c>
      <c r="O104" s="455">
        <v>0</v>
      </c>
      <c r="P104" s="455">
        <v>0</v>
      </c>
      <c r="Q104" s="455">
        <v>0</v>
      </c>
      <c r="R104" s="455">
        <v>0</v>
      </c>
      <c r="S104" s="455">
        <v>0</v>
      </c>
    </row>
    <row r="105" spans="1:19" x14ac:dyDescent="0.25">
      <c r="A105" s="1269" t="s">
        <v>76</v>
      </c>
      <c r="B105" s="1269"/>
      <c r="C105" s="1269"/>
      <c r="D105" s="1269"/>
      <c r="E105" s="1269"/>
      <c r="F105" s="1269"/>
      <c r="G105" s="1269"/>
      <c r="H105" s="1269"/>
      <c r="I105" s="1269"/>
      <c r="J105" s="1269"/>
      <c r="K105" s="1269"/>
      <c r="L105" s="1269"/>
      <c r="M105" s="1269"/>
      <c r="N105" s="1269"/>
      <c r="O105" s="1269"/>
      <c r="P105" s="1269"/>
      <c r="Q105" s="1269"/>
      <c r="R105" s="1269"/>
      <c r="S105" s="1269"/>
    </row>
    <row r="106" spans="1:19" s="103" customFormat="1" x14ac:dyDescent="0.25">
      <c r="A106" s="455">
        <v>0</v>
      </c>
      <c r="B106" s="455">
        <v>0</v>
      </c>
      <c r="C106" s="455">
        <v>0</v>
      </c>
      <c r="D106" s="455">
        <v>0</v>
      </c>
      <c r="E106" s="455">
        <v>0</v>
      </c>
      <c r="F106" s="455">
        <v>0</v>
      </c>
      <c r="G106" s="455">
        <v>0</v>
      </c>
      <c r="H106" s="455">
        <v>0</v>
      </c>
      <c r="I106" s="455">
        <v>0</v>
      </c>
      <c r="J106" s="455">
        <v>0</v>
      </c>
      <c r="K106" s="455">
        <v>0</v>
      </c>
      <c r="L106" s="455">
        <v>0</v>
      </c>
      <c r="M106" s="455">
        <v>0</v>
      </c>
      <c r="N106" s="455">
        <v>0</v>
      </c>
      <c r="O106" s="455">
        <v>0</v>
      </c>
      <c r="P106" s="455">
        <v>0</v>
      </c>
      <c r="Q106" s="455">
        <v>0</v>
      </c>
      <c r="R106" s="455">
        <v>0</v>
      </c>
      <c r="S106" s="455">
        <v>0</v>
      </c>
    </row>
    <row r="107" spans="1:19" x14ac:dyDescent="0.25">
      <c r="A107" s="1269" t="s">
        <v>77</v>
      </c>
      <c r="B107" s="1269"/>
      <c r="C107" s="1269"/>
      <c r="D107" s="1269"/>
      <c r="E107" s="1269"/>
      <c r="F107" s="1269"/>
      <c r="G107" s="1269"/>
      <c r="H107" s="1269"/>
      <c r="I107" s="1269"/>
      <c r="J107" s="1269"/>
      <c r="K107" s="1269"/>
      <c r="L107" s="1269"/>
      <c r="M107" s="1269"/>
      <c r="N107" s="1269"/>
      <c r="O107" s="1269"/>
      <c r="P107" s="1269"/>
      <c r="Q107" s="1269"/>
      <c r="R107" s="1269"/>
      <c r="S107" s="1269"/>
    </row>
    <row r="108" spans="1:19" s="103" customFormat="1" x14ac:dyDescent="0.25">
      <c r="A108" s="455">
        <v>0</v>
      </c>
      <c r="B108" s="455">
        <v>0</v>
      </c>
      <c r="C108" s="455">
        <v>0</v>
      </c>
      <c r="D108" s="455">
        <v>0</v>
      </c>
      <c r="E108" s="455">
        <v>0</v>
      </c>
      <c r="F108" s="455">
        <v>0</v>
      </c>
      <c r="G108" s="455">
        <v>0</v>
      </c>
      <c r="H108" s="455">
        <v>0</v>
      </c>
      <c r="I108" s="455">
        <v>0</v>
      </c>
      <c r="J108" s="455">
        <v>0</v>
      </c>
      <c r="K108" s="455">
        <v>0</v>
      </c>
      <c r="L108" s="455">
        <v>0</v>
      </c>
      <c r="M108" s="455">
        <v>0</v>
      </c>
      <c r="N108" s="455">
        <v>0</v>
      </c>
      <c r="O108" s="455">
        <v>0</v>
      </c>
      <c r="P108" s="455">
        <v>0</v>
      </c>
      <c r="Q108" s="455">
        <v>0</v>
      </c>
      <c r="R108" s="455">
        <v>0</v>
      </c>
      <c r="S108" s="455">
        <v>0</v>
      </c>
    </row>
    <row r="109" spans="1:19" x14ac:dyDescent="0.25">
      <c r="A109" s="1269" t="s">
        <v>78</v>
      </c>
      <c r="B109" s="1269"/>
      <c r="C109" s="1269"/>
      <c r="D109" s="1269"/>
      <c r="E109" s="1269"/>
      <c r="F109" s="1269"/>
      <c r="G109" s="1269"/>
      <c r="H109" s="1269"/>
      <c r="I109" s="1269"/>
      <c r="J109" s="1269"/>
      <c r="K109" s="1269"/>
      <c r="L109" s="1269"/>
      <c r="M109" s="1269"/>
      <c r="N109" s="1269"/>
      <c r="O109" s="1269"/>
      <c r="P109" s="1269"/>
      <c r="Q109" s="1269"/>
      <c r="R109" s="1269"/>
      <c r="S109" s="1269"/>
    </row>
    <row r="110" spans="1:19" s="103" customFormat="1" x14ac:dyDescent="0.25">
      <c r="A110" s="455">
        <v>0</v>
      </c>
      <c r="B110" s="455">
        <v>0</v>
      </c>
      <c r="C110" s="455">
        <v>0</v>
      </c>
      <c r="D110" s="455">
        <v>0</v>
      </c>
      <c r="E110" s="455">
        <v>0</v>
      </c>
      <c r="F110" s="455">
        <v>0</v>
      </c>
      <c r="G110" s="455">
        <v>0</v>
      </c>
      <c r="H110" s="455">
        <v>0</v>
      </c>
      <c r="I110" s="455">
        <v>0</v>
      </c>
      <c r="J110" s="455">
        <v>0</v>
      </c>
      <c r="K110" s="455">
        <v>0</v>
      </c>
      <c r="L110" s="455">
        <v>0</v>
      </c>
      <c r="M110" s="455">
        <v>0</v>
      </c>
      <c r="N110" s="455">
        <v>0</v>
      </c>
      <c r="O110" s="455">
        <v>0</v>
      </c>
      <c r="P110" s="455">
        <v>0</v>
      </c>
      <c r="Q110" s="455">
        <v>0</v>
      </c>
      <c r="R110" s="455">
        <v>0</v>
      </c>
      <c r="S110" s="455">
        <v>0</v>
      </c>
    </row>
    <row r="111" spans="1:19" x14ac:dyDescent="0.25">
      <c r="A111" s="1269" t="s">
        <v>3884</v>
      </c>
      <c r="B111" s="1269"/>
      <c r="C111" s="1269"/>
      <c r="D111" s="1269"/>
      <c r="E111" s="1269"/>
      <c r="F111" s="1269"/>
      <c r="G111" s="1269"/>
      <c r="H111" s="1269"/>
      <c r="I111" s="1269"/>
      <c r="J111" s="1269"/>
      <c r="K111" s="1269"/>
      <c r="L111" s="1269"/>
      <c r="M111" s="1269"/>
      <c r="N111" s="1269"/>
      <c r="O111" s="1269"/>
      <c r="P111" s="1269"/>
      <c r="Q111" s="1269"/>
      <c r="R111" s="1269"/>
      <c r="S111" s="1269"/>
    </row>
    <row r="112" spans="1:19" x14ac:dyDescent="0.25">
      <c r="A112" s="449"/>
      <c r="B112" s="449"/>
      <c r="C112" s="449"/>
      <c r="D112" s="449"/>
      <c r="E112" s="449"/>
      <c r="F112" s="449"/>
      <c r="G112" s="449"/>
      <c r="H112" s="449"/>
      <c r="I112" s="449"/>
      <c r="J112" s="449"/>
      <c r="K112" s="449"/>
      <c r="L112" s="449"/>
      <c r="M112" s="449"/>
      <c r="N112" s="449"/>
      <c r="O112" s="449"/>
      <c r="P112" s="449"/>
      <c r="Q112" s="449"/>
      <c r="R112" s="449"/>
      <c r="S112" s="449"/>
    </row>
    <row r="113" spans="1:19" x14ac:dyDescent="0.25">
      <c r="A113" s="1269" t="s">
        <v>80</v>
      </c>
      <c r="B113" s="1269"/>
      <c r="C113" s="1269"/>
      <c r="D113" s="1269"/>
      <c r="E113" s="1269"/>
      <c r="F113" s="1269"/>
      <c r="G113" s="1269"/>
      <c r="H113" s="1269"/>
      <c r="I113" s="1269"/>
      <c r="J113" s="1269"/>
      <c r="K113" s="1269"/>
      <c r="L113" s="1269"/>
      <c r="M113" s="1269"/>
      <c r="N113" s="1269"/>
      <c r="O113" s="1269"/>
      <c r="P113" s="1269"/>
      <c r="Q113" s="1269"/>
      <c r="R113" s="1269"/>
      <c r="S113" s="1269"/>
    </row>
    <row r="114" spans="1:19" s="103" customFormat="1" x14ac:dyDescent="0.25">
      <c r="A114" s="426">
        <v>0</v>
      </c>
      <c r="B114" s="455">
        <v>0</v>
      </c>
      <c r="C114" s="455">
        <v>0</v>
      </c>
      <c r="D114" s="455">
        <v>0</v>
      </c>
      <c r="E114" s="455">
        <v>0</v>
      </c>
      <c r="F114" s="455">
        <v>0</v>
      </c>
      <c r="G114" s="455">
        <v>0</v>
      </c>
      <c r="H114" s="455">
        <v>0</v>
      </c>
      <c r="I114" s="455">
        <v>0</v>
      </c>
      <c r="J114" s="455">
        <v>0</v>
      </c>
      <c r="K114" s="455">
        <v>0</v>
      </c>
      <c r="L114" s="455">
        <v>0</v>
      </c>
      <c r="M114" s="455">
        <v>0</v>
      </c>
      <c r="N114" s="455">
        <v>0</v>
      </c>
      <c r="O114" s="455">
        <v>0</v>
      </c>
      <c r="P114" s="455">
        <v>0</v>
      </c>
      <c r="Q114" s="455">
        <v>0</v>
      </c>
      <c r="R114" s="455">
        <v>0</v>
      </c>
      <c r="S114" s="455">
        <v>0</v>
      </c>
    </row>
    <row r="115" spans="1:19" x14ac:dyDescent="0.25">
      <c r="A115" s="1282" t="s">
        <v>181</v>
      </c>
      <c r="B115" s="1283"/>
      <c r="C115" s="1283"/>
      <c r="D115" s="1283"/>
      <c r="E115" s="1283"/>
      <c r="F115" s="1283"/>
      <c r="G115" s="1283"/>
      <c r="H115" s="1283"/>
      <c r="I115" s="1283"/>
      <c r="J115" s="1283"/>
      <c r="K115" s="1283"/>
      <c r="L115" s="1283"/>
      <c r="M115" s="1283"/>
      <c r="N115" s="1283"/>
      <c r="O115" s="1283"/>
      <c r="P115" s="1283"/>
      <c r="Q115" s="1283"/>
      <c r="R115" s="1283"/>
      <c r="S115" s="1284"/>
    </row>
    <row r="116" spans="1:19" s="104" customFormat="1" x14ac:dyDescent="0.25">
      <c r="A116" s="426">
        <f>SUM(A114,A112,A110,A108,A106,A104,A102,A100,A98,A96,A94,A92)</f>
        <v>0</v>
      </c>
      <c r="B116" s="426">
        <f t="shared" ref="B116:S116" si="2">SUM(B114,B112,B110,B108,B106,B104,B102,B100,B98,B96,B94,B92)</f>
        <v>0</v>
      </c>
      <c r="C116" s="426">
        <f t="shared" si="2"/>
        <v>0</v>
      </c>
      <c r="D116" s="426">
        <f t="shared" si="2"/>
        <v>0</v>
      </c>
      <c r="E116" s="426">
        <f t="shared" si="2"/>
        <v>0</v>
      </c>
      <c r="F116" s="426">
        <f t="shared" si="2"/>
        <v>0</v>
      </c>
      <c r="G116" s="426">
        <f t="shared" si="2"/>
        <v>0</v>
      </c>
      <c r="H116" s="426">
        <f t="shared" si="2"/>
        <v>0</v>
      </c>
      <c r="I116" s="426">
        <f t="shared" si="2"/>
        <v>0</v>
      </c>
      <c r="J116" s="426">
        <f t="shared" si="2"/>
        <v>0</v>
      </c>
      <c r="K116" s="426">
        <f t="shared" si="2"/>
        <v>0</v>
      </c>
      <c r="L116" s="426">
        <f t="shared" si="2"/>
        <v>0</v>
      </c>
      <c r="M116" s="426">
        <f t="shared" si="2"/>
        <v>0</v>
      </c>
      <c r="N116" s="426">
        <f t="shared" si="2"/>
        <v>0</v>
      </c>
      <c r="O116" s="426">
        <f t="shared" si="2"/>
        <v>0</v>
      </c>
      <c r="P116" s="426">
        <f t="shared" si="2"/>
        <v>0</v>
      </c>
      <c r="Q116" s="426">
        <f t="shared" si="2"/>
        <v>0</v>
      </c>
      <c r="R116" s="426">
        <f t="shared" si="2"/>
        <v>0</v>
      </c>
      <c r="S116" s="426">
        <f t="shared" si="2"/>
        <v>0</v>
      </c>
    </row>
    <row r="117" spans="1:19" x14ac:dyDescent="0.25">
      <c r="A117" s="452"/>
      <c r="B117" s="452"/>
      <c r="C117" s="452"/>
      <c r="D117" s="452"/>
      <c r="E117" s="452"/>
      <c r="F117" s="452"/>
      <c r="G117" s="452"/>
      <c r="H117" s="452"/>
      <c r="I117" s="452"/>
      <c r="J117" s="452"/>
      <c r="K117" s="452"/>
      <c r="L117" s="452"/>
      <c r="M117" s="452"/>
      <c r="N117" s="452"/>
      <c r="O117" s="452"/>
      <c r="P117" s="452"/>
      <c r="Q117" s="452"/>
      <c r="R117" s="452"/>
      <c r="S117" s="452"/>
    </row>
    <row r="118" spans="1:19" x14ac:dyDescent="0.25">
      <c r="A118" s="1302" t="s">
        <v>3430</v>
      </c>
      <c r="B118" s="1302"/>
      <c r="C118" s="1302"/>
      <c r="D118" s="1302"/>
      <c r="E118" s="1302"/>
      <c r="F118" s="1302"/>
      <c r="G118" s="1302"/>
      <c r="H118" s="1302"/>
      <c r="I118" s="1302"/>
      <c r="J118" s="1302"/>
      <c r="K118" s="1302"/>
      <c r="L118" s="1302"/>
      <c r="M118" s="1302"/>
      <c r="N118" s="1302"/>
      <c r="O118" s="1302"/>
      <c r="P118" s="1302"/>
      <c r="Q118" s="1302"/>
      <c r="R118" s="1302"/>
      <c r="S118" s="1302"/>
    </row>
    <row r="119" spans="1:19" x14ac:dyDescent="0.25">
      <c r="A119" s="1298" t="s">
        <v>3520</v>
      </c>
      <c r="B119" s="1298"/>
      <c r="C119" s="1298"/>
      <c r="D119" s="1298"/>
      <c r="E119" s="1298"/>
      <c r="F119" s="1298"/>
      <c r="G119" s="1298"/>
      <c r="H119" s="1298"/>
      <c r="I119" s="1298"/>
      <c r="J119" s="1298"/>
      <c r="K119" s="1298"/>
      <c r="L119" s="1298"/>
      <c r="M119" s="1298"/>
      <c r="N119" s="1298"/>
      <c r="O119" s="1298"/>
      <c r="P119" s="1298"/>
      <c r="Q119" s="1298"/>
      <c r="R119" s="1298"/>
      <c r="S119" s="1298"/>
    </row>
    <row r="120" spans="1:19" x14ac:dyDescent="0.25">
      <c r="A120" s="1298" t="s">
        <v>3435</v>
      </c>
      <c r="B120" s="1298"/>
      <c r="C120" s="1298"/>
      <c r="D120" s="1298"/>
      <c r="E120" s="1298"/>
      <c r="F120" s="1298"/>
      <c r="G120" s="1298"/>
      <c r="H120" s="1298"/>
      <c r="I120" s="1298"/>
      <c r="J120" s="1298"/>
      <c r="K120" s="1298"/>
      <c r="L120" s="1298"/>
      <c r="M120" s="1298"/>
      <c r="N120" s="1298"/>
      <c r="O120" s="1298"/>
      <c r="P120" s="1298"/>
      <c r="Q120" s="1298"/>
      <c r="R120" s="1298"/>
      <c r="S120" s="1298"/>
    </row>
    <row r="121" spans="1:19" x14ac:dyDescent="0.25">
      <c r="A121" s="1298" t="s">
        <v>3436</v>
      </c>
      <c r="B121" s="1298"/>
      <c r="C121" s="1298"/>
      <c r="D121" s="1298"/>
      <c r="E121" s="1298"/>
      <c r="F121" s="1298"/>
      <c r="G121" s="1298"/>
      <c r="H121" s="1298"/>
      <c r="I121" s="1298"/>
      <c r="J121" s="1298"/>
      <c r="K121" s="1298"/>
      <c r="L121" s="1298"/>
      <c r="M121" s="1298"/>
      <c r="N121" s="1298"/>
      <c r="O121" s="1298"/>
      <c r="P121" s="1298"/>
      <c r="Q121" s="1298"/>
      <c r="R121" s="1298"/>
      <c r="S121" s="1298"/>
    </row>
    <row r="122" spans="1:19" x14ac:dyDescent="0.25">
      <c r="A122" s="1298" t="s">
        <v>3437</v>
      </c>
      <c r="B122" s="1298"/>
      <c r="C122" s="1298"/>
      <c r="D122" s="1298"/>
      <c r="E122" s="1298"/>
      <c r="F122" s="1298"/>
      <c r="G122" s="1298"/>
      <c r="H122" s="1298"/>
      <c r="I122" s="1298"/>
      <c r="J122" s="1298"/>
      <c r="K122" s="1298"/>
      <c r="L122" s="1298"/>
      <c r="M122" s="1298"/>
      <c r="N122" s="1298"/>
      <c r="O122" s="1298"/>
      <c r="P122" s="1298"/>
      <c r="Q122" s="1298"/>
      <c r="R122" s="1298"/>
      <c r="S122" s="1298"/>
    </row>
    <row r="123" spans="1:19" x14ac:dyDescent="0.25">
      <c r="A123" s="1298" t="s">
        <v>3438</v>
      </c>
      <c r="B123" s="1298"/>
      <c r="C123" s="1298"/>
      <c r="D123" s="1298"/>
      <c r="E123" s="1298"/>
      <c r="F123" s="1298"/>
      <c r="G123" s="1298"/>
      <c r="H123" s="1298"/>
      <c r="I123" s="1298"/>
      <c r="J123" s="1298"/>
      <c r="K123" s="1298"/>
      <c r="L123" s="1298"/>
      <c r="M123" s="1298"/>
      <c r="N123" s="1298"/>
      <c r="O123" s="1298"/>
      <c r="P123" s="1298"/>
      <c r="Q123" s="1298"/>
      <c r="R123" s="1298"/>
      <c r="S123" s="1298"/>
    </row>
    <row r="124" spans="1:19" x14ac:dyDescent="0.25">
      <c r="A124" s="1298" t="s">
        <v>3439</v>
      </c>
      <c r="B124" s="1298"/>
      <c r="C124" s="1298"/>
      <c r="D124" s="1298"/>
      <c r="E124" s="1298"/>
      <c r="F124" s="1298"/>
      <c r="G124" s="1298"/>
      <c r="H124" s="1298"/>
      <c r="I124" s="1298"/>
      <c r="J124" s="1298"/>
      <c r="K124" s="1298"/>
      <c r="L124" s="1298"/>
      <c r="M124" s="1298"/>
      <c r="N124" s="1298"/>
      <c r="O124" s="1298"/>
      <c r="P124" s="1298"/>
      <c r="Q124" s="1298"/>
      <c r="R124" s="1298"/>
      <c r="S124" s="1298"/>
    </row>
    <row r="125" spans="1:19" x14ac:dyDescent="0.25">
      <c r="A125" s="1299" t="s">
        <v>3440</v>
      </c>
      <c r="B125" s="1299"/>
      <c r="C125" s="1299"/>
      <c r="D125" s="1299"/>
      <c r="E125" s="1299"/>
      <c r="F125" s="1299"/>
      <c r="G125" s="1299"/>
      <c r="H125" s="1299"/>
      <c r="I125" s="1299"/>
      <c r="J125" s="1299"/>
      <c r="K125" s="1299"/>
      <c r="L125" s="1299"/>
      <c r="M125" s="1299"/>
      <c r="N125" s="1299"/>
      <c r="O125" s="1299"/>
      <c r="P125" s="1299"/>
      <c r="Q125" s="1299"/>
      <c r="R125" s="1299"/>
      <c r="S125" s="1299"/>
    </row>
    <row r="126" spans="1:19" ht="33" customHeight="1" x14ac:dyDescent="0.25">
      <c r="A126" s="1300" t="s">
        <v>41</v>
      </c>
      <c r="B126" s="1300"/>
      <c r="C126" s="1300"/>
      <c r="D126" s="1300" t="s">
        <v>42</v>
      </c>
      <c r="E126" s="1300"/>
      <c r="F126" s="1300" t="s">
        <v>43</v>
      </c>
      <c r="G126" s="1300"/>
      <c r="H126" s="1300"/>
      <c r="I126" s="1300" t="s">
        <v>44</v>
      </c>
      <c r="J126" s="1300"/>
      <c r="K126" s="1274" t="s">
        <v>45</v>
      </c>
      <c r="L126" s="1274"/>
      <c r="M126" s="1274"/>
      <c r="N126" s="1274"/>
      <c r="O126" s="1301" t="s">
        <v>46</v>
      </c>
      <c r="P126" s="1301"/>
      <c r="Q126" s="1301"/>
      <c r="R126" s="1300" t="s">
        <v>47</v>
      </c>
      <c r="S126" s="1300"/>
    </row>
    <row r="127" spans="1:19" ht="25.5" customHeight="1" x14ac:dyDescent="0.25">
      <c r="A127" s="1274" t="s">
        <v>48</v>
      </c>
      <c r="B127" s="1274" t="s">
        <v>49</v>
      </c>
      <c r="C127" s="1275" t="s">
        <v>50</v>
      </c>
      <c r="D127" s="1274" t="s">
        <v>51</v>
      </c>
      <c r="E127" s="1274" t="s">
        <v>52</v>
      </c>
      <c r="F127" s="1274" t="s">
        <v>53</v>
      </c>
      <c r="G127" s="1274"/>
      <c r="H127" s="1274"/>
      <c r="I127" s="1274" t="s">
        <v>54</v>
      </c>
      <c r="J127" s="1274" t="s">
        <v>55</v>
      </c>
      <c r="K127" s="1274" t="s">
        <v>56</v>
      </c>
      <c r="L127" s="1274"/>
      <c r="M127" s="1274" t="s">
        <v>57</v>
      </c>
      <c r="N127" s="1274"/>
      <c r="O127" s="1274" t="s">
        <v>58</v>
      </c>
      <c r="P127" s="1274" t="s">
        <v>59</v>
      </c>
      <c r="Q127" s="1274" t="s">
        <v>60</v>
      </c>
      <c r="R127" s="1274" t="s">
        <v>61</v>
      </c>
      <c r="S127" s="1274" t="s">
        <v>62</v>
      </c>
    </row>
    <row r="128" spans="1:19" ht="66" customHeight="1" x14ac:dyDescent="0.25">
      <c r="A128" s="1274"/>
      <c r="B128" s="1274"/>
      <c r="C128" s="1275"/>
      <c r="D128" s="1274"/>
      <c r="E128" s="1274"/>
      <c r="F128" s="446" t="s">
        <v>63</v>
      </c>
      <c r="G128" s="446" t="s">
        <v>64</v>
      </c>
      <c r="H128" s="446" t="s">
        <v>65</v>
      </c>
      <c r="I128" s="1274"/>
      <c r="J128" s="1274"/>
      <c r="K128" s="447" t="s">
        <v>66</v>
      </c>
      <c r="L128" s="447" t="s">
        <v>67</v>
      </c>
      <c r="M128" s="447" t="s">
        <v>68</v>
      </c>
      <c r="N128" s="447" t="s">
        <v>67</v>
      </c>
      <c r="O128" s="1274"/>
      <c r="P128" s="1274"/>
      <c r="Q128" s="1274"/>
      <c r="R128" s="1274"/>
      <c r="S128" s="1274"/>
    </row>
    <row r="129" spans="1:19" x14ac:dyDescent="0.25">
      <c r="A129" s="1269" t="s">
        <v>69</v>
      </c>
      <c r="B129" s="1269"/>
      <c r="C129" s="1269"/>
      <c r="D129" s="1269"/>
      <c r="E129" s="1269"/>
      <c r="F129" s="1269"/>
      <c r="G129" s="1269"/>
      <c r="H129" s="1269"/>
      <c r="I129" s="1269"/>
      <c r="J129" s="1269"/>
      <c r="K129" s="1269"/>
      <c r="L129" s="1269"/>
      <c r="M129" s="1269"/>
      <c r="N129" s="1269"/>
      <c r="O129" s="1269"/>
      <c r="P129" s="1269"/>
      <c r="Q129" s="1269"/>
      <c r="R129" s="1269"/>
      <c r="S129" s="1269"/>
    </row>
    <row r="130" spans="1:19" s="103" customFormat="1" x14ac:dyDescent="0.25">
      <c r="A130" s="455">
        <v>0</v>
      </c>
      <c r="B130" s="455">
        <v>0</v>
      </c>
      <c r="C130" s="455">
        <v>0</v>
      </c>
      <c r="D130" s="455">
        <v>0</v>
      </c>
      <c r="E130" s="455">
        <v>0</v>
      </c>
      <c r="F130" s="455">
        <v>0</v>
      </c>
      <c r="G130" s="455">
        <v>0</v>
      </c>
      <c r="H130" s="455">
        <v>0</v>
      </c>
      <c r="I130" s="455">
        <v>0</v>
      </c>
      <c r="J130" s="455">
        <v>0</v>
      </c>
      <c r="K130" s="455">
        <v>0</v>
      </c>
      <c r="L130" s="455">
        <v>0</v>
      </c>
      <c r="M130" s="455">
        <v>0</v>
      </c>
      <c r="N130" s="455">
        <v>0</v>
      </c>
      <c r="O130" s="455">
        <v>0</v>
      </c>
      <c r="P130" s="455">
        <v>0</v>
      </c>
      <c r="Q130" s="455">
        <v>0</v>
      </c>
      <c r="R130" s="455">
        <v>0</v>
      </c>
      <c r="S130" s="455">
        <v>0</v>
      </c>
    </row>
    <row r="131" spans="1:19" x14ac:dyDescent="0.25">
      <c r="A131" s="1269" t="s">
        <v>70</v>
      </c>
      <c r="B131" s="1269"/>
      <c r="C131" s="1269"/>
      <c r="D131" s="1269"/>
      <c r="E131" s="1269"/>
      <c r="F131" s="1269"/>
      <c r="G131" s="1269"/>
      <c r="H131" s="1269"/>
      <c r="I131" s="1269"/>
      <c r="J131" s="1269"/>
      <c r="K131" s="1269"/>
      <c r="L131" s="1269"/>
      <c r="M131" s="1269"/>
      <c r="N131" s="1269"/>
      <c r="O131" s="1269"/>
      <c r="P131" s="1269"/>
      <c r="Q131" s="1269"/>
      <c r="R131" s="1269"/>
      <c r="S131" s="1269"/>
    </row>
    <row r="132" spans="1:19" s="103" customFormat="1" x14ac:dyDescent="0.25">
      <c r="A132" s="455">
        <v>0</v>
      </c>
      <c r="B132" s="455">
        <v>0</v>
      </c>
      <c r="C132" s="455">
        <v>0</v>
      </c>
      <c r="D132" s="455">
        <v>0</v>
      </c>
      <c r="E132" s="455">
        <v>0</v>
      </c>
      <c r="F132" s="455">
        <v>0</v>
      </c>
      <c r="G132" s="455">
        <v>0</v>
      </c>
      <c r="H132" s="455">
        <v>0</v>
      </c>
      <c r="I132" s="455">
        <v>0</v>
      </c>
      <c r="J132" s="455">
        <v>0</v>
      </c>
      <c r="K132" s="455">
        <v>0</v>
      </c>
      <c r="L132" s="455">
        <v>0</v>
      </c>
      <c r="M132" s="455">
        <v>0</v>
      </c>
      <c r="N132" s="455">
        <v>0</v>
      </c>
      <c r="O132" s="455">
        <v>0</v>
      </c>
      <c r="P132" s="455">
        <v>0</v>
      </c>
      <c r="Q132" s="455">
        <v>0</v>
      </c>
      <c r="R132" s="455">
        <v>0</v>
      </c>
      <c r="S132" s="455">
        <v>0</v>
      </c>
    </row>
    <row r="133" spans="1:19" x14ac:dyDescent="0.25">
      <c r="A133" s="1269" t="s">
        <v>3799</v>
      </c>
      <c r="B133" s="1269"/>
      <c r="C133" s="1269"/>
      <c r="D133" s="1269"/>
      <c r="E133" s="1269"/>
      <c r="F133" s="1269"/>
      <c r="G133" s="1269"/>
      <c r="H133" s="1269"/>
      <c r="I133" s="1269"/>
      <c r="J133" s="1269"/>
      <c r="K133" s="1269"/>
      <c r="L133" s="1269"/>
      <c r="M133" s="1269"/>
      <c r="N133" s="1269"/>
      <c r="O133" s="1269"/>
      <c r="P133" s="1269"/>
      <c r="Q133" s="1269"/>
      <c r="R133" s="1269"/>
      <c r="S133" s="1269"/>
    </row>
    <row r="134" spans="1:19" x14ac:dyDescent="0.25">
      <c r="A134" s="625"/>
      <c r="B134" s="624"/>
      <c r="C134" s="449"/>
      <c r="D134" s="449"/>
      <c r="E134" s="449"/>
      <c r="F134" s="449"/>
      <c r="G134" s="449"/>
      <c r="H134" s="449"/>
      <c r="I134" s="449"/>
      <c r="J134" s="449"/>
      <c r="K134" s="449"/>
      <c r="L134" s="449"/>
      <c r="M134" s="449"/>
      <c r="N134" s="449"/>
      <c r="O134" s="449"/>
      <c r="P134" s="449"/>
      <c r="Q134" s="449"/>
      <c r="R134" s="449"/>
      <c r="S134" s="449"/>
    </row>
    <row r="135" spans="1:19" x14ac:dyDescent="0.25">
      <c r="A135" s="1269" t="s">
        <v>3800</v>
      </c>
      <c r="B135" s="1269"/>
      <c r="C135" s="1269"/>
      <c r="D135" s="1269"/>
      <c r="E135" s="1269"/>
      <c r="F135" s="1269"/>
      <c r="G135" s="1269"/>
      <c r="H135" s="1269"/>
      <c r="I135" s="1269"/>
      <c r="J135" s="1269"/>
      <c r="K135" s="1269"/>
      <c r="L135" s="1269"/>
      <c r="M135" s="1269"/>
      <c r="N135" s="1269"/>
      <c r="O135" s="1269"/>
      <c r="P135" s="1269"/>
      <c r="Q135" s="1269"/>
      <c r="R135" s="1269"/>
      <c r="S135" s="1269"/>
    </row>
    <row r="136" spans="1:19" x14ac:dyDescent="0.25">
      <c r="A136" s="450"/>
      <c r="B136" s="449"/>
      <c r="C136" s="449"/>
      <c r="D136" s="449"/>
      <c r="E136" s="449"/>
      <c r="F136" s="449"/>
      <c r="G136" s="449"/>
      <c r="H136" s="449"/>
      <c r="I136" s="449"/>
      <c r="J136" s="449"/>
      <c r="K136" s="449"/>
      <c r="L136" s="449"/>
      <c r="M136" s="449"/>
      <c r="N136" s="449"/>
      <c r="O136" s="449"/>
      <c r="P136" s="449"/>
      <c r="Q136" s="449"/>
      <c r="R136" s="449"/>
      <c r="S136" s="449"/>
    </row>
    <row r="137" spans="1:19" x14ac:dyDescent="0.25">
      <c r="A137" s="1270" t="s">
        <v>3801</v>
      </c>
      <c r="B137" s="1270"/>
      <c r="C137" s="1270"/>
      <c r="D137" s="1270"/>
      <c r="E137" s="1270"/>
      <c r="F137" s="1270"/>
      <c r="G137" s="1270"/>
      <c r="H137" s="1270"/>
      <c r="I137" s="1270"/>
      <c r="J137" s="1270"/>
      <c r="K137" s="1270"/>
      <c r="L137" s="1270"/>
      <c r="M137" s="1270"/>
      <c r="N137" s="1270"/>
      <c r="O137" s="1270"/>
      <c r="P137" s="1270"/>
      <c r="Q137" s="1270"/>
      <c r="R137" s="1270"/>
      <c r="S137" s="1270"/>
    </row>
    <row r="138" spans="1:19" x14ac:dyDescent="0.25">
      <c r="A138" s="450"/>
      <c r="B138" s="449"/>
      <c r="C138" s="449"/>
      <c r="D138" s="449"/>
      <c r="E138" s="449"/>
      <c r="F138" s="449"/>
      <c r="G138" s="449"/>
      <c r="H138" s="449"/>
      <c r="I138" s="449"/>
      <c r="J138" s="449"/>
      <c r="K138" s="449"/>
      <c r="L138" s="449"/>
      <c r="M138" s="449"/>
      <c r="N138" s="449"/>
      <c r="O138" s="449"/>
      <c r="P138" s="449"/>
      <c r="Q138" s="449"/>
      <c r="R138" s="449"/>
      <c r="S138" s="449"/>
    </row>
    <row r="139" spans="1:19" x14ac:dyDescent="0.25">
      <c r="A139" s="1269" t="s">
        <v>3815</v>
      </c>
      <c r="B139" s="1269"/>
      <c r="C139" s="1269"/>
      <c r="D139" s="1269"/>
      <c r="E139" s="1269"/>
      <c r="F139" s="1269"/>
      <c r="G139" s="1269"/>
      <c r="H139" s="1269"/>
      <c r="I139" s="1269"/>
      <c r="J139" s="1269"/>
      <c r="K139" s="1269"/>
      <c r="L139" s="1269"/>
      <c r="M139" s="1269"/>
      <c r="N139" s="1269"/>
      <c r="O139" s="1269"/>
      <c r="P139" s="1269"/>
      <c r="Q139" s="1269"/>
      <c r="R139" s="1269"/>
      <c r="S139" s="1269"/>
    </row>
    <row r="140" spans="1:19" x14ac:dyDescent="0.25">
      <c r="A140" s="450"/>
      <c r="B140" s="449"/>
      <c r="C140" s="449"/>
      <c r="D140" s="449"/>
      <c r="E140" s="449"/>
      <c r="F140" s="449"/>
      <c r="G140" s="449"/>
      <c r="H140" s="449"/>
      <c r="I140" s="449"/>
      <c r="J140" s="449"/>
      <c r="K140" s="449"/>
      <c r="L140" s="449"/>
      <c r="M140" s="449"/>
      <c r="N140" s="449"/>
      <c r="O140" s="449"/>
      <c r="P140" s="449"/>
      <c r="Q140" s="449"/>
      <c r="R140" s="449"/>
      <c r="S140" s="449"/>
    </row>
    <row r="141" spans="1:19" x14ac:dyDescent="0.25">
      <c r="A141" s="1269" t="s">
        <v>3820</v>
      </c>
      <c r="B141" s="1269"/>
      <c r="C141" s="1269"/>
      <c r="D141" s="1269"/>
      <c r="E141" s="1269"/>
      <c r="F141" s="1269"/>
      <c r="G141" s="1269"/>
      <c r="H141" s="1269"/>
      <c r="I141" s="1269"/>
      <c r="J141" s="1269"/>
      <c r="K141" s="1269"/>
      <c r="L141" s="1269"/>
      <c r="M141" s="1269"/>
      <c r="N141" s="1269"/>
      <c r="O141" s="1269"/>
      <c r="P141" s="1269"/>
      <c r="Q141" s="1269"/>
      <c r="R141" s="1269"/>
      <c r="S141" s="1269"/>
    </row>
    <row r="142" spans="1:19" x14ac:dyDescent="0.25">
      <c r="A142" s="450"/>
      <c r="B142" s="449"/>
      <c r="C142" s="449"/>
      <c r="D142" s="449"/>
      <c r="E142" s="449"/>
      <c r="F142" s="449"/>
      <c r="G142" s="449"/>
      <c r="H142" s="449"/>
      <c r="I142" s="449"/>
      <c r="J142" s="449"/>
      <c r="K142" s="449"/>
      <c r="L142" s="449"/>
      <c r="M142" s="449"/>
      <c r="N142" s="449"/>
      <c r="O142" s="449"/>
      <c r="P142" s="449"/>
      <c r="Q142" s="449"/>
      <c r="R142" s="449"/>
      <c r="S142" s="449"/>
    </row>
    <row r="143" spans="1:19" x14ac:dyDescent="0.25">
      <c r="A143" s="1269" t="s">
        <v>3839</v>
      </c>
      <c r="B143" s="1269"/>
      <c r="C143" s="1269"/>
      <c r="D143" s="1269"/>
      <c r="E143" s="1269"/>
      <c r="F143" s="1269"/>
      <c r="G143" s="1269"/>
      <c r="H143" s="1269"/>
      <c r="I143" s="1269"/>
      <c r="J143" s="1269"/>
      <c r="K143" s="1269"/>
      <c r="L143" s="1269"/>
      <c r="M143" s="1269"/>
      <c r="N143" s="1269"/>
      <c r="O143" s="1269"/>
      <c r="P143" s="1269"/>
      <c r="Q143" s="1269"/>
      <c r="R143" s="1269"/>
      <c r="S143" s="1269"/>
    </row>
    <row r="144" spans="1:19" x14ac:dyDescent="0.25">
      <c r="A144" s="450"/>
      <c r="B144" s="449"/>
      <c r="C144" s="449"/>
      <c r="D144" s="449"/>
      <c r="E144" s="449"/>
      <c r="F144" s="449"/>
      <c r="G144" s="449"/>
      <c r="H144" s="449"/>
      <c r="I144" s="449"/>
      <c r="J144" s="449"/>
      <c r="K144" s="449"/>
      <c r="L144" s="449"/>
      <c r="M144" s="449"/>
      <c r="N144" s="449"/>
      <c r="O144" s="449"/>
      <c r="P144" s="449"/>
      <c r="Q144" s="449"/>
      <c r="R144" s="449"/>
      <c r="S144" s="449"/>
    </row>
    <row r="145" spans="1:19" x14ac:dyDescent="0.25">
      <c r="A145" s="1269" t="s">
        <v>3841</v>
      </c>
      <c r="B145" s="1269"/>
      <c r="C145" s="1269"/>
      <c r="D145" s="1269"/>
      <c r="E145" s="1269"/>
      <c r="F145" s="1269"/>
      <c r="G145" s="1269"/>
      <c r="H145" s="1269"/>
      <c r="I145" s="1269"/>
      <c r="J145" s="1269"/>
      <c r="K145" s="1269"/>
      <c r="L145" s="1269"/>
      <c r="M145" s="1269"/>
      <c r="N145" s="1269"/>
      <c r="O145" s="1269"/>
      <c r="P145" s="1269"/>
      <c r="Q145" s="1269"/>
      <c r="R145" s="1269"/>
      <c r="S145" s="1269"/>
    </row>
    <row r="146" spans="1:19" x14ac:dyDescent="0.25">
      <c r="A146" s="450"/>
      <c r="B146" s="451"/>
      <c r="C146" s="451"/>
      <c r="D146" s="451"/>
      <c r="E146" s="451"/>
      <c r="F146" s="451"/>
      <c r="G146" s="451"/>
      <c r="H146" s="451"/>
      <c r="I146" s="451"/>
      <c r="J146" s="451"/>
      <c r="K146" s="451"/>
      <c r="L146" s="451"/>
      <c r="M146" s="451"/>
      <c r="N146" s="451"/>
      <c r="O146" s="451"/>
      <c r="P146" s="451"/>
      <c r="Q146" s="451"/>
      <c r="R146" s="451"/>
      <c r="S146" s="451"/>
    </row>
    <row r="147" spans="1:19" x14ac:dyDescent="0.25">
      <c r="A147" s="1269" t="s">
        <v>3882</v>
      </c>
      <c r="B147" s="1269"/>
      <c r="C147" s="1269"/>
      <c r="D147" s="1269"/>
      <c r="E147" s="1269"/>
      <c r="F147" s="1269"/>
      <c r="G147" s="1269"/>
      <c r="H147" s="1269"/>
      <c r="I147" s="1269"/>
      <c r="J147" s="1269"/>
      <c r="K147" s="1269"/>
      <c r="L147" s="1269"/>
      <c r="M147" s="1269"/>
      <c r="N147" s="1269"/>
      <c r="O147" s="1269"/>
      <c r="P147" s="1269"/>
      <c r="Q147" s="1269"/>
      <c r="R147" s="1269"/>
      <c r="S147" s="1269"/>
    </row>
    <row r="148" spans="1:19" x14ac:dyDescent="0.25">
      <c r="A148" s="450"/>
      <c r="B148" s="449"/>
      <c r="C148" s="449"/>
      <c r="D148" s="449"/>
      <c r="E148" s="449"/>
      <c r="F148" s="449"/>
      <c r="G148" s="449"/>
      <c r="H148" s="449"/>
      <c r="I148" s="449"/>
      <c r="J148" s="449"/>
      <c r="K148" s="449"/>
      <c r="L148" s="449"/>
      <c r="M148" s="449"/>
      <c r="N148" s="449"/>
      <c r="O148" s="449"/>
      <c r="P148" s="449"/>
      <c r="Q148" s="449"/>
      <c r="R148" s="449"/>
      <c r="S148" s="449"/>
    </row>
    <row r="149" spans="1:19" x14ac:dyDescent="0.25">
      <c r="A149" s="1269" t="s">
        <v>3885</v>
      </c>
      <c r="B149" s="1269"/>
      <c r="C149" s="1269"/>
      <c r="D149" s="1269"/>
      <c r="E149" s="1269"/>
      <c r="F149" s="1269"/>
      <c r="G149" s="1269"/>
      <c r="H149" s="1269"/>
      <c r="I149" s="1269"/>
      <c r="J149" s="1269"/>
      <c r="K149" s="1269"/>
      <c r="L149" s="1269"/>
      <c r="M149" s="1269"/>
      <c r="N149" s="1269"/>
      <c r="O149" s="1269"/>
      <c r="P149" s="1269"/>
      <c r="Q149" s="1269"/>
      <c r="R149" s="1269"/>
      <c r="S149" s="1269"/>
    </row>
    <row r="150" spans="1:19" x14ac:dyDescent="0.25">
      <c r="A150" s="450"/>
      <c r="B150" s="449"/>
      <c r="C150" s="449"/>
      <c r="D150" s="449"/>
      <c r="E150" s="449"/>
      <c r="F150" s="449"/>
      <c r="G150" s="449"/>
      <c r="H150" s="449"/>
      <c r="I150" s="449"/>
      <c r="J150" s="449"/>
      <c r="K150" s="449"/>
      <c r="L150" s="449"/>
      <c r="M150" s="449"/>
      <c r="N150" s="449"/>
      <c r="O150" s="449"/>
      <c r="P150" s="449"/>
      <c r="Q150" s="449"/>
      <c r="R150" s="449"/>
      <c r="S150" s="449"/>
    </row>
    <row r="151" spans="1:19" x14ac:dyDescent="0.25">
      <c r="A151" s="1269" t="s">
        <v>3890</v>
      </c>
      <c r="B151" s="1269"/>
      <c r="C151" s="1269"/>
      <c r="D151" s="1269"/>
      <c r="E151" s="1269"/>
      <c r="F151" s="1269"/>
      <c r="G151" s="1269"/>
      <c r="H151" s="1269"/>
      <c r="I151" s="1269"/>
      <c r="J151" s="1269"/>
      <c r="K151" s="1269"/>
      <c r="L151" s="1269"/>
      <c r="M151" s="1269"/>
      <c r="N151" s="1269"/>
      <c r="O151" s="1269"/>
      <c r="P151" s="1269"/>
      <c r="Q151" s="1269"/>
      <c r="R151" s="1269"/>
      <c r="S151" s="1269"/>
    </row>
    <row r="152" spans="1:19" x14ac:dyDescent="0.25">
      <c r="A152" s="450"/>
      <c r="B152" s="453"/>
      <c r="C152" s="453"/>
      <c r="D152" s="453"/>
      <c r="E152" s="453"/>
      <c r="F152" s="453"/>
      <c r="G152" s="453"/>
      <c r="H152" s="453"/>
      <c r="I152" s="453"/>
      <c r="J152" s="453"/>
      <c r="K152" s="453"/>
      <c r="L152" s="453"/>
      <c r="M152" s="453"/>
      <c r="N152" s="453"/>
      <c r="O152" s="453"/>
      <c r="P152" s="453"/>
      <c r="Q152" s="453"/>
      <c r="R152" s="453"/>
      <c r="S152" s="453"/>
    </row>
    <row r="153" spans="1:19" x14ac:dyDescent="0.25">
      <c r="A153" s="1282" t="s">
        <v>181</v>
      </c>
      <c r="B153" s="1283"/>
      <c r="C153" s="1283"/>
      <c r="D153" s="1283"/>
      <c r="E153" s="1283"/>
      <c r="F153" s="1283"/>
      <c r="G153" s="1283"/>
      <c r="H153" s="1283"/>
      <c r="I153" s="1283"/>
      <c r="J153" s="1283"/>
      <c r="K153" s="1283"/>
      <c r="L153" s="1283"/>
      <c r="M153" s="1283"/>
      <c r="N153" s="1283"/>
      <c r="O153" s="1283"/>
      <c r="P153" s="1283"/>
      <c r="Q153" s="1283"/>
      <c r="R153" s="1283"/>
      <c r="S153" s="1284"/>
    </row>
    <row r="154" spans="1:19" s="104" customFormat="1" x14ac:dyDescent="0.25">
      <c r="A154" s="426">
        <f>SUM(A152,A150,A148,A146,A144,A142,A140,A138,A136,A134,A132,A130)</f>
        <v>0</v>
      </c>
      <c r="B154" s="426">
        <f t="shared" ref="B154:S154" si="3">SUM(B152,B150,B148,B146,B144,B142,B140,B138,B136,B134,B132,B130)</f>
        <v>0</v>
      </c>
      <c r="C154" s="426">
        <f t="shared" si="3"/>
        <v>0</v>
      </c>
      <c r="D154" s="426">
        <f t="shared" si="3"/>
        <v>0</v>
      </c>
      <c r="E154" s="426">
        <f t="shared" si="3"/>
        <v>0</v>
      </c>
      <c r="F154" s="426">
        <f t="shared" si="3"/>
        <v>0</v>
      </c>
      <c r="G154" s="426">
        <f t="shared" si="3"/>
        <v>0</v>
      </c>
      <c r="H154" s="426">
        <f t="shared" si="3"/>
        <v>0</v>
      </c>
      <c r="I154" s="426">
        <f t="shared" si="3"/>
        <v>0</v>
      </c>
      <c r="J154" s="426">
        <f t="shared" si="3"/>
        <v>0</v>
      </c>
      <c r="K154" s="426">
        <f t="shared" si="3"/>
        <v>0</v>
      </c>
      <c r="L154" s="426">
        <f t="shared" si="3"/>
        <v>0</v>
      </c>
      <c r="M154" s="426">
        <f t="shared" si="3"/>
        <v>0</v>
      </c>
      <c r="N154" s="426">
        <f t="shared" si="3"/>
        <v>0</v>
      </c>
      <c r="O154" s="426">
        <f t="shared" si="3"/>
        <v>0</v>
      </c>
      <c r="P154" s="426">
        <f t="shared" si="3"/>
        <v>0</v>
      </c>
      <c r="Q154" s="426">
        <f t="shared" si="3"/>
        <v>0</v>
      </c>
      <c r="R154" s="426">
        <f t="shared" si="3"/>
        <v>0</v>
      </c>
      <c r="S154" s="426">
        <f t="shared" si="3"/>
        <v>0</v>
      </c>
    </row>
    <row r="155" spans="1:19" x14ac:dyDescent="0.25">
      <c r="A155" s="452"/>
      <c r="B155" s="452"/>
      <c r="C155" s="452"/>
      <c r="D155" s="452"/>
      <c r="E155" s="452"/>
      <c r="F155" s="452"/>
      <c r="G155" s="452"/>
      <c r="H155" s="452"/>
      <c r="I155" s="452"/>
      <c r="J155" s="452"/>
      <c r="K155" s="452"/>
      <c r="L155" s="452"/>
      <c r="M155" s="452"/>
      <c r="N155" s="452"/>
      <c r="O155" s="452"/>
      <c r="P155" s="452"/>
      <c r="Q155" s="452"/>
      <c r="R155" s="452"/>
      <c r="S155" s="452"/>
    </row>
    <row r="156" spans="1:19" x14ac:dyDescent="0.25">
      <c r="A156" s="1302" t="s">
        <v>3441</v>
      </c>
      <c r="B156" s="1302"/>
      <c r="C156" s="1302"/>
      <c r="D156" s="1302"/>
      <c r="E156" s="1302"/>
      <c r="F156" s="1302"/>
      <c r="G156" s="1302"/>
      <c r="H156" s="1302"/>
      <c r="I156" s="1302"/>
      <c r="J156" s="1302"/>
      <c r="K156" s="1302"/>
      <c r="L156" s="1302"/>
      <c r="M156" s="1302"/>
      <c r="N156" s="1302"/>
      <c r="O156" s="1302"/>
      <c r="P156" s="1302"/>
      <c r="Q156" s="1302"/>
      <c r="R156" s="1302"/>
      <c r="S156" s="1302"/>
    </row>
    <row r="157" spans="1:19" ht="16.5" customHeight="1" x14ac:dyDescent="0.25">
      <c r="A157" s="1298" t="s">
        <v>3521</v>
      </c>
      <c r="B157" s="1298"/>
      <c r="C157" s="1298"/>
      <c r="D157" s="1298"/>
      <c r="E157" s="1298"/>
      <c r="F157" s="1298"/>
      <c r="G157" s="1298"/>
      <c r="H157" s="1298"/>
      <c r="I157" s="1298"/>
      <c r="J157" s="1298"/>
      <c r="K157" s="1298"/>
      <c r="L157" s="1298"/>
      <c r="M157" s="1298"/>
      <c r="N157" s="1298"/>
      <c r="O157" s="1298"/>
      <c r="P157" s="1298"/>
      <c r="Q157" s="1298"/>
      <c r="R157" s="1298"/>
      <c r="S157" s="1298"/>
    </row>
    <row r="158" spans="1:19" x14ac:dyDescent="0.25">
      <c r="A158" s="1298" t="s">
        <v>3442</v>
      </c>
      <c r="B158" s="1298"/>
      <c r="C158" s="1298"/>
      <c r="D158" s="1298"/>
      <c r="E158" s="1298"/>
      <c r="F158" s="1298"/>
      <c r="G158" s="1298"/>
      <c r="H158" s="1298"/>
      <c r="I158" s="1298"/>
      <c r="J158" s="1298"/>
      <c r="K158" s="1298"/>
      <c r="L158" s="1298"/>
      <c r="M158" s="1298"/>
      <c r="N158" s="1298"/>
      <c r="O158" s="1298"/>
      <c r="P158" s="1298"/>
      <c r="Q158" s="1298"/>
      <c r="R158" s="1298"/>
      <c r="S158" s="1298"/>
    </row>
    <row r="159" spans="1:19" x14ac:dyDescent="0.25">
      <c r="A159" s="1298" t="s">
        <v>3443</v>
      </c>
      <c r="B159" s="1298"/>
      <c r="C159" s="1298"/>
      <c r="D159" s="1298"/>
      <c r="E159" s="1298"/>
      <c r="F159" s="1298"/>
      <c r="G159" s="1298"/>
      <c r="H159" s="1298"/>
      <c r="I159" s="1298"/>
      <c r="J159" s="1298"/>
      <c r="K159" s="1298"/>
      <c r="L159" s="1298"/>
      <c r="M159" s="1298"/>
      <c r="N159" s="1298"/>
      <c r="O159" s="1298"/>
      <c r="P159" s="1298"/>
      <c r="Q159" s="1298"/>
      <c r="R159" s="1298"/>
      <c r="S159" s="1298"/>
    </row>
    <row r="160" spans="1:19" x14ac:dyDescent="0.25">
      <c r="A160" s="1298" t="s">
        <v>3444</v>
      </c>
      <c r="B160" s="1298"/>
      <c r="C160" s="1298"/>
      <c r="D160" s="1298"/>
      <c r="E160" s="1298"/>
      <c r="F160" s="1298"/>
      <c r="G160" s="1298"/>
      <c r="H160" s="1298"/>
      <c r="I160" s="1298"/>
      <c r="J160" s="1298"/>
      <c r="K160" s="1298"/>
      <c r="L160" s="1298"/>
      <c r="M160" s="1298"/>
      <c r="N160" s="1298"/>
      <c r="O160" s="1298"/>
      <c r="P160" s="1298"/>
      <c r="Q160" s="1298"/>
      <c r="R160" s="1298"/>
      <c r="S160" s="1298"/>
    </row>
    <row r="161" spans="1:19" x14ac:dyDescent="0.25">
      <c r="A161" s="1298" t="s">
        <v>3445</v>
      </c>
      <c r="B161" s="1298"/>
      <c r="C161" s="1298"/>
      <c r="D161" s="1298"/>
      <c r="E161" s="1298"/>
      <c r="F161" s="1298"/>
      <c r="G161" s="1298"/>
      <c r="H161" s="1298"/>
      <c r="I161" s="1298"/>
      <c r="J161" s="1298"/>
      <c r="K161" s="1298"/>
      <c r="L161" s="1298"/>
      <c r="M161" s="1298"/>
      <c r="N161" s="1298"/>
      <c r="O161" s="1298"/>
      <c r="P161" s="1298"/>
      <c r="Q161" s="1298"/>
      <c r="R161" s="1298"/>
      <c r="S161" s="1298"/>
    </row>
    <row r="162" spans="1:19" x14ac:dyDescent="0.25">
      <c r="A162" s="1298" t="s">
        <v>3446</v>
      </c>
      <c r="B162" s="1298"/>
      <c r="C162" s="1298"/>
      <c r="D162" s="1298"/>
      <c r="E162" s="1298"/>
      <c r="F162" s="1298"/>
      <c r="G162" s="1298"/>
      <c r="H162" s="1298"/>
      <c r="I162" s="1298"/>
      <c r="J162" s="1298"/>
      <c r="K162" s="1298"/>
      <c r="L162" s="1298"/>
      <c r="M162" s="1298"/>
      <c r="N162" s="1298"/>
      <c r="O162" s="1298"/>
      <c r="P162" s="1298"/>
      <c r="Q162" s="1298"/>
      <c r="R162" s="1298"/>
      <c r="S162" s="1298"/>
    </row>
    <row r="163" spans="1:19" x14ac:dyDescent="0.25">
      <c r="A163" s="1298" t="s">
        <v>3447</v>
      </c>
      <c r="B163" s="1298"/>
      <c r="C163" s="1298"/>
      <c r="D163" s="1298"/>
      <c r="E163" s="1298"/>
      <c r="F163" s="1298"/>
      <c r="G163" s="1298"/>
      <c r="H163" s="1298"/>
      <c r="I163" s="1298"/>
      <c r="J163" s="1298"/>
      <c r="K163" s="1298"/>
      <c r="L163" s="1298"/>
      <c r="M163" s="1298"/>
      <c r="N163" s="1298"/>
      <c r="O163" s="1298"/>
      <c r="P163" s="1298"/>
      <c r="Q163" s="1298"/>
      <c r="R163" s="1298"/>
      <c r="S163" s="1298"/>
    </row>
    <row r="164" spans="1:19" x14ac:dyDescent="0.25">
      <c r="A164" s="1299" t="s">
        <v>3448</v>
      </c>
      <c r="B164" s="1299"/>
      <c r="C164" s="1299"/>
      <c r="D164" s="1299"/>
      <c r="E164" s="1299"/>
      <c r="F164" s="1299"/>
      <c r="G164" s="1299"/>
      <c r="H164" s="1299"/>
      <c r="I164" s="1299"/>
      <c r="J164" s="1299"/>
      <c r="K164" s="1299"/>
      <c r="L164" s="1299"/>
      <c r="M164" s="1299"/>
      <c r="N164" s="1299"/>
      <c r="O164" s="1299"/>
      <c r="P164" s="1299"/>
      <c r="Q164" s="1299"/>
      <c r="R164" s="1299"/>
      <c r="S164" s="1299"/>
    </row>
    <row r="165" spans="1:19" ht="26.25" customHeight="1" x14ac:dyDescent="0.25">
      <c r="A165" s="1300" t="s">
        <v>41</v>
      </c>
      <c r="B165" s="1300"/>
      <c r="C165" s="1300"/>
      <c r="D165" s="1300" t="s">
        <v>42</v>
      </c>
      <c r="E165" s="1300"/>
      <c r="F165" s="1300" t="s">
        <v>43</v>
      </c>
      <c r="G165" s="1300"/>
      <c r="H165" s="1300"/>
      <c r="I165" s="1300" t="s">
        <v>44</v>
      </c>
      <c r="J165" s="1300"/>
      <c r="K165" s="1274" t="s">
        <v>45</v>
      </c>
      <c r="L165" s="1274"/>
      <c r="M165" s="1274"/>
      <c r="N165" s="1274"/>
      <c r="O165" s="1301" t="s">
        <v>46</v>
      </c>
      <c r="P165" s="1301"/>
      <c r="Q165" s="1301"/>
      <c r="R165" s="1300" t="s">
        <v>47</v>
      </c>
      <c r="S165" s="1300"/>
    </row>
    <row r="166" spans="1:19" ht="24" customHeight="1" x14ac:dyDescent="0.25">
      <c r="A166" s="1274" t="s">
        <v>48</v>
      </c>
      <c r="B166" s="1274" t="s">
        <v>49</v>
      </c>
      <c r="C166" s="1275" t="s">
        <v>50</v>
      </c>
      <c r="D166" s="1274" t="s">
        <v>51</v>
      </c>
      <c r="E166" s="1274" t="s">
        <v>52</v>
      </c>
      <c r="F166" s="1274" t="s">
        <v>53</v>
      </c>
      <c r="G166" s="1274"/>
      <c r="H166" s="1274"/>
      <c r="I166" s="1274" t="s">
        <v>54</v>
      </c>
      <c r="J166" s="1274" t="s">
        <v>55</v>
      </c>
      <c r="K166" s="1274" t="s">
        <v>56</v>
      </c>
      <c r="L166" s="1274"/>
      <c r="M166" s="1274" t="s">
        <v>57</v>
      </c>
      <c r="N166" s="1274"/>
      <c r="O166" s="1274" t="s">
        <v>58</v>
      </c>
      <c r="P166" s="1274" t="s">
        <v>59</v>
      </c>
      <c r="Q166" s="1274" t="s">
        <v>60</v>
      </c>
      <c r="R166" s="1274" t="s">
        <v>61</v>
      </c>
      <c r="S166" s="1274" t="s">
        <v>62</v>
      </c>
    </row>
    <row r="167" spans="1:19" ht="66" customHeight="1" x14ac:dyDescent="0.25">
      <c r="A167" s="1274"/>
      <c r="B167" s="1274"/>
      <c r="C167" s="1275"/>
      <c r="D167" s="1274"/>
      <c r="E167" s="1274"/>
      <c r="F167" s="446" t="s">
        <v>63</v>
      </c>
      <c r="G167" s="446" t="s">
        <v>64</v>
      </c>
      <c r="H167" s="446" t="s">
        <v>65</v>
      </c>
      <c r="I167" s="1274"/>
      <c r="J167" s="1274"/>
      <c r="K167" s="447" t="s">
        <v>66</v>
      </c>
      <c r="L167" s="447" t="s">
        <v>67</v>
      </c>
      <c r="M167" s="447" t="s">
        <v>68</v>
      </c>
      <c r="N167" s="447" t="s">
        <v>67</v>
      </c>
      <c r="O167" s="1274"/>
      <c r="P167" s="1274"/>
      <c r="Q167" s="1274"/>
      <c r="R167" s="1274"/>
      <c r="S167" s="1274"/>
    </row>
    <row r="168" spans="1:19" x14ac:dyDescent="0.25">
      <c r="A168" s="1269" t="s">
        <v>69</v>
      </c>
      <c r="B168" s="1269"/>
      <c r="C168" s="1269"/>
      <c r="D168" s="1269"/>
      <c r="E168" s="1269"/>
      <c r="F168" s="1269"/>
      <c r="G168" s="1269"/>
      <c r="H168" s="1269"/>
      <c r="I168" s="1269"/>
      <c r="J168" s="1269"/>
      <c r="K168" s="1269"/>
      <c r="L168" s="1269"/>
      <c r="M168" s="1269"/>
      <c r="N168" s="1269"/>
      <c r="O168" s="1269"/>
      <c r="P168" s="1269"/>
      <c r="Q168" s="1269"/>
      <c r="R168" s="1269"/>
      <c r="S168" s="1269"/>
    </row>
    <row r="169" spans="1:19" s="103" customFormat="1" x14ac:dyDescent="0.25">
      <c r="A169" s="455">
        <v>0</v>
      </c>
      <c r="B169" s="455">
        <v>0</v>
      </c>
      <c r="C169" s="455">
        <v>0</v>
      </c>
      <c r="D169" s="455">
        <v>0</v>
      </c>
      <c r="E169" s="455">
        <v>0</v>
      </c>
      <c r="F169" s="455">
        <v>0</v>
      </c>
      <c r="G169" s="455">
        <v>0</v>
      </c>
      <c r="H169" s="455">
        <v>0</v>
      </c>
      <c r="I169" s="455">
        <v>0</v>
      </c>
      <c r="J169" s="455">
        <v>0</v>
      </c>
      <c r="K169" s="455">
        <v>0</v>
      </c>
      <c r="L169" s="455">
        <v>0</v>
      </c>
      <c r="M169" s="455">
        <v>0</v>
      </c>
      <c r="N169" s="455">
        <v>0</v>
      </c>
      <c r="O169" s="455">
        <v>0</v>
      </c>
      <c r="P169" s="455">
        <v>0</v>
      </c>
      <c r="Q169" s="455">
        <v>0</v>
      </c>
      <c r="R169" s="455">
        <v>0</v>
      </c>
      <c r="S169" s="455">
        <v>0</v>
      </c>
    </row>
    <row r="170" spans="1:19" x14ac:dyDescent="0.25">
      <c r="A170" s="1269" t="s">
        <v>70</v>
      </c>
      <c r="B170" s="1269"/>
      <c r="C170" s="1269"/>
      <c r="D170" s="1269"/>
      <c r="E170" s="1269"/>
      <c r="F170" s="1269"/>
      <c r="G170" s="1269"/>
      <c r="H170" s="1269"/>
      <c r="I170" s="1269"/>
      <c r="J170" s="1269"/>
      <c r="K170" s="1269"/>
      <c r="L170" s="1269"/>
      <c r="M170" s="1269"/>
      <c r="N170" s="1269"/>
      <c r="O170" s="1269"/>
      <c r="P170" s="1269"/>
      <c r="Q170" s="1269"/>
      <c r="R170" s="1269"/>
      <c r="S170" s="1269"/>
    </row>
    <row r="171" spans="1:19" s="103" customFormat="1" x14ac:dyDescent="0.25">
      <c r="A171" s="455">
        <v>1</v>
      </c>
      <c r="B171" s="455">
        <v>0</v>
      </c>
      <c r="C171" s="455">
        <v>1</v>
      </c>
      <c r="D171" s="455">
        <v>1</v>
      </c>
      <c r="E171" s="455">
        <v>0</v>
      </c>
      <c r="F171" s="455">
        <v>1</v>
      </c>
      <c r="G171" s="455">
        <v>0</v>
      </c>
      <c r="H171" s="455">
        <v>0</v>
      </c>
      <c r="I171" s="455">
        <v>1</v>
      </c>
      <c r="J171" s="455">
        <v>0</v>
      </c>
      <c r="K171" s="455">
        <v>0</v>
      </c>
      <c r="L171" s="455">
        <v>0</v>
      </c>
      <c r="M171" s="455">
        <v>0</v>
      </c>
      <c r="N171" s="455">
        <v>0</v>
      </c>
      <c r="O171" s="455">
        <v>1</v>
      </c>
      <c r="P171" s="455">
        <v>0</v>
      </c>
      <c r="Q171" s="455">
        <v>0</v>
      </c>
      <c r="R171" s="455">
        <v>0</v>
      </c>
      <c r="S171" s="455">
        <v>0</v>
      </c>
    </row>
    <row r="172" spans="1:19" x14ac:dyDescent="0.25">
      <c r="A172" s="1269" t="s">
        <v>71</v>
      </c>
      <c r="B172" s="1269"/>
      <c r="C172" s="1269"/>
      <c r="D172" s="1269"/>
      <c r="E172" s="1269"/>
      <c r="F172" s="1269"/>
      <c r="G172" s="1269"/>
      <c r="H172" s="1269"/>
      <c r="I172" s="1269"/>
      <c r="J172" s="1269"/>
      <c r="K172" s="1269"/>
      <c r="L172" s="1269"/>
      <c r="M172" s="1269"/>
      <c r="N172" s="1269"/>
      <c r="O172" s="1269"/>
      <c r="P172" s="1269"/>
      <c r="Q172" s="1269"/>
      <c r="R172" s="1269"/>
      <c r="S172" s="1269"/>
    </row>
    <row r="173" spans="1:19" s="614" customFormat="1" ht="12.75" x14ac:dyDescent="0.2">
      <c r="A173" s="455">
        <v>1</v>
      </c>
      <c r="B173" s="455">
        <v>0</v>
      </c>
      <c r="C173" s="455">
        <v>1</v>
      </c>
      <c r="D173" s="455">
        <v>1</v>
      </c>
      <c r="E173" s="455">
        <v>0</v>
      </c>
      <c r="F173" s="455">
        <v>1</v>
      </c>
      <c r="G173" s="455">
        <v>0</v>
      </c>
      <c r="H173" s="455">
        <v>0</v>
      </c>
      <c r="I173" s="455">
        <v>1</v>
      </c>
      <c r="J173" s="455">
        <v>0</v>
      </c>
      <c r="K173" s="455">
        <v>0</v>
      </c>
      <c r="L173" s="455">
        <v>0</v>
      </c>
      <c r="M173" s="455">
        <v>0</v>
      </c>
      <c r="N173" s="455">
        <v>0</v>
      </c>
      <c r="O173" s="455">
        <v>0</v>
      </c>
      <c r="P173" s="455">
        <v>1</v>
      </c>
      <c r="Q173" s="455">
        <v>0</v>
      </c>
      <c r="R173" s="455">
        <v>0</v>
      </c>
      <c r="S173" s="455">
        <v>0</v>
      </c>
    </row>
    <row r="174" spans="1:19" x14ac:dyDescent="0.25">
      <c r="A174" s="1269" t="s">
        <v>72</v>
      </c>
      <c r="B174" s="1269"/>
      <c r="C174" s="1269"/>
      <c r="D174" s="1269"/>
      <c r="E174" s="1269"/>
      <c r="F174" s="1269"/>
      <c r="G174" s="1269"/>
      <c r="H174" s="1269"/>
      <c r="I174" s="1269"/>
      <c r="J174" s="1269"/>
      <c r="K174" s="1269"/>
      <c r="L174" s="1269"/>
      <c r="M174" s="1269"/>
      <c r="N174" s="1269"/>
      <c r="O174" s="1269"/>
      <c r="P174" s="1269"/>
      <c r="Q174" s="1269"/>
      <c r="R174" s="1269"/>
      <c r="S174" s="1269"/>
    </row>
    <row r="175" spans="1:19" s="103" customFormat="1" x14ac:dyDescent="0.25">
      <c r="A175" s="455">
        <v>0</v>
      </c>
      <c r="B175" s="455">
        <v>0</v>
      </c>
      <c r="C175" s="455">
        <v>0</v>
      </c>
      <c r="D175" s="455">
        <v>0</v>
      </c>
      <c r="E175" s="455">
        <v>0</v>
      </c>
      <c r="F175" s="455">
        <v>0</v>
      </c>
      <c r="G175" s="455">
        <v>0</v>
      </c>
      <c r="H175" s="455">
        <v>0</v>
      </c>
      <c r="I175" s="455">
        <v>0</v>
      </c>
      <c r="J175" s="455">
        <v>0</v>
      </c>
      <c r="K175" s="455">
        <v>0</v>
      </c>
      <c r="L175" s="455">
        <v>0</v>
      </c>
      <c r="M175" s="455">
        <v>0</v>
      </c>
      <c r="N175" s="455">
        <v>0</v>
      </c>
      <c r="O175" s="455">
        <v>0</v>
      </c>
      <c r="P175" s="455">
        <v>0</v>
      </c>
      <c r="Q175" s="455">
        <v>0</v>
      </c>
      <c r="R175" s="455">
        <v>0</v>
      </c>
      <c r="S175" s="455">
        <v>0</v>
      </c>
    </row>
    <row r="176" spans="1:19" x14ac:dyDescent="0.25">
      <c r="A176" s="1270" t="s">
        <v>73</v>
      </c>
      <c r="B176" s="1270"/>
      <c r="C176" s="1270"/>
      <c r="D176" s="1270"/>
      <c r="E176" s="1270"/>
      <c r="F176" s="1270"/>
      <c r="G176" s="1270"/>
      <c r="H176" s="1270"/>
      <c r="I176" s="1270"/>
      <c r="J176" s="1270"/>
      <c r="K176" s="1270"/>
      <c r="L176" s="1270"/>
      <c r="M176" s="1270"/>
      <c r="N176" s="1270"/>
      <c r="O176" s="1270"/>
      <c r="P176" s="1270"/>
      <c r="Q176" s="1270"/>
      <c r="R176" s="1270"/>
      <c r="S176" s="1270"/>
    </row>
    <row r="177" spans="1:19" s="614" customFormat="1" ht="12.75" x14ac:dyDescent="0.2">
      <c r="A177" s="455">
        <v>0</v>
      </c>
      <c r="B177" s="455">
        <v>1</v>
      </c>
      <c r="C177" s="455">
        <v>1</v>
      </c>
      <c r="D177" s="455">
        <v>1</v>
      </c>
      <c r="E177" s="455">
        <v>0</v>
      </c>
      <c r="F177" s="455">
        <v>1</v>
      </c>
      <c r="G177" s="455">
        <v>0</v>
      </c>
      <c r="H177" s="455">
        <v>0</v>
      </c>
      <c r="I177" s="455">
        <v>1</v>
      </c>
      <c r="J177" s="455">
        <v>0</v>
      </c>
      <c r="K177" s="455">
        <v>0</v>
      </c>
      <c r="L177" s="455">
        <v>0</v>
      </c>
      <c r="M177" s="455">
        <v>0</v>
      </c>
      <c r="N177" s="455">
        <v>0</v>
      </c>
      <c r="O177" s="455">
        <v>0</v>
      </c>
      <c r="P177" s="455">
        <v>1</v>
      </c>
      <c r="Q177" s="455">
        <v>0</v>
      </c>
      <c r="R177" s="455">
        <v>0</v>
      </c>
      <c r="S177" s="455">
        <v>0</v>
      </c>
    </row>
    <row r="178" spans="1:19" x14ac:dyDescent="0.25">
      <c r="A178" s="1269" t="s">
        <v>74</v>
      </c>
      <c r="B178" s="1269"/>
      <c r="C178" s="1269"/>
      <c r="D178" s="1269"/>
      <c r="E178" s="1269"/>
      <c r="F178" s="1269"/>
      <c r="G178" s="1269"/>
      <c r="H178" s="1269"/>
      <c r="I178" s="1269"/>
      <c r="J178" s="1269"/>
      <c r="K178" s="1269"/>
      <c r="L178" s="1269"/>
      <c r="M178" s="1269"/>
      <c r="N178" s="1269"/>
      <c r="O178" s="1269"/>
      <c r="P178" s="1269"/>
      <c r="Q178" s="1269"/>
      <c r="R178" s="1269"/>
      <c r="S178" s="1269"/>
    </row>
    <row r="179" spans="1:19" s="103" customFormat="1" x14ac:dyDescent="0.25">
      <c r="A179" s="455">
        <v>0</v>
      </c>
      <c r="B179" s="455">
        <v>0</v>
      </c>
      <c r="C179" s="455">
        <v>0</v>
      </c>
      <c r="D179" s="455">
        <v>0</v>
      </c>
      <c r="E179" s="455">
        <v>0</v>
      </c>
      <c r="F179" s="455">
        <v>0</v>
      </c>
      <c r="G179" s="455">
        <v>0</v>
      </c>
      <c r="H179" s="455">
        <v>0</v>
      </c>
      <c r="I179" s="455">
        <v>0</v>
      </c>
      <c r="J179" s="455">
        <v>0</v>
      </c>
      <c r="K179" s="455">
        <v>0</v>
      </c>
      <c r="L179" s="455">
        <v>0</v>
      </c>
      <c r="M179" s="455">
        <v>0</v>
      </c>
      <c r="N179" s="455">
        <v>0</v>
      </c>
      <c r="O179" s="455">
        <v>0</v>
      </c>
      <c r="P179" s="455">
        <v>0</v>
      </c>
      <c r="Q179" s="455">
        <v>0</v>
      </c>
      <c r="R179" s="455">
        <v>0</v>
      </c>
      <c r="S179" s="455">
        <v>0</v>
      </c>
    </row>
    <row r="180" spans="1:19" x14ac:dyDescent="0.25">
      <c r="A180" s="1269" t="s">
        <v>75</v>
      </c>
      <c r="B180" s="1269"/>
      <c r="C180" s="1269"/>
      <c r="D180" s="1269"/>
      <c r="E180" s="1269"/>
      <c r="F180" s="1269"/>
      <c r="G180" s="1269"/>
      <c r="H180" s="1269"/>
      <c r="I180" s="1269"/>
      <c r="J180" s="1269"/>
      <c r="K180" s="1269"/>
      <c r="L180" s="1269"/>
      <c r="M180" s="1269"/>
      <c r="N180" s="1269"/>
      <c r="O180" s="1269"/>
      <c r="P180" s="1269"/>
      <c r="Q180" s="1269"/>
      <c r="R180" s="1269"/>
      <c r="S180" s="1269"/>
    </row>
    <row r="181" spans="1:19" s="103" customFormat="1" x14ac:dyDescent="0.25">
      <c r="A181" s="455">
        <v>0</v>
      </c>
      <c r="B181" s="455">
        <v>0</v>
      </c>
      <c r="C181" s="455">
        <v>0</v>
      </c>
      <c r="D181" s="455">
        <v>0</v>
      </c>
      <c r="E181" s="455">
        <v>0</v>
      </c>
      <c r="F181" s="455">
        <v>0</v>
      </c>
      <c r="G181" s="455">
        <v>0</v>
      </c>
      <c r="H181" s="455">
        <v>0</v>
      </c>
      <c r="I181" s="455">
        <v>0</v>
      </c>
      <c r="J181" s="455">
        <v>0</v>
      </c>
      <c r="K181" s="455">
        <v>0</v>
      </c>
      <c r="L181" s="455">
        <v>0</v>
      </c>
      <c r="M181" s="455">
        <v>0</v>
      </c>
      <c r="N181" s="455">
        <v>0</v>
      </c>
      <c r="O181" s="455">
        <v>0</v>
      </c>
      <c r="P181" s="455">
        <v>0</v>
      </c>
      <c r="Q181" s="455">
        <v>0</v>
      </c>
      <c r="R181" s="455">
        <v>0</v>
      </c>
      <c r="S181" s="455">
        <v>0</v>
      </c>
    </row>
    <row r="182" spans="1:19" x14ac:dyDescent="0.25">
      <c r="A182" s="1269" t="s">
        <v>76</v>
      </c>
      <c r="B182" s="1269"/>
      <c r="C182" s="1269"/>
      <c r="D182" s="1269"/>
      <c r="E182" s="1269"/>
      <c r="F182" s="1269"/>
      <c r="G182" s="1269"/>
      <c r="H182" s="1269"/>
      <c r="I182" s="1269"/>
      <c r="J182" s="1269"/>
      <c r="K182" s="1269"/>
      <c r="L182" s="1269"/>
      <c r="M182" s="1269"/>
      <c r="N182" s="1269"/>
      <c r="O182" s="1269"/>
      <c r="P182" s="1269"/>
      <c r="Q182" s="1269"/>
      <c r="R182" s="1269"/>
      <c r="S182" s="1269"/>
    </row>
    <row r="183" spans="1:19" s="103" customFormat="1" x14ac:dyDescent="0.25">
      <c r="A183" s="455">
        <v>0</v>
      </c>
      <c r="B183" s="455">
        <v>0</v>
      </c>
      <c r="C183" s="455">
        <v>0</v>
      </c>
      <c r="D183" s="455">
        <v>0</v>
      </c>
      <c r="E183" s="455">
        <v>0</v>
      </c>
      <c r="F183" s="455">
        <v>0</v>
      </c>
      <c r="G183" s="455">
        <v>0</v>
      </c>
      <c r="H183" s="455">
        <v>0</v>
      </c>
      <c r="I183" s="455">
        <v>0</v>
      </c>
      <c r="J183" s="455">
        <v>0</v>
      </c>
      <c r="K183" s="455">
        <v>0</v>
      </c>
      <c r="L183" s="455">
        <v>0</v>
      </c>
      <c r="M183" s="455">
        <v>0</v>
      </c>
      <c r="N183" s="455">
        <v>0</v>
      </c>
      <c r="O183" s="455">
        <v>0</v>
      </c>
      <c r="P183" s="455">
        <v>0</v>
      </c>
      <c r="Q183" s="455">
        <v>0</v>
      </c>
      <c r="R183" s="455">
        <v>0</v>
      </c>
      <c r="S183" s="455">
        <v>0</v>
      </c>
    </row>
    <row r="184" spans="1:19" x14ac:dyDescent="0.25">
      <c r="A184" s="1269" t="s">
        <v>77</v>
      </c>
      <c r="B184" s="1269"/>
      <c r="C184" s="1269"/>
      <c r="D184" s="1269"/>
      <c r="E184" s="1269"/>
      <c r="F184" s="1269"/>
      <c r="G184" s="1269"/>
      <c r="H184" s="1269"/>
      <c r="I184" s="1269"/>
      <c r="J184" s="1269"/>
      <c r="K184" s="1269"/>
      <c r="L184" s="1269"/>
      <c r="M184" s="1269"/>
      <c r="N184" s="1269"/>
      <c r="O184" s="1269"/>
      <c r="P184" s="1269"/>
      <c r="Q184" s="1269"/>
      <c r="R184" s="1269"/>
      <c r="S184" s="1269"/>
    </row>
    <row r="185" spans="1:19" s="103" customFormat="1" x14ac:dyDescent="0.25">
      <c r="A185" s="455">
        <v>0</v>
      </c>
      <c r="B185" s="455">
        <v>0</v>
      </c>
      <c r="C185" s="455">
        <v>0</v>
      </c>
      <c r="D185" s="455">
        <v>0</v>
      </c>
      <c r="E185" s="455">
        <v>0</v>
      </c>
      <c r="F185" s="455">
        <v>0</v>
      </c>
      <c r="G185" s="455">
        <v>0</v>
      </c>
      <c r="H185" s="455">
        <v>0</v>
      </c>
      <c r="I185" s="455">
        <v>0</v>
      </c>
      <c r="J185" s="455">
        <v>0</v>
      </c>
      <c r="K185" s="455">
        <v>0</v>
      </c>
      <c r="L185" s="455">
        <v>0</v>
      </c>
      <c r="M185" s="455">
        <v>0</v>
      </c>
      <c r="N185" s="455">
        <v>0</v>
      </c>
      <c r="O185" s="455">
        <v>0</v>
      </c>
      <c r="P185" s="455">
        <v>0</v>
      </c>
      <c r="Q185" s="455">
        <v>0</v>
      </c>
      <c r="R185" s="455">
        <v>0</v>
      </c>
      <c r="S185" s="455">
        <v>0</v>
      </c>
    </row>
    <row r="186" spans="1:19" x14ac:dyDescent="0.25">
      <c r="A186" s="1269" t="s">
        <v>78</v>
      </c>
      <c r="B186" s="1269"/>
      <c r="C186" s="1269"/>
      <c r="D186" s="1269"/>
      <c r="E186" s="1269"/>
      <c r="F186" s="1269"/>
      <c r="G186" s="1269"/>
      <c r="H186" s="1269"/>
      <c r="I186" s="1269"/>
      <c r="J186" s="1269"/>
      <c r="K186" s="1269"/>
      <c r="L186" s="1269"/>
      <c r="M186" s="1269"/>
      <c r="N186" s="1269"/>
      <c r="O186" s="1269"/>
      <c r="P186" s="1269"/>
      <c r="Q186" s="1269"/>
      <c r="R186" s="1269"/>
      <c r="S186" s="1269"/>
    </row>
    <row r="187" spans="1:19" s="103" customFormat="1" x14ac:dyDescent="0.25">
      <c r="A187" s="455">
        <v>0</v>
      </c>
      <c r="B187" s="455">
        <v>0</v>
      </c>
      <c r="C187" s="455">
        <v>0</v>
      </c>
      <c r="D187" s="455">
        <v>0</v>
      </c>
      <c r="E187" s="455">
        <v>0</v>
      </c>
      <c r="F187" s="455">
        <v>0</v>
      </c>
      <c r="G187" s="455">
        <v>0</v>
      </c>
      <c r="H187" s="455">
        <v>0</v>
      </c>
      <c r="I187" s="455">
        <v>0</v>
      </c>
      <c r="J187" s="455">
        <v>0</v>
      </c>
      <c r="K187" s="455">
        <v>0</v>
      </c>
      <c r="L187" s="455">
        <v>0</v>
      </c>
      <c r="M187" s="455">
        <v>0</v>
      </c>
      <c r="N187" s="455">
        <v>0</v>
      </c>
      <c r="O187" s="455">
        <v>0</v>
      </c>
      <c r="P187" s="455">
        <v>0</v>
      </c>
      <c r="Q187" s="455">
        <v>0</v>
      </c>
      <c r="R187" s="455">
        <v>0</v>
      </c>
      <c r="S187" s="455">
        <v>0</v>
      </c>
    </row>
    <row r="188" spans="1:19" x14ac:dyDescent="0.25">
      <c r="A188" s="1269" t="s">
        <v>79</v>
      </c>
      <c r="B188" s="1269"/>
      <c r="C188" s="1269"/>
      <c r="D188" s="1269"/>
      <c r="E188" s="1269"/>
      <c r="F188" s="1269"/>
      <c r="G188" s="1269"/>
      <c r="H188" s="1269"/>
      <c r="I188" s="1269"/>
      <c r="J188" s="1269"/>
      <c r="K188" s="1269"/>
      <c r="L188" s="1269"/>
      <c r="M188" s="1269"/>
      <c r="N188" s="1269"/>
      <c r="O188" s="1269"/>
      <c r="P188" s="1269"/>
      <c r="Q188" s="1269"/>
      <c r="R188" s="1269"/>
      <c r="S188" s="1269"/>
    </row>
    <row r="189" spans="1:19" s="103" customFormat="1" x14ac:dyDescent="0.25">
      <c r="A189" s="455">
        <v>0</v>
      </c>
      <c r="B189" s="455">
        <v>0</v>
      </c>
      <c r="C189" s="455">
        <v>0</v>
      </c>
      <c r="D189" s="455">
        <v>0</v>
      </c>
      <c r="E189" s="455">
        <v>0</v>
      </c>
      <c r="F189" s="455">
        <v>0</v>
      </c>
      <c r="G189" s="455">
        <v>0</v>
      </c>
      <c r="H189" s="455">
        <v>0</v>
      </c>
      <c r="I189" s="455">
        <v>0</v>
      </c>
      <c r="J189" s="455">
        <v>0</v>
      </c>
      <c r="K189" s="455">
        <v>0</v>
      </c>
      <c r="L189" s="455">
        <v>0</v>
      </c>
      <c r="M189" s="455">
        <v>0</v>
      </c>
      <c r="N189" s="455">
        <v>0</v>
      </c>
      <c r="O189" s="455">
        <v>0</v>
      </c>
      <c r="P189" s="455">
        <v>0</v>
      </c>
      <c r="Q189" s="455">
        <v>0</v>
      </c>
      <c r="R189" s="455">
        <v>0</v>
      </c>
      <c r="S189" s="455">
        <v>0</v>
      </c>
    </row>
    <row r="190" spans="1:19" x14ac:dyDescent="0.25">
      <c r="A190" s="1269" t="s">
        <v>80</v>
      </c>
      <c r="B190" s="1269"/>
      <c r="C190" s="1269"/>
      <c r="D190" s="1269"/>
      <c r="E190" s="1269"/>
      <c r="F190" s="1269"/>
      <c r="G190" s="1269"/>
      <c r="H190" s="1269"/>
      <c r="I190" s="1269"/>
      <c r="J190" s="1269"/>
      <c r="K190" s="1269"/>
      <c r="L190" s="1269"/>
      <c r="M190" s="1269"/>
      <c r="N190" s="1269"/>
      <c r="O190" s="1269"/>
      <c r="P190" s="1269"/>
      <c r="Q190" s="1269"/>
      <c r="R190" s="1269"/>
      <c r="S190" s="1269"/>
    </row>
    <row r="191" spans="1:19" s="193" customFormat="1" x14ac:dyDescent="0.25">
      <c r="A191" s="1618">
        <v>0</v>
      </c>
      <c r="B191" s="1618">
        <v>0</v>
      </c>
      <c r="C191" s="1618">
        <v>0</v>
      </c>
      <c r="D191" s="1618">
        <v>0</v>
      </c>
      <c r="E191" s="1618">
        <v>0</v>
      </c>
      <c r="F191" s="1618">
        <v>0</v>
      </c>
      <c r="G191" s="1618">
        <v>0</v>
      </c>
      <c r="H191" s="1618">
        <v>0</v>
      </c>
      <c r="I191" s="1618">
        <v>0</v>
      </c>
      <c r="J191" s="1618">
        <v>0</v>
      </c>
      <c r="K191" s="1618">
        <v>0</v>
      </c>
      <c r="L191" s="1618">
        <v>0</v>
      </c>
      <c r="M191" s="1618">
        <v>0</v>
      </c>
      <c r="N191" s="1618">
        <v>0</v>
      </c>
      <c r="O191" s="1618">
        <v>0</v>
      </c>
      <c r="P191" s="1618">
        <v>0</v>
      </c>
      <c r="Q191" s="1618">
        <v>0</v>
      </c>
      <c r="R191" s="1618">
        <v>0</v>
      </c>
      <c r="S191" s="1618">
        <v>0</v>
      </c>
    </row>
    <row r="192" spans="1:19" x14ac:dyDescent="0.25">
      <c r="A192" s="1282" t="s">
        <v>181</v>
      </c>
      <c r="B192" s="1283"/>
      <c r="C192" s="1283"/>
      <c r="D192" s="1283"/>
      <c r="E192" s="1283"/>
      <c r="F192" s="1283"/>
      <c r="G192" s="1283"/>
      <c r="H192" s="1283"/>
      <c r="I192" s="1283"/>
      <c r="J192" s="1283"/>
      <c r="K192" s="1283"/>
      <c r="L192" s="1283"/>
      <c r="M192" s="1283"/>
      <c r="N192" s="1283"/>
      <c r="O192" s="1283"/>
      <c r="P192" s="1283"/>
      <c r="Q192" s="1283"/>
      <c r="R192" s="1283"/>
      <c r="S192" s="1284"/>
    </row>
    <row r="193" spans="1:19" s="104" customFormat="1" x14ac:dyDescent="0.25">
      <c r="A193" s="426">
        <f>SUM(A191,A189,A187,A185,A183,A181,A179,A177,A175,A173,A171,A169)</f>
        <v>2</v>
      </c>
      <c r="B193" s="426">
        <f t="shared" ref="B193:S193" si="4">SUM(B191,B189,B187,B185,B183,B181,B179,B177,B175,B173,B171,B169)</f>
        <v>1</v>
      </c>
      <c r="C193" s="426">
        <f t="shared" si="4"/>
        <v>3</v>
      </c>
      <c r="D193" s="426">
        <f t="shared" si="4"/>
        <v>3</v>
      </c>
      <c r="E193" s="426">
        <f t="shared" si="4"/>
        <v>0</v>
      </c>
      <c r="F193" s="426">
        <f t="shared" si="4"/>
        <v>3</v>
      </c>
      <c r="G193" s="426">
        <f t="shared" si="4"/>
        <v>0</v>
      </c>
      <c r="H193" s="426">
        <f t="shared" si="4"/>
        <v>0</v>
      </c>
      <c r="I193" s="426">
        <f t="shared" si="4"/>
        <v>3</v>
      </c>
      <c r="J193" s="426">
        <f t="shared" si="4"/>
        <v>0</v>
      </c>
      <c r="K193" s="426">
        <f t="shared" si="4"/>
        <v>0</v>
      </c>
      <c r="L193" s="426">
        <f t="shared" si="4"/>
        <v>0</v>
      </c>
      <c r="M193" s="426">
        <f t="shared" si="4"/>
        <v>0</v>
      </c>
      <c r="N193" s="426">
        <f t="shared" si="4"/>
        <v>0</v>
      </c>
      <c r="O193" s="426">
        <f t="shared" si="4"/>
        <v>1</v>
      </c>
      <c r="P193" s="426">
        <f t="shared" si="4"/>
        <v>2</v>
      </c>
      <c r="Q193" s="426">
        <f t="shared" si="4"/>
        <v>0</v>
      </c>
      <c r="R193" s="426">
        <f t="shared" si="4"/>
        <v>0</v>
      </c>
      <c r="S193" s="426">
        <f t="shared" si="4"/>
        <v>0</v>
      </c>
    </row>
    <row r="194" spans="1:19" x14ac:dyDescent="0.25">
      <c r="A194" s="454"/>
      <c r="B194" s="454"/>
      <c r="C194" s="454"/>
      <c r="D194" s="454"/>
      <c r="E194" s="454"/>
      <c r="F194" s="454"/>
      <c r="G194" s="454"/>
      <c r="H194" s="454"/>
      <c r="I194" s="454"/>
      <c r="J194" s="454"/>
      <c r="K194" s="454"/>
      <c r="L194" s="454"/>
      <c r="M194" s="454"/>
      <c r="N194" s="454"/>
      <c r="O194" s="454"/>
      <c r="P194" s="454"/>
      <c r="Q194" s="454"/>
      <c r="R194" s="454"/>
      <c r="S194" s="454"/>
    </row>
    <row r="195" spans="1:19" ht="18" customHeight="1" x14ac:dyDescent="0.25">
      <c r="A195" s="1295" t="s">
        <v>3522</v>
      </c>
      <c r="B195" s="1296"/>
      <c r="C195" s="1296"/>
      <c r="D195" s="1296"/>
      <c r="E195" s="1296"/>
      <c r="F195" s="1296"/>
      <c r="G195" s="1296"/>
      <c r="H195" s="1296"/>
      <c r="I195" s="1296"/>
      <c r="J195" s="1296"/>
      <c r="K195" s="1296"/>
      <c r="L195" s="1296"/>
      <c r="M195" s="1296"/>
      <c r="N195" s="1296"/>
      <c r="O195" s="1296"/>
      <c r="P195" s="1296"/>
      <c r="Q195" s="1296"/>
      <c r="R195" s="1296"/>
      <c r="S195" s="1297"/>
    </row>
    <row r="196" spans="1:19" x14ac:dyDescent="0.25">
      <c r="A196" s="1285" t="s">
        <v>173</v>
      </c>
      <c r="B196" s="1286"/>
      <c r="C196" s="1286"/>
      <c r="D196" s="1286"/>
      <c r="E196" s="1286"/>
      <c r="F196" s="1286"/>
      <c r="G196" s="1286"/>
      <c r="H196" s="1286"/>
      <c r="I196" s="1286"/>
      <c r="J196" s="1286"/>
      <c r="K196" s="1286"/>
      <c r="L196" s="1286"/>
      <c r="M196" s="1286"/>
      <c r="N196" s="1286"/>
      <c r="O196" s="1286"/>
      <c r="P196" s="1287"/>
      <c r="Q196" s="1287"/>
      <c r="R196" s="1287"/>
      <c r="S196" s="1288"/>
    </row>
    <row r="197" spans="1:19" x14ac:dyDescent="0.25">
      <c r="A197" s="1285" t="s">
        <v>3449</v>
      </c>
      <c r="B197" s="1286"/>
      <c r="C197" s="1286"/>
      <c r="D197" s="1286"/>
      <c r="E197" s="1286"/>
      <c r="F197" s="1286"/>
      <c r="G197" s="1286"/>
      <c r="H197" s="1286"/>
      <c r="I197" s="1286"/>
      <c r="J197" s="1286"/>
      <c r="K197" s="1286"/>
      <c r="L197" s="1286"/>
      <c r="M197" s="1286"/>
      <c r="N197" s="1286"/>
      <c r="O197" s="1286"/>
      <c r="P197" s="1287"/>
      <c r="Q197" s="1287"/>
      <c r="R197" s="1287"/>
      <c r="S197" s="1288"/>
    </row>
    <row r="198" spans="1:19" x14ac:dyDescent="0.25">
      <c r="A198" s="1285" t="s">
        <v>3450</v>
      </c>
      <c r="B198" s="1286"/>
      <c r="C198" s="1286"/>
      <c r="D198" s="1286"/>
      <c r="E198" s="1286"/>
      <c r="F198" s="1286"/>
      <c r="G198" s="1286"/>
      <c r="H198" s="1286"/>
      <c r="I198" s="1286"/>
      <c r="J198" s="1286"/>
      <c r="K198" s="1286"/>
      <c r="L198" s="1286"/>
      <c r="M198" s="1286"/>
      <c r="N198" s="1286"/>
      <c r="O198" s="1286"/>
      <c r="P198" s="1287"/>
      <c r="Q198" s="1287"/>
      <c r="R198" s="1287"/>
      <c r="S198" s="1288"/>
    </row>
    <row r="199" spans="1:19" x14ac:dyDescent="0.25">
      <c r="A199" s="1289" t="s">
        <v>3451</v>
      </c>
      <c r="B199" s="1290"/>
      <c r="C199" s="1290"/>
      <c r="D199" s="1290"/>
      <c r="E199" s="1290"/>
      <c r="F199" s="1290"/>
      <c r="G199" s="1290"/>
      <c r="H199" s="1290"/>
      <c r="I199" s="1290"/>
      <c r="J199" s="1290"/>
      <c r="K199" s="1290"/>
      <c r="L199" s="1290"/>
      <c r="M199" s="1290"/>
      <c r="N199" s="1290"/>
      <c r="O199" s="1290"/>
      <c r="P199" s="1287"/>
      <c r="Q199" s="1287"/>
      <c r="R199" s="1287"/>
      <c r="S199" s="1288"/>
    </row>
    <row r="200" spans="1:19" x14ac:dyDescent="0.25">
      <c r="A200" s="1285" t="s">
        <v>3452</v>
      </c>
      <c r="B200" s="1286"/>
      <c r="C200" s="1286"/>
      <c r="D200" s="1286"/>
      <c r="E200" s="1286"/>
      <c r="F200" s="1286"/>
      <c r="G200" s="1286"/>
      <c r="H200" s="1286"/>
      <c r="I200" s="1286"/>
      <c r="J200" s="1286"/>
      <c r="K200" s="1286"/>
      <c r="L200" s="1286"/>
      <c r="M200" s="1286"/>
      <c r="N200" s="1286"/>
      <c r="O200" s="1286"/>
      <c r="P200" s="1287"/>
      <c r="Q200" s="1287"/>
      <c r="R200" s="1287"/>
      <c r="S200" s="1288"/>
    </row>
    <row r="201" spans="1:19" x14ac:dyDescent="0.25">
      <c r="A201" s="1289" t="s">
        <v>3453</v>
      </c>
      <c r="B201" s="1290"/>
      <c r="C201" s="1290"/>
      <c r="D201" s="1290"/>
      <c r="E201" s="1290"/>
      <c r="F201" s="1290"/>
      <c r="G201" s="1290"/>
      <c r="H201" s="1290"/>
      <c r="I201" s="1290"/>
      <c r="J201" s="1290"/>
      <c r="K201" s="1290"/>
      <c r="L201" s="1290"/>
      <c r="M201" s="1290"/>
      <c r="N201" s="1290"/>
      <c r="O201" s="1290"/>
      <c r="P201" s="1287"/>
      <c r="Q201" s="1287"/>
      <c r="R201" s="1287"/>
      <c r="S201" s="1288"/>
    </row>
    <row r="202" spans="1:19" x14ac:dyDescent="0.25">
      <c r="A202" s="1289" t="s">
        <v>3454</v>
      </c>
      <c r="B202" s="1290"/>
      <c r="C202" s="1290"/>
      <c r="D202" s="1290"/>
      <c r="E202" s="1290"/>
      <c r="F202" s="1290"/>
      <c r="G202" s="1290"/>
      <c r="H202" s="1290"/>
      <c r="I202" s="1290"/>
      <c r="J202" s="1290"/>
      <c r="K202" s="1290"/>
      <c r="L202" s="1290"/>
      <c r="M202" s="1290"/>
      <c r="N202" s="1290"/>
      <c r="O202" s="1290"/>
      <c r="P202" s="1287"/>
      <c r="Q202" s="1287"/>
      <c r="R202" s="1287"/>
      <c r="S202" s="1288"/>
    </row>
    <row r="203" spans="1:19" x14ac:dyDescent="0.25">
      <c r="A203" s="1289" t="s">
        <v>3455</v>
      </c>
      <c r="B203" s="1290"/>
      <c r="C203" s="1290"/>
      <c r="D203" s="1290"/>
      <c r="E203" s="1290"/>
      <c r="F203" s="1290"/>
      <c r="G203" s="1290"/>
      <c r="H203" s="1290"/>
      <c r="I203" s="1290"/>
      <c r="J203" s="1290"/>
      <c r="K203" s="1290"/>
      <c r="L203" s="1290"/>
      <c r="M203" s="1290"/>
      <c r="N203" s="1290"/>
      <c r="O203" s="1290"/>
      <c r="P203" s="1287"/>
      <c r="Q203" s="1287"/>
      <c r="R203" s="1287"/>
      <c r="S203" s="1288"/>
    </row>
    <row r="204" spans="1:19" x14ac:dyDescent="0.25">
      <c r="A204" s="1291" t="s">
        <v>3456</v>
      </c>
      <c r="B204" s="1292"/>
      <c r="C204" s="1292"/>
      <c r="D204" s="1292"/>
      <c r="E204" s="1292"/>
      <c r="F204" s="1292"/>
      <c r="G204" s="1292"/>
      <c r="H204" s="1292"/>
      <c r="I204" s="1292"/>
      <c r="J204" s="1292"/>
      <c r="K204" s="1292"/>
      <c r="L204" s="1292"/>
      <c r="M204" s="1292"/>
      <c r="N204" s="1292"/>
      <c r="O204" s="1292"/>
      <c r="P204" s="1293"/>
      <c r="Q204" s="1293"/>
      <c r="R204" s="1293"/>
      <c r="S204" s="1294"/>
    </row>
    <row r="205" spans="1:19" ht="26.25" customHeight="1" x14ac:dyDescent="0.25">
      <c r="A205" s="1300" t="s">
        <v>48</v>
      </c>
      <c r="B205" s="1300" t="s">
        <v>49</v>
      </c>
      <c r="C205" s="1329" t="s">
        <v>50</v>
      </c>
      <c r="D205" s="1300" t="s">
        <v>51</v>
      </c>
      <c r="E205" s="1300" t="s">
        <v>52</v>
      </c>
      <c r="F205" s="1300" t="s">
        <v>53</v>
      </c>
      <c r="G205" s="1300"/>
      <c r="H205" s="1300"/>
      <c r="I205" s="1300" t="s">
        <v>54</v>
      </c>
      <c r="J205" s="1300" t="s">
        <v>55</v>
      </c>
      <c r="K205" s="1300" t="s">
        <v>56</v>
      </c>
      <c r="L205" s="1300"/>
      <c r="M205" s="1300" t="s">
        <v>57</v>
      </c>
      <c r="N205" s="1300"/>
      <c r="O205" s="1300" t="s">
        <v>58</v>
      </c>
      <c r="P205" s="1300" t="s">
        <v>59</v>
      </c>
      <c r="Q205" s="1300" t="s">
        <v>60</v>
      </c>
      <c r="R205" s="1300" t="s">
        <v>61</v>
      </c>
      <c r="S205" s="1300" t="s">
        <v>62</v>
      </c>
    </row>
    <row r="206" spans="1:19" ht="63.75" customHeight="1" x14ac:dyDescent="0.25">
      <c r="A206" s="1274"/>
      <c r="B206" s="1274"/>
      <c r="C206" s="1275"/>
      <c r="D206" s="1274"/>
      <c r="E206" s="1274"/>
      <c r="F206" s="446" t="s">
        <v>63</v>
      </c>
      <c r="G206" s="446" t="s">
        <v>64</v>
      </c>
      <c r="H206" s="446" t="s">
        <v>65</v>
      </c>
      <c r="I206" s="1274"/>
      <c r="J206" s="1274"/>
      <c r="K206" s="447" t="s">
        <v>66</v>
      </c>
      <c r="L206" s="447" t="s">
        <v>67</v>
      </c>
      <c r="M206" s="447" t="s">
        <v>68</v>
      </c>
      <c r="N206" s="447" t="s">
        <v>67</v>
      </c>
      <c r="O206" s="1274"/>
      <c r="P206" s="1274"/>
      <c r="Q206" s="1274"/>
      <c r="R206" s="1274"/>
      <c r="S206" s="1274"/>
    </row>
    <row r="207" spans="1:19" x14ac:dyDescent="0.25">
      <c r="A207" s="1269" t="s">
        <v>69</v>
      </c>
      <c r="B207" s="1269"/>
      <c r="C207" s="1269"/>
      <c r="D207" s="1269"/>
      <c r="E207" s="1269"/>
      <c r="F207" s="1269"/>
      <c r="G207" s="1269"/>
      <c r="H207" s="1269"/>
      <c r="I207" s="1269"/>
      <c r="J207" s="1269"/>
      <c r="K207" s="1269"/>
      <c r="L207" s="1269"/>
      <c r="M207" s="1269"/>
      <c r="N207" s="1269"/>
      <c r="O207" s="1269"/>
      <c r="P207" s="1269"/>
      <c r="Q207" s="1269"/>
      <c r="R207" s="1269"/>
      <c r="S207" s="1269"/>
    </row>
    <row r="208" spans="1:19" s="103" customFormat="1" x14ac:dyDescent="0.25">
      <c r="A208" s="455">
        <v>0</v>
      </c>
      <c r="B208" s="455">
        <v>0</v>
      </c>
      <c r="C208" s="455">
        <v>0</v>
      </c>
      <c r="D208" s="455">
        <v>0</v>
      </c>
      <c r="E208" s="455">
        <v>0</v>
      </c>
      <c r="F208" s="455">
        <v>0</v>
      </c>
      <c r="G208" s="455">
        <v>0</v>
      </c>
      <c r="H208" s="455">
        <v>0</v>
      </c>
      <c r="I208" s="455">
        <v>0</v>
      </c>
      <c r="J208" s="455">
        <v>0</v>
      </c>
      <c r="K208" s="455">
        <v>0</v>
      </c>
      <c r="L208" s="455">
        <v>0</v>
      </c>
      <c r="M208" s="455">
        <v>0</v>
      </c>
      <c r="N208" s="455">
        <v>0</v>
      </c>
      <c r="O208" s="455">
        <v>0</v>
      </c>
      <c r="P208" s="455">
        <v>0</v>
      </c>
      <c r="Q208" s="455">
        <v>0</v>
      </c>
      <c r="R208" s="455">
        <v>0</v>
      </c>
      <c r="S208" s="455">
        <v>0</v>
      </c>
    </row>
    <row r="209" spans="1:19" x14ac:dyDescent="0.25">
      <c r="A209" s="1269" t="s">
        <v>70</v>
      </c>
      <c r="B209" s="1269"/>
      <c r="C209" s="1269"/>
      <c r="D209" s="1269"/>
      <c r="E209" s="1269"/>
      <c r="F209" s="1269"/>
      <c r="G209" s="1269"/>
      <c r="H209" s="1269"/>
      <c r="I209" s="1269"/>
      <c r="J209" s="1269"/>
      <c r="K209" s="1269"/>
      <c r="L209" s="1269"/>
      <c r="M209" s="1269"/>
      <c r="N209" s="1269"/>
      <c r="O209" s="1269"/>
      <c r="P209" s="1269"/>
      <c r="Q209" s="1269"/>
      <c r="R209" s="1269"/>
      <c r="S209" s="1269"/>
    </row>
    <row r="210" spans="1:19" s="103" customFormat="1" x14ac:dyDescent="0.25">
      <c r="A210" s="455">
        <v>0</v>
      </c>
      <c r="B210" s="455">
        <v>0</v>
      </c>
      <c r="C210" s="455">
        <v>0</v>
      </c>
      <c r="D210" s="455">
        <v>0</v>
      </c>
      <c r="E210" s="455">
        <v>0</v>
      </c>
      <c r="F210" s="455">
        <v>0</v>
      </c>
      <c r="G210" s="455">
        <v>0</v>
      </c>
      <c r="H210" s="455">
        <v>0</v>
      </c>
      <c r="I210" s="455">
        <v>0</v>
      </c>
      <c r="J210" s="455">
        <v>0</v>
      </c>
      <c r="K210" s="455">
        <v>0</v>
      </c>
      <c r="L210" s="455">
        <v>0</v>
      </c>
      <c r="M210" s="455">
        <v>0</v>
      </c>
      <c r="N210" s="455">
        <v>0</v>
      </c>
      <c r="O210" s="455">
        <v>0</v>
      </c>
      <c r="P210" s="455">
        <v>0</v>
      </c>
      <c r="Q210" s="455">
        <v>0</v>
      </c>
      <c r="R210" s="455">
        <v>0</v>
      </c>
      <c r="S210" s="455">
        <v>0</v>
      </c>
    </row>
    <row r="211" spans="1:19" x14ac:dyDescent="0.25">
      <c r="A211" s="1269" t="s">
        <v>3799</v>
      </c>
      <c r="B211" s="1269"/>
      <c r="C211" s="1269"/>
      <c r="D211" s="1269"/>
      <c r="E211" s="1269"/>
      <c r="F211" s="1269"/>
      <c r="G211" s="1269"/>
      <c r="H211" s="1269"/>
      <c r="I211" s="1269"/>
      <c r="J211" s="1269"/>
      <c r="K211" s="1269"/>
      <c r="L211" s="1269"/>
      <c r="M211" s="1269"/>
      <c r="N211" s="1269"/>
      <c r="O211" s="1269"/>
      <c r="P211" s="1269"/>
      <c r="Q211" s="1269"/>
      <c r="R211" s="1269"/>
      <c r="S211" s="1269"/>
    </row>
    <row r="212" spans="1:19" x14ac:dyDescent="0.25">
      <c r="A212" s="623"/>
      <c r="B212" s="626"/>
      <c r="C212" s="449"/>
      <c r="D212" s="449"/>
      <c r="E212" s="449"/>
      <c r="F212" s="449"/>
      <c r="G212" s="449"/>
      <c r="H212" s="449"/>
      <c r="I212" s="449"/>
      <c r="J212" s="449"/>
      <c r="K212" s="449"/>
      <c r="L212" s="449"/>
      <c r="M212" s="449"/>
      <c r="N212" s="449"/>
      <c r="O212" s="449"/>
      <c r="P212" s="449"/>
      <c r="Q212" s="449"/>
      <c r="R212" s="449"/>
      <c r="S212" s="449"/>
    </row>
    <row r="213" spans="1:19" x14ac:dyDescent="0.25">
      <c r="A213" s="1269" t="s">
        <v>3800</v>
      </c>
      <c r="B213" s="1269"/>
      <c r="C213" s="1269"/>
      <c r="D213" s="1269"/>
      <c r="E213" s="1269"/>
      <c r="F213" s="1269"/>
      <c r="G213" s="1269"/>
      <c r="H213" s="1269"/>
      <c r="I213" s="1269"/>
      <c r="J213" s="1269"/>
      <c r="K213" s="1269"/>
      <c r="L213" s="1269"/>
      <c r="M213" s="1269"/>
      <c r="N213" s="1269"/>
      <c r="O213" s="1269"/>
      <c r="P213" s="1269"/>
      <c r="Q213" s="1269"/>
      <c r="R213" s="1269"/>
      <c r="S213" s="1269"/>
    </row>
    <row r="214" spans="1:19" x14ac:dyDescent="0.25">
      <c r="A214" s="449"/>
      <c r="B214" s="449"/>
      <c r="C214" s="449"/>
      <c r="D214" s="449"/>
      <c r="E214" s="449"/>
      <c r="F214" s="449"/>
      <c r="G214" s="449"/>
      <c r="H214" s="449"/>
      <c r="I214" s="449"/>
      <c r="J214" s="449"/>
      <c r="K214" s="449"/>
      <c r="L214" s="449"/>
      <c r="M214" s="449"/>
      <c r="N214" s="449"/>
      <c r="O214" s="449"/>
      <c r="P214" s="449"/>
      <c r="Q214" s="449"/>
      <c r="R214" s="449"/>
      <c r="S214" s="449"/>
    </row>
    <row r="215" spans="1:19" x14ac:dyDescent="0.25">
      <c r="A215" s="1270" t="s">
        <v>3801</v>
      </c>
      <c r="B215" s="1270"/>
      <c r="C215" s="1270"/>
      <c r="D215" s="1270"/>
      <c r="E215" s="1270"/>
      <c r="F215" s="1270"/>
      <c r="G215" s="1270"/>
      <c r="H215" s="1270"/>
      <c r="I215" s="1270"/>
      <c r="J215" s="1270"/>
      <c r="K215" s="1270"/>
      <c r="L215" s="1270"/>
      <c r="M215" s="1270"/>
      <c r="N215" s="1270"/>
      <c r="O215" s="1270"/>
      <c r="P215" s="1270"/>
      <c r="Q215" s="1270"/>
      <c r="R215" s="1270"/>
      <c r="S215" s="1270"/>
    </row>
    <row r="216" spans="1:19" x14ac:dyDescent="0.25">
      <c r="A216" s="450"/>
      <c r="B216" s="449"/>
      <c r="C216" s="449"/>
      <c r="D216" s="449"/>
      <c r="E216" s="449"/>
      <c r="F216" s="449"/>
      <c r="G216" s="449"/>
      <c r="H216" s="449"/>
      <c r="I216" s="449"/>
      <c r="J216" s="449"/>
      <c r="K216" s="449"/>
      <c r="L216" s="449"/>
      <c r="M216" s="449"/>
      <c r="N216" s="449"/>
      <c r="O216" s="449"/>
      <c r="P216" s="449"/>
      <c r="Q216" s="449"/>
      <c r="R216" s="449"/>
      <c r="S216" s="449"/>
    </row>
    <row r="217" spans="1:19" x14ac:dyDescent="0.25">
      <c r="A217" s="1269" t="s">
        <v>3815</v>
      </c>
      <c r="B217" s="1269"/>
      <c r="C217" s="1269"/>
      <c r="D217" s="1269"/>
      <c r="E217" s="1269"/>
      <c r="F217" s="1269"/>
      <c r="G217" s="1269"/>
      <c r="H217" s="1269"/>
      <c r="I217" s="1269"/>
      <c r="J217" s="1269"/>
      <c r="K217" s="1269"/>
      <c r="L217" s="1269"/>
      <c r="M217" s="1269"/>
      <c r="N217" s="1269"/>
      <c r="O217" s="1269"/>
      <c r="P217" s="1269"/>
      <c r="Q217" s="1269"/>
      <c r="R217" s="1269"/>
      <c r="S217" s="1269"/>
    </row>
    <row r="218" spans="1:19" x14ac:dyDescent="0.25">
      <c r="A218" s="449"/>
      <c r="B218" s="449"/>
      <c r="C218" s="449"/>
      <c r="D218" s="449"/>
      <c r="E218" s="449"/>
      <c r="F218" s="449"/>
      <c r="G218" s="449"/>
      <c r="H218" s="449"/>
      <c r="I218" s="449"/>
      <c r="J218" s="449"/>
      <c r="K218" s="449"/>
      <c r="L218" s="449"/>
      <c r="M218" s="449"/>
      <c r="N218" s="449"/>
      <c r="O218" s="449"/>
      <c r="P218" s="449"/>
      <c r="Q218" s="449"/>
      <c r="R218" s="449"/>
      <c r="S218" s="449"/>
    </row>
    <row r="219" spans="1:19" x14ac:dyDescent="0.25">
      <c r="A219" s="1269" t="s">
        <v>3820</v>
      </c>
      <c r="B219" s="1269"/>
      <c r="C219" s="1269"/>
      <c r="D219" s="1269"/>
      <c r="E219" s="1269"/>
      <c r="F219" s="1269"/>
      <c r="G219" s="1269"/>
      <c r="H219" s="1269"/>
      <c r="I219" s="1269"/>
      <c r="J219" s="1269"/>
      <c r="K219" s="1269"/>
      <c r="L219" s="1269"/>
      <c r="M219" s="1269"/>
      <c r="N219" s="1269"/>
      <c r="O219" s="1269"/>
      <c r="P219" s="1269"/>
      <c r="Q219" s="1269"/>
      <c r="R219" s="1269"/>
      <c r="S219" s="1269"/>
    </row>
    <row r="220" spans="1:19" x14ac:dyDescent="0.25">
      <c r="A220" s="450"/>
      <c r="B220" s="449"/>
      <c r="C220" s="449"/>
      <c r="D220" s="449"/>
      <c r="E220" s="449"/>
      <c r="F220" s="449"/>
      <c r="G220" s="449"/>
      <c r="H220" s="449"/>
      <c r="I220" s="449"/>
      <c r="J220" s="449"/>
      <c r="K220" s="449"/>
      <c r="L220" s="449"/>
      <c r="M220" s="449"/>
      <c r="N220" s="449"/>
      <c r="O220" s="449"/>
      <c r="P220" s="449"/>
      <c r="Q220" s="449"/>
      <c r="R220" s="449"/>
      <c r="S220" s="449"/>
    </row>
    <row r="221" spans="1:19" x14ac:dyDescent="0.25">
      <c r="A221" s="1269" t="s">
        <v>3839</v>
      </c>
      <c r="B221" s="1269"/>
      <c r="C221" s="1269"/>
      <c r="D221" s="1269"/>
      <c r="E221" s="1269"/>
      <c r="F221" s="1269"/>
      <c r="G221" s="1269"/>
      <c r="H221" s="1269"/>
      <c r="I221" s="1269"/>
      <c r="J221" s="1269"/>
      <c r="K221" s="1269"/>
      <c r="L221" s="1269"/>
      <c r="M221" s="1269"/>
      <c r="N221" s="1269"/>
      <c r="O221" s="1269"/>
      <c r="P221" s="1269"/>
      <c r="Q221" s="1269"/>
      <c r="R221" s="1269"/>
      <c r="S221" s="1269"/>
    </row>
    <row r="222" spans="1:19" x14ac:dyDescent="0.25">
      <c r="A222" s="450"/>
      <c r="B222" s="449"/>
      <c r="C222" s="449"/>
      <c r="D222" s="449"/>
      <c r="E222" s="449"/>
      <c r="F222" s="449"/>
      <c r="G222" s="449"/>
      <c r="H222" s="449"/>
      <c r="I222" s="449"/>
      <c r="J222" s="449"/>
      <c r="K222" s="449"/>
      <c r="L222" s="449"/>
      <c r="M222" s="449"/>
      <c r="N222" s="449"/>
      <c r="O222" s="449"/>
      <c r="P222" s="449"/>
      <c r="Q222" s="449"/>
      <c r="R222" s="449"/>
      <c r="S222" s="449"/>
    </row>
    <row r="223" spans="1:19" x14ac:dyDescent="0.25">
      <c r="A223" s="1269" t="s">
        <v>3841</v>
      </c>
      <c r="B223" s="1269"/>
      <c r="C223" s="1269"/>
      <c r="D223" s="1269"/>
      <c r="E223" s="1269"/>
      <c r="F223" s="1269"/>
      <c r="G223" s="1269"/>
      <c r="H223" s="1269"/>
      <c r="I223" s="1269"/>
      <c r="J223" s="1269"/>
      <c r="K223" s="1269"/>
      <c r="L223" s="1269"/>
      <c r="M223" s="1269"/>
      <c r="N223" s="1269"/>
      <c r="O223" s="1269"/>
      <c r="P223" s="1269"/>
      <c r="Q223" s="1269"/>
      <c r="R223" s="1269"/>
      <c r="S223" s="1269"/>
    </row>
    <row r="224" spans="1:19" x14ac:dyDescent="0.25">
      <c r="A224" s="450"/>
      <c r="B224" s="451"/>
      <c r="C224" s="451"/>
      <c r="D224" s="451"/>
      <c r="E224" s="451"/>
      <c r="F224" s="451"/>
      <c r="G224" s="451"/>
      <c r="H224" s="451"/>
      <c r="I224" s="451"/>
      <c r="J224" s="451"/>
      <c r="K224" s="451"/>
      <c r="L224" s="451"/>
      <c r="M224" s="451"/>
      <c r="N224" s="451"/>
      <c r="O224" s="451"/>
      <c r="P224" s="451"/>
      <c r="Q224" s="451"/>
      <c r="R224" s="451"/>
      <c r="S224" s="451"/>
    </row>
    <row r="225" spans="1:19" x14ac:dyDescent="0.25">
      <c r="A225" s="1269" t="s">
        <v>3882</v>
      </c>
      <c r="B225" s="1269"/>
      <c r="C225" s="1269"/>
      <c r="D225" s="1269"/>
      <c r="E225" s="1269"/>
      <c r="F225" s="1269"/>
      <c r="G225" s="1269"/>
      <c r="H225" s="1269"/>
      <c r="I225" s="1269"/>
      <c r="J225" s="1269"/>
      <c r="K225" s="1269"/>
      <c r="L225" s="1269"/>
      <c r="M225" s="1269"/>
      <c r="N225" s="1269"/>
      <c r="O225" s="1269"/>
      <c r="P225" s="1269"/>
      <c r="Q225" s="1269"/>
      <c r="R225" s="1269"/>
      <c r="S225" s="1269"/>
    </row>
    <row r="226" spans="1:19" x14ac:dyDescent="0.25">
      <c r="A226" s="450"/>
      <c r="B226" s="449"/>
      <c r="C226" s="449"/>
      <c r="D226" s="449"/>
      <c r="E226" s="449"/>
      <c r="F226" s="449"/>
      <c r="G226" s="449"/>
      <c r="H226" s="449"/>
      <c r="I226" s="449"/>
      <c r="J226" s="449"/>
      <c r="K226" s="449"/>
      <c r="L226" s="449"/>
      <c r="M226" s="449"/>
      <c r="N226" s="449"/>
      <c r="O226" s="449"/>
      <c r="P226" s="449"/>
      <c r="Q226" s="449"/>
      <c r="R226" s="449"/>
      <c r="S226" s="449"/>
    </row>
    <row r="227" spans="1:19" x14ac:dyDescent="0.25">
      <c r="A227" s="1269" t="s">
        <v>3887</v>
      </c>
      <c r="B227" s="1269"/>
      <c r="C227" s="1269"/>
      <c r="D227" s="1269"/>
      <c r="E227" s="1269"/>
      <c r="F227" s="1269"/>
      <c r="G227" s="1269"/>
      <c r="H227" s="1269"/>
      <c r="I227" s="1269"/>
      <c r="J227" s="1269"/>
      <c r="K227" s="1269"/>
      <c r="L227" s="1269"/>
      <c r="M227" s="1269"/>
      <c r="N227" s="1269"/>
      <c r="O227" s="1269"/>
      <c r="P227" s="1269"/>
      <c r="Q227" s="1269"/>
      <c r="R227" s="1269"/>
      <c r="S227" s="1269"/>
    </row>
    <row r="228" spans="1:19" x14ac:dyDescent="0.25">
      <c r="A228" s="450"/>
      <c r="B228" s="449"/>
      <c r="C228" s="449"/>
      <c r="D228" s="449"/>
      <c r="E228" s="449"/>
      <c r="F228" s="449"/>
      <c r="G228" s="449"/>
      <c r="H228" s="449"/>
      <c r="I228" s="449"/>
      <c r="J228" s="449"/>
      <c r="K228" s="449"/>
      <c r="L228" s="449"/>
      <c r="M228" s="449"/>
      <c r="N228" s="449"/>
      <c r="O228" s="449"/>
      <c r="P228" s="449"/>
      <c r="Q228" s="449"/>
      <c r="R228" s="449"/>
      <c r="S228" s="449"/>
    </row>
    <row r="229" spans="1:19" x14ac:dyDescent="0.25">
      <c r="A229" s="1269" t="s">
        <v>3890</v>
      </c>
      <c r="B229" s="1269"/>
      <c r="C229" s="1269"/>
      <c r="D229" s="1269"/>
      <c r="E229" s="1269"/>
      <c r="F229" s="1269"/>
      <c r="G229" s="1269"/>
      <c r="H229" s="1269"/>
      <c r="I229" s="1269"/>
      <c r="J229" s="1269"/>
      <c r="K229" s="1269"/>
      <c r="L229" s="1269"/>
      <c r="M229" s="1269"/>
      <c r="N229" s="1269"/>
      <c r="O229" s="1269"/>
      <c r="P229" s="1269"/>
      <c r="Q229" s="1269"/>
      <c r="R229" s="1269"/>
      <c r="S229" s="1269"/>
    </row>
    <row r="230" spans="1:19" x14ac:dyDescent="0.25">
      <c r="A230" s="450"/>
      <c r="B230" s="449"/>
      <c r="C230" s="449"/>
      <c r="D230" s="449"/>
      <c r="E230" s="449"/>
      <c r="F230" s="449"/>
      <c r="G230" s="449"/>
      <c r="H230" s="449"/>
      <c r="I230" s="449"/>
      <c r="J230" s="449"/>
      <c r="K230" s="449"/>
      <c r="L230" s="449"/>
      <c r="M230" s="449"/>
      <c r="N230" s="449"/>
      <c r="O230" s="449"/>
      <c r="P230" s="449"/>
      <c r="Q230" s="449"/>
      <c r="R230" s="449"/>
      <c r="S230" s="449"/>
    </row>
    <row r="231" spans="1:19" x14ac:dyDescent="0.25">
      <c r="A231" s="1282" t="s">
        <v>181</v>
      </c>
      <c r="B231" s="1283"/>
      <c r="C231" s="1283"/>
      <c r="D231" s="1283"/>
      <c r="E231" s="1283"/>
      <c r="F231" s="1283"/>
      <c r="G231" s="1283"/>
      <c r="H231" s="1283"/>
      <c r="I231" s="1283"/>
      <c r="J231" s="1283"/>
      <c r="K231" s="1283"/>
      <c r="L231" s="1283"/>
      <c r="M231" s="1283"/>
      <c r="N231" s="1283"/>
      <c r="O231" s="1283"/>
      <c r="P231" s="1283"/>
      <c r="Q231" s="1283"/>
      <c r="R231" s="1283"/>
      <c r="S231" s="1284"/>
    </row>
    <row r="232" spans="1:19" s="104" customFormat="1" x14ac:dyDescent="0.25">
      <c r="A232" s="426">
        <f>SUM(A230,A228,A226,A224,A222,A220,A218,A216,A214,A212,A210,A208)</f>
        <v>0</v>
      </c>
      <c r="B232" s="426">
        <f t="shared" ref="B232:S232" si="5">SUM(B230,B228,B226,B224,B222,B220,B218,B216,B214,B212,B210,B208)</f>
        <v>0</v>
      </c>
      <c r="C232" s="426">
        <f t="shared" si="5"/>
        <v>0</v>
      </c>
      <c r="D232" s="426">
        <f t="shared" si="5"/>
        <v>0</v>
      </c>
      <c r="E232" s="426">
        <f t="shared" si="5"/>
        <v>0</v>
      </c>
      <c r="F232" s="426">
        <f t="shared" si="5"/>
        <v>0</v>
      </c>
      <c r="G232" s="426">
        <f t="shared" si="5"/>
        <v>0</v>
      </c>
      <c r="H232" s="426">
        <f t="shared" si="5"/>
        <v>0</v>
      </c>
      <c r="I232" s="426">
        <f t="shared" si="5"/>
        <v>0</v>
      </c>
      <c r="J232" s="426">
        <f t="shared" si="5"/>
        <v>0</v>
      </c>
      <c r="K232" s="426">
        <f t="shared" si="5"/>
        <v>0</v>
      </c>
      <c r="L232" s="426">
        <f t="shared" si="5"/>
        <v>0</v>
      </c>
      <c r="M232" s="426">
        <f t="shared" si="5"/>
        <v>0</v>
      </c>
      <c r="N232" s="426">
        <f t="shared" si="5"/>
        <v>0</v>
      </c>
      <c r="O232" s="426">
        <f t="shared" si="5"/>
        <v>0</v>
      </c>
      <c r="P232" s="426">
        <f t="shared" si="5"/>
        <v>0</v>
      </c>
      <c r="Q232" s="426">
        <f t="shared" si="5"/>
        <v>0</v>
      </c>
      <c r="R232" s="426">
        <f t="shared" si="5"/>
        <v>0</v>
      </c>
      <c r="S232" s="426">
        <f t="shared" si="5"/>
        <v>0</v>
      </c>
    </row>
    <row r="233" spans="1:19" x14ac:dyDescent="0.25">
      <c r="A233" s="454"/>
      <c r="B233" s="454"/>
      <c r="C233" s="454"/>
      <c r="D233" s="454"/>
      <c r="E233" s="454"/>
      <c r="F233" s="454"/>
      <c r="G233" s="454"/>
      <c r="H233" s="454"/>
      <c r="I233" s="454"/>
      <c r="J233" s="454"/>
      <c r="K233" s="454"/>
      <c r="L233" s="454"/>
      <c r="M233" s="454"/>
      <c r="N233" s="454"/>
      <c r="O233" s="454"/>
      <c r="P233" s="454"/>
      <c r="Q233" s="454"/>
      <c r="R233" s="454"/>
      <c r="S233" s="454"/>
    </row>
    <row r="234" spans="1:19" ht="19.5" customHeight="1" x14ac:dyDescent="0.25">
      <c r="A234" s="1295" t="s">
        <v>3523</v>
      </c>
      <c r="B234" s="1296"/>
      <c r="C234" s="1296"/>
      <c r="D234" s="1296"/>
      <c r="E234" s="1296"/>
      <c r="F234" s="1296"/>
      <c r="G234" s="1296"/>
      <c r="H234" s="1296"/>
      <c r="I234" s="1296"/>
      <c r="J234" s="1296"/>
      <c r="K234" s="1296"/>
      <c r="L234" s="1296"/>
      <c r="M234" s="1296"/>
      <c r="N234" s="1296"/>
      <c r="O234" s="1296"/>
      <c r="P234" s="1296"/>
      <c r="Q234" s="1296"/>
      <c r="R234" s="1296"/>
      <c r="S234" s="1297"/>
    </row>
    <row r="235" spans="1:19" x14ac:dyDescent="0.25">
      <c r="A235" s="1285" t="s">
        <v>173</v>
      </c>
      <c r="B235" s="1286"/>
      <c r="C235" s="1286"/>
      <c r="D235" s="1286"/>
      <c r="E235" s="1286"/>
      <c r="F235" s="1286"/>
      <c r="G235" s="1286"/>
      <c r="H235" s="1286"/>
      <c r="I235" s="1286"/>
      <c r="J235" s="1286"/>
      <c r="K235" s="1286"/>
      <c r="L235" s="1286"/>
      <c r="M235" s="1286"/>
      <c r="N235" s="1286"/>
      <c r="O235" s="1286"/>
      <c r="P235" s="1287"/>
      <c r="Q235" s="1287"/>
      <c r="R235" s="1287"/>
      <c r="S235" s="1288"/>
    </row>
    <row r="236" spans="1:19" x14ac:dyDescent="0.25">
      <c r="A236" s="1285" t="s">
        <v>1282</v>
      </c>
      <c r="B236" s="1286"/>
      <c r="C236" s="1286"/>
      <c r="D236" s="1286"/>
      <c r="E236" s="1286"/>
      <c r="F236" s="1286"/>
      <c r="G236" s="1286"/>
      <c r="H236" s="1286"/>
      <c r="I236" s="1286"/>
      <c r="J236" s="1286"/>
      <c r="K236" s="1286"/>
      <c r="L236" s="1286"/>
      <c r="M236" s="1286"/>
      <c r="N236" s="1286"/>
      <c r="O236" s="1286"/>
      <c r="P236" s="1287"/>
      <c r="Q236" s="1287"/>
      <c r="R236" s="1287"/>
      <c r="S236" s="1288"/>
    </row>
    <row r="237" spans="1:19" x14ac:dyDescent="0.25">
      <c r="A237" s="1285" t="s">
        <v>3457</v>
      </c>
      <c r="B237" s="1286"/>
      <c r="C237" s="1286"/>
      <c r="D237" s="1286"/>
      <c r="E237" s="1286"/>
      <c r="F237" s="1286"/>
      <c r="G237" s="1286"/>
      <c r="H237" s="1286"/>
      <c r="I237" s="1286"/>
      <c r="J237" s="1286"/>
      <c r="K237" s="1286"/>
      <c r="L237" s="1286"/>
      <c r="M237" s="1286"/>
      <c r="N237" s="1286"/>
      <c r="O237" s="1286"/>
      <c r="P237" s="1287"/>
      <c r="Q237" s="1287"/>
      <c r="R237" s="1287"/>
      <c r="S237" s="1288"/>
    </row>
    <row r="238" spans="1:19" x14ac:dyDescent="0.25">
      <c r="A238" s="1289" t="s">
        <v>3458</v>
      </c>
      <c r="B238" s="1290"/>
      <c r="C238" s="1290"/>
      <c r="D238" s="1290"/>
      <c r="E238" s="1290"/>
      <c r="F238" s="1290"/>
      <c r="G238" s="1290"/>
      <c r="H238" s="1290"/>
      <c r="I238" s="1290"/>
      <c r="J238" s="1290"/>
      <c r="K238" s="1290"/>
      <c r="L238" s="1290"/>
      <c r="M238" s="1290"/>
      <c r="N238" s="1290"/>
      <c r="O238" s="1290"/>
      <c r="P238" s="1287"/>
      <c r="Q238" s="1287"/>
      <c r="R238" s="1287"/>
      <c r="S238" s="1288"/>
    </row>
    <row r="239" spans="1:19" x14ac:dyDescent="0.25">
      <c r="A239" s="1285" t="s">
        <v>3459</v>
      </c>
      <c r="B239" s="1286"/>
      <c r="C239" s="1286"/>
      <c r="D239" s="1286"/>
      <c r="E239" s="1286"/>
      <c r="F239" s="1286"/>
      <c r="G239" s="1286"/>
      <c r="H239" s="1286"/>
      <c r="I239" s="1286"/>
      <c r="J239" s="1286"/>
      <c r="K239" s="1286"/>
      <c r="L239" s="1286"/>
      <c r="M239" s="1286"/>
      <c r="N239" s="1286"/>
      <c r="O239" s="1286"/>
      <c r="P239" s="1287"/>
      <c r="Q239" s="1287"/>
      <c r="R239" s="1287"/>
      <c r="S239" s="1288"/>
    </row>
    <row r="240" spans="1:19" x14ac:dyDescent="0.25">
      <c r="A240" s="1289" t="s">
        <v>3460</v>
      </c>
      <c r="B240" s="1290"/>
      <c r="C240" s="1290"/>
      <c r="D240" s="1290"/>
      <c r="E240" s="1290"/>
      <c r="F240" s="1290"/>
      <c r="G240" s="1290"/>
      <c r="H240" s="1290"/>
      <c r="I240" s="1290"/>
      <c r="J240" s="1290"/>
      <c r="K240" s="1290"/>
      <c r="L240" s="1290"/>
      <c r="M240" s="1290"/>
      <c r="N240" s="1290"/>
      <c r="O240" s="1290"/>
      <c r="P240" s="1287"/>
      <c r="Q240" s="1287"/>
      <c r="R240" s="1287"/>
      <c r="S240" s="1288"/>
    </row>
    <row r="241" spans="1:19" x14ac:dyDescent="0.25">
      <c r="A241" s="1289" t="s">
        <v>3461</v>
      </c>
      <c r="B241" s="1290"/>
      <c r="C241" s="1290"/>
      <c r="D241" s="1290"/>
      <c r="E241" s="1290"/>
      <c r="F241" s="1290"/>
      <c r="G241" s="1290"/>
      <c r="H241" s="1290"/>
      <c r="I241" s="1290"/>
      <c r="J241" s="1290"/>
      <c r="K241" s="1290"/>
      <c r="L241" s="1290"/>
      <c r="M241" s="1290"/>
      <c r="N241" s="1290"/>
      <c r="O241" s="1290"/>
      <c r="P241" s="1287"/>
      <c r="Q241" s="1287"/>
      <c r="R241" s="1287"/>
      <c r="S241" s="1288"/>
    </row>
    <row r="242" spans="1:19" x14ac:dyDescent="0.25">
      <c r="A242" s="1289" t="s">
        <v>3462</v>
      </c>
      <c r="B242" s="1290"/>
      <c r="C242" s="1290"/>
      <c r="D242" s="1290"/>
      <c r="E242" s="1290"/>
      <c r="F242" s="1290"/>
      <c r="G242" s="1290"/>
      <c r="H242" s="1290"/>
      <c r="I242" s="1290"/>
      <c r="J242" s="1290"/>
      <c r="K242" s="1290"/>
      <c r="L242" s="1290"/>
      <c r="M242" s="1290"/>
      <c r="N242" s="1290"/>
      <c r="O242" s="1290"/>
      <c r="P242" s="1287"/>
      <c r="Q242" s="1287"/>
      <c r="R242" s="1287"/>
      <c r="S242" s="1288"/>
    </row>
    <row r="243" spans="1:19" x14ac:dyDescent="0.25">
      <c r="A243" s="1291" t="s">
        <v>3463</v>
      </c>
      <c r="B243" s="1292"/>
      <c r="C243" s="1292"/>
      <c r="D243" s="1292"/>
      <c r="E243" s="1292"/>
      <c r="F243" s="1292"/>
      <c r="G243" s="1292"/>
      <c r="H243" s="1292"/>
      <c r="I243" s="1292"/>
      <c r="J243" s="1292"/>
      <c r="K243" s="1292"/>
      <c r="L243" s="1292"/>
      <c r="M243" s="1292"/>
      <c r="N243" s="1292"/>
      <c r="O243" s="1292"/>
      <c r="P243" s="1293"/>
      <c r="Q243" s="1293"/>
      <c r="R243" s="1293"/>
      <c r="S243" s="1294"/>
    </row>
    <row r="244" spans="1:19" x14ac:dyDescent="0.25">
      <c r="A244" s="1300" t="s">
        <v>48</v>
      </c>
      <c r="B244" s="1300" t="s">
        <v>49</v>
      </c>
      <c r="C244" s="1329" t="s">
        <v>50</v>
      </c>
      <c r="D244" s="1300" t="s">
        <v>51</v>
      </c>
      <c r="E244" s="1300" t="s">
        <v>52</v>
      </c>
      <c r="F244" s="1300" t="s">
        <v>53</v>
      </c>
      <c r="G244" s="1300"/>
      <c r="H244" s="1300"/>
      <c r="I244" s="1300" t="s">
        <v>54</v>
      </c>
      <c r="J244" s="1300" t="s">
        <v>55</v>
      </c>
      <c r="K244" s="1300" t="s">
        <v>56</v>
      </c>
      <c r="L244" s="1300"/>
      <c r="M244" s="1300" t="s">
        <v>57</v>
      </c>
      <c r="N244" s="1300"/>
      <c r="O244" s="1300" t="s">
        <v>58</v>
      </c>
      <c r="P244" s="1300" t="s">
        <v>59</v>
      </c>
      <c r="Q244" s="1300" t="s">
        <v>60</v>
      </c>
      <c r="R244" s="1300" t="s">
        <v>61</v>
      </c>
      <c r="S244" s="1300" t="s">
        <v>62</v>
      </c>
    </row>
    <row r="245" spans="1:19" ht="76.5" customHeight="1" x14ac:dyDescent="0.25">
      <c r="A245" s="1274"/>
      <c r="B245" s="1274"/>
      <c r="C245" s="1275"/>
      <c r="D245" s="1274"/>
      <c r="E245" s="1274"/>
      <c r="F245" s="446" t="s">
        <v>63</v>
      </c>
      <c r="G245" s="446" t="s">
        <v>64</v>
      </c>
      <c r="H245" s="446" t="s">
        <v>65</v>
      </c>
      <c r="I245" s="1274"/>
      <c r="J245" s="1274"/>
      <c r="K245" s="447" t="s">
        <v>66</v>
      </c>
      <c r="L245" s="447" t="s">
        <v>67</v>
      </c>
      <c r="M245" s="447" t="s">
        <v>68</v>
      </c>
      <c r="N245" s="447" t="s">
        <v>67</v>
      </c>
      <c r="O245" s="1274"/>
      <c r="P245" s="1274"/>
      <c r="Q245" s="1274"/>
      <c r="R245" s="1274"/>
      <c r="S245" s="1274"/>
    </row>
    <row r="246" spans="1:19" x14ac:dyDescent="0.25">
      <c r="A246" s="1269" t="s">
        <v>69</v>
      </c>
      <c r="B246" s="1269"/>
      <c r="C246" s="1269"/>
      <c r="D246" s="1269"/>
      <c r="E246" s="1269"/>
      <c r="F246" s="1269"/>
      <c r="G246" s="1269"/>
      <c r="H246" s="1269"/>
      <c r="I246" s="1269"/>
      <c r="J246" s="1269"/>
      <c r="K246" s="1269"/>
      <c r="L246" s="1269"/>
      <c r="M246" s="1269"/>
      <c r="N246" s="1269"/>
      <c r="O246" s="1269"/>
      <c r="P246" s="1269"/>
      <c r="Q246" s="1269"/>
      <c r="R246" s="1269"/>
      <c r="S246" s="1269"/>
    </row>
    <row r="247" spans="1:19" s="103" customFormat="1" x14ac:dyDescent="0.25">
      <c r="A247" s="455">
        <v>0</v>
      </c>
      <c r="B247" s="455">
        <v>0</v>
      </c>
      <c r="C247" s="455">
        <v>0</v>
      </c>
      <c r="D247" s="455">
        <v>0</v>
      </c>
      <c r="E247" s="455">
        <v>0</v>
      </c>
      <c r="F247" s="455">
        <v>0</v>
      </c>
      <c r="G247" s="455">
        <v>0</v>
      </c>
      <c r="H247" s="455">
        <v>0</v>
      </c>
      <c r="I247" s="455">
        <v>0</v>
      </c>
      <c r="J247" s="455">
        <v>0</v>
      </c>
      <c r="K247" s="455">
        <v>0</v>
      </c>
      <c r="L247" s="455">
        <v>0</v>
      </c>
      <c r="M247" s="455">
        <v>0</v>
      </c>
      <c r="N247" s="455">
        <v>0</v>
      </c>
      <c r="O247" s="455">
        <v>0</v>
      </c>
      <c r="P247" s="455">
        <v>0</v>
      </c>
      <c r="Q247" s="455">
        <v>0</v>
      </c>
      <c r="R247" s="455">
        <v>0</v>
      </c>
      <c r="S247" s="455">
        <v>0</v>
      </c>
    </row>
    <row r="248" spans="1:19" x14ac:dyDescent="0.25">
      <c r="A248" s="1269" t="s">
        <v>70</v>
      </c>
      <c r="B248" s="1269"/>
      <c r="C248" s="1269"/>
      <c r="D248" s="1269"/>
      <c r="E248" s="1269"/>
      <c r="F248" s="1269"/>
      <c r="G248" s="1269"/>
      <c r="H248" s="1269"/>
      <c r="I248" s="1269"/>
      <c r="J248" s="1269"/>
      <c r="K248" s="1269"/>
      <c r="L248" s="1269"/>
      <c r="M248" s="1269"/>
      <c r="N248" s="1269"/>
      <c r="O248" s="1269"/>
      <c r="P248" s="1269"/>
      <c r="Q248" s="1269"/>
      <c r="R248" s="1269"/>
      <c r="S248" s="1269"/>
    </row>
    <row r="249" spans="1:19" s="103" customFormat="1" x14ac:dyDescent="0.25">
      <c r="A249" s="455">
        <v>0</v>
      </c>
      <c r="B249" s="455">
        <v>0</v>
      </c>
      <c r="C249" s="455">
        <v>0</v>
      </c>
      <c r="D249" s="455">
        <v>0</v>
      </c>
      <c r="E249" s="455">
        <v>0</v>
      </c>
      <c r="F249" s="455">
        <v>0</v>
      </c>
      <c r="G249" s="455">
        <v>0</v>
      </c>
      <c r="H249" s="455">
        <v>0</v>
      </c>
      <c r="I249" s="455">
        <v>0</v>
      </c>
      <c r="J249" s="455">
        <v>0</v>
      </c>
      <c r="K249" s="455">
        <v>0</v>
      </c>
      <c r="L249" s="455">
        <v>0</v>
      </c>
      <c r="M249" s="455">
        <v>0</v>
      </c>
      <c r="N249" s="455">
        <v>0</v>
      </c>
      <c r="O249" s="455">
        <v>0</v>
      </c>
      <c r="P249" s="455">
        <v>0</v>
      </c>
      <c r="Q249" s="455">
        <v>0</v>
      </c>
      <c r="R249" s="455">
        <v>0</v>
      </c>
      <c r="S249" s="455">
        <v>0</v>
      </c>
    </row>
    <row r="250" spans="1:19" x14ac:dyDescent="0.25">
      <c r="A250" s="1269" t="s">
        <v>3799</v>
      </c>
      <c r="B250" s="1269"/>
      <c r="C250" s="1269"/>
      <c r="D250" s="1269"/>
      <c r="E250" s="1269"/>
      <c r="F250" s="1269"/>
      <c r="G250" s="1269"/>
      <c r="H250" s="1269"/>
      <c r="I250" s="1269"/>
      <c r="J250" s="1269"/>
      <c r="K250" s="1269"/>
      <c r="L250" s="1269"/>
      <c r="M250" s="1269"/>
      <c r="N250" s="1269"/>
      <c r="O250" s="1269"/>
      <c r="P250" s="1269"/>
      <c r="Q250" s="1269"/>
      <c r="R250" s="1269"/>
      <c r="S250" s="1269"/>
    </row>
    <row r="251" spans="1:19" x14ac:dyDescent="0.25">
      <c r="A251" s="625"/>
      <c r="B251" s="624"/>
      <c r="C251" s="449"/>
      <c r="D251" s="449"/>
      <c r="E251" s="449"/>
      <c r="F251" s="449"/>
      <c r="G251" s="449"/>
      <c r="H251" s="449"/>
      <c r="I251" s="449"/>
      <c r="J251" s="449"/>
      <c r="K251" s="449"/>
      <c r="L251" s="449"/>
      <c r="M251" s="449"/>
      <c r="N251" s="449"/>
      <c r="O251" s="449"/>
      <c r="P251" s="449"/>
      <c r="Q251" s="449"/>
      <c r="R251" s="449"/>
      <c r="S251" s="449"/>
    </row>
    <row r="252" spans="1:19" x14ac:dyDescent="0.25">
      <c r="A252" s="1269" t="s">
        <v>3800</v>
      </c>
      <c r="B252" s="1269"/>
      <c r="C252" s="1269"/>
      <c r="D252" s="1269"/>
      <c r="E252" s="1269"/>
      <c r="F252" s="1269"/>
      <c r="G252" s="1269"/>
      <c r="H252" s="1269"/>
      <c r="I252" s="1269"/>
      <c r="J252" s="1269"/>
      <c r="K252" s="1269"/>
      <c r="L252" s="1269"/>
      <c r="M252" s="1269"/>
      <c r="N252" s="1269"/>
      <c r="O252" s="1269"/>
      <c r="P252" s="1269"/>
      <c r="Q252" s="1269"/>
      <c r="R252" s="1269"/>
      <c r="S252" s="1269"/>
    </row>
    <row r="253" spans="1:19" x14ac:dyDescent="0.25">
      <c r="A253" s="450"/>
      <c r="B253" s="449"/>
      <c r="C253" s="449"/>
      <c r="D253" s="449"/>
      <c r="E253" s="449"/>
      <c r="F253" s="449"/>
      <c r="G253" s="449"/>
      <c r="H253" s="449"/>
      <c r="I253" s="449"/>
      <c r="J253" s="449"/>
      <c r="K253" s="449"/>
      <c r="L253" s="449"/>
      <c r="M253" s="449"/>
      <c r="N253" s="449"/>
      <c r="O253" s="449"/>
      <c r="P253" s="449"/>
      <c r="Q253" s="449"/>
      <c r="R253" s="449"/>
      <c r="S253" s="449"/>
    </row>
    <row r="254" spans="1:19" x14ac:dyDescent="0.25">
      <c r="A254" s="1270" t="s">
        <v>3801</v>
      </c>
      <c r="B254" s="1270"/>
      <c r="C254" s="1270"/>
      <c r="D254" s="1270"/>
      <c r="E254" s="1270"/>
      <c r="F254" s="1270"/>
      <c r="G254" s="1270"/>
      <c r="H254" s="1270"/>
      <c r="I254" s="1270"/>
      <c r="J254" s="1270"/>
      <c r="K254" s="1270"/>
      <c r="L254" s="1270"/>
      <c r="M254" s="1270"/>
      <c r="N254" s="1270"/>
      <c r="O254" s="1270"/>
      <c r="P254" s="1270"/>
      <c r="Q254" s="1270"/>
      <c r="R254" s="1270"/>
      <c r="S254" s="1270"/>
    </row>
    <row r="255" spans="1:19" x14ac:dyDescent="0.25">
      <c r="A255" s="450"/>
      <c r="B255" s="449"/>
      <c r="C255" s="449"/>
      <c r="D255" s="449"/>
      <c r="E255" s="449"/>
      <c r="F255" s="449"/>
      <c r="G255" s="449"/>
      <c r="H255" s="449"/>
      <c r="I255" s="449"/>
      <c r="J255" s="449"/>
      <c r="K255" s="449"/>
      <c r="L255" s="449"/>
      <c r="M255" s="449"/>
      <c r="N255" s="449"/>
      <c r="O255" s="449"/>
      <c r="P255" s="449"/>
      <c r="Q255" s="449"/>
      <c r="R255" s="449"/>
      <c r="S255" s="449"/>
    </row>
    <row r="256" spans="1:19" x14ac:dyDescent="0.25">
      <c r="A256" s="1269" t="s">
        <v>3814</v>
      </c>
      <c r="B256" s="1269"/>
      <c r="C256" s="1269"/>
      <c r="D256" s="1269"/>
      <c r="E256" s="1269"/>
      <c r="F256" s="1269"/>
      <c r="G256" s="1269"/>
      <c r="H256" s="1269"/>
      <c r="I256" s="1269"/>
      <c r="J256" s="1269"/>
      <c r="K256" s="1269"/>
      <c r="L256" s="1269"/>
      <c r="M256" s="1269"/>
      <c r="N256" s="1269"/>
      <c r="O256" s="1269"/>
      <c r="P256" s="1269"/>
      <c r="Q256" s="1269"/>
      <c r="R256" s="1269"/>
      <c r="S256" s="1269"/>
    </row>
    <row r="257" spans="1:19" x14ac:dyDescent="0.25">
      <c r="A257" s="450"/>
      <c r="B257" s="449"/>
      <c r="C257" s="449"/>
      <c r="D257" s="449"/>
      <c r="E257" s="449"/>
      <c r="F257" s="449"/>
      <c r="G257" s="449"/>
      <c r="H257" s="449"/>
      <c r="I257" s="449"/>
      <c r="J257" s="449"/>
      <c r="K257" s="449"/>
      <c r="L257" s="449"/>
      <c r="M257" s="449"/>
      <c r="N257" s="449"/>
      <c r="O257" s="449"/>
      <c r="P257" s="449"/>
      <c r="Q257" s="449"/>
      <c r="R257" s="449"/>
      <c r="S257" s="449"/>
    </row>
    <row r="258" spans="1:19" x14ac:dyDescent="0.25">
      <c r="A258" s="1269" t="s">
        <v>3820</v>
      </c>
      <c r="B258" s="1269"/>
      <c r="C258" s="1269"/>
      <c r="D258" s="1269"/>
      <c r="E258" s="1269"/>
      <c r="F258" s="1269"/>
      <c r="G258" s="1269"/>
      <c r="H258" s="1269"/>
      <c r="I258" s="1269"/>
      <c r="J258" s="1269"/>
      <c r="K258" s="1269"/>
      <c r="L258" s="1269"/>
      <c r="M258" s="1269"/>
      <c r="N258" s="1269"/>
      <c r="O258" s="1269"/>
      <c r="P258" s="1269"/>
      <c r="Q258" s="1269"/>
      <c r="R258" s="1269"/>
      <c r="S258" s="1269"/>
    </row>
    <row r="259" spans="1:19" x14ac:dyDescent="0.25">
      <c r="A259" s="450"/>
      <c r="B259" s="449"/>
      <c r="C259" s="449"/>
      <c r="D259" s="449"/>
      <c r="E259" s="449"/>
      <c r="F259" s="449"/>
      <c r="G259" s="449"/>
      <c r="H259" s="449"/>
      <c r="I259" s="449"/>
      <c r="J259" s="449"/>
      <c r="K259" s="449"/>
      <c r="L259" s="449"/>
      <c r="M259" s="449"/>
      <c r="N259" s="449"/>
      <c r="O259" s="449"/>
      <c r="P259" s="449"/>
      <c r="Q259" s="449"/>
      <c r="R259" s="449"/>
      <c r="S259" s="449"/>
    </row>
    <row r="260" spans="1:19" x14ac:dyDescent="0.25">
      <c r="A260" s="1269" t="s">
        <v>3839</v>
      </c>
      <c r="B260" s="1269"/>
      <c r="C260" s="1269"/>
      <c r="D260" s="1269"/>
      <c r="E260" s="1269"/>
      <c r="F260" s="1269"/>
      <c r="G260" s="1269"/>
      <c r="H260" s="1269"/>
      <c r="I260" s="1269"/>
      <c r="J260" s="1269"/>
      <c r="K260" s="1269"/>
      <c r="L260" s="1269"/>
      <c r="M260" s="1269"/>
      <c r="N260" s="1269"/>
      <c r="O260" s="1269"/>
      <c r="P260" s="1269"/>
      <c r="Q260" s="1269"/>
      <c r="R260" s="1269"/>
      <c r="S260" s="1269"/>
    </row>
    <row r="261" spans="1:19" x14ac:dyDescent="0.25">
      <c r="A261" s="450"/>
      <c r="B261" s="449"/>
      <c r="C261" s="449"/>
      <c r="D261" s="449"/>
      <c r="E261" s="449"/>
      <c r="F261" s="449"/>
      <c r="G261" s="449"/>
      <c r="H261" s="449"/>
      <c r="I261" s="449"/>
      <c r="J261" s="449"/>
      <c r="K261" s="449"/>
      <c r="L261" s="449"/>
      <c r="M261" s="449"/>
      <c r="N261" s="449"/>
      <c r="O261" s="449"/>
      <c r="P261" s="449"/>
      <c r="Q261" s="449"/>
      <c r="R261" s="449"/>
      <c r="S261" s="449"/>
    </row>
    <row r="262" spans="1:19" x14ac:dyDescent="0.25">
      <c r="A262" s="1269" t="s">
        <v>3853</v>
      </c>
      <c r="B262" s="1269"/>
      <c r="C262" s="1269"/>
      <c r="D262" s="1269"/>
      <c r="E262" s="1269"/>
      <c r="F262" s="1269"/>
      <c r="G262" s="1269"/>
      <c r="H262" s="1269"/>
      <c r="I262" s="1269"/>
      <c r="J262" s="1269"/>
      <c r="K262" s="1269"/>
      <c r="L262" s="1269"/>
      <c r="M262" s="1269"/>
      <c r="N262" s="1269"/>
      <c r="O262" s="1269"/>
      <c r="P262" s="1269"/>
      <c r="Q262" s="1269"/>
      <c r="R262" s="1269"/>
      <c r="S262" s="1269"/>
    </row>
    <row r="263" spans="1:19" x14ac:dyDescent="0.25">
      <c r="A263" s="450"/>
      <c r="B263" s="449"/>
      <c r="C263" s="449"/>
      <c r="D263" s="449"/>
      <c r="E263" s="449"/>
      <c r="F263" s="449"/>
      <c r="G263" s="449"/>
      <c r="H263" s="449"/>
      <c r="I263" s="449"/>
      <c r="J263" s="449"/>
      <c r="K263" s="449"/>
      <c r="L263" s="449"/>
      <c r="M263" s="449"/>
      <c r="N263" s="449"/>
      <c r="O263" s="449"/>
      <c r="P263" s="449"/>
      <c r="Q263" s="449"/>
      <c r="R263" s="449"/>
      <c r="S263" s="449"/>
    </row>
    <row r="264" spans="1:19" x14ac:dyDescent="0.25">
      <c r="A264" s="1269" t="s">
        <v>3881</v>
      </c>
      <c r="B264" s="1269"/>
      <c r="C264" s="1269"/>
      <c r="D264" s="1269"/>
      <c r="E264" s="1269"/>
      <c r="F264" s="1269"/>
      <c r="G264" s="1269"/>
      <c r="H264" s="1269"/>
      <c r="I264" s="1269"/>
      <c r="J264" s="1269"/>
      <c r="K264" s="1269"/>
      <c r="L264" s="1269"/>
      <c r="M264" s="1269"/>
      <c r="N264" s="1269"/>
      <c r="O264" s="1269"/>
      <c r="P264" s="1269"/>
      <c r="Q264" s="1269"/>
      <c r="R264" s="1269"/>
      <c r="S264" s="1269"/>
    </row>
    <row r="265" spans="1:19" x14ac:dyDescent="0.25">
      <c r="A265" s="450"/>
      <c r="B265" s="449"/>
      <c r="C265" s="449"/>
      <c r="D265" s="449"/>
      <c r="E265" s="449"/>
      <c r="F265" s="449"/>
      <c r="G265" s="449"/>
      <c r="H265" s="449"/>
      <c r="I265" s="449"/>
      <c r="J265" s="449"/>
      <c r="K265" s="449"/>
      <c r="L265" s="449"/>
      <c r="M265" s="449"/>
      <c r="N265" s="449"/>
      <c r="O265" s="449"/>
      <c r="P265" s="449"/>
      <c r="Q265" s="449"/>
      <c r="R265" s="449"/>
      <c r="S265" s="449"/>
    </row>
    <row r="266" spans="1:19" x14ac:dyDescent="0.25">
      <c r="A266" s="1269" t="s">
        <v>3887</v>
      </c>
      <c r="B266" s="1269"/>
      <c r="C266" s="1269"/>
      <c r="D266" s="1269"/>
      <c r="E266" s="1269"/>
      <c r="F266" s="1269"/>
      <c r="G266" s="1269"/>
      <c r="H266" s="1269"/>
      <c r="I266" s="1269"/>
      <c r="J266" s="1269"/>
      <c r="K266" s="1269"/>
      <c r="L266" s="1269"/>
      <c r="M266" s="1269"/>
      <c r="N266" s="1269"/>
      <c r="O266" s="1269"/>
      <c r="P266" s="1269"/>
      <c r="Q266" s="1269"/>
      <c r="R266" s="1269"/>
      <c r="S266" s="1269"/>
    </row>
    <row r="267" spans="1:19" x14ac:dyDescent="0.25">
      <c r="A267" s="450"/>
      <c r="B267" s="449"/>
      <c r="C267" s="449"/>
      <c r="D267" s="449"/>
      <c r="E267" s="449"/>
      <c r="F267" s="449"/>
      <c r="G267" s="449"/>
      <c r="H267" s="449"/>
      <c r="I267" s="449"/>
      <c r="J267" s="449"/>
      <c r="K267" s="449"/>
      <c r="L267" s="449"/>
      <c r="M267" s="449"/>
      <c r="N267" s="449"/>
      <c r="O267" s="449"/>
      <c r="P267" s="449"/>
      <c r="Q267" s="449"/>
      <c r="R267" s="449"/>
      <c r="S267" s="449"/>
    </row>
    <row r="268" spans="1:19" x14ac:dyDescent="0.25">
      <c r="A268" s="1269" t="s">
        <v>3890</v>
      </c>
      <c r="B268" s="1269"/>
      <c r="C268" s="1269"/>
      <c r="D268" s="1269"/>
      <c r="E268" s="1269"/>
      <c r="F268" s="1269"/>
      <c r="G268" s="1269"/>
      <c r="H268" s="1269"/>
      <c r="I268" s="1269"/>
      <c r="J268" s="1269"/>
      <c r="K268" s="1269"/>
      <c r="L268" s="1269"/>
      <c r="M268" s="1269"/>
      <c r="N268" s="1269"/>
      <c r="O268" s="1269"/>
      <c r="P268" s="1269"/>
      <c r="Q268" s="1269"/>
      <c r="R268" s="1269"/>
      <c r="S268" s="1269"/>
    </row>
    <row r="269" spans="1:19" x14ac:dyDescent="0.25">
      <c r="A269" s="450"/>
      <c r="B269" s="449"/>
      <c r="C269" s="449"/>
      <c r="D269" s="449"/>
      <c r="E269" s="449"/>
      <c r="F269" s="449"/>
      <c r="G269" s="449"/>
      <c r="H269" s="449"/>
      <c r="I269" s="449"/>
      <c r="J269" s="449"/>
      <c r="K269" s="449"/>
      <c r="L269" s="449"/>
      <c r="M269" s="449"/>
      <c r="N269" s="449"/>
      <c r="O269" s="449"/>
      <c r="P269" s="449"/>
      <c r="Q269" s="449"/>
      <c r="R269" s="449"/>
      <c r="S269" s="449"/>
    </row>
    <row r="270" spans="1:19" x14ac:dyDescent="0.25">
      <c r="A270" s="1282" t="s">
        <v>181</v>
      </c>
      <c r="B270" s="1283"/>
      <c r="C270" s="1283"/>
      <c r="D270" s="1283"/>
      <c r="E270" s="1283"/>
      <c r="F270" s="1283"/>
      <c r="G270" s="1283"/>
      <c r="H270" s="1283"/>
      <c r="I270" s="1283"/>
      <c r="J270" s="1283"/>
      <c r="K270" s="1283"/>
      <c r="L270" s="1283"/>
      <c r="M270" s="1283"/>
      <c r="N270" s="1283"/>
      <c r="O270" s="1283"/>
      <c r="P270" s="1283"/>
      <c r="Q270" s="1283"/>
      <c r="R270" s="1283"/>
      <c r="S270" s="1284"/>
    </row>
    <row r="271" spans="1:19" s="104" customFormat="1" x14ac:dyDescent="0.25">
      <c r="A271" s="426">
        <f>SUM(A269,A267,A265,A263,A261,A259,A257,A255,A253,A251,A249,A247)</f>
        <v>0</v>
      </c>
      <c r="B271" s="426">
        <f t="shared" ref="B271:S271" si="6">SUM(B269,B267,B265,B263,B261,B259,B257,B255,B253,B251,B249,B247)</f>
        <v>0</v>
      </c>
      <c r="C271" s="426">
        <f t="shared" si="6"/>
        <v>0</v>
      </c>
      <c r="D271" s="426">
        <f t="shared" si="6"/>
        <v>0</v>
      </c>
      <c r="E271" s="426">
        <f t="shared" si="6"/>
        <v>0</v>
      </c>
      <c r="F271" s="426">
        <f t="shared" si="6"/>
        <v>0</v>
      </c>
      <c r="G271" s="426">
        <f t="shared" si="6"/>
        <v>0</v>
      </c>
      <c r="H271" s="426">
        <f t="shared" si="6"/>
        <v>0</v>
      </c>
      <c r="I271" s="426">
        <f t="shared" si="6"/>
        <v>0</v>
      </c>
      <c r="J271" s="426">
        <f t="shared" si="6"/>
        <v>0</v>
      </c>
      <c r="K271" s="426">
        <f t="shared" si="6"/>
        <v>0</v>
      </c>
      <c r="L271" s="426">
        <f t="shared" si="6"/>
        <v>0</v>
      </c>
      <c r="M271" s="426">
        <f t="shared" si="6"/>
        <v>0</v>
      </c>
      <c r="N271" s="426">
        <f t="shared" si="6"/>
        <v>0</v>
      </c>
      <c r="O271" s="426">
        <f t="shared" si="6"/>
        <v>0</v>
      </c>
      <c r="P271" s="426">
        <f t="shared" si="6"/>
        <v>0</v>
      </c>
      <c r="Q271" s="426">
        <f t="shared" si="6"/>
        <v>0</v>
      </c>
      <c r="R271" s="426">
        <f t="shared" si="6"/>
        <v>0</v>
      </c>
      <c r="S271" s="426">
        <f t="shared" si="6"/>
        <v>0</v>
      </c>
    </row>
    <row r="272" spans="1:19" x14ac:dyDescent="0.25">
      <c r="A272" s="1330"/>
      <c r="B272" s="1330"/>
      <c r="C272" s="1330"/>
      <c r="D272" s="1330"/>
      <c r="E272" s="1330"/>
      <c r="F272" s="1330"/>
      <c r="G272" s="1330"/>
      <c r="H272" s="1330"/>
      <c r="I272" s="1330"/>
      <c r="J272" s="1330"/>
      <c r="K272" s="1330"/>
      <c r="L272" s="1330"/>
      <c r="M272" s="1330"/>
      <c r="N272" s="1330"/>
      <c r="O272" s="1330"/>
      <c r="P272" s="1330"/>
      <c r="Q272" s="1330"/>
      <c r="R272" s="1330"/>
      <c r="S272" s="1330"/>
    </row>
    <row r="273" spans="1:19" x14ac:dyDescent="0.25">
      <c r="A273" s="1331" t="s">
        <v>3464</v>
      </c>
      <c r="B273" s="1331"/>
      <c r="C273" s="1331"/>
      <c r="D273" s="1331"/>
      <c r="E273" s="1331"/>
      <c r="F273" s="1331"/>
      <c r="G273" s="1331"/>
      <c r="H273" s="1331"/>
      <c r="I273" s="1331"/>
      <c r="J273" s="1331"/>
      <c r="K273" s="1331"/>
      <c r="L273" s="1331"/>
      <c r="M273" s="1331"/>
      <c r="N273" s="1331"/>
      <c r="O273" s="1331"/>
      <c r="P273" s="1331"/>
      <c r="Q273" s="1331"/>
      <c r="R273" s="1331"/>
      <c r="S273" s="1331"/>
    </row>
    <row r="274" spans="1:19" x14ac:dyDescent="0.25">
      <c r="A274" s="1298" t="s">
        <v>3524</v>
      </c>
      <c r="B274" s="1298"/>
      <c r="C274" s="1298"/>
      <c r="D274" s="1298"/>
      <c r="E274" s="1298"/>
      <c r="F274" s="1298"/>
      <c r="G274" s="1298"/>
      <c r="H274" s="1298"/>
      <c r="I274" s="1298"/>
      <c r="J274" s="1298"/>
      <c r="K274" s="1298"/>
      <c r="L274" s="1298"/>
      <c r="M274" s="1298"/>
      <c r="N274" s="1298"/>
      <c r="O274" s="1298"/>
      <c r="P274" s="1298"/>
      <c r="Q274" s="1298"/>
      <c r="R274" s="1298"/>
      <c r="S274" s="1298"/>
    </row>
    <row r="275" spans="1:19" x14ac:dyDescent="0.25">
      <c r="A275" s="1298" t="s">
        <v>3465</v>
      </c>
      <c r="B275" s="1298"/>
      <c r="C275" s="1298"/>
      <c r="D275" s="1298"/>
      <c r="E275" s="1298"/>
      <c r="F275" s="1298"/>
      <c r="G275" s="1298"/>
      <c r="H275" s="1298"/>
      <c r="I275" s="1298"/>
      <c r="J275" s="1298"/>
      <c r="K275" s="1298"/>
      <c r="L275" s="1298"/>
      <c r="M275" s="1298"/>
      <c r="N275" s="1298"/>
      <c r="O275" s="1298"/>
      <c r="P275" s="1298"/>
      <c r="Q275" s="1298"/>
      <c r="R275" s="1298"/>
      <c r="S275" s="1298"/>
    </row>
    <row r="276" spans="1:19" x14ac:dyDescent="0.25">
      <c r="A276" s="1298" t="s">
        <v>3466</v>
      </c>
      <c r="B276" s="1298"/>
      <c r="C276" s="1298"/>
      <c r="D276" s="1298"/>
      <c r="E276" s="1298"/>
      <c r="F276" s="1298"/>
      <c r="G276" s="1298"/>
      <c r="H276" s="1298"/>
      <c r="I276" s="1298"/>
      <c r="J276" s="1298"/>
      <c r="K276" s="1298"/>
      <c r="L276" s="1298"/>
      <c r="M276" s="1298"/>
      <c r="N276" s="1298"/>
      <c r="O276" s="1298"/>
      <c r="P276" s="1298"/>
      <c r="Q276" s="1298"/>
      <c r="R276" s="1298"/>
      <c r="S276" s="1298"/>
    </row>
    <row r="277" spans="1:19" x14ac:dyDescent="0.25">
      <c r="A277" s="1298" t="s">
        <v>3467</v>
      </c>
      <c r="B277" s="1298"/>
      <c r="C277" s="1298"/>
      <c r="D277" s="1298"/>
      <c r="E277" s="1298"/>
      <c r="F277" s="1298"/>
      <c r="G277" s="1298"/>
      <c r="H277" s="1298"/>
      <c r="I277" s="1298"/>
      <c r="J277" s="1298"/>
      <c r="K277" s="1298"/>
      <c r="L277" s="1298"/>
      <c r="M277" s="1298"/>
      <c r="N277" s="1298"/>
      <c r="O277" s="1298"/>
      <c r="P277" s="1298"/>
      <c r="Q277" s="1298"/>
      <c r="R277" s="1298"/>
      <c r="S277" s="1298"/>
    </row>
    <row r="278" spans="1:19" x14ac:dyDescent="0.25">
      <c r="A278" s="1298" t="s">
        <v>3468</v>
      </c>
      <c r="B278" s="1298"/>
      <c r="C278" s="1298"/>
      <c r="D278" s="1298"/>
      <c r="E278" s="1298"/>
      <c r="F278" s="1298"/>
      <c r="G278" s="1298"/>
      <c r="H278" s="1298"/>
      <c r="I278" s="1298"/>
      <c r="J278" s="1298"/>
      <c r="K278" s="1298"/>
      <c r="L278" s="1298"/>
      <c r="M278" s="1298"/>
      <c r="N278" s="1298"/>
      <c r="O278" s="1298"/>
      <c r="P278" s="1298"/>
      <c r="Q278" s="1298"/>
      <c r="R278" s="1298"/>
      <c r="S278" s="1298"/>
    </row>
    <row r="279" spans="1:19" x14ac:dyDescent="0.25">
      <c r="A279" s="1298" t="s">
        <v>3469</v>
      </c>
      <c r="B279" s="1298"/>
      <c r="C279" s="1298"/>
      <c r="D279" s="1298"/>
      <c r="E279" s="1298"/>
      <c r="F279" s="1298"/>
      <c r="G279" s="1298"/>
      <c r="H279" s="1298"/>
      <c r="I279" s="1298"/>
      <c r="J279" s="1298"/>
      <c r="K279" s="1298"/>
      <c r="L279" s="1298"/>
      <c r="M279" s="1298"/>
      <c r="N279" s="1298"/>
      <c r="O279" s="1298"/>
      <c r="P279" s="1298"/>
      <c r="Q279" s="1298"/>
      <c r="R279" s="1298"/>
      <c r="S279" s="1298"/>
    </row>
    <row r="280" spans="1:19" x14ac:dyDescent="0.25">
      <c r="A280" s="1298" t="s">
        <v>3470</v>
      </c>
      <c r="B280" s="1298"/>
      <c r="C280" s="1298"/>
      <c r="D280" s="1298"/>
      <c r="E280" s="1298"/>
      <c r="F280" s="1298"/>
      <c r="G280" s="1298"/>
      <c r="H280" s="1298"/>
      <c r="I280" s="1298"/>
      <c r="J280" s="1298"/>
      <c r="K280" s="1298"/>
      <c r="L280" s="1298"/>
      <c r="M280" s="1298"/>
      <c r="N280" s="1298"/>
      <c r="O280" s="1298"/>
      <c r="P280" s="1298"/>
      <c r="Q280" s="1298"/>
      <c r="R280" s="1298"/>
      <c r="S280" s="1298"/>
    </row>
    <row r="281" spans="1:19" x14ac:dyDescent="0.25">
      <c r="A281" s="1299" t="s">
        <v>3471</v>
      </c>
      <c r="B281" s="1299"/>
      <c r="C281" s="1299"/>
      <c r="D281" s="1299"/>
      <c r="E281" s="1299"/>
      <c r="F281" s="1299"/>
      <c r="G281" s="1299"/>
      <c r="H281" s="1299"/>
      <c r="I281" s="1299"/>
      <c r="J281" s="1299"/>
      <c r="K281" s="1299"/>
      <c r="L281" s="1299"/>
      <c r="M281" s="1299"/>
      <c r="N281" s="1299"/>
      <c r="O281" s="1299"/>
      <c r="P281" s="1299"/>
      <c r="Q281" s="1299"/>
      <c r="R281" s="1299"/>
      <c r="S281" s="1299"/>
    </row>
    <row r="282" spans="1:19" ht="28.5" customHeight="1" x14ac:dyDescent="0.25">
      <c r="A282" s="1300" t="s">
        <v>41</v>
      </c>
      <c r="B282" s="1300"/>
      <c r="C282" s="1300"/>
      <c r="D282" s="1300" t="s">
        <v>42</v>
      </c>
      <c r="E282" s="1300"/>
      <c r="F282" s="1300" t="s">
        <v>43</v>
      </c>
      <c r="G282" s="1300"/>
      <c r="H282" s="1300"/>
      <c r="I282" s="1300" t="s">
        <v>44</v>
      </c>
      <c r="J282" s="1300"/>
      <c r="K282" s="1274" t="s">
        <v>45</v>
      </c>
      <c r="L282" s="1274"/>
      <c r="M282" s="1274"/>
      <c r="N282" s="1274"/>
      <c r="O282" s="1301" t="s">
        <v>46</v>
      </c>
      <c r="P282" s="1301"/>
      <c r="Q282" s="1301"/>
      <c r="R282" s="1300" t="s">
        <v>47</v>
      </c>
      <c r="S282" s="1300"/>
    </row>
    <row r="283" spans="1:19" ht="24.75" customHeight="1" x14ac:dyDescent="0.25">
      <c r="A283" s="1274" t="s">
        <v>48</v>
      </c>
      <c r="B283" s="1274" t="s">
        <v>49</v>
      </c>
      <c r="C283" s="1275" t="s">
        <v>50</v>
      </c>
      <c r="D283" s="1274" t="s">
        <v>51</v>
      </c>
      <c r="E283" s="1274" t="s">
        <v>52</v>
      </c>
      <c r="F283" s="1274" t="s">
        <v>53</v>
      </c>
      <c r="G283" s="1274"/>
      <c r="H283" s="1274"/>
      <c r="I283" s="1274" t="s">
        <v>54</v>
      </c>
      <c r="J283" s="1274" t="s">
        <v>55</v>
      </c>
      <c r="K283" s="1274" t="s">
        <v>56</v>
      </c>
      <c r="L283" s="1274"/>
      <c r="M283" s="1274" t="s">
        <v>57</v>
      </c>
      <c r="N283" s="1274"/>
      <c r="O283" s="1274" t="s">
        <v>58</v>
      </c>
      <c r="P283" s="1274" t="s">
        <v>59</v>
      </c>
      <c r="Q283" s="1274" t="s">
        <v>60</v>
      </c>
      <c r="R283" s="1274" t="s">
        <v>61</v>
      </c>
      <c r="S283" s="1274" t="s">
        <v>62</v>
      </c>
    </row>
    <row r="284" spans="1:19" ht="65.25" customHeight="1" x14ac:dyDescent="0.25">
      <c r="A284" s="1274"/>
      <c r="B284" s="1274"/>
      <c r="C284" s="1275"/>
      <c r="D284" s="1274"/>
      <c r="E284" s="1274"/>
      <c r="F284" s="446" t="s">
        <v>63</v>
      </c>
      <c r="G284" s="446" t="s">
        <v>64</v>
      </c>
      <c r="H284" s="446" t="s">
        <v>65</v>
      </c>
      <c r="I284" s="1274"/>
      <c r="J284" s="1274"/>
      <c r="K284" s="447" t="s">
        <v>66</v>
      </c>
      <c r="L284" s="447" t="s">
        <v>67</v>
      </c>
      <c r="M284" s="447" t="s">
        <v>68</v>
      </c>
      <c r="N284" s="447" t="s">
        <v>67</v>
      </c>
      <c r="O284" s="1274"/>
      <c r="P284" s="1274"/>
      <c r="Q284" s="1274"/>
      <c r="R284" s="1274"/>
      <c r="S284" s="1274"/>
    </row>
    <row r="285" spans="1:19" x14ac:dyDescent="0.25">
      <c r="A285" s="1269" t="s">
        <v>69</v>
      </c>
      <c r="B285" s="1269"/>
      <c r="C285" s="1269"/>
      <c r="D285" s="1269"/>
      <c r="E285" s="1269"/>
      <c r="F285" s="1269"/>
      <c r="G285" s="1269"/>
      <c r="H285" s="1269"/>
      <c r="I285" s="1269"/>
      <c r="J285" s="1269"/>
      <c r="K285" s="1269"/>
      <c r="L285" s="1269"/>
      <c r="M285" s="1269"/>
      <c r="N285" s="1269"/>
      <c r="O285" s="1269"/>
      <c r="P285" s="1269"/>
      <c r="Q285" s="1269"/>
      <c r="R285" s="1269"/>
      <c r="S285" s="1269"/>
    </row>
    <row r="286" spans="1:19" s="103" customFormat="1" x14ac:dyDescent="0.25">
      <c r="A286" s="455">
        <v>0</v>
      </c>
      <c r="B286" s="455">
        <v>0</v>
      </c>
      <c r="C286" s="455">
        <v>0</v>
      </c>
      <c r="D286" s="455">
        <v>0</v>
      </c>
      <c r="E286" s="455">
        <v>0</v>
      </c>
      <c r="F286" s="455">
        <v>0</v>
      </c>
      <c r="G286" s="455">
        <v>0</v>
      </c>
      <c r="H286" s="455">
        <v>0</v>
      </c>
      <c r="I286" s="455">
        <v>0</v>
      </c>
      <c r="J286" s="455">
        <v>0</v>
      </c>
      <c r="K286" s="455">
        <v>0</v>
      </c>
      <c r="L286" s="455">
        <v>0</v>
      </c>
      <c r="M286" s="455">
        <v>0</v>
      </c>
      <c r="N286" s="455">
        <v>0</v>
      </c>
      <c r="O286" s="455">
        <v>0</v>
      </c>
      <c r="P286" s="455">
        <v>0</v>
      </c>
      <c r="Q286" s="455">
        <v>0</v>
      </c>
      <c r="R286" s="455">
        <v>0</v>
      </c>
      <c r="S286" s="455">
        <v>0</v>
      </c>
    </row>
    <row r="287" spans="1:19" x14ac:dyDescent="0.25">
      <c r="A287" s="1269" t="s">
        <v>70</v>
      </c>
      <c r="B287" s="1269"/>
      <c r="C287" s="1269"/>
      <c r="D287" s="1269"/>
      <c r="E287" s="1269"/>
      <c r="F287" s="1269"/>
      <c r="G287" s="1269"/>
      <c r="H287" s="1269"/>
      <c r="I287" s="1269"/>
      <c r="J287" s="1269"/>
      <c r="K287" s="1269"/>
      <c r="L287" s="1269"/>
      <c r="M287" s="1269"/>
      <c r="N287" s="1269"/>
      <c r="O287" s="1269"/>
      <c r="P287" s="1269"/>
      <c r="Q287" s="1269"/>
      <c r="R287" s="1269"/>
      <c r="S287" s="1269"/>
    </row>
    <row r="288" spans="1:19" s="103" customFormat="1" x14ac:dyDescent="0.25">
      <c r="A288" s="455">
        <v>0</v>
      </c>
      <c r="B288" s="455">
        <v>0</v>
      </c>
      <c r="C288" s="455">
        <v>0</v>
      </c>
      <c r="D288" s="455">
        <v>0</v>
      </c>
      <c r="E288" s="455">
        <v>0</v>
      </c>
      <c r="F288" s="455">
        <v>0</v>
      </c>
      <c r="G288" s="455">
        <v>0</v>
      </c>
      <c r="H288" s="455">
        <v>0</v>
      </c>
      <c r="I288" s="455">
        <v>0</v>
      </c>
      <c r="J288" s="455">
        <v>0</v>
      </c>
      <c r="K288" s="455">
        <v>0</v>
      </c>
      <c r="L288" s="455">
        <v>0</v>
      </c>
      <c r="M288" s="455">
        <v>0</v>
      </c>
      <c r="N288" s="455">
        <v>0</v>
      </c>
      <c r="O288" s="455">
        <v>0</v>
      </c>
      <c r="P288" s="455">
        <v>0</v>
      </c>
      <c r="Q288" s="455">
        <v>0</v>
      </c>
      <c r="R288" s="455">
        <v>0</v>
      </c>
      <c r="S288" s="455">
        <v>0</v>
      </c>
    </row>
    <row r="289" spans="1:19" x14ac:dyDescent="0.25">
      <c r="A289" s="1269" t="s">
        <v>3799</v>
      </c>
      <c r="B289" s="1269"/>
      <c r="C289" s="1269"/>
      <c r="D289" s="1269"/>
      <c r="E289" s="1269"/>
      <c r="F289" s="1269"/>
      <c r="G289" s="1269"/>
      <c r="H289" s="1269"/>
      <c r="I289" s="1269"/>
      <c r="J289" s="1269"/>
      <c r="K289" s="1269"/>
      <c r="L289" s="1269"/>
      <c r="M289" s="1269"/>
      <c r="N289" s="1269"/>
      <c r="O289" s="1269"/>
      <c r="P289" s="1269"/>
      <c r="Q289" s="1269"/>
      <c r="R289" s="1269"/>
      <c r="S289" s="1269"/>
    </row>
    <row r="290" spans="1:19" x14ac:dyDescent="0.25">
      <c r="A290" s="623"/>
      <c r="B290" s="626"/>
      <c r="C290" s="449"/>
      <c r="D290" s="449"/>
      <c r="E290" s="449"/>
      <c r="F290" s="449"/>
      <c r="G290" s="449"/>
      <c r="H290" s="449"/>
      <c r="I290" s="449"/>
      <c r="J290" s="449"/>
      <c r="K290" s="449"/>
      <c r="L290" s="449"/>
      <c r="M290" s="449"/>
      <c r="N290" s="449"/>
      <c r="O290" s="449"/>
      <c r="P290" s="449"/>
      <c r="Q290" s="449"/>
      <c r="R290" s="449"/>
      <c r="S290" s="449"/>
    </row>
    <row r="291" spans="1:19" x14ac:dyDescent="0.25">
      <c r="A291" s="1269" t="s">
        <v>72</v>
      </c>
      <c r="B291" s="1269"/>
      <c r="C291" s="1269"/>
      <c r="D291" s="1269"/>
      <c r="E291" s="1269"/>
      <c r="F291" s="1269"/>
      <c r="G291" s="1269"/>
      <c r="H291" s="1269"/>
      <c r="I291" s="1269"/>
      <c r="J291" s="1269"/>
      <c r="K291" s="1269"/>
      <c r="L291" s="1269"/>
      <c r="M291" s="1269"/>
      <c r="N291" s="1269"/>
      <c r="O291" s="1269"/>
      <c r="P291" s="1269"/>
      <c r="Q291" s="1269"/>
      <c r="R291" s="1269"/>
      <c r="S291" s="1269"/>
    </row>
    <row r="292" spans="1:19" s="103" customFormat="1" x14ac:dyDescent="0.25">
      <c r="A292" s="455">
        <v>0</v>
      </c>
      <c r="B292" s="455">
        <v>0</v>
      </c>
      <c r="C292" s="455">
        <v>0</v>
      </c>
      <c r="D292" s="455">
        <v>0</v>
      </c>
      <c r="E292" s="455">
        <v>0</v>
      </c>
      <c r="F292" s="455">
        <v>0</v>
      </c>
      <c r="G292" s="455">
        <v>0</v>
      </c>
      <c r="H292" s="455">
        <v>0</v>
      </c>
      <c r="I292" s="455">
        <v>0</v>
      </c>
      <c r="J292" s="455">
        <v>0</v>
      </c>
      <c r="K292" s="455">
        <v>0</v>
      </c>
      <c r="L292" s="455">
        <v>0</v>
      </c>
      <c r="M292" s="455">
        <v>0</v>
      </c>
      <c r="N292" s="455">
        <v>0</v>
      </c>
      <c r="O292" s="455">
        <v>0</v>
      </c>
      <c r="P292" s="455">
        <v>0</v>
      </c>
      <c r="Q292" s="455">
        <v>0</v>
      </c>
      <c r="R292" s="455">
        <v>0</v>
      </c>
      <c r="S292" s="455">
        <v>0</v>
      </c>
    </row>
    <row r="293" spans="1:19" x14ac:dyDescent="0.25">
      <c r="A293" s="1270" t="s">
        <v>73</v>
      </c>
      <c r="B293" s="1270"/>
      <c r="C293" s="1270"/>
      <c r="D293" s="1270"/>
      <c r="E293" s="1270"/>
      <c r="F293" s="1270"/>
      <c r="G293" s="1270"/>
      <c r="H293" s="1270"/>
      <c r="I293" s="1270"/>
      <c r="J293" s="1270"/>
      <c r="K293" s="1270"/>
      <c r="L293" s="1270"/>
      <c r="M293" s="1270"/>
      <c r="N293" s="1270"/>
      <c r="O293" s="1270"/>
      <c r="P293" s="1270"/>
      <c r="Q293" s="1270"/>
      <c r="R293" s="1270"/>
      <c r="S293" s="1270"/>
    </row>
    <row r="294" spans="1:19" s="103" customFormat="1" x14ac:dyDescent="0.25">
      <c r="A294" s="455">
        <v>0</v>
      </c>
      <c r="B294" s="455">
        <v>0</v>
      </c>
      <c r="C294" s="455">
        <v>0</v>
      </c>
      <c r="D294" s="455">
        <v>0</v>
      </c>
      <c r="E294" s="455">
        <v>0</v>
      </c>
      <c r="F294" s="455">
        <v>0</v>
      </c>
      <c r="G294" s="455">
        <v>0</v>
      </c>
      <c r="H294" s="455">
        <v>0</v>
      </c>
      <c r="I294" s="455">
        <v>0</v>
      </c>
      <c r="J294" s="455">
        <v>0</v>
      </c>
      <c r="K294" s="455">
        <v>0</v>
      </c>
      <c r="L294" s="455">
        <v>0</v>
      </c>
      <c r="M294" s="455">
        <v>0</v>
      </c>
      <c r="N294" s="455">
        <v>0</v>
      </c>
      <c r="O294" s="455">
        <v>0</v>
      </c>
      <c r="P294" s="455">
        <v>0</v>
      </c>
      <c r="Q294" s="455">
        <v>0</v>
      </c>
      <c r="R294" s="455">
        <v>0</v>
      </c>
      <c r="S294" s="455">
        <v>0</v>
      </c>
    </row>
    <row r="295" spans="1:19" x14ac:dyDescent="0.25">
      <c r="A295" s="1269" t="s">
        <v>3815</v>
      </c>
      <c r="B295" s="1269"/>
      <c r="C295" s="1269"/>
      <c r="D295" s="1269"/>
      <c r="E295" s="1269"/>
      <c r="F295" s="1269"/>
      <c r="G295" s="1269"/>
      <c r="H295" s="1269"/>
      <c r="I295" s="1269"/>
      <c r="J295" s="1269"/>
      <c r="K295" s="1269"/>
      <c r="L295" s="1269"/>
      <c r="M295" s="1269"/>
      <c r="N295" s="1269"/>
      <c r="O295" s="1269"/>
      <c r="P295" s="1269"/>
      <c r="Q295" s="1269"/>
      <c r="R295" s="1269"/>
      <c r="S295" s="1269"/>
    </row>
    <row r="296" spans="1:19" x14ac:dyDescent="0.25">
      <c r="A296" s="450"/>
      <c r="B296" s="449"/>
      <c r="C296" s="449"/>
      <c r="D296" s="449"/>
      <c r="E296" s="449"/>
      <c r="F296" s="449"/>
      <c r="G296" s="449"/>
      <c r="H296" s="449"/>
      <c r="I296" s="449"/>
      <c r="J296" s="449"/>
      <c r="K296" s="449"/>
      <c r="L296" s="449"/>
      <c r="M296" s="449"/>
      <c r="N296" s="449"/>
      <c r="O296" s="449"/>
      <c r="P296" s="449"/>
      <c r="Q296" s="449"/>
      <c r="R296" s="449"/>
      <c r="S296" s="449"/>
    </row>
    <row r="297" spans="1:19" x14ac:dyDescent="0.25">
      <c r="A297" s="1269" t="s">
        <v>3820</v>
      </c>
      <c r="B297" s="1269"/>
      <c r="C297" s="1269"/>
      <c r="D297" s="1269"/>
      <c r="E297" s="1269"/>
      <c r="F297" s="1269"/>
      <c r="G297" s="1269"/>
      <c r="H297" s="1269"/>
      <c r="I297" s="1269"/>
      <c r="J297" s="1269"/>
      <c r="K297" s="1269"/>
      <c r="L297" s="1269"/>
      <c r="M297" s="1269"/>
      <c r="N297" s="1269"/>
      <c r="O297" s="1269"/>
      <c r="P297" s="1269"/>
      <c r="Q297" s="1269"/>
      <c r="R297" s="1269"/>
      <c r="S297" s="1269"/>
    </row>
    <row r="298" spans="1:19" x14ac:dyDescent="0.25">
      <c r="A298" s="450"/>
      <c r="B298" s="449"/>
      <c r="C298" s="449"/>
      <c r="D298" s="449"/>
      <c r="E298" s="449"/>
      <c r="F298" s="449"/>
      <c r="G298" s="449"/>
      <c r="H298" s="449"/>
      <c r="I298" s="449"/>
      <c r="J298" s="449"/>
      <c r="K298" s="449"/>
      <c r="L298" s="449"/>
      <c r="M298" s="449"/>
      <c r="N298" s="449"/>
      <c r="O298" s="449"/>
      <c r="P298" s="449"/>
      <c r="Q298" s="449"/>
      <c r="R298" s="449"/>
      <c r="S298" s="449"/>
    </row>
    <row r="299" spans="1:19" x14ac:dyDescent="0.25">
      <c r="A299" s="1269" t="s">
        <v>3839</v>
      </c>
      <c r="B299" s="1269"/>
      <c r="C299" s="1269"/>
      <c r="D299" s="1269"/>
      <c r="E299" s="1269"/>
      <c r="F299" s="1269"/>
      <c r="G299" s="1269"/>
      <c r="H299" s="1269"/>
      <c r="I299" s="1269"/>
      <c r="J299" s="1269"/>
      <c r="K299" s="1269"/>
      <c r="L299" s="1269"/>
      <c r="M299" s="1269"/>
      <c r="N299" s="1269"/>
      <c r="O299" s="1269"/>
      <c r="P299" s="1269"/>
      <c r="Q299" s="1269"/>
      <c r="R299" s="1269"/>
      <c r="S299" s="1269"/>
    </row>
    <row r="300" spans="1:19" x14ac:dyDescent="0.25">
      <c r="A300" s="450"/>
      <c r="B300" s="449"/>
      <c r="C300" s="449"/>
      <c r="D300" s="449"/>
      <c r="E300" s="449"/>
      <c r="F300" s="449"/>
      <c r="G300" s="449"/>
      <c r="H300" s="449"/>
      <c r="I300" s="449"/>
      <c r="J300" s="449"/>
      <c r="K300" s="449"/>
      <c r="L300" s="449"/>
      <c r="M300" s="449"/>
      <c r="N300" s="449"/>
      <c r="O300" s="449"/>
      <c r="P300" s="449"/>
      <c r="Q300" s="449"/>
      <c r="R300" s="449"/>
      <c r="S300" s="449"/>
    </row>
    <row r="301" spans="1:19" x14ac:dyDescent="0.25">
      <c r="A301" s="1269" t="s">
        <v>3841</v>
      </c>
      <c r="B301" s="1269"/>
      <c r="C301" s="1269"/>
      <c r="D301" s="1269"/>
      <c r="E301" s="1269"/>
      <c r="F301" s="1269"/>
      <c r="G301" s="1269"/>
      <c r="H301" s="1269"/>
      <c r="I301" s="1269"/>
      <c r="J301" s="1269"/>
      <c r="K301" s="1269"/>
      <c r="L301" s="1269"/>
      <c r="M301" s="1269"/>
      <c r="N301" s="1269"/>
      <c r="O301" s="1269"/>
      <c r="P301" s="1269"/>
      <c r="Q301" s="1269"/>
      <c r="R301" s="1269"/>
      <c r="S301" s="1269"/>
    </row>
    <row r="302" spans="1:19" x14ac:dyDescent="0.25">
      <c r="A302" s="450"/>
      <c r="B302" s="451"/>
      <c r="C302" s="451"/>
      <c r="D302" s="451"/>
      <c r="E302" s="451"/>
      <c r="F302" s="451"/>
      <c r="G302" s="451"/>
      <c r="H302" s="451"/>
      <c r="I302" s="451"/>
      <c r="J302" s="451"/>
      <c r="K302" s="451"/>
      <c r="L302" s="451"/>
      <c r="M302" s="451"/>
      <c r="N302" s="451"/>
      <c r="O302" s="451"/>
      <c r="P302" s="451"/>
      <c r="Q302" s="451"/>
      <c r="R302" s="451"/>
      <c r="S302" s="451"/>
    </row>
    <row r="303" spans="1:19" x14ac:dyDescent="0.25">
      <c r="A303" s="1269" t="s">
        <v>3882</v>
      </c>
      <c r="B303" s="1269"/>
      <c r="C303" s="1269"/>
      <c r="D303" s="1269"/>
      <c r="E303" s="1269"/>
      <c r="F303" s="1269"/>
      <c r="G303" s="1269"/>
      <c r="H303" s="1269"/>
      <c r="I303" s="1269"/>
      <c r="J303" s="1269"/>
      <c r="K303" s="1269"/>
      <c r="L303" s="1269"/>
      <c r="M303" s="1269"/>
      <c r="N303" s="1269"/>
      <c r="O303" s="1269"/>
      <c r="P303" s="1269"/>
      <c r="Q303" s="1269"/>
      <c r="R303" s="1269"/>
      <c r="S303" s="1269"/>
    </row>
    <row r="304" spans="1:19" x14ac:dyDescent="0.25">
      <c r="A304" s="450"/>
      <c r="B304" s="449"/>
      <c r="C304" s="449"/>
      <c r="D304" s="449"/>
      <c r="E304" s="449"/>
      <c r="F304" s="449"/>
      <c r="G304" s="449"/>
      <c r="H304" s="449"/>
      <c r="I304" s="449"/>
      <c r="J304" s="449"/>
      <c r="K304" s="449"/>
      <c r="L304" s="449"/>
      <c r="M304" s="449"/>
      <c r="N304" s="449"/>
      <c r="O304" s="449"/>
      <c r="P304" s="449"/>
      <c r="Q304" s="449"/>
      <c r="R304" s="449"/>
      <c r="S304" s="449"/>
    </row>
    <row r="305" spans="1:19" x14ac:dyDescent="0.25">
      <c r="A305" s="1269" t="s">
        <v>3887</v>
      </c>
      <c r="B305" s="1269"/>
      <c r="C305" s="1269"/>
      <c r="D305" s="1269"/>
      <c r="E305" s="1269"/>
      <c r="F305" s="1269"/>
      <c r="G305" s="1269"/>
      <c r="H305" s="1269"/>
      <c r="I305" s="1269"/>
      <c r="J305" s="1269"/>
      <c r="K305" s="1269"/>
      <c r="L305" s="1269"/>
      <c r="M305" s="1269"/>
      <c r="N305" s="1269"/>
      <c r="O305" s="1269"/>
      <c r="P305" s="1269"/>
      <c r="Q305" s="1269"/>
      <c r="R305" s="1269"/>
      <c r="S305" s="1269"/>
    </row>
    <row r="306" spans="1:19" x14ac:dyDescent="0.25">
      <c r="A306" s="450"/>
      <c r="B306" s="449"/>
      <c r="C306" s="449"/>
      <c r="D306" s="449"/>
      <c r="E306" s="449"/>
      <c r="F306" s="449"/>
      <c r="G306" s="449"/>
      <c r="H306" s="449"/>
      <c r="I306" s="449"/>
      <c r="J306" s="449"/>
      <c r="K306" s="449"/>
      <c r="L306" s="449"/>
      <c r="M306" s="449"/>
      <c r="N306" s="449"/>
      <c r="O306" s="449"/>
      <c r="P306" s="449"/>
      <c r="Q306" s="449"/>
      <c r="R306" s="449"/>
      <c r="S306" s="449"/>
    </row>
    <row r="307" spans="1:19" x14ac:dyDescent="0.25">
      <c r="A307" s="1269" t="s">
        <v>3890</v>
      </c>
      <c r="B307" s="1269"/>
      <c r="C307" s="1269"/>
      <c r="D307" s="1269"/>
      <c r="E307" s="1269"/>
      <c r="F307" s="1269"/>
      <c r="G307" s="1269"/>
      <c r="H307" s="1269"/>
      <c r="I307" s="1269"/>
      <c r="J307" s="1269"/>
      <c r="K307" s="1269"/>
      <c r="L307" s="1269"/>
      <c r="M307" s="1269"/>
      <c r="N307" s="1269"/>
      <c r="O307" s="1269"/>
      <c r="P307" s="1269"/>
      <c r="Q307" s="1269"/>
      <c r="R307" s="1269"/>
      <c r="S307" s="1269"/>
    </row>
    <row r="308" spans="1:19" x14ac:dyDescent="0.25">
      <c r="A308" s="450"/>
      <c r="B308" s="448"/>
      <c r="C308" s="448"/>
      <c r="D308" s="448"/>
      <c r="E308" s="448"/>
      <c r="F308" s="448"/>
      <c r="G308" s="448"/>
      <c r="H308" s="448"/>
      <c r="I308" s="448"/>
      <c r="J308" s="448"/>
      <c r="K308" s="448"/>
      <c r="L308" s="448"/>
      <c r="M308" s="448"/>
      <c r="N308" s="448"/>
      <c r="O308" s="448"/>
      <c r="P308" s="448"/>
      <c r="Q308" s="448"/>
      <c r="R308" s="448"/>
      <c r="S308" s="448"/>
    </row>
    <row r="309" spans="1:19" x14ac:dyDescent="0.25">
      <c r="A309" s="1282" t="s">
        <v>181</v>
      </c>
      <c r="B309" s="1283"/>
      <c r="C309" s="1283"/>
      <c r="D309" s="1283"/>
      <c r="E309" s="1283"/>
      <c r="F309" s="1283"/>
      <c r="G309" s="1283"/>
      <c r="H309" s="1283"/>
      <c r="I309" s="1283"/>
      <c r="J309" s="1283"/>
      <c r="K309" s="1283"/>
      <c r="L309" s="1283"/>
      <c r="M309" s="1283"/>
      <c r="N309" s="1283"/>
      <c r="O309" s="1283"/>
      <c r="P309" s="1283"/>
      <c r="Q309" s="1283"/>
      <c r="R309" s="1283"/>
      <c r="S309" s="1284"/>
    </row>
    <row r="310" spans="1:19" s="104" customFormat="1" x14ac:dyDescent="0.25">
      <c r="A310" s="426">
        <f>SUM(A308,A306,A304,A302,A300,A298,A296,A294,A292,A290,A288,A286)</f>
        <v>0</v>
      </c>
      <c r="B310" s="426">
        <f t="shared" ref="B310:S310" si="7">SUM(B308,B306,B304,B302,B300,B298,B296,B294,B292,B290,B288,B286)</f>
        <v>0</v>
      </c>
      <c r="C310" s="426">
        <f t="shared" si="7"/>
        <v>0</v>
      </c>
      <c r="D310" s="426">
        <f t="shared" si="7"/>
        <v>0</v>
      </c>
      <c r="E310" s="426">
        <f t="shared" si="7"/>
        <v>0</v>
      </c>
      <c r="F310" s="426">
        <f t="shared" si="7"/>
        <v>0</v>
      </c>
      <c r="G310" s="426">
        <f t="shared" si="7"/>
        <v>0</v>
      </c>
      <c r="H310" s="426">
        <f t="shared" si="7"/>
        <v>0</v>
      </c>
      <c r="I310" s="426">
        <f t="shared" si="7"/>
        <v>0</v>
      </c>
      <c r="J310" s="426">
        <f t="shared" si="7"/>
        <v>0</v>
      </c>
      <c r="K310" s="426">
        <f t="shared" si="7"/>
        <v>0</v>
      </c>
      <c r="L310" s="426">
        <f t="shared" si="7"/>
        <v>0</v>
      </c>
      <c r="M310" s="426">
        <f t="shared" si="7"/>
        <v>0</v>
      </c>
      <c r="N310" s="426">
        <f t="shared" si="7"/>
        <v>0</v>
      </c>
      <c r="O310" s="426">
        <f t="shared" si="7"/>
        <v>0</v>
      </c>
      <c r="P310" s="426">
        <f t="shared" si="7"/>
        <v>0</v>
      </c>
      <c r="Q310" s="426">
        <f t="shared" si="7"/>
        <v>0</v>
      </c>
      <c r="R310" s="426">
        <f t="shared" si="7"/>
        <v>0</v>
      </c>
      <c r="S310" s="426">
        <f t="shared" si="7"/>
        <v>0</v>
      </c>
    </row>
    <row r="311" spans="1:19" x14ac:dyDescent="0.25">
      <c r="A311" s="1330"/>
      <c r="B311" s="1330"/>
      <c r="C311" s="1330"/>
      <c r="D311" s="1330"/>
      <c r="E311" s="1330"/>
      <c r="F311" s="1330"/>
      <c r="G311" s="1330"/>
      <c r="H311" s="1330"/>
      <c r="I311" s="1330"/>
      <c r="J311" s="1330"/>
      <c r="K311" s="1330"/>
      <c r="L311" s="1330"/>
      <c r="M311" s="1330"/>
      <c r="N311" s="1330"/>
      <c r="O311" s="1330"/>
      <c r="P311" s="1330"/>
      <c r="Q311" s="1330"/>
      <c r="R311" s="1330"/>
      <c r="S311" s="1330"/>
    </row>
    <row r="312" spans="1:19" x14ac:dyDescent="0.25">
      <c r="A312" s="1331" t="s">
        <v>3441</v>
      </c>
      <c r="B312" s="1331"/>
      <c r="C312" s="1331"/>
      <c r="D312" s="1331"/>
      <c r="E312" s="1331"/>
      <c r="F312" s="1331"/>
      <c r="G312" s="1331"/>
      <c r="H312" s="1331"/>
      <c r="I312" s="1331"/>
      <c r="J312" s="1331"/>
      <c r="K312" s="1331"/>
      <c r="L312" s="1331"/>
      <c r="M312" s="1331"/>
      <c r="N312" s="1331"/>
      <c r="O312" s="1331"/>
      <c r="P312" s="1331"/>
      <c r="Q312" s="1331"/>
      <c r="R312" s="1331"/>
      <c r="S312" s="1331"/>
    </row>
    <row r="313" spans="1:19" x14ac:dyDescent="0.25">
      <c r="A313" s="1298" t="s">
        <v>3525</v>
      </c>
      <c r="B313" s="1298"/>
      <c r="C313" s="1298"/>
      <c r="D313" s="1298"/>
      <c r="E313" s="1298"/>
      <c r="F313" s="1298"/>
      <c r="G313" s="1298"/>
      <c r="H313" s="1298"/>
      <c r="I313" s="1298"/>
      <c r="J313" s="1298"/>
      <c r="K313" s="1298"/>
      <c r="L313" s="1298"/>
      <c r="M313" s="1298"/>
      <c r="N313" s="1298"/>
      <c r="O313" s="1298"/>
      <c r="P313" s="1298"/>
      <c r="Q313" s="1298"/>
      <c r="R313" s="1298"/>
      <c r="S313" s="1298"/>
    </row>
    <row r="314" spans="1:19" x14ac:dyDescent="0.25">
      <c r="A314" s="1298" t="s">
        <v>1622</v>
      </c>
      <c r="B314" s="1298"/>
      <c r="C314" s="1298"/>
      <c r="D314" s="1298"/>
      <c r="E314" s="1298"/>
      <c r="F314" s="1298"/>
      <c r="G314" s="1298"/>
      <c r="H314" s="1298"/>
      <c r="I314" s="1298"/>
      <c r="J314" s="1298"/>
      <c r="K314" s="1298"/>
      <c r="L314" s="1298"/>
      <c r="M314" s="1298"/>
      <c r="N314" s="1298"/>
      <c r="O314" s="1298"/>
      <c r="P314" s="1298"/>
      <c r="Q314" s="1298"/>
      <c r="R314" s="1298"/>
      <c r="S314" s="1298"/>
    </row>
    <row r="315" spans="1:19" x14ac:dyDescent="0.25">
      <c r="A315" s="1298" t="s">
        <v>3472</v>
      </c>
      <c r="B315" s="1298"/>
      <c r="C315" s="1298"/>
      <c r="D315" s="1298"/>
      <c r="E315" s="1298"/>
      <c r="F315" s="1298"/>
      <c r="G315" s="1298"/>
      <c r="H315" s="1298"/>
      <c r="I315" s="1298"/>
      <c r="J315" s="1298"/>
      <c r="K315" s="1298"/>
      <c r="L315" s="1298"/>
      <c r="M315" s="1298"/>
      <c r="N315" s="1298"/>
      <c r="O315" s="1298"/>
      <c r="P315" s="1298"/>
      <c r="Q315" s="1298"/>
      <c r="R315" s="1298"/>
      <c r="S315" s="1298"/>
    </row>
    <row r="316" spans="1:19" x14ac:dyDescent="0.25">
      <c r="A316" s="1298" t="s">
        <v>3473</v>
      </c>
      <c r="B316" s="1298"/>
      <c r="C316" s="1298"/>
      <c r="D316" s="1298"/>
      <c r="E316" s="1298"/>
      <c r="F316" s="1298"/>
      <c r="G316" s="1298"/>
      <c r="H316" s="1298"/>
      <c r="I316" s="1298"/>
      <c r="J316" s="1298"/>
      <c r="K316" s="1298"/>
      <c r="L316" s="1298"/>
      <c r="M316" s="1298"/>
      <c r="N316" s="1298"/>
      <c r="O316" s="1298"/>
      <c r="P316" s="1298"/>
      <c r="Q316" s="1298"/>
      <c r="R316" s="1298"/>
      <c r="S316" s="1298"/>
    </row>
    <row r="317" spans="1:19" x14ac:dyDescent="0.25">
      <c r="A317" s="1298" t="s">
        <v>3474</v>
      </c>
      <c r="B317" s="1298"/>
      <c r="C317" s="1298"/>
      <c r="D317" s="1298"/>
      <c r="E317" s="1298"/>
      <c r="F317" s="1298"/>
      <c r="G317" s="1298"/>
      <c r="H317" s="1298"/>
      <c r="I317" s="1298"/>
      <c r="J317" s="1298"/>
      <c r="K317" s="1298"/>
      <c r="L317" s="1298"/>
      <c r="M317" s="1298"/>
      <c r="N317" s="1298"/>
      <c r="O317" s="1298"/>
      <c r="P317" s="1298"/>
      <c r="Q317" s="1298"/>
      <c r="R317" s="1298"/>
      <c r="S317" s="1298"/>
    </row>
    <row r="318" spans="1:19" x14ac:dyDescent="0.25">
      <c r="A318" s="1298" t="s">
        <v>3475</v>
      </c>
      <c r="B318" s="1298"/>
      <c r="C318" s="1298"/>
      <c r="D318" s="1298"/>
      <c r="E318" s="1298"/>
      <c r="F318" s="1298"/>
      <c r="G318" s="1298"/>
      <c r="H318" s="1298"/>
      <c r="I318" s="1298"/>
      <c r="J318" s="1298"/>
      <c r="K318" s="1298"/>
      <c r="L318" s="1298"/>
      <c r="M318" s="1298"/>
      <c r="N318" s="1298"/>
      <c r="O318" s="1298"/>
      <c r="P318" s="1298"/>
      <c r="Q318" s="1298"/>
      <c r="R318" s="1298"/>
      <c r="S318" s="1298"/>
    </row>
    <row r="319" spans="1:19" x14ac:dyDescent="0.25">
      <c r="A319" s="1298" t="s">
        <v>3476</v>
      </c>
      <c r="B319" s="1298"/>
      <c r="C319" s="1298"/>
      <c r="D319" s="1298"/>
      <c r="E319" s="1298"/>
      <c r="F319" s="1298"/>
      <c r="G319" s="1298"/>
      <c r="H319" s="1298"/>
      <c r="I319" s="1298"/>
      <c r="J319" s="1298"/>
      <c r="K319" s="1298"/>
      <c r="L319" s="1298"/>
      <c r="M319" s="1298"/>
      <c r="N319" s="1298"/>
      <c r="O319" s="1298"/>
      <c r="P319" s="1298"/>
      <c r="Q319" s="1298"/>
      <c r="R319" s="1298"/>
      <c r="S319" s="1298"/>
    </row>
    <row r="320" spans="1:19" x14ac:dyDescent="0.25">
      <c r="A320" s="1299" t="s">
        <v>3477</v>
      </c>
      <c r="B320" s="1299"/>
      <c r="C320" s="1299"/>
      <c r="D320" s="1299"/>
      <c r="E320" s="1299"/>
      <c r="F320" s="1299"/>
      <c r="G320" s="1299"/>
      <c r="H320" s="1299"/>
      <c r="I320" s="1299"/>
      <c r="J320" s="1299"/>
      <c r="K320" s="1299"/>
      <c r="L320" s="1299"/>
      <c r="M320" s="1299"/>
      <c r="N320" s="1299"/>
      <c r="O320" s="1299"/>
      <c r="P320" s="1299"/>
      <c r="Q320" s="1299"/>
      <c r="R320" s="1299"/>
      <c r="S320" s="1299"/>
    </row>
    <row r="321" spans="1:19" ht="25.5" customHeight="1" x14ac:dyDescent="0.25">
      <c r="A321" s="1300" t="s">
        <v>41</v>
      </c>
      <c r="B321" s="1300"/>
      <c r="C321" s="1300"/>
      <c r="D321" s="1300" t="s">
        <v>42</v>
      </c>
      <c r="E321" s="1300"/>
      <c r="F321" s="1300" t="s">
        <v>43</v>
      </c>
      <c r="G321" s="1300"/>
      <c r="H321" s="1300"/>
      <c r="I321" s="1300" t="s">
        <v>44</v>
      </c>
      <c r="J321" s="1300"/>
      <c r="K321" s="1274" t="s">
        <v>45</v>
      </c>
      <c r="L321" s="1274"/>
      <c r="M321" s="1274"/>
      <c r="N321" s="1274"/>
      <c r="O321" s="1301" t="s">
        <v>46</v>
      </c>
      <c r="P321" s="1301"/>
      <c r="Q321" s="1301"/>
      <c r="R321" s="1300" t="s">
        <v>47</v>
      </c>
      <c r="S321" s="1300"/>
    </row>
    <row r="322" spans="1:19" ht="23.25" customHeight="1" x14ac:dyDescent="0.25">
      <c r="A322" s="1274" t="s">
        <v>48</v>
      </c>
      <c r="B322" s="1274" t="s">
        <v>49</v>
      </c>
      <c r="C322" s="1275" t="s">
        <v>50</v>
      </c>
      <c r="D322" s="1274" t="s">
        <v>51</v>
      </c>
      <c r="E322" s="1274" t="s">
        <v>52</v>
      </c>
      <c r="F322" s="1274" t="s">
        <v>53</v>
      </c>
      <c r="G322" s="1274"/>
      <c r="H322" s="1274"/>
      <c r="I322" s="1274" t="s">
        <v>54</v>
      </c>
      <c r="J322" s="1274" t="s">
        <v>55</v>
      </c>
      <c r="K322" s="1274" t="s">
        <v>56</v>
      </c>
      <c r="L322" s="1274"/>
      <c r="M322" s="1274" t="s">
        <v>57</v>
      </c>
      <c r="N322" s="1274"/>
      <c r="O322" s="1274" t="s">
        <v>58</v>
      </c>
      <c r="P322" s="1274" t="s">
        <v>59</v>
      </c>
      <c r="Q322" s="1274" t="s">
        <v>60</v>
      </c>
      <c r="R322" s="1274" t="s">
        <v>61</v>
      </c>
      <c r="S322" s="1274" t="s">
        <v>62</v>
      </c>
    </row>
    <row r="323" spans="1:19" ht="69" customHeight="1" x14ac:dyDescent="0.25">
      <c r="A323" s="1274"/>
      <c r="B323" s="1274"/>
      <c r="C323" s="1275"/>
      <c r="D323" s="1274"/>
      <c r="E323" s="1274"/>
      <c r="F323" s="446" t="s">
        <v>63</v>
      </c>
      <c r="G323" s="446" t="s">
        <v>64</v>
      </c>
      <c r="H323" s="446" t="s">
        <v>65</v>
      </c>
      <c r="I323" s="1274"/>
      <c r="J323" s="1274"/>
      <c r="K323" s="447" t="s">
        <v>66</v>
      </c>
      <c r="L323" s="447" t="s">
        <v>67</v>
      </c>
      <c r="M323" s="447" t="s">
        <v>68</v>
      </c>
      <c r="N323" s="447" t="s">
        <v>67</v>
      </c>
      <c r="O323" s="1274"/>
      <c r="P323" s="1274"/>
      <c r="Q323" s="1274"/>
      <c r="R323" s="1274"/>
      <c r="S323" s="1274"/>
    </row>
    <row r="324" spans="1:19" x14ac:dyDescent="0.25">
      <c r="A324" s="1269" t="s">
        <v>69</v>
      </c>
      <c r="B324" s="1269"/>
      <c r="C324" s="1269"/>
      <c r="D324" s="1269"/>
      <c r="E324" s="1269"/>
      <c r="F324" s="1269"/>
      <c r="G324" s="1269"/>
      <c r="H324" s="1269"/>
      <c r="I324" s="1269"/>
      <c r="J324" s="1269"/>
      <c r="K324" s="1269"/>
      <c r="L324" s="1269"/>
      <c r="M324" s="1269"/>
      <c r="N324" s="1269"/>
      <c r="O324" s="1269"/>
      <c r="P324" s="1269"/>
      <c r="Q324" s="1269"/>
      <c r="R324" s="1269"/>
      <c r="S324" s="1269"/>
    </row>
    <row r="325" spans="1:19" s="103" customFormat="1" x14ac:dyDescent="0.25">
      <c r="A325" s="455">
        <v>0</v>
      </c>
      <c r="B325" s="455">
        <v>0</v>
      </c>
      <c r="C325" s="455">
        <v>0</v>
      </c>
      <c r="D325" s="455">
        <v>0</v>
      </c>
      <c r="E325" s="455">
        <v>0</v>
      </c>
      <c r="F325" s="455">
        <v>0</v>
      </c>
      <c r="G325" s="455">
        <v>0</v>
      </c>
      <c r="H325" s="455">
        <v>0</v>
      </c>
      <c r="I325" s="455">
        <v>0</v>
      </c>
      <c r="J325" s="455">
        <v>0</v>
      </c>
      <c r="K325" s="455">
        <v>0</v>
      </c>
      <c r="L325" s="455">
        <v>0</v>
      </c>
      <c r="M325" s="455">
        <v>0</v>
      </c>
      <c r="N325" s="455">
        <v>0</v>
      </c>
      <c r="O325" s="455">
        <v>0</v>
      </c>
      <c r="P325" s="455">
        <v>0</v>
      </c>
      <c r="Q325" s="455">
        <v>0</v>
      </c>
      <c r="R325" s="455">
        <v>0</v>
      </c>
      <c r="S325" s="455">
        <v>0</v>
      </c>
    </row>
    <row r="326" spans="1:19" x14ac:dyDescent="0.25">
      <c r="A326" s="1269" t="s">
        <v>70</v>
      </c>
      <c r="B326" s="1269"/>
      <c r="C326" s="1269"/>
      <c r="D326" s="1269"/>
      <c r="E326" s="1269"/>
      <c r="F326" s="1269"/>
      <c r="G326" s="1269"/>
      <c r="H326" s="1269"/>
      <c r="I326" s="1269"/>
      <c r="J326" s="1269"/>
      <c r="K326" s="1269"/>
      <c r="L326" s="1269"/>
      <c r="M326" s="1269"/>
      <c r="N326" s="1269"/>
      <c r="O326" s="1269"/>
      <c r="P326" s="1269"/>
      <c r="Q326" s="1269"/>
      <c r="R326" s="1269"/>
      <c r="S326" s="1269"/>
    </row>
    <row r="327" spans="1:19" s="103" customFormat="1" x14ac:dyDescent="0.25">
      <c r="A327" s="455">
        <v>0</v>
      </c>
      <c r="B327" s="455">
        <v>0</v>
      </c>
      <c r="C327" s="455">
        <v>0</v>
      </c>
      <c r="D327" s="455">
        <v>0</v>
      </c>
      <c r="E327" s="455">
        <v>0</v>
      </c>
      <c r="F327" s="455">
        <v>0</v>
      </c>
      <c r="G327" s="455">
        <v>0</v>
      </c>
      <c r="H327" s="455">
        <v>0</v>
      </c>
      <c r="I327" s="455">
        <v>0</v>
      </c>
      <c r="J327" s="455">
        <v>0</v>
      </c>
      <c r="K327" s="455">
        <v>0</v>
      </c>
      <c r="L327" s="455">
        <v>0</v>
      </c>
      <c r="M327" s="455">
        <v>0</v>
      </c>
      <c r="N327" s="455">
        <v>0</v>
      </c>
      <c r="O327" s="455">
        <v>0</v>
      </c>
      <c r="P327" s="455">
        <v>0</v>
      </c>
      <c r="Q327" s="455">
        <v>0</v>
      </c>
      <c r="R327" s="455">
        <v>0</v>
      </c>
      <c r="S327" s="455">
        <v>0</v>
      </c>
    </row>
    <row r="328" spans="1:19" x14ac:dyDescent="0.25">
      <c r="A328" s="1269" t="s">
        <v>3799</v>
      </c>
      <c r="B328" s="1269"/>
      <c r="C328" s="1269"/>
      <c r="D328" s="1269"/>
      <c r="E328" s="1269"/>
      <c r="F328" s="1269"/>
      <c r="G328" s="1269"/>
      <c r="H328" s="1269"/>
      <c r="I328" s="1269"/>
      <c r="J328" s="1269"/>
      <c r="K328" s="1269"/>
      <c r="L328" s="1269"/>
      <c r="M328" s="1269"/>
      <c r="N328" s="1269"/>
      <c r="O328" s="1269"/>
      <c r="P328" s="1269"/>
      <c r="Q328" s="1269"/>
      <c r="R328" s="1269"/>
      <c r="S328" s="1269"/>
    </row>
    <row r="329" spans="1:19" x14ac:dyDescent="0.25">
      <c r="A329" s="623"/>
      <c r="B329" s="626"/>
      <c r="C329" s="449"/>
      <c r="D329" s="449"/>
      <c r="E329" s="449"/>
      <c r="F329" s="449"/>
      <c r="G329" s="449"/>
      <c r="H329" s="449"/>
      <c r="I329" s="449"/>
      <c r="J329" s="449"/>
      <c r="K329" s="449"/>
      <c r="L329" s="449"/>
      <c r="M329" s="449"/>
      <c r="N329" s="449"/>
      <c r="O329" s="449"/>
      <c r="P329" s="449"/>
      <c r="Q329" s="449"/>
      <c r="R329" s="449"/>
      <c r="S329" s="449"/>
    </row>
    <row r="330" spans="1:19" x14ac:dyDescent="0.25">
      <c r="A330" s="1269" t="s">
        <v>3800</v>
      </c>
      <c r="B330" s="1269"/>
      <c r="C330" s="1269"/>
      <c r="D330" s="1269"/>
      <c r="E330" s="1269"/>
      <c r="F330" s="1269"/>
      <c r="G330" s="1269"/>
      <c r="H330" s="1269"/>
      <c r="I330" s="1269"/>
      <c r="J330" s="1269"/>
      <c r="K330" s="1269"/>
      <c r="L330" s="1269"/>
      <c r="M330" s="1269"/>
      <c r="N330" s="1269"/>
      <c r="O330" s="1269"/>
      <c r="P330" s="1269"/>
      <c r="Q330" s="1269"/>
      <c r="R330" s="1269"/>
      <c r="S330" s="1269"/>
    </row>
    <row r="331" spans="1:19" x14ac:dyDescent="0.25">
      <c r="A331" s="450"/>
      <c r="B331" s="449"/>
      <c r="C331" s="449"/>
      <c r="D331" s="449"/>
      <c r="E331" s="449"/>
      <c r="F331" s="449"/>
      <c r="G331" s="449"/>
      <c r="H331" s="449"/>
      <c r="I331" s="449"/>
      <c r="J331" s="449"/>
      <c r="K331" s="449"/>
      <c r="L331" s="449"/>
      <c r="M331" s="449"/>
      <c r="N331" s="449"/>
      <c r="O331" s="449"/>
      <c r="P331" s="449"/>
      <c r="Q331" s="449"/>
      <c r="R331" s="449"/>
      <c r="S331" s="449"/>
    </row>
    <row r="332" spans="1:19" x14ac:dyDescent="0.25">
      <c r="A332" s="1270" t="s">
        <v>3801</v>
      </c>
      <c r="B332" s="1270"/>
      <c r="C332" s="1270"/>
      <c r="D332" s="1270"/>
      <c r="E332" s="1270"/>
      <c r="F332" s="1270"/>
      <c r="G332" s="1270"/>
      <c r="H332" s="1270"/>
      <c r="I332" s="1270"/>
      <c r="J332" s="1270"/>
      <c r="K332" s="1270"/>
      <c r="L332" s="1270"/>
      <c r="M332" s="1270"/>
      <c r="N332" s="1270"/>
      <c r="O332" s="1270"/>
      <c r="P332" s="1270"/>
      <c r="Q332" s="1270"/>
      <c r="R332" s="1270"/>
      <c r="S332" s="1270"/>
    </row>
    <row r="333" spans="1:19" x14ac:dyDescent="0.25">
      <c r="A333" s="450"/>
      <c r="B333" s="449"/>
      <c r="C333" s="449"/>
      <c r="D333" s="449"/>
      <c r="E333" s="449"/>
      <c r="F333" s="449"/>
      <c r="G333" s="449"/>
      <c r="H333" s="449"/>
      <c r="I333" s="449"/>
      <c r="J333" s="449"/>
      <c r="K333" s="449"/>
      <c r="L333" s="449"/>
      <c r="M333" s="449"/>
      <c r="N333" s="449"/>
      <c r="O333" s="449"/>
      <c r="P333" s="449"/>
      <c r="Q333" s="449"/>
      <c r="R333" s="449"/>
      <c r="S333" s="449"/>
    </row>
    <row r="334" spans="1:19" x14ac:dyDescent="0.25">
      <c r="A334" s="1269" t="s">
        <v>3814</v>
      </c>
      <c r="B334" s="1269"/>
      <c r="C334" s="1269"/>
      <c r="D334" s="1269"/>
      <c r="E334" s="1269"/>
      <c r="F334" s="1269"/>
      <c r="G334" s="1269"/>
      <c r="H334" s="1269"/>
      <c r="I334" s="1269"/>
      <c r="J334" s="1269"/>
      <c r="K334" s="1269"/>
      <c r="L334" s="1269"/>
      <c r="M334" s="1269"/>
      <c r="N334" s="1269"/>
      <c r="O334" s="1269"/>
      <c r="P334" s="1269"/>
      <c r="Q334" s="1269"/>
      <c r="R334" s="1269"/>
      <c r="S334" s="1269"/>
    </row>
    <row r="335" spans="1:19" x14ac:dyDescent="0.25">
      <c r="A335" s="450"/>
      <c r="B335" s="449"/>
      <c r="C335" s="449"/>
      <c r="D335" s="449"/>
      <c r="E335" s="449"/>
      <c r="F335" s="449"/>
      <c r="G335" s="449"/>
      <c r="H335" s="449"/>
      <c r="I335" s="449"/>
      <c r="J335" s="449"/>
      <c r="K335" s="449"/>
      <c r="L335" s="449"/>
      <c r="M335" s="449"/>
      <c r="N335" s="449"/>
      <c r="O335" s="449"/>
      <c r="P335" s="449"/>
      <c r="Q335" s="449"/>
      <c r="R335" s="449"/>
      <c r="S335" s="449"/>
    </row>
    <row r="336" spans="1:19" x14ac:dyDescent="0.25">
      <c r="A336" s="1269" t="s">
        <v>3820</v>
      </c>
      <c r="B336" s="1269"/>
      <c r="C336" s="1269"/>
      <c r="D336" s="1269"/>
      <c r="E336" s="1269"/>
      <c r="F336" s="1269"/>
      <c r="G336" s="1269"/>
      <c r="H336" s="1269"/>
      <c r="I336" s="1269"/>
      <c r="J336" s="1269"/>
      <c r="K336" s="1269"/>
      <c r="L336" s="1269"/>
      <c r="M336" s="1269"/>
      <c r="N336" s="1269"/>
      <c r="O336" s="1269"/>
      <c r="P336" s="1269"/>
      <c r="Q336" s="1269"/>
      <c r="R336" s="1269"/>
      <c r="S336" s="1269"/>
    </row>
    <row r="337" spans="1:19" x14ac:dyDescent="0.25">
      <c r="A337" s="450"/>
      <c r="B337" s="449"/>
      <c r="C337" s="449"/>
      <c r="D337" s="449"/>
      <c r="E337" s="449"/>
      <c r="F337" s="449"/>
      <c r="G337" s="449"/>
      <c r="H337" s="449"/>
      <c r="I337" s="449"/>
      <c r="J337" s="449"/>
      <c r="K337" s="449"/>
      <c r="L337" s="449"/>
      <c r="M337" s="449"/>
      <c r="N337" s="449"/>
      <c r="O337" s="449"/>
      <c r="P337" s="449"/>
      <c r="Q337" s="449"/>
      <c r="R337" s="449"/>
      <c r="S337" s="449"/>
    </row>
    <row r="338" spans="1:19" x14ac:dyDescent="0.25">
      <c r="A338" s="1269" t="s">
        <v>3839</v>
      </c>
      <c r="B338" s="1269"/>
      <c r="C338" s="1269"/>
      <c r="D338" s="1269"/>
      <c r="E338" s="1269"/>
      <c r="F338" s="1269"/>
      <c r="G338" s="1269"/>
      <c r="H338" s="1269"/>
      <c r="I338" s="1269"/>
      <c r="J338" s="1269"/>
      <c r="K338" s="1269"/>
      <c r="L338" s="1269"/>
      <c r="M338" s="1269"/>
      <c r="N338" s="1269"/>
      <c r="O338" s="1269"/>
      <c r="P338" s="1269"/>
      <c r="Q338" s="1269"/>
      <c r="R338" s="1269"/>
      <c r="S338" s="1269"/>
    </row>
    <row r="339" spans="1:19" x14ac:dyDescent="0.25">
      <c r="A339" s="450"/>
      <c r="B339" s="449"/>
      <c r="C339" s="449"/>
      <c r="D339" s="449"/>
      <c r="E339" s="449"/>
      <c r="F339" s="449"/>
      <c r="G339" s="449"/>
      <c r="H339" s="449"/>
      <c r="I339" s="449"/>
      <c r="J339" s="449"/>
      <c r="K339" s="449"/>
      <c r="L339" s="449"/>
      <c r="M339" s="449"/>
      <c r="N339" s="449"/>
      <c r="O339" s="449"/>
      <c r="P339" s="449"/>
      <c r="Q339" s="449"/>
      <c r="R339" s="449"/>
      <c r="S339" s="449"/>
    </row>
    <row r="340" spans="1:19" x14ac:dyDescent="0.25">
      <c r="A340" s="1269" t="s">
        <v>3853</v>
      </c>
      <c r="B340" s="1269"/>
      <c r="C340" s="1269"/>
      <c r="D340" s="1269"/>
      <c r="E340" s="1269"/>
      <c r="F340" s="1269"/>
      <c r="G340" s="1269"/>
      <c r="H340" s="1269"/>
      <c r="I340" s="1269"/>
      <c r="J340" s="1269"/>
      <c r="K340" s="1269"/>
      <c r="L340" s="1269"/>
      <c r="M340" s="1269"/>
      <c r="N340" s="1269"/>
      <c r="O340" s="1269"/>
      <c r="P340" s="1269"/>
      <c r="Q340" s="1269"/>
      <c r="R340" s="1269"/>
      <c r="S340" s="1269"/>
    </row>
    <row r="341" spans="1:19" x14ac:dyDescent="0.25">
      <c r="A341" s="450"/>
      <c r="B341" s="451"/>
      <c r="C341" s="451"/>
      <c r="D341" s="451"/>
      <c r="E341" s="451"/>
      <c r="F341" s="451"/>
      <c r="G341" s="451"/>
      <c r="H341" s="451"/>
      <c r="I341" s="451"/>
      <c r="J341" s="451"/>
      <c r="K341" s="451"/>
      <c r="L341" s="451"/>
      <c r="M341" s="451"/>
      <c r="N341" s="451"/>
      <c r="O341" s="451"/>
      <c r="P341" s="451"/>
      <c r="Q341" s="451"/>
      <c r="R341" s="451"/>
      <c r="S341" s="451"/>
    </row>
    <row r="342" spans="1:19" x14ac:dyDescent="0.25">
      <c r="A342" s="1269" t="s">
        <v>3882</v>
      </c>
      <c r="B342" s="1269"/>
      <c r="C342" s="1269"/>
      <c r="D342" s="1269"/>
      <c r="E342" s="1269"/>
      <c r="F342" s="1269"/>
      <c r="G342" s="1269"/>
      <c r="H342" s="1269"/>
      <c r="I342" s="1269"/>
      <c r="J342" s="1269"/>
      <c r="K342" s="1269"/>
      <c r="L342" s="1269"/>
      <c r="M342" s="1269"/>
      <c r="N342" s="1269"/>
      <c r="O342" s="1269"/>
      <c r="P342" s="1269"/>
      <c r="Q342" s="1269"/>
      <c r="R342" s="1269"/>
      <c r="S342" s="1269"/>
    </row>
    <row r="343" spans="1:19" x14ac:dyDescent="0.25">
      <c r="A343" s="450"/>
      <c r="B343" s="449"/>
      <c r="C343" s="449"/>
      <c r="D343" s="449"/>
      <c r="E343" s="449"/>
      <c r="F343" s="449"/>
      <c r="G343" s="449"/>
      <c r="H343" s="449"/>
      <c r="I343" s="449"/>
      <c r="J343" s="449"/>
      <c r="K343" s="449"/>
      <c r="L343" s="449"/>
      <c r="M343" s="449"/>
      <c r="N343" s="449"/>
      <c r="O343" s="449"/>
      <c r="P343" s="449"/>
      <c r="Q343" s="449"/>
      <c r="R343" s="449"/>
      <c r="S343" s="449"/>
    </row>
    <row r="344" spans="1:19" x14ac:dyDescent="0.25">
      <c r="A344" s="1269" t="s">
        <v>3887</v>
      </c>
      <c r="B344" s="1269"/>
      <c r="C344" s="1269"/>
      <c r="D344" s="1269"/>
      <c r="E344" s="1269"/>
      <c r="F344" s="1269"/>
      <c r="G344" s="1269"/>
      <c r="H344" s="1269"/>
      <c r="I344" s="1269"/>
      <c r="J344" s="1269"/>
      <c r="K344" s="1269"/>
      <c r="L344" s="1269"/>
      <c r="M344" s="1269"/>
      <c r="N344" s="1269"/>
      <c r="O344" s="1269"/>
      <c r="P344" s="1269"/>
      <c r="Q344" s="1269"/>
      <c r="R344" s="1269"/>
      <c r="S344" s="1269"/>
    </row>
    <row r="345" spans="1:19" x14ac:dyDescent="0.25">
      <c r="A345" s="450"/>
      <c r="B345" s="449"/>
      <c r="C345" s="449"/>
      <c r="D345" s="449"/>
      <c r="E345" s="449"/>
      <c r="F345" s="449"/>
      <c r="G345" s="449"/>
      <c r="H345" s="449"/>
      <c r="I345" s="449"/>
      <c r="J345" s="449"/>
      <c r="K345" s="449"/>
      <c r="L345" s="449"/>
      <c r="M345" s="449"/>
      <c r="N345" s="449"/>
      <c r="O345" s="449"/>
      <c r="P345" s="449"/>
      <c r="Q345" s="449"/>
      <c r="R345" s="449"/>
      <c r="S345" s="449"/>
    </row>
    <row r="346" spans="1:19" x14ac:dyDescent="0.25">
      <c r="A346" s="1269" t="s">
        <v>3889</v>
      </c>
      <c r="B346" s="1269"/>
      <c r="C346" s="1269"/>
      <c r="D346" s="1269"/>
      <c r="E346" s="1269"/>
      <c r="F346" s="1269"/>
      <c r="G346" s="1269"/>
      <c r="H346" s="1269"/>
      <c r="I346" s="1269"/>
      <c r="J346" s="1269"/>
      <c r="K346" s="1269"/>
      <c r="L346" s="1269"/>
      <c r="M346" s="1269"/>
      <c r="N346" s="1269"/>
      <c r="O346" s="1269"/>
      <c r="P346" s="1269"/>
      <c r="Q346" s="1269"/>
      <c r="R346" s="1269"/>
      <c r="S346" s="1269"/>
    </row>
    <row r="347" spans="1:19" x14ac:dyDescent="0.25">
      <c r="A347" s="450"/>
      <c r="B347" s="448"/>
      <c r="C347" s="448"/>
      <c r="D347" s="448"/>
      <c r="E347" s="448"/>
      <c r="F347" s="448"/>
      <c r="G347" s="448"/>
      <c r="H347" s="448"/>
      <c r="I347" s="448"/>
      <c r="J347" s="448"/>
      <c r="K347" s="448"/>
      <c r="L347" s="448"/>
      <c r="M347" s="448"/>
      <c r="N347" s="448"/>
      <c r="O347" s="448"/>
      <c r="P347" s="448"/>
      <c r="Q347" s="448"/>
      <c r="R347" s="448"/>
      <c r="S347" s="448"/>
    </row>
    <row r="348" spans="1:19" x14ac:dyDescent="0.25">
      <c r="A348" s="1282" t="s">
        <v>181</v>
      </c>
      <c r="B348" s="1283"/>
      <c r="C348" s="1283"/>
      <c r="D348" s="1283"/>
      <c r="E348" s="1283"/>
      <c r="F348" s="1283"/>
      <c r="G348" s="1283"/>
      <c r="H348" s="1283"/>
      <c r="I348" s="1283"/>
      <c r="J348" s="1283"/>
      <c r="K348" s="1283"/>
      <c r="L348" s="1283"/>
      <c r="M348" s="1283"/>
      <c r="N348" s="1283"/>
      <c r="O348" s="1283"/>
      <c r="P348" s="1283"/>
      <c r="Q348" s="1283"/>
      <c r="R348" s="1283"/>
      <c r="S348" s="1284"/>
    </row>
    <row r="349" spans="1:19" s="104" customFormat="1" x14ac:dyDescent="0.25">
      <c r="A349" s="426">
        <f>SUM(A347,A345,A343,A341,A339,A337,A335,A333,A331,A329,A327,A325)</f>
        <v>0</v>
      </c>
      <c r="B349" s="426">
        <f t="shared" ref="B349:S349" si="8">SUM(B347,B345,B343,B341,B339,B337,B335,B333,B331,B329,B327,B325)</f>
        <v>0</v>
      </c>
      <c r="C349" s="426">
        <f t="shared" si="8"/>
        <v>0</v>
      </c>
      <c r="D349" s="426">
        <f t="shared" si="8"/>
        <v>0</v>
      </c>
      <c r="E349" s="426">
        <f t="shared" si="8"/>
        <v>0</v>
      </c>
      <c r="F349" s="426">
        <f t="shared" si="8"/>
        <v>0</v>
      </c>
      <c r="G349" s="426">
        <f t="shared" si="8"/>
        <v>0</v>
      </c>
      <c r="H349" s="426">
        <f t="shared" si="8"/>
        <v>0</v>
      </c>
      <c r="I349" s="426">
        <f t="shared" si="8"/>
        <v>0</v>
      </c>
      <c r="J349" s="426">
        <f t="shared" si="8"/>
        <v>0</v>
      </c>
      <c r="K349" s="426">
        <f t="shared" si="8"/>
        <v>0</v>
      </c>
      <c r="L349" s="426">
        <f t="shared" si="8"/>
        <v>0</v>
      </c>
      <c r="M349" s="426">
        <f t="shared" si="8"/>
        <v>0</v>
      </c>
      <c r="N349" s="426">
        <f t="shared" si="8"/>
        <v>0</v>
      </c>
      <c r="O349" s="426">
        <f t="shared" si="8"/>
        <v>0</v>
      </c>
      <c r="P349" s="426">
        <f t="shared" si="8"/>
        <v>0</v>
      </c>
      <c r="Q349" s="426">
        <f t="shared" si="8"/>
        <v>0</v>
      </c>
      <c r="R349" s="426">
        <f t="shared" si="8"/>
        <v>0</v>
      </c>
      <c r="S349" s="426">
        <f t="shared" si="8"/>
        <v>0</v>
      </c>
    </row>
    <row r="350" spans="1:19" x14ac:dyDescent="0.25">
      <c r="A350" s="1330"/>
      <c r="B350" s="1330"/>
      <c r="C350" s="1330"/>
      <c r="D350" s="1330"/>
      <c r="E350" s="1330"/>
      <c r="F350" s="1330"/>
      <c r="G350" s="1330"/>
      <c r="H350" s="1330"/>
      <c r="I350" s="1330"/>
      <c r="J350" s="1330"/>
      <c r="K350" s="1330"/>
      <c r="L350" s="1330"/>
      <c r="M350" s="1330"/>
      <c r="N350" s="1330"/>
      <c r="O350" s="1330"/>
      <c r="P350" s="1330"/>
      <c r="Q350" s="1330"/>
      <c r="R350" s="1330"/>
      <c r="S350" s="1330"/>
    </row>
    <row r="351" spans="1:19" x14ac:dyDescent="0.25">
      <c r="A351" s="1331" t="s">
        <v>3430</v>
      </c>
      <c r="B351" s="1331"/>
      <c r="C351" s="1331"/>
      <c r="D351" s="1331"/>
      <c r="E351" s="1331"/>
      <c r="F351" s="1331"/>
      <c r="G351" s="1331"/>
      <c r="H351" s="1331"/>
      <c r="I351" s="1331"/>
      <c r="J351" s="1331"/>
      <c r="K351" s="1331"/>
      <c r="L351" s="1331"/>
      <c r="M351" s="1331"/>
      <c r="N351" s="1331"/>
      <c r="O351" s="1331"/>
      <c r="P351" s="1331"/>
      <c r="Q351" s="1331"/>
      <c r="R351" s="1331"/>
      <c r="S351" s="1331"/>
    </row>
    <row r="352" spans="1:19" ht="19.5" customHeight="1" x14ac:dyDescent="0.25">
      <c r="A352" s="1332" t="s">
        <v>3526</v>
      </c>
      <c r="B352" s="1055"/>
      <c r="C352" s="1055"/>
      <c r="D352" s="1055"/>
      <c r="E352" s="1055"/>
      <c r="F352" s="1055"/>
      <c r="G352" s="1055"/>
      <c r="H352" s="1055"/>
      <c r="I352" s="1055"/>
      <c r="J352" s="1055"/>
      <c r="K352" s="1055"/>
      <c r="L352" s="1055"/>
      <c r="M352" s="1055"/>
      <c r="N352" s="1055"/>
      <c r="O352" s="1055"/>
      <c r="P352" s="1055"/>
      <c r="Q352" s="1055"/>
      <c r="R352" s="1055"/>
      <c r="S352" s="1333"/>
    </row>
    <row r="353" spans="1:19" x14ac:dyDescent="0.25">
      <c r="A353" s="1298" t="s">
        <v>3478</v>
      </c>
      <c r="B353" s="1298"/>
      <c r="C353" s="1298"/>
      <c r="D353" s="1298"/>
      <c r="E353" s="1298"/>
      <c r="F353" s="1298"/>
      <c r="G353" s="1298"/>
      <c r="H353" s="1298"/>
      <c r="I353" s="1298"/>
      <c r="J353" s="1298"/>
      <c r="K353" s="1298"/>
      <c r="L353" s="1298"/>
      <c r="M353" s="1298"/>
      <c r="N353" s="1298"/>
      <c r="O353" s="1298"/>
      <c r="P353" s="1298"/>
      <c r="Q353" s="1298"/>
      <c r="R353" s="1298"/>
      <c r="S353" s="1298"/>
    </row>
    <row r="354" spans="1:19" x14ac:dyDescent="0.25">
      <c r="A354" s="1298" t="s">
        <v>3479</v>
      </c>
      <c r="B354" s="1298"/>
      <c r="C354" s="1298"/>
      <c r="D354" s="1298"/>
      <c r="E354" s="1298"/>
      <c r="F354" s="1298"/>
      <c r="G354" s="1298"/>
      <c r="H354" s="1298"/>
      <c r="I354" s="1298"/>
      <c r="J354" s="1298"/>
      <c r="K354" s="1298"/>
      <c r="L354" s="1298"/>
      <c r="M354" s="1298"/>
      <c r="N354" s="1298"/>
      <c r="O354" s="1298"/>
      <c r="P354" s="1298"/>
      <c r="Q354" s="1298"/>
      <c r="R354" s="1298"/>
      <c r="S354" s="1298"/>
    </row>
    <row r="355" spans="1:19" x14ac:dyDescent="0.25">
      <c r="A355" s="1298" t="s">
        <v>3480</v>
      </c>
      <c r="B355" s="1298"/>
      <c r="C355" s="1298"/>
      <c r="D355" s="1298"/>
      <c r="E355" s="1298"/>
      <c r="F355" s="1298"/>
      <c r="G355" s="1298"/>
      <c r="H355" s="1298"/>
      <c r="I355" s="1298"/>
      <c r="J355" s="1298"/>
      <c r="K355" s="1298"/>
      <c r="L355" s="1298"/>
      <c r="M355" s="1298"/>
      <c r="N355" s="1298"/>
      <c r="O355" s="1298"/>
      <c r="P355" s="1298"/>
      <c r="Q355" s="1298"/>
      <c r="R355" s="1298"/>
      <c r="S355" s="1298"/>
    </row>
    <row r="356" spans="1:19" x14ac:dyDescent="0.25">
      <c r="A356" s="1298" t="s">
        <v>3481</v>
      </c>
      <c r="B356" s="1298"/>
      <c r="C356" s="1298"/>
      <c r="D356" s="1298"/>
      <c r="E356" s="1298"/>
      <c r="F356" s="1298"/>
      <c r="G356" s="1298"/>
      <c r="H356" s="1298"/>
      <c r="I356" s="1298"/>
      <c r="J356" s="1298"/>
      <c r="K356" s="1298"/>
      <c r="L356" s="1298"/>
      <c r="M356" s="1298"/>
      <c r="N356" s="1298"/>
      <c r="O356" s="1298"/>
      <c r="P356" s="1298"/>
      <c r="Q356" s="1298"/>
      <c r="R356" s="1298"/>
      <c r="S356" s="1298"/>
    </row>
    <row r="357" spans="1:19" x14ac:dyDescent="0.25">
      <c r="A357" s="1298" t="s">
        <v>3482</v>
      </c>
      <c r="B357" s="1298"/>
      <c r="C357" s="1298"/>
      <c r="D357" s="1298"/>
      <c r="E357" s="1298"/>
      <c r="F357" s="1298"/>
      <c r="G357" s="1298"/>
      <c r="H357" s="1298"/>
      <c r="I357" s="1298"/>
      <c r="J357" s="1298"/>
      <c r="K357" s="1298"/>
      <c r="L357" s="1298"/>
      <c r="M357" s="1298"/>
      <c r="N357" s="1298"/>
      <c r="O357" s="1298"/>
      <c r="P357" s="1298"/>
      <c r="Q357" s="1298"/>
      <c r="R357" s="1298"/>
      <c r="S357" s="1298"/>
    </row>
    <row r="358" spans="1:19" x14ac:dyDescent="0.25">
      <c r="A358" s="1298" t="s">
        <v>3483</v>
      </c>
      <c r="B358" s="1298"/>
      <c r="C358" s="1298"/>
      <c r="D358" s="1298"/>
      <c r="E358" s="1298"/>
      <c r="F358" s="1298"/>
      <c r="G358" s="1298"/>
      <c r="H358" s="1298"/>
      <c r="I358" s="1298"/>
      <c r="J358" s="1298"/>
      <c r="K358" s="1298"/>
      <c r="L358" s="1298"/>
      <c r="M358" s="1298"/>
      <c r="N358" s="1298"/>
      <c r="O358" s="1298"/>
      <c r="P358" s="1298"/>
      <c r="Q358" s="1298"/>
      <c r="R358" s="1298"/>
      <c r="S358" s="1298"/>
    </row>
    <row r="359" spans="1:19" x14ac:dyDescent="0.25">
      <c r="A359" s="1299" t="s">
        <v>3484</v>
      </c>
      <c r="B359" s="1299"/>
      <c r="C359" s="1299"/>
      <c r="D359" s="1299"/>
      <c r="E359" s="1299"/>
      <c r="F359" s="1299"/>
      <c r="G359" s="1299"/>
      <c r="H359" s="1299"/>
      <c r="I359" s="1299"/>
      <c r="J359" s="1299"/>
      <c r="K359" s="1299"/>
      <c r="L359" s="1299"/>
      <c r="M359" s="1299"/>
      <c r="N359" s="1299"/>
      <c r="O359" s="1299"/>
      <c r="P359" s="1299"/>
      <c r="Q359" s="1299"/>
      <c r="R359" s="1299"/>
      <c r="S359" s="1299"/>
    </row>
    <row r="360" spans="1:19" ht="25.5" customHeight="1" x14ac:dyDescent="0.25">
      <c r="A360" s="1300" t="s">
        <v>41</v>
      </c>
      <c r="B360" s="1300"/>
      <c r="C360" s="1300"/>
      <c r="D360" s="1300" t="s">
        <v>42</v>
      </c>
      <c r="E360" s="1300"/>
      <c r="F360" s="1300" t="s">
        <v>43</v>
      </c>
      <c r="G360" s="1300"/>
      <c r="H360" s="1300"/>
      <c r="I360" s="1300" t="s">
        <v>44</v>
      </c>
      <c r="J360" s="1300"/>
      <c r="K360" s="1274" t="s">
        <v>45</v>
      </c>
      <c r="L360" s="1274"/>
      <c r="M360" s="1274"/>
      <c r="N360" s="1274"/>
      <c r="O360" s="1301" t="s">
        <v>46</v>
      </c>
      <c r="P360" s="1301"/>
      <c r="Q360" s="1301"/>
      <c r="R360" s="1300" t="s">
        <v>47</v>
      </c>
      <c r="S360" s="1300"/>
    </row>
    <row r="361" spans="1:19" ht="26.25" customHeight="1" x14ac:dyDescent="0.25">
      <c r="A361" s="1274" t="s">
        <v>48</v>
      </c>
      <c r="B361" s="1274" t="s">
        <v>49</v>
      </c>
      <c r="C361" s="1275" t="s">
        <v>50</v>
      </c>
      <c r="D361" s="1274" t="s">
        <v>51</v>
      </c>
      <c r="E361" s="1274" t="s">
        <v>52</v>
      </c>
      <c r="F361" s="1274" t="s">
        <v>53</v>
      </c>
      <c r="G361" s="1274"/>
      <c r="H361" s="1274"/>
      <c r="I361" s="1274" t="s">
        <v>54</v>
      </c>
      <c r="J361" s="1274" t="s">
        <v>55</v>
      </c>
      <c r="K361" s="1274" t="s">
        <v>56</v>
      </c>
      <c r="L361" s="1274"/>
      <c r="M361" s="1274" t="s">
        <v>57</v>
      </c>
      <c r="N361" s="1274"/>
      <c r="O361" s="1274" t="s">
        <v>58</v>
      </c>
      <c r="P361" s="1274" t="s">
        <v>59</v>
      </c>
      <c r="Q361" s="1274" t="s">
        <v>60</v>
      </c>
      <c r="R361" s="1274" t="s">
        <v>61</v>
      </c>
      <c r="S361" s="1274" t="s">
        <v>62</v>
      </c>
    </row>
    <row r="362" spans="1:19" ht="64.5" customHeight="1" x14ac:dyDescent="0.25">
      <c r="A362" s="1274"/>
      <c r="B362" s="1274"/>
      <c r="C362" s="1275"/>
      <c r="D362" s="1274"/>
      <c r="E362" s="1274"/>
      <c r="F362" s="446" t="s">
        <v>63</v>
      </c>
      <c r="G362" s="446" t="s">
        <v>64</v>
      </c>
      <c r="H362" s="446" t="s">
        <v>65</v>
      </c>
      <c r="I362" s="1274"/>
      <c r="J362" s="1274"/>
      <c r="K362" s="447" t="s">
        <v>66</v>
      </c>
      <c r="L362" s="447" t="s">
        <v>67</v>
      </c>
      <c r="M362" s="447" t="s">
        <v>68</v>
      </c>
      <c r="N362" s="447" t="s">
        <v>67</v>
      </c>
      <c r="O362" s="1274"/>
      <c r="P362" s="1274"/>
      <c r="Q362" s="1274"/>
      <c r="R362" s="1274"/>
      <c r="S362" s="1274"/>
    </row>
    <row r="363" spans="1:19" x14ac:dyDescent="0.25">
      <c r="A363" s="1269" t="s">
        <v>69</v>
      </c>
      <c r="B363" s="1269"/>
      <c r="C363" s="1269"/>
      <c r="D363" s="1269"/>
      <c r="E363" s="1269"/>
      <c r="F363" s="1269"/>
      <c r="G363" s="1269"/>
      <c r="H363" s="1269"/>
      <c r="I363" s="1269"/>
      <c r="J363" s="1269"/>
      <c r="K363" s="1269"/>
      <c r="L363" s="1269"/>
      <c r="M363" s="1269"/>
      <c r="N363" s="1269"/>
      <c r="O363" s="1269"/>
      <c r="P363" s="1269"/>
      <c r="Q363" s="1269"/>
      <c r="R363" s="1269"/>
      <c r="S363" s="1269"/>
    </row>
    <row r="364" spans="1:19" s="103" customFormat="1" x14ac:dyDescent="0.25">
      <c r="A364" s="455">
        <v>0</v>
      </c>
      <c r="B364" s="455">
        <v>0</v>
      </c>
      <c r="C364" s="455">
        <v>0</v>
      </c>
      <c r="D364" s="455">
        <v>0</v>
      </c>
      <c r="E364" s="455">
        <v>0</v>
      </c>
      <c r="F364" s="455">
        <v>0</v>
      </c>
      <c r="G364" s="455">
        <v>0</v>
      </c>
      <c r="H364" s="455">
        <v>0</v>
      </c>
      <c r="I364" s="455">
        <v>0</v>
      </c>
      <c r="J364" s="455">
        <v>0</v>
      </c>
      <c r="K364" s="455">
        <v>0</v>
      </c>
      <c r="L364" s="455">
        <v>0</v>
      </c>
      <c r="M364" s="455">
        <v>0</v>
      </c>
      <c r="N364" s="455">
        <v>0</v>
      </c>
      <c r="O364" s="455">
        <v>0</v>
      </c>
      <c r="P364" s="455">
        <v>0</v>
      </c>
      <c r="Q364" s="455">
        <v>0</v>
      </c>
      <c r="R364" s="455">
        <v>0</v>
      </c>
      <c r="S364" s="455">
        <v>0</v>
      </c>
    </row>
    <row r="365" spans="1:19" x14ac:dyDescent="0.25">
      <c r="A365" s="1269" t="s">
        <v>70</v>
      </c>
      <c r="B365" s="1269"/>
      <c r="C365" s="1269"/>
      <c r="D365" s="1269"/>
      <c r="E365" s="1269"/>
      <c r="F365" s="1269"/>
      <c r="G365" s="1269"/>
      <c r="H365" s="1269"/>
      <c r="I365" s="1269"/>
      <c r="J365" s="1269"/>
      <c r="K365" s="1269"/>
      <c r="L365" s="1269"/>
      <c r="M365" s="1269"/>
      <c r="N365" s="1269"/>
      <c r="O365" s="1269"/>
      <c r="P365" s="1269"/>
      <c r="Q365" s="1269"/>
      <c r="R365" s="1269"/>
      <c r="S365" s="1269"/>
    </row>
    <row r="366" spans="1:19" s="103" customFormat="1" x14ac:dyDescent="0.25">
      <c r="A366" s="455">
        <v>0</v>
      </c>
      <c r="B366" s="455">
        <v>0</v>
      </c>
      <c r="C366" s="455">
        <v>0</v>
      </c>
      <c r="D366" s="455">
        <v>0</v>
      </c>
      <c r="E366" s="455">
        <v>0</v>
      </c>
      <c r="F366" s="455">
        <v>0</v>
      </c>
      <c r="G366" s="455">
        <v>0</v>
      </c>
      <c r="H366" s="455">
        <v>0</v>
      </c>
      <c r="I366" s="455">
        <v>0</v>
      </c>
      <c r="J366" s="455">
        <v>0</v>
      </c>
      <c r="K366" s="455">
        <v>0</v>
      </c>
      <c r="L366" s="455">
        <v>0</v>
      </c>
      <c r="M366" s="455">
        <v>0</v>
      </c>
      <c r="N366" s="455">
        <v>0</v>
      </c>
      <c r="O366" s="455">
        <v>0</v>
      </c>
      <c r="P366" s="455">
        <v>0</v>
      </c>
      <c r="Q366" s="455">
        <v>0</v>
      </c>
      <c r="R366" s="455">
        <v>0</v>
      </c>
      <c r="S366" s="455">
        <v>0</v>
      </c>
    </row>
    <row r="367" spans="1:19" x14ac:dyDescent="0.25">
      <c r="A367" s="1269" t="s">
        <v>3799</v>
      </c>
      <c r="B367" s="1269"/>
      <c r="C367" s="1269"/>
      <c r="D367" s="1269"/>
      <c r="E367" s="1269"/>
      <c r="F367" s="1269"/>
      <c r="G367" s="1269"/>
      <c r="H367" s="1269"/>
      <c r="I367" s="1269"/>
      <c r="J367" s="1269"/>
      <c r="K367" s="1269"/>
      <c r="L367" s="1269"/>
      <c r="M367" s="1269"/>
      <c r="N367" s="1269"/>
      <c r="O367" s="1269"/>
      <c r="P367" s="1269"/>
      <c r="Q367" s="1269"/>
      <c r="R367" s="1269"/>
      <c r="S367" s="1269"/>
    </row>
    <row r="368" spans="1:19" x14ac:dyDescent="0.25">
      <c r="A368" s="1303"/>
      <c r="B368" s="1304"/>
      <c r="C368" s="449"/>
      <c r="D368" s="449"/>
      <c r="E368" s="449"/>
      <c r="F368" s="449"/>
      <c r="G368" s="449"/>
      <c r="H368" s="449"/>
      <c r="I368" s="449"/>
      <c r="J368" s="449"/>
      <c r="K368" s="449"/>
      <c r="L368" s="449"/>
      <c r="M368" s="449"/>
      <c r="N368" s="449"/>
      <c r="O368" s="449"/>
      <c r="P368" s="449"/>
      <c r="Q368" s="449"/>
      <c r="R368" s="449"/>
      <c r="S368" s="449"/>
    </row>
    <row r="369" spans="1:19" x14ac:dyDescent="0.25">
      <c r="A369" s="1269" t="s">
        <v>3800</v>
      </c>
      <c r="B369" s="1269"/>
      <c r="C369" s="1269"/>
      <c r="D369" s="1269"/>
      <c r="E369" s="1269"/>
      <c r="F369" s="1269"/>
      <c r="G369" s="1269"/>
      <c r="H369" s="1269"/>
      <c r="I369" s="1269"/>
      <c r="J369" s="1269"/>
      <c r="K369" s="1269"/>
      <c r="L369" s="1269"/>
      <c r="M369" s="1269"/>
      <c r="N369" s="1269"/>
      <c r="O369" s="1269"/>
      <c r="P369" s="1269"/>
      <c r="Q369" s="1269"/>
      <c r="R369" s="1269"/>
      <c r="S369" s="1269"/>
    </row>
    <row r="370" spans="1:19" x14ac:dyDescent="0.25">
      <c r="A370" s="450"/>
      <c r="B370" s="449"/>
      <c r="C370" s="449"/>
      <c r="D370" s="449"/>
      <c r="E370" s="449"/>
      <c r="F370" s="449"/>
      <c r="G370" s="449"/>
      <c r="H370" s="449"/>
      <c r="I370" s="449"/>
      <c r="J370" s="449"/>
      <c r="K370" s="449"/>
      <c r="L370" s="449"/>
      <c r="M370" s="449"/>
      <c r="N370" s="449"/>
      <c r="O370" s="449"/>
      <c r="P370" s="449"/>
      <c r="Q370" s="449"/>
      <c r="R370" s="449"/>
      <c r="S370" s="449"/>
    </row>
    <row r="371" spans="1:19" x14ac:dyDescent="0.25">
      <c r="A371" s="1270" t="s">
        <v>3801</v>
      </c>
      <c r="B371" s="1270"/>
      <c r="C371" s="1270"/>
      <c r="D371" s="1270"/>
      <c r="E371" s="1270"/>
      <c r="F371" s="1270"/>
      <c r="G371" s="1270"/>
      <c r="H371" s="1270"/>
      <c r="I371" s="1270"/>
      <c r="J371" s="1270"/>
      <c r="K371" s="1270"/>
      <c r="L371" s="1270"/>
      <c r="M371" s="1270"/>
      <c r="N371" s="1270"/>
      <c r="O371" s="1270"/>
      <c r="P371" s="1270"/>
      <c r="Q371" s="1270"/>
      <c r="R371" s="1270"/>
      <c r="S371" s="1270"/>
    </row>
    <row r="372" spans="1:19" x14ac:dyDescent="0.25">
      <c r="A372" s="450"/>
      <c r="B372" s="449"/>
      <c r="C372" s="449"/>
      <c r="D372" s="449"/>
      <c r="E372" s="449"/>
      <c r="F372" s="449"/>
      <c r="G372" s="449"/>
      <c r="H372" s="449"/>
      <c r="I372" s="449"/>
      <c r="J372" s="449"/>
      <c r="K372" s="449"/>
      <c r="L372" s="449"/>
      <c r="M372" s="449"/>
      <c r="N372" s="449"/>
      <c r="O372" s="449"/>
      <c r="P372" s="449"/>
      <c r="Q372" s="449"/>
      <c r="R372" s="449"/>
      <c r="S372" s="449"/>
    </row>
    <row r="373" spans="1:19" x14ac:dyDescent="0.25">
      <c r="A373" s="1269" t="s">
        <v>3815</v>
      </c>
      <c r="B373" s="1269"/>
      <c r="C373" s="1269"/>
      <c r="D373" s="1269"/>
      <c r="E373" s="1269"/>
      <c r="F373" s="1269"/>
      <c r="G373" s="1269"/>
      <c r="H373" s="1269"/>
      <c r="I373" s="1269"/>
      <c r="J373" s="1269"/>
      <c r="K373" s="1269"/>
      <c r="L373" s="1269"/>
      <c r="M373" s="1269"/>
      <c r="N373" s="1269"/>
      <c r="O373" s="1269"/>
      <c r="P373" s="1269"/>
      <c r="Q373" s="1269"/>
      <c r="R373" s="1269"/>
      <c r="S373" s="1269"/>
    </row>
    <row r="374" spans="1:19" x14ac:dyDescent="0.25">
      <c r="A374" s="450"/>
      <c r="B374" s="449"/>
      <c r="C374" s="449"/>
      <c r="D374" s="449"/>
      <c r="E374" s="449"/>
      <c r="F374" s="449"/>
      <c r="G374" s="449"/>
      <c r="H374" s="449"/>
      <c r="I374" s="449"/>
      <c r="J374" s="449"/>
      <c r="K374" s="449"/>
      <c r="L374" s="449"/>
      <c r="M374" s="449"/>
      <c r="N374" s="449"/>
      <c r="O374" s="449"/>
      <c r="P374" s="449"/>
      <c r="Q374" s="449"/>
      <c r="R374" s="449"/>
      <c r="S374" s="449"/>
    </row>
    <row r="375" spans="1:19" x14ac:dyDescent="0.25">
      <c r="A375" s="1269" t="s">
        <v>3820</v>
      </c>
      <c r="B375" s="1269"/>
      <c r="C375" s="1269"/>
      <c r="D375" s="1269"/>
      <c r="E375" s="1269"/>
      <c r="F375" s="1269"/>
      <c r="G375" s="1269"/>
      <c r="H375" s="1269"/>
      <c r="I375" s="1269"/>
      <c r="J375" s="1269"/>
      <c r="K375" s="1269"/>
      <c r="L375" s="1269"/>
      <c r="M375" s="1269"/>
      <c r="N375" s="1269"/>
      <c r="O375" s="1269"/>
      <c r="P375" s="1269"/>
      <c r="Q375" s="1269"/>
      <c r="R375" s="1269"/>
      <c r="S375" s="1269"/>
    </row>
    <row r="376" spans="1:19" x14ac:dyDescent="0.25">
      <c r="A376" s="450"/>
      <c r="B376" s="449"/>
      <c r="C376" s="449"/>
      <c r="D376" s="449"/>
      <c r="E376" s="449"/>
      <c r="F376" s="449"/>
      <c r="G376" s="449"/>
      <c r="H376" s="449"/>
      <c r="I376" s="449"/>
      <c r="J376" s="449"/>
      <c r="K376" s="449"/>
      <c r="L376" s="449"/>
      <c r="M376" s="449"/>
      <c r="N376" s="449"/>
      <c r="O376" s="449"/>
      <c r="P376" s="449"/>
      <c r="Q376" s="449"/>
      <c r="R376" s="449"/>
      <c r="S376" s="449"/>
    </row>
    <row r="377" spans="1:19" x14ac:dyDescent="0.25">
      <c r="A377" s="1269" t="s">
        <v>3840</v>
      </c>
      <c r="B377" s="1269"/>
      <c r="C377" s="1269"/>
      <c r="D377" s="1269"/>
      <c r="E377" s="1269"/>
      <c r="F377" s="1269"/>
      <c r="G377" s="1269"/>
      <c r="H377" s="1269"/>
      <c r="I377" s="1269"/>
      <c r="J377" s="1269"/>
      <c r="K377" s="1269"/>
      <c r="L377" s="1269"/>
      <c r="M377" s="1269"/>
      <c r="N377" s="1269"/>
      <c r="O377" s="1269"/>
      <c r="P377" s="1269"/>
      <c r="Q377" s="1269"/>
      <c r="R377" s="1269"/>
      <c r="S377" s="1269"/>
    </row>
    <row r="378" spans="1:19" x14ac:dyDescent="0.25">
      <c r="A378" s="450"/>
      <c r="B378" s="449"/>
      <c r="C378" s="449"/>
      <c r="D378" s="449"/>
      <c r="E378" s="449"/>
      <c r="F378" s="449"/>
      <c r="G378" s="449"/>
      <c r="H378" s="449"/>
      <c r="I378" s="449"/>
      <c r="J378" s="449"/>
      <c r="K378" s="449"/>
      <c r="L378" s="449"/>
      <c r="M378" s="449"/>
      <c r="N378" s="449"/>
      <c r="O378" s="449"/>
      <c r="P378" s="449"/>
      <c r="Q378" s="449"/>
      <c r="R378" s="449"/>
      <c r="S378" s="449"/>
    </row>
    <row r="379" spans="1:19" x14ac:dyDescent="0.25">
      <c r="A379" s="1269" t="s">
        <v>3841</v>
      </c>
      <c r="B379" s="1269"/>
      <c r="C379" s="1269"/>
      <c r="D379" s="1269"/>
      <c r="E379" s="1269"/>
      <c r="F379" s="1269"/>
      <c r="G379" s="1269"/>
      <c r="H379" s="1269"/>
      <c r="I379" s="1269"/>
      <c r="J379" s="1269"/>
      <c r="K379" s="1269"/>
      <c r="L379" s="1269"/>
      <c r="M379" s="1269"/>
      <c r="N379" s="1269"/>
      <c r="O379" s="1269"/>
      <c r="P379" s="1269"/>
      <c r="Q379" s="1269"/>
      <c r="R379" s="1269"/>
      <c r="S379" s="1269"/>
    </row>
    <row r="380" spans="1:19" x14ac:dyDescent="0.25">
      <c r="A380" s="450"/>
      <c r="B380" s="451"/>
      <c r="C380" s="451"/>
      <c r="D380" s="451"/>
      <c r="E380" s="451"/>
      <c r="F380" s="451"/>
      <c r="G380" s="451"/>
      <c r="H380" s="451"/>
      <c r="I380" s="451"/>
      <c r="J380" s="451"/>
      <c r="K380" s="451"/>
      <c r="L380" s="451"/>
      <c r="M380" s="451"/>
      <c r="N380" s="451"/>
      <c r="O380" s="451"/>
      <c r="P380" s="451"/>
      <c r="Q380" s="451"/>
      <c r="R380" s="451"/>
      <c r="S380" s="451"/>
    </row>
    <row r="381" spans="1:19" x14ac:dyDescent="0.25">
      <c r="A381" s="1269" t="s">
        <v>3882</v>
      </c>
      <c r="B381" s="1269"/>
      <c r="C381" s="1269"/>
      <c r="D381" s="1269"/>
      <c r="E381" s="1269"/>
      <c r="F381" s="1269"/>
      <c r="G381" s="1269"/>
      <c r="H381" s="1269"/>
      <c r="I381" s="1269"/>
      <c r="J381" s="1269"/>
      <c r="K381" s="1269"/>
      <c r="L381" s="1269"/>
      <c r="M381" s="1269"/>
      <c r="N381" s="1269"/>
      <c r="O381" s="1269"/>
      <c r="P381" s="1269"/>
      <c r="Q381" s="1269"/>
      <c r="R381" s="1269"/>
      <c r="S381" s="1269"/>
    </row>
    <row r="382" spans="1:19" x14ac:dyDescent="0.25">
      <c r="A382" s="450"/>
      <c r="B382" s="449"/>
      <c r="C382" s="449"/>
      <c r="D382" s="449"/>
      <c r="E382" s="449"/>
      <c r="F382" s="449"/>
      <c r="G382" s="449"/>
      <c r="H382" s="449"/>
      <c r="I382" s="449"/>
      <c r="J382" s="449"/>
      <c r="K382" s="449"/>
      <c r="L382" s="449"/>
      <c r="M382" s="449"/>
      <c r="N382" s="449"/>
      <c r="O382" s="449"/>
      <c r="P382" s="449"/>
      <c r="Q382" s="449"/>
      <c r="R382" s="449"/>
      <c r="S382" s="449"/>
    </row>
    <row r="383" spans="1:19" x14ac:dyDescent="0.25">
      <c r="A383" s="1269" t="s">
        <v>3887</v>
      </c>
      <c r="B383" s="1269"/>
      <c r="C383" s="1269"/>
      <c r="D383" s="1269"/>
      <c r="E383" s="1269"/>
      <c r="F383" s="1269"/>
      <c r="G383" s="1269"/>
      <c r="H383" s="1269"/>
      <c r="I383" s="1269"/>
      <c r="J383" s="1269"/>
      <c r="K383" s="1269"/>
      <c r="L383" s="1269"/>
      <c r="M383" s="1269"/>
      <c r="N383" s="1269"/>
      <c r="O383" s="1269"/>
      <c r="P383" s="1269"/>
      <c r="Q383" s="1269"/>
      <c r="R383" s="1269"/>
      <c r="S383" s="1269"/>
    </row>
    <row r="384" spans="1:19" x14ac:dyDescent="0.25">
      <c r="A384" s="450"/>
      <c r="B384" s="449"/>
      <c r="C384" s="449"/>
      <c r="D384" s="449"/>
      <c r="E384" s="449"/>
      <c r="F384" s="449"/>
      <c r="G384" s="449"/>
      <c r="H384" s="449"/>
      <c r="I384" s="449"/>
      <c r="J384" s="449"/>
      <c r="K384" s="449"/>
      <c r="L384" s="449"/>
      <c r="M384" s="449"/>
      <c r="N384" s="449"/>
      <c r="O384" s="449"/>
      <c r="P384" s="449"/>
      <c r="Q384" s="449"/>
      <c r="R384" s="449"/>
      <c r="S384" s="449"/>
    </row>
    <row r="385" spans="1:19" x14ac:dyDescent="0.25">
      <c r="A385" s="1269" t="s">
        <v>3890</v>
      </c>
      <c r="B385" s="1269"/>
      <c r="C385" s="1269"/>
      <c r="D385" s="1269"/>
      <c r="E385" s="1269"/>
      <c r="F385" s="1269"/>
      <c r="G385" s="1269"/>
      <c r="H385" s="1269"/>
      <c r="I385" s="1269"/>
      <c r="J385" s="1269"/>
      <c r="K385" s="1269"/>
      <c r="L385" s="1269"/>
      <c r="M385" s="1269"/>
      <c r="N385" s="1269"/>
      <c r="O385" s="1269"/>
      <c r="P385" s="1269"/>
      <c r="Q385" s="1269"/>
      <c r="R385" s="1269"/>
      <c r="S385" s="1269"/>
    </row>
    <row r="386" spans="1:19" x14ac:dyDescent="0.25">
      <c r="A386" s="450"/>
      <c r="B386" s="448"/>
      <c r="C386" s="448"/>
      <c r="D386" s="448"/>
      <c r="E386" s="448"/>
      <c r="F386" s="448"/>
      <c r="G386" s="448"/>
      <c r="H386" s="448"/>
      <c r="I386" s="448"/>
      <c r="J386" s="448"/>
      <c r="K386" s="448"/>
      <c r="L386" s="448"/>
      <c r="M386" s="448"/>
      <c r="N386" s="448"/>
      <c r="O386" s="448"/>
      <c r="P386" s="448"/>
      <c r="Q386" s="448"/>
      <c r="R386" s="448"/>
      <c r="S386" s="448"/>
    </row>
    <row r="387" spans="1:19" x14ac:dyDescent="0.25">
      <c r="A387" s="1282" t="s">
        <v>181</v>
      </c>
      <c r="B387" s="1283"/>
      <c r="C387" s="1283"/>
      <c r="D387" s="1283"/>
      <c r="E387" s="1283"/>
      <c r="F387" s="1283"/>
      <c r="G387" s="1283"/>
      <c r="H387" s="1283"/>
      <c r="I387" s="1283"/>
      <c r="J387" s="1283"/>
      <c r="K387" s="1283"/>
      <c r="L387" s="1283"/>
      <c r="M387" s="1283"/>
      <c r="N387" s="1283"/>
      <c r="O387" s="1283"/>
      <c r="P387" s="1283"/>
      <c r="Q387" s="1283"/>
      <c r="R387" s="1283"/>
      <c r="S387" s="1284"/>
    </row>
    <row r="388" spans="1:19" s="104" customFormat="1" x14ac:dyDescent="0.25">
      <c r="A388" s="426">
        <f>SUM(A386,A384,A382,A380,A378,A376,A374,A372,A370,A368,A366,A364)</f>
        <v>0</v>
      </c>
      <c r="B388" s="426">
        <f t="shared" ref="B388:S388" si="9">SUM(B386,B384,B382,B380,B378,B376,B374,B372,B370,B368,B366,B364)</f>
        <v>0</v>
      </c>
      <c r="C388" s="426">
        <f t="shared" si="9"/>
        <v>0</v>
      </c>
      <c r="D388" s="426">
        <f t="shared" si="9"/>
        <v>0</v>
      </c>
      <c r="E388" s="426">
        <f t="shared" si="9"/>
        <v>0</v>
      </c>
      <c r="F388" s="426">
        <f t="shared" si="9"/>
        <v>0</v>
      </c>
      <c r="G388" s="426">
        <f t="shared" si="9"/>
        <v>0</v>
      </c>
      <c r="H388" s="426">
        <f t="shared" si="9"/>
        <v>0</v>
      </c>
      <c r="I388" s="426">
        <f t="shared" si="9"/>
        <v>0</v>
      </c>
      <c r="J388" s="426">
        <f t="shared" si="9"/>
        <v>0</v>
      </c>
      <c r="K388" s="426">
        <f t="shared" si="9"/>
        <v>0</v>
      </c>
      <c r="L388" s="426">
        <f t="shared" si="9"/>
        <v>0</v>
      </c>
      <c r="M388" s="426">
        <f t="shared" si="9"/>
        <v>0</v>
      </c>
      <c r="N388" s="426">
        <f t="shared" si="9"/>
        <v>0</v>
      </c>
      <c r="O388" s="426">
        <f t="shared" si="9"/>
        <v>0</v>
      </c>
      <c r="P388" s="426">
        <f t="shared" si="9"/>
        <v>0</v>
      </c>
      <c r="Q388" s="426">
        <f t="shared" si="9"/>
        <v>0</v>
      </c>
      <c r="R388" s="426">
        <f t="shared" si="9"/>
        <v>0</v>
      </c>
      <c r="S388" s="426">
        <f t="shared" si="9"/>
        <v>0</v>
      </c>
    </row>
    <row r="389" spans="1:19" x14ac:dyDescent="0.25">
      <c r="A389" s="1330"/>
      <c r="B389" s="1330"/>
      <c r="C389" s="1330"/>
      <c r="D389" s="1330"/>
      <c r="E389" s="1330"/>
      <c r="F389" s="1330"/>
      <c r="G389" s="1330"/>
      <c r="H389" s="1330"/>
      <c r="I389" s="1330"/>
      <c r="J389" s="1330"/>
      <c r="K389" s="1330"/>
      <c r="L389" s="1330"/>
      <c r="M389" s="1330"/>
      <c r="N389" s="1330"/>
      <c r="O389" s="1330"/>
      <c r="P389" s="1330"/>
      <c r="Q389" s="1330"/>
      <c r="R389" s="1330"/>
      <c r="S389" s="1330"/>
    </row>
    <row r="390" spans="1:19" x14ac:dyDescent="0.25">
      <c r="A390" s="1331" t="s">
        <v>3441</v>
      </c>
      <c r="B390" s="1331"/>
      <c r="C390" s="1331"/>
      <c r="D390" s="1331"/>
      <c r="E390" s="1331"/>
      <c r="F390" s="1331"/>
      <c r="G390" s="1331"/>
      <c r="H390" s="1331"/>
      <c r="I390" s="1331"/>
      <c r="J390" s="1331"/>
      <c r="K390" s="1331"/>
      <c r="L390" s="1331"/>
      <c r="M390" s="1331"/>
      <c r="N390" s="1331"/>
      <c r="O390" s="1331"/>
      <c r="P390" s="1331"/>
      <c r="Q390" s="1331"/>
      <c r="R390" s="1331"/>
      <c r="S390" s="1331"/>
    </row>
    <row r="391" spans="1:19" ht="19.5" customHeight="1" x14ac:dyDescent="0.25">
      <c r="A391" s="1332" t="s">
        <v>3527</v>
      </c>
      <c r="B391" s="1055"/>
      <c r="C391" s="1055"/>
      <c r="D391" s="1055"/>
      <c r="E391" s="1055"/>
      <c r="F391" s="1055"/>
      <c r="G391" s="1055"/>
      <c r="H391" s="1055"/>
      <c r="I391" s="1055"/>
      <c r="J391" s="1055"/>
      <c r="K391" s="1055"/>
      <c r="L391" s="1055"/>
      <c r="M391" s="1055"/>
      <c r="N391" s="1055"/>
      <c r="O391" s="1055"/>
      <c r="P391" s="1055"/>
      <c r="Q391" s="1055"/>
      <c r="R391" s="1055"/>
      <c r="S391" s="1333"/>
    </row>
    <row r="392" spans="1:19" x14ac:dyDescent="0.25">
      <c r="A392" s="1298" t="s">
        <v>565</v>
      </c>
      <c r="B392" s="1298"/>
      <c r="C392" s="1298"/>
      <c r="D392" s="1298"/>
      <c r="E392" s="1298"/>
      <c r="F392" s="1298"/>
      <c r="G392" s="1298"/>
      <c r="H392" s="1298"/>
      <c r="I392" s="1298"/>
      <c r="J392" s="1298"/>
      <c r="K392" s="1298"/>
      <c r="L392" s="1298"/>
      <c r="M392" s="1298"/>
      <c r="N392" s="1298"/>
      <c r="O392" s="1298"/>
      <c r="P392" s="1298"/>
      <c r="Q392" s="1298"/>
      <c r="R392" s="1298"/>
      <c r="S392" s="1298"/>
    </row>
    <row r="393" spans="1:19" x14ac:dyDescent="0.25">
      <c r="A393" s="1298" t="s">
        <v>3485</v>
      </c>
      <c r="B393" s="1298"/>
      <c r="C393" s="1298"/>
      <c r="D393" s="1298"/>
      <c r="E393" s="1298"/>
      <c r="F393" s="1298"/>
      <c r="G393" s="1298"/>
      <c r="H393" s="1298"/>
      <c r="I393" s="1298"/>
      <c r="J393" s="1298"/>
      <c r="K393" s="1298"/>
      <c r="L393" s="1298"/>
      <c r="M393" s="1298"/>
      <c r="N393" s="1298"/>
      <c r="O393" s="1298"/>
      <c r="P393" s="1298"/>
      <c r="Q393" s="1298"/>
      <c r="R393" s="1298"/>
      <c r="S393" s="1298"/>
    </row>
    <row r="394" spans="1:19" x14ac:dyDescent="0.25">
      <c r="A394" s="1298" t="s">
        <v>3486</v>
      </c>
      <c r="B394" s="1298"/>
      <c r="C394" s="1298"/>
      <c r="D394" s="1298"/>
      <c r="E394" s="1298"/>
      <c r="F394" s="1298"/>
      <c r="G394" s="1298"/>
      <c r="H394" s="1298"/>
      <c r="I394" s="1298"/>
      <c r="J394" s="1298"/>
      <c r="K394" s="1298"/>
      <c r="L394" s="1298"/>
      <c r="M394" s="1298"/>
      <c r="N394" s="1298"/>
      <c r="O394" s="1298"/>
      <c r="P394" s="1298"/>
      <c r="Q394" s="1298"/>
      <c r="R394" s="1298"/>
      <c r="S394" s="1298"/>
    </row>
    <row r="395" spans="1:19" x14ac:dyDescent="0.25">
      <c r="A395" s="1298" t="s">
        <v>3487</v>
      </c>
      <c r="B395" s="1298"/>
      <c r="C395" s="1298"/>
      <c r="D395" s="1298"/>
      <c r="E395" s="1298"/>
      <c r="F395" s="1298"/>
      <c r="G395" s="1298"/>
      <c r="H395" s="1298"/>
      <c r="I395" s="1298"/>
      <c r="J395" s="1298"/>
      <c r="K395" s="1298"/>
      <c r="L395" s="1298"/>
      <c r="M395" s="1298"/>
      <c r="N395" s="1298"/>
      <c r="O395" s="1298"/>
      <c r="P395" s="1298"/>
      <c r="Q395" s="1298"/>
      <c r="R395" s="1298"/>
      <c r="S395" s="1298"/>
    </row>
    <row r="396" spans="1:19" x14ac:dyDescent="0.25">
      <c r="A396" s="1298" t="s">
        <v>3488</v>
      </c>
      <c r="B396" s="1298"/>
      <c r="C396" s="1298"/>
      <c r="D396" s="1298"/>
      <c r="E396" s="1298"/>
      <c r="F396" s="1298"/>
      <c r="G396" s="1298"/>
      <c r="H396" s="1298"/>
      <c r="I396" s="1298"/>
      <c r="J396" s="1298"/>
      <c r="K396" s="1298"/>
      <c r="L396" s="1298"/>
      <c r="M396" s="1298"/>
      <c r="N396" s="1298"/>
      <c r="O396" s="1298"/>
      <c r="P396" s="1298"/>
      <c r="Q396" s="1298"/>
      <c r="R396" s="1298"/>
      <c r="S396" s="1298"/>
    </row>
    <row r="397" spans="1:19" x14ac:dyDescent="0.25">
      <c r="A397" s="1298" t="s">
        <v>3489</v>
      </c>
      <c r="B397" s="1298"/>
      <c r="C397" s="1298"/>
      <c r="D397" s="1298"/>
      <c r="E397" s="1298"/>
      <c r="F397" s="1298"/>
      <c r="G397" s="1298"/>
      <c r="H397" s="1298"/>
      <c r="I397" s="1298"/>
      <c r="J397" s="1298"/>
      <c r="K397" s="1298"/>
      <c r="L397" s="1298"/>
      <c r="M397" s="1298"/>
      <c r="N397" s="1298"/>
      <c r="O397" s="1298"/>
      <c r="P397" s="1298"/>
      <c r="Q397" s="1298"/>
      <c r="R397" s="1298"/>
      <c r="S397" s="1298"/>
    </row>
    <row r="398" spans="1:19" x14ac:dyDescent="0.25">
      <c r="A398" s="1299" t="s">
        <v>3490</v>
      </c>
      <c r="B398" s="1299"/>
      <c r="C398" s="1299"/>
      <c r="D398" s="1299"/>
      <c r="E398" s="1299"/>
      <c r="F398" s="1299"/>
      <c r="G398" s="1299"/>
      <c r="H398" s="1299"/>
      <c r="I398" s="1299"/>
      <c r="J398" s="1299"/>
      <c r="K398" s="1299"/>
      <c r="L398" s="1299"/>
      <c r="M398" s="1299"/>
      <c r="N398" s="1299"/>
      <c r="O398" s="1299"/>
      <c r="P398" s="1299"/>
      <c r="Q398" s="1299"/>
      <c r="R398" s="1299"/>
      <c r="S398" s="1299"/>
    </row>
    <row r="399" spans="1:19" ht="29.25" customHeight="1" x14ac:dyDescent="0.25">
      <c r="A399" s="1300" t="s">
        <v>41</v>
      </c>
      <c r="B399" s="1300"/>
      <c r="C399" s="1300"/>
      <c r="D399" s="1300" t="s">
        <v>42</v>
      </c>
      <c r="E399" s="1300"/>
      <c r="F399" s="1300" t="s">
        <v>43</v>
      </c>
      <c r="G399" s="1300"/>
      <c r="H399" s="1300"/>
      <c r="I399" s="1300" t="s">
        <v>44</v>
      </c>
      <c r="J399" s="1300"/>
      <c r="K399" s="1274" t="s">
        <v>45</v>
      </c>
      <c r="L399" s="1274"/>
      <c r="M399" s="1274"/>
      <c r="N399" s="1274"/>
      <c r="O399" s="1301" t="s">
        <v>46</v>
      </c>
      <c r="P399" s="1301"/>
      <c r="Q399" s="1301"/>
      <c r="R399" s="1300" t="s">
        <v>47</v>
      </c>
      <c r="S399" s="1300"/>
    </row>
    <row r="400" spans="1:19" ht="27" customHeight="1" x14ac:dyDescent="0.25">
      <c r="A400" s="1274" t="s">
        <v>48</v>
      </c>
      <c r="B400" s="1274" t="s">
        <v>49</v>
      </c>
      <c r="C400" s="1275" t="s">
        <v>50</v>
      </c>
      <c r="D400" s="1274" t="s">
        <v>51</v>
      </c>
      <c r="E400" s="1274" t="s">
        <v>52</v>
      </c>
      <c r="F400" s="1274" t="s">
        <v>53</v>
      </c>
      <c r="G400" s="1274"/>
      <c r="H400" s="1274"/>
      <c r="I400" s="1274" t="s">
        <v>54</v>
      </c>
      <c r="J400" s="1274" t="s">
        <v>55</v>
      </c>
      <c r="K400" s="1274" t="s">
        <v>56</v>
      </c>
      <c r="L400" s="1274"/>
      <c r="M400" s="1274" t="s">
        <v>57</v>
      </c>
      <c r="N400" s="1274"/>
      <c r="O400" s="1274" t="s">
        <v>58</v>
      </c>
      <c r="P400" s="1274" t="s">
        <v>59</v>
      </c>
      <c r="Q400" s="1274" t="s">
        <v>60</v>
      </c>
      <c r="R400" s="1274" t="s">
        <v>61</v>
      </c>
      <c r="S400" s="1274" t="s">
        <v>62</v>
      </c>
    </row>
    <row r="401" spans="1:19" ht="63.75" customHeight="1" x14ac:dyDescent="0.25">
      <c r="A401" s="1274"/>
      <c r="B401" s="1274"/>
      <c r="C401" s="1275"/>
      <c r="D401" s="1274"/>
      <c r="E401" s="1274"/>
      <c r="F401" s="446" t="s">
        <v>63</v>
      </c>
      <c r="G401" s="446" t="s">
        <v>64</v>
      </c>
      <c r="H401" s="446" t="s">
        <v>65</v>
      </c>
      <c r="I401" s="1274"/>
      <c r="J401" s="1274"/>
      <c r="K401" s="447" t="s">
        <v>66</v>
      </c>
      <c r="L401" s="447" t="s">
        <v>67</v>
      </c>
      <c r="M401" s="447" t="s">
        <v>68</v>
      </c>
      <c r="N401" s="447" t="s">
        <v>67</v>
      </c>
      <c r="O401" s="1274"/>
      <c r="P401" s="1274"/>
      <c r="Q401" s="1274"/>
      <c r="R401" s="1274"/>
      <c r="S401" s="1274"/>
    </row>
    <row r="402" spans="1:19" x14ac:dyDescent="0.25">
      <c r="A402" s="1269" t="s">
        <v>69</v>
      </c>
      <c r="B402" s="1269"/>
      <c r="C402" s="1269"/>
      <c r="D402" s="1269"/>
      <c r="E402" s="1269"/>
      <c r="F402" s="1269"/>
      <c r="G402" s="1269"/>
      <c r="H402" s="1269"/>
      <c r="I402" s="1269"/>
      <c r="J402" s="1269"/>
      <c r="K402" s="1269"/>
      <c r="L402" s="1269"/>
      <c r="M402" s="1269"/>
      <c r="N402" s="1269"/>
      <c r="O402" s="1269"/>
      <c r="P402" s="1269"/>
      <c r="Q402" s="1269"/>
      <c r="R402" s="1269"/>
      <c r="S402" s="1269"/>
    </row>
    <row r="403" spans="1:19" s="103" customFormat="1" x14ac:dyDescent="0.25">
      <c r="A403" s="455">
        <v>0</v>
      </c>
      <c r="B403" s="455">
        <v>0</v>
      </c>
      <c r="C403" s="455">
        <v>0</v>
      </c>
      <c r="D403" s="455">
        <v>0</v>
      </c>
      <c r="E403" s="455">
        <v>0</v>
      </c>
      <c r="F403" s="455">
        <v>0</v>
      </c>
      <c r="G403" s="455">
        <v>0</v>
      </c>
      <c r="H403" s="455">
        <v>0</v>
      </c>
      <c r="I403" s="455">
        <v>0</v>
      </c>
      <c r="J403" s="455">
        <v>0</v>
      </c>
      <c r="K403" s="455">
        <v>0</v>
      </c>
      <c r="L403" s="455">
        <v>0</v>
      </c>
      <c r="M403" s="455">
        <v>0</v>
      </c>
      <c r="N403" s="455">
        <v>0</v>
      </c>
      <c r="O403" s="455">
        <v>0</v>
      </c>
      <c r="P403" s="455">
        <v>0</v>
      </c>
      <c r="Q403" s="455">
        <v>0</v>
      </c>
      <c r="R403" s="455">
        <v>0</v>
      </c>
      <c r="S403" s="455">
        <v>0</v>
      </c>
    </row>
    <row r="404" spans="1:19" x14ac:dyDescent="0.25">
      <c r="A404" s="1269" t="s">
        <v>3802</v>
      </c>
      <c r="B404" s="1269"/>
      <c r="C404" s="1269"/>
      <c r="D404" s="1269"/>
      <c r="E404" s="1269"/>
      <c r="F404" s="1269"/>
      <c r="G404" s="1269"/>
      <c r="H404" s="1269"/>
      <c r="I404" s="1269"/>
      <c r="J404" s="1269"/>
      <c r="K404" s="1269"/>
      <c r="L404" s="1269"/>
      <c r="M404" s="1269"/>
      <c r="N404" s="1269"/>
      <c r="O404" s="1269"/>
      <c r="P404" s="1269"/>
      <c r="Q404" s="1269"/>
      <c r="R404" s="1269"/>
      <c r="S404" s="1269"/>
    </row>
    <row r="405" spans="1:19" x14ac:dyDescent="0.25">
      <c r="A405" s="625"/>
      <c r="B405" s="624"/>
      <c r="C405" s="449"/>
      <c r="D405" s="449"/>
      <c r="E405" s="449"/>
      <c r="F405" s="449"/>
      <c r="G405" s="449"/>
      <c r="H405" s="449"/>
      <c r="I405" s="449"/>
      <c r="J405" s="449"/>
      <c r="K405" s="449"/>
      <c r="L405" s="449"/>
      <c r="M405" s="449"/>
      <c r="N405" s="449"/>
      <c r="O405" s="449"/>
      <c r="P405" s="449"/>
      <c r="Q405" s="449"/>
      <c r="R405" s="449"/>
      <c r="S405" s="449"/>
    </row>
    <row r="406" spans="1:19" x14ac:dyDescent="0.25">
      <c r="A406" s="1269" t="s">
        <v>3799</v>
      </c>
      <c r="B406" s="1269"/>
      <c r="C406" s="1269"/>
      <c r="D406" s="1269"/>
      <c r="E406" s="1269"/>
      <c r="F406" s="1269"/>
      <c r="G406" s="1269"/>
      <c r="H406" s="1269"/>
      <c r="I406" s="1269"/>
      <c r="J406" s="1269"/>
      <c r="K406" s="1269"/>
      <c r="L406" s="1269"/>
      <c r="M406" s="1269"/>
      <c r="N406" s="1269"/>
      <c r="O406" s="1269"/>
      <c r="P406" s="1269"/>
      <c r="Q406" s="1269"/>
      <c r="R406" s="1269"/>
      <c r="S406" s="1269"/>
    </row>
    <row r="407" spans="1:19" x14ac:dyDescent="0.25">
      <c r="A407" s="625"/>
      <c r="B407" s="624"/>
      <c r="C407" s="449"/>
      <c r="D407" s="449"/>
      <c r="E407" s="449"/>
      <c r="F407" s="449"/>
      <c r="G407" s="449"/>
      <c r="H407" s="449"/>
      <c r="I407" s="449"/>
      <c r="J407" s="449"/>
      <c r="K407" s="449"/>
      <c r="L407" s="449"/>
      <c r="M407" s="449"/>
      <c r="N407" s="449"/>
      <c r="O407" s="449"/>
      <c r="P407" s="449"/>
      <c r="Q407" s="449"/>
      <c r="R407" s="449"/>
      <c r="S407" s="449"/>
    </row>
    <row r="408" spans="1:19" x14ac:dyDescent="0.25">
      <c r="A408" s="1269" t="s">
        <v>3800</v>
      </c>
      <c r="B408" s="1269"/>
      <c r="C408" s="1269"/>
      <c r="D408" s="1269"/>
      <c r="E408" s="1269"/>
      <c r="F408" s="1269"/>
      <c r="G408" s="1269"/>
      <c r="H408" s="1269"/>
      <c r="I408" s="1269"/>
      <c r="J408" s="1269"/>
      <c r="K408" s="1269"/>
      <c r="L408" s="1269"/>
      <c r="M408" s="1269"/>
      <c r="N408" s="1269"/>
      <c r="O408" s="1269"/>
      <c r="P408" s="1269"/>
      <c r="Q408" s="1269"/>
      <c r="R408" s="1269"/>
      <c r="S408" s="1269"/>
    </row>
    <row r="409" spans="1:19" x14ac:dyDescent="0.25">
      <c r="A409" s="450"/>
      <c r="B409" s="449"/>
      <c r="C409" s="449"/>
      <c r="D409" s="449"/>
      <c r="E409" s="449"/>
      <c r="F409" s="449"/>
      <c r="G409" s="449"/>
      <c r="H409" s="449"/>
      <c r="I409" s="449"/>
      <c r="J409" s="449"/>
      <c r="K409" s="449"/>
      <c r="L409" s="449"/>
      <c r="M409" s="449"/>
      <c r="N409" s="449"/>
      <c r="O409" s="449"/>
      <c r="P409" s="449"/>
      <c r="Q409" s="449"/>
      <c r="R409" s="449"/>
      <c r="S409" s="449"/>
    </row>
    <row r="410" spans="1:19" x14ac:dyDescent="0.25">
      <c r="A410" s="1270" t="s">
        <v>3801</v>
      </c>
      <c r="B410" s="1270"/>
      <c r="C410" s="1270"/>
      <c r="D410" s="1270"/>
      <c r="E410" s="1270"/>
      <c r="F410" s="1270"/>
      <c r="G410" s="1270"/>
      <c r="H410" s="1270"/>
      <c r="I410" s="1270"/>
      <c r="J410" s="1270"/>
      <c r="K410" s="1270"/>
      <c r="L410" s="1270"/>
      <c r="M410" s="1270"/>
      <c r="N410" s="1270"/>
      <c r="O410" s="1270"/>
      <c r="P410" s="1270"/>
      <c r="Q410" s="1270"/>
      <c r="R410" s="1270"/>
      <c r="S410" s="1270"/>
    </row>
    <row r="411" spans="1:19" x14ac:dyDescent="0.25">
      <c r="A411" s="450"/>
      <c r="B411" s="449"/>
      <c r="C411" s="449"/>
      <c r="D411" s="449"/>
      <c r="E411" s="449"/>
      <c r="F411" s="449"/>
      <c r="G411" s="449"/>
      <c r="H411" s="449"/>
      <c r="I411" s="449"/>
      <c r="J411" s="449"/>
      <c r="K411" s="449"/>
      <c r="L411" s="449"/>
      <c r="M411" s="449"/>
      <c r="N411" s="449"/>
      <c r="O411" s="449"/>
      <c r="P411" s="449"/>
      <c r="Q411" s="449"/>
      <c r="R411" s="449"/>
      <c r="S411" s="449"/>
    </row>
    <row r="412" spans="1:19" x14ac:dyDescent="0.25">
      <c r="A412" s="1269" t="s">
        <v>3815</v>
      </c>
      <c r="B412" s="1269"/>
      <c r="C412" s="1269"/>
      <c r="D412" s="1269"/>
      <c r="E412" s="1269"/>
      <c r="F412" s="1269"/>
      <c r="G412" s="1269"/>
      <c r="H412" s="1269"/>
      <c r="I412" s="1269"/>
      <c r="J412" s="1269"/>
      <c r="K412" s="1269"/>
      <c r="L412" s="1269"/>
      <c r="M412" s="1269"/>
      <c r="N412" s="1269"/>
      <c r="O412" s="1269"/>
      <c r="P412" s="1269"/>
      <c r="Q412" s="1269"/>
      <c r="R412" s="1269"/>
      <c r="S412" s="1269"/>
    </row>
    <row r="413" spans="1:19" x14ac:dyDescent="0.25">
      <c r="A413" s="450"/>
      <c r="B413" s="449"/>
      <c r="C413" s="449"/>
      <c r="D413" s="449"/>
      <c r="E413" s="449"/>
      <c r="F413" s="449"/>
      <c r="G413" s="449"/>
      <c r="H413" s="449"/>
      <c r="I413" s="449"/>
      <c r="J413" s="449"/>
      <c r="K413" s="449"/>
      <c r="L413" s="449"/>
      <c r="M413" s="449"/>
      <c r="N413" s="449"/>
      <c r="O413" s="449"/>
      <c r="P413" s="449"/>
      <c r="Q413" s="449"/>
      <c r="R413" s="449"/>
      <c r="S413" s="449"/>
    </row>
    <row r="414" spans="1:19" x14ac:dyDescent="0.25">
      <c r="A414" s="1269" t="s">
        <v>3820</v>
      </c>
      <c r="B414" s="1269"/>
      <c r="C414" s="1269"/>
      <c r="D414" s="1269"/>
      <c r="E414" s="1269"/>
      <c r="F414" s="1269"/>
      <c r="G414" s="1269"/>
      <c r="H414" s="1269"/>
      <c r="I414" s="1269"/>
      <c r="J414" s="1269"/>
      <c r="K414" s="1269"/>
      <c r="L414" s="1269"/>
      <c r="M414" s="1269"/>
      <c r="N414" s="1269"/>
      <c r="O414" s="1269"/>
      <c r="P414" s="1269"/>
      <c r="Q414" s="1269"/>
      <c r="R414" s="1269"/>
      <c r="S414" s="1269"/>
    </row>
    <row r="415" spans="1:19" x14ac:dyDescent="0.25">
      <c r="A415" s="450"/>
      <c r="B415" s="449"/>
      <c r="C415" s="449"/>
      <c r="D415" s="449"/>
      <c r="E415" s="449"/>
      <c r="F415" s="449"/>
      <c r="G415" s="449"/>
      <c r="H415" s="449"/>
      <c r="I415" s="449"/>
      <c r="J415" s="449"/>
      <c r="K415" s="449"/>
      <c r="L415" s="449"/>
      <c r="M415" s="449"/>
      <c r="N415" s="449"/>
      <c r="O415" s="449"/>
      <c r="P415" s="449"/>
      <c r="Q415" s="449"/>
      <c r="R415" s="449"/>
      <c r="S415" s="449"/>
    </row>
    <row r="416" spans="1:19" x14ac:dyDescent="0.25">
      <c r="A416" s="1269" t="s">
        <v>3839</v>
      </c>
      <c r="B416" s="1269"/>
      <c r="C416" s="1269"/>
      <c r="D416" s="1269"/>
      <c r="E416" s="1269"/>
      <c r="F416" s="1269"/>
      <c r="G416" s="1269"/>
      <c r="H416" s="1269"/>
      <c r="I416" s="1269"/>
      <c r="J416" s="1269"/>
      <c r="K416" s="1269"/>
      <c r="L416" s="1269"/>
      <c r="M416" s="1269"/>
      <c r="N416" s="1269"/>
      <c r="O416" s="1269"/>
      <c r="P416" s="1269"/>
      <c r="Q416" s="1269"/>
      <c r="R416" s="1269"/>
      <c r="S416" s="1269"/>
    </row>
    <row r="417" spans="1:19" x14ac:dyDescent="0.25">
      <c r="A417" s="450"/>
      <c r="B417" s="449"/>
      <c r="C417" s="449"/>
      <c r="D417" s="449"/>
      <c r="E417" s="449"/>
      <c r="F417" s="449"/>
      <c r="G417" s="449"/>
      <c r="H417" s="449"/>
      <c r="I417" s="449"/>
      <c r="J417" s="449"/>
      <c r="K417" s="449"/>
      <c r="L417" s="449"/>
      <c r="M417" s="449"/>
      <c r="N417" s="449"/>
      <c r="O417" s="449"/>
      <c r="P417" s="449"/>
      <c r="Q417" s="449"/>
      <c r="R417" s="449"/>
      <c r="S417" s="449"/>
    </row>
    <row r="418" spans="1:19" x14ac:dyDescent="0.25">
      <c r="A418" s="1269" t="s">
        <v>3841</v>
      </c>
      <c r="B418" s="1269"/>
      <c r="C418" s="1269"/>
      <c r="D418" s="1269"/>
      <c r="E418" s="1269"/>
      <c r="F418" s="1269"/>
      <c r="G418" s="1269"/>
      <c r="H418" s="1269"/>
      <c r="I418" s="1269"/>
      <c r="J418" s="1269"/>
      <c r="K418" s="1269"/>
      <c r="L418" s="1269"/>
      <c r="M418" s="1269"/>
      <c r="N418" s="1269"/>
      <c r="O418" s="1269"/>
      <c r="P418" s="1269"/>
      <c r="Q418" s="1269"/>
      <c r="R418" s="1269"/>
      <c r="S418" s="1269"/>
    </row>
    <row r="419" spans="1:19" x14ac:dyDescent="0.25">
      <c r="A419" s="450"/>
      <c r="B419" s="451"/>
      <c r="C419" s="451"/>
      <c r="D419" s="451"/>
      <c r="E419" s="451"/>
      <c r="F419" s="451"/>
      <c r="G419" s="451"/>
      <c r="H419" s="451"/>
      <c r="I419" s="451"/>
      <c r="J419" s="451"/>
      <c r="K419" s="451"/>
      <c r="L419" s="451"/>
      <c r="M419" s="451"/>
      <c r="N419" s="451"/>
      <c r="O419" s="451"/>
      <c r="P419" s="451"/>
      <c r="Q419" s="451"/>
      <c r="R419" s="451"/>
      <c r="S419" s="451"/>
    </row>
    <row r="420" spans="1:19" x14ac:dyDescent="0.25">
      <c r="A420" s="1269" t="s">
        <v>3882</v>
      </c>
      <c r="B420" s="1269"/>
      <c r="C420" s="1269"/>
      <c r="D420" s="1269"/>
      <c r="E420" s="1269"/>
      <c r="F420" s="1269"/>
      <c r="G420" s="1269"/>
      <c r="H420" s="1269"/>
      <c r="I420" s="1269"/>
      <c r="J420" s="1269"/>
      <c r="K420" s="1269"/>
      <c r="L420" s="1269"/>
      <c r="M420" s="1269"/>
      <c r="N420" s="1269"/>
      <c r="O420" s="1269"/>
      <c r="P420" s="1269"/>
      <c r="Q420" s="1269"/>
      <c r="R420" s="1269"/>
      <c r="S420" s="1269"/>
    </row>
    <row r="421" spans="1:19" x14ac:dyDescent="0.25">
      <c r="A421" s="450"/>
      <c r="B421" s="449"/>
      <c r="C421" s="449"/>
      <c r="D421" s="449"/>
      <c r="E421" s="449"/>
      <c r="F421" s="449"/>
      <c r="G421" s="449"/>
      <c r="H421" s="449"/>
      <c r="I421" s="449"/>
      <c r="J421" s="449"/>
      <c r="K421" s="449"/>
      <c r="L421" s="449"/>
      <c r="M421" s="449"/>
      <c r="N421" s="449"/>
      <c r="O421" s="449"/>
      <c r="P421" s="449"/>
      <c r="Q421" s="449"/>
      <c r="R421" s="449"/>
      <c r="S421" s="449"/>
    </row>
    <row r="422" spans="1:19" x14ac:dyDescent="0.25">
      <c r="A422" s="1269" t="s">
        <v>3887</v>
      </c>
      <c r="B422" s="1269"/>
      <c r="C422" s="1269"/>
      <c r="D422" s="1269"/>
      <c r="E422" s="1269"/>
      <c r="F422" s="1269"/>
      <c r="G422" s="1269"/>
      <c r="H422" s="1269"/>
      <c r="I422" s="1269"/>
      <c r="J422" s="1269"/>
      <c r="K422" s="1269"/>
      <c r="L422" s="1269"/>
      <c r="M422" s="1269"/>
      <c r="N422" s="1269"/>
      <c r="O422" s="1269"/>
      <c r="P422" s="1269"/>
      <c r="Q422" s="1269"/>
      <c r="R422" s="1269"/>
      <c r="S422" s="1269"/>
    </row>
    <row r="423" spans="1:19" x14ac:dyDescent="0.25">
      <c r="A423" s="450"/>
      <c r="B423" s="449"/>
      <c r="C423" s="449"/>
      <c r="D423" s="449"/>
      <c r="E423" s="449"/>
      <c r="F423" s="449"/>
      <c r="G423" s="449"/>
      <c r="H423" s="449"/>
      <c r="I423" s="449"/>
      <c r="J423" s="449"/>
      <c r="K423" s="449"/>
      <c r="L423" s="449"/>
      <c r="M423" s="449"/>
      <c r="N423" s="449"/>
      <c r="O423" s="449"/>
      <c r="P423" s="449"/>
      <c r="Q423" s="449"/>
      <c r="R423" s="449"/>
      <c r="S423" s="449"/>
    </row>
    <row r="424" spans="1:19" x14ac:dyDescent="0.25">
      <c r="A424" s="1269" t="s">
        <v>3890</v>
      </c>
      <c r="B424" s="1269"/>
      <c r="C424" s="1269"/>
      <c r="D424" s="1269"/>
      <c r="E424" s="1269"/>
      <c r="F424" s="1269"/>
      <c r="G424" s="1269"/>
      <c r="H424" s="1269"/>
      <c r="I424" s="1269"/>
      <c r="J424" s="1269"/>
      <c r="K424" s="1269"/>
      <c r="L424" s="1269"/>
      <c r="M424" s="1269"/>
      <c r="N424" s="1269"/>
      <c r="O424" s="1269"/>
      <c r="P424" s="1269"/>
      <c r="Q424" s="1269"/>
      <c r="R424" s="1269"/>
      <c r="S424" s="1269"/>
    </row>
    <row r="425" spans="1:19" x14ac:dyDescent="0.25">
      <c r="A425" s="450"/>
      <c r="B425" s="448"/>
      <c r="C425" s="448"/>
      <c r="D425" s="448"/>
      <c r="E425" s="448"/>
      <c r="F425" s="448"/>
      <c r="G425" s="448"/>
      <c r="H425" s="448"/>
      <c r="I425" s="448"/>
      <c r="J425" s="448"/>
      <c r="K425" s="448"/>
      <c r="L425" s="448"/>
      <c r="M425" s="448"/>
      <c r="N425" s="448"/>
      <c r="O425" s="448"/>
      <c r="P425" s="448"/>
      <c r="Q425" s="448"/>
      <c r="R425" s="448"/>
      <c r="S425" s="448"/>
    </row>
    <row r="426" spans="1:19" x14ac:dyDescent="0.25">
      <c r="A426" s="1282" t="s">
        <v>181</v>
      </c>
      <c r="B426" s="1283"/>
      <c r="C426" s="1283"/>
      <c r="D426" s="1283"/>
      <c r="E426" s="1283"/>
      <c r="F426" s="1283"/>
      <c r="G426" s="1283"/>
      <c r="H426" s="1283"/>
      <c r="I426" s="1283"/>
      <c r="J426" s="1283"/>
      <c r="K426" s="1283"/>
      <c r="L426" s="1283"/>
      <c r="M426" s="1283"/>
      <c r="N426" s="1283"/>
      <c r="O426" s="1283"/>
      <c r="P426" s="1283"/>
      <c r="Q426" s="1283"/>
      <c r="R426" s="1283"/>
      <c r="S426" s="1284"/>
    </row>
    <row r="427" spans="1:19" s="104" customFormat="1" x14ac:dyDescent="0.25">
      <c r="A427" s="426">
        <f>SUM(A425,A423,A421,A419,A417,A415,A413,A411,A409,A407,A405,A403)</f>
        <v>0</v>
      </c>
      <c r="B427" s="426">
        <f t="shared" ref="B427:S427" si="10">SUM(B425,B423,B421,B419,B417,B415,B413,B411,B409,B407,B405,B403)</f>
        <v>0</v>
      </c>
      <c r="C427" s="426">
        <f t="shared" si="10"/>
        <v>0</v>
      </c>
      <c r="D427" s="426">
        <f t="shared" si="10"/>
        <v>0</v>
      </c>
      <c r="E427" s="426">
        <f t="shared" si="10"/>
        <v>0</v>
      </c>
      <c r="F427" s="426">
        <f t="shared" si="10"/>
        <v>0</v>
      </c>
      <c r="G427" s="426">
        <f t="shared" si="10"/>
        <v>0</v>
      </c>
      <c r="H427" s="426">
        <f t="shared" si="10"/>
        <v>0</v>
      </c>
      <c r="I427" s="426">
        <f t="shared" si="10"/>
        <v>0</v>
      </c>
      <c r="J427" s="426">
        <f t="shared" si="10"/>
        <v>0</v>
      </c>
      <c r="K427" s="426">
        <f t="shared" si="10"/>
        <v>0</v>
      </c>
      <c r="L427" s="426">
        <f t="shared" si="10"/>
        <v>0</v>
      </c>
      <c r="M427" s="426">
        <f t="shared" si="10"/>
        <v>0</v>
      </c>
      <c r="N427" s="426">
        <f t="shared" si="10"/>
        <v>0</v>
      </c>
      <c r="O427" s="426">
        <f t="shared" si="10"/>
        <v>0</v>
      </c>
      <c r="P427" s="426">
        <f t="shared" si="10"/>
        <v>0</v>
      </c>
      <c r="Q427" s="426">
        <f t="shared" si="10"/>
        <v>0</v>
      </c>
      <c r="R427" s="426">
        <f t="shared" si="10"/>
        <v>0</v>
      </c>
      <c r="S427" s="426">
        <f t="shared" si="10"/>
        <v>0</v>
      </c>
    </row>
    <row r="428" spans="1:19" x14ac:dyDescent="0.25">
      <c r="A428" s="5"/>
      <c r="B428" s="5"/>
      <c r="C428" s="5"/>
      <c r="D428" s="5"/>
      <c r="E428" s="5"/>
      <c r="F428" s="5"/>
      <c r="G428" s="5"/>
      <c r="H428" s="5"/>
      <c r="I428" s="5"/>
      <c r="J428" s="5"/>
      <c r="K428" s="5"/>
      <c r="L428" s="5"/>
      <c r="M428" s="5"/>
      <c r="N428" s="5"/>
      <c r="O428" s="5"/>
      <c r="P428" s="5"/>
      <c r="Q428" s="5"/>
      <c r="R428" s="5"/>
      <c r="S428" s="5"/>
    </row>
    <row r="429" spans="1:19" x14ac:dyDescent="0.25">
      <c r="A429" s="1331" t="s">
        <v>3430</v>
      </c>
      <c r="B429" s="1331"/>
      <c r="C429" s="1331"/>
      <c r="D429" s="1331"/>
      <c r="E429" s="1331"/>
      <c r="F429" s="1331"/>
      <c r="G429" s="1331"/>
      <c r="H429" s="1331"/>
      <c r="I429" s="1331"/>
      <c r="J429" s="1331"/>
      <c r="K429" s="1331"/>
      <c r="L429" s="1331"/>
      <c r="M429" s="1331"/>
      <c r="N429" s="1331"/>
      <c r="O429" s="1331"/>
      <c r="P429" s="1331"/>
      <c r="Q429" s="1331"/>
      <c r="R429" s="1331"/>
      <c r="S429" s="1331"/>
    </row>
    <row r="430" spans="1:19" ht="18.75" customHeight="1" x14ac:dyDescent="0.25">
      <c r="A430" s="1332" t="s">
        <v>3528</v>
      </c>
      <c r="B430" s="1055"/>
      <c r="C430" s="1055"/>
      <c r="D430" s="1055"/>
      <c r="E430" s="1055"/>
      <c r="F430" s="1055"/>
      <c r="G430" s="1055"/>
      <c r="H430" s="1055"/>
      <c r="I430" s="1055"/>
      <c r="J430" s="1055"/>
      <c r="K430" s="1055"/>
      <c r="L430" s="1055"/>
      <c r="M430" s="1055"/>
      <c r="N430" s="1055"/>
      <c r="O430" s="1055"/>
      <c r="P430" s="1055"/>
      <c r="Q430" s="1055"/>
      <c r="R430" s="1055"/>
      <c r="S430" s="1333"/>
    </row>
    <row r="431" spans="1:19" x14ac:dyDescent="0.25">
      <c r="A431" s="1298" t="s">
        <v>1007</v>
      </c>
      <c r="B431" s="1298"/>
      <c r="C431" s="1298"/>
      <c r="D431" s="1298"/>
      <c r="E431" s="1298"/>
      <c r="F431" s="1298"/>
      <c r="G431" s="1298"/>
      <c r="H431" s="1298"/>
      <c r="I431" s="1298"/>
      <c r="J431" s="1298"/>
      <c r="K431" s="1298"/>
      <c r="L431" s="1298"/>
      <c r="M431" s="1298"/>
      <c r="N431" s="1298"/>
      <c r="O431" s="1298"/>
      <c r="P431" s="1298"/>
      <c r="Q431" s="1298"/>
      <c r="R431" s="1298"/>
      <c r="S431" s="1298"/>
    </row>
    <row r="432" spans="1:19" x14ac:dyDescent="0.25">
      <c r="A432" s="1298" t="s">
        <v>3491</v>
      </c>
      <c r="B432" s="1298"/>
      <c r="C432" s="1298"/>
      <c r="D432" s="1298"/>
      <c r="E432" s="1298"/>
      <c r="F432" s="1298"/>
      <c r="G432" s="1298"/>
      <c r="H432" s="1298"/>
      <c r="I432" s="1298"/>
      <c r="J432" s="1298"/>
      <c r="K432" s="1298"/>
      <c r="L432" s="1298"/>
      <c r="M432" s="1298"/>
      <c r="N432" s="1298"/>
      <c r="O432" s="1298"/>
      <c r="P432" s="1298"/>
      <c r="Q432" s="1298"/>
      <c r="R432" s="1298"/>
      <c r="S432" s="1298"/>
    </row>
    <row r="433" spans="1:19" x14ac:dyDescent="0.25">
      <c r="A433" s="1298" t="s">
        <v>3492</v>
      </c>
      <c r="B433" s="1298"/>
      <c r="C433" s="1298"/>
      <c r="D433" s="1298"/>
      <c r="E433" s="1298"/>
      <c r="F433" s="1298"/>
      <c r="G433" s="1298"/>
      <c r="H433" s="1298"/>
      <c r="I433" s="1298"/>
      <c r="J433" s="1298"/>
      <c r="K433" s="1298"/>
      <c r="L433" s="1298"/>
      <c r="M433" s="1298"/>
      <c r="N433" s="1298"/>
      <c r="O433" s="1298"/>
      <c r="P433" s="1298"/>
      <c r="Q433" s="1298"/>
      <c r="R433" s="1298"/>
      <c r="S433" s="1298"/>
    </row>
    <row r="434" spans="1:19" x14ac:dyDescent="0.25">
      <c r="A434" s="1298" t="s">
        <v>3493</v>
      </c>
      <c r="B434" s="1298"/>
      <c r="C434" s="1298"/>
      <c r="D434" s="1298"/>
      <c r="E434" s="1298"/>
      <c r="F434" s="1298"/>
      <c r="G434" s="1298"/>
      <c r="H434" s="1298"/>
      <c r="I434" s="1298"/>
      <c r="J434" s="1298"/>
      <c r="K434" s="1298"/>
      <c r="L434" s="1298"/>
      <c r="M434" s="1298"/>
      <c r="N434" s="1298"/>
      <c r="O434" s="1298"/>
      <c r="P434" s="1298"/>
      <c r="Q434" s="1298"/>
      <c r="R434" s="1298"/>
      <c r="S434" s="1298"/>
    </row>
    <row r="435" spans="1:19" x14ac:dyDescent="0.25">
      <c r="A435" s="1298" t="s">
        <v>3494</v>
      </c>
      <c r="B435" s="1298"/>
      <c r="C435" s="1298"/>
      <c r="D435" s="1298"/>
      <c r="E435" s="1298"/>
      <c r="F435" s="1298"/>
      <c r="G435" s="1298"/>
      <c r="H435" s="1298"/>
      <c r="I435" s="1298"/>
      <c r="J435" s="1298"/>
      <c r="K435" s="1298"/>
      <c r="L435" s="1298"/>
      <c r="M435" s="1298"/>
      <c r="N435" s="1298"/>
      <c r="O435" s="1298"/>
      <c r="P435" s="1298"/>
      <c r="Q435" s="1298"/>
      <c r="R435" s="1298"/>
      <c r="S435" s="1298"/>
    </row>
    <row r="436" spans="1:19" x14ac:dyDescent="0.25">
      <c r="A436" s="1298" t="s">
        <v>3495</v>
      </c>
      <c r="B436" s="1298"/>
      <c r="C436" s="1298"/>
      <c r="D436" s="1298"/>
      <c r="E436" s="1298"/>
      <c r="F436" s="1298"/>
      <c r="G436" s="1298"/>
      <c r="H436" s="1298"/>
      <c r="I436" s="1298"/>
      <c r="J436" s="1298"/>
      <c r="K436" s="1298"/>
      <c r="L436" s="1298"/>
      <c r="M436" s="1298"/>
      <c r="N436" s="1298"/>
      <c r="O436" s="1298"/>
      <c r="P436" s="1298"/>
      <c r="Q436" s="1298"/>
      <c r="R436" s="1298"/>
      <c r="S436" s="1298"/>
    </row>
    <row r="437" spans="1:19" x14ac:dyDescent="0.25">
      <c r="A437" s="1299" t="s">
        <v>3496</v>
      </c>
      <c r="B437" s="1299"/>
      <c r="C437" s="1299"/>
      <c r="D437" s="1299"/>
      <c r="E437" s="1299"/>
      <c r="F437" s="1299"/>
      <c r="G437" s="1299"/>
      <c r="H437" s="1299"/>
      <c r="I437" s="1299"/>
      <c r="J437" s="1299"/>
      <c r="K437" s="1299"/>
      <c r="L437" s="1299"/>
      <c r="M437" s="1299"/>
      <c r="N437" s="1299"/>
      <c r="O437" s="1299"/>
      <c r="P437" s="1299"/>
      <c r="Q437" s="1299"/>
      <c r="R437" s="1299"/>
      <c r="S437" s="1299"/>
    </row>
    <row r="438" spans="1:19" ht="26.25" customHeight="1" x14ac:dyDescent="0.25">
      <c r="A438" s="1300" t="s">
        <v>41</v>
      </c>
      <c r="B438" s="1300"/>
      <c r="C438" s="1300"/>
      <c r="D438" s="1300" t="s">
        <v>42</v>
      </c>
      <c r="E438" s="1300"/>
      <c r="F438" s="1300" t="s">
        <v>43</v>
      </c>
      <c r="G438" s="1300"/>
      <c r="H438" s="1300"/>
      <c r="I438" s="1300" t="s">
        <v>44</v>
      </c>
      <c r="J438" s="1300"/>
      <c r="K438" s="1274" t="s">
        <v>45</v>
      </c>
      <c r="L438" s="1274"/>
      <c r="M438" s="1274"/>
      <c r="N438" s="1274"/>
      <c r="O438" s="1301" t="s">
        <v>46</v>
      </c>
      <c r="P438" s="1301"/>
      <c r="Q438" s="1301"/>
      <c r="R438" s="1300" t="s">
        <v>47</v>
      </c>
      <c r="S438" s="1300"/>
    </row>
    <row r="439" spans="1:19" ht="25.5" customHeight="1" x14ac:dyDescent="0.25">
      <c r="A439" s="1274" t="s">
        <v>48</v>
      </c>
      <c r="B439" s="1274" t="s">
        <v>49</v>
      </c>
      <c r="C439" s="1275" t="s">
        <v>50</v>
      </c>
      <c r="D439" s="1274" t="s">
        <v>51</v>
      </c>
      <c r="E439" s="1274" t="s">
        <v>52</v>
      </c>
      <c r="F439" s="1274" t="s">
        <v>53</v>
      </c>
      <c r="G439" s="1274"/>
      <c r="H439" s="1274"/>
      <c r="I439" s="1274" t="s">
        <v>54</v>
      </c>
      <c r="J439" s="1274" t="s">
        <v>55</v>
      </c>
      <c r="K439" s="1274" t="s">
        <v>56</v>
      </c>
      <c r="L439" s="1274"/>
      <c r="M439" s="1274" t="s">
        <v>57</v>
      </c>
      <c r="N439" s="1274"/>
      <c r="O439" s="1274" t="s">
        <v>58</v>
      </c>
      <c r="P439" s="1274" t="s">
        <v>59</v>
      </c>
      <c r="Q439" s="1274" t="s">
        <v>60</v>
      </c>
      <c r="R439" s="1274" t="s">
        <v>61</v>
      </c>
      <c r="S439" s="1274" t="s">
        <v>62</v>
      </c>
    </row>
    <row r="440" spans="1:19" ht="64.5" customHeight="1" x14ac:dyDescent="0.25">
      <c r="A440" s="1274"/>
      <c r="B440" s="1274"/>
      <c r="C440" s="1275"/>
      <c r="D440" s="1274"/>
      <c r="E440" s="1274"/>
      <c r="F440" s="446" t="s">
        <v>63</v>
      </c>
      <c r="G440" s="446" t="s">
        <v>64</v>
      </c>
      <c r="H440" s="446" t="s">
        <v>65</v>
      </c>
      <c r="I440" s="1274"/>
      <c r="J440" s="1274"/>
      <c r="K440" s="447" t="s">
        <v>66</v>
      </c>
      <c r="L440" s="447" t="s">
        <v>67</v>
      </c>
      <c r="M440" s="447" t="s">
        <v>68</v>
      </c>
      <c r="N440" s="447" t="s">
        <v>67</v>
      </c>
      <c r="O440" s="1274"/>
      <c r="P440" s="1274"/>
      <c r="Q440" s="1274"/>
      <c r="R440" s="1274"/>
      <c r="S440" s="1274"/>
    </row>
    <row r="441" spans="1:19" x14ac:dyDescent="0.25">
      <c r="A441" s="1269" t="s">
        <v>69</v>
      </c>
      <c r="B441" s="1269"/>
      <c r="C441" s="1269"/>
      <c r="D441" s="1269"/>
      <c r="E441" s="1269"/>
      <c r="F441" s="1269"/>
      <c r="G441" s="1269"/>
      <c r="H441" s="1269"/>
      <c r="I441" s="1269"/>
      <c r="J441" s="1269"/>
      <c r="K441" s="1269"/>
      <c r="L441" s="1269"/>
      <c r="M441" s="1269"/>
      <c r="N441" s="1269"/>
      <c r="O441" s="1269"/>
      <c r="P441" s="1269"/>
      <c r="Q441" s="1269"/>
      <c r="R441" s="1269"/>
      <c r="S441" s="1269"/>
    </row>
    <row r="442" spans="1:19" s="103" customFormat="1" x14ac:dyDescent="0.25">
      <c r="A442" s="455">
        <v>0</v>
      </c>
      <c r="B442" s="455">
        <v>0</v>
      </c>
      <c r="C442" s="455">
        <v>0</v>
      </c>
      <c r="D442" s="455">
        <v>0</v>
      </c>
      <c r="E442" s="455">
        <v>0</v>
      </c>
      <c r="F442" s="455">
        <v>0</v>
      </c>
      <c r="G442" s="455">
        <v>0</v>
      </c>
      <c r="H442" s="455">
        <v>0</v>
      </c>
      <c r="I442" s="455">
        <v>0</v>
      </c>
      <c r="J442" s="455">
        <v>0</v>
      </c>
      <c r="K442" s="455">
        <v>0</v>
      </c>
      <c r="L442" s="455">
        <v>0</v>
      </c>
      <c r="M442" s="455">
        <v>0</v>
      </c>
      <c r="N442" s="455">
        <v>0</v>
      </c>
      <c r="O442" s="455">
        <v>0</v>
      </c>
      <c r="P442" s="455">
        <v>0</v>
      </c>
      <c r="Q442" s="455">
        <v>0</v>
      </c>
      <c r="R442" s="455">
        <v>0</v>
      </c>
      <c r="S442" s="455">
        <v>0</v>
      </c>
    </row>
    <row r="443" spans="1:19" x14ac:dyDescent="0.25">
      <c r="A443" s="1269" t="s">
        <v>70</v>
      </c>
      <c r="B443" s="1269"/>
      <c r="C443" s="1269"/>
      <c r="D443" s="1269"/>
      <c r="E443" s="1269"/>
      <c r="F443" s="1269"/>
      <c r="G443" s="1269"/>
      <c r="H443" s="1269"/>
      <c r="I443" s="1269"/>
      <c r="J443" s="1269"/>
      <c r="K443" s="1269"/>
      <c r="L443" s="1269"/>
      <c r="M443" s="1269"/>
      <c r="N443" s="1269"/>
      <c r="O443" s="1269"/>
      <c r="P443" s="1269"/>
      <c r="Q443" s="1269"/>
      <c r="R443" s="1269"/>
      <c r="S443" s="1269"/>
    </row>
    <row r="444" spans="1:19" s="103" customFormat="1" x14ac:dyDescent="0.25">
      <c r="A444" s="455">
        <v>0</v>
      </c>
      <c r="B444" s="455">
        <v>0</v>
      </c>
      <c r="C444" s="455">
        <v>0</v>
      </c>
      <c r="D444" s="455">
        <v>0</v>
      </c>
      <c r="E444" s="455">
        <v>0</v>
      </c>
      <c r="F444" s="455">
        <v>0</v>
      </c>
      <c r="G444" s="455">
        <v>0</v>
      </c>
      <c r="H444" s="455">
        <v>0</v>
      </c>
      <c r="I444" s="455">
        <v>0</v>
      </c>
      <c r="J444" s="455">
        <v>0</v>
      </c>
      <c r="K444" s="455">
        <v>0</v>
      </c>
      <c r="L444" s="455">
        <v>0</v>
      </c>
      <c r="M444" s="455">
        <v>0</v>
      </c>
      <c r="N444" s="455">
        <v>0</v>
      </c>
      <c r="O444" s="455">
        <v>0</v>
      </c>
      <c r="P444" s="455">
        <v>0</v>
      </c>
      <c r="Q444" s="455">
        <v>0</v>
      </c>
      <c r="R444" s="455">
        <v>0</v>
      </c>
      <c r="S444" s="455">
        <v>0</v>
      </c>
    </row>
    <row r="445" spans="1:19" x14ac:dyDescent="0.25">
      <c r="A445" s="1269" t="s">
        <v>3803</v>
      </c>
      <c r="B445" s="1269"/>
      <c r="C445" s="1269"/>
      <c r="D445" s="1269"/>
      <c r="E445" s="1269"/>
      <c r="F445" s="1269"/>
      <c r="G445" s="1269"/>
      <c r="H445" s="1269"/>
      <c r="I445" s="1269"/>
      <c r="J445" s="1269"/>
      <c r="K445" s="1269"/>
      <c r="L445" s="1269"/>
      <c r="M445" s="1269"/>
      <c r="N445" s="1269"/>
      <c r="O445" s="1269"/>
      <c r="P445" s="1269"/>
      <c r="Q445" s="1269"/>
      <c r="R445" s="1269"/>
      <c r="S445" s="1269"/>
    </row>
    <row r="446" spans="1:19" x14ac:dyDescent="0.25">
      <c r="A446" s="625"/>
      <c r="B446" s="624"/>
      <c r="C446" s="449"/>
      <c r="D446" s="449"/>
      <c r="E446" s="449"/>
      <c r="F446" s="449"/>
      <c r="G446" s="449"/>
      <c r="H446" s="449"/>
      <c r="I446" s="449"/>
      <c r="J446" s="449"/>
      <c r="K446" s="449"/>
      <c r="L446" s="449"/>
      <c r="M446" s="449"/>
      <c r="N446" s="449"/>
      <c r="O446" s="449"/>
      <c r="P446" s="449"/>
      <c r="Q446" s="449"/>
      <c r="R446" s="449"/>
      <c r="S446" s="449"/>
    </row>
    <row r="447" spans="1:19" x14ac:dyDescent="0.25">
      <c r="A447" s="1269" t="s">
        <v>3800</v>
      </c>
      <c r="B447" s="1269"/>
      <c r="C447" s="1269"/>
      <c r="D447" s="1269"/>
      <c r="E447" s="1269"/>
      <c r="F447" s="1269"/>
      <c r="G447" s="1269"/>
      <c r="H447" s="1269"/>
      <c r="I447" s="1269"/>
      <c r="J447" s="1269"/>
      <c r="K447" s="1269"/>
      <c r="L447" s="1269"/>
      <c r="M447" s="1269"/>
      <c r="N447" s="1269"/>
      <c r="O447" s="1269"/>
      <c r="P447" s="1269"/>
      <c r="Q447" s="1269"/>
      <c r="R447" s="1269"/>
      <c r="S447" s="1269"/>
    </row>
    <row r="448" spans="1:19" x14ac:dyDescent="0.25">
      <c r="A448" s="450"/>
      <c r="B448" s="449"/>
      <c r="C448" s="449"/>
      <c r="D448" s="449"/>
      <c r="E448" s="449"/>
      <c r="F448" s="449"/>
      <c r="G448" s="449"/>
      <c r="H448" s="449"/>
      <c r="I448" s="449"/>
      <c r="J448" s="449"/>
      <c r="K448" s="449"/>
      <c r="L448" s="449"/>
      <c r="M448" s="449"/>
      <c r="N448" s="449"/>
      <c r="O448" s="449"/>
      <c r="P448" s="449"/>
      <c r="Q448" s="449"/>
      <c r="R448" s="449"/>
      <c r="S448" s="449"/>
    </row>
    <row r="449" spans="1:19" x14ac:dyDescent="0.25">
      <c r="A449" s="1270" t="s">
        <v>3801</v>
      </c>
      <c r="B449" s="1270"/>
      <c r="C449" s="1270"/>
      <c r="D449" s="1270"/>
      <c r="E449" s="1270"/>
      <c r="F449" s="1270"/>
      <c r="G449" s="1270"/>
      <c r="H449" s="1270"/>
      <c r="I449" s="1270"/>
      <c r="J449" s="1270"/>
      <c r="K449" s="1270"/>
      <c r="L449" s="1270"/>
      <c r="M449" s="1270"/>
      <c r="N449" s="1270"/>
      <c r="O449" s="1270"/>
      <c r="P449" s="1270"/>
      <c r="Q449" s="1270"/>
      <c r="R449" s="1270"/>
      <c r="S449" s="1270"/>
    </row>
    <row r="450" spans="1:19" x14ac:dyDescent="0.25">
      <c r="A450" s="450"/>
      <c r="B450" s="449"/>
      <c r="C450" s="449"/>
      <c r="D450" s="449"/>
      <c r="E450" s="449"/>
      <c r="F450" s="449"/>
      <c r="G450" s="449"/>
      <c r="H450" s="449"/>
      <c r="I450" s="449"/>
      <c r="J450" s="449"/>
      <c r="K450" s="449"/>
      <c r="L450" s="449"/>
      <c r="M450" s="449"/>
      <c r="N450" s="449"/>
      <c r="O450" s="449"/>
      <c r="P450" s="449"/>
      <c r="Q450" s="449"/>
      <c r="R450" s="449"/>
      <c r="S450" s="449"/>
    </row>
    <row r="451" spans="1:19" x14ac:dyDescent="0.25">
      <c r="A451" s="1269" t="s">
        <v>3815</v>
      </c>
      <c r="B451" s="1269"/>
      <c r="C451" s="1269"/>
      <c r="D451" s="1269"/>
      <c r="E451" s="1269"/>
      <c r="F451" s="1269"/>
      <c r="G451" s="1269"/>
      <c r="H451" s="1269"/>
      <c r="I451" s="1269"/>
      <c r="J451" s="1269"/>
      <c r="K451" s="1269"/>
      <c r="L451" s="1269"/>
      <c r="M451" s="1269"/>
      <c r="N451" s="1269"/>
      <c r="O451" s="1269"/>
      <c r="P451" s="1269"/>
      <c r="Q451" s="1269"/>
      <c r="R451" s="1269"/>
      <c r="S451" s="1269"/>
    </row>
    <row r="452" spans="1:19" x14ac:dyDescent="0.25">
      <c r="A452" s="450"/>
      <c r="B452" s="449"/>
      <c r="C452" s="449"/>
      <c r="D452" s="449"/>
      <c r="E452" s="449"/>
      <c r="F452" s="449"/>
      <c r="G452" s="449"/>
      <c r="H452" s="449"/>
      <c r="I452" s="449"/>
      <c r="J452" s="449"/>
      <c r="K452" s="449"/>
      <c r="L452" s="449"/>
      <c r="M452" s="449"/>
      <c r="N452" s="449"/>
      <c r="O452" s="449"/>
      <c r="P452" s="449"/>
      <c r="Q452" s="449"/>
      <c r="R452" s="449"/>
      <c r="S452" s="449"/>
    </row>
    <row r="453" spans="1:19" x14ac:dyDescent="0.25">
      <c r="A453" s="1269" t="s">
        <v>3820</v>
      </c>
      <c r="B453" s="1269"/>
      <c r="C453" s="1269"/>
      <c r="D453" s="1269"/>
      <c r="E453" s="1269"/>
      <c r="F453" s="1269"/>
      <c r="G453" s="1269"/>
      <c r="H453" s="1269"/>
      <c r="I453" s="1269"/>
      <c r="J453" s="1269"/>
      <c r="K453" s="1269"/>
      <c r="L453" s="1269"/>
      <c r="M453" s="1269"/>
      <c r="N453" s="1269"/>
      <c r="O453" s="1269"/>
      <c r="P453" s="1269"/>
      <c r="Q453" s="1269"/>
      <c r="R453" s="1269"/>
      <c r="S453" s="1269"/>
    </row>
    <row r="454" spans="1:19" x14ac:dyDescent="0.25">
      <c r="A454" s="450"/>
      <c r="B454" s="449"/>
      <c r="C454" s="449"/>
      <c r="D454" s="449"/>
      <c r="E454" s="449"/>
      <c r="F454" s="449"/>
      <c r="G454" s="449"/>
      <c r="H454" s="449"/>
      <c r="I454" s="449"/>
      <c r="J454" s="449"/>
      <c r="K454" s="449"/>
      <c r="L454" s="449"/>
      <c r="M454" s="449"/>
      <c r="N454" s="449"/>
      <c r="O454" s="449"/>
      <c r="P454" s="449"/>
      <c r="Q454" s="449"/>
      <c r="R454" s="449"/>
      <c r="S454" s="449"/>
    </row>
    <row r="455" spans="1:19" x14ac:dyDescent="0.25">
      <c r="A455" s="1269" t="s">
        <v>3839</v>
      </c>
      <c r="B455" s="1269"/>
      <c r="C455" s="1269"/>
      <c r="D455" s="1269"/>
      <c r="E455" s="1269"/>
      <c r="F455" s="1269"/>
      <c r="G455" s="1269"/>
      <c r="H455" s="1269"/>
      <c r="I455" s="1269"/>
      <c r="J455" s="1269"/>
      <c r="K455" s="1269"/>
      <c r="L455" s="1269"/>
      <c r="M455" s="1269"/>
      <c r="N455" s="1269"/>
      <c r="O455" s="1269"/>
      <c r="P455" s="1269"/>
      <c r="Q455" s="1269"/>
      <c r="R455" s="1269"/>
      <c r="S455" s="1269"/>
    </row>
    <row r="456" spans="1:19" x14ac:dyDescent="0.25">
      <c r="A456" s="450"/>
      <c r="B456" s="449"/>
      <c r="C456" s="449"/>
      <c r="D456" s="449"/>
      <c r="E456" s="449"/>
      <c r="F456" s="449"/>
      <c r="G456" s="449"/>
      <c r="H456" s="449"/>
      <c r="I456" s="449"/>
      <c r="J456" s="449"/>
      <c r="K456" s="449"/>
      <c r="L456" s="449"/>
      <c r="M456" s="449"/>
      <c r="N456" s="449"/>
      <c r="O456" s="449"/>
      <c r="P456" s="449"/>
      <c r="Q456" s="449"/>
      <c r="R456" s="449"/>
      <c r="S456" s="449"/>
    </row>
    <row r="457" spans="1:19" x14ac:dyDescent="0.25">
      <c r="A457" s="1269" t="s">
        <v>3853</v>
      </c>
      <c r="B457" s="1269"/>
      <c r="C457" s="1269"/>
      <c r="D457" s="1269"/>
      <c r="E457" s="1269"/>
      <c r="F457" s="1269"/>
      <c r="G457" s="1269"/>
      <c r="H457" s="1269"/>
      <c r="I457" s="1269"/>
      <c r="J457" s="1269"/>
      <c r="K457" s="1269"/>
      <c r="L457" s="1269"/>
      <c r="M457" s="1269"/>
      <c r="N457" s="1269"/>
      <c r="O457" s="1269"/>
      <c r="P457" s="1269"/>
      <c r="Q457" s="1269"/>
      <c r="R457" s="1269"/>
      <c r="S457" s="1269"/>
    </row>
    <row r="458" spans="1:19" x14ac:dyDescent="0.25">
      <c r="A458" s="450"/>
      <c r="B458" s="451"/>
      <c r="C458" s="451"/>
      <c r="D458" s="451"/>
      <c r="E458" s="451"/>
      <c r="F458" s="451"/>
      <c r="G458" s="451"/>
      <c r="H458" s="451"/>
      <c r="I458" s="451"/>
      <c r="J458" s="451"/>
      <c r="K458" s="451"/>
      <c r="L458" s="451"/>
      <c r="M458" s="451"/>
      <c r="N458" s="451"/>
      <c r="O458" s="451"/>
      <c r="P458" s="451"/>
      <c r="Q458" s="451"/>
      <c r="R458" s="451"/>
      <c r="S458" s="451"/>
    </row>
    <row r="459" spans="1:19" x14ac:dyDescent="0.25">
      <c r="A459" s="1269" t="s">
        <v>3882</v>
      </c>
      <c r="B459" s="1269"/>
      <c r="C459" s="1269"/>
      <c r="D459" s="1269"/>
      <c r="E459" s="1269"/>
      <c r="F459" s="1269"/>
      <c r="G459" s="1269"/>
      <c r="H459" s="1269"/>
      <c r="I459" s="1269"/>
      <c r="J459" s="1269"/>
      <c r="K459" s="1269"/>
      <c r="L459" s="1269"/>
      <c r="M459" s="1269"/>
      <c r="N459" s="1269"/>
      <c r="O459" s="1269"/>
      <c r="P459" s="1269"/>
      <c r="Q459" s="1269"/>
      <c r="R459" s="1269"/>
      <c r="S459" s="1269"/>
    </row>
    <row r="460" spans="1:19" x14ac:dyDescent="0.25">
      <c r="A460" s="450"/>
      <c r="B460" s="449"/>
      <c r="C460" s="449"/>
      <c r="D460" s="449"/>
      <c r="E460" s="449"/>
      <c r="F460" s="449"/>
      <c r="G460" s="449"/>
      <c r="H460" s="449"/>
      <c r="I460" s="449"/>
      <c r="J460" s="449"/>
      <c r="K460" s="449"/>
      <c r="L460" s="449"/>
      <c r="M460" s="449"/>
      <c r="N460" s="449"/>
      <c r="O460" s="449"/>
      <c r="P460" s="449"/>
      <c r="Q460" s="449"/>
      <c r="R460" s="449"/>
      <c r="S460" s="449"/>
    </row>
    <row r="461" spans="1:19" x14ac:dyDescent="0.25">
      <c r="A461" s="1269" t="s">
        <v>3887</v>
      </c>
      <c r="B461" s="1269"/>
      <c r="C461" s="1269"/>
      <c r="D461" s="1269"/>
      <c r="E461" s="1269"/>
      <c r="F461" s="1269"/>
      <c r="G461" s="1269"/>
      <c r="H461" s="1269"/>
      <c r="I461" s="1269"/>
      <c r="J461" s="1269"/>
      <c r="K461" s="1269"/>
      <c r="L461" s="1269"/>
      <c r="M461" s="1269"/>
      <c r="N461" s="1269"/>
      <c r="O461" s="1269"/>
      <c r="P461" s="1269"/>
      <c r="Q461" s="1269"/>
      <c r="R461" s="1269"/>
      <c r="S461" s="1269"/>
    </row>
    <row r="462" spans="1:19" x14ac:dyDescent="0.25">
      <c r="A462" s="450"/>
      <c r="B462" s="449"/>
      <c r="C462" s="449"/>
      <c r="D462" s="449"/>
      <c r="E462" s="449"/>
      <c r="F462" s="449"/>
      <c r="G462" s="449"/>
      <c r="H462" s="449"/>
      <c r="I462" s="449"/>
      <c r="J462" s="449"/>
      <c r="K462" s="449"/>
      <c r="L462" s="449"/>
      <c r="M462" s="449"/>
      <c r="N462" s="449"/>
      <c r="O462" s="449"/>
      <c r="P462" s="449"/>
      <c r="Q462" s="449"/>
      <c r="R462" s="449"/>
      <c r="S462" s="449"/>
    </row>
    <row r="463" spans="1:19" x14ac:dyDescent="0.25">
      <c r="A463" s="1269" t="s">
        <v>3890</v>
      </c>
      <c r="B463" s="1269"/>
      <c r="C463" s="1269"/>
      <c r="D463" s="1269"/>
      <c r="E463" s="1269"/>
      <c r="F463" s="1269"/>
      <c r="G463" s="1269"/>
      <c r="H463" s="1269"/>
      <c r="I463" s="1269"/>
      <c r="J463" s="1269"/>
      <c r="K463" s="1269"/>
      <c r="L463" s="1269"/>
      <c r="M463" s="1269"/>
      <c r="N463" s="1269"/>
      <c r="O463" s="1269"/>
      <c r="P463" s="1269"/>
      <c r="Q463" s="1269"/>
      <c r="R463" s="1269"/>
      <c r="S463" s="1269"/>
    </row>
    <row r="464" spans="1:19" x14ac:dyDescent="0.25">
      <c r="A464" s="450"/>
      <c r="B464" s="448"/>
      <c r="C464" s="448"/>
      <c r="D464" s="448"/>
      <c r="E464" s="448"/>
      <c r="F464" s="448"/>
      <c r="G464" s="448"/>
      <c r="H464" s="448"/>
      <c r="I464" s="448"/>
      <c r="J464" s="448"/>
      <c r="K464" s="448"/>
      <c r="L464" s="448"/>
      <c r="M464" s="448"/>
      <c r="N464" s="448"/>
      <c r="O464" s="448"/>
      <c r="P464" s="448"/>
      <c r="Q464" s="448"/>
      <c r="R464" s="448"/>
      <c r="S464" s="448"/>
    </row>
    <row r="465" spans="1:19" x14ac:dyDescent="0.25">
      <c r="A465" s="1282" t="s">
        <v>181</v>
      </c>
      <c r="B465" s="1283"/>
      <c r="C465" s="1283"/>
      <c r="D465" s="1283"/>
      <c r="E465" s="1283"/>
      <c r="F465" s="1283"/>
      <c r="G465" s="1283"/>
      <c r="H465" s="1283"/>
      <c r="I465" s="1283"/>
      <c r="J465" s="1283"/>
      <c r="K465" s="1283"/>
      <c r="L465" s="1283"/>
      <c r="M465" s="1283"/>
      <c r="N465" s="1283"/>
      <c r="O465" s="1283"/>
      <c r="P465" s="1283"/>
      <c r="Q465" s="1283"/>
      <c r="R465" s="1283"/>
      <c r="S465" s="1284"/>
    </row>
    <row r="466" spans="1:19" s="104" customFormat="1" x14ac:dyDescent="0.25">
      <c r="A466" s="426">
        <f>SUM(A464,A462,A460,A458,A456,A454,A452,A450,A448,A446,A444,A442)</f>
        <v>0</v>
      </c>
      <c r="B466" s="426">
        <f t="shared" ref="B466:S466" si="11">SUM(B464,B462,B460,B458,B456,B454,B452,B450,B448,B446,B444,B442)</f>
        <v>0</v>
      </c>
      <c r="C466" s="426">
        <f t="shared" si="11"/>
        <v>0</v>
      </c>
      <c r="D466" s="426">
        <f t="shared" si="11"/>
        <v>0</v>
      </c>
      <c r="E466" s="426">
        <f t="shared" si="11"/>
        <v>0</v>
      </c>
      <c r="F466" s="426">
        <f t="shared" si="11"/>
        <v>0</v>
      </c>
      <c r="G466" s="426">
        <f t="shared" si="11"/>
        <v>0</v>
      </c>
      <c r="H466" s="426">
        <f t="shared" si="11"/>
        <v>0</v>
      </c>
      <c r="I466" s="426">
        <f t="shared" si="11"/>
        <v>0</v>
      </c>
      <c r="J466" s="426">
        <f t="shared" si="11"/>
        <v>0</v>
      </c>
      <c r="K466" s="426">
        <f t="shared" si="11"/>
        <v>0</v>
      </c>
      <c r="L466" s="426">
        <f t="shared" si="11"/>
        <v>0</v>
      </c>
      <c r="M466" s="426">
        <f t="shared" si="11"/>
        <v>0</v>
      </c>
      <c r="N466" s="426">
        <f t="shared" si="11"/>
        <v>0</v>
      </c>
      <c r="O466" s="426">
        <f t="shared" si="11"/>
        <v>0</v>
      </c>
      <c r="P466" s="426">
        <f t="shared" si="11"/>
        <v>0</v>
      </c>
      <c r="Q466" s="426">
        <f t="shared" si="11"/>
        <v>0</v>
      </c>
      <c r="R466" s="426">
        <f t="shared" si="11"/>
        <v>0</v>
      </c>
      <c r="S466" s="426">
        <f t="shared" si="11"/>
        <v>0</v>
      </c>
    </row>
    <row r="467" spans="1:19" x14ac:dyDescent="0.25">
      <c r="A467" s="5"/>
      <c r="B467" s="5"/>
      <c r="C467" s="5"/>
      <c r="D467" s="5"/>
      <c r="E467" s="5"/>
      <c r="F467" s="5"/>
      <c r="G467" s="5"/>
      <c r="H467" s="5"/>
      <c r="I467" s="5"/>
      <c r="J467" s="5"/>
      <c r="K467" s="5"/>
      <c r="L467" s="5"/>
      <c r="M467" s="5"/>
      <c r="N467" s="5"/>
      <c r="O467" s="5"/>
      <c r="P467" s="5"/>
      <c r="Q467" s="5"/>
      <c r="R467" s="5"/>
      <c r="S467" s="5"/>
    </row>
    <row r="468" spans="1:19" x14ac:dyDescent="0.25">
      <c r="A468" s="1073" t="s">
        <v>3430</v>
      </c>
      <c r="B468" s="1074"/>
      <c r="C468" s="1074"/>
      <c r="D468" s="1074"/>
      <c r="E468" s="1074"/>
      <c r="F468" s="1074"/>
      <c r="G468" s="1074"/>
      <c r="H468" s="1074"/>
      <c r="I468" s="1074"/>
      <c r="J468" s="1074"/>
      <c r="K468" s="1074"/>
      <c r="L468" s="1074"/>
      <c r="M468" s="1074"/>
      <c r="N468" s="1074"/>
      <c r="O468" s="1074"/>
      <c r="P468" s="1074"/>
      <c r="Q468" s="1074"/>
      <c r="R468" s="1074"/>
      <c r="S468" s="1075"/>
    </row>
    <row r="469" spans="1:19" ht="19.5" customHeight="1" x14ac:dyDescent="0.25">
      <c r="A469" s="1070" t="s">
        <v>3529</v>
      </c>
      <c r="B469" s="1055"/>
      <c r="C469" s="1055"/>
      <c r="D469" s="1055"/>
      <c r="E469" s="1055"/>
      <c r="F469" s="1055"/>
      <c r="G469" s="1055"/>
      <c r="H469" s="1055"/>
      <c r="I469" s="1055"/>
      <c r="J469" s="1055"/>
      <c r="K469" s="1055"/>
      <c r="L469" s="1055"/>
      <c r="M469" s="1055"/>
      <c r="N469" s="1055"/>
      <c r="O469" s="1055"/>
      <c r="P469" s="1055"/>
      <c r="Q469" s="1055"/>
      <c r="R469" s="1055"/>
      <c r="S469" s="1071"/>
    </row>
    <row r="470" spans="1:19" x14ac:dyDescent="0.25">
      <c r="A470" s="833" t="s">
        <v>3497</v>
      </c>
      <c r="B470" s="834"/>
      <c r="C470" s="834"/>
      <c r="D470" s="834"/>
      <c r="E470" s="834"/>
      <c r="F470" s="834"/>
      <c r="G470" s="834"/>
      <c r="H470" s="834"/>
      <c r="I470" s="834"/>
      <c r="J470" s="834"/>
      <c r="K470" s="834"/>
      <c r="L470" s="834"/>
      <c r="M470" s="834"/>
      <c r="N470" s="834"/>
      <c r="O470" s="834"/>
      <c r="P470" s="834"/>
      <c r="Q470" s="834"/>
      <c r="R470" s="834"/>
      <c r="S470" s="835"/>
    </row>
    <row r="471" spans="1:19" x14ac:dyDescent="0.25">
      <c r="A471" s="1289" t="s">
        <v>3498</v>
      </c>
      <c r="B471" s="1290"/>
      <c r="C471" s="1290"/>
      <c r="D471" s="1290"/>
      <c r="E471" s="1290"/>
      <c r="F471" s="1290"/>
      <c r="G471" s="1290"/>
      <c r="H471" s="1290"/>
      <c r="I471" s="1290"/>
      <c r="J471" s="1290"/>
      <c r="K471" s="1290"/>
      <c r="L471" s="1290"/>
      <c r="M471" s="1290"/>
      <c r="N471" s="1290"/>
      <c r="O471" s="1290"/>
      <c r="P471" s="1334"/>
      <c r="Q471" s="1334"/>
      <c r="R471" s="1334"/>
      <c r="S471" s="1335"/>
    </row>
    <row r="472" spans="1:19" x14ac:dyDescent="0.25">
      <c r="A472" s="1285" t="s">
        <v>3499</v>
      </c>
      <c r="B472" s="1286"/>
      <c r="C472" s="1286"/>
      <c r="D472" s="1286"/>
      <c r="E472" s="1286"/>
      <c r="F472" s="1286"/>
      <c r="G472" s="1286"/>
      <c r="H472" s="1286"/>
      <c r="I472" s="1286"/>
      <c r="J472" s="1286"/>
      <c r="K472" s="1286"/>
      <c r="L472" s="1286"/>
      <c r="M472" s="1286"/>
      <c r="N472" s="1286"/>
      <c r="O472" s="1286"/>
      <c r="P472" s="1334"/>
      <c r="Q472" s="1334"/>
      <c r="R472" s="1334"/>
      <c r="S472" s="1335"/>
    </row>
    <row r="473" spans="1:19" x14ac:dyDescent="0.25">
      <c r="A473" s="1289" t="s">
        <v>3500</v>
      </c>
      <c r="B473" s="1290"/>
      <c r="C473" s="1290"/>
      <c r="D473" s="1290"/>
      <c r="E473" s="1290"/>
      <c r="F473" s="1290"/>
      <c r="G473" s="1290"/>
      <c r="H473" s="1290"/>
      <c r="I473" s="1290"/>
      <c r="J473" s="1290"/>
      <c r="K473" s="1290"/>
      <c r="L473" s="1290"/>
      <c r="M473" s="1290"/>
      <c r="N473" s="1290"/>
      <c r="O473" s="1290"/>
      <c r="P473" s="1334"/>
      <c r="Q473" s="1334"/>
      <c r="R473" s="1334"/>
      <c r="S473" s="1335"/>
    </row>
    <row r="474" spans="1:19" x14ac:dyDescent="0.25">
      <c r="A474" s="1289" t="s">
        <v>3501</v>
      </c>
      <c r="B474" s="1290"/>
      <c r="C474" s="1290"/>
      <c r="D474" s="1290"/>
      <c r="E474" s="1290"/>
      <c r="F474" s="1290"/>
      <c r="G474" s="1290"/>
      <c r="H474" s="1290"/>
      <c r="I474" s="1290"/>
      <c r="J474" s="1290"/>
      <c r="K474" s="1290"/>
      <c r="L474" s="1290"/>
      <c r="M474" s="1290"/>
      <c r="N474" s="1290"/>
      <c r="O474" s="1290"/>
      <c r="P474" s="1334"/>
      <c r="Q474" s="1334"/>
      <c r="R474" s="1334"/>
      <c r="S474" s="1335"/>
    </row>
    <row r="475" spans="1:19" x14ac:dyDescent="0.25">
      <c r="A475" s="1289" t="s">
        <v>3502</v>
      </c>
      <c r="B475" s="1290"/>
      <c r="C475" s="1290"/>
      <c r="D475" s="1290"/>
      <c r="E475" s="1290"/>
      <c r="F475" s="1290"/>
      <c r="G475" s="1290"/>
      <c r="H475" s="1290"/>
      <c r="I475" s="1290"/>
      <c r="J475" s="1290"/>
      <c r="K475" s="1290"/>
      <c r="L475" s="1290"/>
      <c r="M475" s="1290"/>
      <c r="N475" s="1290"/>
      <c r="O475" s="1290"/>
      <c r="P475" s="1334"/>
      <c r="Q475" s="1334"/>
      <c r="R475" s="1334"/>
      <c r="S475" s="1335"/>
    </row>
    <row r="476" spans="1:19" x14ac:dyDescent="0.25">
      <c r="A476" s="1291" t="s">
        <v>3503</v>
      </c>
      <c r="B476" s="1292"/>
      <c r="C476" s="1292"/>
      <c r="D476" s="1292"/>
      <c r="E476" s="1292"/>
      <c r="F476" s="1292"/>
      <c r="G476" s="1292"/>
      <c r="H476" s="1292"/>
      <c r="I476" s="1292"/>
      <c r="J476" s="1292"/>
      <c r="K476" s="1292"/>
      <c r="L476" s="1292"/>
      <c r="M476" s="1292"/>
      <c r="N476" s="1292"/>
      <c r="O476" s="1292"/>
      <c r="P476" s="1336"/>
      <c r="Q476" s="1336"/>
      <c r="R476" s="1336"/>
      <c r="S476" s="1337"/>
    </row>
    <row r="477" spans="1:19" ht="28.5" customHeight="1" x14ac:dyDescent="0.25">
      <c r="A477" s="1300" t="s">
        <v>41</v>
      </c>
      <c r="B477" s="1300"/>
      <c r="C477" s="1300"/>
      <c r="D477" s="1300" t="s">
        <v>42</v>
      </c>
      <c r="E477" s="1300"/>
      <c r="F477" s="1300" t="s">
        <v>43</v>
      </c>
      <c r="G477" s="1300"/>
      <c r="H477" s="1300"/>
      <c r="I477" s="1300" t="s">
        <v>44</v>
      </c>
      <c r="J477" s="1300"/>
      <c r="K477" s="1300" t="s">
        <v>45</v>
      </c>
      <c r="L477" s="1300"/>
      <c r="M477" s="1300"/>
      <c r="N477" s="1300"/>
      <c r="O477" s="1301" t="s">
        <v>46</v>
      </c>
      <c r="P477" s="1301"/>
      <c r="Q477" s="1301"/>
      <c r="R477" s="1300" t="s">
        <v>47</v>
      </c>
      <c r="S477" s="1300"/>
    </row>
    <row r="478" spans="1:19" ht="28.5" customHeight="1" x14ac:dyDescent="0.25">
      <c r="A478" s="1274" t="s">
        <v>48</v>
      </c>
      <c r="B478" s="1274" t="s">
        <v>49</v>
      </c>
      <c r="C478" s="1275" t="s">
        <v>50</v>
      </c>
      <c r="D478" s="1274" t="s">
        <v>51</v>
      </c>
      <c r="E478" s="1274" t="s">
        <v>52</v>
      </c>
      <c r="F478" s="1274" t="s">
        <v>53</v>
      </c>
      <c r="G478" s="1274"/>
      <c r="H478" s="1274"/>
      <c r="I478" s="1274" t="s">
        <v>54</v>
      </c>
      <c r="J478" s="1274" t="s">
        <v>55</v>
      </c>
      <c r="K478" s="1274" t="s">
        <v>56</v>
      </c>
      <c r="L478" s="1274"/>
      <c r="M478" s="1274" t="s">
        <v>57</v>
      </c>
      <c r="N478" s="1274"/>
      <c r="O478" s="1274" t="s">
        <v>58</v>
      </c>
      <c r="P478" s="1274" t="s">
        <v>59</v>
      </c>
      <c r="Q478" s="1274" t="s">
        <v>60</v>
      </c>
      <c r="R478" s="1274" t="s">
        <v>61</v>
      </c>
      <c r="S478" s="1274" t="s">
        <v>62</v>
      </c>
    </row>
    <row r="479" spans="1:19" ht="63.75" customHeight="1" x14ac:dyDescent="0.25">
      <c r="A479" s="1274"/>
      <c r="B479" s="1274"/>
      <c r="C479" s="1275"/>
      <c r="D479" s="1274"/>
      <c r="E479" s="1274"/>
      <c r="F479" s="446" t="s">
        <v>63</v>
      </c>
      <c r="G479" s="446" t="s">
        <v>64</v>
      </c>
      <c r="H479" s="446" t="s">
        <v>65</v>
      </c>
      <c r="I479" s="1274"/>
      <c r="J479" s="1274"/>
      <c r="K479" s="447" t="s">
        <v>66</v>
      </c>
      <c r="L479" s="447" t="s">
        <v>67</v>
      </c>
      <c r="M479" s="447" t="s">
        <v>68</v>
      </c>
      <c r="N479" s="447" t="s">
        <v>67</v>
      </c>
      <c r="O479" s="1274"/>
      <c r="P479" s="1274"/>
      <c r="Q479" s="1274"/>
      <c r="R479" s="1274"/>
      <c r="S479" s="1274"/>
    </row>
    <row r="480" spans="1:19" x14ac:dyDescent="0.25">
      <c r="A480" s="1269" t="s">
        <v>69</v>
      </c>
      <c r="B480" s="1269"/>
      <c r="C480" s="1269"/>
      <c r="D480" s="1269"/>
      <c r="E480" s="1269"/>
      <c r="F480" s="1269"/>
      <c r="G480" s="1269"/>
      <c r="H480" s="1269"/>
      <c r="I480" s="1269"/>
      <c r="J480" s="1269"/>
      <c r="K480" s="1269"/>
      <c r="L480" s="1269"/>
      <c r="M480" s="1269"/>
      <c r="N480" s="1269"/>
      <c r="O480" s="1269"/>
      <c r="P480" s="1269"/>
      <c r="Q480" s="1269"/>
      <c r="R480" s="1269"/>
      <c r="S480" s="1269"/>
    </row>
    <row r="481" spans="1:19" s="103" customFormat="1" x14ac:dyDescent="0.25">
      <c r="A481" s="455">
        <v>0</v>
      </c>
      <c r="B481" s="455">
        <v>0</v>
      </c>
      <c r="C481" s="455">
        <v>0</v>
      </c>
      <c r="D481" s="455">
        <v>0</v>
      </c>
      <c r="E481" s="455">
        <v>0</v>
      </c>
      <c r="F481" s="455">
        <v>0</v>
      </c>
      <c r="G481" s="455">
        <v>0</v>
      </c>
      <c r="H481" s="455">
        <v>0</v>
      </c>
      <c r="I481" s="455">
        <v>0</v>
      </c>
      <c r="J481" s="455">
        <v>0</v>
      </c>
      <c r="K481" s="455">
        <v>0</v>
      </c>
      <c r="L481" s="455">
        <v>0</v>
      </c>
      <c r="M481" s="455">
        <v>0</v>
      </c>
      <c r="N481" s="455">
        <v>0</v>
      </c>
      <c r="O481" s="455">
        <v>0</v>
      </c>
      <c r="P481" s="455">
        <v>0</v>
      </c>
      <c r="Q481" s="455">
        <v>0</v>
      </c>
      <c r="R481" s="455">
        <v>0</v>
      </c>
      <c r="S481" s="455">
        <v>0</v>
      </c>
    </row>
    <row r="482" spans="1:19" x14ac:dyDescent="0.25">
      <c r="A482" s="1269" t="s">
        <v>70</v>
      </c>
      <c r="B482" s="1269"/>
      <c r="C482" s="1269"/>
      <c r="D482" s="1269"/>
      <c r="E482" s="1269"/>
      <c r="F482" s="1269"/>
      <c r="G482" s="1269"/>
      <c r="H482" s="1269"/>
      <c r="I482" s="1269"/>
      <c r="J482" s="1269"/>
      <c r="K482" s="1269"/>
      <c r="L482" s="1269"/>
      <c r="M482" s="1269"/>
      <c r="N482" s="1269"/>
      <c r="O482" s="1269"/>
      <c r="P482" s="1269"/>
      <c r="Q482" s="1269"/>
      <c r="R482" s="1269"/>
      <c r="S482" s="1269"/>
    </row>
    <row r="483" spans="1:19" s="103" customFormat="1" x14ac:dyDescent="0.25">
      <c r="A483" s="455">
        <v>0</v>
      </c>
      <c r="B483" s="455">
        <v>0</v>
      </c>
      <c r="C483" s="455">
        <v>0</v>
      </c>
      <c r="D483" s="455">
        <v>0</v>
      </c>
      <c r="E483" s="455">
        <v>0</v>
      </c>
      <c r="F483" s="455">
        <v>0</v>
      </c>
      <c r="G483" s="455">
        <v>0</v>
      </c>
      <c r="H483" s="455">
        <v>0</v>
      </c>
      <c r="I483" s="455">
        <v>0</v>
      </c>
      <c r="J483" s="455">
        <v>0</v>
      </c>
      <c r="K483" s="455">
        <v>0</v>
      </c>
      <c r="L483" s="455">
        <v>0</v>
      </c>
      <c r="M483" s="455">
        <v>0</v>
      </c>
      <c r="N483" s="455">
        <v>0</v>
      </c>
      <c r="O483" s="455">
        <v>0</v>
      </c>
      <c r="P483" s="455">
        <v>0</v>
      </c>
      <c r="Q483" s="455">
        <v>0</v>
      </c>
      <c r="R483" s="455">
        <v>0</v>
      </c>
      <c r="S483" s="455">
        <v>0</v>
      </c>
    </row>
    <row r="484" spans="1:19" x14ac:dyDescent="0.25">
      <c r="A484" s="1269" t="s">
        <v>3803</v>
      </c>
      <c r="B484" s="1269"/>
      <c r="C484" s="1269"/>
      <c r="D484" s="1269"/>
      <c r="E484" s="1269"/>
      <c r="F484" s="1269"/>
      <c r="G484" s="1269"/>
      <c r="H484" s="1269"/>
      <c r="I484" s="1269"/>
      <c r="J484" s="1269"/>
      <c r="K484" s="1269"/>
      <c r="L484" s="1269"/>
      <c r="M484" s="1269"/>
      <c r="N484" s="1269"/>
      <c r="O484" s="1269"/>
      <c r="P484" s="1269"/>
      <c r="Q484" s="1269"/>
      <c r="R484" s="1269"/>
      <c r="S484" s="1269"/>
    </row>
    <row r="485" spans="1:19" x14ac:dyDescent="0.25">
      <c r="A485" s="623"/>
      <c r="B485" s="621"/>
      <c r="C485" s="449"/>
      <c r="D485" s="449"/>
      <c r="E485" s="449"/>
      <c r="F485" s="449"/>
      <c r="G485" s="449"/>
      <c r="H485" s="449"/>
      <c r="I485" s="449"/>
      <c r="J485" s="449"/>
      <c r="K485" s="449"/>
      <c r="L485" s="449"/>
      <c r="M485" s="449"/>
      <c r="N485" s="449"/>
      <c r="O485" s="449"/>
      <c r="P485" s="449"/>
      <c r="Q485" s="449"/>
      <c r="R485" s="449"/>
      <c r="S485" s="449"/>
    </row>
    <row r="486" spans="1:19" x14ac:dyDescent="0.25">
      <c r="A486" s="1269" t="s">
        <v>3800</v>
      </c>
      <c r="B486" s="1269"/>
      <c r="C486" s="1269"/>
      <c r="D486" s="1269"/>
      <c r="E486" s="1269"/>
      <c r="F486" s="1269"/>
      <c r="G486" s="1269"/>
      <c r="H486" s="1269"/>
      <c r="I486" s="1269"/>
      <c r="J486" s="1269"/>
      <c r="K486" s="1269"/>
      <c r="L486" s="1269"/>
      <c r="M486" s="1269"/>
      <c r="N486" s="1269"/>
      <c r="O486" s="1269"/>
      <c r="P486" s="1269"/>
      <c r="Q486" s="1269"/>
      <c r="R486" s="1269"/>
      <c r="S486" s="1269"/>
    </row>
    <row r="487" spans="1:19" x14ac:dyDescent="0.25">
      <c r="A487" s="450"/>
      <c r="B487" s="449"/>
      <c r="C487" s="449"/>
      <c r="D487" s="449"/>
      <c r="E487" s="449"/>
      <c r="F487" s="449"/>
      <c r="G487" s="449"/>
      <c r="H487" s="449"/>
      <c r="I487" s="449"/>
      <c r="J487" s="449"/>
      <c r="K487" s="449"/>
      <c r="L487" s="449"/>
      <c r="M487" s="449"/>
      <c r="N487" s="449"/>
      <c r="O487" s="449"/>
      <c r="P487" s="449"/>
      <c r="Q487" s="449"/>
      <c r="R487" s="449"/>
      <c r="S487" s="449"/>
    </row>
    <row r="488" spans="1:19" x14ac:dyDescent="0.25">
      <c r="A488" s="1270" t="s">
        <v>3801</v>
      </c>
      <c r="B488" s="1270"/>
      <c r="C488" s="1270"/>
      <c r="D488" s="1270"/>
      <c r="E488" s="1270"/>
      <c r="F488" s="1270"/>
      <c r="G488" s="1270"/>
      <c r="H488" s="1270"/>
      <c r="I488" s="1270"/>
      <c r="J488" s="1270"/>
      <c r="K488" s="1270"/>
      <c r="L488" s="1270"/>
      <c r="M488" s="1270"/>
      <c r="N488" s="1270"/>
      <c r="O488" s="1270"/>
      <c r="P488" s="1270"/>
      <c r="Q488" s="1270"/>
      <c r="R488" s="1270"/>
      <c r="S488" s="1270"/>
    </row>
    <row r="489" spans="1:19" x14ac:dyDescent="0.25">
      <c r="A489" s="450"/>
      <c r="B489" s="449"/>
      <c r="C489" s="449"/>
      <c r="D489" s="449"/>
      <c r="E489" s="449"/>
      <c r="F489" s="449"/>
      <c r="G489" s="449"/>
      <c r="H489" s="449"/>
      <c r="I489" s="449"/>
      <c r="J489" s="449"/>
      <c r="K489" s="449"/>
      <c r="L489" s="449"/>
      <c r="M489" s="449"/>
      <c r="N489" s="449"/>
      <c r="O489" s="449"/>
      <c r="P489" s="449"/>
      <c r="Q489" s="449"/>
      <c r="R489" s="449"/>
      <c r="S489" s="449"/>
    </row>
    <row r="490" spans="1:19" x14ac:dyDescent="0.25">
      <c r="A490" s="1269" t="s">
        <v>3815</v>
      </c>
      <c r="B490" s="1269"/>
      <c r="C490" s="1269"/>
      <c r="D490" s="1269"/>
      <c r="E490" s="1269"/>
      <c r="F490" s="1269"/>
      <c r="G490" s="1269"/>
      <c r="H490" s="1269"/>
      <c r="I490" s="1269"/>
      <c r="J490" s="1269"/>
      <c r="K490" s="1269"/>
      <c r="L490" s="1269"/>
      <c r="M490" s="1269"/>
      <c r="N490" s="1269"/>
      <c r="O490" s="1269"/>
      <c r="P490" s="1269"/>
      <c r="Q490" s="1269"/>
      <c r="R490" s="1269"/>
      <c r="S490" s="1269"/>
    </row>
    <row r="491" spans="1:19" x14ac:dyDescent="0.25">
      <c r="A491" s="449"/>
      <c r="B491" s="449"/>
      <c r="C491" s="449"/>
      <c r="D491" s="449"/>
      <c r="E491" s="449"/>
      <c r="F491" s="449"/>
      <c r="G491" s="449"/>
      <c r="H491" s="449"/>
      <c r="I491" s="449"/>
      <c r="J491" s="449"/>
      <c r="K491" s="449"/>
      <c r="L491" s="449"/>
      <c r="M491" s="449"/>
      <c r="N491" s="449"/>
      <c r="O491" s="449"/>
      <c r="P491" s="449"/>
      <c r="Q491" s="449"/>
      <c r="R491" s="449"/>
      <c r="S491" s="449"/>
    </row>
    <row r="492" spans="1:19" x14ac:dyDescent="0.25">
      <c r="A492" s="1269" t="s">
        <v>3820</v>
      </c>
      <c r="B492" s="1269"/>
      <c r="C492" s="1269"/>
      <c r="D492" s="1269"/>
      <c r="E492" s="1269"/>
      <c r="F492" s="1269"/>
      <c r="G492" s="1269"/>
      <c r="H492" s="1269"/>
      <c r="I492" s="1269"/>
      <c r="J492" s="1269"/>
      <c r="K492" s="1269"/>
      <c r="L492" s="1269"/>
      <c r="M492" s="1269"/>
      <c r="N492" s="1269"/>
      <c r="O492" s="1269"/>
      <c r="P492" s="1269"/>
      <c r="Q492" s="1269"/>
      <c r="R492" s="1269"/>
      <c r="S492" s="1269"/>
    </row>
    <row r="493" spans="1:19" x14ac:dyDescent="0.25">
      <c r="A493" s="449"/>
      <c r="B493" s="449"/>
      <c r="C493" s="449"/>
      <c r="D493" s="449"/>
      <c r="E493" s="449"/>
      <c r="F493" s="449"/>
      <c r="G493" s="449"/>
      <c r="H493" s="449"/>
      <c r="I493" s="449"/>
      <c r="J493" s="449"/>
      <c r="K493" s="449"/>
      <c r="L493" s="449"/>
      <c r="M493" s="449"/>
      <c r="N493" s="449"/>
      <c r="O493" s="449"/>
      <c r="P493" s="449"/>
      <c r="Q493" s="449"/>
      <c r="R493" s="449"/>
      <c r="S493" s="449"/>
    </row>
    <row r="494" spans="1:19" x14ac:dyDescent="0.25">
      <c r="A494" s="1269" t="s">
        <v>3839</v>
      </c>
      <c r="B494" s="1269"/>
      <c r="C494" s="1269"/>
      <c r="D494" s="1269"/>
      <c r="E494" s="1269"/>
      <c r="F494" s="1269"/>
      <c r="G494" s="1269"/>
      <c r="H494" s="1269"/>
      <c r="I494" s="1269"/>
      <c r="J494" s="1269"/>
      <c r="K494" s="1269"/>
      <c r="L494" s="1269"/>
      <c r="M494" s="1269"/>
      <c r="N494" s="1269"/>
      <c r="O494" s="1269"/>
      <c r="P494" s="1269"/>
      <c r="Q494" s="1269"/>
      <c r="R494" s="1269"/>
      <c r="S494" s="1269"/>
    </row>
    <row r="495" spans="1:19" x14ac:dyDescent="0.25">
      <c r="A495" s="450"/>
      <c r="B495" s="449"/>
      <c r="C495" s="449"/>
      <c r="D495" s="449"/>
      <c r="E495" s="449"/>
      <c r="F495" s="449"/>
      <c r="G495" s="449"/>
      <c r="H495" s="449"/>
      <c r="I495" s="449"/>
      <c r="J495" s="449"/>
      <c r="K495" s="449"/>
      <c r="L495" s="449"/>
      <c r="M495" s="449"/>
      <c r="N495" s="449"/>
      <c r="O495" s="449"/>
      <c r="P495" s="449"/>
      <c r="Q495" s="449"/>
      <c r="R495" s="449"/>
      <c r="S495" s="449"/>
    </row>
    <row r="496" spans="1:19" x14ac:dyDescent="0.25">
      <c r="A496" s="1269" t="s">
        <v>3841</v>
      </c>
      <c r="B496" s="1269"/>
      <c r="C496" s="1269"/>
      <c r="D496" s="1269"/>
      <c r="E496" s="1269"/>
      <c r="F496" s="1269"/>
      <c r="G496" s="1269"/>
      <c r="H496" s="1269"/>
      <c r="I496" s="1269"/>
      <c r="J496" s="1269"/>
      <c r="K496" s="1269"/>
      <c r="L496" s="1269"/>
      <c r="M496" s="1269"/>
      <c r="N496" s="1269"/>
      <c r="O496" s="1269"/>
      <c r="P496" s="1269"/>
      <c r="Q496" s="1269"/>
      <c r="R496" s="1269"/>
      <c r="S496" s="1269"/>
    </row>
    <row r="497" spans="1:19" x14ac:dyDescent="0.25">
      <c r="A497" s="450"/>
      <c r="B497" s="451"/>
      <c r="C497" s="451"/>
      <c r="D497" s="451"/>
      <c r="E497" s="451"/>
      <c r="F497" s="451"/>
      <c r="G497" s="451"/>
      <c r="H497" s="451"/>
      <c r="I497" s="451"/>
      <c r="J497" s="451"/>
      <c r="K497" s="451"/>
      <c r="L497" s="451"/>
      <c r="M497" s="451"/>
      <c r="N497" s="451"/>
      <c r="O497" s="451"/>
      <c r="P497" s="451"/>
      <c r="Q497" s="451"/>
      <c r="R497" s="451"/>
      <c r="S497" s="451"/>
    </row>
    <row r="498" spans="1:19" x14ac:dyDescent="0.25">
      <c r="A498" s="1269" t="s">
        <v>3881</v>
      </c>
      <c r="B498" s="1269"/>
      <c r="C498" s="1269"/>
      <c r="D498" s="1269"/>
      <c r="E498" s="1269"/>
      <c r="F498" s="1269"/>
      <c r="G498" s="1269"/>
      <c r="H498" s="1269"/>
      <c r="I498" s="1269"/>
      <c r="J498" s="1269"/>
      <c r="K498" s="1269"/>
      <c r="L498" s="1269"/>
      <c r="M498" s="1269"/>
      <c r="N498" s="1269"/>
      <c r="O498" s="1269"/>
      <c r="P498" s="1269"/>
      <c r="Q498" s="1269"/>
      <c r="R498" s="1269"/>
      <c r="S498" s="1269"/>
    </row>
    <row r="499" spans="1:19" x14ac:dyDescent="0.25">
      <c r="A499" s="450"/>
      <c r="B499" s="449"/>
      <c r="C499" s="449"/>
      <c r="D499" s="449"/>
      <c r="E499" s="449"/>
      <c r="F499" s="449"/>
      <c r="G499" s="449"/>
      <c r="H499" s="449"/>
      <c r="I499" s="449"/>
      <c r="J499" s="449"/>
      <c r="K499" s="449"/>
      <c r="L499" s="449"/>
      <c r="M499" s="449"/>
      <c r="N499" s="449"/>
      <c r="O499" s="449"/>
      <c r="P499" s="449"/>
      <c r="Q499" s="449"/>
      <c r="R499" s="449"/>
      <c r="S499" s="449"/>
    </row>
    <row r="500" spans="1:19" x14ac:dyDescent="0.25">
      <c r="A500" s="1269" t="s">
        <v>3887</v>
      </c>
      <c r="B500" s="1269"/>
      <c r="C500" s="1269"/>
      <c r="D500" s="1269"/>
      <c r="E500" s="1269"/>
      <c r="F500" s="1269"/>
      <c r="G500" s="1269"/>
      <c r="H500" s="1269"/>
      <c r="I500" s="1269"/>
      <c r="J500" s="1269"/>
      <c r="K500" s="1269"/>
      <c r="L500" s="1269"/>
      <c r="M500" s="1269"/>
      <c r="N500" s="1269"/>
      <c r="O500" s="1269"/>
      <c r="P500" s="1269"/>
      <c r="Q500" s="1269"/>
      <c r="R500" s="1269"/>
      <c r="S500" s="1269"/>
    </row>
    <row r="501" spans="1:19" x14ac:dyDescent="0.25">
      <c r="A501" s="450"/>
      <c r="B501" s="449"/>
      <c r="C501" s="449"/>
      <c r="D501" s="449"/>
      <c r="E501" s="449"/>
      <c r="F501" s="449"/>
      <c r="G501" s="449"/>
      <c r="H501" s="449"/>
      <c r="I501" s="449"/>
      <c r="J501" s="449"/>
      <c r="K501" s="449"/>
      <c r="L501" s="449"/>
      <c r="M501" s="449"/>
      <c r="N501" s="449"/>
      <c r="O501" s="449"/>
      <c r="P501" s="449"/>
      <c r="Q501" s="449"/>
      <c r="R501" s="449"/>
      <c r="S501" s="449"/>
    </row>
    <row r="502" spans="1:19" x14ac:dyDescent="0.25">
      <c r="A502" s="1269" t="s">
        <v>3890</v>
      </c>
      <c r="B502" s="1269"/>
      <c r="C502" s="1269"/>
      <c r="D502" s="1269"/>
      <c r="E502" s="1269"/>
      <c r="F502" s="1269"/>
      <c r="G502" s="1269"/>
      <c r="H502" s="1269"/>
      <c r="I502" s="1269"/>
      <c r="J502" s="1269"/>
      <c r="K502" s="1269"/>
      <c r="L502" s="1269"/>
      <c r="M502" s="1269"/>
      <c r="N502" s="1269"/>
      <c r="O502" s="1269"/>
      <c r="P502" s="1269"/>
      <c r="Q502" s="1269"/>
      <c r="R502" s="1269"/>
      <c r="S502" s="1269"/>
    </row>
    <row r="503" spans="1:19" x14ac:dyDescent="0.25">
      <c r="A503" s="450"/>
      <c r="B503" s="448"/>
      <c r="C503" s="448"/>
      <c r="D503" s="448"/>
      <c r="E503" s="448"/>
      <c r="F503" s="448"/>
      <c r="G503" s="448"/>
      <c r="H503" s="448"/>
      <c r="I503" s="448"/>
      <c r="J503" s="448"/>
      <c r="K503" s="448"/>
      <c r="L503" s="448"/>
      <c r="M503" s="448"/>
      <c r="N503" s="448"/>
      <c r="O503" s="448"/>
      <c r="P503" s="448"/>
      <c r="Q503" s="448"/>
      <c r="R503" s="448"/>
      <c r="S503" s="448"/>
    </row>
    <row r="504" spans="1:19" x14ac:dyDescent="0.25">
      <c r="A504" s="1282" t="s">
        <v>181</v>
      </c>
      <c r="B504" s="1283"/>
      <c r="C504" s="1283"/>
      <c r="D504" s="1283"/>
      <c r="E504" s="1283"/>
      <c r="F504" s="1283"/>
      <c r="G504" s="1283"/>
      <c r="H504" s="1283"/>
      <c r="I504" s="1283"/>
      <c r="J504" s="1283"/>
      <c r="K504" s="1283"/>
      <c r="L504" s="1283"/>
      <c r="M504" s="1283"/>
      <c r="N504" s="1283"/>
      <c r="O504" s="1283"/>
      <c r="P504" s="1283"/>
      <c r="Q504" s="1283"/>
      <c r="R504" s="1283"/>
      <c r="S504" s="1284"/>
    </row>
    <row r="505" spans="1:19" s="104" customFormat="1" x14ac:dyDescent="0.25">
      <c r="A505" s="426">
        <f>SUM(A503,A501,A499,A497,A495,A493,A491,A489,A487,A485,A483,A481)</f>
        <v>0</v>
      </c>
      <c r="B505" s="426">
        <f t="shared" ref="B505:S505" si="12">SUM(B503,B501,B499,B497,B495,B493,B491,B489,B487,B485,B483,B481)</f>
        <v>0</v>
      </c>
      <c r="C505" s="426">
        <f t="shared" si="12"/>
        <v>0</v>
      </c>
      <c r="D505" s="426">
        <f t="shared" si="12"/>
        <v>0</v>
      </c>
      <c r="E505" s="426">
        <f t="shared" si="12"/>
        <v>0</v>
      </c>
      <c r="F505" s="426">
        <f t="shared" si="12"/>
        <v>0</v>
      </c>
      <c r="G505" s="426">
        <f t="shared" si="12"/>
        <v>0</v>
      </c>
      <c r="H505" s="426">
        <f t="shared" si="12"/>
        <v>0</v>
      </c>
      <c r="I505" s="426">
        <f t="shared" si="12"/>
        <v>0</v>
      </c>
      <c r="J505" s="426">
        <f t="shared" si="12"/>
        <v>0</v>
      </c>
      <c r="K505" s="426">
        <f t="shared" si="12"/>
        <v>0</v>
      </c>
      <c r="L505" s="426">
        <f t="shared" si="12"/>
        <v>0</v>
      </c>
      <c r="M505" s="426">
        <f t="shared" si="12"/>
        <v>0</v>
      </c>
      <c r="N505" s="426">
        <f t="shared" si="12"/>
        <v>0</v>
      </c>
      <c r="O505" s="426">
        <f t="shared" si="12"/>
        <v>0</v>
      </c>
      <c r="P505" s="426">
        <f t="shared" si="12"/>
        <v>0</v>
      </c>
      <c r="Q505" s="426">
        <f t="shared" si="12"/>
        <v>0</v>
      </c>
      <c r="R505" s="426">
        <f t="shared" si="12"/>
        <v>0</v>
      </c>
      <c r="S505" s="426">
        <f t="shared" si="12"/>
        <v>0</v>
      </c>
    </row>
    <row r="506" spans="1:19" x14ac:dyDescent="0.25">
      <c r="A506" s="5"/>
      <c r="B506" s="5"/>
      <c r="C506" s="5"/>
      <c r="D506" s="5"/>
      <c r="E506" s="5"/>
      <c r="F506" s="5"/>
      <c r="G506" s="5"/>
      <c r="H506" s="5"/>
      <c r="I506" s="5"/>
      <c r="J506" s="5"/>
      <c r="K506" s="5"/>
      <c r="L506" s="5"/>
      <c r="M506" s="5"/>
      <c r="N506" s="5"/>
      <c r="O506" s="5"/>
      <c r="P506" s="5"/>
      <c r="Q506" s="5"/>
      <c r="R506" s="5"/>
      <c r="S506" s="5"/>
    </row>
    <row r="507" spans="1:19" ht="20.25" customHeight="1" x14ac:dyDescent="0.25">
      <c r="A507" s="1295" t="s">
        <v>3530</v>
      </c>
      <c r="B507" s="1296"/>
      <c r="C507" s="1296"/>
      <c r="D507" s="1296"/>
      <c r="E507" s="1296"/>
      <c r="F507" s="1296"/>
      <c r="G507" s="1296"/>
      <c r="H507" s="1296"/>
      <c r="I507" s="1296"/>
      <c r="J507" s="1296"/>
      <c r="K507" s="1296"/>
      <c r="L507" s="1296"/>
      <c r="M507" s="1296"/>
      <c r="N507" s="1296"/>
      <c r="O507" s="1296"/>
      <c r="P507" s="1296"/>
      <c r="Q507" s="1296"/>
      <c r="R507" s="1296"/>
      <c r="S507" s="1297"/>
    </row>
    <row r="508" spans="1:19" x14ac:dyDescent="0.25">
      <c r="A508" s="1285" t="s">
        <v>173</v>
      </c>
      <c r="B508" s="1286"/>
      <c r="C508" s="1286"/>
      <c r="D508" s="1286"/>
      <c r="E508" s="1286"/>
      <c r="F508" s="1286"/>
      <c r="G508" s="1286"/>
      <c r="H508" s="1286"/>
      <c r="I508" s="1286"/>
      <c r="J508" s="1286"/>
      <c r="K508" s="1286"/>
      <c r="L508" s="1286"/>
      <c r="M508" s="1286"/>
      <c r="N508" s="1286"/>
      <c r="O508" s="1286"/>
      <c r="P508" s="1287"/>
      <c r="Q508" s="1287"/>
      <c r="R508" s="1287"/>
      <c r="S508" s="1288"/>
    </row>
    <row r="509" spans="1:19" x14ac:dyDescent="0.25">
      <c r="A509" s="1285" t="s">
        <v>1282</v>
      </c>
      <c r="B509" s="1286"/>
      <c r="C509" s="1286"/>
      <c r="D509" s="1286"/>
      <c r="E509" s="1286"/>
      <c r="F509" s="1286"/>
      <c r="G509" s="1286"/>
      <c r="H509" s="1286"/>
      <c r="I509" s="1286"/>
      <c r="J509" s="1286"/>
      <c r="K509" s="1286"/>
      <c r="L509" s="1286"/>
      <c r="M509" s="1286"/>
      <c r="N509" s="1286"/>
      <c r="O509" s="1286"/>
      <c r="P509" s="1287"/>
      <c r="Q509" s="1287"/>
      <c r="R509" s="1287"/>
      <c r="S509" s="1288"/>
    </row>
    <row r="510" spans="1:19" x14ac:dyDescent="0.25">
      <c r="A510" s="1285" t="s">
        <v>3504</v>
      </c>
      <c r="B510" s="1286"/>
      <c r="C510" s="1286"/>
      <c r="D510" s="1286"/>
      <c r="E510" s="1286"/>
      <c r="F510" s="1286"/>
      <c r="G510" s="1286"/>
      <c r="H510" s="1286"/>
      <c r="I510" s="1286"/>
      <c r="J510" s="1286"/>
      <c r="K510" s="1286"/>
      <c r="L510" s="1286"/>
      <c r="M510" s="1286"/>
      <c r="N510" s="1286"/>
      <c r="O510" s="1286"/>
      <c r="P510" s="1287"/>
      <c r="Q510" s="1287"/>
      <c r="R510" s="1287"/>
      <c r="S510" s="1288"/>
    </row>
    <row r="511" spans="1:19" x14ac:dyDescent="0.25">
      <c r="A511" s="1289" t="s">
        <v>3505</v>
      </c>
      <c r="B511" s="1290"/>
      <c r="C511" s="1290"/>
      <c r="D511" s="1290"/>
      <c r="E511" s="1290"/>
      <c r="F511" s="1290"/>
      <c r="G511" s="1290"/>
      <c r="H511" s="1290"/>
      <c r="I511" s="1290"/>
      <c r="J511" s="1290"/>
      <c r="K511" s="1290"/>
      <c r="L511" s="1290"/>
      <c r="M511" s="1290"/>
      <c r="N511" s="1290"/>
      <c r="O511" s="1290"/>
      <c r="P511" s="1287"/>
      <c r="Q511" s="1287"/>
      <c r="R511" s="1287"/>
      <c r="S511" s="1288"/>
    </row>
    <row r="512" spans="1:19" x14ac:dyDescent="0.25">
      <c r="A512" s="1285" t="s">
        <v>3506</v>
      </c>
      <c r="B512" s="1286"/>
      <c r="C512" s="1286"/>
      <c r="D512" s="1286"/>
      <c r="E512" s="1286"/>
      <c r="F512" s="1286"/>
      <c r="G512" s="1286"/>
      <c r="H512" s="1286"/>
      <c r="I512" s="1286"/>
      <c r="J512" s="1286"/>
      <c r="K512" s="1286"/>
      <c r="L512" s="1286"/>
      <c r="M512" s="1286"/>
      <c r="N512" s="1286"/>
      <c r="O512" s="1286"/>
      <c r="P512" s="1287"/>
      <c r="Q512" s="1287"/>
      <c r="R512" s="1287"/>
      <c r="S512" s="1288"/>
    </row>
    <row r="513" spans="1:19" x14ac:dyDescent="0.25">
      <c r="A513" s="1289" t="s">
        <v>3507</v>
      </c>
      <c r="B513" s="1290"/>
      <c r="C513" s="1290"/>
      <c r="D513" s="1290"/>
      <c r="E513" s="1290"/>
      <c r="F513" s="1290"/>
      <c r="G513" s="1290"/>
      <c r="H513" s="1290"/>
      <c r="I513" s="1290"/>
      <c r="J513" s="1290"/>
      <c r="K513" s="1290"/>
      <c r="L513" s="1290"/>
      <c r="M513" s="1290"/>
      <c r="N513" s="1290"/>
      <c r="O513" s="1290"/>
      <c r="P513" s="1287"/>
      <c r="Q513" s="1287"/>
      <c r="R513" s="1287"/>
      <c r="S513" s="1288"/>
    </row>
    <row r="514" spans="1:19" x14ac:dyDescent="0.25">
      <c r="A514" s="1289" t="s">
        <v>3508</v>
      </c>
      <c r="B514" s="1290"/>
      <c r="C514" s="1290"/>
      <c r="D514" s="1290"/>
      <c r="E514" s="1290"/>
      <c r="F514" s="1290"/>
      <c r="G514" s="1290"/>
      <c r="H514" s="1290"/>
      <c r="I514" s="1290"/>
      <c r="J514" s="1290"/>
      <c r="K514" s="1290"/>
      <c r="L514" s="1290"/>
      <c r="M514" s="1290"/>
      <c r="N514" s="1290"/>
      <c r="O514" s="1290"/>
      <c r="P514" s="1287"/>
      <c r="Q514" s="1287"/>
      <c r="R514" s="1287"/>
      <c r="S514" s="1288"/>
    </row>
    <row r="515" spans="1:19" x14ac:dyDescent="0.25">
      <c r="A515" s="1289" t="s">
        <v>3509</v>
      </c>
      <c r="B515" s="1290"/>
      <c r="C515" s="1290"/>
      <c r="D515" s="1290"/>
      <c r="E515" s="1290"/>
      <c r="F515" s="1290"/>
      <c r="G515" s="1290"/>
      <c r="H515" s="1290"/>
      <c r="I515" s="1290"/>
      <c r="J515" s="1290"/>
      <c r="K515" s="1290"/>
      <c r="L515" s="1290"/>
      <c r="M515" s="1290"/>
      <c r="N515" s="1290"/>
      <c r="O515" s="1290"/>
      <c r="P515" s="1287"/>
      <c r="Q515" s="1287"/>
      <c r="R515" s="1287"/>
      <c r="S515" s="1288"/>
    </row>
    <row r="516" spans="1:19" x14ac:dyDescent="0.25">
      <c r="A516" s="1291" t="s">
        <v>3510</v>
      </c>
      <c r="B516" s="1292"/>
      <c r="C516" s="1292"/>
      <c r="D516" s="1292"/>
      <c r="E516" s="1292"/>
      <c r="F516" s="1292"/>
      <c r="G516" s="1292"/>
      <c r="H516" s="1292"/>
      <c r="I516" s="1292"/>
      <c r="J516" s="1292"/>
      <c r="K516" s="1292"/>
      <c r="L516" s="1292"/>
      <c r="M516" s="1292"/>
      <c r="N516" s="1292"/>
      <c r="O516" s="1292"/>
      <c r="P516" s="1293"/>
      <c r="Q516" s="1293"/>
      <c r="R516" s="1293"/>
      <c r="S516" s="1294"/>
    </row>
    <row r="517" spans="1:19" ht="26.25" customHeight="1" x14ac:dyDescent="0.25">
      <c r="A517" s="1300" t="s">
        <v>48</v>
      </c>
      <c r="B517" s="1300" t="s">
        <v>49</v>
      </c>
      <c r="C517" s="1329" t="s">
        <v>50</v>
      </c>
      <c r="D517" s="1300" t="s">
        <v>51</v>
      </c>
      <c r="E517" s="1300" t="s">
        <v>52</v>
      </c>
      <c r="F517" s="1300" t="s">
        <v>53</v>
      </c>
      <c r="G517" s="1300"/>
      <c r="H517" s="1300"/>
      <c r="I517" s="1300" t="s">
        <v>54</v>
      </c>
      <c r="J517" s="1300" t="s">
        <v>55</v>
      </c>
      <c r="K517" s="1300" t="s">
        <v>56</v>
      </c>
      <c r="L517" s="1300"/>
      <c r="M517" s="1300" t="s">
        <v>57</v>
      </c>
      <c r="N517" s="1300"/>
      <c r="O517" s="1300" t="s">
        <v>58</v>
      </c>
      <c r="P517" s="1300" t="s">
        <v>59</v>
      </c>
      <c r="Q517" s="1300" t="s">
        <v>60</v>
      </c>
      <c r="R517" s="1300" t="s">
        <v>61</v>
      </c>
      <c r="S517" s="1300" t="s">
        <v>62</v>
      </c>
    </row>
    <row r="518" spans="1:19" ht="63.75" customHeight="1" x14ac:dyDescent="0.25">
      <c r="A518" s="1274"/>
      <c r="B518" s="1274"/>
      <c r="C518" s="1275"/>
      <c r="D518" s="1274"/>
      <c r="E518" s="1274"/>
      <c r="F518" s="446" t="s">
        <v>63</v>
      </c>
      <c r="G518" s="446" t="s">
        <v>64</v>
      </c>
      <c r="H518" s="446" t="s">
        <v>65</v>
      </c>
      <c r="I518" s="1274"/>
      <c r="J518" s="1274"/>
      <c r="K518" s="447" t="s">
        <v>66</v>
      </c>
      <c r="L518" s="447" t="s">
        <v>67</v>
      </c>
      <c r="M518" s="447" t="s">
        <v>68</v>
      </c>
      <c r="N518" s="447" t="s">
        <v>67</v>
      </c>
      <c r="O518" s="1274"/>
      <c r="P518" s="1274"/>
      <c r="Q518" s="1274"/>
      <c r="R518" s="1274"/>
      <c r="S518" s="1274"/>
    </row>
    <row r="519" spans="1:19" x14ac:dyDescent="0.25">
      <c r="A519" s="1269" t="s">
        <v>69</v>
      </c>
      <c r="B519" s="1269"/>
      <c r="C519" s="1269"/>
      <c r="D519" s="1269"/>
      <c r="E519" s="1269"/>
      <c r="F519" s="1269"/>
      <c r="G519" s="1269"/>
      <c r="H519" s="1269"/>
      <c r="I519" s="1269"/>
      <c r="J519" s="1269"/>
      <c r="K519" s="1269"/>
      <c r="L519" s="1269"/>
      <c r="M519" s="1269"/>
      <c r="N519" s="1269"/>
      <c r="O519" s="1269"/>
      <c r="P519" s="1269"/>
      <c r="Q519" s="1269"/>
      <c r="R519" s="1269"/>
      <c r="S519" s="1269"/>
    </row>
    <row r="520" spans="1:19" s="103" customFormat="1" x14ac:dyDescent="0.25">
      <c r="A520" s="455">
        <v>0</v>
      </c>
      <c r="B520" s="455">
        <v>0</v>
      </c>
      <c r="C520" s="455">
        <v>0</v>
      </c>
      <c r="D520" s="455">
        <v>0</v>
      </c>
      <c r="E520" s="455">
        <v>0</v>
      </c>
      <c r="F520" s="455">
        <v>0</v>
      </c>
      <c r="G520" s="455">
        <v>0</v>
      </c>
      <c r="H520" s="455">
        <v>0</v>
      </c>
      <c r="I520" s="455">
        <v>0</v>
      </c>
      <c r="J520" s="455">
        <v>0</v>
      </c>
      <c r="K520" s="455">
        <v>0</v>
      </c>
      <c r="L520" s="455">
        <v>0</v>
      </c>
      <c r="M520" s="455">
        <v>0</v>
      </c>
      <c r="N520" s="455">
        <v>0</v>
      </c>
      <c r="O520" s="455">
        <v>0</v>
      </c>
      <c r="P520" s="455">
        <v>0</v>
      </c>
      <c r="Q520" s="455">
        <v>0</v>
      </c>
      <c r="R520" s="455">
        <v>0</v>
      </c>
      <c r="S520" s="455">
        <v>0</v>
      </c>
    </row>
    <row r="521" spans="1:19" x14ac:dyDescent="0.25">
      <c r="A521" s="1269" t="s">
        <v>70</v>
      </c>
      <c r="B521" s="1269"/>
      <c r="C521" s="1269"/>
      <c r="D521" s="1269"/>
      <c r="E521" s="1269"/>
      <c r="F521" s="1269"/>
      <c r="G521" s="1269"/>
      <c r="H521" s="1269"/>
      <c r="I521" s="1269"/>
      <c r="J521" s="1269"/>
      <c r="K521" s="1269"/>
      <c r="L521" s="1269"/>
      <c r="M521" s="1269"/>
      <c r="N521" s="1269"/>
      <c r="O521" s="1269"/>
      <c r="P521" s="1269"/>
      <c r="Q521" s="1269"/>
      <c r="R521" s="1269"/>
      <c r="S521" s="1269"/>
    </row>
    <row r="522" spans="1:19" s="103" customFormat="1" x14ac:dyDescent="0.25">
      <c r="A522" s="455">
        <v>0</v>
      </c>
      <c r="B522" s="455">
        <v>0</v>
      </c>
      <c r="C522" s="455">
        <v>0</v>
      </c>
      <c r="D522" s="455">
        <v>0</v>
      </c>
      <c r="E522" s="455">
        <v>0</v>
      </c>
      <c r="F522" s="455">
        <v>0</v>
      </c>
      <c r="G522" s="455">
        <v>0</v>
      </c>
      <c r="H522" s="455">
        <v>0</v>
      </c>
      <c r="I522" s="455">
        <v>0</v>
      </c>
      <c r="J522" s="455">
        <v>0</v>
      </c>
      <c r="K522" s="455">
        <v>0</v>
      </c>
      <c r="L522" s="455">
        <v>0</v>
      </c>
      <c r="M522" s="455">
        <v>0</v>
      </c>
      <c r="N522" s="455">
        <v>0</v>
      </c>
      <c r="O522" s="455">
        <v>0</v>
      </c>
      <c r="P522" s="455">
        <v>0</v>
      </c>
      <c r="Q522" s="455">
        <v>0</v>
      </c>
      <c r="R522" s="455">
        <v>0</v>
      </c>
      <c r="S522" s="455">
        <v>0</v>
      </c>
    </row>
    <row r="523" spans="1:19" x14ac:dyDescent="0.25">
      <c r="A523" s="1269" t="s">
        <v>3799</v>
      </c>
      <c r="B523" s="1269"/>
      <c r="C523" s="1269"/>
      <c r="D523" s="1269"/>
      <c r="E523" s="1269"/>
      <c r="F523" s="1269"/>
      <c r="G523" s="1269"/>
      <c r="H523" s="1269"/>
      <c r="I523" s="1269"/>
      <c r="J523" s="1269"/>
      <c r="K523" s="1269"/>
      <c r="L523" s="1269"/>
      <c r="M523" s="1269"/>
      <c r="N523" s="1269"/>
      <c r="O523" s="1269"/>
      <c r="P523" s="1269"/>
      <c r="Q523" s="1269"/>
      <c r="R523" s="1269"/>
      <c r="S523" s="1269"/>
    </row>
    <row r="524" spans="1:19" x14ac:dyDescent="0.25">
      <c r="A524" s="623"/>
      <c r="B524" s="626"/>
      <c r="C524" s="449"/>
      <c r="D524" s="449"/>
      <c r="E524" s="449"/>
      <c r="F524" s="449"/>
      <c r="G524" s="449"/>
      <c r="H524" s="449"/>
      <c r="I524" s="449"/>
      <c r="J524" s="449"/>
      <c r="K524" s="449"/>
      <c r="L524" s="449"/>
      <c r="M524" s="449"/>
      <c r="N524" s="449"/>
      <c r="O524" s="449"/>
      <c r="P524" s="449"/>
      <c r="Q524" s="449"/>
      <c r="R524" s="449"/>
      <c r="S524" s="449"/>
    </row>
    <row r="525" spans="1:19" x14ac:dyDescent="0.25">
      <c r="A525" s="1269" t="s">
        <v>3800</v>
      </c>
      <c r="B525" s="1269"/>
      <c r="C525" s="1269"/>
      <c r="D525" s="1269"/>
      <c r="E525" s="1269"/>
      <c r="F525" s="1269"/>
      <c r="G525" s="1269"/>
      <c r="H525" s="1269"/>
      <c r="I525" s="1269"/>
      <c r="J525" s="1269"/>
      <c r="K525" s="1269"/>
      <c r="L525" s="1269"/>
      <c r="M525" s="1269"/>
      <c r="N525" s="1269"/>
      <c r="O525" s="1269"/>
      <c r="P525" s="1269"/>
      <c r="Q525" s="1269"/>
      <c r="R525" s="1269"/>
      <c r="S525" s="1269"/>
    </row>
    <row r="526" spans="1:19" x14ac:dyDescent="0.25">
      <c r="A526" s="450"/>
      <c r="B526" s="449"/>
      <c r="C526" s="449"/>
      <c r="D526" s="449"/>
      <c r="E526" s="449"/>
      <c r="F526" s="449"/>
      <c r="G526" s="449"/>
      <c r="H526" s="449"/>
      <c r="I526" s="449"/>
      <c r="J526" s="449"/>
      <c r="K526" s="449"/>
      <c r="L526" s="449"/>
      <c r="M526" s="449"/>
      <c r="N526" s="449"/>
      <c r="O526" s="449"/>
      <c r="P526" s="449"/>
      <c r="Q526" s="449"/>
      <c r="R526" s="449"/>
      <c r="S526" s="449"/>
    </row>
    <row r="527" spans="1:19" x14ac:dyDescent="0.25">
      <c r="A527" s="1270" t="s">
        <v>3801</v>
      </c>
      <c r="B527" s="1270"/>
      <c r="C527" s="1270"/>
      <c r="D527" s="1270"/>
      <c r="E527" s="1270"/>
      <c r="F527" s="1270"/>
      <c r="G527" s="1270"/>
      <c r="H527" s="1270"/>
      <c r="I527" s="1270"/>
      <c r="J527" s="1270"/>
      <c r="K527" s="1270"/>
      <c r="L527" s="1270"/>
      <c r="M527" s="1270"/>
      <c r="N527" s="1270"/>
      <c r="O527" s="1270"/>
      <c r="P527" s="1270"/>
      <c r="Q527" s="1270"/>
      <c r="R527" s="1270"/>
      <c r="S527" s="1270"/>
    </row>
    <row r="528" spans="1:19" x14ac:dyDescent="0.25">
      <c r="A528" s="450"/>
      <c r="B528" s="449"/>
      <c r="C528" s="449"/>
      <c r="D528" s="449"/>
      <c r="E528" s="449"/>
      <c r="F528" s="449"/>
      <c r="G528" s="449"/>
      <c r="H528" s="449"/>
      <c r="I528" s="449"/>
      <c r="J528" s="449"/>
      <c r="K528" s="449"/>
      <c r="L528" s="449"/>
      <c r="M528" s="449"/>
      <c r="N528" s="449"/>
      <c r="O528" s="449"/>
      <c r="P528" s="449"/>
      <c r="Q528" s="449"/>
      <c r="R528" s="449"/>
      <c r="S528" s="449"/>
    </row>
    <row r="529" spans="1:19" x14ac:dyDescent="0.25">
      <c r="A529" s="1269" t="s">
        <v>3815</v>
      </c>
      <c r="B529" s="1269"/>
      <c r="C529" s="1269"/>
      <c r="D529" s="1269"/>
      <c r="E529" s="1269"/>
      <c r="F529" s="1269"/>
      <c r="G529" s="1269"/>
      <c r="H529" s="1269"/>
      <c r="I529" s="1269"/>
      <c r="J529" s="1269"/>
      <c r="K529" s="1269"/>
      <c r="L529" s="1269"/>
      <c r="M529" s="1269"/>
      <c r="N529" s="1269"/>
      <c r="O529" s="1269"/>
      <c r="P529" s="1269"/>
      <c r="Q529" s="1269"/>
      <c r="R529" s="1269"/>
      <c r="S529" s="1269"/>
    </row>
    <row r="530" spans="1:19" x14ac:dyDescent="0.25">
      <c r="A530" s="450"/>
      <c r="B530" s="449"/>
      <c r="C530" s="449"/>
      <c r="D530" s="449"/>
      <c r="E530" s="449"/>
      <c r="F530" s="449"/>
      <c r="G530" s="449"/>
      <c r="H530" s="449"/>
      <c r="I530" s="449"/>
      <c r="J530" s="449"/>
      <c r="K530" s="449"/>
      <c r="L530" s="449"/>
      <c r="M530" s="449"/>
      <c r="N530" s="449"/>
      <c r="O530" s="449"/>
      <c r="P530" s="449"/>
      <c r="Q530" s="449"/>
      <c r="R530" s="449"/>
      <c r="S530" s="449"/>
    </row>
    <row r="531" spans="1:19" x14ac:dyDescent="0.25">
      <c r="A531" s="1269" t="s">
        <v>3821</v>
      </c>
      <c r="B531" s="1269"/>
      <c r="C531" s="1269"/>
      <c r="D531" s="1269"/>
      <c r="E531" s="1269"/>
      <c r="F531" s="1269"/>
      <c r="G531" s="1269"/>
      <c r="H531" s="1269"/>
      <c r="I531" s="1269"/>
      <c r="J531" s="1269"/>
      <c r="K531" s="1269"/>
      <c r="L531" s="1269"/>
      <c r="M531" s="1269"/>
      <c r="N531" s="1269"/>
      <c r="O531" s="1269"/>
      <c r="P531" s="1269"/>
      <c r="Q531" s="1269"/>
      <c r="R531" s="1269"/>
      <c r="S531" s="1269"/>
    </row>
    <row r="532" spans="1:19" x14ac:dyDescent="0.25">
      <c r="A532" s="450"/>
      <c r="B532" s="449"/>
      <c r="C532" s="449"/>
      <c r="D532" s="449"/>
      <c r="E532" s="449"/>
      <c r="F532" s="449"/>
      <c r="G532" s="449"/>
      <c r="H532" s="449"/>
      <c r="I532" s="449"/>
      <c r="J532" s="449"/>
      <c r="K532" s="449"/>
      <c r="L532" s="449"/>
      <c r="M532" s="449"/>
      <c r="N532" s="449"/>
      <c r="O532" s="449"/>
      <c r="P532" s="449"/>
      <c r="Q532" s="449"/>
      <c r="R532" s="449"/>
      <c r="S532" s="449"/>
    </row>
    <row r="533" spans="1:19" x14ac:dyDescent="0.25">
      <c r="A533" s="1269" t="s">
        <v>3839</v>
      </c>
      <c r="B533" s="1269"/>
      <c r="C533" s="1269"/>
      <c r="D533" s="1269"/>
      <c r="E533" s="1269"/>
      <c r="F533" s="1269"/>
      <c r="G533" s="1269"/>
      <c r="H533" s="1269"/>
      <c r="I533" s="1269"/>
      <c r="J533" s="1269"/>
      <c r="K533" s="1269"/>
      <c r="L533" s="1269"/>
      <c r="M533" s="1269"/>
      <c r="N533" s="1269"/>
      <c r="O533" s="1269"/>
      <c r="P533" s="1269"/>
      <c r="Q533" s="1269"/>
      <c r="R533" s="1269"/>
      <c r="S533" s="1269"/>
    </row>
    <row r="534" spans="1:19" x14ac:dyDescent="0.25">
      <c r="A534" s="450"/>
      <c r="B534" s="449"/>
      <c r="C534" s="449"/>
      <c r="D534" s="449"/>
      <c r="E534" s="449"/>
      <c r="F534" s="449"/>
      <c r="G534" s="449"/>
      <c r="H534" s="449"/>
      <c r="I534" s="449"/>
      <c r="J534" s="449"/>
      <c r="K534" s="449"/>
      <c r="L534" s="449"/>
      <c r="M534" s="449"/>
      <c r="N534" s="449"/>
      <c r="O534" s="449"/>
      <c r="P534" s="449"/>
      <c r="Q534" s="449"/>
      <c r="R534" s="449"/>
      <c r="S534" s="449"/>
    </row>
    <row r="535" spans="1:19" x14ac:dyDescent="0.25">
      <c r="A535" s="1269" t="s">
        <v>3841</v>
      </c>
      <c r="B535" s="1269"/>
      <c r="C535" s="1269"/>
      <c r="D535" s="1269"/>
      <c r="E535" s="1269"/>
      <c r="F535" s="1269"/>
      <c r="G535" s="1269"/>
      <c r="H535" s="1269"/>
      <c r="I535" s="1269"/>
      <c r="J535" s="1269"/>
      <c r="K535" s="1269"/>
      <c r="L535" s="1269"/>
      <c r="M535" s="1269"/>
      <c r="N535" s="1269"/>
      <c r="O535" s="1269"/>
      <c r="P535" s="1269"/>
      <c r="Q535" s="1269"/>
      <c r="R535" s="1269"/>
      <c r="S535" s="1269"/>
    </row>
    <row r="536" spans="1:19" x14ac:dyDescent="0.25">
      <c r="A536" s="450"/>
      <c r="B536" s="451"/>
      <c r="C536" s="451"/>
      <c r="D536" s="451"/>
      <c r="E536" s="451"/>
      <c r="F536" s="451"/>
      <c r="G536" s="451"/>
      <c r="H536" s="451"/>
      <c r="I536" s="451"/>
      <c r="J536" s="451"/>
      <c r="K536" s="451"/>
      <c r="L536" s="451"/>
      <c r="M536" s="451"/>
      <c r="N536" s="451"/>
      <c r="O536" s="451"/>
      <c r="P536" s="451"/>
      <c r="Q536" s="451"/>
      <c r="R536" s="451"/>
      <c r="S536" s="451"/>
    </row>
    <row r="537" spans="1:19" x14ac:dyDescent="0.25">
      <c r="A537" s="1269" t="s">
        <v>3882</v>
      </c>
      <c r="B537" s="1269"/>
      <c r="C537" s="1269"/>
      <c r="D537" s="1269"/>
      <c r="E537" s="1269"/>
      <c r="F537" s="1269"/>
      <c r="G537" s="1269"/>
      <c r="H537" s="1269"/>
      <c r="I537" s="1269"/>
      <c r="J537" s="1269"/>
      <c r="K537" s="1269"/>
      <c r="L537" s="1269"/>
      <c r="M537" s="1269"/>
      <c r="N537" s="1269"/>
      <c r="O537" s="1269"/>
      <c r="P537" s="1269"/>
      <c r="Q537" s="1269"/>
      <c r="R537" s="1269"/>
      <c r="S537" s="1269"/>
    </row>
    <row r="538" spans="1:19" x14ac:dyDescent="0.25">
      <c r="A538" s="450"/>
      <c r="B538" s="449"/>
      <c r="C538" s="449"/>
      <c r="D538" s="449"/>
      <c r="E538" s="449"/>
      <c r="F538" s="449"/>
      <c r="G538" s="449"/>
      <c r="H538" s="449"/>
      <c r="I538" s="449"/>
      <c r="J538" s="449"/>
      <c r="K538" s="449"/>
      <c r="L538" s="449"/>
      <c r="M538" s="449"/>
      <c r="N538" s="449"/>
      <c r="O538" s="449"/>
      <c r="P538" s="449"/>
      <c r="Q538" s="449"/>
      <c r="R538" s="449"/>
      <c r="S538" s="449"/>
    </row>
    <row r="539" spans="1:19" x14ac:dyDescent="0.25">
      <c r="A539" s="1269" t="s">
        <v>3887</v>
      </c>
      <c r="B539" s="1269"/>
      <c r="C539" s="1269"/>
      <c r="D539" s="1269"/>
      <c r="E539" s="1269"/>
      <c r="F539" s="1269"/>
      <c r="G539" s="1269"/>
      <c r="H539" s="1269"/>
      <c r="I539" s="1269"/>
      <c r="J539" s="1269"/>
      <c r="K539" s="1269"/>
      <c r="L539" s="1269"/>
      <c r="M539" s="1269"/>
      <c r="N539" s="1269"/>
      <c r="O539" s="1269"/>
      <c r="P539" s="1269"/>
      <c r="Q539" s="1269"/>
      <c r="R539" s="1269"/>
      <c r="S539" s="1269"/>
    </row>
    <row r="540" spans="1:19" x14ac:dyDescent="0.25">
      <c r="A540" s="450"/>
      <c r="B540" s="449"/>
      <c r="C540" s="449"/>
      <c r="D540" s="449"/>
      <c r="E540" s="449"/>
      <c r="F540" s="449"/>
      <c r="G540" s="449"/>
      <c r="H540" s="449"/>
      <c r="I540" s="449"/>
      <c r="J540" s="449"/>
      <c r="K540" s="449"/>
      <c r="L540" s="449"/>
      <c r="M540" s="449"/>
      <c r="N540" s="449"/>
      <c r="O540" s="449"/>
      <c r="P540" s="449"/>
      <c r="Q540" s="449"/>
      <c r="R540" s="449"/>
      <c r="S540" s="449"/>
    </row>
    <row r="541" spans="1:19" x14ac:dyDescent="0.25">
      <c r="A541" s="1269" t="s">
        <v>3890</v>
      </c>
      <c r="B541" s="1269"/>
      <c r="C541" s="1269"/>
      <c r="D541" s="1269"/>
      <c r="E541" s="1269"/>
      <c r="F541" s="1269"/>
      <c r="G541" s="1269"/>
      <c r="H541" s="1269"/>
      <c r="I541" s="1269"/>
      <c r="J541" s="1269"/>
      <c r="K541" s="1269"/>
      <c r="L541" s="1269"/>
      <c r="M541" s="1269"/>
      <c r="N541" s="1269"/>
      <c r="O541" s="1269"/>
      <c r="P541" s="1269"/>
      <c r="Q541" s="1269"/>
      <c r="R541" s="1269"/>
      <c r="S541" s="1269"/>
    </row>
    <row r="542" spans="1:19" x14ac:dyDescent="0.25">
      <c r="A542" s="450"/>
      <c r="B542" s="448"/>
      <c r="C542" s="448"/>
      <c r="D542" s="448"/>
      <c r="E542" s="448"/>
      <c r="F542" s="448"/>
      <c r="G542" s="448"/>
      <c r="H542" s="448"/>
      <c r="I542" s="448"/>
      <c r="J542" s="448"/>
      <c r="K542" s="448"/>
      <c r="L542" s="448"/>
      <c r="M542" s="448"/>
      <c r="N542" s="448"/>
      <c r="O542" s="448"/>
      <c r="P542" s="448"/>
      <c r="Q542" s="448"/>
      <c r="R542" s="448"/>
      <c r="S542" s="448"/>
    </row>
    <row r="543" spans="1:19" x14ac:dyDescent="0.25">
      <c r="A543" s="1282" t="s">
        <v>181</v>
      </c>
      <c r="B543" s="1283"/>
      <c r="C543" s="1283"/>
      <c r="D543" s="1283"/>
      <c r="E543" s="1283"/>
      <c r="F543" s="1283"/>
      <c r="G543" s="1283"/>
      <c r="H543" s="1283"/>
      <c r="I543" s="1283"/>
      <c r="J543" s="1283"/>
      <c r="K543" s="1283"/>
      <c r="L543" s="1283"/>
      <c r="M543" s="1283"/>
      <c r="N543" s="1283"/>
      <c r="O543" s="1283"/>
      <c r="P543" s="1283"/>
      <c r="Q543" s="1283"/>
      <c r="R543" s="1283"/>
      <c r="S543" s="1284"/>
    </row>
    <row r="544" spans="1:19" s="104" customFormat="1" x14ac:dyDescent="0.25">
      <c r="A544" s="426">
        <f>SUM(A542,A540,A538,A536,A534,A532,A530,A528,A526,A524,A522,A520)</f>
        <v>0</v>
      </c>
      <c r="B544" s="426">
        <f t="shared" ref="B544:S544" si="13">SUM(B542,B540,B538,B536,B534,B532,B530,B528,B526,B524,B522,B520)</f>
        <v>0</v>
      </c>
      <c r="C544" s="426">
        <f t="shared" si="13"/>
        <v>0</v>
      </c>
      <c r="D544" s="426">
        <f t="shared" si="13"/>
        <v>0</v>
      </c>
      <c r="E544" s="426">
        <f t="shared" si="13"/>
        <v>0</v>
      </c>
      <c r="F544" s="426">
        <f t="shared" si="13"/>
        <v>0</v>
      </c>
      <c r="G544" s="426">
        <f t="shared" si="13"/>
        <v>0</v>
      </c>
      <c r="H544" s="426">
        <f t="shared" si="13"/>
        <v>0</v>
      </c>
      <c r="I544" s="426">
        <f t="shared" si="13"/>
        <v>0</v>
      </c>
      <c r="J544" s="426">
        <f t="shared" si="13"/>
        <v>0</v>
      </c>
      <c r="K544" s="426">
        <f t="shared" si="13"/>
        <v>0</v>
      </c>
      <c r="L544" s="426">
        <f t="shared" si="13"/>
        <v>0</v>
      </c>
      <c r="M544" s="426">
        <f t="shared" si="13"/>
        <v>0</v>
      </c>
      <c r="N544" s="426">
        <f t="shared" si="13"/>
        <v>0</v>
      </c>
      <c r="O544" s="426">
        <f t="shared" si="13"/>
        <v>0</v>
      </c>
      <c r="P544" s="426">
        <f t="shared" si="13"/>
        <v>0</v>
      </c>
      <c r="Q544" s="426">
        <f t="shared" si="13"/>
        <v>0</v>
      </c>
      <c r="R544" s="426">
        <f t="shared" si="13"/>
        <v>0</v>
      </c>
      <c r="S544" s="426">
        <f t="shared" si="13"/>
        <v>0</v>
      </c>
    </row>
    <row r="545" spans="1:19" x14ac:dyDescent="0.25">
      <c r="A545" s="5"/>
      <c r="B545" s="5"/>
      <c r="C545" s="5"/>
      <c r="D545" s="5"/>
      <c r="E545" s="5"/>
      <c r="F545" s="5"/>
      <c r="G545" s="5"/>
      <c r="H545" s="5"/>
      <c r="I545" s="5"/>
      <c r="J545" s="5"/>
      <c r="K545" s="5"/>
      <c r="L545" s="5"/>
      <c r="M545" s="5"/>
      <c r="N545" s="5"/>
      <c r="O545" s="5"/>
      <c r="P545" s="5"/>
      <c r="Q545" s="5"/>
      <c r="R545" s="5"/>
      <c r="S545" s="5"/>
    </row>
    <row r="546" spans="1:19" ht="19.5" customHeight="1" x14ac:dyDescent="0.25">
      <c r="A546" s="1295" t="s">
        <v>3531</v>
      </c>
      <c r="B546" s="1296"/>
      <c r="C546" s="1296"/>
      <c r="D546" s="1296"/>
      <c r="E546" s="1296"/>
      <c r="F546" s="1296"/>
      <c r="G546" s="1296"/>
      <c r="H546" s="1296"/>
      <c r="I546" s="1296"/>
      <c r="J546" s="1296"/>
      <c r="K546" s="1296"/>
      <c r="L546" s="1296"/>
      <c r="M546" s="1296"/>
      <c r="N546" s="1296"/>
      <c r="O546" s="1296"/>
      <c r="P546" s="1296"/>
      <c r="Q546" s="1296"/>
      <c r="R546" s="1296"/>
      <c r="S546" s="1297"/>
    </row>
    <row r="547" spans="1:19" x14ac:dyDescent="0.25">
      <c r="A547" s="1285" t="s">
        <v>173</v>
      </c>
      <c r="B547" s="1286"/>
      <c r="C547" s="1286"/>
      <c r="D547" s="1286"/>
      <c r="E547" s="1286"/>
      <c r="F547" s="1286"/>
      <c r="G547" s="1286"/>
      <c r="H547" s="1286"/>
      <c r="I547" s="1286"/>
      <c r="J547" s="1286"/>
      <c r="K547" s="1286"/>
      <c r="L547" s="1286"/>
      <c r="M547" s="1286"/>
      <c r="N547" s="1286"/>
      <c r="O547" s="1286"/>
      <c r="P547" s="1287"/>
      <c r="Q547" s="1287"/>
      <c r="R547" s="1287"/>
      <c r="S547" s="1288"/>
    </row>
    <row r="548" spans="1:19" x14ac:dyDescent="0.25">
      <c r="A548" s="1285" t="s">
        <v>3511</v>
      </c>
      <c r="B548" s="1286"/>
      <c r="C548" s="1286"/>
      <c r="D548" s="1286"/>
      <c r="E548" s="1286"/>
      <c r="F548" s="1286"/>
      <c r="G548" s="1286"/>
      <c r="H548" s="1286"/>
      <c r="I548" s="1286"/>
      <c r="J548" s="1286"/>
      <c r="K548" s="1286"/>
      <c r="L548" s="1286"/>
      <c r="M548" s="1286"/>
      <c r="N548" s="1286"/>
      <c r="O548" s="1286"/>
      <c r="P548" s="1287"/>
      <c r="Q548" s="1287"/>
      <c r="R548" s="1287"/>
      <c r="S548" s="1288"/>
    </row>
    <row r="549" spans="1:19" x14ac:dyDescent="0.25">
      <c r="A549" s="1285" t="s">
        <v>315</v>
      </c>
      <c r="B549" s="1286"/>
      <c r="C549" s="1286"/>
      <c r="D549" s="1286"/>
      <c r="E549" s="1286"/>
      <c r="F549" s="1286"/>
      <c r="G549" s="1286"/>
      <c r="H549" s="1286"/>
      <c r="I549" s="1286"/>
      <c r="J549" s="1286"/>
      <c r="K549" s="1286"/>
      <c r="L549" s="1286"/>
      <c r="M549" s="1286"/>
      <c r="N549" s="1286"/>
      <c r="O549" s="1286"/>
      <c r="P549" s="1287"/>
      <c r="Q549" s="1287"/>
      <c r="R549" s="1287"/>
      <c r="S549" s="1288"/>
    </row>
    <row r="550" spans="1:19" x14ac:dyDescent="0.25">
      <c r="A550" s="1289" t="s">
        <v>3512</v>
      </c>
      <c r="B550" s="1290"/>
      <c r="C550" s="1290"/>
      <c r="D550" s="1290"/>
      <c r="E550" s="1290"/>
      <c r="F550" s="1290"/>
      <c r="G550" s="1290"/>
      <c r="H550" s="1290"/>
      <c r="I550" s="1290"/>
      <c r="J550" s="1290"/>
      <c r="K550" s="1290"/>
      <c r="L550" s="1290"/>
      <c r="M550" s="1290"/>
      <c r="N550" s="1290"/>
      <c r="O550" s="1290"/>
      <c r="P550" s="1287"/>
      <c r="Q550" s="1287"/>
      <c r="R550" s="1287"/>
      <c r="S550" s="1288"/>
    </row>
    <row r="551" spans="1:19" x14ac:dyDescent="0.25">
      <c r="A551" s="1285" t="s">
        <v>3513</v>
      </c>
      <c r="B551" s="1286"/>
      <c r="C551" s="1286"/>
      <c r="D551" s="1286"/>
      <c r="E551" s="1286"/>
      <c r="F551" s="1286"/>
      <c r="G551" s="1286"/>
      <c r="H551" s="1286"/>
      <c r="I551" s="1286"/>
      <c r="J551" s="1286"/>
      <c r="K551" s="1286"/>
      <c r="L551" s="1286"/>
      <c r="M551" s="1286"/>
      <c r="N551" s="1286"/>
      <c r="O551" s="1286"/>
      <c r="P551" s="1287"/>
      <c r="Q551" s="1287"/>
      <c r="R551" s="1287"/>
      <c r="S551" s="1288"/>
    </row>
    <row r="552" spans="1:19" x14ac:dyDescent="0.25">
      <c r="A552" s="1289" t="s">
        <v>3514</v>
      </c>
      <c r="B552" s="1290"/>
      <c r="C552" s="1290"/>
      <c r="D552" s="1290"/>
      <c r="E552" s="1290"/>
      <c r="F552" s="1290"/>
      <c r="G552" s="1290"/>
      <c r="H552" s="1290"/>
      <c r="I552" s="1290"/>
      <c r="J552" s="1290"/>
      <c r="K552" s="1290"/>
      <c r="L552" s="1290"/>
      <c r="M552" s="1290"/>
      <c r="N552" s="1290"/>
      <c r="O552" s="1290"/>
      <c r="P552" s="1287"/>
      <c r="Q552" s="1287"/>
      <c r="R552" s="1287"/>
      <c r="S552" s="1288"/>
    </row>
    <row r="553" spans="1:19" x14ac:dyDescent="0.25">
      <c r="A553" s="1289" t="s">
        <v>3515</v>
      </c>
      <c r="B553" s="1290"/>
      <c r="C553" s="1290"/>
      <c r="D553" s="1290"/>
      <c r="E553" s="1290"/>
      <c r="F553" s="1290"/>
      <c r="G553" s="1290"/>
      <c r="H553" s="1290"/>
      <c r="I553" s="1290"/>
      <c r="J553" s="1290"/>
      <c r="K553" s="1290"/>
      <c r="L553" s="1290"/>
      <c r="M553" s="1290"/>
      <c r="N553" s="1290"/>
      <c r="O553" s="1290"/>
      <c r="P553" s="1287"/>
      <c r="Q553" s="1287"/>
      <c r="R553" s="1287"/>
      <c r="S553" s="1288"/>
    </row>
    <row r="554" spans="1:19" x14ac:dyDescent="0.25">
      <c r="A554" s="1289" t="s">
        <v>3516</v>
      </c>
      <c r="B554" s="1290"/>
      <c r="C554" s="1290"/>
      <c r="D554" s="1290"/>
      <c r="E554" s="1290"/>
      <c r="F554" s="1290"/>
      <c r="G554" s="1290"/>
      <c r="H554" s="1290"/>
      <c r="I554" s="1290"/>
      <c r="J554" s="1290"/>
      <c r="K554" s="1290"/>
      <c r="L554" s="1290"/>
      <c r="M554" s="1290"/>
      <c r="N554" s="1290"/>
      <c r="O554" s="1290"/>
      <c r="P554" s="1287"/>
      <c r="Q554" s="1287"/>
      <c r="R554" s="1287"/>
      <c r="S554" s="1288"/>
    </row>
    <row r="555" spans="1:19" x14ac:dyDescent="0.25">
      <c r="A555" s="1291" t="s">
        <v>3517</v>
      </c>
      <c r="B555" s="1292"/>
      <c r="C555" s="1292"/>
      <c r="D555" s="1292"/>
      <c r="E555" s="1292"/>
      <c r="F555" s="1292"/>
      <c r="G555" s="1292"/>
      <c r="H555" s="1292"/>
      <c r="I555" s="1292"/>
      <c r="J555" s="1292"/>
      <c r="K555" s="1292"/>
      <c r="L555" s="1292"/>
      <c r="M555" s="1292"/>
      <c r="N555" s="1292"/>
      <c r="O555" s="1292"/>
      <c r="P555" s="1293"/>
      <c r="Q555" s="1293"/>
      <c r="R555" s="1293"/>
      <c r="S555" s="1294"/>
    </row>
    <row r="556" spans="1:19" s="30" customFormat="1" ht="32.25" customHeight="1" x14ac:dyDescent="0.25">
      <c r="A556" s="831" t="s">
        <v>41</v>
      </c>
      <c r="B556" s="831"/>
      <c r="C556" s="831"/>
      <c r="D556" s="831" t="s">
        <v>42</v>
      </c>
      <c r="E556" s="831"/>
      <c r="F556" s="831" t="s">
        <v>43</v>
      </c>
      <c r="G556" s="831"/>
      <c r="H556" s="831"/>
      <c r="I556" s="831" t="s">
        <v>44</v>
      </c>
      <c r="J556" s="831"/>
      <c r="K556" s="831" t="s">
        <v>45</v>
      </c>
      <c r="L556" s="831"/>
      <c r="M556" s="831"/>
      <c r="N556" s="831"/>
      <c r="O556" s="831" t="s">
        <v>46</v>
      </c>
      <c r="P556" s="831"/>
      <c r="Q556" s="831"/>
      <c r="R556" s="831" t="s">
        <v>47</v>
      </c>
      <c r="S556" s="831"/>
    </row>
    <row r="557" spans="1:19" ht="28.5" customHeight="1" x14ac:dyDescent="0.25">
      <c r="A557" s="1274" t="s">
        <v>48</v>
      </c>
      <c r="B557" s="1274" t="s">
        <v>49</v>
      </c>
      <c r="C557" s="1275" t="s">
        <v>50</v>
      </c>
      <c r="D557" s="1274" t="s">
        <v>51</v>
      </c>
      <c r="E557" s="1274" t="s">
        <v>52</v>
      </c>
      <c r="F557" s="1274" t="s">
        <v>53</v>
      </c>
      <c r="G557" s="1274"/>
      <c r="H557" s="1274"/>
      <c r="I557" s="1274" t="s">
        <v>54</v>
      </c>
      <c r="J557" s="1274" t="s">
        <v>55</v>
      </c>
      <c r="K557" s="1274" t="s">
        <v>56</v>
      </c>
      <c r="L557" s="1274"/>
      <c r="M557" s="1274" t="s">
        <v>57</v>
      </c>
      <c r="N557" s="1274"/>
      <c r="O557" s="1274" t="s">
        <v>58</v>
      </c>
      <c r="P557" s="1274" t="s">
        <v>59</v>
      </c>
      <c r="Q557" s="1274" t="s">
        <v>60</v>
      </c>
      <c r="R557" s="1274" t="s">
        <v>61</v>
      </c>
      <c r="S557" s="1274" t="s">
        <v>62</v>
      </c>
    </row>
    <row r="558" spans="1:19" ht="61.5" customHeight="1" x14ac:dyDescent="0.25">
      <c r="A558" s="1274"/>
      <c r="B558" s="1274"/>
      <c r="C558" s="1275"/>
      <c r="D558" s="1274"/>
      <c r="E558" s="1274"/>
      <c r="F558" s="446" t="s">
        <v>63</v>
      </c>
      <c r="G558" s="446" t="s">
        <v>64</v>
      </c>
      <c r="H558" s="446" t="s">
        <v>65</v>
      </c>
      <c r="I558" s="1274"/>
      <c r="J558" s="1274"/>
      <c r="K558" s="447" t="s">
        <v>66</v>
      </c>
      <c r="L558" s="447" t="s">
        <v>67</v>
      </c>
      <c r="M558" s="447" t="s">
        <v>68</v>
      </c>
      <c r="N558" s="447" t="s">
        <v>67</v>
      </c>
      <c r="O558" s="1274"/>
      <c r="P558" s="1274"/>
      <c r="Q558" s="1274"/>
      <c r="R558" s="1274"/>
      <c r="S558" s="1274"/>
    </row>
    <row r="559" spans="1:19" x14ac:dyDescent="0.25">
      <c r="A559" s="1269" t="s">
        <v>69</v>
      </c>
      <c r="B559" s="1269"/>
      <c r="C559" s="1269"/>
      <c r="D559" s="1269"/>
      <c r="E559" s="1269"/>
      <c r="F559" s="1269"/>
      <c r="G559" s="1269"/>
      <c r="H559" s="1269"/>
      <c r="I559" s="1269"/>
      <c r="J559" s="1269"/>
      <c r="K559" s="1269"/>
      <c r="L559" s="1269"/>
      <c r="M559" s="1269"/>
      <c r="N559" s="1269"/>
      <c r="O559" s="1269"/>
      <c r="P559" s="1269"/>
      <c r="Q559" s="1269"/>
      <c r="R559" s="1269"/>
      <c r="S559" s="1269"/>
    </row>
    <row r="560" spans="1:19" s="103" customFormat="1" x14ac:dyDescent="0.25">
      <c r="A560" s="455">
        <v>0</v>
      </c>
      <c r="B560" s="455">
        <v>0</v>
      </c>
      <c r="C560" s="455">
        <v>0</v>
      </c>
      <c r="D560" s="455">
        <v>0</v>
      </c>
      <c r="E560" s="455">
        <v>0</v>
      </c>
      <c r="F560" s="455">
        <v>0</v>
      </c>
      <c r="G560" s="455">
        <v>0</v>
      </c>
      <c r="H560" s="455">
        <v>0</v>
      </c>
      <c r="I560" s="455">
        <v>0</v>
      </c>
      <c r="J560" s="455">
        <v>0</v>
      </c>
      <c r="K560" s="455">
        <v>0</v>
      </c>
      <c r="L560" s="455">
        <v>0</v>
      </c>
      <c r="M560" s="455">
        <v>0</v>
      </c>
      <c r="N560" s="455">
        <v>0</v>
      </c>
      <c r="O560" s="455">
        <v>0</v>
      </c>
      <c r="P560" s="455">
        <v>0</v>
      </c>
      <c r="Q560" s="455">
        <v>0</v>
      </c>
      <c r="R560" s="455">
        <v>0</v>
      </c>
      <c r="S560" s="455">
        <v>0</v>
      </c>
    </row>
    <row r="561" spans="1:19" x14ac:dyDescent="0.25">
      <c r="A561" s="1269" t="s">
        <v>70</v>
      </c>
      <c r="B561" s="1269"/>
      <c r="C561" s="1269"/>
      <c r="D561" s="1269"/>
      <c r="E561" s="1269"/>
      <c r="F561" s="1269"/>
      <c r="G561" s="1269"/>
      <c r="H561" s="1269"/>
      <c r="I561" s="1269"/>
      <c r="J561" s="1269"/>
      <c r="K561" s="1269"/>
      <c r="L561" s="1269"/>
      <c r="M561" s="1269"/>
      <c r="N561" s="1269"/>
      <c r="O561" s="1269"/>
      <c r="P561" s="1269"/>
      <c r="Q561" s="1269"/>
      <c r="R561" s="1269"/>
      <c r="S561" s="1269"/>
    </row>
    <row r="562" spans="1:19" s="103" customFormat="1" x14ac:dyDescent="0.25">
      <c r="A562" s="426">
        <v>0</v>
      </c>
      <c r="B562" s="455">
        <f>C562</f>
        <v>0</v>
      </c>
      <c r="C562" s="455">
        <v>0</v>
      </c>
      <c r="D562" s="455">
        <v>0</v>
      </c>
      <c r="E562" s="455">
        <v>0</v>
      </c>
      <c r="F562" s="455">
        <v>0</v>
      </c>
      <c r="G562" s="455">
        <v>0</v>
      </c>
      <c r="H562" s="455">
        <v>0</v>
      </c>
      <c r="I562" s="455">
        <v>0</v>
      </c>
      <c r="J562" s="455">
        <v>0</v>
      </c>
      <c r="K562" s="455">
        <v>0</v>
      </c>
      <c r="L562" s="455">
        <v>0</v>
      </c>
      <c r="M562" s="455">
        <v>0</v>
      </c>
      <c r="N562" s="455">
        <v>0</v>
      </c>
      <c r="O562" s="455">
        <v>0</v>
      </c>
      <c r="P562" s="455">
        <v>0</v>
      </c>
      <c r="Q562" s="455">
        <v>0</v>
      </c>
      <c r="R562" s="455">
        <v>0</v>
      </c>
      <c r="S562" s="455">
        <v>0</v>
      </c>
    </row>
    <row r="563" spans="1:19" x14ac:dyDescent="0.25">
      <c r="A563" s="1269" t="s">
        <v>3799</v>
      </c>
      <c r="B563" s="1269"/>
      <c r="C563" s="1269"/>
      <c r="D563" s="1269"/>
      <c r="E563" s="1269"/>
      <c r="F563" s="1269"/>
      <c r="G563" s="1269"/>
      <c r="H563" s="1269"/>
      <c r="I563" s="1269"/>
      <c r="J563" s="1269"/>
      <c r="K563" s="1269"/>
      <c r="L563" s="1269"/>
      <c r="M563" s="1269"/>
      <c r="N563" s="1269"/>
      <c r="O563" s="1269"/>
      <c r="P563" s="1269"/>
      <c r="Q563" s="1269"/>
      <c r="R563" s="1269"/>
      <c r="S563" s="1269"/>
    </row>
    <row r="564" spans="1:19" x14ac:dyDescent="0.25">
      <c r="A564" s="623"/>
      <c r="B564" s="626"/>
      <c r="C564" s="449"/>
      <c r="D564" s="449"/>
      <c r="E564" s="449"/>
      <c r="F564" s="449"/>
      <c r="G564" s="449"/>
      <c r="H564" s="449"/>
      <c r="I564" s="449"/>
      <c r="J564" s="449"/>
      <c r="K564" s="449"/>
      <c r="L564" s="449"/>
      <c r="M564" s="449"/>
      <c r="N564" s="449"/>
      <c r="O564" s="449"/>
      <c r="P564" s="449"/>
      <c r="Q564" s="449"/>
      <c r="R564" s="449"/>
      <c r="S564" s="449"/>
    </row>
    <row r="565" spans="1:19" x14ac:dyDescent="0.25">
      <c r="A565" s="1269" t="s">
        <v>3800</v>
      </c>
      <c r="B565" s="1269"/>
      <c r="C565" s="1269"/>
      <c r="D565" s="1269"/>
      <c r="E565" s="1269"/>
      <c r="F565" s="1269"/>
      <c r="G565" s="1269"/>
      <c r="H565" s="1269"/>
      <c r="I565" s="1269"/>
      <c r="J565" s="1269"/>
      <c r="K565" s="1269"/>
      <c r="L565" s="1269"/>
      <c r="M565" s="1269"/>
      <c r="N565" s="1269"/>
      <c r="O565" s="1269"/>
      <c r="P565" s="1269"/>
      <c r="Q565" s="1269"/>
      <c r="R565" s="1269"/>
      <c r="S565" s="1269"/>
    </row>
    <row r="566" spans="1:19" x14ac:dyDescent="0.25">
      <c r="A566" s="451"/>
      <c r="B566" s="449"/>
      <c r="C566" s="449"/>
      <c r="D566" s="449"/>
      <c r="E566" s="449"/>
      <c r="F566" s="449"/>
      <c r="G566" s="449"/>
      <c r="H566" s="449"/>
      <c r="I566" s="449"/>
      <c r="J566" s="449"/>
      <c r="K566" s="449"/>
      <c r="L566" s="449"/>
      <c r="M566" s="449"/>
      <c r="N566" s="449"/>
      <c r="O566" s="449"/>
      <c r="P566" s="449"/>
      <c r="Q566" s="449"/>
      <c r="R566" s="449"/>
      <c r="S566" s="449"/>
    </row>
    <row r="567" spans="1:19" x14ac:dyDescent="0.25">
      <c r="A567" s="1270" t="s">
        <v>3801</v>
      </c>
      <c r="B567" s="1270"/>
      <c r="C567" s="1270"/>
      <c r="D567" s="1270"/>
      <c r="E567" s="1270"/>
      <c r="F567" s="1270"/>
      <c r="G567" s="1270"/>
      <c r="H567" s="1270"/>
      <c r="I567" s="1270"/>
      <c r="J567" s="1270"/>
      <c r="K567" s="1270"/>
      <c r="L567" s="1270"/>
      <c r="M567" s="1270"/>
      <c r="N567" s="1270"/>
      <c r="O567" s="1270"/>
      <c r="P567" s="1270"/>
      <c r="Q567" s="1270"/>
      <c r="R567" s="1270"/>
      <c r="S567" s="1270"/>
    </row>
    <row r="568" spans="1:19" x14ac:dyDescent="0.25">
      <c r="A568" s="451"/>
      <c r="B568" s="449"/>
      <c r="C568" s="449"/>
      <c r="D568" s="449"/>
      <c r="E568" s="449"/>
      <c r="F568" s="449"/>
      <c r="G568" s="449"/>
      <c r="H568" s="449"/>
      <c r="I568" s="449"/>
      <c r="J568" s="449"/>
      <c r="K568" s="449"/>
      <c r="L568" s="449"/>
      <c r="M568" s="449"/>
      <c r="N568" s="449"/>
      <c r="O568" s="449"/>
      <c r="P568" s="449"/>
      <c r="Q568" s="449"/>
      <c r="R568" s="449"/>
      <c r="S568" s="449"/>
    </row>
    <row r="569" spans="1:19" x14ac:dyDescent="0.25">
      <c r="A569" s="1269" t="s">
        <v>3815</v>
      </c>
      <c r="B569" s="1269"/>
      <c r="C569" s="1269"/>
      <c r="D569" s="1269"/>
      <c r="E569" s="1269"/>
      <c r="F569" s="1269"/>
      <c r="G569" s="1269"/>
      <c r="H569" s="1269"/>
      <c r="I569" s="1269"/>
      <c r="J569" s="1269"/>
      <c r="K569" s="1269"/>
      <c r="L569" s="1269"/>
      <c r="M569" s="1269"/>
      <c r="N569" s="1269"/>
      <c r="O569" s="1269"/>
      <c r="P569" s="1269"/>
      <c r="Q569" s="1269"/>
      <c r="R569" s="1269"/>
      <c r="S569" s="1269"/>
    </row>
    <row r="570" spans="1:19" x14ac:dyDescent="0.25">
      <c r="A570" s="451"/>
      <c r="B570" s="449"/>
      <c r="C570" s="449"/>
      <c r="D570" s="449"/>
      <c r="E570" s="449"/>
      <c r="F570" s="449"/>
      <c r="G570" s="449"/>
      <c r="H570" s="449"/>
      <c r="I570" s="449"/>
      <c r="J570" s="449"/>
      <c r="K570" s="449"/>
      <c r="L570" s="449"/>
      <c r="M570" s="449"/>
      <c r="N570" s="449"/>
      <c r="O570" s="449"/>
      <c r="P570" s="449"/>
      <c r="Q570" s="449"/>
      <c r="R570" s="449"/>
      <c r="S570" s="449"/>
    </row>
    <row r="571" spans="1:19" x14ac:dyDescent="0.25">
      <c r="A571" s="1269" t="s">
        <v>3820</v>
      </c>
      <c r="B571" s="1269"/>
      <c r="C571" s="1269"/>
      <c r="D571" s="1269"/>
      <c r="E571" s="1269"/>
      <c r="F571" s="1269"/>
      <c r="G571" s="1269"/>
      <c r="H571" s="1269"/>
      <c r="I571" s="1269"/>
      <c r="J571" s="1269"/>
      <c r="K571" s="1269"/>
      <c r="L571" s="1269"/>
      <c r="M571" s="1269"/>
      <c r="N571" s="1269"/>
      <c r="O571" s="1269"/>
      <c r="P571" s="1269"/>
      <c r="Q571" s="1269"/>
      <c r="R571" s="1269"/>
      <c r="S571" s="1269"/>
    </row>
    <row r="572" spans="1:19" x14ac:dyDescent="0.25">
      <c r="A572" s="451"/>
      <c r="B572" s="449"/>
      <c r="C572" s="449"/>
      <c r="D572" s="449"/>
      <c r="E572" s="449"/>
      <c r="F572" s="449"/>
      <c r="G572" s="449"/>
      <c r="H572" s="449"/>
      <c r="I572" s="449"/>
      <c r="J572" s="449"/>
      <c r="K572" s="449"/>
      <c r="L572" s="449"/>
      <c r="M572" s="449"/>
      <c r="N572" s="449"/>
      <c r="O572" s="449"/>
      <c r="P572" s="449"/>
      <c r="Q572" s="449"/>
      <c r="R572" s="449"/>
      <c r="S572" s="449"/>
    </row>
    <row r="573" spans="1:19" x14ac:dyDescent="0.25">
      <c r="A573" s="1269" t="s">
        <v>3840</v>
      </c>
      <c r="B573" s="1269"/>
      <c r="C573" s="1269"/>
      <c r="D573" s="1269"/>
      <c r="E573" s="1269"/>
      <c r="F573" s="1269"/>
      <c r="G573" s="1269"/>
      <c r="H573" s="1269"/>
      <c r="I573" s="1269"/>
      <c r="J573" s="1269"/>
      <c r="K573" s="1269"/>
      <c r="L573" s="1269"/>
      <c r="M573" s="1269"/>
      <c r="N573" s="1269"/>
      <c r="O573" s="1269"/>
      <c r="P573" s="1269"/>
      <c r="Q573" s="1269"/>
      <c r="R573" s="1269"/>
      <c r="S573" s="1269"/>
    </row>
    <row r="574" spans="1:19" x14ac:dyDescent="0.25">
      <c r="A574" s="451"/>
      <c r="B574" s="449"/>
      <c r="C574" s="449"/>
      <c r="D574" s="449"/>
      <c r="E574" s="449"/>
      <c r="F574" s="449"/>
      <c r="G574" s="449"/>
      <c r="H574" s="449"/>
      <c r="I574" s="449"/>
      <c r="J574" s="449"/>
      <c r="K574" s="449"/>
      <c r="L574" s="449"/>
      <c r="M574" s="449"/>
      <c r="N574" s="449"/>
      <c r="O574" s="449"/>
      <c r="P574" s="449"/>
      <c r="Q574" s="449"/>
      <c r="R574" s="449"/>
      <c r="S574" s="449"/>
    </row>
    <row r="575" spans="1:19" x14ac:dyDescent="0.25">
      <c r="A575" s="1269" t="s">
        <v>3841</v>
      </c>
      <c r="B575" s="1269"/>
      <c r="C575" s="1269"/>
      <c r="D575" s="1269"/>
      <c r="E575" s="1269"/>
      <c r="F575" s="1269"/>
      <c r="G575" s="1269"/>
      <c r="H575" s="1269"/>
      <c r="I575" s="1269"/>
      <c r="J575" s="1269"/>
      <c r="K575" s="1269"/>
      <c r="L575" s="1269"/>
      <c r="M575" s="1269"/>
      <c r="N575" s="1269"/>
      <c r="O575" s="1269"/>
      <c r="P575" s="1269"/>
      <c r="Q575" s="1269"/>
      <c r="R575" s="1269"/>
      <c r="S575" s="1269"/>
    </row>
    <row r="576" spans="1:19" x14ac:dyDescent="0.25">
      <c r="A576" s="451"/>
      <c r="B576" s="451"/>
      <c r="C576" s="451"/>
      <c r="D576" s="451"/>
      <c r="E576" s="451"/>
      <c r="F576" s="451"/>
      <c r="G576" s="451"/>
      <c r="H576" s="451"/>
      <c r="I576" s="451"/>
      <c r="J576" s="451"/>
      <c r="K576" s="451"/>
      <c r="L576" s="451"/>
      <c r="M576" s="451"/>
      <c r="N576" s="451"/>
      <c r="O576" s="451"/>
      <c r="P576" s="451"/>
      <c r="Q576" s="451"/>
      <c r="R576" s="451"/>
      <c r="S576" s="451"/>
    </row>
    <row r="577" spans="1:19" x14ac:dyDescent="0.25">
      <c r="A577" s="1271" t="s">
        <v>3882</v>
      </c>
      <c r="B577" s="1272"/>
      <c r="C577" s="1272"/>
      <c r="D577" s="1272"/>
      <c r="E577" s="1272"/>
      <c r="F577" s="1272"/>
      <c r="G577" s="1272"/>
      <c r="H577" s="1272"/>
      <c r="I577" s="1272"/>
      <c r="J577" s="1272"/>
      <c r="K577" s="1272"/>
      <c r="L577" s="1272"/>
      <c r="M577" s="1272"/>
      <c r="N577" s="1272"/>
      <c r="O577" s="1272"/>
      <c r="P577" s="1272"/>
      <c r="Q577" s="1272"/>
      <c r="R577" s="1272"/>
      <c r="S577" s="1273"/>
    </row>
    <row r="578" spans="1:19" x14ac:dyDescent="0.25">
      <c r="A578" s="451"/>
      <c r="B578" s="449"/>
      <c r="C578" s="449"/>
      <c r="D578" s="449"/>
      <c r="E578" s="449"/>
      <c r="F578" s="449"/>
      <c r="G578" s="449"/>
      <c r="H578" s="449"/>
      <c r="I578" s="449"/>
      <c r="J578" s="449"/>
      <c r="K578" s="449"/>
      <c r="L578" s="449"/>
      <c r="M578" s="449"/>
      <c r="N578" s="449"/>
      <c r="O578" s="449"/>
      <c r="P578" s="449"/>
      <c r="Q578" s="449"/>
      <c r="R578" s="449"/>
      <c r="S578" s="449"/>
    </row>
    <row r="579" spans="1:19" x14ac:dyDescent="0.25">
      <c r="A579" s="1271" t="s">
        <v>3887</v>
      </c>
      <c r="B579" s="1272"/>
      <c r="C579" s="1272"/>
      <c r="D579" s="1272"/>
      <c r="E579" s="1272"/>
      <c r="F579" s="1272"/>
      <c r="G579" s="1272"/>
      <c r="H579" s="1272"/>
      <c r="I579" s="1272"/>
      <c r="J579" s="1272"/>
      <c r="K579" s="1272"/>
      <c r="L579" s="1272"/>
      <c r="M579" s="1272"/>
      <c r="N579" s="1272"/>
      <c r="O579" s="1272"/>
      <c r="P579" s="1272"/>
      <c r="Q579" s="1272"/>
      <c r="R579" s="1272"/>
      <c r="S579" s="1273"/>
    </row>
    <row r="580" spans="1:19" x14ac:dyDescent="0.25">
      <c r="A580" s="451"/>
      <c r="B580" s="449"/>
      <c r="C580" s="449"/>
      <c r="D580" s="449"/>
      <c r="E580" s="449"/>
      <c r="F580" s="449"/>
      <c r="G580" s="449"/>
      <c r="H580" s="449"/>
      <c r="I580" s="449"/>
      <c r="J580" s="449"/>
      <c r="K580" s="449"/>
      <c r="L580" s="449"/>
      <c r="M580" s="449"/>
      <c r="N580" s="449"/>
      <c r="O580" s="449"/>
      <c r="P580" s="449"/>
      <c r="Q580" s="449"/>
      <c r="R580" s="449"/>
      <c r="S580" s="449"/>
    </row>
    <row r="581" spans="1:19" x14ac:dyDescent="0.25">
      <c r="A581" s="1271" t="s">
        <v>3889</v>
      </c>
      <c r="B581" s="1272"/>
      <c r="C581" s="1272"/>
      <c r="D581" s="1272"/>
      <c r="E581" s="1272"/>
      <c r="F581" s="1272"/>
      <c r="G581" s="1272"/>
      <c r="H581" s="1272"/>
      <c r="I581" s="1272"/>
      <c r="J581" s="1272"/>
      <c r="K581" s="1272"/>
      <c r="L581" s="1272"/>
      <c r="M581" s="1272"/>
      <c r="N581" s="1272"/>
      <c r="O581" s="1272"/>
      <c r="P581" s="1272"/>
      <c r="Q581" s="1272"/>
      <c r="R581" s="1272"/>
      <c r="S581" s="1273"/>
    </row>
    <row r="582" spans="1:19" x14ac:dyDescent="0.25">
      <c r="A582" s="448"/>
      <c r="B582" s="448"/>
      <c r="C582" s="448"/>
      <c r="D582" s="448"/>
      <c r="E582" s="448"/>
      <c r="F582" s="448"/>
      <c r="G582" s="448"/>
      <c r="H582" s="448"/>
      <c r="I582" s="448"/>
      <c r="J582" s="448"/>
      <c r="K582" s="448"/>
      <c r="L582" s="448"/>
      <c r="M582" s="448"/>
      <c r="N582" s="448"/>
      <c r="O582" s="448"/>
      <c r="P582" s="448"/>
      <c r="Q582" s="448"/>
      <c r="R582" s="448"/>
      <c r="S582" s="448"/>
    </row>
    <row r="583" spans="1:19" x14ac:dyDescent="0.25">
      <c r="A583" s="1266" t="s">
        <v>181</v>
      </c>
      <c r="B583" s="1266"/>
      <c r="C583" s="1266"/>
      <c r="D583" s="1266"/>
      <c r="E583" s="1266"/>
      <c r="F583" s="1266"/>
      <c r="G583" s="1266"/>
      <c r="H583" s="1266"/>
      <c r="I583" s="1266"/>
      <c r="J583" s="1266"/>
      <c r="K583" s="1266"/>
      <c r="L583" s="1266"/>
      <c r="M583" s="1266"/>
      <c r="N583" s="1266"/>
      <c r="O583" s="1266"/>
      <c r="P583" s="1266"/>
      <c r="Q583" s="1266"/>
      <c r="R583" s="1266"/>
      <c r="S583" s="1266"/>
    </row>
    <row r="584" spans="1:19" s="104" customFormat="1" x14ac:dyDescent="0.25">
      <c r="A584" s="426">
        <f>SUM(A582,A580,A578,A576,A574,A572,A570,A568,A566,A564,A562,A560)</f>
        <v>0</v>
      </c>
      <c r="B584" s="426">
        <f t="shared" ref="B584:S584" si="14">SUM(B582,B580,B578,B576,B574,B572,B570,B568,B566,B564,B562,B560)</f>
        <v>0</v>
      </c>
      <c r="C584" s="426">
        <f t="shared" si="14"/>
        <v>0</v>
      </c>
      <c r="D584" s="426">
        <f t="shared" si="14"/>
        <v>0</v>
      </c>
      <c r="E584" s="426">
        <f t="shared" si="14"/>
        <v>0</v>
      </c>
      <c r="F584" s="426">
        <f t="shared" si="14"/>
        <v>0</v>
      </c>
      <c r="G584" s="426">
        <f t="shared" si="14"/>
        <v>0</v>
      </c>
      <c r="H584" s="426">
        <f t="shared" si="14"/>
        <v>0</v>
      </c>
      <c r="I584" s="426">
        <f t="shared" si="14"/>
        <v>0</v>
      </c>
      <c r="J584" s="426">
        <f t="shared" si="14"/>
        <v>0</v>
      </c>
      <c r="K584" s="426">
        <f t="shared" si="14"/>
        <v>0</v>
      </c>
      <c r="L584" s="426">
        <f t="shared" si="14"/>
        <v>0</v>
      </c>
      <c r="M584" s="426">
        <f t="shared" si="14"/>
        <v>0</v>
      </c>
      <c r="N584" s="426">
        <f t="shared" si="14"/>
        <v>0</v>
      </c>
      <c r="O584" s="426">
        <f t="shared" si="14"/>
        <v>0</v>
      </c>
      <c r="P584" s="426">
        <f t="shared" si="14"/>
        <v>0</v>
      </c>
      <c r="Q584" s="426">
        <f t="shared" si="14"/>
        <v>0</v>
      </c>
      <c r="R584" s="426">
        <f t="shared" si="14"/>
        <v>0</v>
      </c>
      <c r="S584" s="426">
        <f t="shared" si="14"/>
        <v>0</v>
      </c>
    </row>
    <row r="586" spans="1:19" ht="20.25" customHeight="1" x14ac:dyDescent="0.25">
      <c r="A586" s="1278" t="s">
        <v>3542</v>
      </c>
      <c r="B586" s="1279"/>
      <c r="C586" s="1279"/>
      <c r="D586" s="1279"/>
      <c r="E586" s="1279"/>
      <c r="F586" s="1279"/>
      <c r="G586" s="1279"/>
      <c r="H586" s="1279"/>
      <c r="I586" s="1279"/>
      <c r="J586" s="1279"/>
      <c r="K586" s="1279"/>
      <c r="L586" s="1279"/>
      <c r="M586" s="1279"/>
      <c r="N586" s="1279"/>
      <c r="O586" s="1279"/>
      <c r="P586" s="1279"/>
      <c r="Q586" s="1279"/>
      <c r="R586" s="1279"/>
      <c r="S586" s="1280"/>
    </row>
    <row r="587" spans="1:19" x14ac:dyDescent="0.25">
      <c r="A587" s="1281" t="s">
        <v>173</v>
      </c>
      <c r="B587" s="1281"/>
      <c r="C587" s="1281"/>
      <c r="D587" s="1281"/>
      <c r="E587" s="1281"/>
      <c r="F587" s="1281"/>
      <c r="G587" s="1281"/>
      <c r="H587" s="1281"/>
      <c r="I587" s="1281"/>
      <c r="J587" s="1281"/>
      <c r="K587" s="1281"/>
      <c r="L587" s="1281"/>
      <c r="M587" s="1281"/>
      <c r="N587" s="1281"/>
      <c r="O587" s="1281"/>
      <c r="P587" s="1277"/>
      <c r="Q587" s="1277"/>
      <c r="R587" s="1277"/>
      <c r="S587" s="1277"/>
    </row>
    <row r="588" spans="1:19" x14ac:dyDescent="0.25">
      <c r="A588" s="1281" t="s">
        <v>1282</v>
      </c>
      <c r="B588" s="1281"/>
      <c r="C588" s="1281"/>
      <c r="D588" s="1281"/>
      <c r="E588" s="1281"/>
      <c r="F588" s="1281"/>
      <c r="G588" s="1281"/>
      <c r="H588" s="1281"/>
      <c r="I588" s="1281"/>
      <c r="J588" s="1281"/>
      <c r="K588" s="1281"/>
      <c r="L588" s="1281"/>
      <c r="M588" s="1281"/>
      <c r="N588" s="1281"/>
      <c r="O588" s="1281"/>
      <c r="P588" s="1277"/>
      <c r="Q588" s="1277"/>
      <c r="R588" s="1277"/>
      <c r="S588" s="1277"/>
    </row>
    <row r="589" spans="1:19" x14ac:dyDescent="0.25">
      <c r="A589" s="1281" t="s">
        <v>3535</v>
      </c>
      <c r="B589" s="1281"/>
      <c r="C589" s="1281"/>
      <c r="D589" s="1281"/>
      <c r="E589" s="1281"/>
      <c r="F589" s="1281"/>
      <c r="G589" s="1281"/>
      <c r="H589" s="1281"/>
      <c r="I589" s="1281"/>
      <c r="J589" s="1281"/>
      <c r="K589" s="1281"/>
      <c r="L589" s="1281"/>
      <c r="M589" s="1281"/>
      <c r="N589" s="1281"/>
      <c r="O589" s="1281"/>
      <c r="P589" s="1277"/>
      <c r="Q589" s="1277"/>
      <c r="R589" s="1277"/>
      <c r="S589" s="1277"/>
    </row>
    <row r="590" spans="1:19" x14ac:dyDescent="0.25">
      <c r="A590" s="1276" t="s">
        <v>3536</v>
      </c>
      <c r="B590" s="1276"/>
      <c r="C590" s="1276"/>
      <c r="D590" s="1276"/>
      <c r="E590" s="1276"/>
      <c r="F590" s="1276"/>
      <c r="G590" s="1276"/>
      <c r="H590" s="1276"/>
      <c r="I590" s="1276"/>
      <c r="J590" s="1276"/>
      <c r="K590" s="1276"/>
      <c r="L590" s="1276"/>
      <c r="M590" s="1276"/>
      <c r="N590" s="1276"/>
      <c r="O590" s="1276"/>
      <c r="P590" s="1277"/>
      <c r="Q590" s="1277"/>
      <c r="R590" s="1277"/>
      <c r="S590" s="1277"/>
    </row>
    <row r="591" spans="1:19" x14ac:dyDescent="0.25">
      <c r="A591" s="1281" t="s">
        <v>3537</v>
      </c>
      <c r="B591" s="1281"/>
      <c r="C591" s="1281"/>
      <c r="D591" s="1281"/>
      <c r="E591" s="1281"/>
      <c r="F591" s="1281"/>
      <c r="G591" s="1281"/>
      <c r="H591" s="1281"/>
      <c r="I591" s="1281"/>
      <c r="J591" s="1281"/>
      <c r="K591" s="1281"/>
      <c r="L591" s="1281"/>
      <c r="M591" s="1281"/>
      <c r="N591" s="1281"/>
      <c r="O591" s="1281"/>
      <c r="P591" s="1277"/>
      <c r="Q591" s="1277"/>
      <c r="R591" s="1277"/>
      <c r="S591" s="1277"/>
    </row>
    <row r="592" spans="1:19" x14ac:dyDescent="0.25">
      <c r="A592" s="1276" t="s">
        <v>3538</v>
      </c>
      <c r="B592" s="1276"/>
      <c r="C592" s="1276"/>
      <c r="D592" s="1276"/>
      <c r="E592" s="1276"/>
      <c r="F592" s="1276"/>
      <c r="G592" s="1276"/>
      <c r="H592" s="1276"/>
      <c r="I592" s="1276"/>
      <c r="J592" s="1276"/>
      <c r="K592" s="1276"/>
      <c r="L592" s="1276"/>
      <c r="M592" s="1276"/>
      <c r="N592" s="1276"/>
      <c r="O592" s="1276"/>
      <c r="P592" s="1277"/>
      <c r="Q592" s="1277"/>
      <c r="R592" s="1277"/>
      <c r="S592" s="1277"/>
    </row>
    <row r="593" spans="1:19" x14ac:dyDescent="0.25">
      <c r="A593" s="1276" t="s">
        <v>3539</v>
      </c>
      <c r="B593" s="1276"/>
      <c r="C593" s="1276"/>
      <c r="D593" s="1276"/>
      <c r="E593" s="1276"/>
      <c r="F593" s="1276"/>
      <c r="G593" s="1276"/>
      <c r="H593" s="1276"/>
      <c r="I593" s="1276"/>
      <c r="J593" s="1276"/>
      <c r="K593" s="1276"/>
      <c r="L593" s="1276"/>
      <c r="M593" s="1276"/>
      <c r="N593" s="1276"/>
      <c r="O593" s="1276"/>
      <c r="P593" s="1277"/>
      <c r="Q593" s="1277"/>
      <c r="R593" s="1277"/>
      <c r="S593" s="1277"/>
    </row>
    <row r="594" spans="1:19" x14ac:dyDescent="0.25">
      <c r="A594" s="1276" t="s">
        <v>3540</v>
      </c>
      <c r="B594" s="1276"/>
      <c r="C594" s="1276"/>
      <c r="D594" s="1276"/>
      <c r="E594" s="1276"/>
      <c r="F594" s="1276"/>
      <c r="G594" s="1276"/>
      <c r="H594" s="1276"/>
      <c r="I594" s="1276"/>
      <c r="J594" s="1276"/>
      <c r="K594" s="1276"/>
      <c r="L594" s="1276"/>
      <c r="M594" s="1276"/>
      <c r="N594" s="1276"/>
      <c r="O594" s="1276"/>
      <c r="P594" s="1277"/>
      <c r="Q594" s="1277"/>
      <c r="R594" s="1277"/>
      <c r="S594" s="1277"/>
    </row>
    <row r="595" spans="1:19" x14ac:dyDescent="0.25">
      <c r="A595" s="1276" t="s">
        <v>3541</v>
      </c>
      <c r="B595" s="1276"/>
      <c r="C595" s="1276"/>
      <c r="D595" s="1276"/>
      <c r="E595" s="1276"/>
      <c r="F595" s="1276"/>
      <c r="G595" s="1276"/>
      <c r="H595" s="1276"/>
      <c r="I595" s="1276"/>
      <c r="J595" s="1276"/>
      <c r="K595" s="1276"/>
      <c r="L595" s="1276"/>
      <c r="M595" s="1276"/>
      <c r="N595" s="1276"/>
      <c r="O595" s="1276"/>
      <c r="P595" s="1277"/>
      <c r="Q595" s="1277"/>
      <c r="R595" s="1277"/>
      <c r="S595" s="1277"/>
    </row>
    <row r="596" spans="1:19" s="30" customFormat="1" ht="28.5" customHeight="1" x14ac:dyDescent="0.25">
      <c r="A596" s="1086" t="s">
        <v>41</v>
      </c>
      <c r="B596" s="1086"/>
      <c r="C596" s="1086"/>
      <c r="D596" s="1086" t="s">
        <v>42</v>
      </c>
      <c r="E596" s="1086"/>
      <c r="F596" s="1086" t="s">
        <v>43</v>
      </c>
      <c r="G596" s="1086"/>
      <c r="H596" s="1086"/>
      <c r="I596" s="1086" t="s">
        <v>44</v>
      </c>
      <c r="J596" s="1086"/>
      <c r="K596" s="1086" t="s">
        <v>45</v>
      </c>
      <c r="L596" s="1086"/>
      <c r="M596" s="1086"/>
      <c r="N596" s="1086"/>
      <c r="O596" s="1086" t="s">
        <v>46</v>
      </c>
      <c r="P596" s="1086"/>
      <c r="Q596" s="1086"/>
      <c r="R596" s="1086" t="s">
        <v>47</v>
      </c>
      <c r="S596" s="1086"/>
    </row>
    <row r="597" spans="1:19" ht="26.25" customHeight="1" x14ac:dyDescent="0.25">
      <c r="A597" s="1274" t="s">
        <v>48</v>
      </c>
      <c r="B597" s="1274" t="s">
        <v>49</v>
      </c>
      <c r="C597" s="1275" t="s">
        <v>50</v>
      </c>
      <c r="D597" s="1274" t="s">
        <v>51</v>
      </c>
      <c r="E597" s="1274" t="s">
        <v>52</v>
      </c>
      <c r="F597" s="1274" t="s">
        <v>53</v>
      </c>
      <c r="G597" s="1274"/>
      <c r="H597" s="1274"/>
      <c r="I597" s="1274" t="s">
        <v>54</v>
      </c>
      <c r="J597" s="1274" t="s">
        <v>55</v>
      </c>
      <c r="K597" s="1274" t="s">
        <v>56</v>
      </c>
      <c r="L597" s="1274"/>
      <c r="M597" s="1274" t="s">
        <v>57</v>
      </c>
      <c r="N597" s="1274"/>
      <c r="O597" s="1274" t="s">
        <v>58</v>
      </c>
      <c r="P597" s="1274" t="s">
        <v>59</v>
      </c>
      <c r="Q597" s="1274" t="s">
        <v>60</v>
      </c>
      <c r="R597" s="1274" t="s">
        <v>61</v>
      </c>
      <c r="S597" s="1274" t="s">
        <v>62</v>
      </c>
    </row>
    <row r="598" spans="1:19" ht="68.25" customHeight="1" x14ac:dyDescent="0.25">
      <c r="A598" s="1274"/>
      <c r="B598" s="1274"/>
      <c r="C598" s="1275"/>
      <c r="D598" s="1274"/>
      <c r="E598" s="1274"/>
      <c r="F598" s="465" t="s">
        <v>63</v>
      </c>
      <c r="G598" s="465" t="s">
        <v>64</v>
      </c>
      <c r="H598" s="465" t="s">
        <v>65</v>
      </c>
      <c r="I598" s="1274"/>
      <c r="J598" s="1274"/>
      <c r="K598" s="464" t="s">
        <v>66</v>
      </c>
      <c r="L598" s="464" t="s">
        <v>67</v>
      </c>
      <c r="M598" s="464" t="s">
        <v>68</v>
      </c>
      <c r="N598" s="464" t="s">
        <v>67</v>
      </c>
      <c r="O598" s="1274"/>
      <c r="P598" s="1274"/>
      <c r="Q598" s="1274"/>
      <c r="R598" s="1274"/>
      <c r="S598" s="1274"/>
    </row>
    <row r="599" spans="1:19" x14ac:dyDescent="0.25">
      <c r="A599" s="1269" t="s">
        <v>69</v>
      </c>
      <c r="B599" s="1269"/>
      <c r="C599" s="1269"/>
      <c r="D599" s="1269"/>
      <c r="E599" s="1269"/>
      <c r="F599" s="1269"/>
      <c r="G599" s="1269"/>
      <c r="H599" s="1269"/>
      <c r="I599" s="1269"/>
      <c r="J599" s="1269"/>
      <c r="K599" s="1269"/>
      <c r="L599" s="1269"/>
      <c r="M599" s="1269"/>
      <c r="N599" s="1269"/>
      <c r="O599" s="1269"/>
      <c r="P599" s="1269"/>
      <c r="Q599" s="1269"/>
      <c r="R599" s="1269"/>
      <c r="S599" s="1269"/>
    </row>
    <row r="600" spans="1:19" s="103" customFormat="1" x14ac:dyDescent="0.25">
      <c r="A600" s="455">
        <v>0</v>
      </c>
      <c r="B600" s="455">
        <v>0</v>
      </c>
      <c r="C600" s="455">
        <v>0</v>
      </c>
      <c r="D600" s="455">
        <v>0</v>
      </c>
      <c r="E600" s="455">
        <v>0</v>
      </c>
      <c r="F600" s="455">
        <v>0</v>
      </c>
      <c r="G600" s="455">
        <v>0</v>
      </c>
      <c r="H600" s="455">
        <v>0</v>
      </c>
      <c r="I600" s="455">
        <v>0</v>
      </c>
      <c r="J600" s="455">
        <v>0</v>
      </c>
      <c r="K600" s="455">
        <v>0</v>
      </c>
      <c r="L600" s="455">
        <v>0</v>
      </c>
      <c r="M600" s="455">
        <v>0</v>
      </c>
      <c r="N600" s="455">
        <v>0</v>
      </c>
      <c r="O600" s="455">
        <v>0</v>
      </c>
      <c r="P600" s="455">
        <v>0</v>
      </c>
      <c r="Q600" s="455">
        <v>0</v>
      </c>
      <c r="R600" s="455">
        <v>0</v>
      </c>
      <c r="S600" s="455">
        <v>0</v>
      </c>
    </row>
    <row r="601" spans="1:19" x14ac:dyDescent="0.25">
      <c r="A601" s="1269" t="s">
        <v>70</v>
      </c>
      <c r="B601" s="1269"/>
      <c r="C601" s="1269"/>
      <c r="D601" s="1269"/>
      <c r="E601" s="1269"/>
      <c r="F601" s="1269"/>
      <c r="G601" s="1269"/>
      <c r="H601" s="1269"/>
      <c r="I601" s="1269"/>
      <c r="J601" s="1269"/>
      <c r="K601" s="1269"/>
      <c r="L601" s="1269"/>
      <c r="M601" s="1269"/>
      <c r="N601" s="1269"/>
      <c r="O601" s="1269"/>
      <c r="P601" s="1269"/>
      <c r="Q601" s="1269"/>
      <c r="R601" s="1269"/>
      <c r="S601" s="1269"/>
    </row>
    <row r="602" spans="1:19" s="103" customFormat="1" x14ac:dyDescent="0.25">
      <c r="A602" s="455">
        <v>0</v>
      </c>
      <c r="B602" s="455">
        <f>C602</f>
        <v>0</v>
      </c>
      <c r="C602" s="455">
        <v>0</v>
      </c>
      <c r="D602" s="455">
        <v>0</v>
      </c>
      <c r="E602" s="455">
        <v>0</v>
      </c>
      <c r="F602" s="455">
        <v>0</v>
      </c>
      <c r="G602" s="455">
        <v>0</v>
      </c>
      <c r="H602" s="455">
        <v>0</v>
      </c>
      <c r="I602" s="455">
        <v>0</v>
      </c>
      <c r="J602" s="455">
        <v>0</v>
      </c>
      <c r="K602" s="455">
        <v>0</v>
      </c>
      <c r="L602" s="455">
        <v>0</v>
      </c>
      <c r="M602" s="455">
        <v>0</v>
      </c>
      <c r="N602" s="455">
        <v>0</v>
      </c>
      <c r="O602" s="455">
        <v>0</v>
      </c>
      <c r="P602" s="455">
        <v>0</v>
      </c>
      <c r="Q602" s="455">
        <v>0</v>
      </c>
      <c r="R602" s="455">
        <v>0</v>
      </c>
      <c r="S602" s="455">
        <v>0</v>
      </c>
    </row>
    <row r="603" spans="1:19" x14ac:dyDescent="0.25">
      <c r="A603" s="1269" t="s">
        <v>71</v>
      </c>
      <c r="B603" s="1269"/>
      <c r="C603" s="1269"/>
      <c r="D603" s="1269"/>
      <c r="E603" s="1269"/>
      <c r="F603" s="1269"/>
      <c r="G603" s="1269"/>
      <c r="H603" s="1269"/>
      <c r="I603" s="1269"/>
      <c r="J603" s="1269"/>
      <c r="K603" s="1269"/>
      <c r="L603" s="1269"/>
      <c r="M603" s="1269"/>
      <c r="N603" s="1269"/>
      <c r="O603" s="1269"/>
      <c r="P603" s="1269"/>
      <c r="Q603" s="1269"/>
      <c r="R603" s="1269"/>
      <c r="S603" s="1269"/>
    </row>
    <row r="604" spans="1:19" s="103" customFormat="1" x14ac:dyDescent="0.25">
      <c r="A604" s="455">
        <v>0</v>
      </c>
      <c r="B604" s="455">
        <f>C604</f>
        <v>0</v>
      </c>
      <c r="C604" s="455">
        <v>0</v>
      </c>
      <c r="D604" s="455">
        <v>0</v>
      </c>
      <c r="E604" s="455">
        <v>0</v>
      </c>
      <c r="F604" s="455">
        <v>0</v>
      </c>
      <c r="G604" s="455">
        <v>0</v>
      </c>
      <c r="H604" s="455">
        <v>0</v>
      </c>
      <c r="I604" s="455">
        <v>0</v>
      </c>
      <c r="J604" s="455">
        <v>0</v>
      </c>
      <c r="K604" s="455">
        <v>0</v>
      </c>
      <c r="L604" s="455">
        <v>0</v>
      </c>
      <c r="M604" s="455">
        <v>0</v>
      </c>
      <c r="N604" s="455">
        <v>0</v>
      </c>
      <c r="O604" s="455">
        <v>0</v>
      </c>
      <c r="P604" s="455">
        <v>0</v>
      </c>
      <c r="Q604" s="455">
        <v>0</v>
      </c>
      <c r="R604" s="455">
        <v>0</v>
      </c>
      <c r="S604" s="455">
        <v>0</v>
      </c>
    </row>
    <row r="605" spans="1:19" x14ac:dyDescent="0.25">
      <c r="A605" s="1269" t="s">
        <v>72</v>
      </c>
      <c r="B605" s="1269"/>
      <c r="C605" s="1269"/>
      <c r="D605" s="1269"/>
      <c r="E605" s="1269"/>
      <c r="F605" s="1269"/>
      <c r="G605" s="1269"/>
      <c r="H605" s="1269"/>
      <c r="I605" s="1269"/>
      <c r="J605" s="1269"/>
      <c r="K605" s="1269"/>
      <c r="L605" s="1269"/>
      <c r="M605" s="1269"/>
      <c r="N605" s="1269"/>
      <c r="O605" s="1269"/>
      <c r="P605" s="1269"/>
      <c r="Q605" s="1269"/>
      <c r="R605" s="1269"/>
      <c r="S605" s="1269"/>
    </row>
    <row r="606" spans="1:19" s="103" customFormat="1" x14ac:dyDescent="0.25">
      <c r="A606" s="455">
        <v>0</v>
      </c>
      <c r="B606" s="455">
        <f>C606</f>
        <v>0</v>
      </c>
      <c r="C606" s="455">
        <v>0</v>
      </c>
      <c r="D606" s="455">
        <v>0</v>
      </c>
      <c r="E606" s="455">
        <v>0</v>
      </c>
      <c r="F606" s="455">
        <v>0</v>
      </c>
      <c r="G606" s="455">
        <v>0</v>
      </c>
      <c r="H606" s="455">
        <v>0</v>
      </c>
      <c r="I606" s="455">
        <v>0</v>
      </c>
      <c r="J606" s="455">
        <v>0</v>
      </c>
      <c r="K606" s="455">
        <v>0</v>
      </c>
      <c r="L606" s="455">
        <v>0</v>
      </c>
      <c r="M606" s="455">
        <v>0</v>
      </c>
      <c r="N606" s="455">
        <v>0</v>
      </c>
      <c r="O606" s="455">
        <v>0</v>
      </c>
      <c r="P606" s="455">
        <v>0</v>
      </c>
      <c r="Q606" s="455">
        <v>0</v>
      </c>
      <c r="R606" s="455">
        <v>0</v>
      </c>
      <c r="S606" s="455">
        <v>0</v>
      </c>
    </row>
    <row r="607" spans="1:19" x14ac:dyDescent="0.25">
      <c r="A607" s="1270" t="s">
        <v>73</v>
      </c>
      <c r="B607" s="1270"/>
      <c r="C607" s="1270"/>
      <c r="D607" s="1270"/>
      <c r="E607" s="1270"/>
      <c r="F607" s="1270"/>
      <c r="G607" s="1270"/>
      <c r="H607" s="1270"/>
      <c r="I607" s="1270"/>
      <c r="J607" s="1270"/>
      <c r="K607" s="1270"/>
      <c r="L607" s="1270"/>
      <c r="M607" s="1270"/>
      <c r="N607" s="1270"/>
      <c r="O607" s="1270"/>
      <c r="P607" s="1270"/>
      <c r="Q607" s="1270"/>
      <c r="R607" s="1270"/>
      <c r="S607" s="1270"/>
    </row>
    <row r="608" spans="1:19" s="103" customFormat="1" x14ac:dyDescent="0.25">
      <c r="A608" s="455">
        <v>0</v>
      </c>
      <c r="B608" s="455">
        <f>C608</f>
        <v>0</v>
      </c>
      <c r="C608" s="455">
        <v>0</v>
      </c>
      <c r="D608" s="455">
        <v>0</v>
      </c>
      <c r="E608" s="455">
        <v>0</v>
      </c>
      <c r="F608" s="455">
        <v>0</v>
      </c>
      <c r="G608" s="455">
        <v>0</v>
      </c>
      <c r="H608" s="455">
        <v>0</v>
      </c>
      <c r="I608" s="455">
        <v>0</v>
      </c>
      <c r="J608" s="455">
        <v>0</v>
      </c>
      <c r="K608" s="455">
        <v>0</v>
      </c>
      <c r="L608" s="455">
        <v>0</v>
      </c>
      <c r="M608" s="455">
        <v>0</v>
      </c>
      <c r="N608" s="455">
        <v>0</v>
      </c>
      <c r="O608" s="455">
        <v>0</v>
      </c>
      <c r="P608" s="455">
        <v>0</v>
      </c>
      <c r="Q608" s="455">
        <v>0</v>
      </c>
      <c r="R608" s="455">
        <v>0</v>
      </c>
      <c r="S608" s="455">
        <v>0</v>
      </c>
    </row>
    <row r="609" spans="1:19" x14ac:dyDescent="0.25">
      <c r="A609" s="1269" t="s">
        <v>3815</v>
      </c>
      <c r="B609" s="1269"/>
      <c r="C609" s="1269"/>
      <c r="D609" s="1269"/>
      <c r="E609" s="1269"/>
      <c r="F609" s="1269"/>
      <c r="G609" s="1269"/>
      <c r="H609" s="1269"/>
      <c r="I609" s="1269"/>
      <c r="J609" s="1269"/>
      <c r="K609" s="1269"/>
      <c r="L609" s="1269"/>
      <c r="M609" s="1269"/>
      <c r="N609" s="1269"/>
      <c r="O609" s="1269"/>
      <c r="P609" s="1269"/>
      <c r="Q609" s="1269"/>
      <c r="R609" s="1269"/>
      <c r="S609" s="1269"/>
    </row>
    <row r="610" spans="1:19" x14ac:dyDescent="0.25">
      <c r="A610" s="463"/>
      <c r="B610" s="449"/>
      <c r="C610" s="449"/>
      <c r="D610" s="449"/>
      <c r="E610" s="449"/>
      <c r="F610" s="449"/>
      <c r="G610" s="449"/>
      <c r="H610" s="449"/>
      <c r="I610" s="449"/>
      <c r="J610" s="449"/>
      <c r="K610" s="449"/>
      <c r="L610" s="449"/>
      <c r="M610" s="449"/>
      <c r="N610" s="449"/>
      <c r="O610" s="449"/>
      <c r="P610" s="449"/>
      <c r="Q610" s="449"/>
      <c r="R610" s="449"/>
      <c r="S610" s="449"/>
    </row>
    <row r="611" spans="1:19" x14ac:dyDescent="0.25">
      <c r="A611" s="1269" t="s">
        <v>3820</v>
      </c>
      <c r="B611" s="1269"/>
      <c r="C611" s="1269"/>
      <c r="D611" s="1269"/>
      <c r="E611" s="1269"/>
      <c r="F611" s="1269"/>
      <c r="G611" s="1269"/>
      <c r="H611" s="1269"/>
      <c r="I611" s="1269"/>
      <c r="J611" s="1269"/>
      <c r="K611" s="1269"/>
      <c r="L611" s="1269"/>
      <c r="M611" s="1269"/>
      <c r="N611" s="1269"/>
      <c r="O611" s="1269"/>
      <c r="P611" s="1269"/>
      <c r="Q611" s="1269"/>
      <c r="R611" s="1269"/>
      <c r="S611" s="1269"/>
    </row>
    <row r="612" spans="1:19" x14ac:dyDescent="0.25">
      <c r="A612" s="463"/>
      <c r="B612" s="449"/>
      <c r="C612" s="449"/>
      <c r="D612" s="449"/>
      <c r="E612" s="449"/>
      <c r="F612" s="449"/>
      <c r="G612" s="449"/>
      <c r="H612" s="449"/>
      <c r="I612" s="449"/>
      <c r="J612" s="449"/>
      <c r="K612" s="449"/>
      <c r="L612" s="449"/>
      <c r="M612" s="449"/>
      <c r="N612" s="449"/>
      <c r="O612" s="449"/>
      <c r="P612" s="449"/>
      <c r="Q612" s="449"/>
      <c r="R612" s="449"/>
      <c r="S612" s="449"/>
    </row>
    <row r="613" spans="1:19" x14ac:dyDescent="0.25">
      <c r="A613" s="1269" t="s">
        <v>3839</v>
      </c>
      <c r="B613" s="1269"/>
      <c r="C613" s="1269"/>
      <c r="D613" s="1269"/>
      <c r="E613" s="1269"/>
      <c r="F613" s="1269"/>
      <c r="G613" s="1269"/>
      <c r="H613" s="1269"/>
      <c r="I613" s="1269"/>
      <c r="J613" s="1269"/>
      <c r="K613" s="1269"/>
      <c r="L613" s="1269"/>
      <c r="M613" s="1269"/>
      <c r="N613" s="1269"/>
      <c r="O613" s="1269"/>
      <c r="P613" s="1269"/>
      <c r="Q613" s="1269"/>
      <c r="R613" s="1269"/>
      <c r="S613" s="1269"/>
    </row>
    <row r="614" spans="1:19" x14ac:dyDescent="0.25">
      <c r="A614" s="463"/>
      <c r="B614" s="449"/>
      <c r="C614" s="449"/>
      <c r="D614" s="449"/>
      <c r="E614" s="449"/>
      <c r="F614" s="449"/>
      <c r="G614" s="449"/>
      <c r="H614" s="449"/>
      <c r="I614" s="449"/>
      <c r="J614" s="449"/>
      <c r="K614" s="449"/>
      <c r="L614" s="449"/>
      <c r="M614" s="449"/>
      <c r="N614" s="449"/>
      <c r="O614" s="449"/>
      <c r="P614" s="449"/>
      <c r="Q614" s="449"/>
      <c r="R614" s="449"/>
      <c r="S614" s="449"/>
    </row>
    <row r="615" spans="1:19" x14ac:dyDescent="0.25">
      <c r="A615" s="1269" t="s">
        <v>3853</v>
      </c>
      <c r="B615" s="1269"/>
      <c r="C615" s="1269"/>
      <c r="D615" s="1269"/>
      <c r="E615" s="1269"/>
      <c r="F615" s="1269"/>
      <c r="G615" s="1269"/>
      <c r="H615" s="1269"/>
      <c r="I615" s="1269"/>
      <c r="J615" s="1269"/>
      <c r="K615" s="1269"/>
      <c r="L615" s="1269"/>
      <c r="M615" s="1269"/>
      <c r="N615" s="1269"/>
      <c r="O615" s="1269"/>
      <c r="P615" s="1269"/>
      <c r="Q615" s="1269"/>
      <c r="R615" s="1269"/>
      <c r="S615" s="1269"/>
    </row>
    <row r="616" spans="1:19" x14ac:dyDescent="0.25">
      <c r="A616" s="463"/>
      <c r="B616" s="463"/>
      <c r="C616" s="463"/>
      <c r="D616" s="463"/>
      <c r="E616" s="463"/>
      <c r="F616" s="463"/>
      <c r="G616" s="463"/>
      <c r="H616" s="463"/>
      <c r="I616" s="463"/>
      <c r="J616" s="463"/>
      <c r="K616" s="463"/>
      <c r="L616" s="463"/>
      <c r="M616" s="463"/>
      <c r="N616" s="463"/>
      <c r="O616" s="463"/>
      <c r="P616" s="463"/>
      <c r="Q616" s="463"/>
      <c r="R616" s="463"/>
      <c r="S616" s="463"/>
    </row>
    <row r="617" spans="1:19" x14ac:dyDescent="0.25">
      <c r="A617" s="1271" t="s">
        <v>3882</v>
      </c>
      <c r="B617" s="1272"/>
      <c r="C617" s="1272"/>
      <c r="D617" s="1272"/>
      <c r="E617" s="1272"/>
      <c r="F617" s="1272"/>
      <c r="G617" s="1272"/>
      <c r="H617" s="1272"/>
      <c r="I617" s="1272"/>
      <c r="J617" s="1272"/>
      <c r="K617" s="1272"/>
      <c r="L617" s="1272"/>
      <c r="M617" s="1272"/>
      <c r="N617" s="1272"/>
      <c r="O617" s="1272"/>
      <c r="P617" s="1272"/>
      <c r="Q617" s="1272"/>
      <c r="R617" s="1272"/>
      <c r="S617" s="1273"/>
    </row>
    <row r="618" spans="1:19" x14ac:dyDescent="0.25">
      <c r="A618" s="463"/>
      <c r="B618" s="449"/>
      <c r="C618" s="449"/>
      <c r="D618" s="449"/>
      <c r="E618" s="449"/>
      <c r="F618" s="449"/>
      <c r="G618" s="449"/>
      <c r="H618" s="449"/>
      <c r="I618" s="449"/>
      <c r="J618" s="449"/>
      <c r="K618" s="449"/>
      <c r="L618" s="449"/>
      <c r="M618" s="449"/>
      <c r="N618" s="449"/>
      <c r="O618" s="449"/>
      <c r="P618" s="449"/>
      <c r="Q618" s="449"/>
      <c r="R618" s="449"/>
      <c r="S618" s="449"/>
    </row>
    <row r="619" spans="1:19" x14ac:dyDescent="0.25">
      <c r="A619" s="1271" t="s">
        <v>79</v>
      </c>
      <c r="B619" s="1272"/>
      <c r="C619" s="1272"/>
      <c r="D619" s="1272"/>
      <c r="E619" s="1272"/>
      <c r="F619" s="1272"/>
      <c r="G619" s="1272"/>
      <c r="H619" s="1272"/>
      <c r="I619" s="1272"/>
      <c r="J619" s="1272"/>
      <c r="K619" s="1272"/>
      <c r="L619" s="1272"/>
      <c r="M619" s="1272"/>
      <c r="N619" s="1272"/>
      <c r="O619" s="1272"/>
      <c r="P619" s="1272"/>
      <c r="Q619" s="1272"/>
      <c r="R619" s="1272"/>
      <c r="S619" s="1273"/>
    </row>
    <row r="620" spans="1:19" s="103" customFormat="1" x14ac:dyDescent="0.25">
      <c r="A620" s="426">
        <v>0</v>
      </c>
      <c r="B620" s="455">
        <v>0</v>
      </c>
      <c r="C620" s="455">
        <v>0</v>
      </c>
      <c r="D620" s="455">
        <v>0</v>
      </c>
      <c r="E620" s="455">
        <v>0</v>
      </c>
      <c r="F620" s="455">
        <v>0</v>
      </c>
      <c r="G620" s="455">
        <v>0</v>
      </c>
      <c r="H620" s="455">
        <v>0</v>
      </c>
      <c r="I620" s="455">
        <v>0</v>
      </c>
      <c r="J620" s="455">
        <v>0</v>
      </c>
      <c r="K620" s="455">
        <v>0</v>
      </c>
      <c r="L620" s="455">
        <v>0</v>
      </c>
      <c r="M620" s="455">
        <v>0</v>
      </c>
      <c r="N620" s="455">
        <v>0</v>
      </c>
      <c r="O620" s="455">
        <v>0</v>
      </c>
      <c r="P620" s="455">
        <v>0</v>
      </c>
      <c r="Q620" s="455">
        <v>0</v>
      </c>
      <c r="R620" s="455">
        <v>0</v>
      </c>
      <c r="S620" s="455">
        <v>0</v>
      </c>
    </row>
    <row r="621" spans="1:19" x14ac:dyDescent="0.25">
      <c r="A621" s="1271" t="s">
        <v>80</v>
      </c>
      <c r="B621" s="1272"/>
      <c r="C621" s="1272"/>
      <c r="D621" s="1272"/>
      <c r="E621" s="1272"/>
      <c r="F621" s="1272"/>
      <c r="G621" s="1272"/>
      <c r="H621" s="1272"/>
      <c r="I621" s="1272"/>
      <c r="J621" s="1272"/>
      <c r="K621" s="1272"/>
      <c r="L621" s="1272"/>
      <c r="M621" s="1272"/>
      <c r="N621" s="1272"/>
      <c r="O621" s="1272"/>
      <c r="P621" s="1272"/>
      <c r="Q621" s="1272"/>
      <c r="R621" s="1272"/>
      <c r="S621" s="1273"/>
    </row>
    <row r="622" spans="1:19" s="103" customFormat="1" x14ac:dyDescent="0.25">
      <c r="A622" s="426">
        <v>0</v>
      </c>
      <c r="B622" s="455">
        <v>0</v>
      </c>
      <c r="C622" s="455">
        <v>0</v>
      </c>
      <c r="D622" s="455">
        <v>0</v>
      </c>
      <c r="E622" s="455">
        <v>0</v>
      </c>
      <c r="F622" s="455">
        <v>0</v>
      </c>
      <c r="G622" s="455">
        <v>0</v>
      </c>
      <c r="H622" s="455">
        <v>0</v>
      </c>
      <c r="I622" s="455">
        <v>0</v>
      </c>
      <c r="J622" s="455">
        <v>0</v>
      </c>
      <c r="K622" s="455">
        <v>0</v>
      </c>
      <c r="L622" s="455">
        <v>0</v>
      </c>
      <c r="M622" s="455">
        <v>0</v>
      </c>
      <c r="N622" s="455">
        <v>0</v>
      </c>
      <c r="O622" s="455">
        <v>0</v>
      </c>
      <c r="P622" s="455">
        <v>0</v>
      </c>
      <c r="Q622" s="455">
        <v>0</v>
      </c>
      <c r="R622" s="455">
        <v>0</v>
      </c>
      <c r="S622" s="455">
        <v>0</v>
      </c>
    </row>
    <row r="623" spans="1:19" x14ac:dyDescent="0.25">
      <c r="A623" s="1266" t="s">
        <v>181</v>
      </c>
      <c r="B623" s="1266"/>
      <c r="C623" s="1266"/>
      <c r="D623" s="1266"/>
      <c r="E623" s="1266"/>
      <c r="F623" s="1266"/>
      <c r="G623" s="1266"/>
      <c r="H623" s="1266"/>
      <c r="I623" s="1266"/>
      <c r="J623" s="1266"/>
      <c r="K623" s="1266"/>
      <c r="L623" s="1266"/>
      <c r="M623" s="1266"/>
      <c r="N623" s="1266"/>
      <c r="O623" s="1266"/>
      <c r="P623" s="1266"/>
      <c r="Q623" s="1266"/>
      <c r="R623" s="1266"/>
      <c r="S623" s="1266"/>
    </row>
    <row r="624" spans="1:19" s="104" customFormat="1" x14ac:dyDescent="0.25">
      <c r="A624" s="426">
        <v>0</v>
      </c>
      <c r="B624" s="426">
        <f t="shared" ref="B624:S624" si="15">SUM(B622,B620,B618,B616,B614,B612,B610,B608,B606,B604,B602,B600)</f>
        <v>0</v>
      </c>
      <c r="C624" s="426">
        <f t="shared" si="15"/>
        <v>0</v>
      </c>
      <c r="D624" s="426">
        <f t="shared" si="15"/>
        <v>0</v>
      </c>
      <c r="E624" s="426">
        <f t="shared" si="15"/>
        <v>0</v>
      </c>
      <c r="F624" s="426">
        <f t="shared" si="15"/>
        <v>0</v>
      </c>
      <c r="G624" s="426">
        <f t="shared" si="15"/>
        <v>0</v>
      </c>
      <c r="H624" s="426">
        <f t="shared" si="15"/>
        <v>0</v>
      </c>
      <c r="I624" s="426">
        <f t="shared" si="15"/>
        <v>0</v>
      </c>
      <c r="J624" s="426">
        <f t="shared" si="15"/>
        <v>0</v>
      </c>
      <c r="K624" s="426">
        <f t="shared" si="15"/>
        <v>0</v>
      </c>
      <c r="L624" s="426">
        <f t="shared" si="15"/>
        <v>0</v>
      </c>
      <c r="M624" s="426">
        <f t="shared" si="15"/>
        <v>0</v>
      </c>
      <c r="N624" s="426">
        <f t="shared" si="15"/>
        <v>0</v>
      </c>
      <c r="O624" s="426">
        <f t="shared" si="15"/>
        <v>0</v>
      </c>
      <c r="P624" s="426">
        <f t="shared" si="15"/>
        <v>0</v>
      </c>
      <c r="Q624" s="426">
        <f t="shared" si="15"/>
        <v>0</v>
      </c>
      <c r="R624" s="426">
        <f t="shared" si="15"/>
        <v>0</v>
      </c>
      <c r="S624" s="426">
        <f t="shared" si="15"/>
        <v>0</v>
      </c>
    </row>
    <row r="626" spans="1:19" x14ac:dyDescent="0.25">
      <c r="A626" s="1267" t="s">
        <v>185</v>
      </c>
      <c r="B626" s="1268"/>
      <c r="C626" s="1268"/>
      <c r="D626" s="1268"/>
      <c r="E626" s="1268"/>
      <c r="F626" s="1268"/>
      <c r="G626" s="1268"/>
      <c r="H626" s="1268"/>
      <c r="I626" s="1268"/>
      <c r="J626" s="1268"/>
      <c r="K626" s="1268"/>
      <c r="L626" s="1268"/>
      <c r="M626" s="1268"/>
      <c r="N626" s="1268"/>
      <c r="O626" s="1268"/>
      <c r="P626" s="1268"/>
      <c r="Q626" s="1268"/>
      <c r="R626" s="1268"/>
      <c r="S626" s="1268"/>
    </row>
    <row r="627" spans="1:19" x14ac:dyDescent="0.25">
      <c r="A627" s="466">
        <f>SUM(A624,A584,A544,A505,A466,A427,A388,A349,A310,A271,A232,A193,A154,A116,A78,A39)</f>
        <v>3</v>
      </c>
      <c r="B627" s="466">
        <f t="shared" ref="B627:S627" si="16">SUM(B624,B584,B544,B505,B466,B427,B388,B349,B310,B271,B232,B193,B154,B116,B78,B39)</f>
        <v>7</v>
      </c>
      <c r="C627" s="466">
        <f t="shared" si="16"/>
        <v>10</v>
      </c>
      <c r="D627" s="466">
        <f t="shared" si="16"/>
        <v>6</v>
      </c>
      <c r="E627" s="466">
        <f t="shared" si="16"/>
        <v>3</v>
      </c>
      <c r="F627" s="466">
        <f t="shared" si="16"/>
        <v>3</v>
      </c>
      <c r="G627" s="466">
        <f t="shared" si="16"/>
        <v>7</v>
      </c>
      <c r="H627" s="466">
        <f t="shared" si="16"/>
        <v>0</v>
      </c>
      <c r="I627" s="466">
        <f t="shared" si="16"/>
        <v>10</v>
      </c>
      <c r="J627" s="466">
        <f t="shared" si="16"/>
        <v>0</v>
      </c>
      <c r="K627" s="466">
        <f t="shared" si="16"/>
        <v>0</v>
      </c>
      <c r="L627" s="466">
        <f t="shared" si="16"/>
        <v>0</v>
      </c>
      <c r="M627" s="466">
        <f t="shared" si="16"/>
        <v>0</v>
      </c>
      <c r="N627" s="466">
        <f t="shared" si="16"/>
        <v>0</v>
      </c>
      <c r="O627" s="466">
        <f t="shared" si="16"/>
        <v>1</v>
      </c>
      <c r="P627" s="466">
        <f t="shared" si="16"/>
        <v>8</v>
      </c>
      <c r="Q627" s="466">
        <f t="shared" si="16"/>
        <v>1</v>
      </c>
      <c r="R627" s="466">
        <f t="shared" si="16"/>
        <v>0</v>
      </c>
      <c r="S627" s="466">
        <f t="shared" si="16"/>
        <v>0</v>
      </c>
    </row>
  </sheetData>
  <mergeCells count="688">
    <mergeCell ref="A577:S577"/>
    <mergeCell ref="A579:S579"/>
    <mergeCell ref="A581:S581"/>
    <mergeCell ref="A583:S583"/>
    <mergeCell ref="A567:S567"/>
    <mergeCell ref="A569:S569"/>
    <mergeCell ref="A571:S571"/>
    <mergeCell ref="A573:S573"/>
    <mergeCell ref="A575:S575"/>
    <mergeCell ref="J557:J558"/>
    <mergeCell ref="K557:L557"/>
    <mergeCell ref="M557:N557"/>
    <mergeCell ref="O557:O558"/>
    <mergeCell ref="P557:P558"/>
    <mergeCell ref="Q557:Q558"/>
    <mergeCell ref="R557:R558"/>
    <mergeCell ref="A556:C556"/>
    <mergeCell ref="D556:E556"/>
    <mergeCell ref="F556:H556"/>
    <mergeCell ref="R517:R518"/>
    <mergeCell ref="S517:S518"/>
    <mergeCell ref="A519:S519"/>
    <mergeCell ref="A521:S521"/>
    <mergeCell ref="A523:S523"/>
    <mergeCell ref="A514:S514"/>
    <mergeCell ref="A515:S515"/>
    <mergeCell ref="A516:S516"/>
    <mergeCell ref="A517:A518"/>
    <mergeCell ref="B517:B518"/>
    <mergeCell ref="C517:C518"/>
    <mergeCell ref="D517:D518"/>
    <mergeCell ref="E517:E518"/>
    <mergeCell ref="F517:H517"/>
    <mergeCell ref="I517:I518"/>
    <mergeCell ref="J517:J518"/>
    <mergeCell ref="K517:L517"/>
    <mergeCell ref="M517:N517"/>
    <mergeCell ref="O517:O518"/>
    <mergeCell ref="P517:P518"/>
    <mergeCell ref="Q517:Q518"/>
    <mergeCell ref="A509:S509"/>
    <mergeCell ref="A510:S510"/>
    <mergeCell ref="A511:S511"/>
    <mergeCell ref="A512:S512"/>
    <mergeCell ref="A513:S513"/>
    <mergeCell ref="A500:S500"/>
    <mergeCell ref="A502:S502"/>
    <mergeCell ref="A504:S504"/>
    <mergeCell ref="A507:S507"/>
    <mergeCell ref="A508:S508"/>
    <mergeCell ref="A490:S490"/>
    <mergeCell ref="A492:S492"/>
    <mergeCell ref="A494:S494"/>
    <mergeCell ref="A496:S496"/>
    <mergeCell ref="A498:S498"/>
    <mergeCell ref="A480:S480"/>
    <mergeCell ref="A482:S482"/>
    <mergeCell ref="A484:S484"/>
    <mergeCell ref="A486:S486"/>
    <mergeCell ref="A488:S488"/>
    <mergeCell ref="A478:A479"/>
    <mergeCell ref="B478:B479"/>
    <mergeCell ref="C478:C479"/>
    <mergeCell ref="D478:D479"/>
    <mergeCell ref="E478:E479"/>
    <mergeCell ref="A475:S475"/>
    <mergeCell ref="A476:S476"/>
    <mergeCell ref="A477:C477"/>
    <mergeCell ref="D477:E477"/>
    <mergeCell ref="F477:H477"/>
    <mergeCell ref="I477:J477"/>
    <mergeCell ref="K477:N477"/>
    <mergeCell ref="O477:Q477"/>
    <mergeCell ref="R477:S477"/>
    <mergeCell ref="O478:O479"/>
    <mergeCell ref="P478:P479"/>
    <mergeCell ref="Q478:Q479"/>
    <mergeCell ref="R478:R479"/>
    <mergeCell ref="S478:S479"/>
    <mergeCell ref="F478:H478"/>
    <mergeCell ref="I478:I479"/>
    <mergeCell ref="J478:J479"/>
    <mergeCell ref="K478:L478"/>
    <mergeCell ref="M478:N478"/>
    <mergeCell ref="A470:S470"/>
    <mergeCell ref="A471:S471"/>
    <mergeCell ref="A472:S472"/>
    <mergeCell ref="A473:S473"/>
    <mergeCell ref="A474:S474"/>
    <mergeCell ref="A461:S461"/>
    <mergeCell ref="A463:S463"/>
    <mergeCell ref="A465:S465"/>
    <mergeCell ref="A468:S468"/>
    <mergeCell ref="A469:S469"/>
    <mergeCell ref="C439:C440"/>
    <mergeCell ref="D439:D440"/>
    <mergeCell ref="E439:E440"/>
    <mergeCell ref="O439:O440"/>
    <mergeCell ref="P439:P440"/>
    <mergeCell ref="Q439:Q440"/>
    <mergeCell ref="R439:R440"/>
    <mergeCell ref="S439:S440"/>
    <mergeCell ref="F439:H439"/>
    <mergeCell ref="I439:I440"/>
    <mergeCell ref="J439:J440"/>
    <mergeCell ref="K439:L439"/>
    <mergeCell ref="M439:N439"/>
    <mergeCell ref="A451:S451"/>
    <mergeCell ref="A453:S453"/>
    <mergeCell ref="A455:S455"/>
    <mergeCell ref="A457:S457"/>
    <mergeCell ref="A459:S459"/>
    <mergeCell ref="A441:S441"/>
    <mergeCell ref="A443:S443"/>
    <mergeCell ref="A445:S445"/>
    <mergeCell ref="A447:S447"/>
    <mergeCell ref="A449:S449"/>
    <mergeCell ref="A429:S429"/>
    <mergeCell ref="A430:S430"/>
    <mergeCell ref="A431:S431"/>
    <mergeCell ref="A432:S432"/>
    <mergeCell ref="A433:S433"/>
    <mergeCell ref="A422:S422"/>
    <mergeCell ref="A424:S424"/>
    <mergeCell ref="A426:S426"/>
    <mergeCell ref="A434:S434"/>
    <mergeCell ref="A435:S435"/>
    <mergeCell ref="A436:S436"/>
    <mergeCell ref="A437:S437"/>
    <mergeCell ref="A438:C438"/>
    <mergeCell ref="D438:E438"/>
    <mergeCell ref="F438:H438"/>
    <mergeCell ref="I438:J438"/>
    <mergeCell ref="K438:N438"/>
    <mergeCell ref="O438:Q438"/>
    <mergeCell ref="R438:S438"/>
    <mergeCell ref="A439:A440"/>
    <mergeCell ref="B439:B440"/>
    <mergeCell ref="K400:L400"/>
    <mergeCell ref="M400:N400"/>
    <mergeCell ref="A412:S412"/>
    <mergeCell ref="A414:S414"/>
    <mergeCell ref="A416:S416"/>
    <mergeCell ref="A418:S418"/>
    <mergeCell ref="A420:S420"/>
    <mergeCell ref="A402:S402"/>
    <mergeCell ref="A404:S404"/>
    <mergeCell ref="A406:S406"/>
    <mergeCell ref="A408:S408"/>
    <mergeCell ref="A410:S410"/>
    <mergeCell ref="A400:A401"/>
    <mergeCell ref="B400:B401"/>
    <mergeCell ref="C400:C401"/>
    <mergeCell ref="D400:D401"/>
    <mergeCell ref="E400:E401"/>
    <mergeCell ref="O400:O401"/>
    <mergeCell ref="P400:P401"/>
    <mergeCell ref="Q400:Q401"/>
    <mergeCell ref="R400:R401"/>
    <mergeCell ref="S400:S401"/>
    <mergeCell ref="F400:H400"/>
    <mergeCell ref="I400:I401"/>
    <mergeCell ref="J400:J401"/>
    <mergeCell ref="A390:S390"/>
    <mergeCell ref="A391:S391"/>
    <mergeCell ref="A392:S392"/>
    <mergeCell ref="A393:S393"/>
    <mergeCell ref="A394:S394"/>
    <mergeCell ref="A383:S383"/>
    <mergeCell ref="A385:S385"/>
    <mergeCell ref="A387:S387"/>
    <mergeCell ref="A389:S389"/>
    <mergeCell ref="A395:S395"/>
    <mergeCell ref="A396:S396"/>
    <mergeCell ref="A397:S397"/>
    <mergeCell ref="A398:S398"/>
    <mergeCell ref="A399:C399"/>
    <mergeCell ref="D399:E399"/>
    <mergeCell ref="F399:H399"/>
    <mergeCell ref="I399:J399"/>
    <mergeCell ref="K399:N399"/>
    <mergeCell ref="O399:Q399"/>
    <mergeCell ref="R399:S399"/>
    <mergeCell ref="A381:S381"/>
    <mergeCell ref="A363:S363"/>
    <mergeCell ref="A365:S365"/>
    <mergeCell ref="A367:S367"/>
    <mergeCell ref="A369:S369"/>
    <mergeCell ref="A371:S371"/>
    <mergeCell ref="B361:B362"/>
    <mergeCell ref="C361:C362"/>
    <mergeCell ref="D361:D362"/>
    <mergeCell ref="E361:E362"/>
    <mergeCell ref="O361:O362"/>
    <mergeCell ref="P361:P362"/>
    <mergeCell ref="Q361:Q362"/>
    <mergeCell ref="R361:R362"/>
    <mergeCell ref="S361:S362"/>
    <mergeCell ref="F361:H361"/>
    <mergeCell ref="I361:I362"/>
    <mergeCell ref="J361:J362"/>
    <mergeCell ref="K361:L361"/>
    <mergeCell ref="M361:N361"/>
    <mergeCell ref="A373:S373"/>
    <mergeCell ref="A375:S375"/>
    <mergeCell ref="A377:S377"/>
    <mergeCell ref="A379:S379"/>
    <mergeCell ref="A361:A362"/>
    <mergeCell ref="A357:S357"/>
    <mergeCell ref="A358:S358"/>
    <mergeCell ref="A359:S359"/>
    <mergeCell ref="A360:C360"/>
    <mergeCell ref="D360:E360"/>
    <mergeCell ref="F360:H360"/>
    <mergeCell ref="I360:J360"/>
    <mergeCell ref="K360:N360"/>
    <mergeCell ref="O360:Q360"/>
    <mergeCell ref="R360:S360"/>
    <mergeCell ref="A356:S356"/>
    <mergeCell ref="A351:S351"/>
    <mergeCell ref="A352:S352"/>
    <mergeCell ref="A353:S353"/>
    <mergeCell ref="A354:S354"/>
    <mergeCell ref="S322:S323"/>
    <mergeCell ref="F322:H322"/>
    <mergeCell ref="I322:I323"/>
    <mergeCell ref="A334:S334"/>
    <mergeCell ref="A336:S336"/>
    <mergeCell ref="A338:S338"/>
    <mergeCell ref="A340:S340"/>
    <mergeCell ref="A342:S342"/>
    <mergeCell ref="A324:S324"/>
    <mergeCell ref="A326:S326"/>
    <mergeCell ref="A328:S328"/>
    <mergeCell ref="A355:S355"/>
    <mergeCell ref="A344:S344"/>
    <mergeCell ref="A346:S346"/>
    <mergeCell ref="A348:S348"/>
    <mergeCell ref="A350:S350"/>
    <mergeCell ref="A330:S330"/>
    <mergeCell ref="A332:S332"/>
    <mergeCell ref="J322:J323"/>
    <mergeCell ref="K322:L322"/>
    <mergeCell ref="M322:N322"/>
    <mergeCell ref="A322:A323"/>
    <mergeCell ref="A312:S312"/>
    <mergeCell ref="A313:S313"/>
    <mergeCell ref="A314:S314"/>
    <mergeCell ref="A315:S315"/>
    <mergeCell ref="A316:S316"/>
    <mergeCell ref="B322:B323"/>
    <mergeCell ref="C322:C323"/>
    <mergeCell ref="D322:D323"/>
    <mergeCell ref="E322:E323"/>
    <mergeCell ref="O322:O323"/>
    <mergeCell ref="P322:P323"/>
    <mergeCell ref="Q322:Q323"/>
    <mergeCell ref="R322:R323"/>
    <mergeCell ref="A305:S305"/>
    <mergeCell ref="A307:S307"/>
    <mergeCell ref="A309:S309"/>
    <mergeCell ref="A311:S311"/>
    <mergeCell ref="A317:S317"/>
    <mergeCell ref="A318:S318"/>
    <mergeCell ref="A319:S319"/>
    <mergeCell ref="A320:S320"/>
    <mergeCell ref="A321:C321"/>
    <mergeCell ref="D321:E321"/>
    <mergeCell ref="F321:H321"/>
    <mergeCell ref="I321:J321"/>
    <mergeCell ref="K321:N321"/>
    <mergeCell ref="O321:Q321"/>
    <mergeCell ref="R321:S321"/>
    <mergeCell ref="A295:S295"/>
    <mergeCell ref="A297:S297"/>
    <mergeCell ref="A299:S299"/>
    <mergeCell ref="A301:S301"/>
    <mergeCell ref="A303:S303"/>
    <mergeCell ref="A285:S285"/>
    <mergeCell ref="A287:S287"/>
    <mergeCell ref="A289:S289"/>
    <mergeCell ref="A291:S291"/>
    <mergeCell ref="A293:S293"/>
    <mergeCell ref="A283:A284"/>
    <mergeCell ref="B283:B284"/>
    <mergeCell ref="C283:C284"/>
    <mergeCell ref="D283:D284"/>
    <mergeCell ref="E283:E284"/>
    <mergeCell ref="A281:S281"/>
    <mergeCell ref="A282:C282"/>
    <mergeCell ref="D282:E282"/>
    <mergeCell ref="F282:H282"/>
    <mergeCell ref="I282:J282"/>
    <mergeCell ref="K282:N282"/>
    <mergeCell ref="O282:Q282"/>
    <mergeCell ref="R282:S282"/>
    <mergeCell ref="O283:O284"/>
    <mergeCell ref="P283:P284"/>
    <mergeCell ref="Q283:Q284"/>
    <mergeCell ref="R283:R284"/>
    <mergeCell ref="S283:S284"/>
    <mergeCell ref="F283:H283"/>
    <mergeCell ref="I283:I284"/>
    <mergeCell ref="J283:J284"/>
    <mergeCell ref="K283:L283"/>
    <mergeCell ref="M283:N283"/>
    <mergeCell ref="A276:S276"/>
    <mergeCell ref="A277:S277"/>
    <mergeCell ref="A278:S278"/>
    <mergeCell ref="A279:S279"/>
    <mergeCell ref="A280:S280"/>
    <mergeCell ref="A272:S272"/>
    <mergeCell ref="A273:S273"/>
    <mergeCell ref="A274:S274"/>
    <mergeCell ref="A275:S275"/>
    <mergeCell ref="A262:S262"/>
    <mergeCell ref="A264:S264"/>
    <mergeCell ref="A266:S266"/>
    <mergeCell ref="A268:S268"/>
    <mergeCell ref="A270:S270"/>
    <mergeCell ref="A252:S252"/>
    <mergeCell ref="A254:S254"/>
    <mergeCell ref="A256:S256"/>
    <mergeCell ref="A258:S258"/>
    <mergeCell ref="A260:S260"/>
    <mergeCell ref="R244:R245"/>
    <mergeCell ref="S244:S245"/>
    <mergeCell ref="A246:S246"/>
    <mergeCell ref="A248:S248"/>
    <mergeCell ref="A250:S250"/>
    <mergeCell ref="A241:S241"/>
    <mergeCell ref="A242:S242"/>
    <mergeCell ref="A243:S243"/>
    <mergeCell ref="A244:A245"/>
    <mergeCell ref="B244:B245"/>
    <mergeCell ref="C244:C245"/>
    <mergeCell ref="D244:D245"/>
    <mergeCell ref="E244:E245"/>
    <mergeCell ref="F244:H244"/>
    <mergeCell ref="I244:I245"/>
    <mergeCell ref="J244:J245"/>
    <mergeCell ref="K244:L244"/>
    <mergeCell ref="M244:N244"/>
    <mergeCell ref="O244:O245"/>
    <mergeCell ref="P244:P245"/>
    <mergeCell ref="Q244:Q245"/>
    <mergeCell ref="A236:S236"/>
    <mergeCell ref="A237:S237"/>
    <mergeCell ref="A238:S238"/>
    <mergeCell ref="A239:S239"/>
    <mergeCell ref="A240:S240"/>
    <mergeCell ref="A231:S231"/>
    <mergeCell ref="A234:S234"/>
    <mergeCell ref="A235:S235"/>
    <mergeCell ref="A221:S221"/>
    <mergeCell ref="A223:S223"/>
    <mergeCell ref="A225:S225"/>
    <mergeCell ref="A227:S227"/>
    <mergeCell ref="A229:S229"/>
    <mergeCell ref="A211:S211"/>
    <mergeCell ref="A213:S213"/>
    <mergeCell ref="A215:S215"/>
    <mergeCell ref="A217:S217"/>
    <mergeCell ref="A219:S219"/>
    <mergeCell ref="Q205:Q206"/>
    <mergeCell ref="R205:R206"/>
    <mergeCell ref="S205:S206"/>
    <mergeCell ref="A207:S207"/>
    <mergeCell ref="A209:S209"/>
    <mergeCell ref="A166:A167"/>
    <mergeCell ref="B166:B167"/>
    <mergeCell ref="A201:S201"/>
    <mergeCell ref="A202:S202"/>
    <mergeCell ref="A203:S203"/>
    <mergeCell ref="A204:S204"/>
    <mergeCell ref="A205:A206"/>
    <mergeCell ref="B205:B206"/>
    <mergeCell ref="C205:C206"/>
    <mergeCell ref="D205:D206"/>
    <mergeCell ref="E205:E206"/>
    <mergeCell ref="F205:H205"/>
    <mergeCell ref="I205:I206"/>
    <mergeCell ref="J205:J206"/>
    <mergeCell ref="K205:L205"/>
    <mergeCell ref="M205:N205"/>
    <mergeCell ref="O205:O206"/>
    <mergeCell ref="P205:P206"/>
    <mergeCell ref="A196:S196"/>
    <mergeCell ref="A197:S197"/>
    <mergeCell ref="A198:S198"/>
    <mergeCell ref="A199:S199"/>
    <mergeCell ref="A200:S200"/>
    <mergeCell ref="A188:S188"/>
    <mergeCell ref="A190:S190"/>
    <mergeCell ref="A192:S192"/>
    <mergeCell ref="A195:S195"/>
    <mergeCell ref="C166:C167"/>
    <mergeCell ref="D166:D167"/>
    <mergeCell ref="E166:E167"/>
    <mergeCell ref="O166:O167"/>
    <mergeCell ref="P166:P167"/>
    <mergeCell ref="Q166:Q167"/>
    <mergeCell ref="R166:R167"/>
    <mergeCell ref="S166:S167"/>
    <mergeCell ref="F166:H166"/>
    <mergeCell ref="I166:I167"/>
    <mergeCell ref="J166:J167"/>
    <mergeCell ref="K166:L166"/>
    <mergeCell ref="M166:N166"/>
    <mergeCell ref="A178:S178"/>
    <mergeCell ref="A180:S180"/>
    <mergeCell ref="A182:S182"/>
    <mergeCell ref="A184:S184"/>
    <mergeCell ref="A186:S186"/>
    <mergeCell ref="A168:S168"/>
    <mergeCell ref="A170:S170"/>
    <mergeCell ref="A172:S172"/>
    <mergeCell ref="A174:S174"/>
    <mergeCell ref="A176:S176"/>
    <mergeCell ref="A129:S129"/>
    <mergeCell ref="A131:S131"/>
    <mergeCell ref="A133:S133"/>
    <mergeCell ref="A135:S135"/>
    <mergeCell ref="A137:S137"/>
    <mergeCell ref="A127:A128"/>
    <mergeCell ref="B127:B128"/>
    <mergeCell ref="C127:C128"/>
    <mergeCell ref="D127:D128"/>
    <mergeCell ref="E127:E128"/>
    <mergeCell ref="O127:O128"/>
    <mergeCell ref="P127:P128"/>
    <mergeCell ref="Q127:Q128"/>
    <mergeCell ref="R127:R128"/>
    <mergeCell ref="S127:S128"/>
    <mergeCell ref="F127:H127"/>
    <mergeCell ref="I127:I128"/>
    <mergeCell ref="J127:J128"/>
    <mergeCell ref="K127:L127"/>
    <mergeCell ref="M127:N127"/>
    <mergeCell ref="A139:S139"/>
    <mergeCell ref="A141:S141"/>
    <mergeCell ref="A118:S118"/>
    <mergeCell ref="A119:S119"/>
    <mergeCell ref="A120:S120"/>
    <mergeCell ref="A121:S121"/>
    <mergeCell ref="A122:S122"/>
    <mergeCell ref="A111:S111"/>
    <mergeCell ref="A113:S113"/>
    <mergeCell ref="A115:S115"/>
    <mergeCell ref="A123:S123"/>
    <mergeCell ref="A124:S124"/>
    <mergeCell ref="A125:S125"/>
    <mergeCell ref="A126:C126"/>
    <mergeCell ref="D126:E126"/>
    <mergeCell ref="F126:H126"/>
    <mergeCell ref="I126:J126"/>
    <mergeCell ref="K126:N126"/>
    <mergeCell ref="O126:Q126"/>
    <mergeCell ref="R126:S126"/>
    <mergeCell ref="D89:D90"/>
    <mergeCell ref="E89:E90"/>
    <mergeCell ref="O89:O90"/>
    <mergeCell ref="P89:P90"/>
    <mergeCell ref="Q89:Q90"/>
    <mergeCell ref="R89:R90"/>
    <mergeCell ref="S89:S90"/>
    <mergeCell ref="F89:H89"/>
    <mergeCell ref="I89:I90"/>
    <mergeCell ref="J89:J90"/>
    <mergeCell ref="K89:L89"/>
    <mergeCell ref="M89:N89"/>
    <mergeCell ref="A101:S101"/>
    <mergeCell ref="A103:S103"/>
    <mergeCell ref="A105:S105"/>
    <mergeCell ref="A107:S107"/>
    <mergeCell ref="A109:S109"/>
    <mergeCell ref="A91:S91"/>
    <mergeCell ref="A93:S93"/>
    <mergeCell ref="A95:S95"/>
    <mergeCell ref="A97:S97"/>
    <mergeCell ref="A99:S99"/>
    <mergeCell ref="R88:S88"/>
    <mergeCell ref="A80:S80"/>
    <mergeCell ref="A81:S81"/>
    <mergeCell ref="A82:S82"/>
    <mergeCell ref="A83:S83"/>
    <mergeCell ref="A84:S84"/>
    <mergeCell ref="A73:S73"/>
    <mergeCell ref="A75:S75"/>
    <mergeCell ref="A77:S77"/>
    <mergeCell ref="A85:S85"/>
    <mergeCell ref="J51:J52"/>
    <mergeCell ref="K51:L51"/>
    <mergeCell ref="M51:N51"/>
    <mergeCell ref="A89:A90"/>
    <mergeCell ref="B89:B90"/>
    <mergeCell ref="C89:C90"/>
    <mergeCell ref="A63:S63"/>
    <mergeCell ref="A65:S65"/>
    <mergeCell ref="A67:S67"/>
    <mergeCell ref="A69:S69"/>
    <mergeCell ref="A71:S71"/>
    <mergeCell ref="A53:S53"/>
    <mergeCell ref="A55:S55"/>
    <mergeCell ref="A57:S57"/>
    <mergeCell ref="A59:S59"/>
    <mergeCell ref="A61:S61"/>
    <mergeCell ref="A86:S86"/>
    <mergeCell ref="A87:S87"/>
    <mergeCell ref="A88:C88"/>
    <mergeCell ref="D88:E88"/>
    <mergeCell ref="F88:H88"/>
    <mergeCell ref="I88:J88"/>
    <mergeCell ref="K88:N88"/>
    <mergeCell ref="O88:Q88"/>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6:S6"/>
    <mergeCell ref="A1:S1"/>
    <mergeCell ref="A2:S2"/>
    <mergeCell ref="A3:S3"/>
    <mergeCell ref="A4:S4"/>
    <mergeCell ref="A5:S5"/>
    <mergeCell ref="A7:S7"/>
    <mergeCell ref="A8:S8"/>
    <mergeCell ref="A9:S9"/>
    <mergeCell ref="A38:S38"/>
    <mergeCell ref="A26:S26"/>
    <mergeCell ref="A28:S28"/>
    <mergeCell ref="A30:S30"/>
    <mergeCell ref="A32:S32"/>
    <mergeCell ref="A34:S34"/>
    <mergeCell ref="A36:S36"/>
    <mergeCell ref="A24:S24"/>
    <mergeCell ref="M12:N12"/>
    <mergeCell ref="O12:O13"/>
    <mergeCell ref="P12:P13"/>
    <mergeCell ref="Q12:Q13"/>
    <mergeCell ref="R12:R13"/>
    <mergeCell ref="S12:S13"/>
    <mergeCell ref="A14:S14"/>
    <mergeCell ref="A16:S16"/>
    <mergeCell ref="A18:S18"/>
    <mergeCell ref="A20:S20"/>
    <mergeCell ref="A22:S22"/>
    <mergeCell ref="A368:B368"/>
    <mergeCell ref="A41:S41"/>
    <mergeCell ref="A42:S42"/>
    <mergeCell ref="A43:S43"/>
    <mergeCell ref="A44:S44"/>
    <mergeCell ref="A45:S45"/>
    <mergeCell ref="A51:A52"/>
    <mergeCell ref="B51:B52"/>
    <mergeCell ref="C51:C52"/>
    <mergeCell ref="D51:D52"/>
    <mergeCell ref="E51:E52"/>
    <mergeCell ref="A58:B58"/>
    <mergeCell ref="A46:S46"/>
    <mergeCell ref="A47:S47"/>
    <mergeCell ref="A48:S48"/>
    <mergeCell ref="A49:S49"/>
    <mergeCell ref="A50:S50"/>
    <mergeCell ref="O51:O52"/>
    <mergeCell ref="P51:P52"/>
    <mergeCell ref="Q51:Q52"/>
    <mergeCell ref="R51:R52"/>
    <mergeCell ref="S51:S52"/>
    <mergeCell ref="F51:H51"/>
    <mergeCell ref="I51:I52"/>
    <mergeCell ref="A143:S143"/>
    <mergeCell ref="A145:S145"/>
    <mergeCell ref="A147:S147"/>
    <mergeCell ref="A162:S162"/>
    <mergeCell ref="A163:S163"/>
    <mergeCell ref="A164:S164"/>
    <mergeCell ref="A165:C165"/>
    <mergeCell ref="D165:E165"/>
    <mergeCell ref="F165:H165"/>
    <mergeCell ref="I165:J165"/>
    <mergeCell ref="K165:N165"/>
    <mergeCell ref="O165:Q165"/>
    <mergeCell ref="R165:S165"/>
    <mergeCell ref="A156:S156"/>
    <mergeCell ref="A157:S157"/>
    <mergeCell ref="A158:S158"/>
    <mergeCell ref="A159:S159"/>
    <mergeCell ref="A160:S160"/>
    <mergeCell ref="A149:S149"/>
    <mergeCell ref="A151:S151"/>
    <mergeCell ref="A153:S153"/>
    <mergeCell ref="A161:S161"/>
    <mergeCell ref="A525:S525"/>
    <mergeCell ref="A527:S527"/>
    <mergeCell ref="A529:S529"/>
    <mergeCell ref="A531:S531"/>
    <mergeCell ref="A533:S533"/>
    <mergeCell ref="I556:J556"/>
    <mergeCell ref="K556:N556"/>
    <mergeCell ref="A551:S551"/>
    <mergeCell ref="A552:S552"/>
    <mergeCell ref="A553:S553"/>
    <mergeCell ref="A554:S554"/>
    <mergeCell ref="A555:S555"/>
    <mergeCell ref="A546:S546"/>
    <mergeCell ref="A547:S547"/>
    <mergeCell ref="A548:S548"/>
    <mergeCell ref="A549:S549"/>
    <mergeCell ref="A550:S550"/>
    <mergeCell ref="O556:Q556"/>
    <mergeCell ref="R556:S556"/>
    <mergeCell ref="A586:S586"/>
    <mergeCell ref="A587:S587"/>
    <mergeCell ref="A588:S588"/>
    <mergeCell ref="A589:S589"/>
    <mergeCell ref="A590:S590"/>
    <mergeCell ref="A591:S591"/>
    <mergeCell ref="A592:S592"/>
    <mergeCell ref="A535:S535"/>
    <mergeCell ref="A537:S537"/>
    <mergeCell ref="A539:S539"/>
    <mergeCell ref="A541:S541"/>
    <mergeCell ref="A543:S543"/>
    <mergeCell ref="S557:S558"/>
    <mergeCell ref="A559:S559"/>
    <mergeCell ref="A561:S561"/>
    <mergeCell ref="A563:S563"/>
    <mergeCell ref="A565:S565"/>
    <mergeCell ref="A557:A558"/>
    <mergeCell ref="B557:B558"/>
    <mergeCell ref="C557:C558"/>
    <mergeCell ref="D557:D558"/>
    <mergeCell ref="E557:E558"/>
    <mergeCell ref="F557:H557"/>
    <mergeCell ref="I557:I558"/>
    <mergeCell ref="A593:S593"/>
    <mergeCell ref="A594:S594"/>
    <mergeCell ref="A595:S595"/>
    <mergeCell ref="A596:C596"/>
    <mergeCell ref="D596:E596"/>
    <mergeCell ref="F596:H596"/>
    <mergeCell ref="I596:J596"/>
    <mergeCell ref="K596:N596"/>
    <mergeCell ref="O596:Q596"/>
    <mergeCell ref="R596:S596"/>
    <mergeCell ref="M597:N597"/>
    <mergeCell ref="O597:O598"/>
    <mergeCell ref="P597:P598"/>
    <mergeCell ref="Q597:Q598"/>
    <mergeCell ref="R597:R598"/>
    <mergeCell ref="S597:S598"/>
    <mergeCell ref="A599:S599"/>
    <mergeCell ref="A601:S601"/>
    <mergeCell ref="A603:S603"/>
    <mergeCell ref="A597:A598"/>
    <mergeCell ref="B597:B598"/>
    <mergeCell ref="C597:C598"/>
    <mergeCell ref="D597:D598"/>
    <mergeCell ref="E597:E598"/>
    <mergeCell ref="F597:H597"/>
    <mergeCell ref="I597:I598"/>
    <mergeCell ref="J597:J598"/>
    <mergeCell ref="K597:L597"/>
    <mergeCell ref="A623:S623"/>
    <mergeCell ref="A626:S626"/>
    <mergeCell ref="A605:S605"/>
    <mergeCell ref="A607:S607"/>
    <mergeCell ref="A609:S609"/>
    <mergeCell ref="A611:S611"/>
    <mergeCell ref="A613:S613"/>
    <mergeCell ref="A615:S615"/>
    <mergeCell ref="A617:S617"/>
    <mergeCell ref="A619:S619"/>
    <mergeCell ref="A621:S621"/>
  </mergeCells>
  <dataValidations count="30">
    <dataValidation type="list" allowBlank="1" showErrorMessage="1" sqref="D12:D13 D517:D518 D557:D558 D439:D440 D478:D479 D400:D401 D322:D323 D283:D284 D244:D245 D166:D167 D89:D90 D51:D52 D361:D362 D127:D128 D205:D206 D597:D598">
      <formula1>"Nr. de solicitări primite de la persoane fizice"</formula1>
      <formula2>0</formula2>
    </dataValidation>
    <dataValidation type="list" allowBlank="1" showErrorMessage="1" sqref="E12:E13 E517:E518 E557:E558 E439:E440 E478:E479 E400:E401 E322:E323 E283:E284 E244:E245 E166:E167 E89:E90 E51:E52 E361:E362 E127:E128 E205:E206 E597:E598">
      <formula1>"Nr. de solicitări primite de la persoane juridice"</formula1>
      <formula2>0</formula2>
    </dataValidation>
    <dataValidation type="list" allowBlank="1" showErrorMessage="1" sqref="F13 F518 F558 F440 F479 F401 F323 F284 F245 F167 F90 F52 F362 F128 F206 F598">
      <formula1>"A"</formula1>
      <formula2>0</formula2>
    </dataValidation>
    <dataValidation type="list" allowBlank="1" showErrorMessage="1" sqref="G13 G518 G558 G440 G479 G401 G323 G284 G245 G167 G90 G52 G362 G128 G206 G598">
      <formula1>"B"</formula1>
      <formula2>0</formula2>
    </dataValidation>
    <dataValidation type="list" allowBlank="1" showErrorMessage="1" sqref="H13 H518 H558 H440 H479 H401 H323 H284 H245 H167 H90 H52 H362 H128 H206 H598">
      <formula1>"C"</formula1>
      <formula2>0</formula2>
    </dataValidation>
    <dataValidation type="list" allowBlank="1" showErrorMessage="1" sqref="I12:I13 I517:I518 I557:I558 I439:I440 I478:I479 I400:I401 I322:I323 I283:I284 I244:I245 I166:I167 I89:I90 I51:I52 I361:I362 I127:I128 I205:I206 I597:I598">
      <formula1>"Favorabilă (nr)"</formula1>
      <formula2>0</formula2>
    </dataValidation>
    <dataValidation type="list" allowBlank="1" showErrorMessage="1" sqref="J12:J13 J517:J518 J557:J558 J439:J440 J478:J479 J400:J401 J322:J323 J283:J284 J244:J245 J166:J167 J89:J90 J51:J52 J361:J362 J127:J128 J205:J206 J597:J598">
      <formula1>"Nefavorabilă (nr)"</formula1>
      <formula2>0</formula2>
    </dataValidation>
    <dataValidation type="list" allowBlank="1" showErrorMessage="1" sqref="M12 M517 M557 M439 M478 M400 M322 M283 M244 M166 M89 M51 M361 M127 M205 M597">
      <formula1>"Conform art. 12"</formula1>
      <formula2>0</formula2>
    </dataValidation>
    <dataValidation type="list" allowBlank="1" showErrorMessage="1" sqref="O12:O13 O517:O518 O557:O558 O439:O440 O478:O479 O400:O401 O322:O323 O283:O284 O244:O245 O166:O167 O89:O90 O51:O52 O361:O362 O127:O128 O205:O206 O597:O598">
      <formula1>"Suport hârtie (nr)"</formula1>
      <formula2>0</formula2>
    </dataValidation>
    <dataValidation type="list" allowBlank="1" showErrorMessage="1" sqref="P12:P13 P517:P518 P557:P558 P439:P440 P478:P479 P400:P401 P322:P323 P283:P284 P244:P245 P166:P167 P89:P90 P51:P52 P361:P362 P127:P128 P205:P206 P597:P598">
      <formula1>"Suport electronic (nr)"</formula1>
      <formula2>0</formula2>
    </dataValidation>
    <dataValidation type="list" allowBlank="1" showErrorMessage="1" sqref="Q12:Q13 Q517:Q518 Q557:Q558 Q439:Q440 Q478:Q479 Q400:Q401 Q322:Q323 Q283:Q284 Q244:Q245 Q166:Q167 Q89:Q90 Q51:Q52 Q361:Q362 Q127:Q128 Q205:Q206 Q597:Q598">
      <formula1>"Telefonic (nr)"</formula1>
      <formula2>0</formula2>
    </dataValidation>
    <dataValidation type="list" allowBlank="1" showErrorMessage="1" sqref="R12:R13 R517:R518 R557:R558 R439:R440 R478:R479 R400:R401 R322:R323 R283:R284 R244:R245 R166:R167 R89:R90 R51:R52 R361:R362 R127:R128 R205:R206 R597:R598">
      <formula1>"Reclamaţii administrative (nr)"</formula1>
      <formula2>0</formula2>
    </dataValidation>
    <dataValidation type="list" allowBlank="1" showErrorMessage="1" sqref="S12:S13 S517:S518 S557:S558 S439:S440 S478:S479 S400:S401 S322:S323 S283:S284 S244:S245 S166:S167 S89:S90 S51:S52 S361:S362 S127:S128 S205:S206 S597:S598">
      <formula1>"Plângeri în instanţă (nr)"</formula1>
      <formula2>0</formula2>
    </dataValidation>
    <dataValidation type="list" allowBlank="1" showErrorMessage="1" sqref="K12 K517 K557 K439 K478 K400 K322 K283 K244 K166 K89 K51 K361 K127 K205 K597">
      <formula1>"Conform art. 11"</formula1>
      <formula2>0</formula2>
    </dataValidation>
    <dataValidation type="list" allowBlank="1" showErrorMessage="1" sqref="K13 K518 K558 K440 K479 K401 K323 K284 K245 K167 K90 K52 K362 K128 K206 K598">
      <formula1>"litera din art. 11 HG 878/2005"</formula1>
      <formula2>0</formula2>
    </dataValidation>
    <dataValidation type="list" allowBlank="1" showErrorMessage="1" sqref="L13 N13 L518 N518 L558 N558 L440 N440 L479 N479 N401 L401 N323 L323 N284 L284 N245 L245 L167 N167 N90 L90 L52 N52 N362 L362 L128 N128 N206 L206 L598 N598">
      <formula1>"nr. solicitări"</formula1>
      <formula2>0</formula2>
    </dataValidation>
    <dataValidation type="list" allowBlank="1" showErrorMessage="1" sqref="M13 M518 M558 M440 M479 M401 M323 M284 M245 M167 M90 M52 M362 M128 M206 M598">
      <formula1>"litera din art. 12 HG 878/2005"</formula1>
      <formula2>0</formula2>
    </dataValidation>
    <dataValidation type="list" allowBlank="1" showErrorMessage="1" sqref="F12:H12 F517:H517 F557:H557 F439:H439 F478:H478 F400:H400 F322:H322 F283:H283 F244:H244 F166:H166 F89:H89 F51:H51 F361:H361 F127:H127 F205:H205 F597:H597">
      <formula1>"Nr. de solicitări pe domenii"</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608 K604 K530 K538 K540 K526 K528 K534 K542:K543 K532 K582 K578 K580 K574 K572 K570 K568 K566 K564 K562 K560 K454 K462 K460 K456 K464:K465 K448 K450 K452 K501 K499 K495 K503:K504 K487 K56 K249 K413 K411 K409 K425:K426 K231 K265 K308:K309 K304 K306 K300 K298 K296 K386:K387 K417 K144 K421 K220 K370 K247 J255 K216 K382 K226 K423 K191:K192 J251 K415 K339 K337 K335 K222 K333 K331 K270 K152:K153 K150 K148 K347:K348 K76:K77 K74 K72 K60 K62 K64 K66 K68 J253 K384 K378 K376 K374 K372 WLW23 WVS23 K345 K58 K114:K115 K134 K136 K138 K140 K142 K34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WVS37 K618 K620 K614 K612 K610 K606 WCA23 K600 K602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622">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608 M604 M530 M538 M540 M526 M528 M534 M542:M543 M532 M582 M578 M580 M574 M572 M570 M568 M566 M564 M562 M560 M454 M462 M460 M456 M464:M465 M448 M450 M452 M501 M499 M495 M503:M504 M487 M56 M249 M413 M411 M409 M425:M426 M231 M265 M308:M309 M304 M306 M300 M298 M296 M386:M387 M417 M144 M421 M220 M370 M247 L255 M216 M382 M226 M423 M191:M192 L251 M415 M339 M337 M335 M222 M333 M331 M270 M152:M153 M150 M148 M347:M348 M76:M77 M74 M72 M60 M62 M64 M66 M68 L253 M384 M378 M376 M374 M372 WLY23 WVU23 M345 M58 M114:M115 M134 M136 M138 M140 M142 M34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WVU37 M618 M620 M614 M612 M610 M606 WCC23 M600 M602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622">
      <formula1>0</formula1>
      <formula2>0</formula2>
    </dataValidation>
    <dataValidation type="list" allowBlank="1" showErrorMessage="1" sqref="A12:A13 A517:A518 A557:A558 A439:A440 A478:A479 A400:A401 A322:A323 A283:A284 A244:A245 A166:A167 A89:A90 A51:A52 A361:A362 A127:A128 A205:A206 A597:A598">
      <formula1>"Nr. solicitări din reşedinţa de judeţ"</formula1>
      <formula2>0</formula2>
    </dataValidation>
    <dataValidation type="list" allowBlank="1" showErrorMessage="1" sqref="B12:B13 B517:B518 B557:B558 B439:B440 B478:B479 B400:B401 B322:B323 B283:B284 B244:B245 B166:B167 B89:B90 B51:B52 B361:B362 B127:B128 B205:B206 B597:B598">
      <formula1>"Nr. solicitări din alte localităţi"</formula1>
      <formula2>0</formula2>
    </dataValidation>
    <dataValidation type="list" allowBlank="1" showErrorMessage="1" sqref="C12:C13 C517:C518 C557:C558 C439:C440 C478:C479 C400:C401 C322:C323 C283:C284 C244:C245 C166:C167 C89:C90 C51:C52 C361:C362 C127:C128 C205:C206 C597:C598">
      <formula1>"Nr. total de solicitări(reşedinţă de judeţ+alte localităţi)"</formula1>
      <formula2>0</formula2>
    </dataValidation>
    <dataValidation type="list" allowBlank="1" showErrorMessage="1" sqref="A477:C477 A438:C438 A399:C399 A282:C282 A321:C321 A165:C165 A88:C88 A360:C360 A126:C126">
      <formula1>"Tipul localităţii de unde provine solicitantul"</formula1>
      <formula2>0</formula2>
    </dataValidation>
    <dataValidation type="list" allowBlank="1" showErrorMessage="1" sqref="D477:E477 D438:E438 D399:E399 D282:E282 D321:E321 D165:E165 D88:E88 D360:E360 D126:E126">
      <formula1>"Categoria solicitantului"</formula1>
      <formula2>0</formula2>
    </dataValidation>
    <dataValidation type="list" allowBlank="1" showErrorMessage="1" sqref="F477:H477 F438:H438 F399:H399 F282:H282 F321:H321 F165:H165 F88:H88 F360:H360 F126:H126">
      <formula1>"Domenii (şi tipuri de informaţii)"</formula1>
      <formula2>0</formula2>
    </dataValidation>
    <dataValidation type="list" allowBlank="1" showErrorMessage="1" sqref="I477:J477 I438:J438 I399:J399 I282:J282 I321:J321 I165:J165 I88:J88 I360:J360 I126:J126">
      <formula1>"Modalitate de rezolvare"</formula1>
      <formula2>0</formula2>
    </dataValidation>
    <dataValidation type="list" allowBlank="1" showErrorMessage="1" sqref="K477 K438 K399 K282 K321 K165 K88 K360 K126">
      <formula1>"Motivaţia respingerii"</formula1>
      <formula2>0</formula2>
    </dataValidation>
    <dataValidation type="list" allowBlank="1" showErrorMessage="1" sqref="O477:Q477 O438:Q438 O399:Q399 O282:Q282 O321:Q321 O165:Q165 O88:Q88 O360:Q360 O126:Q126">
      <formula1>"Forma solicitării"</formula1>
      <formula2>0</formula2>
    </dataValidation>
    <dataValidation type="list" allowBlank="1" showErrorMessage="1" sqref="R477:S477 R438:S438 R399:S399 R282:S282 R321:S321 R165:S165 R88:S88 R360:S360 R126:S126">
      <formula1>"Urmarea respingerii solicitării"</formula1>
      <formula2>0</formula2>
    </dataValidation>
  </dataValidation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5"/>
  <sheetViews>
    <sheetView workbookViewId="0">
      <selection sqref="A1:S1"/>
    </sheetView>
  </sheetViews>
  <sheetFormatPr defaultRowHeight="12.75" x14ac:dyDescent="0.2"/>
  <cols>
    <col min="1" max="16384" width="9.140625" style="4"/>
  </cols>
  <sheetData>
    <row r="1" spans="1:19" ht="21" customHeight="1" x14ac:dyDescent="0.2">
      <c r="A1" s="1101" t="s">
        <v>2966</v>
      </c>
      <c r="B1" s="1102"/>
      <c r="C1" s="1102"/>
      <c r="D1" s="1102"/>
      <c r="E1" s="1102"/>
      <c r="F1" s="1102"/>
      <c r="G1" s="1102"/>
      <c r="H1" s="1102"/>
      <c r="I1" s="1102"/>
      <c r="J1" s="1102"/>
      <c r="K1" s="1102"/>
      <c r="L1" s="1102"/>
      <c r="M1" s="1102"/>
      <c r="N1" s="1102"/>
      <c r="O1" s="1102"/>
      <c r="P1" s="1102"/>
      <c r="Q1" s="1102"/>
      <c r="R1" s="1102"/>
      <c r="S1" s="1103"/>
    </row>
    <row r="2" spans="1:19" x14ac:dyDescent="0.2">
      <c r="A2" s="833" t="s">
        <v>173</v>
      </c>
      <c r="B2" s="834"/>
      <c r="C2" s="834"/>
      <c r="D2" s="834"/>
      <c r="E2" s="834"/>
      <c r="F2" s="834"/>
      <c r="G2" s="834"/>
      <c r="H2" s="834"/>
      <c r="I2" s="834"/>
      <c r="J2" s="834"/>
      <c r="K2" s="834"/>
      <c r="L2" s="834"/>
      <c r="M2" s="834"/>
      <c r="N2" s="834"/>
      <c r="O2" s="834"/>
      <c r="P2" s="834"/>
      <c r="Q2" s="834"/>
      <c r="R2" s="834"/>
      <c r="S2" s="835"/>
    </row>
    <row r="3" spans="1:19" x14ac:dyDescent="0.2">
      <c r="A3" s="833" t="s">
        <v>1924</v>
      </c>
      <c r="B3" s="834"/>
      <c r="C3" s="834"/>
      <c r="D3" s="834"/>
      <c r="E3" s="834"/>
      <c r="F3" s="834"/>
      <c r="G3" s="834"/>
      <c r="H3" s="834"/>
      <c r="I3" s="834"/>
      <c r="J3" s="834"/>
      <c r="K3" s="834"/>
      <c r="L3" s="834"/>
      <c r="M3" s="834"/>
      <c r="N3" s="834"/>
      <c r="O3" s="834"/>
      <c r="P3" s="834"/>
      <c r="Q3" s="834"/>
      <c r="R3" s="834"/>
      <c r="S3" s="835"/>
    </row>
    <row r="4" spans="1:19" x14ac:dyDescent="0.2">
      <c r="A4" s="833" t="s">
        <v>308</v>
      </c>
      <c r="B4" s="834"/>
      <c r="C4" s="834"/>
      <c r="D4" s="834"/>
      <c r="E4" s="834"/>
      <c r="F4" s="834"/>
      <c r="G4" s="834"/>
      <c r="H4" s="834"/>
      <c r="I4" s="834"/>
      <c r="J4" s="834"/>
      <c r="K4" s="834"/>
      <c r="L4" s="834"/>
      <c r="M4" s="834"/>
      <c r="N4" s="834"/>
      <c r="O4" s="834"/>
      <c r="P4" s="834"/>
      <c r="Q4" s="834"/>
      <c r="R4" s="834"/>
      <c r="S4" s="835"/>
    </row>
    <row r="5" spans="1:19" x14ac:dyDescent="0.2">
      <c r="A5" s="833" t="s">
        <v>1925</v>
      </c>
      <c r="B5" s="834"/>
      <c r="C5" s="834"/>
      <c r="D5" s="834"/>
      <c r="E5" s="834"/>
      <c r="F5" s="834"/>
      <c r="G5" s="834"/>
      <c r="H5" s="834"/>
      <c r="I5" s="834"/>
      <c r="J5" s="834"/>
      <c r="K5" s="834"/>
      <c r="L5" s="834"/>
      <c r="M5" s="834"/>
      <c r="N5" s="834"/>
      <c r="O5" s="834"/>
      <c r="P5" s="834"/>
      <c r="Q5" s="834"/>
      <c r="R5" s="834"/>
      <c r="S5" s="835"/>
    </row>
    <row r="6" spans="1:19" x14ac:dyDescent="0.2">
      <c r="A6" s="833" t="s">
        <v>1926</v>
      </c>
      <c r="B6" s="834"/>
      <c r="C6" s="834"/>
      <c r="D6" s="834"/>
      <c r="E6" s="834"/>
      <c r="F6" s="834"/>
      <c r="G6" s="834"/>
      <c r="H6" s="834"/>
      <c r="I6" s="834"/>
      <c r="J6" s="834"/>
      <c r="K6" s="834"/>
      <c r="L6" s="834"/>
      <c r="M6" s="834"/>
      <c r="N6" s="834"/>
      <c r="O6" s="834"/>
      <c r="P6" s="834"/>
      <c r="Q6" s="834"/>
      <c r="R6" s="834"/>
      <c r="S6" s="835"/>
    </row>
    <row r="7" spans="1:19" x14ac:dyDescent="0.2">
      <c r="A7" s="833" t="s">
        <v>1927</v>
      </c>
      <c r="B7" s="834"/>
      <c r="C7" s="834"/>
      <c r="D7" s="834"/>
      <c r="E7" s="834"/>
      <c r="F7" s="834"/>
      <c r="G7" s="834"/>
      <c r="H7" s="834"/>
      <c r="I7" s="834"/>
      <c r="J7" s="834"/>
      <c r="K7" s="834"/>
      <c r="L7" s="834"/>
      <c r="M7" s="834"/>
      <c r="N7" s="834"/>
      <c r="O7" s="834"/>
      <c r="P7" s="834"/>
      <c r="Q7" s="834"/>
      <c r="R7" s="834"/>
      <c r="S7" s="835"/>
    </row>
    <row r="8" spans="1:19" x14ac:dyDescent="0.2">
      <c r="A8" s="833" t="s">
        <v>1928</v>
      </c>
      <c r="B8" s="834"/>
      <c r="C8" s="834"/>
      <c r="D8" s="834"/>
      <c r="E8" s="834"/>
      <c r="F8" s="834"/>
      <c r="G8" s="834"/>
      <c r="H8" s="834"/>
      <c r="I8" s="834"/>
      <c r="J8" s="834"/>
      <c r="K8" s="834"/>
      <c r="L8" s="834"/>
      <c r="M8" s="834"/>
      <c r="N8" s="834"/>
      <c r="O8" s="834"/>
      <c r="P8" s="834"/>
      <c r="Q8" s="834"/>
      <c r="R8" s="834"/>
      <c r="S8" s="835"/>
    </row>
    <row r="9" spans="1:19" x14ac:dyDescent="0.2">
      <c r="A9" s="833" t="s">
        <v>1929</v>
      </c>
      <c r="B9" s="834"/>
      <c r="C9" s="834"/>
      <c r="D9" s="834"/>
      <c r="E9" s="834"/>
      <c r="F9" s="834"/>
      <c r="G9" s="834"/>
      <c r="H9" s="834"/>
      <c r="I9" s="834"/>
      <c r="J9" s="834"/>
      <c r="K9" s="834"/>
      <c r="L9" s="834"/>
      <c r="M9" s="834"/>
      <c r="N9" s="834"/>
      <c r="O9" s="834"/>
      <c r="P9" s="834"/>
      <c r="Q9" s="834"/>
      <c r="R9" s="834"/>
      <c r="S9" s="835"/>
    </row>
    <row r="10" spans="1:19" x14ac:dyDescent="0.2">
      <c r="A10" s="836" t="s">
        <v>1930</v>
      </c>
      <c r="B10" s="837"/>
      <c r="C10" s="837"/>
      <c r="D10" s="837"/>
      <c r="E10" s="837"/>
      <c r="F10" s="837"/>
      <c r="G10" s="837"/>
      <c r="H10" s="837"/>
      <c r="I10" s="837"/>
      <c r="J10" s="837"/>
      <c r="K10" s="837"/>
      <c r="L10" s="837"/>
      <c r="M10" s="837"/>
      <c r="N10" s="837"/>
      <c r="O10" s="837"/>
      <c r="P10" s="837"/>
      <c r="Q10" s="837"/>
      <c r="R10" s="837"/>
      <c r="S10" s="838"/>
    </row>
    <row r="11" spans="1:19" ht="30" customHeight="1" x14ac:dyDescent="0.2">
      <c r="A11" s="831" t="s">
        <v>41</v>
      </c>
      <c r="B11" s="831"/>
      <c r="C11" s="831"/>
      <c r="D11" s="831" t="s">
        <v>42</v>
      </c>
      <c r="E11" s="831"/>
      <c r="F11" s="831" t="s">
        <v>43</v>
      </c>
      <c r="G11" s="831"/>
      <c r="H11" s="831"/>
      <c r="I11" s="831" t="s">
        <v>44</v>
      </c>
      <c r="J11" s="831"/>
      <c r="K11" s="827" t="s">
        <v>45</v>
      </c>
      <c r="L11" s="1064"/>
      <c r="M11" s="1064"/>
      <c r="N11" s="1065"/>
      <c r="O11" s="841" t="s">
        <v>46</v>
      </c>
      <c r="P11" s="841"/>
      <c r="Q11" s="842"/>
      <c r="R11" s="831" t="s">
        <v>47</v>
      </c>
      <c r="S11" s="831"/>
    </row>
    <row r="12" spans="1:19" ht="27.7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3" customHeight="1" x14ac:dyDescent="0.2">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83" customFormat="1" x14ac:dyDescent="0.2">
      <c r="A15" s="106">
        <v>3</v>
      </c>
      <c r="B15" s="106">
        <v>4</v>
      </c>
      <c r="C15" s="106">
        <v>7</v>
      </c>
      <c r="D15" s="106">
        <v>2</v>
      </c>
      <c r="E15" s="106">
        <v>5</v>
      </c>
      <c r="F15" s="106">
        <v>1</v>
      </c>
      <c r="G15" s="106">
        <v>6</v>
      </c>
      <c r="H15" s="106">
        <v>0</v>
      </c>
      <c r="I15" s="106">
        <v>5</v>
      </c>
      <c r="J15" s="106">
        <v>2</v>
      </c>
      <c r="K15" s="106" t="s">
        <v>1923</v>
      </c>
      <c r="L15" s="106">
        <v>0</v>
      </c>
      <c r="M15" s="106">
        <v>0</v>
      </c>
      <c r="N15" s="106">
        <v>0</v>
      </c>
      <c r="O15" s="106">
        <v>4</v>
      </c>
      <c r="P15" s="106">
        <v>3</v>
      </c>
      <c r="Q15" s="106">
        <v>0</v>
      </c>
      <c r="R15" s="106">
        <v>0</v>
      </c>
      <c r="S15" s="106">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0</v>
      </c>
      <c r="B17" s="19">
        <v>5</v>
      </c>
      <c r="C17" s="19">
        <v>5</v>
      </c>
      <c r="D17" s="19">
        <v>3</v>
      </c>
      <c r="E17" s="19">
        <v>2</v>
      </c>
      <c r="F17" s="19">
        <v>2</v>
      </c>
      <c r="G17" s="19">
        <v>3</v>
      </c>
      <c r="H17" s="19">
        <v>0</v>
      </c>
      <c r="I17" s="19">
        <v>5</v>
      </c>
      <c r="J17" s="19">
        <v>0</v>
      </c>
      <c r="K17" s="19">
        <v>0</v>
      </c>
      <c r="L17" s="19">
        <v>0</v>
      </c>
      <c r="M17" s="19">
        <v>0</v>
      </c>
      <c r="N17" s="19">
        <v>0</v>
      </c>
      <c r="O17" s="19">
        <v>3</v>
      </c>
      <c r="P17" s="19">
        <v>2</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3</v>
      </c>
      <c r="B19" s="19">
        <v>2</v>
      </c>
      <c r="C19" s="19">
        <v>5</v>
      </c>
      <c r="D19" s="19">
        <v>0</v>
      </c>
      <c r="E19" s="19">
        <v>5</v>
      </c>
      <c r="F19" s="19">
        <v>0</v>
      </c>
      <c r="G19" s="19">
        <v>5</v>
      </c>
      <c r="H19" s="19">
        <v>0</v>
      </c>
      <c r="I19" s="19">
        <v>4</v>
      </c>
      <c r="J19" s="320">
        <v>1</v>
      </c>
      <c r="K19" s="320" t="s">
        <v>3299</v>
      </c>
      <c r="L19" s="320">
        <v>0</v>
      </c>
      <c r="M19" s="320">
        <v>0</v>
      </c>
      <c r="N19" s="320">
        <v>0</v>
      </c>
      <c r="O19" s="320">
        <v>2</v>
      </c>
      <c r="P19" s="320">
        <v>3</v>
      </c>
      <c r="Q19" s="320">
        <v>0</v>
      </c>
      <c r="R19" s="320">
        <v>0</v>
      </c>
      <c r="S19" s="320">
        <v>0</v>
      </c>
    </row>
    <row r="20" spans="1:19" x14ac:dyDescent="0.2">
      <c r="A20" s="1338" t="s">
        <v>72</v>
      </c>
      <c r="B20" s="1338"/>
      <c r="C20" s="1338"/>
      <c r="D20" s="1338"/>
      <c r="E20" s="1338"/>
      <c r="F20" s="1338"/>
      <c r="G20" s="1338"/>
      <c r="H20" s="1338"/>
      <c r="I20" s="1338"/>
      <c r="J20" s="1338"/>
      <c r="K20" s="1338"/>
      <c r="L20" s="1338"/>
      <c r="M20" s="1338"/>
      <c r="N20" s="1338"/>
      <c r="O20" s="1338"/>
      <c r="P20" s="1338"/>
      <c r="Q20" s="1338"/>
      <c r="R20" s="1338"/>
      <c r="S20" s="1338"/>
    </row>
    <row r="21" spans="1:19" s="550" customFormat="1" x14ac:dyDescent="0.2">
      <c r="A21" s="19">
        <v>1</v>
      </c>
      <c r="B21" s="19">
        <v>1</v>
      </c>
      <c r="C21" s="19">
        <v>2</v>
      </c>
      <c r="D21" s="19">
        <v>0</v>
      </c>
      <c r="E21" s="19">
        <v>2</v>
      </c>
      <c r="F21" s="19">
        <v>0</v>
      </c>
      <c r="G21" s="19">
        <v>2</v>
      </c>
      <c r="H21" s="19">
        <v>0</v>
      </c>
      <c r="I21" s="19">
        <v>2</v>
      </c>
      <c r="J21" s="19">
        <v>0</v>
      </c>
      <c r="K21" s="19">
        <v>0</v>
      </c>
      <c r="L21" s="19">
        <v>0</v>
      </c>
      <c r="M21" s="19">
        <v>0</v>
      </c>
      <c r="N21" s="19">
        <v>0</v>
      </c>
      <c r="O21" s="19">
        <v>2</v>
      </c>
      <c r="P21" s="19">
        <v>0</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14" customFormat="1" x14ac:dyDescent="0.2">
      <c r="A23" s="19">
        <v>3</v>
      </c>
      <c r="B23" s="19">
        <v>2</v>
      </c>
      <c r="C23" s="19">
        <v>5</v>
      </c>
      <c r="D23" s="19">
        <v>2</v>
      </c>
      <c r="E23" s="19">
        <v>3</v>
      </c>
      <c r="F23" s="19">
        <v>0</v>
      </c>
      <c r="G23" s="19">
        <v>5</v>
      </c>
      <c r="H23" s="19">
        <v>0</v>
      </c>
      <c r="I23" s="19">
        <v>5</v>
      </c>
      <c r="J23" s="19">
        <v>0</v>
      </c>
      <c r="K23" s="19">
        <v>0</v>
      </c>
      <c r="L23" s="19">
        <v>0</v>
      </c>
      <c r="M23" s="19">
        <v>0</v>
      </c>
      <c r="N23" s="19">
        <v>0</v>
      </c>
      <c r="O23" s="19">
        <v>5</v>
      </c>
      <c r="P23" s="19">
        <v>0</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47" customFormat="1" x14ac:dyDescent="0.2">
      <c r="A25" s="19">
        <v>4</v>
      </c>
      <c r="B25" s="19">
        <v>5</v>
      </c>
      <c r="C25" s="19">
        <v>9</v>
      </c>
      <c r="D25" s="19">
        <v>2</v>
      </c>
      <c r="E25" s="19">
        <v>7</v>
      </c>
      <c r="F25" s="19">
        <v>0</v>
      </c>
      <c r="G25" s="19">
        <v>9</v>
      </c>
      <c r="H25" s="19">
        <v>0</v>
      </c>
      <c r="I25" s="19">
        <v>9</v>
      </c>
      <c r="J25" s="19">
        <v>0</v>
      </c>
      <c r="K25" s="19">
        <v>0</v>
      </c>
      <c r="L25" s="19">
        <v>0</v>
      </c>
      <c r="M25" s="19">
        <v>0</v>
      </c>
      <c r="N25" s="19">
        <v>0</v>
      </c>
      <c r="O25" s="19">
        <v>5</v>
      </c>
      <c r="P25" s="19">
        <v>4</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1" customFormat="1" x14ac:dyDescent="0.2">
      <c r="A27" s="19">
        <v>4</v>
      </c>
      <c r="B27" s="19">
        <v>3</v>
      </c>
      <c r="C27" s="19">
        <v>7</v>
      </c>
      <c r="D27" s="19">
        <v>2</v>
      </c>
      <c r="E27" s="19">
        <v>5</v>
      </c>
      <c r="F27" s="19">
        <v>1</v>
      </c>
      <c r="G27" s="19">
        <v>7</v>
      </c>
      <c r="H27" s="19">
        <v>0</v>
      </c>
      <c r="I27" s="19">
        <v>7</v>
      </c>
      <c r="J27" s="19">
        <v>0</v>
      </c>
      <c r="K27" s="19">
        <v>0</v>
      </c>
      <c r="L27" s="19">
        <v>0</v>
      </c>
      <c r="M27" s="19">
        <v>0</v>
      </c>
      <c r="N27" s="19">
        <v>0</v>
      </c>
      <c r="O27" s="19">
        <v>3</v>
      </c>
      <c r="P27" s="19">
        <v>4</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111" customFormat="1" x14ac:dyDescent="0.25">
      <c r="A29" s="710">
        <v>4</v>
      </c>
      <c r="B29" s="710">
        <v>1</v>
      </c>
      <c r="C29" s="710">
        <v>5</v>
      </c>
      <c r="D29" s="710">
        <v>3</v>
      </c>
      <c r="E29" s="710">
        <v>2</v>
      </c>
      <c r="F29" s="710">
        <v>0</v>
      </c>
      <c r="G29" s="710">
        <v>5</v>
      </c>
      <c r="H29" s="710">
        <v>0</v>
      </c>
      <c r="I29" s="710">
        <v>4</v>
      </c>
      <c r="J29" s="710">
        <v>1</v>
      </c>
      <c r="K29" s="710" t="s">
        <v>1923</v>
      </c>
      <c r="L29" s="710">
        <v>0</v>
      </c>
      <c r="M29" s="710">
        <v>0</v>
      </c>
      <c r="N29" s="710">
        <v>0</v>
      </c>
      <c r="O29" s="710">
        <v>2</v>
      </c>
      <c r="P29" s="710">
        <v>2</v>
      </c>
      <c r="Q29" s="710">
        <v>1</v>
      </c>
      <c r="R29" s="710">
        <v>0</v>
      </c>
      <c r="S29" s="710">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111" customFormat="1" x14ac:dyDescent="0.25">
      <c r="A31" s="761">
        <v>0</v>
      </c>
      <c r="B31" s="761">
        <v>2</v>
      </c>
      <c r="C31" s="765">
        <v>2</v>
      </c>
      <c r="D31" s="761">
        <v>0</v>
      </c>
      <c r="E31" s="761">
        <v>2</v>
      </c>
      <c r="F31" s="761">
        <v>0</v>
      </c>
      <c r="G31" s="761">
        <v>2</v>
      </c>
      <c r="H31" s="761">
        <v>0</v>
      </c>
      <c r="I31" s="761">
        <v>2</v>
      </c>
      <c r="J31" s="761">
        <v>0</v>
      </c>
      <c r="K31" s="761">
        <v>0</v>
      </c>
      <c r="L31" s="761">
        <v>0</v>
      </c>
      <c r="M31" s="761">
        <v>0</v>
      </c>
      <c r="N31" s="761">
        <v>0</v>
      </c>
      <c r="O31" s="761">
        <v>1</v>
      </c>
      <c r="P31" s="761">
        <v>1</v>
      </c>
      <c r="Q31" s="761">
        <v>0</v>
      </c>
      <c r="R31" s="761">
        <v>0</v>
      </c>
      <c r="S31" s="761">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x14ac:dyDescent="0.25">
      <c r="A33" s="777">
        <v>2</v>
      </c>
      <c r="B33" s="777">
        <v>1</v>
      </c>
      <c r="C33" s="777">
        <v>3</v>
      </c>
      <c r="D33" s="777">
        <v>2</v>
      </c>
      <c r="E33" s="777">
        <v>1</v>
      </c>
      <c r="F33" s="777">
        <v>0</v>
      </c>
      <c r="G33" s="777">
        <v>3</v>
      </c>
      <c r="H33" s="777">
        <v>0</v>
      </c>
      <c r="I33" s="777">
        <v>3</v>
      </c>
      <c r="J33" s="777">
        <v>0</v>
      </c>
      <c r="K33" s="777">
        <v>0</v>
      </c>
      <c r="L33" s="777">
        <v>0</v>
      </c>
      <c r="M33" s="777">
        <v>0</v>
      </c>
      <c r="N33" s="777">
        <v>0</v>
      </c>
      <c r="O33" s="777">
        <v>1</v>
      </c>
      <c r="P33" s="777">
        <v>2</v>
      </c>
      <c r="Q33" s="777">
        <v>0</v>
      </c>
      <c r="R33" s="777">
        <v>0</v>
      </c>
      <c r="S33" s="77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0" customFormat="1" x14ac:dyDescent="0.2">
      <c r="A35" s="19">
        <v>1</v>
      </c>
      <c r="B35" s="19">
        <v>2</v>
      </c>
      <c r="C35" s="19">
        <v>3</v>
      </c>
      <c r="D35" s="19">
        <v>0</v>
      </c>
      <c r="E35" s="19">
        <v>3</v>
      </c>
      <c r="F35" s="19">
        <v>0</v>
      </c>
      <c r="G35" s="19">
        <v>3</v>
      </c>
      <c r="H35" s="19">
        <v>0</v>
      </c>
      <c r="I35" s="19">
        <v>3</v>
      </c>
      <c r="J35" s="19">
        <v>0</v>
      </c>
      <c r="K35" s="19">
        <v>0</v>
      </c>
      <c r="L35" s="19">
        <v>0</v>
      </c>
      <c r="M35" s="19">
        <v>0</v>
      </c>
      <c r="N35" s="19">
        <v>0</v>
      </c>
      <c r="O35" s="19">
        <v>2</v>
      </c>
      <c r="P35" s="19">
        <v>1</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111" customFormat="1" x14ac:dyDescent="0.25">
      <c r="A37" s="817">
        <v>2</v>
      </c>
      <c r="B37" s="817">
        <v>2</v>
      </c>
      <c r="C37" s="817">
        <v>4</v>
      </c>
      <c r="D37" s="817">
        <v>2</v>
      </c>
      <c r="E37" s="817">
        <v>2</v>
      </c>
      <c r="F37" s="817">
        <v>0</v>
      </c>
      <c r="G37" s="817">
        <v>4</v>
      </c>
      <c r="H37" s="817">
        <v>0</v>
      </c>
      <c r="I37" s="817">
        <v>4</v>
      </c>
      <c r="J37" s="817">
        <v>0</v>
      </c>
      <c r="K37" s="817">
        <v>0</v>
      </c>
      <c r="L37" s="817">
        <v>0</v>
      </c>
      <c r="M37" s="817">
        <v>0</v>
      </c>
      <c r="N37" s="817">
        <v>0</v>
      </c>
      <c r="O37" s="817">
        <v>2</v>
      </c>
      <c r="P37" s="817">
        <v>2</v>
      </c>
      <c r="Q37" s="817">
        <v>0</v>
      </c>
      <c r="R37" s="817">
        <v>0</v>
      </c>
      <c r="S37" s="817">
        <v>0</v>
      </c>
    </row>
    <row r="38" spans="1:19" x14ac:dyDescent="0.2">
      <c r="A38" s="1072" t="s">
        <v>181</v>
      </c>
      <c r="B38" s="1072"/>
      <c r="C38" s="1072"/>
      <c r="D38" s="1072"/>
      <c r="E38" s="1072"/>
      <c r="F38" s="1072"/>
      <c r="G38" s="1072"/>
      <c r="H38" s="1072"/>
      <c r="I38" s="1072"/>
      <c r="J38" s="1072"/>
      <c r="K38" s="1072"/>
      <c r="L38" s="1072"/>
      <c r="M38" s="1072"/>
      <c r="N38" s="1072"/>
      <c r="O38" s="1072"/>
      <c r="P38" s="1072"/>
      <c r="Q38" s="1072"/>
      <c r="R38" s="1072"/>
      <c r="S38" s="1072"/>
    </row>
    <row r="39" spans="1:19" s="50" customFormat="1" x14ac:dyDescent="0.2">
      <c r="A39" s="311">
        <f>SUM(A15,A17,A19,A21,A23,A25,A27,A29,A31,A33,A35,A37)</f>
        <v>27</v>
      </c>
      <c r="B39" s="311">
        <f>SUM(B15,B17,B19,B21,B23,B25,B27,B29,B31,B33,B35,B37)</f>
        <v>30</v>
      </c>
      <c r="C39" s="311">
        <f>SUM(C15,C17,C19,C21,C23,C25,C27,C29,C31,C33,C35,C37)</f>
        <v>57</v>
      </c>
      <c r="D39" s="311">
        <f>SUM(D15,D17,D19,D21,D23,D25,D27,D29,D31,D33,D35,D37)</f>
        <v>18</v>
      </c>
      <c r="E39" s="311">
        <f>SUM(E15,E17,E19,E21,E23,E25,E27,E29,E31,E33,E35,E37)</f>
        <v>39</v>
      </c>
      <c r="F39" s="311">
        <f>SUM(F15,F17,F19,F21,F23,F25,G27,F29,F31,F33,F35,F37)</f>
        <v>10</v>
      </c>
      <c r="G39" s="311">
        <f>SUM(G15,G17,G19,G21,G23,G25,G27,G29,G31,G33,G35,G37)</f>
        <v>54</v>
      </c>
      <c r="H39" s="311">
        <f>SUM(H15,H17,H19,H21,H23,H25,H27,H29,H31,H33,H35,H37)</f>
        <v>0</v>
      </c>
      <c r="I39" s="311">
        <f>SUM(I15,I17,I19,I21,I23,I25,I27,I29,I31,I33,I35,I37)</f>
        <v>53</v>
      </c>
      <c r="J39" s="311">
        <f>SUM(J15,J17,J19,J21,J23,J25,J27,J29,J31,J33,J35,J37)</f>
        <v>4</v>
      </c>
      <c r="K39" s="311">
        <v>0</v>
      </c>
      <c r="L39" s="311">
        <f>SUM(L15,L17,L19,L21,L23,L25,L27,L29,L31,L33,L35,L37)</f>
        <v>0</v>
      </c>
      <c r="M39" s="229">
        <v>0</v>
      </c>
      <c r="N39" s="311">
        <f t="shared" ref="N39:S39" si="0">SUM(N15,N17,N19,N21,N23,N25,N27,N29,N31,N33,N35,N37)</f>
        <v>0</v>
      </c>
      <c r="O39" s="311">
        <f t="shared" si="0"/>
        <v>32</v>
      </c>
      <c r="P39" s="311">
        <f t="shared" si="0"/>
        <v>24</v>
      </c>
      <c r="Q39" s="311">
        <f t="shared" si="0"/>
        <v>1</v>
      </c>
      <c r="R39" s="311">
        <f t="shared" si="0"/>
        <v>0</v>
      </c>
      <c r="S39" s="311">
        <f t="shared" si="0"/>
        <v>0</v>
      </c>
    </row>
    <row r="40" spans="1:19" x14ac:dyDescent="0.2">
      <c r="A40" s="68"/>
      <c r="B40" s="68"/>
      <c r="C40" s="68"/>
      <c r="D40" s="68"/>
      <c r="E40" s="68"/>
      <c r="F40" s="68"/>
      <c r="G40" s="68"/>
      <c r="H40" s="68"/>
      <c r="I40" s="68"/>
      <c r="J40" s="68"/>
      <c r="K40" s="68"/>
      <c r="L40" s="68"/>
      <c r="M40" s="68"/>
      <c r="N40" s="68"/>
      <c r="O40" s="68"/>
      <c r="P40" s="68"/>
      <c r="Q40" s="68"/>
      <c r="R40" s="68"/>
      <c r="S40" s="68"/>
    </row>
    <row r="41" spans="1:19" ht="21.75" customHeight="1" x14ac:dyDescent="0.2">
      <c r="A41" s="1101" t="s">
        <v>2967</v>
      </c>
      <c r="B41" s="1102"/>
      <c r="C41" s="1102"/>
      <c r="D41" s="1102"/>
      <c r="E41" s="1102"/>
      <c r="F41" s="1102"/>
      <c r="G41" s="1102"/>
      <c r="H41" s="1102"/>
      <c r="I41" s="1102"/>
      <c r="J41" s="1102"/>
      <c r="K41" s="1102"/>
      <c r="L41" s="1102"/>
      <c r="M41" s="1102"/>
      <c r="N41" s="1102"/>
      <c r="O41" s="1102"/>
      <c r="P41" s="1102"/>
      <c r="Q41" s="1102"/>
      <c r="R41" s="1102"/>
      <c r="S41" s="1103"/>
    </row>
    <row r="42" spans="1:19" x14ac:dyDescent="0.2">
      <c r="A42" s="928" t="s">
        <v>173</v>
      </c>
      <c r="B42" s="929"/>
      <c r="C42" s="929"/>
      <c r="D42" s="929"/>
      <c r="E42" s="929"/>
      <c r="F42" s="929"/>
      <c r="G42" s="929"/>
      <c r="H42" s="929"/>
      <c r="I42" s="929"/>
      <c r="J42" s="929"/>
      <c r="K42" s="929"/>
      <c r="L42" s="929"/>
      <c r="M42" s="929"/>
      <c r="N42" s="929"/>
      <c r="O42" s="929"/>
      <c r="P42" s="929"/>
      <c r="Q42" s="929"/>
      <c r="R42" s="929"/>
      <c r="S42" s="930"/>
    </row>
    <row r="43" spans="1:19" x14ac:dyDescent="0.2">
      <c r="A43" s="833" t="s">
        <v>1924</v>
      </c>
      <c r="B43" s="834"/>
      <c r="C43" s="834"/>
      <c r="D43" s="834"/>
      <c r="E43" s="834"/>
      <c r="F43" s="834"/>
      <c r="G43" s="834"/>
      <c r="H43" s="834"/>
      <c r="I43" s="834"/>
      <c r="J43" s="834"/>
      <c r="K43" s="834"/>
      <c r="L43" s="834"/>
      <c r="M43" s="834"/>
      <c r="N43" s="834"/>
      <c r="O43" s="834"/>
      <c r="P43" s="834"/>
      <c r="Q43" s="834"/>
      <c r="R43" s="834"/>
      <c r="S43" s="835"/>
    </row>
    <row r="44" spans="1:19" x14ac:dyDescent="0.2">
      <c r="A44" s="833" t="s">
        <v>315</v>
      </c>
      <c r="B44" s="834"/>
      <c r="C44" s="834"/>
      <c r="D44" s="834"/>
      <c r="E44" s="834"/>
      <c r="F44" s="834"/>
      <c r="G44" s="834"/>
      <c r="H44" s="834"/>
      <c r="I44" s="834"/>
      <c r="J44" s="834"/>
      <c r="K44" s="834"/>
      <c r="L44" s="834"/>
      <c r="M44" s="834"/>
      <c r="N44" s="834"/>
      <c r="O44" s="834"/>
      <c r="P44" s="834"/>
      <c r="Q44" s="834"/>
      <c r="R44" s="834"/>
      <c r="S44" s="835"/>
    </row>
    <row r="45" spans="1:19" x14ac:dyDescent="0.2">
      <c r="A45" s="833" t="s">
        <v>1931</v>
      </c>
      <c r="B45" s="834"/>
      <c r="C45" s="834"/>
      <c r="D45" s="834"/>
      <c r="E45" s="834"/>
      <c r="F45" s="834"/>
      <c r="G45" s="834"/>
      <c r="H45" s="834"/>
      <c r="I45" s="834"/>
      <c r="J45" s="834"/>
      <c r="K45" s="834"/>
      <c r="L45" s="834"/>
      <c r="M45" s="834"/>
      <c r="N45" s="834"/>
      <c r="O45" s="834"/>
      <c r="P45" s="834"/>
      <c r="Q45" s="834"/>
      <c r="R45" s="834"/>
      <c r="S45" s="835"/>
    </row>
    <row r="46" spans="1:19" x14ac:dyDescent="0.2">
      <c r="A46" s="833" t="s">
        <v>1932</v>
      </c>
      <c r="B46" s="834"/>
      <c r="C46" s="834"/>
      <c r="D46" s="834"/>
      <c r="E46" s="834"/>
      <c r="F46" s="834"/>
      <c r="G46" s="834"/>
      <c r="H46" s="834"/>
      <c r="I46" s="834"/>
      <c r="J46" s="834"/>
      <c r="K46" s="834"/>
      <c r="L46" s="834"/>
      <c r="M46" s="834"/>
      <c r="N46" s="834"/>
      <c r="O46" s="834"/>
      <c r="P46" s="834"/>
      <c r="Q46" s="834"/>
      <c r="R46" s="834"/>
      <c r="S46" s="835"/>
    </row>
    <row r="47" spans="1:19" x14ac:dyDescent="0.2">
      <c r="A47" s="833" t="s">
        <v>1933</v>
      </c>
      <c r="B47" s="834"/>
      <c r="C47" s="834"/>
      <c r="D47" s="834"/>
      <c r="E47" s="834"/>
      <c r="F47" s="834"/>
      <c r="G47" s="834"/>
      <c r="H47" s="834"/>
      <c r="I47" s="834"/>
      <c r="J47" s="834"/>
      <c r="K47" s="834"/>
      <c r="L47" s="834"/>
      <c r="M47" s="834"/>
      <c r="N47" s="834"/>
      <c r="O47" s="834"/>
      <c r="P47" s="834"/>
      <c r="Q47" s="834"/>
      <c r="R47" s="834"/>
      <c r="S47" s="835"/>
    </row>
    <row r="48" spans="1:19" x14ac:dyDescent="0.2">
      <c r="A48" s="833" t="s">
        <v>1934</v>
      </c>
      <c r="B48" s="834"/>
      <c r="C48" s="834"/>
      <c r="D48" s="834"/>
      <c r="E48" s="834"/>
      <c r="F48" s="834"/>
      <c r="G48" s="834"/>
      <c r="H48" s="834"/>
      <c r="I48" s="834"/>
      <c r="J48" s="834"/>
      <c r="K48" s="834"/>
      <c r="L48" s="834"/>
      <c r="M48" s="834"/>
      <c r="N48" s="834"/>
      <c r="O48" s="834"/>
      <c r="P48" s="834"/>
      <c r="Q48" s="834"/>
      <c r="R48" s="834"/>
      <c r="S48" s="835"/>
    </row>
    <row r="49" spans="1:19" x14ac:dyDescent="0.2">
      <c r="A49" s="833" t="s">
        <v>84</v>
      </c>
      <c r="B49" s="834"/>
      <c r="C49" s="834"/>
      <c r="D49" s="834"/>
      <c r="E49" s="834"/>
      <c r="F49" s="834"/>
      <c r="G49" s="834"/>
      <c r="H49" s="834"/>
      <c r="I49" s="834"/>
      <c r="J49" s="834"/>
      <c r="K49" s="834"/>
      <c r="L49" s="834"/>
      <c r="M49" s="834"/>
      <c r="N49" s="834"/>
      <c r="O49" s="834"/>
      <c r="P49" s="834"/>
      <c r="Q49" s="834"/>
      <c r="R49" s="834"/>
      <c r="S49" s="835"/>
    </row>
    <row r="50" spans="1:19" x14ac:dyDescent="0.2">
      <c r="A50" s="836" t="s">
        <v>1935</v>
      </c>
      <c r="B50" s="837"/>
      <c r="C50" s="837"/>
      <c r="D50" s="837"/>
      <c r="E50" s="837"/>
      <c r="F50" s="837"/>
      <c r="G50" s="837"/>
      <c r="H50" s="837"/>
      <c r="I50" s="837"/>
      <c r="J50" s="837"/>
      <c r="K50" s="837"/>
      <c r="L50" s="837"/>
      <c r="M50" s="837"/>
      <c r="N50" s="837"/>
      <c r="O50" s="837"/>
      <c r="P50" s="837"/>
      <c r="Q50" s="837"/>
      <c r="R50" s="837"/>
      <c r="S50" s="838"/>
    </row>
    <row r="51" spans="1:19" ht="29.25" customHeight="1" x14ac:dyDescent="0.2">
      <c r="A51" s="831" t="s">
        <v>41</v>
      </c>
      <c r="B51" s="831"/>
      <c r="C51" s="831"/>
      <c r="D51" s="831" t="s">
        <v>42</v>
      </c>
      <c r="E51" s="831"/>
      <c r="F51" s="831" t="s">
        <v>43</v>
      </c>
      <c r="G51" s="831"/>
      <c r="H51" s="831"/>
      <c r="I51" s="831" t="s">
        <v>44</v>
      </c>
      <c r="J51" s="831"/>
      <c r="K51" s="827" t="s">
        <v>45</v>
      </c>
      <c r="L51" s="1064"/>
      <c r="M51" s="1064"/>
      <c r="N51" s="1065"/>
      <c r="O51" s="841" t="s">
        <v>46</v>
      </c>
      <c r="P51" s="841"/>
      <c r="Q51" s="842"/>
      <c r="R51" s="831" t="s">
        <v>47</v>
      </c>
      <c r="S51" s="831"/>
    </row>
    <row r="52" spans="1:19" ht="23.25"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38.25" x14ac:dyDescent="0.2">
      <c r="A53" s="831"/>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831"/>
    </row>
    <row r="54" spans="1:19" x14ac:dyDescent="0.2">
      <c r="A54" s="826" t="s">
        <v>69</v>
      </c>
      <c r="B54" s="826"/>
      <c r="C54" s="826"/>
      <c r="D54" s="826"/>
      <c r="E54" s="826"/>
      <c r="F54" s="826"/>
      <c r="G54" s="826"/>
      <c r="H54" s="826"/>
      <c r="I54" s="826"/>
      <c r="J54" s="826"/>
      <c r="K54" s="826"/>
      <c r="L54" s="826"/>
      <c r="M54" s="826"/>
      <c r="N54" s="826"/>
      <c r="O54" s="826"/>
      <c r="P54" s="826"/>
      <c r="Q54" s="826"/>
      <c r="R54" s="826"/>
      <c r="S54" s="826"/>
    </row>
    <row r="55" spans="1:19" s="283" customFormat="1" x14ac:dyDescent="0.2">
      <c r="A55" s="106">
        <v>2</v>
      </c>
      <c r="B55" s="106">
        <v>0</v>
      </c>
      <c r="C55" s="106">
        <v>2</v>
      </c>
      <c r="D55" s="106">
        <v>0</v>
      </c>
      <c r="E55" s="106">
        <v>2</v>
      </c>
      <c r="F55" s="106">
        <v>0</v>
      </c>
      <c r="G55" s="106">
        <v>2</v>
      </c>
      <c r="H55" s="106">
        <v>0</v>
      </c>
      <c r="I55" s="106">
        <v>2</v>
      </c>
      <c r="J55" s="106">
        <v>0</v>
      </c>
      <c r="K55" s="106">
        <v>0</v>
      </c>
      <c r="L55" s="106">
        <v>0</v>
      </c>
      <c r="M55" s="106">
        <v>0</v>
      </c>
      <c r="N55" s="106">
        <v>0</v>
      </c>
      <c r="O55" s="106">
        <v>0</v>
      </c>
      <c r="P55" s="106">
        <v>2</v>
      </c>
      <c r="Q55" s="106">
        <v>0</v>
      </c>
      <c r="R55" s="106">
        <v>0</v>
      </c>
      <c r="S55" s="106">
        <v>0</v>
      </c>
    </row>
    <row r="56" spans="1:19" x14ac:dyDescent="0.2">
      <c r="A56" s="826" t="s">
        <v>70</v>
      </c>
      <c r="B56" s="826"/>
      <c r="C56" s="826"/>
      <c r="D56" s="826"/>
      <c r="E56" s="826"/>
      <c r="F56" s="826"/>
      <c r="G56" s="826"/>
      <c r="H56" s="826"/>
      <c r="I56" s="826"/>
      <c r="J56" s="826"/>
      <c r="K56" s="826"/>
      <c r="L56" s="826"/>
      <c r="M56" s="826"/>
      <c r="N56" s="826"/>
      <c r="O56" s="826"/>
      <c r="P56" s="826"/>
      <c r="Q56" s="826"/>
      <c r="R56" s="826"/>
      <c r="S56" s="826"/>
    </row>
    <row r="57" spans="1:19" s="50" customFormat="1" x14ac:dyDescent="0.2">
      <c r="A57" s="19">
        <v>1</v>
      </c>
      <c r="B57" s="19">
        <v>0</v>
      </c>
      <c r="C57" s="19">
        <v>1</v>
      </c>
      <c r="D57" s="19">
        <v>0</v>
      </c>
      <c r="E57" s="19">
        <v>1</v>
      </c>
      <c r="F57" s="19">
        <v>0</v>
      </c>
      <c r="G57" s="19">
        <v>1</v>
      </c>
      <c r="H57" s="19">
        <v>0</v>
      </c>
      <c r="I57" s="19">
        <v>1</v>
      </c>
      <c r="J57" s="19">
        <v>0</v>
      </c>
      <c r="K57" s="19">
        <v>0</v>
      </c>
      <c r="L57" s="19">
        <v>0</v>
      </c>
      <c r="M57" s="19">
        <v>0</v>
      </c>
      <c r="N57" s="19">
        <v>0</v>
      </c>
      <c r="O57" s="19">
        <v>0</v>
      </c>
      <c r="P57" s="19">
        <v>1</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550" customFormat="1" x14ac:dyDescent="0.2">
      <c r="A59" s="19">
        <v>3</v>
      </c>
      <c r="B59" s="19">
        <v>0</v>
      </c>
      <c r="C59" s="19">
        <v>3</v>
      </c>
      <c r="D59" s="19">
        <v>1</v>
      </c>
      <c r="E59" s="19">
        <v>2</v>
      </c>
      <c r="F59" s="19">
        <v>0</v>
      </c>
      <c r="G59" s="19">
        <v>3</v>
      </c>
      <c r="H59" s="19">
        <v>0</v>
      </c>
      <c r="I59" s="19">
        <v>2</v>
      </c>
      <c r="J59" s="19">
        <v>1</v>
      </c>
      <c r="K59" s="19">
        <v>0</v>
      </c>
      <c r="L59" s="19">
        <v>0</v>
      </c>
      <c r="M59" s="19">
        <v>0</v>
      </c>
      <c r="N59" s="19">
        <v>0</v>
      </c>
      <c r="O59" s="19">
        <v>1</v>
      </c>
      <c r="P59" s="19">
        <v>2</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550" customFormat="1" x14ac:dyDescent="0.2">
      <c r="A61" s="19">
        <v>1</v>
      </c>
      <c r="B61" s="19">
        <v>0</v>
      </c>
      <c r="C61" s="19">
        <v>1</v>
      </c>
      <c r="D61" s="19">
        <v>0</v>
      </c>
      <c r="E61" s="19">
        <v>1</v>
      </c>
      <c r="F61" s="19">
        <v>0</v>
      </c>
      <c r="G61" s="19">
        <v>1</v>
      </c>
      <c r="H61" s="19">
        <v>0</v>
      </c>
      <c r="I61" s="19">
        <v>1</v>
      </c>
      <c r="J61" s="19">
        <v>0</v>
      </c>
      <c r="K61" s="19">
        <v>0</v>
      </c>
      <c r="L61" s="19">
        <v>0</v>
      </c>
      <c r="M61" s="19">
        <v>0</v>
      </c>
      <c r="N61" s="19">
        <v>0</v>
      </c>
      <c r="O61" s="19">
        <v>0</v>
      </c>
      <c r="P61" s="19">
        <v>1</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614" customFormat="1" x14ac:dyDescent="0.2">
      <c r="A63" s="19">
        <v>6</v>
      </c>
      <c r="B63" s="19">
        <v>0</v>
      </c>
      <c r="C63" s="19">
        <v>6</v>
      </c>
      <c r="D63" s="19">
        <v>0</v>
      </c>
      <c r="E63" s="19">
        <v>6</v>
      </c>
      <c r="F63" s="19">
        <v>0</v>
      </c>
      <c r="G63" s="19">
        <v>6</v>
      </c>
      <c r="H63" s="19">
        <v>0</v>
      </c>
      <c r="I63" s="19">
        <v>6</v>
      </c>
      <c r="J63" s="19">
        <v>0</v>
      </c>
      <c r="K63" s="19">
        <v>0</v>
      </c>
      <c r="L63" s="19">
        <v>0</v>
      </c>
      <c r="M63" s="19">
        <v>0</v>
      </c>
      <c r="N63" s="19">
        <v>0</v>
      </c>
      <c r="O63" s="19">
        <v>3</v>
      </c>
      <c r="P63" s="19">
        <v>3</v>
      </c>
      <c r="Q63" s="19">
        <v>0</v>
      </c>
      <c r="R63" s="19">
        <v>0</v>
      </c>
      <c r="S63" s="19">
        <v>0</v>
      </c>
    </row>
    <row r="64" spans="1:19" x14ac:dyDescent="0.2">
      <c r="A64" s="826" t="s">
        <v>74</v>
      </c>
      <c r="B64" s="826"/>
      <c r="C64" s="826"/>
      <c r="D64" s="826"/>
      <c r="E64" s="826"/>
      <c r="F64" s="826"/>
      <c r="G64" s="826"/>
      <c r="H64" s="826"/>
      <c r="I64" s="826"/>
      <c r="J64" s="826"/>
      <c r="K64" s="826"/>
      <c r="L64" s="826"/>
      <c r="M64" s="826"/>
      <c r="N64" s="826"/>
      <c r="O64" s="826"/>
      <c r="P64" s="826"/>
      <c r="Q64" s="826"/>
      <c r="R64" s="826"/>
      <c r="S64" s="826"/>
    </row>
    <row r="65" spans="1:19" s="647" customFormat="1" x14ac:dyDescent="0.2">
      <c r="A65" s="19">
        <v>1</v>
      </c>
      <c r="B65" s="19">
        <v>0</v>
      </c>
      <c r="C65" s="19">
        <v>1</v>
      </c>
      <c r="D65" s="19">
        <v>0</v>
      </c>
      <c r="E65" s="19">
        <v>0</v>
      </c>
      <c r="F65" s="19">
        <v>0</v>
      </c>
      <c r="G65" s="19">
        <v>1</v>
      </c>
      <c r="H65" s="19">
        <v>0</v>
      </c>
      <c r="I65" s="19">
        <v>1</v>
      </c>
      <c r="J65" s="19">
        <v>0</v>
      </c>
      <c r="K65" s="19">
        <v>0</v>
      </c>
      <c r="L65" s="19">
        <v>0</v>
      </c>
      <c r="M65" s="19">
        <v>0</v>
      </c>
      <c r="N65" s="19">
        <v>0</v>
      </c>
      <c r="O65" s="19">
        <v>0</v>
      </c>
      <c r="P65" s="19">
        <v>1</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111" customFormat="1" x14ac:dyDescent="0.25">
      <c r="A69" s="710">
        <v>2</v>
      </c>
      <c r="B69" s="710">
        <v>0</v>
      </c>
      <c r="C69" s="710">
        <v>2</v>
      </c>
      <c r="D69" s="710">
        <v>1</v>
      </c>
      <c r="E69" s="710">
        <v>1</v>
      </c>
      <c r="F69" s="710">
        <v>0</v>
      </c>
      <c r="G69" s="710">
        <v>1</v>
      </c>
      <c r="H69" s="710">
        <v>0</v>
      </c>
      <c r="I69" s="710">
        <v>1</v>
      </c>
      <c r="J69" s="710">
        <v>1</v>
      </c>
      <c r="K69" s="710" t="s">
        <v>1923</v>
      </c>
      <c r="L69" s="710">
        <v>1</v>
      </c>
      <c r="M69" s="710">
        <v>0</v>
      </c>
      <c r="N69" s="710">
        <v>0</v>
      </c>
      <c r="O69" s="710">
        <v>0</v>
      </c>
      <c r="P69" s="710">
        <v>2</v>
      </c>
      <c r="Q69" s="710">
        <v>0</v>
      </c>
      <c r="R69" s="710">
        <v>0</v>
      </c>
      <c r="S69" s="710">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111" customFormat="1" x14ac:dyDescent="0.25">
      <c r="A71" s="761">
        <v>3</v>
      </c>
      <c r="B71" s="761">
        <v>0</v>
      </c>
      <c r="C71" s="761">
        <v>3</v>
      </c>
      <c r="D71" s="761">
        <v>0</v>
      </c>
      <c r="E71" s="761">
        <v>3</v>
      </c>
      <c r="F71" s="761">
        <v>0</v>
      </c>
      <c r="G71" s="761">
        <v>3</v>
      </c>
      <c r="H71" s="761">
        <v>0</v>
      </c>
      <c r="I71" s="761">
        <v>3</v>
      </c>
      <c r="J71" s="761">
        <v>0</v>
      </c>
      <c r="K71" s="761">
        <v>0</v>
      </c>
      <c r="L71" s="761">
        <v>0</v>
      </c>
      <c r="M71" s="761">
        <v>0</v>
      </c>
      <c r="N71" s="761">
        <v>0</v>
      </c>
      <c r="O71" s="761">
        <v>0</v>
      </c>
      <c r="P71" s="761">
        <v>3</v>
      </c>
      <c r="Q71" s="761">
        <v>0</v>
      </c>
      <c r="R71" s="761">
        <v>0</v>
      </c>
      <c r="S71" s="761">
        <v>0</v>
      </c>
    </row>
    <row r="72" spans="1:19" x14ac:dyDescent="0.2">
      <c r="A72" s="826" t="s">
        <v>78</v>
      </c>
      <c r="B72" s="826"/>
      <c r="C72" s="826"/>
      <c r="D72" s="826"/>
      <c r="E72" s="826"/>
      <c r="F72" s="826"/>
      <c r="G72" s="826"/>
      <c r="H72" s="826"/>
      <c r="I72" s="826"/>
      <c r="J72" s="826"/>
      <c r="K72" s="826"/>
      <c r="L72" s="826"/>
      <c r="M72" s="826"/>
      <c r="N72" s="826"/>
      <c r="O72" s="826"/>
      <c r="P72" s="826"/>
      <c r="Q72" s="826"/>
      <c r="R72" s="826"/>
      <c r="S72" s="826"/>
    </row>
    <row r="73" spans="1:19" s="111" customFormat="1" x14ac:dyDescent="0.25">
      <c r="A73" s="777">
        <v>1</v>
      </c>
      <c r="B73" s="777">
        <v>0</v>
      </c>
      <c r="C73" s="777">
        <v>1</v>
      </c>
      <c r="D73" s="777">
        <v>0</v>
      </c>
      <c r="E73" s="777">
        <v>1</v>
      </c>
      <c r="F73" s="777">
        <v>0</v>
      </c>
      <c r="G73" s="777">
        <v>1</v>
      </c>
      <c r="H73" s="777">
        <v>0</v>
      </c>
      <c r="I73" s="777">
        <v>1</v>
      </c>
      <c r="J73" s="777">
        <v>0</v>
      </c>
      <c r="K73" s="777">
        <v>0</v>
      </c>
      <c r="L73" s="777">
        <v>0</v>
      </c>
      <c r="M73" s="777">
        <v>0</v>
      </c>
      <c r="N73" s="777">
        <v>0</v>
      </c>
      <c r="O73" s="777">
        <v>0</v>
      </c>
      <c r="P73" s="777">
        <v>1</v>
      </c>
      <c r="Q73" s="777">
        <v>0</v>
      </c>
      <c r="R73" s="777">
        <v>0</v>
      </c>
      <c r="S73" s="777">
        <v>0</v>
      </c>
    </row>
    <row r="74" spans="1:19" x14ac:dyDescent="0.2">
      <c r="A74" s="826" t="s">
        <v>79</v>
      </c>
      <c r="B74" s="826"/>
      <c r="C74" s="826"/>
      <c r="D74" s="826"/>
      <c r="E74" s="826"/>
      <c r="F74" s="826"/>
      <c r="G74" s="826"/>
      <c r="H74" s="826"/>
      <c r="I74" s="826"/>
      <c r="J74" s="826"/>
      <c r="K74" s="826"/>
      <c r="L74" s="826"/>
      <c r="M74" s="826"/>
      <c r="N74" s="826"/>
      <c r="O74" s="826"/>
      <c r="P74" s="826"/>
      <c r="Q74" s="826"/>
      <c r="R74" s="826"/>
      <c r="S74" s="826"/>
    </row>
    <row r="75" spans="1:19" s="21"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826" t="s">
        <v>80</v>
      </c>
      <c r="B76" s="826"/>
      <c r="C76" s="826"/>
      <c r="D76" s="826"/>
      <c r="E76" s="826"/>
      <c r="F76" s="826"/>
      <c r="G76" s="826"/>
      <c r="H76" s="826"/>
      <c r="I76" s="826"/>
      <c r="J76" s="826"/>
      <c r="K76" s="826"/>
      <c r="L76" s="826"/>
      <c r="M76" s="826"/>
      <c r="N76" s="826"/>
      <c r="O76" s="826"/>
      <c r="P76" s="826"/>
      <c r="Q76" s="826"/>
      <c r="R76" s="826"/>
      <c r="S76" s="826"/>
    </row>
    <row r="77" spans="1:19" s="21"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1072" t="s">
        <v>181</v>
      </c>
      <c r="B78" s="1072"/>
      <c r="C78" s="1072"/>
      <c r="D78" s="1072"/>
      <c r="E78" s="1072"/>
      <c r="F78" s="1072"/>
      <c r="G78" s="1072"/>
      <c r="H78" s="1072"/>
      <c r="I78" s="1072"/>
      <c r="J78" s="1072"/>
      <c r="K78" s="1072"/>
      <c r="L78" s="1072"/>
      <c r="M78" s="1072"/>
      <c r="N78" s="1072"/>
      <c r="O78" s="1072"/>
      <c r="P78" s="1072"/>
      <c r="Q78" s="1072"/>
      <c r="R78" s="1072"/>
      <c r="S78" s="1072"/>
    </row>
    <row r="79" spans="1:19" s="50" customFormat="1" x14ac:dyDescent="0.2">
      <c r="A79" s="229">
        <f t="shared" ref="A79:S79" si="1">SUM(A55,A57,A59,A61,A63,A65,A67,A69,A71,A73,A75,A77)</f>
        <v>20</v>
      </c>
      <c r="B79" s="568">
        <f t="shared" si="1"/>
        <v>0</v>
      </c>
      <c r="C79" s="568">
        <f t="shared" si="1"/>
        <v>20</v>
      </c>
      <c r="D79" s="568">
        <f t="shared" si="1"/>
        <v>2</v>
      </c>
      <c r="E79" s="568">
        <f t="shared" si="1"/>
        <v>17</v>
      </c>
      <c r="F79" s="568">
        <f t="shared" si="1"/>
        <v>0</v>
      </c>
      <c r="G79" s="568">
        <f t="shared" si="1"/>
        <v>19</v>
      </c>
      <c r="H79" s="568">
        <f t="shared" si="1"/>
        <v>0</v>
      </c>
      <c r="I79" s="568">
        <f t="shared" si="1"/>
        <v>18</v>
      </c>
      <c r="J79" s="568">
        <f t="shared" si="1"/>
        <v>2</v>
      </c>
      <c r="K79" s="568">
        <f t="shared" si="1"/>
        <v>0</v>
      </c>
      <c r="L79" s="568">
        <f t="shared" si="1"/>
        <v>1</v>
      </c>
      <c r="M79" s="568">
        <f t="shared" si="1"/>
        <v>0</v>
      </c>
      <c r="N79" s="568">
        <f t="shared" si="1"/>
        <v>0</v>
      </c>
      <c r="O79" s="568">
        <f t="shared" si="1"/>
        <v>4</v>
      </c>
      <c r="P79" s="568">
        <f t="shared" si="1"/>
        <v>16</v>
      </c>
      <c r="Q79" s="568">
        <f t="shared" si="1"/>
        <v>0</v>
      </c>
      <c r="R79" s="568">
        <f t="shared" si="1"/>
        <v>0</v>
      </c>
      <c r="S79" s="568">
        <f t="shared" si="1"/>
        <v>0</v>
      </c>
    </row>
    <row r="80" spans="1:19" x14ac:dyDescent="0.2">
      <c r="A80" s="84"/>
      <c r="B80" s="93"/>
      <c r="C80" s="93"/>
      <c r="D80" s="93"/>
      <c r="E80" s="93"/>
      <c r="F80" s="93"/>
      <c r="G80" s="93"/>
      <c r="H80" s="93"/>
      <c r="I80" s="93"/>
      <c r="J80" s="93"/>
      <c r="K80" s="93"/>
      <c r="L80" s="93"/>
      <c r="M80" s="93"/>
      <c r="N80" s="93"/>
      <c r="O80" s="93"/>
      <c r="P80" s="93"/>
      <c r="Q80" s="93"/>
      <c r="R80" s="93"/>
      <c r="S80" s="94"/>
    </row>
    <row r="81" spans="1:19" ht="22.5" customHeight="1" x14ac:dyDescent="0.2">
      <c r="A81" s="1101" t="s">
        <v>1936</v>
      </c>
      <c r="B81" s="1102"/>
      <c r="C81" s="1102"/>
      <c r="D81" s="1102"/>
      <c r="E81" s="1102"/>
      <c r="F81" s="1102"/>
      <c r="G81" s="1102"/>
      <c r="H81" s="1102"/>
      <c r="I81" s="1102"/>
      <c r="J81" s="1102"/>
      <c r="K81" s="1102"/>
      <c r="L81" s="1102"/>
      <c r="M81" s="1102"/>
      <c r="N81" s="1102"/>
      <c r="O81" s="1102"/>
      <c r="P81" s="1102"/>
      <c r="Q81" s="1102"/>
      <c r="R81" s="1102"/>
      <c r="S81" s="1103"/>
    </row>
    <row r="82" spans="1:19" x14ac:dyDescent="0.2">
      <c r="A82" s="928" t="s">
        <v>173</v>
      </c>
      <c r="B82" s="929"/>
      <c r="C82" s="929"/>
      <c r="D82" s="929"/>
      <c r="E82" s="929"/>
      <c r="F82" s="929"/>
      <c r="G82" s="929"/>
      <c r="H82" s="929"/>
      <c r="I82" s="929"/>
      <c r="J82" s="929"/>
      <c r="K82" s="929"/>
      <c r="L82" s="929"/>
      <c r="M82" s="929"/>
      <c r="N82" s="929"/>
      <c r="O82" s="929"/>
      <c r="P82" s="929"/>
      <c r="Q82" s="929"/>
      <c r="R82" s="929"/>
      <c r="S82" s="930"/>
    </row>
    <row r="83" spans="1:19" x14ac:dyDescent="0.2">
      <c r="A83" s="833" t="s">
        <v>1924</v>
      </c>
      <c r="B83" s="834"/>
      <c r="C83" s="834"/>
      <c r="D83" s="834"/>
      <c r="E83" s="834"/>
      <c r="F83" s="834"/>
      <c r="G83" s="834"/>
      <c r="H83" s="834"/>
      <c r="I83" s="834"/>
      <c r="J83" s="834"/>
      <c r="K83" s="834"/>
      <c r="L83" s="834"/>
      <c r="M83" s="834"/>
      <c r="N83" s="834"/>
      <c r="O83" s="834"/>
      <c r="P83" s="834"/>
      <c r="Q83" s="834"/>
      <c r="R83" s="834"/>
      <c r="S83" s="835"/>
    </row>
    <row r="84" spans="1:19" x14ac:dyDescent="0.2">
      <c r="A84" s="833" t="s">
        <v>1937</v>
      </c>
      <c r="B84" s="834"/>
      <c r="C84" s="834"/>
      <c r="D84" s="834"/>
      <c r="E84" s="834"/>
      <c r="F84" s="834"/>
      <c r="G84" s="834"/>
      <c r="H84" s="834"/>
      <c r="I84" s="834"/>
      <c r="J84" s="834"/>
      <c r="K84" s="834"/>
      <c r="L84" s="834"/>
      <c r="M84" s="834"/>
      <c r="N84" s="834"/>
      <c r="O84" s="834"/>
      <c r="P84" s="834"/>
      <c r="Q84" s="834"/>
      <c r="R84" s="834"/>
      <c r="S84" s="835"/>
    </row>
    <row r="85" spans="1:19" x14ac:dyDescent="0.2">
      <c r="A85" s="833" t="s">
        <v>1938</v>
      </c>
      <c r="B85" s="834"/>
      <c r="C85" s="834"/>
      <c r="D85" s="834"/>
      <c r="E85" s="834"/>
      <c r="F85" s="834"/>
      <c r="G85" s="834"/>
      <c r="H85" s="834"/>
      <c r="I85" s="834"/>
      <c r="J85" s="834"/>
      <c r="K85" s="834"/>
      <c r="L85" s="834"/>
      <c r="M85" s="834"/>
      <c r="N85" s="834"/>
      <c r="O85" s="834"/>
      <c r="P85" s="834"/>
      <c r="Q85" s="834"/>
      <c r="R85" s="834"/>
      <c r="S85" s="835"/>
    </row>
    <row r="86" spans="1:19" x14ac:dyDescent="0.2">
      <c r="A86" s="833" t="s">
        <v>1939</v>
      </c>
      <c r="B86" s="834"/>
      <c r="C86" s="834"/>
      <c r="D86" s="834"/>
      <c r="E86" s="834"/>
      <c r="F86" s="834"/>
      <c r="G86" s="834"/>
      <c r="H86" s="834"/>
      <c r="I86" s="834"/>
      <c r="J86" s="834"/>
      <c r="K86" s="834"/>
      <c r="L86" s="834"/>
      <c r="M86" s="834"/>
      <c r="N86" s="834"/>
      <c r="O86" s="834"/>
      <c r="P86" s="834"/>
      <c r="Q86" s="834"/>
      <c r="R86" s="834"/>
      <c r="S86" s="835"/>
    </row>
    <row r="87" spans="1:19" x14ac:dyDescent="0.2">
      <c r="A87" s="833" t="s">
        <v>1940</v>
      </c>
      <c r="B87" s="834"/>
      <c r="C87" s="834"/>
      <c r="D87" s="834"/>
      <c r="E87" s="834"/>
      <c r="F87" s="834"/>
      <c r="G87" s="834"/>
      <c r="H87" s="834"/>
      <c r="I87" s="834"/>
      <c r="J87" s="834"/>
      <c r="K87" s="834"/>
      <c r="L87" s="834"/>
      <c r="M87" s="834"/>
      <c r="N87" s="834"/>
      <c r="O87" s="834"/>
      <c r="P87" s="834"/>
      <c r="Q87" s="834"/>
      <c r="R87" s="834"/>
      <c r="S87" s="835"/>
    </row>
    <row r="88" spans="1:19" x14ac:dyDescent="0.2">
      <c r="A88" s="833" t="s">
        <v>1941</v>
      </c>
      <c r="B88" s="834"/>
      <c r="C88" s="834"/>
      <c r="D88" s="834"/>
      <c r="E88" s="834"/>
      <c r="F88" s="834"/>
      <c r="G88" s="834"/>
      <c r="H88" s="834"/>
      <c r="I88" s="834"/>
      <c r="J88" s="834"/>
      <c r="K88" s="834"/>
      <c r="L88" s="834"/>
      <c r="M88" s="834"/>
      <c r="N88" s="834"/>
      <c r="O88" s="834"/>
      <c r="P88" s="834"/>
      <c r="Q88" s="834"/>
      <c r="R88" s="834"/>
      <c r="S88" s="835"/>
    </row>
    <row r="89" spans="1:19" x14ac:dyDescent="0.2">
      <c r="A89" s="833" t="s">
        <v>1942</v>
      </c>
      <c r="B89" s="834"/>
      <c r="C89" s="834"/>
      <c r="D89" s="834"/>
      <c r="E89" s="834"/>
      <c r="F89" s="834"/>
      <c r="G89" s="834"/>
      <c r="H89" s="834"/>
      <c r="I89" s="834"/>
      <c r="J89" s="834"/>
      <c r="K89" s="834"/>
      <c r="L89" s="834"/>
      <c r="M89" s="834"/>
      <c r="N89" s="834"/>
      <c r="O89" s="834"/>
      <c r="P89" s="834"/>
      <c r="Q89" s="834"/>
      <c r="R89" s="834"/>
      <c r="S89" s="835"/>
    </row>
    <row r="90" spans="1:19" x14ac:dyDescent="0.2">
      <c r="A90" s="836" t="s">
        <v>1943</v>
      </c>
      <c r="B90" s="837"/>
      <c r="C90" s="837"/>
      <c r="D90" s="837"/>
      <c r="E90" s="837"/>
      <c r="F90" s="837"/>
      <c r="G90" s="837"/>
      <c r="H90" s="837"/>
      <c r="I90" s="837"/>
      <c r="J90" s="837"/>
      <c r="K90" s="837"/>
      <c r="L90" s="837"/>
      <c r="M90" s="837"/>
      <c r="N90" s="837"/>
      <c r="O90" s="837"/>
      <c r="P90" s="837"/>
      <c r="Q90" s="837"/>
      <c r="R90" s="837"/>
      <c r="S90" s="838"/>
    </row>
    <row r="91" spans="1:19" ht="30" customHeight="1" x14ac:dyDescent="0.2">
      <c r="A91" s="831" t="s">
        <v>41</v>
      </c>
      <c r="B91" s="831"/>
      <c r="C91" s="831"/>
      <c r="D91" s="831" t="s">
        <v>42</v>
      </c>
      <c r="E91" s="831"/>
      <c r="F91" s="831" t="s">
        <v>43</v>
      </c>
      <c r="G91" s="831"/>
      <c r="H91" s="831"/>
      <c r="I91" s="831" t="s">
        <v>44</v>
      </c>
      <c r="J91" s="831"/>
      <c r="K91" s="827" t="s">
        <v>45</v>
      </c>
      <c r="L91" s="1064"/>
      <c r="M91" s="1064"/>
      <c r="N91" s="1065"/>
      <c r="O91" s="841" t="s">
        <v>46</v>
      </c>
      <c r="P91" s="841"/>
      <c r="Q91" s="842"/>
      <c r="R91" s="831" t="s">
        <v>47</v>
      </c>
      <c r="S91" s="831"/>
    </row>
    <row r="92" spans="1:19" ht="33"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57.75" customHeight="1" x14ac:dyDescent="0.2">
      <c r="A93" s="831"/>
      <c r="B93" s="831"/>
      <c r="C93" s="853"/>
      <c r="D93" s="831"/>
      <c r="E93" s="831"/>
      <c r="F93" s="149" t="s">
        <v>63</v>
      </c>
      <c r="G93" s="149" t="s">
        <v>64</v>
      </c>
      <c r="H93" s="149" t="s">
        <v>65</v>
      </c>
      <c r="I93" s="831"/>
      <c r="J93" s="831"/>
      <c r="K93" s="152" t="s">
        <v>66</v>
      </c>
      <c r="L93" s="152" t="s">
        <v>67</v>
      </c>
      <c r="M93" s="152" t="s">
        <v>68</v>
      </c>
      <c r="N93" s="152"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283" customFormat="1" x14ac:dyDescent="0.2">
      <c r="A95" s="106">
        <v>7</v>
      </c>
      <c r="B95" s="106">
        <v>3</v>
      </c>
      <c r="C95" s="106">
        <v>10</v>
      </c>
      <c r="D95" s="106">
        <v>9</v>
      </c>
      <c r="E95" s="106">
        <v>1</v>
      </c>
      <c r="F95" s="106">
        <v>5</v>
      </c>
      <c r="G95" s="106">
        <v>5</v>
      </c>
      <c r="H95" s="106">
        <v>0</v>
      </c>
      <c r="I95" s="106">
        <v>10</v>
      </c>
      <c r="J95" s="106">
        <v>0</v>
      </c>
      <c r="K95" s="106">
        <v>0</v>
      </c>
      <c r="L95" s="106">
        <v>0</v>
      </c>
      <c r="M95" s="106">
        <v>0</v>
      </c>
      <c r="N95" s="106">
        <v>0</v>
      </c>
      <c r="O95" s="106">
        <v>1</v>
      </c>
      <c r="P95" s="106">
        <v>0</v>
      </c>
      <c r="Q95" s="106">
        <v>9</v>
      </c>
      <c r="R95" s="106">
        <v>0</v>
      </c>
      <c r="S95" s="106">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50" customFormat="1" x14ac:dyDescent="0.2">
      <c r="A97" s="19">
        <v>11</v>
      </c>
      <c r="B97" s="19">
        <v>4</v>
      </c>
      <c r="C97" s="19">
        <v>15</v>
      </c>
      <c r="D97" s="19">
        <v>13</v>
      </c>
      <c r="E97" s="19">
        <v>2</v>
      </c>
      <c r="F97" s="19">
        <v>10</v>
      </c>
      <c r="G97" s="19">
        <v>5</v>
      </c>
      <c r="H97" s="19">
        <v>0</v>
      </c>
      <c r="I97" s="19">
        <v>15</v>
      </c>
      <c r="J97" s="19">
        <v>0</v>
      </c>
      <c r="K97" s="19">
        <v>0</v>
      </c>
      <c r="L97" s="19">
        <v>0</v>
      </c>
      <c r="M97" s="19">
        <v>0</v>
      </c>
      <c r="N97" s="19">
        <v>0</v>
      </c>
      <c r="O97" s="19">
        <v>1</v>
      </c>
      <c r="P97" s="19">
        <v>0</v>
      </c>
      <c r="Q97" s="19">
        <v>14</v>
      </c>
      <c r="R97" s="19">
        <v>0</v>
      </c>
      <c r="S97" s="19">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50" customFormat="1" x14ac:dyDescent="0.2">
      <c r="A99" s="19">
        <v>13</v>
      </c>
      <c r="B99" s="19">
        <v>2</v>
      </c>
      <c r="C99" s="19">
        <v>15</v>
      </c>
      <c r="D99" s="19">
        <v>15</v>
      </c>
      <c r="E99" s="19">
        <v>0</v>
      </c>
      <c r="F99" s="19">
        <v>3</v>
      </c>
      <c r="G99" s="19">
        <v>2</v>
      </c>
      <c r="H99" s="19">
        <v>0</v>
      </c>
      <c r="I99" s="19">
        <v>15</v>
      </c>
      <c r="J99" s="19">
        <v>0</v>
      </c>
      <c r="K99" s="19">
        <v>0</v>
      </c>
      <c r="L99" s="19">
        <v>0</v>
      </c>
      <c r="M99" s="19">
        <v>0</v>
      </c>
      <c r="N99" s="19">
        <v>0</v>
      </c>
      <c r="O99" s="19">
        <v>0</v>
      </c>
      <c r="P99" s="19">
        <v>0</v>
      </c>
      <c r="Q99" s="19">
        <v>15</v>
      </c>
      <c r="R99" s="19">
        <v>0</v>
      </c>
      <c r="S99" s="19">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550" customFormat="1" x14ac:dyDescent="0.2">
      <c r="A101" s="320">
        <v>9</v>
      </c>
      <c r="B101" s="320">
        <v>2</v>
      </c>
      <c r="C101" s="320">
        <v>11</v>
      </c>
      <c r="D101" s="320">
        <v>8</v>
      </c>
      <c r="E101" s="320">
        <v>3</v>
      </c>
      <c r="F101" s="320">
        <v>4</v>
      </c>
      <c r="G101" s="320">
        <v>7</v>
      </c>
      <c r="H101" s="320">
        <v>0</v>
      </c>
      <c r="I101" s="320">
        <v>0</v>
      </c>
      <c r="J101" s="320">
        <v>0</v>
      </c>
      <c r="K101" s="320">
        <v>0</v>
      </c>
      <c r="L101" s="320">
        <v>0</v>
      </c>
      <c r="M101" s="320">
        <v>0</v>
      </c>
      <c r="N101" s="320">
        <v>0</v>
      </c>
      <c r="O101" s="320">
        <v>0</v>
      </c>
      <c r="P101" s="320">
        <v>0</v>
      </c>
      <c r="Q101" s="320">
        <v>11</v>
      </c>
      <c r="R101" s="320">
        <v>0</v>
      </c>
      <c r="S101" s="320">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614" customFormat="1" x14ac:dyDescent="0.2">
      <c r="A103" s="19">
        <v>21</v>
      </c>
      <c r="B103" s="19">
        <v>7</v>
      </c>
      <c r="C103" s="19">
        <v>28</v>
      </c>
      <c r="D103" s="19">
        <v>26</v>
      </c>
      <c r="E103" s="19">
        <v>2</v>
      </c>
      <c r="F103" s="19">
        <v>14</v>
      </c>
      <c r="G103" s="19">
        <v>14</v>
      </c>
      <c r="H103" s="19">
        <v>0</v>
      </c>
      <c r="I103" s="19">
        <v>28</v>
      </c>
      <c r="J103" s="19">
        <v>0</v>
      </c>
      <c r="K103" s="19">
        <v>0</v>
      </c>
      <c r="L103" s="19">
        <v>0</v>
      </c>
      <c r="M103" s="19">
        <v>0</v>
      </c>
      <c r="N103" s="19">
        <v>0</v>
      </c>
      <c r="O103" s="19">
        <v>0</v>
      </c>
      <c r="P103" s="19">
        <v>0</v>
      </c>
      <c r="Q103" s="19">
        <v>28</v>
      </c>
      <c r="R103" s="19">
        <v>0</v>
      </c>
      <c r="S103" s="19">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647" customFormat="1" x14ac:dyDescent="0.2">
      <c r="A105" s="19">
        <v>9</v>
      </c>
      <c r="B105" s="19">
        <v>4</v>
      </c>
      <c r="C105" s="19">
        <v>13</v>
      </c>
      <c r="D105" s="19">
        <v>13</v>
      </c>
      <c r="E105" s="19">
        <v>0</v>
      </c>
      <c r="F105" s="19">
        <v>5</v>
      </c>
      <c r="G105" s="19">
        <v>8</v>
      </c>
      <c r="H105" s="647">
        <v>0</v>
      </c>
      <c r="I105" s="19">
        <v>13</v>
      </c>
      <c r="J105" s="19">
        <v>0</v>
      </c>
      <c r="K105" s="19">
        <v>0</v>
      </c>
      <c r="L105" s="19">
        <v>0</v>
      </c>
      <c r="M105" s="19">
        <v>0</v>
      </c>
      <c r="N105" s="19">
        <v>0</v>
      </c>
      <c r="O105" s="19">
        <v>0</v>
      </c>
      <c r="P105" s="19">
        <v>0</v>
      </c>
      <c r="Q105" s="19">
        <v>13</v>
      </c>
      <c r="R105" s="19">
        <v>0</v>
      </c>
      <c r="S105" s="19">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671" customFormat="1" x14ac:dyDescent="0.2">
      <c r="A107" s="19">
        <v>14</v>
      </c>
      <c r="B107" s="19">
        <v>2</v>
      </c>
      <c r="C107" s="19">
        <v>16</v>
      </c>
      <c r="D107" s="19">
        <v>14</v>
      </c>
      <c r="E107" s="19">
        <v>2</v>
      </c>
      <c r="F107" s="19">
        <v>8</v>
      </c>
      <c r="G107" s="19">
        <v>8</v>
      </c>
      <c r="H107" s="19">
        <v>0</v>
      </c>
      <c r="I107" s="19">
        <v>16</v>
      </c>
      <c r="J107" s="19">
        <v>0</v>
      </c>
      <c r="K107" s="19">
        <v>0</v>
      </c>
      <c r="L107" s="19">
        <v>0</v>
      </c>
      <c r="M107" s="19">
        <v>0</v>
      </c>
      <c r="N107" s="19">
        <v>0</v>
      </c>
      <c r="O107" s="19">
        <v>0</v>
      </c>
      <c r="P107" s="19">
        <v>0</v>
      </c>
      <c r="Q107" s="19">
        <v>16</v>
      </c>
      <c r="R107" s="19">
        <v>0</v>
      </c>
      <c r="S107" s="19">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111" customFormat="1" x14ac:dyDescent="0.25">
      <c r="A109" s="710">
        <v>14</v>
      </c>
      <c r="B109" s="710">
        <v>5</v>
      </c>
      <c r="C109" s="710">
        <v>19</v>
      </c>
      <c r="D109" s="710">
        <v>16</v>
      </c>
      <c r="E109" s="710">
        <v>3</v>
      </c>
      <c r="F109" s="710">
        <v>9</v>
      </c>
      <c r="G109" s="710">
        <v>10</v>
      </c>
      <c r="H109" s="710">
        <v>0</v>
      </c>
      <c r="I109" s="710">
        <v>19</v>
      </c>
      <c r="J109" s="710">
        <v>0</v>
      </c>
      <c r="K109" s="710">
        <v>0</v>
      </c>
      <c r="L109" s="710">
        <v>0</v>
      </c>
      <c r="M109" s="710">
        <v>0</v>
      </c>
      <c r="N109" s="710">
        <v>0</v>
      </c>
      <c r="O109" s="710">
        <v>0</v>
      </c>
      <c r="P109" s="710">
        <v>0</v>
      </c>
      <c r="Q109" s="710">
        <v>19</v>
      </c>
      <c r="R109" s="710">
        <v>0</v>
      </c>
      <c r="S109" s="710">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111" customFormat="1" x14ac:dyDescent="0.25">
      <c r="A111" s="777">
        <v>18</v>
      </c>
      <c r="B111" s="777">
        <v>8</v>
      </c>
      <c r="C111" s="777">
        <v>26</v>
      </c>
      <c r="D111" s="777">
        <v>25</v>
      </c>
      <c r="E111" s="777">
        <v>1</v>
      </c>
      <c r="F111" s="777">
        <v>10</v>
      </c>
      <c r="G111" s="777">
        <v>26</v>
      </c>
      <c r="H111" s="777">
        <v>0</v>
      </c>
      <c r="I111" s="777">
        <v>26</v>
      </c>
      <c r="J111" s="777">
        <v>0</v>
      </c>
      <c r="K111" s="777">
        <v>0</v>
      </c>
      <c r="L111" s="777">
        <v>0</v>
      </c>
      <c r="M111" s="777">
        <v>0</v>
      </c>
      <c r="N111" s="777">
        <v>0</v>
      </c>
      <c r="O111" s="777">
        <v>0</v>
      </c>
      <c r="P111" s="777">
        <v>0</v>
      </c>
      <c r="Q111" s="777">
        <v>26</v>
      </c>
      <c r="R111" s="777">
        <v>0</v>
      </c>
      <c r="S111" s="777">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111" customFormat="1" x14ac:dyDescent="0.25">
      <c r="A113" s="777">
        <v>10</v>
      </c>
      <c r="B113" s="777">
        <v>0</v>
      </c>
      <c r="C113" s="777">
        <v>10</v>
      </c>
      <c r="D113" s="777">
        <v>9</v>
      </c>
      <c r="E113" s="777">
        <v>1</v>
      </c>
      <c r="F113" s="777">
        <v>6</v>
      </c>
      <c r="G113" s="777">
        <v>4</v>
      </c>
      <c r="H113" s="777">
        <v>0</v>
      </c>
      <c r="I113" s="777">
        <v>10</v>
      </c>
      <c r="J113" s="777">
        <v>0</v>
      </c>
      <c r="K113" s="777">
        <v>0</v>
      </c>
      <c r="L113" s="777">
        <v>0</v>
      </c>
      <c r="M113" s="777">
        <v>0</v>
      </c>
      <c r="N113" s="777">
        <v>0</v>
      </c>
      <c r="O113" s="777">
        <v>1</v>
      </c>
      <c r="P113" s="777">
        <v>0</v>
      </c>
      <c r="Q113" s="777">
        <v>9</v>
      </c>
      <c r="R113" s="777">
        <v>0</v>
      </c>
      <c r="S113" s="777">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800" customFormat="1" x14ac:dyDescent="0.2">
      <c r="A115" s="19">
        <v>6</v>
      </c>
      <c r="B115" s="19">
        <v>4</v>
      </c>
      <c r="C115" s="19">
        <v>10</v>
      </c>
      <c r="D115" s="19">
        <v>8</v>
      </c>
      <c r="E115" s="19">
        <v>2</v>
      </c>
      <c r="F115" s="19">
        <v>7</v>
      </c>
      <c r="G115" s="19">
        <v>3</v>
      </c>
      <c r="H115" s="19">
        <v>0</v>
      </c>
      <c r="I115" s="19">
        <v>10</v>
      </c>
      <c r="J115" s="19">
        <v>0</v>
      </c>
      <c r="K115" s="19">
        <v>0</v>
      </c>
      <c r="L115" s="19">
        <v>0</v>
      </c>
      <c r="M115" s="19">
        <v>0</v>
      </c>
      <c r="N115" s="19">
        <v>0</v>
      </c>
      <c r="O115" s="19">
        <v>0</v>
      </c>
      <c r="P115" s="19">
        <v>0</v>
      </c>
      <c r="Q115" s="19">
        <v>10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111" customFormat="1" x14ac:dyDescent="0.25">
      <c r="A117" s="817">
        <v>9</v>
      </c>
      <c r="B117" s="817">
        <v>5</v>
      </c>
      <c r="C117" s="817">
        <v>14</v>
      </c>
      <c r="D117" s="817">
        <v>14</v>
      </c>
      <c r="E117" s="817">
        <v>0</v>
      </c>
      <c r="F117" s="817">
        <v>9</v>
      </c>
      <c r="G117" s="817">
        <v>5</v>
      </c>
      <c r="H117" s="817">
        <v>0</v>
      </c>
      <c r="I117" s="817">
        <v>14</v>
      </c>
      <c r="J117" s="817">
        <v>0</v>
      </c>
      <c r="K117" s="817">
        <v>0</v>
      </c>
      <c r="L117" s="817">
        <v>0</v>
      </c>
      <c r="M117" s="817">
        <v>0</v>
      </c>
      <c r="N117" s="817">
        <v>0</v>
      </c>
      <c r="O117" s="817">
        <v>0</v>
      </c>
      <c r="P117" s="817">
        <v>0</v>
      </c>
      <c r="Q117" s="817">
        <v>14</v>
      </c>
      <c r="R117" s="817">
        <v>0</v>
      </c>
      <c r="S117" s="817">
        <v>0</v>
      </c>
    </row>
    <row r="118" spans="1:19" x14ac:dyDescent="0.2">
      <c r="A118" s="1072" t="s">
        <v>181</v>
      </c>
      <c r="B118" s="1072"/>
      <c r="C118" s="1072"/>
      <c r="D118" s="1072"/>
      <c r="E118" s="1072"/>
      <c r="F118" s="1072"/>
      <c r="G118" s="1072"/>
      <c r="H118" s="1072"/>
      <c r="I118" s="1072"/>
      <c r="J118" s="1072"/>
      <c r="K118" s="1072"/>
      <c r="L118" s="1072"/>
      <c r="M118" s="1072"/>
      <c r="N118" s="1072"/>
      <c r="O118" s="1072"/>
      <c r="P118" s="1072"/>
      <c r="Q118" s="1072"/>
      <c r="R118" s="1072"/>
      <c r="S118" s="1072"/>
    </row>
    <row r="119" spans="1:19" s="295" customFormat="1" x14ac:dyDescent="0.2">
      <c r="A119" s="307">
        <f t="shared" ref="A119:S119" si="2">SUM(A95,A97,A99,A101,A103,A105,A107,A109,A111,A113,A115,A117)</f>
        <v>141</v>
      </c>
      <c r="B119" s="307">
        <f t="shared" si="2"/>
        <v>46</v>
      </c>
      <c r="C119" s="307">
        <f t="shared" si="2"/>
        <v>187</v>
      </c>
      <c r="D119" s="307">
        <f t="shared" si="2"/>
        <v>170</v>
      </c>
      <c r="E119" s="307">
        <f t="shared" si="2"/>
        <v>17</v>
      </c>
      <c r="F119" s="307">
        <f t="shared" si="2"/>
        <v>90</v>
      </c>
      <c r="G119" s="307">
        <f t="shared" si="2"/>
        <v>97</v>
      </c>
      <c r="H119" s="307">
        <f t="shared" si="2"/>
        <v>0</v>
      </c>
      <c r="I119" s="307">
        <f t="shared" si="2"/>
        <v>176</v>
      </c>
      <c r="J119" s="307">
        <f t="shared" si="2"/>
        <v>0</v>
      </c>
      <c r="K119" s="307">
        <f t="shared" si="2"/>
        <v>0</v>
      </c>
      <c r="L119" s="307">
        <f t="shared" si="2"/>
        <v>0</v>
      </c>
      <c r="M119" s="307">
        <f t="shared" si="2"/>
        <v>0</v>
      </c>
      <c r="N119" s="307">
        <f t="shared" si="2"/>
        <v>0</v>
      </c>
      <c r="O119" s="307">
        <f t="shared" si="2"/>
        <v>3</v>
      </c>
      <c r="P119" s="307">
        <f t="shared" si="2"/>
        <v>0</v>
      </c>
      <c r="Q119" s="307">
        <f t="shared" si="2"/>
        <v>184</v>
      </c>
      <c r="R119" s="307">
        <f t="shared" si="2"/>
        <v>0</v>
      </c>
      <c r="S119" s="307">
        <f t="shared" si="2"/>
        <v>0</v>
      </c>
    </row>
    <row r="120" spans="1:19" x14ac:dyDescent="0.2">
      <c r="A120" s="308"/>
      <c r="B120" s="309"/>
      <c r="C120" s="309"/>
      <c r="D120" s="309"/>
      <c r="E120" s="309"/>
      <c r="F120" s="309"/>
      <c r="G120" s="309"/>
      <c r="H120" s="309"/>
      <c r="I120" s="309"/>
      <c r="J120" s="309"/>
      <c r="K120" s="280"/>
      <c r="L120" s="309"/>
      <c r="M120" s="280"/>
      <c r="N120" s="309"/>
      <c r="O120" s="309"/>
      <c r="P120" s="309"/>
      <c r="Q120" s="309"/>
      <c r="R120" s="309"/>
      <c r="S120" s="310"/>
    </row>
    <row r="121" spans="1:19" ht="19.5" customHeight="1" x14ac:dyDescent="0.2">
      <c r="A121" s="1101" t="s">
        <v>2968</v>
      </c>
      <c r="B121" s="1102"/>
      <c r="C121" s="1102"/>
      <c r="D121" s="1102"/>
      <c r="E121" s="1102"/>
      <c r="F121" s="1102"/>
      <c r="G121" s="1102"/>
      <c r="H121" s="1102"/>
      <c r="I121" s="1102"/>
      <c r="J121" s="1102"/>
      <c r="K121" s="1102"/>
      <c r="L121" s="1102"/>
      <c r="M121" s="1102"/>
      <c r="N121" s="1102"/>
      <c r="O121" s="1102"/>
      <c r="P121" s="1102"/>
      <c r="Q121" s="1102"/>
      <c r="R121" s="1102"/>
      <c r="S121" s="1103"/>
    </row>
    <row r="122" spans="1:19" x14ac:dyDescent="0.2">
      <c r="A122" s="928"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833" t="s">
        <v>1924</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1944</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1945</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1946</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1947</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1948</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1949</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1950</v>
      </c>
      <c r="B130" s="837"/>
      <c r="C130" s="837"/>
      <c r="D130" s="837"/>
      <c r="E130" s="837"/>
      <c r="F130" s="837"/>
      <c r="G130" s="837"/>
      <c r="H130" s="837"/>
      <c r="I130" s="837"/>
      <c r="J130" s="837"/>
      <c r="K130" s="837"/>
      <c r="L130" s="837"/>
      <c r="M130" s="837"/>
      <c r="N130" s="837"/>
      <c r="O130" s="837"/>
      <c r="P130" s="837"/>
      <c r="Q130" s="837"/>
      <c r="R130" s="837"/>
      <c r="S130" s="838"/>
    </row>
    <row r="131" spans="1:19" ht="26.25" customHeight="1" x14ac:dyDescent="0.2">
      <c r="A131" s="831" t="s">
        <v>41</v>
      </c>
      <c r="B131" s="831"/>
      <c r="C131" s="831"/>
      <c r="D131" s="831" t="s">
        <v>42</v>
      </c>
      <c r="E131" s="831"/>
      <c r="F131" s="831" t="s">
        <v>43</v>
      </c>
      <c r="G131" s="831"/>
      <c r="H131" s="831"/>
      <c r="I131" s="831" t="s">
        <v>44</v>
      </c>
      <c r="J131" s="831"/>
      <c r="K131" s="827" t="s">
        <v>45</v>
      </c>
      <c r="L131" s="1064"/>
      <c r="M131" s="1064"/>
      <c r="N131" s="1065"/>
      <c r="O131" s="841" t="s">
        <v>46</v>
      </c>
      <c r="P131" s="841"/>
      <c r="Q131" s="842"/>
      <c r="R131" s="831" t="s">
        <v>47</v>
      </c>
      <c r="S131" s="831"/>
    </row>
    <row r="132" spans="1:19" ht="27"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6.75" customHeight="1" x14ac:dyDescent="0.2">
      <c r="A133" s="831"/>
      <c r="B133" s="831"/>
      <c r="C133" s="853"/>
      <c r="D133" s="831"/>
      <c r="E133" s="831"/>
      <c r="F133" s="149" t="s">
        <v>63</v>
      </c>
      <c r="G133" s="149" t="s">
        <v>64</v>
      </c>
      <c r="H133" s="149" t="s">
        <v>65</v>
      </c>
      <c r="I133" s="831"/>
      <c r="J133" s="831"/>
      <c r="K133" s="152" t="s">
        <v>66</v>
      </c>
      <c r="L133" s="152" t="s">
        <v>67</v>
      </c>
      <c r="M133" s="152" t="s">
        <v>68</v>
      </c>
      <c r="N133" s="152" t="s">
        <v>67</v>
      </c>
      <c r="O133" s="831"/>
      <c r="P133" s="831"/>
      <c r="Q133" s="831"/>
      <c r="R133" s="831"/>
      <c r="S133" s="831"/>
    </row>
    <row r="134" spans="1:19"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x14ac:dyDescent="0.2">
      <c r="A135" s="205"/>
      <c r="B135" s="205"/>
      <c r="C135" s="205"/>
      <c r="D135" s="205"/>
      <c r="E135" s="205"/>
      <c r="F135" s="205"/>
      <c r="G135" s="205"/>
      <c r="H135" s="205"/>
      <c r="I135" s="205"/>
      <c r="J135" s="205"/>
      <c r="K135" s="205"/>
      <c r="L135" s="205"/>
      <c r="M135" s="205"/>
      <c r="N135" s="205"/>
      <c r="O135" s="205"/>
      <c r="P135" s="205"/>
      <c r="Q135" s="205"/>
      <c r="R135" s="205"/>
      <c r="S135" s="205"/>
    </row>
    <row r="136" spans="1:19" x14ac:dyDescent="0.2">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x14ac:dyDescent="0.2">
      <c r="A137" s="205"/>
      <c r="B137" s="205"/>
      <c r="C137" s="205"/>
      <c r="D137" s="205"/>
      <c r="E137" s="205"/>
      <c r="F137" s="205"/>
      <c r="G137" s="205"/>
      <c r="H137" s="205"/>
      <c r="I137" s="205"/>
      <c r="J137" s="205"/>
      <c r="K137" s="205"/>
      <c r="L137" s="205"/>
      <c r="M137" s="205"/>
      <c r="N137" s="205"/>
      <c r="O137" s="205"/>
      <c r="P137" s="205"/>
      <c r="Q137" s="205"/>
      <c r="R137" s="205"/>
      <c r="S137" s="205"/>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x14ac:dyDescent="0.2">
      <c r="A139" s="205"/>
      <c r="B139" s="162"/>
      <c r="C139" s="162"/>
      <c r="D139" s="162"/>
      <c r="E139" s="162"/>
      <c r="F139" s="162"/>
      <c r="G139" s="162"/>
      <c r="H139" s="162"/>
      <c r="I139" s="162"/>
      <c r="J139" s="162"/>
      <c r="K139" s="162"/>
      <c r="L139" s="162"/>
      <c r="M139" s="162"/>
      <c r="N139" s="162"/>
      <c r="O139" s="162"/>
      <c r="P139" s="162"/>
      <c r="Q139" s="156"/>
      <c r="R139" s="156"/>
      <c r="S139" s="156"/>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x14ac:dyDescent="0.2">
      <c r="A141" s="206"/>
      <c r="B141" s="208"/>
      <c r="C141" s="208"/>
      <c r="D141" s="208"/>
      <c r="E141" s="208"/>
      <c r="F141" s="208"/>
      <c r="G141" s="208"/>
      <c r="H141" s="208"/>
      <c r="I141" s="208"/>
      <c r="J141" s="208"/>
      <c r="K141" s="208"/>
      <c r="L141" s="208"/>
      <c r="M141" s="208"/>
      <c r="N141" s="208"/>
      <c r="O141" s="208"/>
      <c r="P141" s="208"/>
      <c r="Q141" s="208"/>
      <c r="R141" s="208"/>
      <c r="S141" s="208"/>
    </row>
    <row r="142" spans="1:19"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x14ac:dyDescent="0.2">
      <c r="A143" s="205"/>
      <c r="B143" s="205"/>
      <c r="C143" s="205"/>
      <c r="D143" s="205"/>
      <c r="E143" s="205"/>
      <c r="F143" s="205"/>
      <c r="G143" s="205"/>
      <c r="H143" s="205"/>
      <c r="I143" s="205"/>
      <c r="J143" s="205"/>
      <c r="K143" s="205"/>
      <c r="L143" s="205"/>
      <c r="M143" s="205"/>
      <c r="N143" s="205"/>
      <c r="O143" s="205"/>
      <c r="P143" s="205"/>
      <c r="Q143" s="205"/>
      <c r="R143" s="205"/>
      <c r="S143" s="205"/>
    </row>
    <row r="144" spans="1:19"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x14ac:dyDescent="0.2">
      <c r="A145" s="205"/>
      <c r="B145" s="205"/>
      <c r="C145" s="205"/>
      <c r="D145" s="205"/>
      <c r="E145" s="205"/>
      <c r="F145" s="205"/>
      <c r="G145" s="205"/>
      <c r="H145" s="205"/>
      <c r="I145" s="205"/>
      <c r="J145" s="205"/>
      <c r="K145" s="205"/>
      <c r="L145" s="205"/>
      <c r="M145" s="205"/>
      <c r="N145" s="205"/>
      <c r="O145" s="205"/>
      <c r="P145" s="205"/>
      <c r="Q145" s="205"/>
      <c r="R145" s="205"/>
      <c r="S145" s="205"/>
    </row>
    <row r="146" spans="1:19"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x14ac:dyDescent="0.2">
      <c r="A147" s="205"/>
      <c r="B147" s="205"/>
      <c r="C147" s="205"/>
      <c r="D147" s="205"/>
      <c r="E147" s="205"/>
      <c r="F147" s="205"/>
      <c r="G147" s="205"/>
      <c r="H147" s="205"/>
      <c r="I147" s="205"/>
      <c r="J147" s="205"/>
      <c r="K147" s="205"/>
      <c r="L147" s="205"/>
      <c r="M147" s="205"/>
      <c r="N147" s="205"/>
      <c r="O147" s="205"/>
      <c r="P147" s="205"/>
      <c r="Q147" s="156"/>
      <c r="R147" s="156"/>
      <c r="S147" s="156"/>
    </row>
    <row r="148" spans="1:19"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x14ac:dyDescent="0.2">
      <c r="A149" s="205"/>
      <c r="B149" s="205"/>
      <c r="C149" s="205"/>
      <c r="D149" s="205"/>
      <c r="E149" s="205"/>
      <c r="F149" s="205"/>
      <c r="G149" s="205"/>
      <c r="H149" s="205"/>
      <c r="I149" s="205"/>
      <c r="J149" s="205"/>
      <c r="K149" s="205"/>
      <c r="L149" s="205"/>
      <c r="M149" s="205"/>
      <c r="N149" s="205"/>
      <c r="O149" s="205"/>
      <c r="P149" s="205"/>
      <c r="Q149" s="205"/>
      <c r="R149" s="205"/>
      <c r="S149" s="205"/>
    </row>
    <row r="150" spans="1:19"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x14ac:dyDescent="0.2">
      <c r="A151" s="205"/>
      <c r="B151" s="205"/>
      <c r="C151" s="205"/>
      <c r="D151" s="205"/>
      <c r="E151" s="205"/>
      <c r="F151" s="205"/>
      <c r="G151" s="205"/>
      <c r="H151" s="205"/>
      <c r="I151" s="205"/>
      <c r="J151" s="205"/>
      <c r="K151" s="205"/>
      <c r="L151" s="205"/>
      <c r="M151" s="205"/>
      <c r="N151" s="205"/>
      <c r="O151" s="205"/>
      <c r="P151" s="205"/>
      <c r="Q151" s="205"/>
      <c r="R151" s="205"/>
      <c r="S151" s="205"/>
    </row>
    <row r="152" spans="1:19"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x14ac:dyDescent="0.2">
      <c r="A153" s="205"/>
      <c r="B153" s="162"/>
      <c r="C153" s="162"/>
      <c r="D153" s="162"/>
      <c r="E153" s="162"/>
      <c r="F153" s="162"/>
      <c r="G153" s="162"/>
      <c r="H153" s="162"/>
      <c r="I153" s="162"/>
      <c r="J153" s="162"/>
      <c r="K153" s="162"/>
      <c r="L153" s="162"/>
      <c r="M153" s="162"/>
      <c r="N153" s="162"/>
      <c r="O153" s="162"/>
      <c r="P153" s="162"/>
      <c r="Q153" s="162"/>
      <c r="R153" s="156"/>
      <c r="S153" s="156"/>
    </row>
    <row r="154" spans="1:19"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x14ac:dyDescent="0.2">
      <c r="A155" s="205"/>
      <c r="B155" s="162"/>
      <c r="C155" s="162"/>
      <c r="D155" s="162"/>
      <c r="E155" s="162"/>
      <c r="F155" s="162"/>
      <c r="G155" s="162"/>
      <c r="H155" s="162"/>
      <c r="I155" s="162"/>
      <c r="J155" s="162"/>
      <c r="K155" s="162"/>
      <c r="L155" s="162"/>
      <c r="M155" s="162"/>
      <c r="N155" s="162"/>
      <c r="O155" s="162"/>
      <c r="P155" s="162"/>
      <c r="Q155" s="162"/>
      <c r="R155" s="156"/>
      <c r="S155" s="156"/>
    </row>
    <row r="156" spans="1:19"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x14ac:dyDescent="0.2">
      <c r="A157" s="82"/>
      <c r="B157" s="82"/>
      <c r="C157" s="82"/>
      <c r="D157" s="82"/>
      <c r="E157" s="82"/>
      <c r="F157" s="82"/>
      <c r="G157" s="82"/>
      <c r="H157" s="82"/>
      <c r="I157" s="82"/>
      <c r="J157" s="82"/>
      <c r="K157" s="82"/>
      <c r="L157" s="82"/>
      <c r="M157" s="82"/>
      <c r="N157" s="82"/>
      <c r="O157" s="82"/>
      <c r="P157" s="82"/>
      <c r="Q157" s="82"/>
      <c r="R157" s="82"/>
      <c r="S157" s="82"/>
    </row>
    <row r="158" spans="1:19" x14ac:dyDescent="0.2">
      <c r="A158" s="1072" t="s">
        <v>181</v>
      </c>
      <c r="B158" s="1072"/>
      <c r="C158" s="1072"/>
      <c r="D158" s="1072"/>
      <c r="E158" s="1072"/>
      <c r="F158" s="1072"/>
      <c r="G158" s="1072"/>
      <c r="H158" s="1072"/>
      <c r="I158" s="1072"/>
      <c r="J158" s="1072"/>
      <c r="K158" s="1072"/>
      <c r="L158" s="1072"/>
      <c r="M158" s="1072"/>
      <c r="N158" s="1072"/>
      <c r="O158" s="1072"/>
      <c r="P158" s="1072"/>
      <c r="Q158" s="1072"/>
      <c r="R158" s="1072"/>
      <c r="S158" s="1072"/>
    </row>
    <row r="159" spans="1:19" x14ac:dyDescent="0.2">
      <c r="A159" s="311">
        <f>SUM(A157,A155,A153,A151,A149,A147,A145,A143,A141,A139,A137,A135)</f>
        <v>0</v>
      </c>
      <c r="B159" s="311">
        <f t="shared" ref="B159:S159" si="3">SUM(B157,B155,B153,B151,B149,B147,B145,B143,B141,B139,B137,B135)</f>
        <v>0</v>
      </c>
      <c r="C159" s="311">
        <f t="shared" si="3"/>
        <v>0</v>
      </c>
      <c r="D159" s="311">
        <f t="shared" si="3"/>
        <v>0</v>
      </c>
      <c r="E159" s="311">
        <f t="shared" si="3"/>
        <v>0</v>
      </c>
      <c r="F159" s="311">
        <f t="shared" si="3"/>
        <v>0</v>
      </c>
      <c r="G159" s="311">
        <f t="shared" si="3"/>
        <v>0</v>
      </c>
      <c r="H159" s="311">
        <f t="shared" si="3"/>
        <v>0</v>
      </c>
      <c r="I159" s="311">
        <f t="shared" si="3"/>
        <v>0</v>
      </c>
      <c r="J159" s="311">
        <f t="shared" si="3"/>
        <v>0</v>
      </c>
      <c r="K159" s="311">
        <f t="shared" si="3"/>
        <v>0</v>
      </c>
      <c r="L159" s="311">
        <f t="shared" si="3"/>
        <v>0</v>
      </c>
      <c r="M159" s="311">
        <f t="shared" si="3"/>
        <v>0</v>
      </c>
      <c r="N159" s="311">
        <f t="shared" si="3"/>
        <v>0</v>
      </c>
      <c r="O159" s="311">
        <f t="shared" si="3"/>
        <v>0</v>
      </c>
      <c r="P159" s="311">
        <f t="shared" si="3"/>
        <v>0</v>
      </c>
      <c r="Q159" s="311">
        <f t="shared" si="3"/>
        <v>0</v>
      </c>
      <c r="R159" s="311">
        <f t="shared" si="3"/>
        <v>0</v>
      </c>
      <c r="S159" s="311">
        <f t="shared" si="3"/>
        <v>0</v>
      </c>
    </row>
    <row r="160" spans="1:19" x14ac:dyDescent="0.2">
      <c r="A160" s="209"/>
      <c r="B160" s="68"/>
      <c r="C160" s="68"/>
      <c r="D160" s="68"/>
      <c r="E160" s="68"/>
      <c r="F160" s="68"/>
      <c r="G160" s="68"/>
      <c r="H160" s="68"/>
      <c r="I160" s="68"/>
      <c r="J160" s="68"/>
      <c r="K160" s="68"/>
      <c r="L160" s="68"/>
      <c r="M160" s="68"/>
      <c r="N160" s="68"/>
      <c r="O160" s="68"/>
      <c r="P160" s="68"/>
      <c r="Q160" s="68"/>
      <c r="R160" s="68"/>
      <c r="S160" s="210"/>
    </row>
    <row r="161" spans="1:19" ht="21" customHeight="1" x14ac:dyDescent="0.2">
      <c r="A161" s="1101" t="s">
        <v>2969</v>
      </c>
      <c r="B161" s="1102"/>
      <c r="C161" s="1102"/>
      <c r="D161" s="1102"/>
      <c r="E161" s="1102"/>
      <c r="F161" s="1102"/>
      <c r="G161" s="1102"/>
      <c r="H161" s="1102"/>
      <c r="I161" s="1102"/>
      <c r="J161" s="1102"/>
      <c r="K161" s="1102"/>
      <c r="L161" s="1102"/>
      <c r="M161" s="1102"/>
      <c r="N161" s="1102"/>
      <c r="O161" s="1102"/>
      <c r="P161" s="1102"/>
      <c r="Q161" s="1102"/>
      <c r="R161" s="1102"/>
      <c r="S161" s="1103"/>
    </row>
    <row r="162" spans="1:19" x14ac:dyDescent="0.2">
      <c r="A162" s="928"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
      <c r="A163" s="833" t="s">
        <v>1924</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1951</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1952</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1953</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1954</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1955</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1956</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1957</v>
      </c>
      <c r="B170" s="837"/>
      <c r="C170" s="837"/>
      <c r="D170" s="837"/>
      <c r="E170" s="837"/>
      <c r="F170" s="837"/>
      <c r="G170" s="837"/>
      <c r="H170" s="837"/>
      <c r="I170" s="837"/>
      <c r="J170" s="837"/>
      <c r="K170" s="837"/>
      <c r="L170" s="837"/>
      <c r="M170" s="837"/>
      <c r="N170" s="837"/>
      <c r="O170" s="837"/>
      <c r="P170" s="837"/>
      <c r="Q170" s="837"/>
      <c r="R170" s="837"/>
      <c r="S170" s="838"/>
    </row>
    <row r="171" spans="1:19" ht="28.5" customHeight="1" x14ac:dyDescent="0.2">
      <c r="A171" s="831" t="s">
        <v>41</v>
      </c>
      <c r="B171" s="831"/>
      <c r="C171" s="831"/>
      <c r="D171" s="831" t="s">
        <v>42</v>
      </c>
      <c r="E171" s="831"/>
      <c r="F171" s="831" t="s">
        <v>43</v>
      </c>
      <c r="G171" s="831"/>
      <c r="H171" s="831"/>
      <c r="I171" s="831" t="s">
        <v>44</v>
      </c>
      <c r="J171" s="831"/>
      <c r="K171" s="827" t="s">
        <v>45</v>
      </c>
      <c r="L171" s="1064"/>
      <c r="M171" s="1064"/>
      <c r="N171" s="1065"/>
      <c r="O171" s="841" t="s">
        <v>46</v>
      </c>
      <c r="P171" s="841"/>
      <c r="Q171" s="842"/>
      <c r="R171" s="831" t="s">
        <v>47</v>
      </c>
      <c r="S171" s="831"/>
    </row>
    <row r="172" spans="1:19" ht="27.7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6" customHeight="1" x14ac:dyDescent="0.2">
      <c r="A173" s="831"/>
      <c r="B173" s="831"/>
      <c r="C173" s="853"/>
      <c r="D173" s="831"/>
      <c r="E173" s="831"/>
      <c r="F173" s="149" t="s">
        <v>63</v>
      </c>
      <c r="G173" s="149" t="s">
        <v>64</v>
      </c>
      <c r="H173" s="149" t="s">
        <v>65</v>
      </c>
      <c r="I173" s="831"/>
      <c r="J173" s="831"/>
      <c r="K173" s="152" t="s">
        <v>66</v>
      </c>
      <c r="L173" s="152" t="s">
        <v>67</v>
      </c>
      <c r="M173" s="152" t="s">
        <v>68</v>
      </c>
      <c r="N173" s="152" t="s">
        <v>67</v>
      </c>
      <c r="O173" s="831"/>
      <c r="P173" s="831"/>
      <c r="Q173" s="831"/>
      <c r="R173" s="831"/>
      <c r="S173" s="831"/>
    </row>
    <row r="174" spans="1:19" x14ac:dyDescent="0.2">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x14ac:dyDescent="0.2">
      <c r="A175" s="205"/>
      <c r="B175" s="205"/>
      <c r="C175" s="205"/>
      <c r="D175" s="205"/>
      <c r="E175" s="205"/>
      <c r="F175" s="205"/>
      <c r="G175" s="205"/>
      <c r="H175" s="205"/>
      <c r="I175" s="205"/>
      <c r="J175" s="205"/>
      <c r="K175" s="205"/>
      <c r="L175" s="205"/>
      <c r="M175" s="205"/>
      <c r="N175" s="205"/>
      <c r="O175" s="205"/>
      <c r="P175" s="205"/>
      <c r="Q175" s="205"/>
      <c r="R175" s="205"/>
      <c r="S175" s="205"/>
    </row>
    <row r="176" spans="1:19" x14ac:dyDescent="0.2">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x14ac:dyDescent="0.2">
      <c r="A177" s="205"/>
      <c r="B177" s="205"/>
      <c r="C177" s="205"/>
      <c r="D177" s="205"/>
      <c r="E177" s="205"/>
      <c r="F177" s="205"/>
      <c r="G177" s="205"/>
      <c r="H177" s="205"/>
      <c r="I177" s="205"/>
      <c r="J177" s="205"/>
      <c r="K177" s="205"/>
      <c r="L177" s="205"/>
      <c r="M177" s="205"/>
      <c r="N177" s="205"/>
      <c r="O177" s="205"/>
      <c r="P177" s="205"/>
      <c r="Q177" s="205"/>
      <c r="R177" s="205"/>
      <c r="S177" s="205"/>
    </row>
    <row r="178" spans="1:19" x14ac:dyDescent="0.2">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x14ac:dyDescent="0.2">
      <c r="A179" s="205"/>
      <c r="B179" s="162"/>
      <c r="C179" s="162"/>
      <c r="D179" s="162"/>
      <c r="E179" s="162"/>
      <c r="F179" s="162"/>
      <c r="G179" s="162"/>
      <c r="H179" s="162"/>
      <c r="I179" s="162"/>
      <c r="J179" s="162"/>
      <c r="K179" s="162"/>
      <c r="L179" s="162"/>
      <c r="M179" s="162"/>
      <c r="N179" s="162"/>
      <c r="O179" s="162"/>
      <c r="P179" s="162"/>
      <c r="Q179" s="156"/>
      <c r="R179" s="156"/>
      <c r="S179" s="156"/>
    </row>
    <row r="180" spans="1:19" x14ac:dyDescent="0.2">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x14ac:dyDescent="0.2">
      <c r="A181" s="206"/>
      <c r="B181" s="208"/>
      <c r="C181" s="208"/>
      <c r="D181" s="208"/>
      <c r="E181" s="208"/>
      <c r="F181" s="208"/>
      <c r="G181" s="208"/>
      <c r="H181" s="208"/>
      <c r="I181" s="208"/>
      <c r="J181" s="208"/>
      <c r="K181" s="208"/>
      <c r="L181" s="208"/>
      <c r="M181" s="208"/>
      <c r="N181" s="208"/>
      <c r="O181" s="208"/>
      <c r="P181" s="208"/>
      <c r="Q181" s="208"/>
      <c r="R181" s="208"/>
      <c r="S181" s="208"/>
    </row>
    <row r="182" spans="1:19" x14ac:dyDescent="0.2">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x14ac:dyDescent="0.2">
      <c r="A183" s="205"/>
      <c r="B183" s="205"/>
      <c r="C183" s="205"/>
      <c r="D183" s="205"/>
      <c r="E183" s="205"/>
      <c r="F183" s="205"/>
      <c r="G183" s="205"/>
      <c r="H183" s="205"/>
      <c r="I183" s="205"/>
      <c r="J183" s="205"/>
      <c r="K183" s="205"/>
      <c r="L183" s="205"/>
      <c r="M183" s="205"/>
      <c r="N183" s="205"/>
      <c r="O183" s="205"/>
      <c r="P183" s="205"/>
      <c r="Q183" s="205"/>
      <c r="R183" s="205"/>
      <c r="S183" s="205"/>
    </row>
    <row r="184" spans="1:19" x14ac:dyDescent="0.2">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x14ac:dyDescent="0.2">
      <c r="A185" s="205"/>
      <c r="B185" s="205"/>
      <c r="C185" s="205"/>
      <c r="D185" s="205"/>
      <c r="E185" s="205"/>
      <c r="F185" s="205"/>
      <c r="G185" s="205"/>
      <c r="H185" s="205"/>
      <c r="I185" s="205"/>
      <c r="J185" s="205"/>
      <c r="K185" s="205"/>
      <c r="L185" s="205"/>
      <c r="M185" s="205"/>
      <c r="N185" s="205"/>
      <c r="O185" s="205"/>
      <c r="P185" s="205"/>
      <c r="Q185" s="205"/>
      <c r="R185" s="205"/>
      <c r="S185" s="205"/>
    </row>
    <row r="186" spans="1:19" x14ac:dyDescent="0.2">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x14ac:dyDescent="0.2">
      <c r="A187" s="205"/>
      <c r="B187" s="205"/>
      <c r="C187" s="205"/>
      <c r="D187" s="205"/>
      <c r="E187" s="205"/>
      <c r="F187" s="205"/>
      <c r="G187" s="205"/>
      <c r="H187" s="205"/>
      <c r="I187" s="205"/>
      <c r="J187" s="205"/>
      <c r="K187" s="205"/>
      <c r="L187" s="205"/>
      <c r="M187" s="205"/>
      <c r="N187" s="205"/>
      <c r="O187" s="205"/>
      <c r="P187" s="205"/>
      <c r="Q187" s="156"/>
      <c r="R187" s="156"/>
      <c r="S187" s="156"/>
    </row>
    <row r="188" spans="1:19" x14ac:dyDescent="0.2">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x14ac:dyDescent="0.2">
      <c r="A189" s="205"/>
      <c r="B189" s="205"/>
      <c r="C189" s="205"/>
      <c r="D189" s="205"/>
      <c r="E189" s="205"/>
      <c r="F189" s="205"/>
      <c r="G189" s="205"/>
      <c r="H189" s="205"/>
      <c r="I189" s="205"/>
      <c r="J189" s="205"/>
      <c r="K189" s="205"/>
      <c r="L189" s="205"/>
      <c r="M189" s="205"/>
      <c r="N189" s="205"/>
      <c r="O189" s="205"/>
      <c r="P189" s="205"/>
      <c r="Q189" s="205"/>
      <c r="R189" s="205"/>
      <c r="S189" s="205"/>
    </row>
    <row r="190" spans="1:19" x14ac:dyDescent="0.2">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x14ac:dyDescent="0.2">
      <c r="A191" s="205"/>
      <c r="B191" s="205"/>
      <c r="C191" s="205"/>
      <c r="D191" s="205"/>
      <c r="E191" s="205"/>
      <c r="F191" s="205"/>
      <c r="G191" s="205"/>
      <c r="H191" s="205"/>
      <c r="I191" s="205"/>
      <c r="J191" s="205"/>
      <c r="K191" s="205"/>
      <c r="L191" s="205"/>
      <c r="M191" s="205"/>
      <c r="N191" s="205"/>
      <c r="O191" s="205"/>
      <c r="P191" s="205"/>
      <c r="Q191" s="205"/>
      <c r="R191" s="205"/>
      <c r="S191" s="205"/>
    </row>
    <row r="192" spans="1:19" x14ac:dyDescent="0.2">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x14ac:dyDescent="0.2">
      <c r="A193" s="205"/>
      <c r="B193" s="162"/>
      <c r="C193" s="162"/>
      <c r="D193" s="162"/>
      <c r="E193" s="162"/>
      <c r="F193" s="162"/>
      <c r="G193" s="162"/>
      <c r="H193" s="162"/>
      <c r="I193" s="162"/>
      <c r="J193" s="162"/>
      <c r="K193" s="162"/>
      <c r="L193" s="162"/>
      <c r="M193" s="162"/>
      <c r="N193" s="162"/>
      <c r="O193" s="162"/>
      <c r="P193" s="162"/>
      <c r="Q193" s="162"/>
      <c r="R193" s="156"/>
      <c r="S193" s="156"/>
    </row>
    <row r="194" spans="1:19" x14ac:dyDescent="0.2">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x14ac:dyDescent="0.2">
      <c r="A195" s="205"/>
      <c r="B195" s="162"/>
      <c r="C195" s="162"/>
      <c r="D195" s="162"/>
      <c r="E195" s="162"/>
      <c r="F195" s="162"/>
      <c r="G195" s="162"/>
      <c r="H195" s="162"/>
      <c r="I195" s="162"/>
      <c r="J195" s="162"/>
      <c r="K195" s="162"/>
      <c r="L195" s="162"/>
      <c r="M195" s="162"/>
      <c r="N195" s="162"/>
      <c r="O195" s="162"/>
      <c r="P195" s="162"/>
      <c r="Q195" s="162"/>
      <c r="R195" s="156"/>
      <c r="S195" s="156"/>
    </row>
    <row r="196" spans="1:19" x14ac:dyDescent="0.2">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x14ac:dyDescent="0.2">
      <c r="A197" s="82"/>
      <c r="B197" s="82"/>
      <c r="C197" s="82"/>
      <c r="D197" s="82"/>
      <c r="E197" s="82"/>
      <c r="F197" s="82"/>
      <c r="G197" s="82"/>
      <c r="H197" s="82"/>
      <c r="I197" s="82"/>
      <c r="J197" s="82"/>
      <c r="K197" s="82"/>
      <c r="L197" s="82"/>
      <c r="M197" s="82"/>
      <c r="N197" s="82"/>
      <c r="O197" s="82"/>
      <c r="P197" s="82"/>
      <c r="Q197" s="82"/>
      <c r="R197" s="82"/>
      <c r="S197" s="82"/>
    </row>
    <row r="198" spans="1:19" s="230" customFormat="1" x14ac:dyDescent="0.2">
      <c r="A198" s="1072" t="s">
        <v>181</v>
      </c>
      <c r="B198" s="1072"/>
      <c r="C198" s="1072"/>
      <c r="D198" s="1072"/>
      <c r="E198" s="1072"/>
      <c r="F198" s="1072"/>
      <c r="G198" s="1072"/>
      <c r="H198" s="1072"/>
      <c r="I198" s="1072"/>
      <c r="J198" s="1072"/>
      <c r="K198" s="1072"/>
      <c r="L198" s="1072"/>
      <c r="M198" s="1072"/>
      <c r="N198" s="1072"/>
      <c r="O198" s="1072"/>
      <c r="P198" s="1072"/>
      <c r="Q198" s="1072"/>
      <c r="R198" s="1072"/>
      <c r="S198" s="1072"/>
    </row>
    <row r="199" spans="1:19" s="294" customFormat="1" x14ac:dyDescent="0.2">
      <c r="A199" s="311">
        <f>SUM(A197,A195,A193,A191,A189,A187,A185,A183,A181,A179,A177,A175)</f>
        <v>0</v>
      </c>
      <c r="B199" s="311">
        <f t="shared" ref="B199:S199" si="4">SUM(B197,B195,B193,B191,B189,B187,B185,B183,B181,B179,B177,B175)</f>
        <v>0</v>
      </c>
      <c r="C199" s="311">
        <f t="shared" si="4"/>
        <v>0</v>
      </c>
      <c r="D199" s="311">
        <f t="shared" si="4"/>
        <v>0</v>
      </c>
      <c r="E199" s="311">
        <f t="shared" si="4"/>
        <v>0</v>
      </c>
      <c r="F199" s="311">
        <v>0</v>
      </c>
      <c r="G199" s="311">
        <f t="shared" si="4"/>
        <v>0</v>
      </c>
      <c r="H199" s="311">
        <f t="shared" si="4"/>
        <v>0</v>
      </c>
      <c r="I199" s="311">
        <f t="shared" si="4"/>
        <v>0</v>
      </c>
      <c r="J199" s="311">
        <f t="shared" si="4"/>
        <v>0</v>
      </c>
      <c r="K199" s="311">
        <f t="shared" si="4"/>
        <v>0</v>
      </c>
      <c r="L199" s="311">
        <f t="shared" si="4"/>
        <v>0</v>
      </c>
      <c r="M199" s="311">
        <f t="shared" si="4"/>
        <v>0</v>
      </c>
      <c r="N199" s="311">
        <f t="shared" si="4"/>
        <v>0</v>
      </c>
      <c r="O199" s="311">
        <f t="shared" si="4"/>
        <v>0</v>
      </c>
      <c r="P199" s="311">
        <f t="shared" si="4"/>
        <v>0</v>
      </c>
      <c r="Q199" s="311">
        <f t="shared" si="4"/>
        <v>0</v>
      </c>
      <c r="R199" s="311">
        <v>0</v>
      </c>
      <c r="S199" s="311">
        <f t="shared" si="4"/>
        <v>0</v>
      </c>
    </row>
    <row r="201" spans="1:19" x14ac:dyDescent="0.2">
      <c r="A201" s="1339" t="s">
        <v>740</v>
      </c>
      <c r="B201" s="1339"/>
      <c r="C201" s="1339"/>
      <c r="D201" s="1339"/>
      <c r="E201" s="1339"/>
      <c r="F201" s="1339"/>
      <c r="G201" s="1339"/>
      <c r="H201" s="1339"/>
      <c r="I201" s="1339"/>
      <c r="J201" s="1339"/>
      <c r="K201" s="1339"/>
      <c r="L201" s="1339"/>
      <c r="M201" s="1339"/>
      <c r="N201" s="1339"/>
      <c r="O201" s="1339"/>
      <c r="P201" s="1339"/>
      <c r="Q201" s="1339"/>
      <c r="R201" s="1339"/>
      <c r="S201" s="1339"/>
    </row>
    <row r="202" spans="1:19" x14ac:dyDescent="0.2">
      <c r="A202" s="306">
        <f>SUM(A199,A159,A119,A79,A39)</f>
        <v>188</v>
      </c>
      <c r="B202" s="306">
        <f t="shared" ref="B202:S202" si="5">SUM(B199,B159,B119,B79,B39)</f>
        <v>76</v>
      </c>
      <c r="C202" s="306">
        <f t="shared" si="5"/>
        <v>264</v>
      </c>
      <c r="D202" s="306">
        <f t="shared" si="5"/>
        <v>190</v>
      </c>
      <c r="E202" s="306">
        <f t="shared" si="5"/>
        <v>73</v>
      </c>
      <c r="F202" s="306">
        <f t="shared" si="5"/>
        <v>100</v>
      </c>
      <c r="G202" s="306">
        <f t="shared" si="5"/>
        <v>170</v>
      </c>
      <c r="H202" s="306">
        <f t="shared" si="5"/>
        <v>0</v>
      </c>
      <c r="I202" s="306">
        <f t="shared" si="5"/>
        <v>247</v>
      </c>
      <c r="J202" s="306">
        <f t="shared" si="5"/>
        <v>6</v>
      </c>
      <c r="K202" s="306">
        <f t="shared" si="5"/>
        <v>0</v>
      </c>
      <c r="L202" s="306">
        <f t="shared" si="5"/>
        <v>1</v>
      </c>
      <c r="M202" s="306">
        <f t="shared" si="5"/>
        <v>0</v>
      </c>
      <c r="N202" s="306">
        <f t="shared" si="5"/>
        <v>0</v>
      </c>
      <c r="O202" s="306">
        <f t="shared" si="5"/>
        <v>39</v>
      </c>
      <c r="P202" s="306">
        <f t="shared" si="5"/>
        <v>40</v>
      </c>
      <c r="Q202" s="306">
        <f t="shared" si="5"/>
        <v>185</v>
      </c>
      <c r="R202" s="306">
        <f t="shared" si="5"/>
        <v>0</v>
      </c>
      <c r="S202" s="306">
        <f t="shared" si="5"/>
        <v>0</v>
      </c>
    </row>
    <row r="205" spans="1:19" s="295" customFormat="1" x14ac:dyDescent="0.2"/>
  </sheetData>
  <mergeCells count="226">
    <mergeCell ref="A201:S20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125:S125"/>
    <mergeCell ref="A126:S126"/>
    <mergeCell ref="A127:S127"/>
    <mergeCell ref="A128:S128"/>
    <mergeCell ref="A129:S129"/>
    <mergeCell ref="A130:S130"/>
    <mergeCell ref="A116:S116"/>
    <mergeCell ref="A118:S118"/>
    <mergeCell ref="A121:S121"/>
    <mergeCell ref="A122:S122"/>
    <mergeCell ref="A123:S123"/>
    <mergeCell ref="A124:S124"/>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34:S134"/>
    <mergeCell ref="A136:S136"/>
    <mergeCell ref="A138:S138"/>
    <mergeCell ref="A140:S140"/>
    <mergeCell ref="A142:S142"/>
    <mergeCell ref="A144:S144"/>
    <mergeCell ref="M132:N132"/>
    <mergeCell ref="O132:O133"/>
    <mergeCell ref="P132:P133"/>
    <mergeCell ref="Q132:Q133"/>
    <mergeCell ref="R132:R133"/>
    <mergeCell ref="S132:S133"/>
    <mergeCell ref="A158:S158"/>
    <mergeCell ref="A161:S161"/>
    <mergeCell ref="A162:S162"/>
    <mergeCell ref="A163:S163"/>
    <mergeCell ref="A164:S164"/>
    <mergeCell ref="A165:S165"/>
    <mergeCell ref="A146:S146"/>
    <mergeCell ref="A148:S148"/>
    <mergeCell ref="A150:S150"/>
    <mergeCell ref="A152:S152"/>
    <mergeCell ref="A154:S154"/>
    <mergeCell ref="A156:S156"/>
    <mergeCell ref="F172:H172"/>
    <mergeCell ref="I172:I173"/>
    <mergeCell ref="J172:J173"/>
    <mergeCell ref="A196:S196"/>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98:S198"/>
    <mergeCell ref="A184:S18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52:C53 C92:C93 C132:C133 C172:C173 C12:C13">
      <formula1>"Nr. total de solicitări(reşedinţă de judeţ+alte localităţi)"</formula1>
    </dataValidation>
    <dataValidation type="list" allowBlank="1" showInputMessage="1" showErrorMessage="1" sqref="B52:B53 B92:B93 B132:B133 B172:B173 B12:B13">
      <formula1>"Nr. solicitări din alte localităţi"</formula1>
    </dataValidation>
    <dataValidation type="list" allowBlank="1" showInputMessage="1" showErrorMessage="1" sqref="A52:A53 A92:A93 A132:A133 A172:A173 A12:A13">
      <formula1>"Nr. solicitări din reşedinţa de judeţ"</formula1>
    </dataValidation>
    <dataValidation type="textLength" allowBlank="1" showInputMessage="1" showErrorMessage="1" error="ACEASTĂ INFORMAŢIE LA NIVEL DE TOTAL AN 2009 NU SE VA COMPLETA!!!!!" sqref="M120 K160 M160 M80 K120 K80">
      <formula1>0</formula1>
      <formula2>0</formula2>
    </dataValidation>
    <dataValidation type="list" allowBlank="1" showInputMessage="1" showErrorMessage="1" sqref="F52:H52 F92:H92 F132:H132 F172:H172 F12:H12">
      <formula1>"Nr. de solicitări pe domenii"</formula1>
    </dataValidation>
    <dataValidation type="list" allowBlank="1" showInputMessage="1" showErrorMessage="1" sqref="M53 M93 M133 M173 M13">
      <formula1>"litera din art. 12 HG 878/2005"</formula1>
    </dataValidation>
    <dataValidation type="list" allowBlank="1" showInputMessage="1" showErrorMessage="1" sqref="N53 L53 L93 N93 L133 N133 L173 N173 L13 N13">
      <formula1>"nr. solicitări"</formula1>
    </dataValidation>
    <dataValidation type="list" allowBlank="1" showInputMessage="1" showErrorMessage="1" sqref="K53 K93 K133 K173 K13">
      <formula1>"litera din art. 11 HG 878/2005"</formula1>
    </dataValidation>
    <dataValidation type="list" allowBlank="1" showInputMessage="1" showErrorMessage="1" sqref="K52 K92 K132 K172 K12">
      <formula1>"Conform art. 11"</formula1>
    </dataValidation>
    <dataValidation type="list" allowBlank="1" showInputMessage="1" showErrorMessage="1" sqref="S52:S53 S92:S93 S132:S133 S172:S173 S12:S13">
      <formula1>"Plângeri în instanţă (nr)"</formula1>
    </dataValidation>
    <dataValidation type="list" allowBlank="1" showInputMessage="1" showErrorMessage="1" sqref="R52:R53 R92:R93 R132:R133 R172:R173 R12:R13">
      <formula1>"Reclamaţii administrative (nr)"</formula1>
    </dataValidation>
    <dataValidation type="list" allowBlank="1" showInputMessage="1" showErrorMessage="1" sqref="R51:S51 R91:S91 R131:S131 R171:S171 R11:S11">
      <formula1>"Urmarea respingerii solicitării"</formula1>
    </dataValidation>
    <dataValidation type="list" allowBlank="1" showInputMessage="1" showErrorMessage="1" sqref="Q52:Q53 Q92:Q93 Q132:Q133 Q172:Q173 Q12:Q13">
      <formula1>"Telefonic (nr)"</formula1>
    </dataValidation>
    <dataValidation type="list" allowBlank="1" showInputMessage="1" showErrorMessage="1" sqref="P52:P53 P92:P93 P132:P133 P172:P173 P12:P13">
      <formula1>"Suport electronic (nr)"</formula1>
    </dataValidation>
    <dataValidation type="list" allowBlank="1" showInputMessage="1" showErrorMessage="1" sqref="O52:O53 O92:O93 O132:O133 O172:O173 O12:O13">
      <formula1>"Suport hârtie (nr)"</formula1>
    </dataValidation>
    <dataValidation type="list" allowBlank="1" showInputMessage="1" showErrorMessage="1" sqref="O51:Q51 O91:Q91 O131:Q131 O171:Q171 O11:Q11">
      <formula1>"Forma solicitării"</formula1>
    </dataValidation>
    <dataValidation type="list" allowBlank="1" showInputMessage="1" showErrorMessage="1" sqref="M52 M92 M132 M172 M12">
      <formula1>"Conform art. 12"</formula1>
    </dataValidation>
    <dataValidation type="list" allowBlank="1" showInputMessage="1" showErrorMessage="1" sqref="K51 K91 K131 K171 K11">
      <formula1>"Motivaţia respingerii"</formula1>
    </dataValidation>
    <dataValidation type="list" allowBlank="1" showInputMessage="1" showErrorMessage="1" sqref="J52:J53 J92:J93 J132:J133 J172:J173 J12:J13">
      <formula1>"Nefavorabilă (nr)"</formula1>
    </dataValidation>
    <dataValidation type="list" allowBlank="1" showInputMessage="1" showErrorMessage="1" sqref="I52:I53 I92:I93 I132:I133 I172:I173 I12:I13">
      <formula1>"Favorabilă (nr)"</formula1>
    </dataValidation>
    <dataValidation type="list" allowBlank="1" showInputMessage="1" showErrorMessage="1" sqref="I51:J51 I91:J91 I131:J131 I171:J171 I11:J11">
      <formula1>"Modalitate de rezolvare"</formula1>
    </dataValidation>
    <dataValidation type="list" allowBlank="1" showInputMessage="1" showErrorMessage="1" sqref="H53 H93 H133 H173 H13">
      <formula1>"C"</formula1>
    </dataValidation>
    <dataValidation type="list" allowBlank="1" showInputMessage="1" showErrorMessage="1" sqref="G53 G93 G133 G173 G13">
      <formula1>"B"</formula1>
    </dataValidation>
    <dataValidation type="list" allowBlank="1" showInputMessage="1" showErrorMessage="1" sqref="F53 F93 F133 F173 F13">
      <formula1>"A"</formula1>
    </dataValidation>
    <dataValidation type="list" allowBlank="1" showInputMessage="1" showErrorMessage="1" sqref="F51:H51 F91:H91 F131:H131 F171:H171 F11:H11">
      <formula1>"Domenii (şi tipuri de informaţii)"</formula1>
    </dataValidation>
    <dataValidation type="list" allowBlank="1" showInputMessage="1" showErrorMessage="1" sqref="E52:E53 E92:E93 E132:E133 E172:E173 E12:E13">
      <formula1>"Nr. de solicitări primite de la persoane juridice"</formula1>
    </dataValidation>
    <dataValidation type="list" allowBlank="1" showInputMessage="1" showErrorMessage="1" sqref="D52:D53 D92:D93 D132:D133 D172:D173 D12:D13">
      <formula1>"Nr. de solicitări primite de la persoane fizice"</formula1>
    </dataValidation>
    <dataValidation type="list" allowBlank="1" showInputMessage="1" showErrorMessage="1" sqref="D51:E51 D91:E91 D131:E131 D171:E171 D11:E11">
      <formula1>"Categoria solicitantului"</formula1>
    </dataValidation>
    <dataValidation type="list" allowBlank="1" showInputMessage="1" showErrorMessage="1" sqref="A51:C51 A91:C91 A131:C131 A171:C171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67 M177 WVU17 WVU59 WVU23 WVU25 WVU29 M179 WVU31 WVU33 M75 WVU21 M95 M77 WVU35 WVU111 WVU73 WVU69 WVU27 WVU65 WVU63 WVU61 WVU19 WVU57 M55 M135 M157 M155 M153 M151 M149 M147 M145 M143 M141 M139 M175 M137 M197 M195 M193 M191 M189 M187 M185 M183 M181 WVU37 WVU101 WVU115 WVU99 WVU97 WVU103 WVU105 WVU107 WVU109 WVU71 WVU113 M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67 K177 WVS17 WVS59 WVS23 WVS25 WVS29 K179 WVS31 WVS33 K75 WVS21 K95 K77 WVS35 WVS111 WVS73 WVS69 WVS27 WVS65 WVS63 WVS61 WVS19 WVS57 K55 K135 K157 K155 K153 K151 K149 K147 K145 K143 K141 K139 K175 K137 K197 K195 K193 K191 K189 K187 K185 K183 K181 WVS37 WVS101 WVS115 WVS99 WVS97 WVS103 WVS105 WVS107 WVS109 WVS71 WVS113 K1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dataValidation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0"/>
  <sheetViews>
    <sheetView topLeftCell="A16" zoomScaleNormal="100" workbookViewId="0">
      <selection sqref="A1:S1"/>
    </sheetView>
  </sheetViews>
  <sheetFormatPr defaultRowHeight="12.75" x14ac:dyDescent="0.2"/>
  <cols>
    <col min="1" max="16384" width="9.140625" style="12"/>
  </cols>
  <sheetData>
    <row r="1" spans="1:28" ht="23.25" customHeight="1" x14ac:dyDescent="0.2">
      <c r="A1" s="854" t="s">
        <v>819</v>
      </c>
      <c r="B1" s="855"/>
      <c r="C1" s="855"/>
      <c r="D1" s="855"/>
      <c r="E1" s="855"/>
      <c r="F1" s="855"/>
      <c r="G1" s="855"/>
      <c r="H1" s="855"/>
      <c r="I1" s="855"/>
      <c r="J1" s="855"/>
      <c r="K1" s="855"/>
      <c r="L1" s="855"/>
      <c r="M1" s="855"/>
      <c r="N1" s="855"/>
      <c r="O1" s="855"/>
      <c r="P1" s="855"/>
      <c r="Q1" s="855"/>
      <c r="R1" s="855"/>
      <c r="S1" s="856"/>
      <c r="T1" s="108"/>
      <c r="U1" s="108"/>
      <c r="V1" s="108"/>
      <c r="W1" s="108"/>
      <c r="X1" s="108"/>
      <c r="Y1" s="108"/>
      <c r="Z1" s="108"/>
      <c r="AA1" s="108"/>
      <c r="AB1" s="108"/>
    </row>
    <row r="2" spans="1:28" x14ac:dyDescent="0.2">
      <c r="A2" s="1083" t="s">
        <v>173</v>
      </c>
      <c r="B2" s="1066"/>
      <c r="C2" s="1066"/>
      <c r="D2" s="1066"/>
      <c r="E2" s="1066"/>
      <c r="F2" s="1066"/>
      <c r="G2" s="1066"/>
      <c r="H2" s="1066"/>
      <c r="I2" s="1066"/>
      <c r="J2" s="1066"/>
      <c r="K2" s="1066"/>
      <c r="L2" s="1066"/>
      <c r="M2" s="1066"/>
      <c r="N2" s="1066"/>
      <c r="O2" s="1066"/>
      <c r="P2" s="1066"/>
      <c r="Q2" s="1066"/>
      <c r="R2" s="1066"/>
      <c r="S2" s="1067"/>
      <c r="T2" s="108"/>
      <c r="U2" s="108"/>
      <c r="V2" s="108"/>
      <c r="W2" s="108"/>
      <c r="X2" s="108"/>
      <c r="Y2" s="108"/>
      <c r="Z2" s="108"/>
      <c r="AA2" s="108"/>
      <c r="AB2" s="108"/>
    </row>
    <row r="3" spans="1:28" x14ac:dyDescent="0.2">
      <c r="A3" s="1070" t="s">
        <v>732</v>
      </c>
      <c r="B3" s="1055"/>
      <c r="C3" s="1055"/>
      <c r="D3" s="1055"/>
      <c r="E3" s="1055"/>
      <c r="F3" s="1055"/>
      <c r="G3" s="1055"/>
      <c r="H3" s="1055"/>
      <c r="I3" s="1055"/>
      <c r="J3" s="1055"/>
      <c r="K3" s="1055"/>
      <c r="L3" s="1055"/>
      <c r="M3" s="1055"/>
      <c r="N3" s="1055"/>
      <c r="O3" s="1055"/>
      <c r="P3" s="1055"/>
      <c r="Q3" s="1055"/>
      <c r="R3" s="1055"/>
      <c r="S3" s="1071"/>
      <c r="T3" s="108"/>
      <c r="U3" s="108"/>
      <c r="V3" s="108"/>
      <c r="W3" s="108"/>
      <c r="X3" s="108"/>
      <c r="Y3" s="108"/>
      <c r="Z3" s="108"/>
      <c r="AA3" s="108"/>
      <c r="AB3" s="108"/>
    </row>
    <row r="4" spans="1:28" x14ac:dyDescent="0.2">
      <c r="A4" s="1070" t="s">
        <v>733</v>
      </c>
      <c r="B4" s="1055"/>
      <c r="C4" s="1055"/>
      <c r="D4" s="1055"/>
      <c r="E4" s="1055"/>
      <c r="F4" s="1055"/>
      <c r="G4" s="1055"/>
      <c r="H4" s="1055"/>
      <c r="I4" s="1055"/>
      <c r="J4" s="1055"/>
      <c r="K4" s="1055"/>
      <c r="L4" s="1055"/>
      <c r="M4" s="1055"/>
      <c r="N4" s="1055"/>
      <c r="O4" s="1055"/>
      <c r="P4" s="1055"/>
      <c r="Q4" s="1055"/>
      <c r="R4" s="1055"/>
      <c r="S4" s="1071"/>
      <c r="T4" s="108"/>
      <c r="U4" s="108"/>
      <c r="V4" s="108"/>
      <c r="W4" s="108"/>
      <c r="X4" s="108"/>
      <c r="Y4" s="108"/>
      <c r="Z4" s="108"/>
      <c r="AA4" s="108"/>
      <c r="AB4" s="108"/>
    </row>
    <row r="5" spans="1:28" x14ac:dyDescent="0.2">
      <c r="A5" s="1070" t="s">
        <v>734</v>
      </c>
      <c r="B5" s="1055"/>
      <c r="C5" s="1055"/>
      <c r="D5" s="1055"/>
      <c r="E5" s="1055"/>
      <c r="F5" s="1055"/>
      <c r="G5" s="1055"/>
      <c r="H5" s="1055"/>
      <c r="I5" s="1055"/>
      <c r="J5" s="1055"/>
      <c r="K5" s="1055"/>
      <c r="L5" s="1055"/>
      <c r="M5" s="1055"/>
      <c r="N5" s="1055"/>
      <c r="O5" s="1055"/>
      <c r="P5" s="1055"/>
      <c r="Q5" s="1055"/>
      <c r="R5" s="1055"/>
      <c r="S5" s="1071"/>
      <c r="T5" s="108"/>
      <c r="U5" s="108"/>
      <c r="V5" s="108"/>
      <c r="W5" s="108"/>
      <c r="X5" s="108"/>
      <c r="Y5" s="108"/>
      <c r="Z5" s="108"/>
      <c r="AA5" s="108"/>
      <c r="AB5" s="108"/>
    </row>
    <row r="6" spans="1:28" x14ac:dyDescent="0.2">
      <c r="A6" s="1070" t="s">
        <v>735</v>
      </c>
      <c r="B6" s="1055"/>
      <c r="C6" s="1055"/>
      <c r="D6" s="1055"/>
      <c r="E6" s="1055"/>
      <c r="F6" s="1055"/>
      <c r="G6" s="1055"/>
      <c r="H6" s="1055"/>
      <c r="I6" s="1055"/>
      <c r="J6" s="1055"/>
      <c r="K6" s="1055"/>
      <c r="L6" s="1055"/>
      <c r="M6" s="1055"/>
      <c r="N6" s="1055"/>
      <c r="O6" s="1055"/>
      <c r="P6" s="1055"/>
      <c r="Q6" s="1055"/>
      <c r="R6" s="1055"/>
      <c r="S6" s="1071"/>
      <c r="T6" s="108"/>
      <c r="U6" s="108"/>
      <c r="V6" s="108"/>
      <c r="W6" s="108"/>
      <c r="X6" s="108"/>
      <c r="Y6" s="108"/>
      <c r="Z6" s="108"/>
      <c r="AA6" s="108"/>
      <c r="AB6" s="108"/>
    </row>
    <row r="7" spans="1:28" x14ac:dyDescent="0.2">
      <c r="A7" s="1070" t="s">
        <v>736</v>
      </c>
      <c r="B7" s="1055"/>
      <c r="C7" s="1055"/>
      <c r="D7" s="1055"/>
      <c r="E7" s="1055"/>
      <c r="F7" s="1055"/>
      <c r="G7" s="1055"/>
      <c r="H7" s="1055"/>
      <c r="I7" s="1055"/>
      <c r="J7" s="1055"/>
      <c r="K7" s="1055"/>
      <c r="L7" s="1055"/>
      <c r="M7" s="1055"/>
      <c r="N7" s="1055"/>
      <c r="O7" s="1055"/>
      <c r="P7" s="1055"/>
      <c r="Q7" s="1055"/>
      <c r="R7" s="1055"/>
      <c r="S7" s="1071"/>
      <c r="T7" s="108"/>
      <c r="U7" s="108"/>
      <c r="V7" s="108"/>
      <c r="W7" s="108"/>
      <c r="X7" s="108"/>
      <c r="Y7" s="108"/>
      <c r="Z7" s="108"/>
      <c r="AA7" s="108"/>
      <c r="AB7" s="108"/>
    </row>
    <row r="8" spans="1:28" x14ac:dyDescent="0.2">
      <c r="A8" s="1070" t="s">
        <v>737</v>
      </c>
      <c r="B8" s="1055"/>
      <c r="C8" s="1055"/>
      <c r="D8" s="1055"/>
      <c r="E8" s="1055"/>
      <c r="F8" s="1055"/>
      <c r="G8" s="1055"/>
      <c r="H8" s="1055"/>
      <c r="I8" s="1055"/>
      <c r="J8" s="1055"/>
      <c r="K8" s="1055"/>
      <c r="L8" s="1055"/>
      <c r="M8" s="1055"/>
      <c r="N8" s="1055"/>
      <c r="O8" s="1055"/>
      <c r="P8" s="1055"/>
      <c r="Q8" s="1055"/>
      <c r="R8" s="1055"/>
      <c r="S8" s="1071"/>
      <c r="T8" s="108"/>
      <c r="U8" s="108"/>
      <c r="V8" s="108"/>
      <c r="W8" s="108"/>
      <c r="X8" s="108"/>
      <c r="Y8" s="108"/>
      <c r="Z8" s="108"/>
      <c r="AA8" s="108"/>
      <c r="AB8" s="108"/>
    </row>
    <row r="9" spans="1:28" x14ac:dyDescent="0.2">
      <c r="A9" s="1070" t="s">
        <v>738</v>
      </c>
      <c r="B9" s="1055"/>
      <c r="C9" s="1055"/>
      <c r="D9" s="1055"/>
      <c r="E9" s="1055"/>
      <c r="F9" s="1055"/>
      <c r="G9" s="1055"/>
      <c r="H9" s="1055"/>
      <c r="I9" s="1055"/>
      <c r="J9" s="1055"/>
      <c r="K9" s="1055"/>
      <c r="L9" s="1055"/>
      <c r="M9" s="1055"/>
      <c r="N9" s="1055"/>
      <c r="O9" s="1055"/>
      <c r="P9" s="1055"/>
      <c r="Q9" s="1055"/>
      <c r="R9" s="1055"/>
      <c r="S9" s="1071"/>
      <c r="T9" s="108"/>
      <c r="U9" s="108"/>
      <c r="V9" s="108"/>
      <c r="W9" s="108"/>
      <c r="X9" s="108"/>
      <c r="Y9" s="108"/>
      <c r="Z9" s="108"/>
      <c r="AA9" s="108"/>
      <c r="AB9" s="108"/>
    </row>
    <row r="10" spans="1:28" x14ac:dyDescent="0.2">
      <c r="A10" s="1340" t="s">
        <v>739</v>
      </c>
      <c r="B10" s="1341"/>
      <c r="C10" s="1341"/>
      <c r="D10" s="1341"/>
      <c r="E10" s="1341"/>
      <c r="F10" s="1341"/>
      <c r="G10" s="1341"/>
      <c r="H10" s="1341"/>
      <c r="I10" s="1341"/>
      <c r="J10" s="1341"/>
      <c r="K10" s="1341"/>
      <c r="L10" s="1341"/>
      <c r="M10" s="1341"/>
      <c r="N10" s="1341"/>
      <c r="O10" s="1341"/>
      <c r="P10" s="1341"/>
      <c r="Q10" s="1341"/>
      <c r="R10" s="1341"/>
      <c r="S10" s="1342"/>
      <c r="T10" s="108"/>
      <c r="U10" s="108"/>
      <c r="V10" s="108"/>
      <c r="W10" s="108"/>
      <c r="X10" s="108"/>
      <c r="Y10" s="108"/>
      <c r="Z10" s="108"/>
      <c r="AA10" s="108"/>
      <c r="AB10" s="108"/>
    </row>
    <row r="11" spans="1:28" ht="30.7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c r="T11" s="108"/>
      <c r="U11" s="108"/>
      <c r="V11" s="108"/>
      <c r="W11" s="108"/>
      <c r="X11" s="108"/>
      <c r="Y11" s="108"/>
      <c r="Z11" s="108"/>
      <c r="AA11" s="108"/>
      <c r="AB11" s="108"/>
    </row>
    <row r="12" spans="1:28" ht="26.25" customHeight="1" x14ac:dyDescent="0.2">
      <c r="A12" s="830" t="s">
        <v>48</v>
      </c>
      <c r="B12" s="830" t="s">
        <v>49</v>
      </c>
      <c r="C12" s="830"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c r="T12" s="108"/>
      <c r="U12" s="108"/>
      <c r="V12" s="108"/>
      <c r="W12" s="108"/>
      <c r="X12" s="108"/>
      <c r="Y12" s="108"/>
      <c r="Z12" s="108"/>
      <c r="AA12" s="108"/>
      <c r="AB12" s="108"/>
    </row>
    <row r="13" spans="1:28" ht="64.5" customHeight="1" x14ac:dyDescent="0.2">
      <c r="A13" s="831"/>
      <c r="B13" s="831"/>
      <c r="C13" s="831"/>
      <c r="D13" s="831"/>
      <c r="E13" s="831"/>
      <c r="F13" s="85" t="s">
        <v>63</v>
      </c>
      <c r="G13" s="85" t="s">
        <v>64</v>
      </c>
      <c r="H13" s="85" t="s">
        <v>65</v>
      </c>
      <c r="I13" s="831"/>
      <c r="J13" s="831"/>
      <c r="K13" s="87" t="s">
        <v>66</v>
      </c>
      <c r="L13" s="87" t="s">
        <v>67</v>
      </c>
      <c r="M13" s="87" t="s">
        <v>68</v>
      </c>
      <c r="N13" s="87" t="s">
        <v>67</v>
      </c>
      <c r="O13" s="831"/>
      <c r="P13" s="831"/>
      <c r="Q13" s="831"/>
      <c r="R13" s="831"/>
      <c r="S13" s="831"/>
      <c r="T13" s="108"/>
      <c r="U13" s="108"/>
      <c r="V13" s="108"/>
      <c r="W13" s="108"/>
      <c r="X13" s="108"/>
      <c r="Y13" s="108"/>
      <c r="Z13" s="108"/>
      <c r="AA13" s="108"/>
      <c r="AB13" s="108"/>
    </row>
    <row r="14" spans="1:28" x14ac:dyDescent="0.2">
      <c r="A14" s="1343" t="s">
        <v>69</v>
      </c>
      <c r="B14" s="1343"/>
      <c r="C14" s="1343"/>
      <c r="D14" s="1343"/>
      <c r="E14" s="1343"/>
      <c r="F14" s="1343"/>
      <c r="G14" s="1343"/>
      <c r="H14" s="1343"/>
      <c r="I14" s="1343"/>
      <c r="J14" s="1343"/>
      <c r="K14" s="1343"/>
      <c r="L14" s="1343"/>
      <c r="M14" s="1343"/>
      <c r="N14" s="1343"/>
      <c r="O14" s="1343"/>
      <c r="P14" s="1343"/>
      <c r="Q14" s="1343"/>
      <c r="R14" s="1343"/>
      <c r="S14" s="1343"/>
      <c r="T14" s="108"/>
      <c r="U14" s="108"/>
      <c r="V14" s="108"/>
      <c r="W14" s="108"/>
      <c r="X14" s="108"/>
      <c r="Y14" s="108"/>
      <c r="Z14" s="108"/>
      <c r="AA14" s="108"/>
      <c r="AB14" s="108"/>
    </row>
    <row r="15" spans="1:28" s="21" customFormat="1" x14ac:dyDescent="0.2">
      <c r="A15" s="89">
        <v>13</v>
      </c>
      <c r="B15" s="89">
        <v>6</v>
      </c>
      <c r="C15" s="89">
        <v>19</v>
      </c>
      <c r="D15" s="89">
        <v>3</v>
      </c>
      <c r="E15" s="89">
        <v>16</v>
      </c>
      <c r="F15" s="89">
        <v>2</v>
      </c>
      <c r="G15" s="89">
        <v>17</v>
      </c>
      <c r="H15" s="89">
        <v>0</v>
      </c>
      <c r="I15" s="89">
        <v>19</v>
      </c>
      <c r="J15" s="89">
        <v>0</v>
      </c>
      <c r="K15" s="89">
        <v>0</v>
      </c>
      <c r="L15" s="89">
        <v>0</v>
      </c>
      <c r="M15" s="89">
        <v>0</v>
      </c>
      <c r="N15" s="89">
        <v>0</v>
      </c>
      <c r="O15" s="89">
        <v>2</v>
      </c>
      <c r="P15" s="89">
        <v>7</v>
      </c>
      <c r="Q15" s="89">
        <v>10</v>
      </c>
      <c r="R15" s="89">
        <v>0</v>
      </c>
      <c r="S15" s="89">
        <v>0</v>
      </c>
      <c r="T15" s="111"/>
      <c r="U15" s="111"/>
      <c r="V15" s="111"/>
      <c r="W15" s="111"/>
      <c r="X15" s="111"/>
      <c r="Y15" s="111"/>
      <c r="Z15" s="111"/>
      <c r="AA15" s="111"/>
      <c r="AB15" s="111"/>
    </row>
    <row r="16" spans="1:28" x14ac:dyDescent="0.2">
      <c r="A16" s="1343" t="s">
        <v>70</v>
      </c>
      <c r="B16" s="1343"/>
      <c r="C16" s="1343"/>
      <c r="D16" s="1343"/>
      <c r="E16" s="1343"/>
      <c r="F16" s="1343"/>
      <c r="G16" s="1343"/>
      <c r="H16" s="1343"/>
      <c r="I16" s="1343"/>
      <c r="J16" s="1343"/>
      <c r="K16" s="1343"/>
      <c r="L16" s="1343"/>
      <c r="M16" s="1343"/>
      <c r="N16" s="1343"/>
      <c r="O16" s="1343"/>
      <c r="P16" s="1343"/>
      <c r="Q16" s="1343"/>
      <c r="R16" s="1343"/>
      <c r="S16" s="1343"/>
      <c r="T16" s="108"/>
      <c r="U16" s="108"/>
      <c r="V16" s="108"/>
      <c r="W16" s="108"/>
      <c r="X16" s="108"/>
      <c r="Y16" s="108"/>
      <c r="Z16" s="108"/>
      <c r="AA16" s="108"/>
      <c r="AB16" s="108"/>
    </row>
    <row r="17" spans="1:28" s="50" customFormat="1" x14ac:dyDescent="0.2">
      <c r="A17" s="19">
        <v>8</v>
      </c>
      <c r="B17" s="19">
        <v>3</v>
      </c>
      <c r="C17" s="19">
        <v>11</v>
      </c>
      <c r="D17" s="19">
        <v>2</v>
      </c>
      <c r="E17" s="19">
        <v>9</v>
      </c>
      <c r="F17" s="19">
        <v>2</v>
      </c>
      <c r="G17" s="19">
        <v>9</v>
      </c>
      <c r="H17" s="19">
        <v>0</v>
      </c>
      <c r="I17" s="19">
        <v>11</v>
      </c>
      <c r="J17" s="19">
        <v>0</v>
      </c>
      <c r="K17" s="19">
        <v>0</v>
      </c>
      <c r="L17" s="19">
        <v>0</v>
      </c>
      <c r="M17" s="19">
        <v>0</v>
      </c>
      <c r="N17" s="19">
        <v>0</v>
      </c>
      <c r="O17" s="19">
        <v>6</v>
      </c>
      <c r="P17" s="19">
        <v>2</v>
      </c>
      <c r="Q17" s="19">
        <v>3</v>
      </c>
      <c r="R17" s="19">
        <v>0</v>
      </c>
      <c r="S17" s="19">
        <v>0</v>
      </c>
    </row>
    <row r="18" spans="1:28" x14ac:dyDescent="0.2">
      <c r="A18" s="1343" t="s">
        <v>71</v>
      </c>
      <c r="B18" s="1343"/>
      <c r="C18" s="1343"/>
      <c r="D18" s="1343"/>
      <c r="E18" s="1343"/>
      <c r="F18" s="1343"/>
      <c r="G18" s="1343"/>
      <c r="H18" s="1343"/>
      <c r="I18" s="1343"/>
      <c r="J18" s="1343"/>
      <c r="K18" s="1343"/>
      <c r="L18" s="1343"/>
      <c r="M18" s="1343"/>
      <c r="N18" s="1343"/>
      <c r="O18" s="1343"/>
      <c r="P18" s="1343"/>
      <c r="Q18" s="1343"/>
      <c r="R18" s="1343"/>
      <c r="S18" s="1343"/>
      <c r="T18" s="108"/>
      <c r="U18" s="108"/>
      <c r="V18" s="108"/>
      <c r="W18" s="108"/>
      <c r="X18" s="108"/>
      <c r="Y18" s="108"/>
      <c r="Z18" s="108"/>
      <c r="AA18" s="108"/>
      <c r="AB18" s="108"/>
    </row>
    <row r="19" spans="1:28" s="50" customFormat="1" x14ac:dyDescent="0.2">
      <c r="A19" s="19">
        <v>22</v>
      </c>
      <c r="B19" s="19">
        <v>2</v>
      </c>
      <c r="C19" s="19">
        <v>24</v>
      </c>
      <c r="D19" s="19">
        <v>3</v>
      </c>
      <c r="E19" s="19">
        <v>21</v>
      </c>
      <c r="F19" s="19">
        <v>3</v>
      </c>
      <c r="G19" s="19">
        <v>24</v>
      </c>
      <c r="H19" s="19">
        <v>0</v>
      </c>
      <c r="I19" s="19">
        <v>24</v>
      </c>
      <c r="J19" s="19">
        <v>0</v>
      </c>
      <c r="K19" s="19">
        <v>0</v>
      </c>
      <c r="L19" s="19">
        <v>0</v>
      </c>
      <c r="M19" s="19">
        <v>0</v>
      </c>
      <c r="N19" s="19">
        <v>0</v>
      </c>
      <c r="O19" s="19">
        <v>4</v>
      </c>
      <c r="P19" s="19">
        <v>3</v>
      </c>
      <c r="Q19" s="19">
        <v>17</v>
      </c>
      <c r="R19" s="19">
        <v>0</v>
      </c>
      <c r="S19" s="19">
        <v>0</v>
      </c>
    </row>
    <row r="20" spans="1:28" x14ac:dyDescent="0.2">
      <c r="A20" s="1343" t="s">
        <v>72</v>
      </c>
      <c r="B20" s="1343"/>
      <c r="C20" s="1343"/>
      <c r="D20" s="1343"/>
      <c r="E20" s="1343"/>
      <c r="F20" s="1343"/>
      <c r="G20" s="1343"/>
      <c r="H20" s="1343"/>
      <c r="I20" s="1343"/>
      <c r="J20" s="1343"/>
      <c r="K20" s="1343"/>
      <c r="L20" s="1343"/>
      <c r="M20" s="1343"/>
      <c r="N20" s="1343"/>
      <c r="O20" s="1343"/>
      <c r="P20" s="1343"/>
      <c r="Q20" s="1343"/>
      <c r="R20" s="1343"/>
      <c r="S20" s="1343"/>
      <c r="T20" s="108"/>
      <c r="U20" s="108"/>
      <c r="V20" s="108"/>
      <c r="W20" s="108"/>
      <c r="X20" s="108"/>
      <c r="Y20" s="108"/>
      <c r="Z20" s="108"/>
      <c r="AA20" s="108"/>
      <c r="AB20" s="108"/>
    </row>
    <row r="21" spans="1:28" s="111" customFormat="1" x14ac:dyDescent="0.25">
      <c r="A21" s="546">
        <v>12</v>
      </c>
      <c r="B21" s="546">
        <v>4</v>
      </c>
      <c r="C21" s="546">
        <v>16</v>
      </c>
      <c r="D21" s="546">
        <v>11</v>
      </c>
      <c r="E21" s="546">
        <v>5</v>
      </c>
      <c r="F21" s="546">
        <v>4</v>
      </c>
      <c r="G21" s="546">
        <v>12</v>
      </c>
      <c r="H21" s="546">
        <v>0</v>
      </c>
      <c r="I21" s="546">
        <v>16</v>
      </c>
      <c r="J21" s="546">
        <v>0</v>
      </c>
      <c r="K21" s="546">
        <v>0</v>
      </c>
      <c r="L21" s="546">
        <v>0</v>
      </c>
      <c r="M21" s="546">
        <v>0</v>
      </c>
      <c r="N21" s="546">
        <v>0</v>
      </c>
      <c r="O21" s="546">
        <v>7</v>
      </c>
      <c r="P21" s="546">
        <v>3</v>
      </c>
      <c r="Q21" s="546">
        <v>6</v>
      </c>
      <c r="R21" s="546">
        <v>0</v>
      </c>
      <c r="S21" s="546">
        <v>0</v>
      </c>
    </row>
    <row r="22" spans="1:28" x14ac:dyDescent="0.2">
      <c r="A22" s="1344" t="s">
        <v>73</v>
      </c>
      <c r="B22" s="1344"/>
      <c r="C22" s="1344"/>
      <c r="D22" s="1344"/>
      <c r="E22" s="1344"/>
      <c r="F22" s="1344"/>
      <c r="G22" s="1344"/>
      <c r="H22" s="1344"/>
      <c r="I22" s="1344"/>
      <c r="J22" s="1344"/>
      <c r="K22" s="1344"/>
      <c r="L22" s="1344"/>
      <c r="M22" s="1344"/>
      <c r="N22" s="1344"/>
      <c r="O22" s="1344"/>
      <c r="P22" s="1344"/>
      <c r="Q22" s="1344"/>
      <c r="R22" s="1344"/>
      <c r="S22" s="1344"/>
      <c r="T22" s="108"/>
      <c r="U22" s="108"/>
      <c r="V22" s="108"/>
      <c r="W22" s="108"/>
      <c r="X22" s="108"/>
      <c r="Y22" s="108"/>
      <c r="Z22" s="108"/>
      <c r="AA22" s="108"/>
      <c r="AB22" s="108"/>
    </row>
    <row r="23" spans="1:28" s="588" customFormat="1" x14ac:dyDescent="0.2">
      <c r="A23" s="19">
        <v>15</v>
      </c>
      <c r="B23" s="19">
        <v>6</v>
      </c>
      <c r="C23" s="19">
        <v>21</v>
      </c>
      <c r="D23" s="19">
        <v>5</v>
      </c>
      <c r="E23" s="19">
        <v>16</v>
      </c>
      <c r="F23" s="19">
        <v>4</v>
      </c>
      <c r="G23" s="19">
        <v>17</v>
      </c>
      <c r="H23" s="19">
        <v>0</v>
      </c>
      <c r="I23" s="19">
        <v>21</v>
      </c>
      <c r="J23" s="19">
        <v>0</v>
      </c>
      <c r="K23" s="19">
        <v>0</v>
      </c>
      <c r="L23" s="19">
        <v>0</v>
      </c>
      <c r="M23" s="19">
        <v>0</v>
      </c>
      <c r="N23" s="19">
        <v>0</v>
      </c>
      <c r="O23" s="19">
        <v>5</v>
      </c>
      <c r="P23" s="19">
        <v>6</v>
      </c>
      <c r="Q23" s="19">
        <v>10</v>
      </c>
      <c r="R23" s="19">
        <v>0</v>
      </c>
      <c r="S23" s="19">
        <v>0</v>
      </c>
    </row>
    <row r="24" spans="1:28" x14ac:dyDescent="0.2">
      <c r="A24" s="1343" t="s">
        <v>74</v>
      </c>
      <c r="B24" s="1343"/>
      <c r="C24" s="1343"/>
      <c r="D24" s="1343"/>
      <c r="E24" s="1343"/>
      <c r="F24" s="1343"/>
      <c r="G24" s="1343"/>
      <c r="H24" s="1343"/>
      <c r="I24" s="1343"/>
      <c r="J24" s="1343"/>
      <c r="K24" s="1343"/>
      <c r="L24" s="1343"/>
      <c r="M24" s="1343"/>
      <c r="N24" s="1343"/>
      <c r="O24" s="1343"/>
      <c r="P24" s="1343"/>
      <c r="Q24" s="1343"/>
      <c r="R24" s="1343"/>
      <c r="S24" s="1343"/>
      <c r="T24" s="108"/>
      <c r="U24" s="108"/>
      <c r="V24" s="108"/>
      <c r="W24" s="108"/>
      <c r="X24" s="108"/>
      <c r="Y24" s="108"/>
      <c r="Z24" s="108"/>
      <c r="AA24" s="108"/>
      <c r="AB24" s="108"/>
    </row>
    <row r="25" spans="1:28" s="634" customFormat="1" x14ac:dyDescent="0.2">
      <c r="A25" s="19">
        <v>16</v>
      </c>
      <c r="B25" s="19">
        <v>4</v>
      </c>
      <c r="C25" s="19">
        <v>20</v>
      </c>
      <c r="D25" s="19">
        <v>7</v>
      </c>
      <c r="E25" s="19">
        <v>13</v>
      </c>
      <c r="F25" s="19">
        <v>6</v>
      </c>
      <c r="G25" s="19">
        <v>14</v>
      </c>
      <c r="H25" s="19">
        <v>0</v>
      </c>
      <c r="I25" s="19">
        <v>20</v>
      </c>
      <c r="J25" s="19">
        <v>0</v>
      </c>
      <c r="K25" s="19">
        <v>0</v>
      </c>
      <c r="L25" s="19">
        <v>0</v>
      </c>
      <c r="M25" s="19">
        <v>0</v>
      </c>
      <c r="N25" s="19">
        <v>0</v>
      </c>
      <c r="O25" s="19">
        <v>9</v>
      </c>
      <c r="P25" s="19">
        <v>2</v>
      </c>
      <c r="Q25" s="19">
        <v>9</v>
      </c>
      <c r="R25" s="19">
        <v>0</v>
      </c>
      <c r="S25" s="19">
        <v>0</v>
      </c>
    </row>
    <row r="26" spans="1:28" x14ac:dyDescent="0.2">
      <c r="A26" s="1343" t="s">
        <v>75</v>
      </c>
      <c r="B26" s="1343"/>
      <c r="C26" s="1343"/>
      <c r="D26" s="1343"/>
      <c r="E26" s="1343"/>
      <c r="F26" s="1343"/>
      <c r="G26" s="1343"/>
      <c r="H26" s="1343"/>
      <c r="I26" s="1343"/>
      <c r="J26" s="1343"/>
      <c r="K26" s="1343"/>
      <c r="L26" s="1343"/>
      <c r="M26" s="1343"/>
      <c r="N26" s="1343"/>
      <c r="O26" s="1343"/>
      <c r="P26" s="1343"/>
      <c r="Q26" s="1343"/>
      <c r="R26" s="1343"/>
      <c r="S26" s="1343"/>
      <c r="T26" s="108"/>
      <c r="U26" s="108"/>
      <c r="V26" s="108"/>
      <c r="W26" s="108"/>
      <c r="X26" s="108"/>
      <c r="Y26" s="108"/>
      <c r="Z26" s="108"/>
      <c r="AA26" s="108"/>
      <c r="AB26" s="108"/>
    </row>
    <row r="27" spans="1:28" s="671" customFormat="1" x14ac:dyDescent="0.2">
      <c r="A27" s="19">
        <v>7</v>
      </c>
      <c r="B27" s="19">
        <v>3</v>
      </c>
      <c r="C27" s="19">
        <v>4</v>
      </c>
      <c r="D27" s="19">
        <v>6</v>
      </c>
      <c r="E27" s="19">
        <v>3</v>
      </c>
      <c r="F27" s="19">
        <v>3</v>
      </c>
      <c r="G27" s="19">
        <v>7</v>
      </c>
      <c r="H27" s="19">
        <v>0</v>
      </c>
      <c r="I27" s="19">
        <v>4</v>
      </c>
      <c r="J27" s="19">
        <v>0</v>
      </c>
      <c r="K27" s="19">
        <v>0</v>
      </c>
      <c r="L27" s="19">
        <v>0</v>
      </c>
      <c r="M27" s="19">
        <v>0</v>
      </c>
      <c r="N27" s="19">
        <v>0</v>
      </c>
      <c r="O27" s="19">
        <v>3</v>
      </c>
      <c r="P27" s="19">
        <v>2</v>
      </c>
      <c r="Q27" s="19">
        <v>5</v>
      </c>
      <c r="R27" s="19">
        <v>0</v>
      </c>
      <c r="S27" s="19">
        <v>0</v>
      </c>
    </row>
    <row r="28" spans="1:28" x14ac:dyDescent="0.2">
      <c r="A28" s="1343" t="s">
        <v>76</v>
      </c>
      <c r="B28" s="1343"/>
      <c r="C28" s="1343"/>
      <c r="D28" s="1343"/>
      <c r="E28" s="1343"/>
      <c r="F28" s="1343"/>
      <c r="G28" s="1343"/>
      <c r="H28" s="1343"/>
      <c r="I28" s="1343"/>
      <c r="J28" s="1343"/>
      <c r="K28" s="1343"/>
      <c r="L28" s="1343"/>
      <c r="M28" s="1343"/>
      <c r="N28" s="1343"/>
      <c r="O28" s="1343"/>
      <c r="P28" s="1343"/>
      <c r="Q28" s="1343"/>
      <c r="R28" s="1343"/>
      <c r="S28" s="1343"/>
      <c r="T28" s="108"/>
      <c r="U28" s="108"/>
      <c r="V28" s="108"/>
      <c r="W28" s="108"/>
      <c r="X28" s="108"/>
      <c r="Y28" s="108"/>
      <c r="Z28" s="108"/>
      <c r="AA28" s="108"/>
      <c r="AB28" s="108"/>
    </row>
    <row r="29" spans="1:28" s="701" customFormat="1" x14ac:dyDescent="0.2">
      <c r="A29" s="19">
        <v>8</v>
      </c>
      <c r="B29" s="19">
        <v>4</v>
      </c>
      <c r="C29" s="19">
        <v>12</v>
      </c>
      <c r="D29" s="19">
        <v>9</v>
      </c>
      <c r="E29" s="19">
        <v>3</v>
      </c>
      <c r="F29" s="19">
        <v>5</v>
      </c>
      <c r="G29" s="19">
        <v>7</v>
      </c>
      <c r="H29" s="19">
        <v>0</v>
      </c>
      <c r="I29" s="19">
        <v>12</v>
      </c>
      <c r="J29" s="19">
        <v>0</v>
      </c>
      <c r="K29" s="19">
        <v>0</v>
      </c>
      <c r="L29" s="19">
        <v>0</v>
      </c>
      <c r="M29" s="19">
        <v>0</v>
      </c>
      <c r="N29" s="19">
        <v>0</v>
      </c>
      <c r="O29" s="19">
        <v>4</v>
      </c>
      <c r="P29" s="19">
        <v>6</v>
      </c>
      <c r="Q29" s="19">
        <v>2</v>
      </c>
      <c r="R29" s="19">
        <v>0</v>
      </c>
      <c r="S29" s="19">
        <v>0</v>
      </c>
    </row>
    <row r="30" spans="1:28" x14ac:dyDescent="0.2">
      <c r="A30" s="1343" t="s">
        <v>77</v>
      </c>
      <c r="B30" s="1343"/>
      <c r="C30" s="1343"/>
      <c r="D30" s="1343"/>
      <c r="E30" s="1343"/>
      <c r="F30" s="1343"/>
      <c r="G30" s="1343"/>
      <c r="H30" s="1343"/>
      <c r="I30" s="1343"/>
      <c r="J30" s="1343"/>
      <c r="K30" s="1343"/>
      <c r="L30" s="1343"/>
      <c r="M30" s="1343"/>
      <c r="N30" s="1343"/>
      <c r="O30" s="1343"/>
      <c r="P30" s="1343"/>
      <c r="Q30" s="1343"/>
      <c r="R30" s="1343"/>
      <c r="S30" s="1343"/>
      <c r="T30" s="108"/>
      <c r="U30" s="108"/>
      <c r="V30" s="108"/>
      <c r="W30" s="108"/>
      <c r="X30" s="108"/>
      <c r="Y30" s="108"/>
      <c r="Z30" s="108"/>
      <c r="AA30" s="108"/>
      <c r="AB30" s="108"/>
    </row>
    <row r="31" spans="1:28" s="729" customFormat="1" x14ac:dyDescent="0.2">
      <c r="A31" s="19">
        <v>11</v>
      </c>
      <c r="B31" s="19">
        <v>4</v>
      </c>
      <c r="C31" s="19">
        <v>15</v>
      </c>
      <c r="D31" s="19">
        <v>12</v>
      </c>
      <c r="E31" s="19">
        <v>3</v>
      </c>
      <c r="F31" s="19">
        <v>4</v>
      </c>
      <c r="G31" s="19">
        <v>11</v>
      </c>
      <c r="H31" s="19">
        <v>0</v>
      </c>
      <c r="I31" s="19">
        <v>15</v>
      </c>
      <c r="J31" s="19">
        <v>0</v>
      </c>
      <c r="K31" s="19">
        <v>0</v>
      </c>
      <c r="L31" s="19">
        <v>0</v>
      </c>
      <c r="M31" s="19">
        <v>0</v>
      </c>
      <c r="N31" s="19">
        <v>0</v>
      </c>
      <c r="O31" s="19">
        <v>6</v>
      </c>
      <c r="P31" s="19">
        <v>5</v>
      </c>
      <c r="Q31" s="19">
        <v>4</v>
      </c>
      <c r="R31" s="19">
        <v>0</v>
      </c>
      <c r="S31" s="19">
        <v>0</v>
      </c>
    </row>
    <row r="32" spans="1:28" x14ac:dyDescent="0.2">
      <c r="A32" s="1343" t="s">
        <v>78</v>
      </c>
      <c r="B32" s="1343"/>
      <c r="C32" s="1343"/>
      <c r="D32" s="1343"/>
      <c r="E32" s="1343"/>
      <c r="F32" s="1343"/>
      <c r="G32" s="1343"/>
      <c r="H32" s="1343"/>
      <c r="I32" s="1343"/>
      <c r="J32" s="1343"/>
      <c r="K32" s="1343"/>
      <c r="L32" s="1343"/>
      <c r="M32" s="1343"/>
      <c r="N32" s="1343"/>
      <c r="O32" s="1343"/>
      <c r="P32" s="1343"/>
      <c r="Q32" s="1343"/>
      <c r="R32" s="1343"/>
      <c r="S32" s="1343"/>
      <c r="T32" s="108"/>
      <c r="U32" s="108"/>
      <c r="V32" s="108"/>
      <c r="W32" s="108"/>
      <c r="X32" s="108"/>
      <c r="Y32" s="108"/>
      <c r="Z32" s="108"/>
      <c r="AA32" s="108"/>
      <c r="AB32" s="108"/>
    </row>
    <row r="33" spans="1:28" s="111" customFormat="1" x14ac:dyDescent="0.25">
      <c r="A33" s="777">
        <v>38</v>
      </c>
      <c r="B33" s="777">
        <v>4</v>
      </c>
      <c r="C33" s="777">
        <v>42</v>
      </c>
      <c r="D33" s="777">
        <v>7</v>
      </c>
      <c r="E33" s="777">
        <v>35</v>
      </c>
      <c r="F33" s="777">
        <v>4</v>
      </c>
      <c r="G33" s="777">
        <v>38</v>
      </c>
      <c r="H33" s="777">
        <v>0</v>
      </c>
      <c r="I33" s="777">
        <v>40</v>
      </c>
      <c r="J33" s="777">
        <v>0</v>
      </c>
      <c r="K33" s="777">
        <v>0</v>
      </c>
      <c r="L33" s="777">
        <v>0</v>
      </c>
      <c r="M33" s="777">
        <v>0</v>
      </c>
      <c r="N33" s="777">
        <v>0</v>
      </c>
      <c r="O33" s="777">
        <v>4</v>
      </c>
      <c r="P33" s="777">
        <v>3</v>
      </c>
      <c r="Q33" s="777">
        <v>35</v>
      </c>
      <c r="R33" s="777">
        <v>0</v>
      </c>
      <c r="S33" s="777">
        <v>0</v>
      </c>
    </row>
    <row r="34" spans="1:28" x14ac:dyDescent="0.2">
      <c r="A34" s="1343" t="s">
        <v>79</v>
      </c>
      <c r="B34" s="1343"/>
      <c r="C34" s="1343"/>
      <c r="D34" s="1343"/>
      <c r="E34" s="1343"/>
      <c r="F34" s="1343"/>
      <c r="G34" s="1343"/>
      <c r="H34" s="1343"/>
      <c r="I34" s="1343"/>
      <c r="J34" s="1343"/>
      <c r="K34" s="1343"/>
      <c r="L34" s="1343"/>
      <c r="M34" s="1343"/>
      <c r="N34" s="1343"/>
      <c r="O34" s="1343"/>
      <c r="P34" s="1343"/>
      <c r="Q34" s="1343"/>
      <c r="R34" s="1343"/>
      <c r="S34" s="1343"/>
      <c r="T34" s="108"/>
      <c r="U34" s="108"/>
      <c r="V34" s="108"/>
      <c r="W34" s="108"/>
      <c r="X34" s="108"/>
      <c r="Y34" s="108"/>
      <c r="Z34" s="108"/>
      <c r="AA34" s="108"/>
      <c r="AB34" s="108"/>
    </row>
    <row r="35" spans="1:28" s="806" customFormat="1" x14ac:dyDescent="0.2">
      <c r="A35" s="19">
        <v>15</v>
      </c>
      <c r="B35" s="19">
        <v>2</v>
      </c>
      <c r="C35" s="19">
        <v>17</v>
      </c>
      <c r="D35" s="19">
        <v>5</v>
      </c>
      <c r="E35" s="19">
        <v>10</v>
      </c>
      <c r="F35" s="19">
        <v>2</v>
      </c>
      <c r="G35" s="19">
        <v>15</v>
      </c>
      <c r="H35" s="19">
        <v>0</v>
      </c>
      <c r="I35" s="19">
        <v>17</v>
      </c>
      <c r="J35" s="19">
        <v>0</v>
      </c>
      <c r="K35" s="19">
        <v>0</v>
      </c>
      <c r="L35" s="19">
        <v>0</v>
      </c>
      <c r="M35" s="19">
        <v>0</v>
      </c>
      <c r="N35" s="19">
        <v>0</v>
      </c>
      <c r="O35" s="19">
        <v>2</v>
      </c>
      <c r="P35" s="19">
        <v>3</v>
      </c>
      <c r="Q35" s="19">
        <v>12</v>
      </c>
      <c r="R35" s="19">
        <v>0</v>
      </c>
      <c r="S35" s="19">
        <v>0</v>
      </c>
    </row>
    <row r="36" spans="1:28" x14ac:dyDescent="0.2">
      <c r="A36" s="1343" t="s">
        <v>80</v>
      </c>
      <c r="B36" s="1343"/>
      <c r="C36" s="1343"/>
      <c r="D36" s="1343"/>
      <c r="E36" s="1343"/>
      <c r="F36" s="1343"/>
      <c r="G36" s="1343"/>
      <c r="H36" s="1343"/>
      <c r="I36" s="1343"/>
      <c r="J36" s="1343"/>
      <c r="K36" s="1343"/>
      <c r="L36" s="1343"/>
      <c r="M36" s="1343"/>
      <c r="N36" s="1343"/>
      <c r="O36" s="1343"/>
      <c r="P36" s="1343"/>
      <c r="Q36" s="1343"/>
      <c r="R36" s="1343"/>
      <c r="S36" s="1343"/>
      <c r="T36" s="108"/>
      <c r="U36" s="108"/>
      <c r="V36" s="108"/>
      <c r="W36" s="108"/>
      <c r="X36" s="108"/>
      <c r="Y36" s="108"/>
      <c r="Z36" s="108"/>
      <c r="AA36" s="108"/>
      <c r="AB36" s="108"/>
    </row>
    <row r="37" spans="1:28" s="822" customFormat="1" x14ac:dyDescent="0.2">
      <c r="A37" s="19">
        <v>9</v>
      </c>
      <c r="B37" s="19">
        <v>2</v>
      </c>
      <c r="C37" s="19">
        <v>11</v>
      </c>
      <c r="D37" s="19">
        <v>1</v>
      </c>
      <c r="E37" s="19">
        <v>10</v>
      </c>
      <c r="F37" s="19">
        <v>1</v>
      </c>
      <c r="G37" s="19">
        <v>10</v>
      </c>
      <c r="H37" s="19">
        <v>0</v>
      </c>
      <c r="I37" s="19">
        <v>11</v>
      </c>
      <c r="J37" s="19">
        <v>0</v>
      </c>
      <c r="K37" s="19">
        <v>0</v>
      </c>
      <c r="L37" s="19">
        <v>0</v>
      </c>
      <c r="M37" s="19">
        <v>0</v>
      </c>
      <c r="N37" s="19">
        <v>0</v>
      </c>
      <c r="O37" s="19">
        <v>3</v>
      </c>
      <c r="P37" s="19">
        <v>2</v>
      </c>
      <c r="Q37" s="19">
        <v>6</v>
      </c>
      <c r="R37" s="19">
        <v>0</v>
      </c>
      <c r="S37" s="19">
        <v>0</v>
      </c>
    </row>
    <row r="38" spans="1:28" s="25" customFormat="1" ht="15" customHeight="1" x14ac:dyDescent="0.2">
      <c r="A38" s="1355" t="s">
        <v>181</v>
      </c>
      <c r="B38" s="1355"/>
      <c r="C38" s="1355"/>
      <c r="D38" s="1355"/>
      <c r="E38" s="1355"/>
      <c r="F38" s="1355"/>
      <c r="G38" s="1355"/>
      <c r="H38" s="1355"/>
      <c r="I38" s="1355"/>
      <c r="J38" s="1355"/>
      <c r="K38" s="1355"/>
      <c r="L38" s="1355"/>
      <c r="M38" s="1355"/>
      <c r="N38" s="1355"/>
      <c r="O38" s="1355"/>
      <c r="P38" s="1355"/>
      <c r="Q38" s="1355"/>
      <c r="R38" s="1355"/>
      <c r="S38" s="1355"/>
      <c r="T38" s="118"/>
      <c r="U38" s="118"/>
      <c r="V38" s="118"/>
      <c r="W38" s="118"/>
      <c r="X38" s="118"/>
      <c r="Y38" s="119"/>
      <c r="Z38" s="119"/>
      <c r="AA38" s="119"/>
      <c r="AB38" s="119"/>
    </row>
    <row r="39" spans="1:28" s="52" customFormat="1" x14ac:dyDescent="0.2">
      <c r="A39" s="362">
        <f>SUM(A37,A35,A33,A31,A29,A27,A25,A23,A21,A19,A17,A15)</f>
        <v>174</v>
      </c>
      <c r="B39" s="436">
        <f t="shared" ref="B39:S39" si="0">SUM(B37,B35,B33,B31,B29,B27,B25,B23,B21,B19,B17,B15)</f>
        <v>44</v>
      </c>
      <c r="C39" s="436">
        <f t="shared" si="0"/>
        <v>212</v>
      </c>
      <c r="D39" s="436">
        <f t="shared" si="0"/>
        <v>71</v>
      </c>
      <c r="E39" s="436">
        <f t="shared" si="0"/>
        <v>144</v>
      </c>
      <c r="F39" s="436">
        <f t="shared" si="0"/>
        <v>40</v>
      </c>
      <c r="G39" s="436">
        <f t="shared" si="0"/>
        <v>181</v>
      </c>
      <c r="H39" s="436">
        <f t="shared" si="0"/>
        <v>0</v>
      </c>
      <c r="I39" s="436">
        <f t="shared" si="0"/>
        <v>210</v>
      </c>
      <c r="J39" s="436">
        <f t="shared" si="0"/>
        <v>0</v>
      </c>
      <c r="K39" s="436">
        <f t="shared" si="0"/>
        <v>0</v>
      </c>
      <c r="L39" s="436">
        <f t="shared" si="0"/>
        <v>0</v>
      </c>
      <c r="M39" s="436">
        <f t="shared" si="0"/>
        <v>0</v>
      </c>
      <c r="N39" s="436">
        <f t="shared" si="0"/>
        <v>0</v>
      </c>
      <c r="O39" s="436">
        <f t="shared" si="0"/>
        <v>55</v>
      </c>
      <c r="P39" s="436">
        <f t="shared" si="0"/>
        <v>44</v>
      </c>
      <c r="Q39" s="436">
        <f t="shared" si="0"/>
        <v>119</v>
      </c>
      <c r="R39" s="436">
        <f t="shared" si="0"/>
        <v>0</v>
      </c>
      <c r="S39" s="436">
        <f t="shared" si="0"/>
        <v>0</v>
      </c>
    </row>
    <row r="40" spans="1:28" x14ac:dyDescent="0.2">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row>
    <row r="41" spans="1:28" ht="21" customHeight="1" x14ac:dyDescent="0.2">
      <c r="A41" s="854" t="s">
        <v>820</v>
      </c>
      <c r="B41" s="855"/>
      <c r="C41" s="855"/>
      <c r="D41" s="855"/>
      <c r="E41" s="855"/>
      <c r="F41" s="855"/>
      <c r="G41" s="855"/>
      <c r="H41" s="855"/>
      <c r="I41" s="855"/>
      <c r="J41" s="855"/>
      <c r="K41" s="855"/>
      <c r="L41" s="855"/>
      <c r="M41" s="855"/>
      <c r="N41" s="855"/>
      <c r="O41" s="855"/>
      <c r="P41" s="855"/>
      <c r="Q41" s="855"/>
      <c r="R41" s="855"/>
      <c r="S41" s="856"/>
      <c r="T41" s="108"/>
      <c r="U41" s="108"/>
      <c r="V41" s="108"/>
      <c r="W41" s="108"/>
      <c r="X41" s="108"/>
      <c r="Y41" s="108"/>
      <c r="Z41" s="108"/>
      <c r="AA41" s="108"/>
      <c r="AB41" s="108"/>
    </row>
    <row r="42" spans="1:28" x14ac:dyDescent="0.2">
      <c r="A42" s="1083" t="s">
        <v>173</v>
      </c>
      <c r="B42" s="1066"/>
      <c r="C42" s="1066"/>
      <c r="D42" s="1066"/>
      <c r="E42" s="1066"/>
      <c r="F42" s="1066"/>
      <c r="G42" s="1066"/>
      <c r="H42" s="1066"/>
      <c r="I42" s="1066"/>
      <c r="J42" s="1066"/>
      <c r="K42" s="1066"/>
      <c r="L42" s="1066"/>
      <c r="M42" s="1066"/>
      <c r="N42" s="1066"/>
      <c r="O42" s="1066"/>
      <c r="P42" s="1066"/>
      <c r="Q42" s="1066"/>
      <c r="R42" s="1066"/>
      <c r="S42" s="1067"/>
      <c r="T42" s="108"/>
      <c r="U42" s="108"/>
      <c r="V42" s="108"/>
      <c r="W42" s="108"/>
      <c r="X42" s="108"/>
      <c r="Y42" s="108"/>
      <c r="Z42" s="108"/>
      <c r="AA42" s="108"/>
      <c r="AB42" s="108"/>
    </row>
    <row r="43" spans="1:28" x14ac:dyDescent="0.2">
      <c r="A43" s="1070" t="s">
        <v>741</v>
      </c>
      <c r="B43" s="1055"/>
      <c r="C43" s="1055"/>
      <c r="D43" s="1055"/>
      <c r="E43" s="1055"/>
      <c r="F43" s="1055"/>
      <c r="G43" s="1055"/>
      <c r="H43" s="1055"/>
      <c r="I43" s="1055"/>
      <c r="J43" s="1055"/>
      <c r="K43" s="1055"/>
      <c r="L43" s="1055"/>
      <c r="M43" s="1055"/>
      <c r="N43" s="1055"/>
      <c r="O43" s="1055"/>
      <c r="P43" s="1055"/>
      <c r="Q43" s="1055"/>
      <c r="R43" s="1055"/>
      <c r="S43" s="1071"/>
      <c r="T43" s="108"/>
      <c r="U43" s="108"/>
      <c r="V43" s="108"/>
      <c r="W43" s="108"/>
      <c r="X43" s="108"/>
      <c r="Y43" s="108"/>
      <c r="Z43" s="108"/>
      <c r="AA43" s="108"/>
      <c r="AB43" s="108"/>
    </row>
    <row r="44" spans="1:28" x14ac:dyDescent="0.2">
      <c r="A44" s="1070" t="s">
        <v>742</v>
      </c>
      <c r="B44" s="1055"/>
      <c r="C44" s="1055"/>
      <c r="D44" s="1055"/>
      <c r="E44" s="1055"/>
      <c r="F44" s="1055"/>
      <c r="G44" s="1055"/>
      <c r="H44" s="1055"/>
      <c r="I44" s="1055"/>
      <c r="J44" s="1055"/>
      <c r="K44" s="1055"/>
      <c r="L44" s="1055"/>
      <c r="M44" s="1055"/>
      <c r="N44" s="1055"/>
      <c r="O44" s="1055"/>
      <c r="P44" s="1055"/>
      <c r="Q44" s="1055"/>
      <c r="R44" s="1055"/>
      <c r="S44" s="1071"/>
      <c r="T44" s="108"/>
      <c r="U44" s="108"/>
      <c r="V44" s="108"/>
      <c r="W44" s="108"/>
      <c r="X44" s="108"/>
      <c r="Y44" s="108"/>
      <c r="Z44" s="108"/>
      <c r="AA44" s="108"/>
      <c r="AB44" s="108"/>
    </row>
    <row r="45" spans="1:28" x14ac:dyDescent="0.2">
      <c r="A45" s="1070" t="s">
        <v>743</v>
      </c>
      <c r="B45" s="1055"/>
      <c r="C45" s="1055"/>
      <c r="D45" s="1055"/>
      <c r="E45" s="1055"/>
      <c r="F45" s="1055"/>
      <c r="G45" s="1055"/>
      <c r="H45" s="1055"/>
      <c r="I45" s="1055"/>
      <c r="J45" s="1055"/>
      <c r="K45" s="1055"/>
      <c r="L45" s="1055"/>
      <c r="M45" s="1055"/>
      <c r="N45" s="1055"/>
      <c r="O45" s="1055"/>
      <c r="P45" s="1055"/>
      <c r="Q45" s="1055"/>
      <c r="R45" s="1055"/>
      <c r="S45" s="1071"/>
      <c r="T45" s="108"/>
      <c r="U45" s="108"/>
      <c r="V45" s="108"/>
      <c r="W45" s="108"/>
      <c r="X45" s="108"/>
      <c r="Y45" s="108"/>
      <c r="Z45" s="108"/>
      <c r="AA45" s="108"/>
      <c r="AB45" s="108"/>
    </row>
    <row r="46" spans="1:28" x14ac:dyDescent="0.2">
      <c r="A46" s="1070" t="s">
        <v>744</v>
      </c>
      <c r="B46" s="1055"/>
      <c r="C46" s="1055"/>
      <c r="D46" s="1055"/>
      <c r="E46" s="1055"/>
      <c r="F46" s="1055"/>
      <c r="G46" s="1055"/>
      <c r="H46" s="1055"/>
      <c r="I46" s="1055"/>
      <c r="J46" s="1055"/>
      <c r="K46" s="1055"/>
      <c r="L46" s="1055"/>
      <c r="M46" s="1055"/>
      <c r="N46" s="1055"/>
      <c r="O46" s="1055"/>
      <c r="P46" s="1055"/>
      <c r="Q46" s="1055"/>
      <c r="R46" s="1055"/>
      <c r="S46" s="1071"/>
      <c r="T46" s="108"/>
      <c r="U46" s="108"/>
      <c r="V46" s="108"/>
      <c r="W46" s="108"/>
      <c r="X46" s="108"/>
      <c r="Y46" s="108"/>
      <c r="Z46" s="108"/>
      <c r="AA46" s="108"/>
      <c r="AB46" s="108"/>
    </row>
    <row r="47" spans="1:28" x14ac:dyDescent="0.2">
      <c r="A47" s="1070" t="s">
        <v>745</v>
      </c>
      <c r="B47" s="1055"/>
      <c r="C47" s="1055"/>
      <c r="D47" s="1055"/>
      <c r="E47" s="1055"/>
      <c r="F47" s="1055"/>
      <c r="G47" s="1055"/>
      <c r="H47" s="1055"/>
      <c r="I47" s="1055"/>
      <c r="J47" s="1055"/>
      <c r="K47" s="1055"/>
      <c r="L47" s="1055"/>
      <c r="M47" s="1055"/>
      <c r="N47" s="1055"/>
      <c r="O47" s="1055"/>
      <c r="P47" s="1055"/>
      <c r="Q47" s="1055"/>
      <c r="R47" s="1055"/>
      <c r="S47" s="1071"/>
      <c r="T47" s="108"/>
      <c r="U47" s="108"/>
      <c r="V47" s="108"/>
      <c r="W47" s="108"/>
      <c r="X47" s="108"/>
      <c r="Y47" s="108"/>
      <c r="Z47" s="108"/>
      <c r="AA47" s="108"/>
      <c r="AB47" s="108"/>
    </row>
    <row r="48" spans="1:28" x14ac:dyDescent="0.2">
      <c r="A48" s="1070" t="s">
        <v>746</v>
      </c>
      <c r="B48" s="1055"/>
      <c r="C48" s="1055"/>
      <c r="D48" s="1055"/>
      <c r="E48" s="1055"/>
      <c r="F48" s="1055"/>
      <c r="G48" s="1055"/>
      <c r="H48" s="1055"/>
      <c r="I48" s="1055"/>
      <c r="J48" s="1055"/>
      <c r="K48" s="1055"/>
      <c r="L48" s="1055"/>
      <c r="M48" s="1055"/>
      <c r="N48" s="1055"/>
      <c r="O48" s="1055"/>
      <c r="P48" s="1055"/>
      <c r="Q48" s="1055"/>
      <c r="R48" s="1055"/>
      <c r="S48" s="1071"/>
      <c r="T48" s="108"/>
      <c r="U48" s="108"/>
      <c r="V48" s="108"/>
      <c r="W48" s="108"/>
      <c r="X48" s="108"/>
      <c r="Y48" s="108"/>
      <c r="Z48" s="108"/>
      <c r="AA48" s="108"/>
      <c r="AB48" s="108"/>
    </row>
    <row r="49" spans="1:28" x14ac:dyDescent="0.2">
      <c r="A49" s="1070" t="s">
        <v>747</v>
      </c>
      <c r="B49" s="1055"/>
      <c r="C49" s="1055"/>
      <c r="D49" s="1055"/>
      <c r="E49" s="1055"/>
      <c r="F49" s="1055"/>
      <c r="G49" s="1055"/>
      <c r="H49" s="1055"/>
      <c r="I49" s="1055"/>
      <c r="J49" s="1055"/>
      <c r="K49" s="1055"/>
      <c r="L49" s="1055"/>
      <c r="M49" s="1055"/>
      <c r="N49" s="1055"/>
      <c r="O49" s="1055"/>
      <c r="P49" s="1055"/>
      <c r="Q49" s="1055"/>
      <c r="R49" s="1055"/>
      <c r="S49" s="1071"/>
      <c r="T49" s="108"/>
      <c r="U49" s="108"/>
      <c r="V49" s="108"/>
      <c r="W49" s="108"/>
      <c r="X49" s="108"/>
      <c r="Y49" s="108"/>
      <c r="Z49" s="108"/>
      <c r="AA49" s="108"/>
      <c r="AB49" s="108"/>
    </row>
    <row r="50" spans="1:28" x14ac:dyDescent="0.2">
      <c r="A50" s="1340" t="s">
        <v>748</v>
      </c>
      <c r="B50" s="1341"/>
      <c r="C50" s="1341"/>
      <c r="D50" s="1341"/>
      <c r="E50" s="1341"/>
      <c r="F50" s="1341"/>
      <c r="G50" s="1341"/>
      <c r="H50" s="1341"/>
      <c r="I50" s="1341"/>
      <c r="J50" s="1341"/>
      <c r="K50" s="1341"/>
      <c r="L50" s="1341"/>
      <c r="M50" s="1341"/>
      <c r="N50" s="1341"/>
      <c r="O50" s="1341"/>
      <c r="P50" s="1341"/>
      <c r="Q50" s="1341"/>
      <c r="R50" s="1341"/>
      <c r="S50" s="1342"/>
      <c r="T50" s="108"/>
      <c r="U50" s="108"/>
      <c r="V50" s="108"/>
      <c r="W50" s="108"/>
      <c r="X50" s="108"/>
      <c r="Y50" s="108"/>
      <c r="Z50" s="108"/>
      <c r="AA50" s="108"/>
      <c r="AB50" s="108"/>
    </row>
    <row r="51" spans="1:28" ht="28.5"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c r="T51" s="108"/>
      <c r="U51" s="108"/>
      <c r="V51" s="108"/>
      <c r="W51" s="108"/>
      <c r="X51" s="108"/>
      <c r="Y51" s="108"/>
      <c r="Z51" s="108"/>
      <c r="AA51" s="108"/>
      <c r="AB51" s="108"/>
    </row>
    <row r="52" spans="1:28" ht="25.5" customHeight="1" x14ac:dyDescent="0.2">
      <c r="A52" s="830" t="s">
        <v>48</v>
      </c>
      <c r="B52" s="830" t="s">
        <v>49</v>
      </c>
      <c r="C52" s="830"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c r="T52" s="108"/>
      <c r="U52" s="108"/>
      <c r="V52" s="108"/>
      <c r="W52" s="108"/>
      <c r="X52" s="108"/>
      <c r="Y52" s="108"/>
      <c r="Z52" s="108"/>
      <c r="AA52" s="108"/>
      <c r="AB52" s="108"/>
    </row>
    <row r="53" spans="1:28" ht="60.75" customHeight="1" x14ac:dyDescent="0.2">
      <c r="A53" s="831"/>
      <c r="B53" s="831"/>
      <c r="C53" s="831"/>
      <c r="D53" s="831"/>
      <c r="E53" s="831"/>
      <c r="F53" s="85" t="s">
        <v>63</v>
      </c>
      <c r="G53" s="85" t="s">
        <v>64</v>
      </c>
      <c r="H53" s="85" t="s">
        <v>65</v>
      </c>
      <c r="I53" s="831"/>
      <c r="J53" s="831"/>
      <c r="K53" s="87" t="s">
        <v>66</v>
      </c>
      <c r="L53" s="87" t="s">
        <v>67</v>
      </c>
      <c r="M53" s="87" t="s">
        <v>68</v>
      </c>
      <c r="N53" s="87" t="s">
        <v>67</v>
      </c>
      <c r="O53" s="831"/>
      <c r="P53" s="831"/>
      <c r="Q53" s="831"/>
      <c r="R53" s="831"/>
      <c r="S53" s="831"/>
      <c r="T53" s="108"/>
      <c r="U53" s="108"/>
      <c r="V53" s="108"/>
      <c r="W53" s="108"/>
      <c r="X53" s="108"/>
      <c r="Y53" s="108"/>
      <c r="Z53" s="108"/>
      <c r="AA53" s="108"/>
      <c r="AB53" s="108"/>
    </row>
    <row r="54" spans="1:28" x14ac:dyDescent="0.2">
      <c r="A54" s="1343" t="s">
        <v>69</v>
      </c>
      <c r="B54" s="1343"/>
      <c r="C54" s="1343"/>
      <c r="D54" s="1343"/>
      <c r="E54" s="1343"/>
      <c r="F54" s="1343"/>
      <c r="G54" s="1343"/>
      <c r="H54" s="1343"/>
      <c r="I54" s="1343"/>
      <c r="J54" s="1343"/>
      <c r="K54" s="1343"/>
      <c r="L54" s="1343"/>
      <c r="M54" s="1343"/>
      <c r="N54" s="1343"/>
      <c r="O54" s="1343"/>
      <c r="P54" s="1343"/>
      <c r="Q54" s="1343"/>
      <c r="R54" s="1343"/>
      <c r="S54" s="1343"/>
      <c r="T54" s="108"/>
      <c r="U54" s="108"/>
      <c r="V54" s="108"/>
      <c r="W54" s="108"/>
      <c r="X54" s="108"/>
      <c r="Y54" s="108"/>
      <c r="Z54" s="108"/>
      <c r="AA54" s="108"/>
      <c r="AB54" s="108"/>
    </row>
    <row r="55" spans="1:28" x14ac:dyDescent="0.2">
      <c r="A55" s="89">
        <v>0</v>
      </c>
      <c r="B55" s="89">
        <v>0</v>
      </c>
      <c r="C55" s="89">
        <v>0</v>
      </c>
      <c r="D55" s="89">
        <v>0</v>
      </c>
      <c r="E55" s="89">
        <v>0</v>
      </c>
      <c r="F55" s="89">
        <v>0</v>
      </c>
      <c r="G55" s="89">
        <v>0</v>
      </c>
      <c r="H55" s="89">
        <v>0</v>
      </c>
      <c r="I55" s="89">
        <v>0</v>
      </c>
      <c r="J55" s="89">
        <v>0</v>
      </c>
      <c r="K55" s="89">
        <v>0</v>
      </c>
      <c r="L55" s="89">
        <v>0</v>
      </c>
      <c r="M55" s="89">
        <v>0</v>
      </c>
      <c r="N55" s="89">
        <v>0</v>
      </c>
      <c r="O55" s="89">
        <v>0</v>
      </c>
      <c r="P55" s="89">
        <v>0</v>
      </c>
      <c r="Q55" s="89">
        <v>0</v>
      </c>
      <c r="R55" s="89">
        <v>0</v>
      </c>
      <c r="S55" s="89">
        <v>0</v>
      </c>
      <c r="T55" s="108"/>
      <c r="U55" s="108"/>
      <c r="V55" s="108"/>
      <c r="W55" s="108"/>
      <c r="X55" s="108"/>
      <c r="Y55" s="108"/>
      <c r="Z55" s="108"/>
      <c r="AA55" s="108"/>
      <c r="AB55" s="108"/>
    </row>
    <row r="56" spans="1:28" x14ac:dyDescent="0.2">
      <c r="A56" s="1343" t="s">
        <v>70</v>
      </c>
      <c r="B56" s="1343"/>
      <c r="C56" s="1343"/>
      <c r="D56" s="1343"/>
      <c r="E56" s="1343"/>
      <c r="F56" s="1343"/>
      <c r="G56" s="1343"/>
      <c r="H56" s="1343"/>
      <c r="I56" s="1343"/>
      <c r="J56" s="1343"/>
      <c r="K56" s="1343"/>
      <c r="L56" s="1343"/>
      <c r="M56" s="1343"/>
      <c r="N56" s="1343"/>
      <c r="O56" s="1343"/>
      <c r="P56" s="1343"/>
      <c r="Q56" s="1343"/>
      <c r="R56" s="1343"/>
      <c r="S56" s="1343"/>
      <c r="T56" s="108"/>
      <c r="U56" s="108"/>
      <c r="V56" s="108"/>
      <c r="W56" s="108"/>
      <c r="X56" s="108"/>
      <c r="Y56" s="108"/>
      <c r="Z56" s="108"/>
      <c r="AA56" s="108"/>
      <c r="AB56" s="108"/>
    </row>
    <row r="57" spans="1:28" s="369" customFormat="1" x14ac:dyDescent="0.2">
      <c r="A57" s="365">
        <v>0</v>
      </c>
      <c r="B57" s="365">
        <v>0</v>
      </c>
      <c r="C57" s="365">
        <v>0</v>
      </c>
      <c r="D57" s="365">
        <v>0</v>
      </c>
      <c r="E57" s="365">
        <v>0</v>
      </c>
      <c r="F57" s="365">
        <v>0</v>
      </c>
      <c r="G57" s="365">
        <v>0</v>
      </c>
      <c r="H57" s="365">
        <v>0</v>
      </c>
      <c r="I57" s="365">
        <v>0</v>
      </c>
      <c r="J57" s="365">
        <v>0</v>
      </c>
      <c r="K57" s="365">
        <v>0</v>
      </c>
      <c r="L57" s="365">
        <v>0</v>
      </c>
      <c r="M57" s="365">
        <v>0</v>
      </c>
      <c r="N57" s="365">
        <v>0</v>
      </c>
      <c r="O57" s="365">
        <v>0</v>
      </c>
      <c r="P57" s="365">
        <v>0</v>
      </c>
      <c r="Q57" s="365">
        <v>0</v>
      </c>
      <c r="R57" s="365">
        <v>0</v>
      </c>
      <c r="S57" s="365">
        <v>0</v>
      </c>
      <c r="T57" s="108"/>
      <c r="U57" s="108"/>
      <c r="V57" s="108"/>
      <c r="W57" s="108"/>
      <c r="X57" s="108"/>
      <c r="Y57" s="108"/>
      <c r="Z57" s="108"/>
      <c r="AA57" s="108"/>
      <c r="AB57" s="108"/>
    </row>
    <row r="58" spans="1:28" x14ac:dyDescent="0.2">
      <c r="A58" s="1343" t="s">
        <v>71</v>
      </c>
      <c r="B58" s="1343"/>
      <c r="C58" s="1343"/>
      <c r="D58" s="1343"/>
      <c r="E58" s="1343"/>
      <c r="F58" s="1343"/>
      <c r="G58" s="1343"/>
      <c r="H58" s="1343"/>
      <c r="I58" s="1343"/>
      <c r="J58" s="1343"/>
      <c r="K58" s="1343"/>
      <c r="L58" s="1343"/>
      <c r="M58" s="1343"/>
      <c r="N58" s="1343"/>
      <c r="O58" s="1343"/>
      <c r="P58" s="1343"/>
      <c r="Q58" s="1343"/>
      <c r="R58" s="1343"/>
      <c r="S58" s="1343"/>
      <c r="T58" s="108"/>
      <c r="U58" s="108"/>
      <c r="V58" s="108"/>
      <c r="W58" s="108"/>
      <c r="X58" s="108"/>
      <c r="Y58" s="108"/>
      <c r="Z58" s="108"/>
      <c r="AA58" s="108"/>
      <c r="AB58" s="108"/>
    </row>
    <row r="59" spans="1:28" s="483" customFormat="1" x14ac:dyDescent="0.2">
      <c r="A59" s="479">
        <v>0</v>
      </c>
      <c r="B59" s="479">
        <v>0</v>
      </c>
      <c r="C59" s="479">
        <v>0</v>
      </c>
      <c r="D59" s="479">
        <v>0</v>
      </c>
      <c r="E59" s="479">
        <v>0</v>
      </c>
      <c r="F59" s="479">
        <v>0</v>
      </c>
      <c r="G59" s="479">
        <v>0</v>
      </c>
      <c r="H59" s="479">
        <v>0</v>
      </c>
      <c r="I59" s="479">
        <v>0</v>
      </c>
      <c r="J59" s="479">
        <v>0</v>
      </c>
      <c r="K59" s="479">
        <v>0</v>
      </c>
      <c r="L59" s="479">
        <v>0</v>
      </c>
      <c r="M59" s="479">
        <v>0</v>
      </c>
      <c r="N59" s="479">
        <v>0</v>
      </c>
      <c r="O59" s="479">
        <v>0</v>
      </c>
      <c r="P59" s="479">
        <v>0</v>
      </c>
      <c r="Q59" s="479">
        <v>0</v>
      </c>
      <c r="R59" s="479">
        <v>0</v>
      </c>
      <c r="S59" s="479">
        <v>0</v>
      </c>
      <c r="T59" s="108"/>
      <c r="U59" s="108"/>
      <c r="V59" s="108"/>
      <c r="W59" s="108"/>
      <c r="X59" s="108"/>
      <c r="Y59" s="108"/>
      <c r="Z59" s="108"/>
      <c r="AA59" s="108"/>
      <c r="AB59" s="108"/>
    </row>
    <row r="60" spans="1:28" x14ac:dyDescent="0.2">
      <c r="A60" s="1343" t="s">
        <v>72</v>
      </c>
      <c r="B60" s="1343"/>
      <c r="C60" s="1343"/>
      <c r="D60" s="1343"/>
      <c r="E60" s="1343"/>
      <c r="F60" s="1343"/>
      <c r="G60" s="1343"/>
      <c r="H60" s="1343"/>
      <c r="I60" s="1343"/>
      <c r="J60" s="1343"/>
      <c r="K60" s="1343"/>
      <c r="L60" s="1343"/>
      <c r="M60" s="1343"/>
      <c r="N60" s="1343"/>
      <c r="O60" s="1343"/>
      <c r="P60" s="1343"/>
      <c r="Q60" s="1343"/>
      <c r="R60" s="1343"/>
      <c r="S60" s="1343"/>
      <c r="T60" s="108"/>
      <c r="U60" s="108"/>
      <c r="V60" s="108"/>
      <c r="W60" s="108"/>
      <c r="X60" s="108"/>
      <c r="Y60" s="108"/>
      <c r="Z60" s="108"/>
      <c r="AA60" s="108"/>
      <c r="AB60" s="108"/>
    </row>
    <row r="61" spans="1:28" s="549" customFormat="1" x14ac:dyDescent="0.2">
      <c r="A61" s="546">
        <v>0</v>
      </c>
      <c r="B61" s="546">
        <v>0</v>
      </c>
      <c r="C61" s="546">
        <v>0</v>
      </c>
      <c r="D61" s="546">
        <v>0</v>
      </c>
      <c r="E61" s="546">
        <v>0</v>
      </c>
      <c r="F61" s="546">
        <v>0</v>
      </c>
      <c r="G61" s="546">
        <v>0</v>
      </c>
      <c r="H61" s="546">
        <v>0</v>
      </c>
      <c r="I61" s="546">
        <v>0</v>
      </c>
      <c r="J61" s="546">
        <v>0</v>
      </c>
      <c r="K61" s="546">
        <v>0</v>
      </c>
      <c r="L61" s="546">
        <v>0</v>
      </c>
      <c r="M61" s="546">
        <v>0</v>
      </c>
      <c r="N61" s="546">
        <v>0</v>
      </c>
      <c r="O61" s="546">
        <v>0</v>
      </c>
      <c r="P61" s="546">
        <v>0</v>
      </c>
      <c r="Q61" s="546">
        <v>0</v>
      </c>
      <c r="R61" s="546">
        <v>0</v>
      </c>
      <c r="S61" s="546">
        <v>0</v>
      </c>
      <c r="T61" s="108"/>
      <c r="U61" s="108"/>
      <c r="V61" s="108"/>
      <c r="W61" s="108"/>
      <c r="X61" s="108"/>
      <c r="Y61" s="108"/>
      <c r="Z61" s="108"/>
      <c r="AA61" s="108"/>
      <c r="AB61" s="108"/>
    </row>
    <row r="62" spans="1:28" x14ac:dyDescent="0.2">
      <c r="A62" s="1344" t="s">
        <v>73</v>
      </c>
      <c r="B62" s="1344"/>
      <c r="C62" s="1344"/>
      <c r="D62" s="1344"/>
      <c r="E62" s="1344"/>
      <c r="F62" s="1344"/>
      <c r="G62" s="1344"/>
      <c r="H62" s="1344"/>
      <c r="I62" s="1344"/>
      <c r="J62" s="1344"/>
      <c r="K62" s="1344"/>
      <c r="L62" s="1344"/>
      <c r="M62" s="1344"/>
      <c r="N62" s="1344"/>
      <c r="O62" s="1344"/>
      <c r="P62" s="1344"/>
      <c r="Q62" s="1344"/>
      <c r="R62" s="1344"/>
      <c r="S62" s="1344"/>
      <c r="T62" s="108"/>
      <c r="U62" s="108"/>
      <c r="V62" s="108"/>
      <c r="W62" s="108"/>
      <c r="X62" s="108"/>
      <c r="Y62" s="108"/>
      <c r="Z62" s="108"/>
      <c r="AA62" s="108"/>
      <c r="AB62" s="108"/>
    </row>
    <row r="63" spans="1:28" s="587" customFormat="1" x14ac:dyDescent="0.2">
      <c r="A63" s="585">
        <v>0</v>
      </c>
      <c r="B63" s="585">
        <v>0</v>
      </c>
      <c r="C63" s="585">
        <v>0</v>
      </c>
      <c r="D63" s="585">
        <v>0</v>
      </c>
      <c r="E63" s="585">
        <v>0</v>
      </c>
      <c r="F63" s="585">
        <v>0</v>
      </c>
      <c r="G63" s="585">
        <v>0</v>
      </c>
      <c r="H63" s="585">
        <v>0</v>
      </c>
      <c r="I63" s="585">
        <v>0</v>
      </c>
      <c r="J63" s="585">
        <v>0</v>
      </c>
      <c r="K63" s="585">
        <v>0</v>
      </c>
      <c r="L63" s="585">
        <v>0</v>
      </c>
      <c r="M63" s="585">
        <v>0</v>
      </c>
      <c r="N63" s="585">
        <v>0</v>
      </c>
      <c r="O63" s="585">
        <v>0</v>
      </c>
      <c r="P63" s="585">
        <v>0</v>
      </c>
      <c r="Q63" s="585">
        <v>0</v>
      </c>
      <c r="R63" s="585">
        <v>0</v>
      </c>
      <c r="S63" s="585">
        <v>0</v>
      </c>
      <c r="T63" s="108"/>
      <c r="U63" s="108"/>
      <c r="V63" s="108"/>
      <c r="W63" s="108"/>
      <c r="X63" s="108"/>
      <c r="Y63" s="108"/>
      <c r="Z63" s="108"/>
      <c r="AA63" s="108"/>
      <c r="AB63" s="108"/>
    </row>
    <row r="64" spans="1:28" x14ac:dyDescent="0.2">
      <c r="A64" s="1343" t="s">
        <v>74</v>
      </c>
      <c r="B64" s="1343"/>
      <c r="C64" s="1343"/>
      <c r="D64" s="1343"/>
      <c r="E64" s="1343"/>
      <c r="F64" s="1343"/>
      <c r="G64" s="1343"/>
      <c r="H64" s="1343"/>
      <c r="I64" s="1343"/>
      <c r="J64" s="1343"/>
      <c r="K64" s="1343"/>
      <c r="L64" s="1343"/>
      <c r="M64" s="1343"/>
      <c r="N64" s="1343"/>
      <c r="O64" s="1343"/>
      <c r="P64" s="1343"/>
      <c r="Q64" s="1343"/>
      <c r="R64" s="1343"/>
      <c r="S64" s="1343"/>
      <c r="T64" s="108"/>
      <c r="U64" s="108"/>
      <c r="V64" s="108"/>
      <c r="W64" s="108"/>
      <c r="X64" s="108"/>
      <c r="Y64" s="108"/>
      <c r="Z64" s="108"/>
      <c r="AA64" s="108"/>
      <c r="AB64" s="108"/>
    </row>
    <row r="65" spans="1:28" s="633" customFormat="1" x14ac:dyDescent="0.2">
      <c r="A65" s="632">
        <v>0</v>
      </c>
      <c r="B65" s="632">
        <v>0</v>
      </c>
      <c r="C65" s="632">
        <v>0</v>
      </c>
      <c r="D65" s="632">
        <v>0</v>
      </c>
      <c r="E65" s="632">
        <v>0</v>
      </c>
      <c r="F65" s="632">
        <v>0</v>
      </c>
      <c r="G65" s="632">
        <v>0</v>
      </c>
      <c r="H65" s="632">
        <v>0</v>
      </c>
      <c r="I65" s="632">
        <v>0</v>
      </c>
      <c r="J65" s="632">
        <v>0</v>
      </c>
      <c r="K65" s="632">
        <v>0</v>
      </c>
      <c r="L65" s="632">
        <v>0</v>
      </c>
      <c r="M65" s="632">
        <v>0</v>
      </c>
      <c r="N65" s="632">
        <v>0</v>
      </c>
      <c r="O65" s="632">
        <v>0</v>
      </c>
      <c r="P65" s="632">
        <v>0</v>
      </c>
      <c r="Q65" s="632">
        <v>0</v>
      </c>
      <c r="R65" s="632">
        <v>0</v>
      </c>
      <c r="S65" s="632">
        <v>0</v>
      </c>
      <c r="T65" s="108"/>
      <c r="U65" s="108"/>
      <c r="V65" s="108"/>
      <c r="W65" s="108"/>
      <c r="X65" s="108"/>
      <c r="Y65" s="108"/>
      <c r="Z65" s="108"/>
      <c r="AA65" s="108"/>
      <c r="AB65" s="108"/>
    </row>
    <row r="66" spans="1:28" x14ac:dyDescent="0.2">
      <c r="A66" s="1343" t="s">
        <v>75</v>
      </c>
      <c r="B66" s="1343"/>
      <c r="C66" s="1343"/>
      <c r="D66" s="1343"/>
      <c r="E66" s="1343"/>
      <c r="F66" s="1343"/>
      <c r="G66" s="1343"/>
      <c r="H66" s="1343"/>
      <c r="I66" s="1343"/>
      <c r="J66" s="1343"/>
      <c r="K66" s="1343"/>
      <c r="L66" s="1343"/>
      <c r="M66" s="1343"/>
      <c r="N66" s="1343"/>
      <c r="O66" s="1343"/>
      <c r="P66" s="1343"/>
      <c r="Q66" s="1343"/>
      <c r="R66" s="1343"/>
      <c r="S66" s="1343"/>
      <c r="T66" s="108"/>
      <c r="U66" s="108"/>
      <c r="V66" s="108"/>
      <c r="W66" s="108"/>
      <c r="X66" s="108"/>
      <c r="Y66" s="108"/>
      <c r="Z66" s="108"/>
      <c r="AA66" s="108"/>
      <c r="AB66" s="108"/>
    </row>
    <row r="67" spans="1:28" s="670" customFormat="1" x14ac:dyDescent="0.2">
      <c r="A67" s="667">
        <v>0</v>
      </c>
      <c r="B67" s="667">
        <v>0</v>
      </c>
      <c r="C67" s="667">
        <v>0</v>
      </c>
      <c r="D67" s="667">
        <v>0</v>
      </c>
      <c r="E67" s="667">
        <v>0</v>
      </c>
      <c r="F67" s="667">
        <v>0</v>
      </c>
      <c r="G67" s="667">
        <v>0</v>
      </c>
      <c r="H67" s="667">
        <v>0</v>
      </c>
      <c r="I67" s="667">
        <v>0</v>
      </c>
      <c r="J67" s="667">
        <v>0</v>
      </c>
      <c r="K67" s="667">
        <v>0</v>
      </c>
      <c r="L67" s="667">
        <v>0</v>
      </c>
      <c r="M67" s="667">
        <v>0</v>
      </c>
      <c r="N67" s="667">
        <v>0</v>
      </c>
      <c r="O67" s="667">
        <v>0</v>
      </c>
      <c r="P67" s="667">
        <v>0</v>
      </c>
      <c r="Q67" s="667">
        <v>0</v>
      </c>
      <c r="R67" s="667">
        <v>0</v>
      </c>
      <c r="S67" s="667">
        <v>0</v>
      </c>
      <c r="T67" s="108"/>
      <c r="U67" s="108"/>
      <c r="V67" s="108"/>
      <c r="W67" s="108"/>
      <c r="X67" s="108"/>
      <c r="Y67" s="108"/>
      <c r="Z67" s="108"/>
      <c r="AA67" s="108"/>
      <c r="AB67" s="108"/>
    </row>
    <row r="68" spans="1:28" x14ac:dyDescent="0.2">
      <c r="A68" s="1345" t="s">
        <v>76</v>
      </c>
      <c r="B68" s="1346"/>
      <c r="C68" s="1346"/>
      <c r="D68" s="1346"/>
      <c r="E68" s="1346"/>
      <c r="F68" s="1346"/>
      <c r="G68" s="1346"/>
      <c r="H68" s="1346"/>
      <c r="I68" s="1346"/>
      <c r="J68" s="1346"/>
      <c r="K68" s="1346"/>
      <c r="L68" s="1346"/>
      <c r="M68" s="1346"/>
      <c r="N68" s="1346"/>
      <c r="O68" s="1346"/>
      <c r="P68" s="1346"/>
      <c r="Q68" s="1346"/>
      <c r="R68" s="1346"/>
      <c r="S68" s="1347"/>
      <c r="T68" s="111"/>
      <c r="U68" s="111"/>
      <c r="V68" s="111"/>
      <c r="W68" s="111"/>
      <c r="X68" s="111"/>
      <c r="Y68" s="111"/>
      <c r="Z68" s="111"/>
      <c r="AA68" s="111"/>
      <c r="AB68" s="111"/>
    </row>
    <row r="69" spans="1:28" s="700" customFormat="1" x14ac:dyDescent="0.2">
      <c r="A69" s="699">
        <v>0</v>
      </c>
      <c r="B69" s="699">
        <v>0</v>
      </c>
      <c r="C69" s="699">
        <v>0</v>
      </c>
      <c r="D69" s="699">
        <v>0</v>
      </c>
      <c r="E69" s="699">
        <v>0</v>
      </c>
      <c r="F69" s="699">
        <v>0</v>
      </c>
      <c r="G69" s="699">
        <v>0</v>
      </c>
      <c r="H69" s="699">
        <v>0</v>
      </c>
      <c r="I69" s="699">
        <v>0</v>
      </c>
      <c r="J69" s="699">
        <v>0</v>
      </c>
      <c r="K69" s="699">
        <v>0</v>
      </c>
      <c r="L69" s="699">
        <v>0</v>
      </c>
      <c r="M69" s="699">
        <v>0</v>
      </c>
      <c r="N69" s="699">
        <v>0</v>
      </c>
      <c r="O69" s="699">
        <v>0</v>
      </c>
      <c r="P69" s="699">
        <v>0</v>
      </c>
      <c r="Q69" s="699">
        <v>0</v>
      </c>
      <c r="R69" s="699">
        <v>0</v>
      </c>
      <c r="S69" s="699">
        <v>0</v>
      </c>
      <c r="T69" s="108"/>
      <c r="U69" s="108"/>
      <c r="V69" s="108"/>
      <c r="W69" s="108"/>
      <c r="X69" s="108"/>
      <c r="Y69" s="108"/>
      <c r="Z69" s="108"/>
      <c r="AA69" s="108"/>
      <c r="AB69" s="108"/>
    </row>
    <row r="70" spans="1:28" x14ac:dyDescent="0.2">
      <c r="A70" s="1343" t="s">
        <v>77</v>
      </c>
      <c r="B70" s="1343"/>
      <c r="C70" s="1343"/>
      <c r="D70" s="1343"/>
      <c r="E70" s="1343"/>
      <c r="F70" s="1343"/>
      <c r="G70" s="1343"/>
      <c r="H70" s="1343"/>
      <c r="I70" s="1343"/>
      <c r="J70" s="1343"/>
      <c r="K70" s="1343"/>
      <c r="L70" s="1343"/>
      <c r="M70" s="1343"/>
      <c r="N70" s="1343"/>
      <c r="O70" s="1343"/>
      <c r="P70" s="1343"/>
      <c r="Q70" s="1343"/>
      <c r="R70" s="1343"/>
      <c r="S70" s="1343"/>
      <c r="T70" s="108"/>
      <c r="U70" s="108"/>
      <c r="V70" s="108"/>
      <c r="W70" s="108"/>
      <c r="X70" s="108"/>
      <c r="Y70" s="108"/>
      <c r="Z70" s="108"/>
      <c r="AA70" s="108"/>
      <c r="AB70" s="108"/>
    </row>
    <row r="71" spans="1:28" s="728" customFormat="1" x14ac:dyDescent="0.2">
      <c r="A71" s="727">
        <v>0</v>
      </c>
      <c r="B71" s="727">
        <v>0</v>
      </c>
      <c r="C71" s="727">
        <v>0</v>
      </c>
      <c r="D71" s="727">
        <v>0</v>
      </c>
      <c r="E71" s="727">
        <v>0</v>
      </c>
      <c r="F71" s="727">
        <v>0</v>
      </c>
      <c r="G71" s="727">
        <v>0</v>
      </c>
      <c r="H71" s="727">
        <v>0</v>
      </c>
      <c r="I71" s="727">
        <v>0</v>
      </c>
      <c r="J71" s="727">
        <v>0</v>
      </c>
      <c r="K71" s="727">
        <v>0</v>
      </c>
      <c r="L71" s="727">
        <v>0</v>
      </c>
      <c r="M71" s="727">
        <v>0</v>
      </c>
      <c r="N71" s="727">
        <v>0</v>
      </c>
      <c r="O71" s="727">
        <v>0</v>
      </c>
      <c r="P71" s="727">
        <v>0</v>
      </c>
      <c r="Q71" s="727">
        <v>0</v>
      </c>
      <c r="R71" s="727">
        <v>0</v>
      </c>
      <c r="S71" s="727">
        <v>0</v>
      </c>
      <c r="T71" s="108"/>
      <c r="U71" s="108"/>
      <c r="V71" s="108"/>
      <c r="W71" s="108"/>
      <c r="X71" s="108"/>
      <c r="Y71" s="108"/>
      <c r="Z71" s="108"/>
      <c r="AA71" s="108"/>
      <c r="AB71" s="108"/>
    </row>
    <row r="72" spans="1:28" x14ac:dyDescent="0.2">
      <c r="A72" s="1343" t="s">
        <v>78</v>
      </c>
      <c r="B72" s="1343"/>
      <c r="C72" s="1343"/>
      <c r="D72" s="1343"/>
      <c r="E72" s="1343"/>
      <c r="F72" s="1343"/>
      <c r="G72" s="1343"/>
      <c r="H72" s="1343"/>
      <c r="I72" s="1343"/>
      <c r="J72" s="1343"/>
      <c r="K72" s="1343"/>
      <c r="L72" s="1343"/>
      <c r="M72" s="1343"/>
      <c r="N72" s="1343"/>
      <c r="O72" s="1343"/>
      <c r="P72" s="1343"/>
      <c r="Q72" s="1343"/>
      <c r="R72" s="1343"/>
      <c r="S72" s="1343"/>
      <c r="T72" s="108"/>
      <c r="U72" s="108"/>
      <c r="V72" s="108"/>
      <c r="W72" s="108"/>
      <c r="X72" s="108"/>
      <c r="Y72" s="108"/>
      <c r="Z72" s="108"/>
      <c r="AA72" s="108"/>
      <c r="AB72" s="108"/>
    </row>
    <row r="73" spans="1:28" s="780" customFormat="1" x14ac:dyDescent="0.2">
      <c r="A73" s="777">
        <v>0</v>
      </c>
      <c r="B73" s="777">
        <v>0</v>
      </c>
      <c r="C73" s="777">
        <v>0</v>
      </c>
      <c r="D73" s="777">
        <v>0</v>
      </c>
      <c r="E73" s="777">
        <v>0</v>
      </c>
      <c r="F73" s="777">
        <v>0</v>
      </c>
      <c r="G73" s="777">
        <v>0</v>
      </c>
      <c r="H73" s="777">
        <v>0</v>
      </c>
      <c r="I73" s="777">
        <v>0</v>
      </c>
      <c r="J73" s="777">
        <v>0</v>
      </c>
      <c r="K73" s="777">
        <v>0</v>
      </c>
      <c r="L73" s="777">
        <v>0</v>
      </c>
      <c r="M73" s="777">
        <v>0</v>
      </c>
      <c r="N73" s="777">
        <v>0</v>
      </c>
      <c r="O73" s="777">
        <v>0</v>
      </c>
      <c r="P73" s="777">
        <v>0</v>
      </c>
      <c r="Q73" s="777">
        <v>0</v>
      </c>
      <c r="R73" s="777">
        <v>0</v>
      </c>
      <c r="S73" s="777">
        <v>0</v>
      </c>
      <c r="T73" s="108"/>
      <c r="U73" s="108"/>
      <c r="V73" s="108"/>
      <c r="W73" s="108"/>
      <c r="X73" s="108"/>
      <c r="Y73" s="108"/>
      <c r="Z73" s="108"/>
      <c r="AA73" s="108"/>
      <c r="AB73" s="108"/>
    </row>
    <row r="74" spans="1:28" x14ac:dyDescent="0.2">
      <c r="A74" s="1343" t="s">
        <v>79</v>
      </c>
      <c r="B74" s="1343"/>
      <c r="C74" s="1343"/>
      <c r="D74" s="1343"/>
      <c r="E74" s="1343"/>
      <c r="F74" s="1343"/>
      <c r="G74" s="1343"/>
      <c r="H74" s="1343"/>
      <c r="I74" s="1343"/>
      <c r="J74" s="1343"/>
      <c r="K74" s="1343"/>
      <c r="L74" s="1343"/>
      <c r="M74" s="1343"/>
      <c r="N74" s="1343"/>
      <c r="O74" s="1343"/>
      <c r="P74" s="1343"/>
      <c r="Q74" s="1343"/>
      <c r="R74" s="1343"/>
      <c r="S74" s="1343"/>
      <c r="T74" s="108"/>
      <c r="U74" s="108"/>
      <c r="V74" s="108"/>
      <c r="W74" s="108"/>
      <c r="X74" s="108"/>
      <c r="Y74" s="108"/>
      <c r="Z74" s="108"/>
      <c r="AA74" s="108"/>
      <c r="AB74" s="108"/>
    </row>
    <row r="75" spans="1:28" s="805" customFormat="1" x14ac:dyDescent="0.2">
      <c r="A75" s="803">
        <v>0</v>
      </c>
      <c r="B75" s="803">
        <v>0</v>
      </c>
      <c r="C75" s="803">
        <v>0</v>
      </c>
      <c r="D75" s="803">
        <v>0</v>
      </c>
      <c r="E75" s="803">
        <v>0</v>
      </c>
      <c r="F75" s="803">
        <v>0</v>
      </c>
      <c r="G75" s="803">
        <v>0</v>
      </c>
      <c r="H75" s="803">
        <v>0</v>
      </c>
      <c r="I75" s="803">
        <v>0</v>
      </c>
      <c r="J75" s="803">
        <v>0</v>
      </c>
      <c r="K75" s="803">
        <v>0</v>
      </c>
      <c r="L75" s="803">
        <v>0</v>
      </c>
      <c r="M75" s="803">
        <v>0</v>
      </c>
      <c r="N75" s="803">
        <v>0</v>
      </c>
      <c r="O75" s="803">
        <v>0</v>
      </c>
      <c r="P75" s="803">
        <v>0</v>
      </c>
      <c r="Q75" s="803">
        <v>0</v>
      </c>
      <c r="R75" s="803">
        <v>0</v>
      </c>
      <c r="S75" s="803">
        <v>0</v>
      </c>
      <c r="T75" s="108"/>
      <c r="U75" s="108"/>
      <c r="V75" s="108"/>
      <c r="W75" s="108"/>
      <c r="X75" s="108"/>
      <c r="Y75" s="108"/>
      <c r="Z75" s="108"/>
      <c r="AA75" s="108"/>
      <c r="AB75" s="108"/>
    </row>
    <row r="76" spans="1:28" x14ac:dyDescent="0.2">
      <c r="A76" s="1343" t="s">
        <v>80</v>
      </c>
      <c r="B76" s="1343"/>
      <c r="C76" s="1343"/>
      <c r="D76" s="1343"/>
      <c r="E76" s="1343"/>
      <c r="F76" s="1343"/>
      <c r="G76" s="1343"/>
      <c r="H76" s="1343"/>
      <c r="I76" s="1343"/>
      <c r="J76" s="1343"/>
      <c r="K76" s="1343"/>
      <c r="L76" s="1343"/>
      <c r="M76" s="1343"/>
      <c r="N76" s="1343"/>
      <c r="O76" s="1343"/>
      <c r="P76" s="1343"/>
      <c r="Q76" s="1343"/>
      <c r="R76" s="1343"/>
      <c r="S76" s="1343"/>
      <c r="T76" s="108"/>
      <c r="U76" s="108"/>
      <c r="V76" s="108"/>
      <c r="W76" s="108"/>
      <c r="X76" s="108"/>
      <c r="Y76" s="108"/>
      <c r="Z76" s="108"/>
      <c r="AA76" s="108"/>
      <c r="AB76" s="108"/>
    </row>
    <row r="77" spans="1:28" s="820" customFormat="1" x14ac:dyDescent="0.2">
      <c r="A77" s="817">
        <v>0</v>
      </c>
      <c r="B77" s="817">
        <v>0</v>
      </c>
      <c r="C77" s="817">
        <v>0</v>
      </c>
      <c r="D77" s="817">
        <v>0</v>
      </c>
      <c r="E77" s="817">
        <v>0</v>
      </c>
      <c r="F77" s="817">
        <v>0</v>
      </c>
      <c r="G77" s="817">
        <v>0</v>
      </c>
      <c r="H77" s="817">
        <v>0</v>
      </c>
      <c r="I77" s="817">
        <v>0</v>
      </c>
      <c r="J77" s="817">
        <v>0</v>
      </c>
      <c r="K77" s="817">
        <v>0</v>
      </c>
      <c r="L77" s="817">
        <v>0</v>
      </c>
      <c r="M77" s="817">
        <v>0</v>
      </c>
      <c r="N77" s="817">
        <v>0</v>
      </c>
      <c r="O77" s="817">
        <v>0</v>
      </c>
      <c r="P77" s="817">
        <v>0</v>
      </c>
      <c r="Q77" s="817">
        <v>0</v>
      </c>
      <c r="R77" s="817">
        <v>0</v>
      </c>
      <c r="S77" s="817">
        <v>0</v>
      </c>
      <c r="T77" s="108"/>
      <c r="U77" s="108"/>
      <c r="V77" s="108"/>
      <c r="W77" s="108"/>
      <c r="X77" s="108"/>
      <c r="Y77" s="108"/>
      <c r="Z77" s="108"/>
      <c r="AA77" s="108"/>
      <c r="AB77" s="108"/>
    </row>
    <row r="78" spans="1:28" x14ac:dyDescent="0.2">
      <c r="A78" s="962" t="s">
        <v>181</v>
      </c>
      <c r="B78" s="963"/>
      <c r="C78" s="963"/>
      <c r="D78" s="963"/>
      <c r="E78" s="963"/>
      <c r="F78" s="963"/>
      <c r="G78" s="963"/>
      <c r="H78" s="963"/>
      <c r="I78" s="963"/>
      <c r="J78" s="963"/>
      <c r="K78" s="963"/>
      <c r="L78" s="963"/>
      <c r="M78" s="963"/>
      <c r="N78" s="963"/>
      <c r="O78" s="963"/>
      <c r="P78" s="963"/>
      <c r="Q78" s="963"/>
      <c r="R78" s="963"/>
      <c r="S78" s="964"/>
      <c r="T78" s="108"/>
      <c r="U78" s="108"/>
      <c r="V78" s="108"/>
      <c r="W78" s="108"/>
      <c r="X78" s="108"/>
      <c r="Y78" s="108"/>
      <c r="Z78" s="108"/>
      <c r="AA78" s="108"/>
      <c r="AB78" s="108"/>
    </row>
    <row r="79" spans="1:28" x14ac:dyDescent="0.2">
      <c r="A79" s="439">
        <f>SUM(A77,A75,A73,A71,A69,A67,A65,A63,A61,A59,A57,A55)</f>
        <v>0</v>
      </c>
      <c r="B79" s="439">
        <f t="shared" ref="B79:S79" si="1">SUM(B77,B75,B73,B71,B69,B67,B65,B63,B61,B59,B57,B55)</f>
        <v>0</v>
      </c>
      <c r="C79" s="439">
        <f t="shared" si="1"/>
        <v>0</v>
      </c>
      <c r="D79" s="439">
        <f t="shared" si="1"/>
        <v>0</v>
      </c>
      <c r="E79" s="439">
        <f t="shared" si="1"/>
        <v>0</v>
      </c>
      <c r="F79" s="439">
        <f t="shared" si="1"/>
        <v>0</v>
      </c>
      <c r="G79" s="439">
        <f t="shared" si="1"/>
        <v>0</v>
      </c>
      <c r="H79" s="439">
        <f t="shared" si="1"/>
        <v>0</v>
      </c>
      <c r="I79" s="439">
        <f t="shared" si="1"/>
        <v>0</v>
      </c>
      <c r="J79" s="439">
        <f t="shared" si="1"/>
        <v>0</v>
      </c>
      <c r="K79" s="439">
        <f t="shared" si="1"/>
        <v>0</v>
      </c>
      <c r="L79" s="439">
        <f t="shared" si="1"/>
        <v>0</v>
      </c>
      <c r="M79" s="439">
        <f t="shared" si="1"/>
        <v>0</v>
      </c>
      <c r="N79" s="439">
        <f t="shared" si="1"/>
        <v>0</v>
      </c>
      <c r="O79" s="439">
        <f t="shared" si="1"/>
        <v>0</v>
      </c>
      <c r="P79" s="439">
        <f t="shared" si="1"/>
        <v>0</v>
      </c>
      <c r="Q79" s="439">
        <f t="shared" si="1"/>
        <v>0</v>
      </c>
      <c r="R79" s="439">
        <f t="shared" si="1"/>
        <v>0</v>
      </c>
      <c r="S79" s="439">
        <f t="shared" si="1"/>
        <v>0</v>
      </c>
      <c r="T79" s="108"/>
      <c r="U79" s="108"/>
      <c r="V79" s="108"/>
      <c r="W79" s="108"/>
      <c r="X79" s="108"/>
      <c r="Y79" s="108"/>
      <c r="Z79" s="108"/>
      <c r="AA79" s="108"/>
      <c r="AB79" s="108"/>
    </row>
    <row r="80" spans="1:28" x14ac:dyDescent="0.2">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ht="21.75" customHeight="1" x14ac:dyDescent="0.2">
      <c r="A81" s="854" t="s">
        <v>821</v>
      </c>
      <c r="B81" s="855"/>
      <c r="C81" s="855"/>
      <c r="D81" s="855"/>
      <c r="E81" s="855"/>
      <c r="F81" s="855"/>
      <c r="G81" s="855"/>
      <c r="H81" s="855"/>
      <c r="I81" s="855"/>
      <c r="J81" s="855"/>
      <c r="K81" s="855"/>
      <c r="L81" s="855"/>
      <c r="M81" s="855"/>
      <c r="N81" s="855"/>
      <c r="O81" s="855"/>
      <c r="P81" s="855"/>
      <c r="Q81" s="855"/>
      <c r="R81" s="855"/>
      <c r="S81" s="856"/>
      <c r="T81" s="108"/>
      <c r="U81" s="108"/>
      <c r="V81" s="108"/>
      <c r="W81" s="108"/>
      <c r="X81" s="108"/>
      <c r="Y81" s="108"/>
      <c r="Z81" s="108"/>
      <c r="AA81" s="108"/>
      <c r="AB81" s="108"/>
    </row>
    <row r="82" spans="1:28" x14ac:dyDescent="0.2">
      <c r="A82" s="1083" t="s">
        <v>173</v>
      </c>
      <c r="B82" s="1066"/>
      <c r="C82" s="1066"/>
      <c r="D82" s="1066"/>
      <c r="E82" s="1066"/>
      <c r="F82" s="1066"/>
      <c r="G82" s="1066"/>
      <c r="H82" s="1066"/>
      <c r="I82" s="1066"/>
      <c r="J82" s="1066"/>
      <c r="K82" s="1066"/>
      <c r="L82" s="1066"/>
      <c r="M82" s="1066"/>
      <c r="N82" s="1066"/>
      <c r="O82" s="1066"/>
      <c r="P82" s="1066"/>
      <c r="Q82" s="1066"/>
      <c r="R82" s="1066"/>
      <c r="S82" s="1067"/>
      <c r="T82" s="108"/>
      <c r="U82" s="108"/>
      <c r="V82" s="108"/>
      <c r="W82" s="108"/>
      <c r="X82" s="108"/>
      <c r="Y82" s="108"/>
      <c r="Z82" s="108"/>
      <c r="AA82" s="108"/>
      <c r="AB82" s="108"/>
    </row>
    <row r="83" spans="1:28" x14ac:dyDescent="0.2">
      <c r="A83" s="1070" t="s">
        <v>749</v>
      </c>
      <c r="B83" s="1055"/>
      <c r="C83" s="1055"/>
      <c r="D83" s="1055"/>
      <c r="E83" s="1055"/>
      <c r="F83" s="1055"/>
      <c r="G83" s="1055"/>
      <c r="H83" s="1055"/>
      <c r="I83" s="1055"/>
      <c r="J83" s="1055"/>
      <c r="K83" s="1055"/>
      <c r="L83" s="1055"/>
      <c r="M83" s="1055"/>
      <c r="N83" s="1055"/>
      <c r="O83" s="1055"/>
      <c r="P83" s="1055"/>
      <c r="Q83" s="1055"/>
      <c r="R83" s="1055"/>
      <c r="S83" s="1071"/>
      <c r="T83" s="108"/>
      <c r="U83" s="108"/>
      <c r="V83" s="108"/>
      <c r="W83" s="108"/>
      <c r="X83" s="108"/>
      <c r="Y83" s="108"/>
      <c r="Z83" s="108"/>
      <c r="AA83" s="108"/>
      <c r="AB83" s="108"/>
    </row>
    <row r="84" spans="1:28" x14ac:dyDescent="0.2">
      <c r="A84" s="1070" t="s">
        <v>750</v>
      </c>
      <c r="B84" s="1055"/>
      <c r="C84" s="1055"/>
      <c r="D84" s="1055"/>
      <c r="E84" s="1055"/>
      <c r="F84" s="1055"/>
      <c r="G84" s="1055"/>
      <c r="H84" s="1055"/>
      <c r="I84" s="1055"/>
      <c r="J84" s="1055"/>
      <c r="K84" s="1055"/>
      <c r="L84" s="1055"/>
      <c r="M84" s="1055"/>
      <c r="N84" s="1055"/>
      <c r="O84" s="1055"/>
      <c r="P84" s="1055"/>
      <c r="Q84" s="1055"/>
      <c r="R84" s="1055"/>
      <c r="S84" s="1071"/>
      <c r="T84" s="108"/>
      <c r="U84" s="108"/>
      <c r="V84" s="108"/>
      <c r="W84" s="108"/>
      <c r="X84" s="108"/>
      <c r="Y84" s="108"/>
      <c r="Z84" s="108"/>
      <c r="AA84" s="108"/>
      <c r="AB84" s="108"/>
    </row>
    <row r="85" spans="1:28" x14ac:dyDescent="0.2">
      <c r="A85" s="1070" t="s">
        <v>751</v>
      </c>
      <c r="B85" s="1055"/>
      <c r="C85" s="1055"/>
      <c r="D85" s="1055"/>
      <c r="E85" s="1055"/>
      <c r="F85" s="1055"/>
      <c r="G85" s="1055"/>
      <c r="H85" s="1055"/>
      <c r="I85" s="1055"/>
      <c r="J85" s="1055"/>
      <c r="K85" s="1055"/>
      <c r="L85" s="1055"/>
      <c r="M85" s="1055"/>
      <c r="N85" s="1055"/>
      <c r="O85" s="1055"/>
      <c r="P85" s="1055"/>
      <c r="Q85" s="1055"/>
      <c r="R85" s="1055"/>
      <c r="S85" s="1071"/>
      <c r="T85" s="108"/>
      <c r="U85" s="108"/>
      <c r="V85" s="108"/>
      <c r="W85" s="108"/>
      <c r="X85" s="108"/>
      <c r="Y85" s="108"/>
      <c r="Z85" s="108"/>
      <c r="AA85" s="108"/>
      <c r="AB85" s="108"/>
    </row>
    <row r="86" spans="1:28" x14ac:dyDescent="0.2">
      <c r="A86" s="1070" t="s">
        <v>752</v>
      </c>
      <c r="B86" s="1055"/>
      <c r="C86" s="1055"/>
      <c r="D86" s="1055"/>
      <c r="E86" s="1055"/>
      <c r="F86" s="1055"/>
      <c r="G86" s="1055"/>
      <c r="H86" s="1055"/>
      <c r="I86" s="1055"/>
      <c r="J86" s="1055"/>
      <c r="K86" s="1055"/>
      <c r="L86" s="1055"/>
      <c r="M86" s="1055"/>
      <c r="N86" s="1055"/>
      <c r="O86" s="1055"/>
      <c r="P86" s="1055"/>
      <c r="Q86" s="1055"/>
      <c r="R86" s="1055"/>
      <c r="S86" s="1071"/>
      <c r="T86" s="108"/>
      <c r="U86" s="108"/>
      <c r="V86" s="108"/>
      <c r="W86" s="108"/>
      <c r="X86" s="108"/>
      <c r="Y86" s="108"/>
      <c r="Z86" s="108"/>
      <c r="AA86" s="108"/>
      <c r="AB86" s="108"/>
    </row>
    <row r="87" spans="1:28" x14ac:dyDescent="0.2">
      <c r="A87" s="1070" t="s">
        <v>753</v>
      </c>
      <c r="B87" s="1055"/>
      <c r="C87" s="1055"/>
      <c r="D87" s="1055"/>
      <c r="E87" s="1055"/>
      <c r="F87" s="1055"/>
      <c r="G87" s="1055"/>
      <c r="H87" s="1055"/>
      <c r="I87" s="1055"/>
      <c r="J87" s="1055"/>
      <c r="K87" s="1055"/>
      <c r="L87" s="1055"/>
      <c r="M87" s="1055"/>
      <c r="N87" s="1055"/>
      <c r="O87" s="1055"/>
      <c r="P87" s="1055"/>
      <c r="Q87" s="1055"/>
      <c r="R87" s="1055"/>
      <c r="S87" s="1071"/>
      <c r="T87" s="108"/>
      <c r="U87" s="108"/>
      <c r="V87" s="108"/>
      <c r="W87" s="108"/>
      <c r="X87" s="108"/>
      <c r="Y87" s="108"/>
      <c r="Z87" s="108"/>
      <c r="AA87" s="108"/>
      <c r="AB87" s="108"/>
    </row>
    <row r="88" spans="1:28" x14ac:dyDescent="0.2">
      <c r="A88" s="1070" t="s">
        <v>754</v>
      </c>
      <c r="B88" s="1055"/>
      <c r="C88" s="1055"/>
      <c r="D88" s="1055"/>
      <c r="E88" s="1055"/>
      <c r="F88" s="1055"/>
      <c r="G88" s="1055"/>
      <c r="H88" s="1055"/>
      <c r="I88" s="1055"/>
      <c r="J88" s="1055"/>
      <c r="K88" s="1055"/>
      <c r="L88" s="1055"/>
      <c r="M88" s="1055"/>
      <c r="N88" s="1055"/>
      <c r="O88" s="1055"/>
      <c r="P88" s="1055"/>
      <c r="Q88" s="1055"/>
      <c r="R88" s="1055"/>
      <c r="S88" s="1071"/>
      <c r="T88" s="108"/>
      <c r="U88" s="108"/>
      <c r="V88" s="108"/>
      <c r="W88" s="108"/>
      <c r="X88" s="108"/>
      <c r="Y88" s="108"/>
      <c r="Z88" s="108"/>
      <c r="AA88" s="108"/>
      <c r="AB88" s="108"/>
    </row>
    <row r="89" spans="1:28" x14ac:dyDescent="0.2">
      <c r="A89" s="1070" t="s">
        <v>755</v>
      </c>
      <c r="B89" s="1055"/>
      <c r="C89" s="1055"/>
      <c r="D89" s="1055"/>
      <c r="E89" s="1055"/>
      <c r="F89" s="1055"/>
      <c r="G89" s="1055"/>
      <c r="H89" s="1055"/>
      <c r="I89" s="1055"/>
      <c r="J89" s="1055"/>
      <c r="K89" s="1055"/>
      <c r="L89" s="1055"/>
      <c r="M89" s="1055"/>
      <c r="N89" s="1055"/>
      <c r="O89" s="1055"/>
      <c r="P89" s="1055"/>
      <c r="Q89" s="1055"/>
      <c r="R89" s="1055"/>
      <c r="S89" s="1071"/>
      <c r="T89" s="108"/>
      <c r="U89" s="108"/>
      <c r="V89" s="108"/>
      <c r="W89" s="108"/>
      <c r="X89" s="108"/>
      <c r="Y89" s="108"/>
      <c r="Z89" s="108"/>
      <c r="AA89" s="108"/>
      <c r="AB89" s="108"/>
    </row>
    <row r="90" spans="1:28" x14ac:dyDescent="0.2">
      <c r="A90" s="1340" t="s">
        <v>756</v>
      </c>
      <c r="B90" s="1341"/>
      <c r="C90" s="1341"/>
      <c r="D90" s="1341"/>
      <c r="E90" s="1341"/>
      <c r="F90" s="1341"/>
      <c r="G90" s="1341"/>
      <c r="H90" s="1341"/>
      <c r="I90" s="1341"/>
      <c r="J90" s="1341"/>
      <c r="K90" s="1341"/>
      <c r="L90" s="1341"/>
      <c r="M90" s="1341"/>
      <c r="N90" s="1341"/>
      <c r="O90" s="1341"/>
      <c r="P90" s="1341"/>
      <c r="Q90" s="1341"/>
      <c r="R90" s="1341"/>
      <c r="S90" s="1342"/>
      <c r="T90" s="108"/>
      <c r="U90" s="108"/>
      <c r="V90" s="108"/>
      <c r="W90" s="108"/>
      <c r="X90" s="108"/>
      <c r="Y90" s="108"/>
      <c r="Z90" s="108"/>
      <c r="AA90" s="108"/>
      <c r="AB90" s="108"/>
    </row>
    <row r="91" spans="1:28" ht="30.75" customHeight="1" x14ac:dyDescent="0.2">
      <c r="A91" s="827" t="s">
        <v>41</v>
      </c>
      <c r="B91" s="828"/>
      <c r="C91" s="829"/>
      <c r="D91" s="827" t="s">
        <v>42</v>
      </c>
      <c r="E91" s="829"/>
      <c r="F91" s="827" t="s">
        <v>43</v>
      </c>
      <c r="G91" s="828"/>
      <c r="H91" s="829"/>
      <c r="I91" s="827" t="s">
        <v>44</v>
      </c>
      <c r="J91" s="829"/>
      <c r="K91" s="827" t="s">
        <v>45</v>
      </c>
      <c r="L91" s="828"/>
      <c r="M91" s="828"/>
      <c r="N91" s="829"/>
      <c r="O91" s="962" t="s">
        <v>46</v>
      </c>
      <c r="P91" s="963"/>
      <c r="Q91" s="964"/>
      <c r="R91" s="827" t="s">
        <v>47</v>
      </c>
      <c r="S91" s="829"/>
      <c r="T91" s="108"/>
      <c r="U91" s="108"/>
      <c r="V91" s="108"/>
      <c r="W91" s="108"/>
      <c r="X91" s="108"/>
      <c r="Y91" s="108"/>
      <c r="Z91" s="108"/>
      <c r="AA91" s="108"/>
      <c r="AB91" s="108"/>
    </row>
    <row r="92" spans="1:28" ht="25.5" customHeight="1" x14ac:dyDescent="0.2">
      <c r="A92" s="830" t="s">
        <v>48</v>
      </c>
      <c r="B92" s="830" t="s">
        <v>49</v>
      </c>
      <c r="C92" s="830"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c r="T92" s="108"/>
      <c r="U92" s="108"/>
      <c r="V92" s="108"/>
      <c r="W92" s="108"/>
      <c r="X92" s="108"/>
      <c r="Y92" s="108"/>
      <c r="Z92" s="108"/>
      <c r="AA92" s="108"/>
      <c r="AB92" s="108"/>
    </row>
    <row r="93" spans="1:28" ht="63.75" customHeight="1" x14ac:dyDescent="0.2">
      <c r="A93" s="831"/>
      <c r="B93" s="831"/>
      <c r="C93" s="831"/>
      <c r="D93" s="831"/>
      <c r="E93" s="831"/>
      <c r="F93" s="85" t="s">
        <v>63</v>
      </c>
      <c r="G93" s="85" t="s">
        <v>64</v>
      </c>
      <c r="H93" s="85" t="s">
        <v>65</v>
      </c>
      <c r="I93" s="831"/>
      <c r="J93" s="831"/>
      <c r="K93" s="87" t="s">
        <v>66</v>
      </c>
      <c r="L93" s="87" t="s">
        <v>67</v>
      </c>
      <c r="M93" s="87" t="s">
        <v>68</v>
      </c>
      <c r="N93" s="87" t="s">
        <v>67</v>
      </c>
      <c r="O93" s="831"/>
      <c r="P93" s="831"/>
      <c r="Q93" s="831"/>
      <c r="R93" s="831"/>
      <c r="S93" s="831"/>
      <c r="T93" s="108"/>
      <c r="U93" s="108"/>
      <c r="V93" s="108"/>
      <c r="W93" s="108"/>
      <c r="X93" s="108"/>
      <c r="Y93" s="108"/>
      <c r="Z93" s="108"/>
      <c r="AA93" s="108"/>
      <c r="AB93" s="108"/>
    </row>
    <row r="94" spans="1:28" x14ac:dyDescent="0.2">
      <c r="A94" s="1345" t="s">
        <v>69</v>
      </c>
      <c r="B94" s="1346"/>
      <c r="C94" s="1346"/>
      <c r="D94" s="1346"/>
      <c r="E94" s="1346"/>
      <c r="F94" s="1346"/>
      <c r="G94" s="1346"/>
      <c r="H94" s="1346"/>
      <c r="I94" s="1346"/>
      <c r="J94" s="1346"/>
      <c r="K94" s="1346"/>
      <c r="L94" s="1346"/>
      <c r="M94" s="1346"/>
      <c r="N94" s="1346"/>
      <c r="O94" s="1346"/>
      <c r="P94" s="1346"/>
      <c r="Q94" s="1346"/>
      <c r="R94" s="1346"/>
      <c r="S94" s="1347"/>
      <c r="T94" s="108"/>
      <c r="U94" s="108"/>
      <c r="V94" s="108"/>
      <c r="W94" s="108"/>
      <c r="X94" s="108"/>
      <c r="Y94" s="108"/>
      <c r="Z94" s="108"/>
      <c r="AA94" s="108"/>
      <c r="AB94" s="108"/>
    </row>
    <row r="95" spans="1:28" x14ac:dyDescent="0.2">
      <c r="A95" s="89">
        <v>0</v>
      </c>
      <c r="B95" s="89">
        <v>0</v>
      </c>
      <c r="C95" s="89">
        <v>0</v>
      </c>
      <c r="D95" s="89">
        <v>0</v>
      </c>
      <c r="E95" s="89">
        <v>0</v>
      </c>
      <c r="F95" s="89">
        <v>0</v>
      </c>
      <c r="G95" s="89">
        <v>0</v>
      </c>
      <c r="H95" s="89">
        <v>0</v>
      </c>
      <c r="I95" s="89">
        <v>0</v>
      </c>
      <c r="J95" s="89">
        <v>0</v>
      </c>
      <c r="K95" s="89">
        <v>0</v>
      </c>
      <c r="L95" s="89">
        <v>0</v>
      </c>
      <c r="M95" s="89">
        <v>0</v>
      </c>
      <c r="N95" s="89">
        <v>0</v>
      </c>
      <c r="O95" s="89">
        <v>0</v>
      </c>
      <c r="P95" s="89">
        <v>0</v>
      </c>
      <c r="Q95" s="89">
        <v>0</v>
      </c>
      <c r="R95" s="89">
        <v>0</v>
      </c>
      <c r="S95" s="89">
        <v>0</v>
      </c>
      <c r="T95" s="108"/>
      <c r="U95" s="108"/>
      <c r="V95" s="108"/>
      <c r="W95" s="108"/>
      <c r="X95" s="108"/>
      <c r="Y95" s="108"/>
      <c r="Z95" s="108"/>
      <c r="AA95" s="108"/>
      <c r="AB95" s="108"/>
    </row>
    <row r="96" spans="1:28" x14ac:dyDescent="0.2">
      <c r="A96" s="1345" t="s">
        <v>180</v>
      </c>
      <c r="B96" s="1346"/>
      <c r="C96" s="1346"/>
      <c r="D96" s="1346"/>
      <c r="E96" s="1346"/>
      <c r="F96" s="1346"/>
      <c r="G96" s="1346"/>
      <c r="H96" s="1346"/>
      <c r="I96" s="1346"/>
      <c r="J96" s="1346"/>
      <c r="K96" s="1346"/>
      <c r="L96" s="1346"/>
      <c r="M96" s="1346"/>
      <c r="N96" s="1346"/>
      <c r="O96" s="1346"/>
      <c r="P96" s="1346"/>
      <c r="Q96" s="1346"/>
      <c r="R96" s="1346"/>
      <c r="S96" s="1347"/>
      <c r="T96" s="109"/>
      <c r="U96" s="109"/>
      <c r="V96" s="109"/>
      <c r="W96" s="109"/>
      <c r="X96" s="109"/>
      <c r="Y96" s="109"/>
      <c r="Z96" s="109"/>
      <c r="AA96" s="109"/>
      <c r="AB96" s="109"/>
    </row>
    <row r="97" spans="1:28" s="369" customFormat="1" x14ac:dyDescent="0.2">
      <c r="A97" s="365">
        <v>0</v>
      </c>
      <c r="B97" s="365">
        <v>0</v>
      </c>
      <c r="C97" s="365">
        <v>0</v>
      </c>
      <c r="D97" s="365">
        <v>0</v>
      </c>
      <c r="E97" s="365">
        <v>0</v>
      </c>
      <c r="F97" s="365">
        <v>0</v>
      </c>
      <c r="G97" s="365">
        <v>0</v>
      </c>
      <c r="H97" s="365">
        <v>0</v>
      </c>
      <c r="I97" s="365">
        <v>0</v>
      </c>
      <c r="J97" s="365">
        <v>0</v>
      </c>
      <c r="K97" s="365">
        <v>0</v>
      </c>
      <c r="L97" s="365">
        <v>0</v>
      </c>
      <c r="M97" s="365">
        <v>0</v>
      </c>
      <c r="N97" s="365">
        <v>0</v>
      </c>
      <c r="O97" s="365">
        <v>0</v>
      </c>
      <c r="P97" s="365">
        <v>0</v>
      </c>
      <c r="Q97" s="365">
        <v>0</v>
      </c>
      <c r="R97" s="365">
        <v>0</v>
      </c>
      <c r="S97" s="365">
        <v>0</v>
      </c>
      <c r="T97" s="108"/>
      <c r="U97" s="108"/>
      <c r="V97" s="108"/>
      <c r="W97" s="108"/>
      <c r="X97" s="108"/>
      <c r="Y97" s="108"/>
      <c r="Z97" s="108"/>
      <c r="AA97" s="108"/>
      <c r="AB97" s="108"/>
    </row>
    <row r="98" spans="1:28" x14ac:dyDescent="0.2">
      <c r="A98" s="1345" t="s">
        <v>71</v>
      </c>
      <c r="B98" s="1346"/>
      <c r="C98" s="1346"/>
      <c r="D98" s="1346"/>
      <c r="E98" s="1346"/>
      <c r="F98" s="1346"/>
      <c r="G98" s="1346"/>
      <c r="H98" s="1346"/>
      <c r="I98" s="1346"/>
      <c r="J98" s="1346"/>
      <c r="K98" s="1346"/>
      <c r="L98" s="1346"/>
      <c r="M98" s="1346"/>
      <c r="N98" s="1346"/>
      <c r="O98" s="1346"/>
      <c r="P98" s="1346"/>
      <c r="Q98" s="1346"/>
      <c r="R98" s="1346"/>
      <c r="S98" s="1347"/>
      <c r="T98" s="108"/>
      <c r="U98" s="108"/>
      <c r="V98" s="108"/>
      <c r="W98" s="108"/>
      <c r="X98" s="108"/>
      <c r="Y98" s="108"/>
      <c r="Z98" s="108"/>
      <c r="AA98" s="108"/>
      <c r="AB98" s="108"/>
    </row>
    <row r="99" spans="1:28" s="483" customFormat="1" x14ac:dyDescent="0.2">
      <c r="A99" s="479">
        <v>0</v>
      </c>
      <c r="B99" s="479">
        <v>0</v>
      </c>
      <c r="C99" s="479">
        <v>0</v>
      </c>
      <c r="D99" s="479">
        <v>0</v>
      </c>
      <c r="E99" s="479">
        <v>0</v>
      </c>
      <c r="F99" s="479">
        <v>0</v>
      </c>
      <c r="G99" s="479">
        <v>0</v>
      </c>
      <c r="H99" s="479">
        <v>0</v>
      </c>
      <c r="I99" s="479">
        <v>0</v>
      </c>
      <c r="J99" s="479">
        <v>0</v>
      </c>
      <c r="K99" s="479">
        <v>0</v>
      </c>
      <c r="L99" s="479">
        <v>0</v>
      </c>
      <c r="M99" s="479">
        <v>0</v>
      </c>
      <c r="N99" s="479">
        <v>0</v>
      </c>
      <c r="O99" s="479">
        <v>0</v>
      </c>
      <c r="P99" s="479">
        <v>0</v>
      </c>
      <c r="Q99" s="479">
        <v>0</v>
      </c>
      <c r="R99" s="479">
        <v>0</v>
      </c>
      <c r="S99" s="479">
        <v>0</v>
      </c>
      <c r="T99" s="108"/>
      <c r="U99" s="108"/>
      <c r="V99" s="108"/>
      <c r="W99" s="108"/>
      <c r="X99" s="108"/>
      <c r="Y99" s="108"/>
      <c r="Z99" s="108"/>
      <c r="AA99" s="108"/>
      <c r="AB99" s="108"/>
    </row>
    <row r="100" spans="1:28" x14ac:dyDescent="0.2">
      <c r="A100" s="1345" t="s">
        <v>72</v>
      </c>
      <c r="B100" s="1346"/>
      <c r="C100" s="1346"/>
      <c r="D100" s="1346"/>
      <c r="E100" s="1346"/>
      <c r="F100" s="1346"/>
      <c r="G100" s="1346"/>
      <c r="H100" s="1346"/>
      <c r="I100" s="1346"/>
      <c r="J100" s="1346"/>
      <c r="K100" s="1346"/>
      <c r="L100" s="1346"/>
      <c r="M100" s="1346"/>
      <c r="N100" s="1346"/>
      <c r="O100" s="1346"/>
      <c r="P100" s="1346"/>
      <c r="Q100" s="1346"/>
      <c r="R100" s="1346"/>
      <c r="S100" s="1347"/>
      <c r="T100" s="108"/>
      <c r="U100" s="108"/>
      <c r="V100" s="108"/>
      <c r="W100" s="108"/>
      <c r="X100" s="108"/>
      <c r="Y100" s="108"/>
      <c r="Z100" s="108"/>
      <c r="AA100" s="108"/>
      <c r="AB100" s="108"/>
    </row>
    <row r="101" spans="1:28" s="549" customFormat="1" x14ac:dyDescent="0.2">
      <c r="A101" s="546">
        <v>0</v>
      </c>
      <c r="B101" s="546">
        <v>0</v>
      </c>
      <c r="C101" s="546">
        <v>0</v>
      </c>
      <c r="D101" s="546">
        <v>0</v>
      </c>
      <c r="E101" s="546">
        <v>0</v>
      </c>
      <c r="F101" s="546">
        <v>0</v>
      </c>
      <c r="G101" s="546">
        <v>0</v>
      </c>
      <c r="H101" s="546">
        <v>0</v>
      </c>
      <c r="I101" s="546">
        <v>0</v>
      </c>
      <c r="J101" s="546">
        <v>0</v>
      </c>
      <c r="K101" s="546">
        <v>0</v>
      </c>
      <c r="L101" s="546">
        <v>0</v>
      </c>
      <c r="M101" s="546">
        <v>0</v>
      </c>
      <c r="N101" s="546">
        <v>0</v>
      </c>
      <c r="O101" s="546">
        <v>0</v>
      </c>
      <c r="P101" s="546">
        <v>0</v>
      </c>
      <c r="Q101" s="546">
        <v>0</v>
      </c>
      <c r="R101" s="546">
        <v>0</v>
      </c>
      <c r="S101" s="546">
        <v>0</v>
      </c>
      <c r="T101" s="108"/>
      <c r="U101" s="108"/>
      <c r="V101" s="108"/>
      <c r="W101" s="108"/>
      <c r="X101" s="108"/>
      <c r="Y101" s="108"/>
      <c r="Z101" s="108"/>
      <c r="AA101" s="108"/>
      <c r="AB101" s="108"/>
    </row>
    <row r="102" spans="1:28" x14ac:dyDescent="0.2">
      <c r="A102" s="1345" t="s">
        <v>73</v>
      </c>
      <c r="B102" s="1346"/>
      <c r="C102" s="1346"/>
      <c r="D102" s="1346"/>
      <c r="E102" s="1346"/>
      <c r="F102" s="1346"/>
      <c r="G102" s="1346"/>
      <c r="H102" s="1346"/>
      <c r="I102" s="1346"/>
      <c r="J102" s="1346"/>
      <c r="K102" s="1346"/>
      <c r="L102" s="1346"/>
      <c r="M102" s="1346"/>
      <c r="N102" s="1346"/>
      <c r="O102" s="1346"/>
      <c r="P102" s="1346"/>
      <c r="Q102" s="1346"/>
      <c r="R102" s="1346"/>
      <c r="S102" s="1347"/>
      <c r="T102" s="108"/>
      <c r="U102" s="108"/>
      <c r="V102" s="108"/>
      <c r="W102" s="108"/>
      <c r="X102" s="108"/>
      <c r="Y102" s="108"/>
      <c r="Z102" s="108"/>
      <c r="AA102" s="108"/>
      <c r="AB102" s="108"/>
    </row>
    <row r="103" spans="1:28" s="587" customFormat="1" x14ac:dyDescent="0.2">
      <c r="A103" s="585">
        <v>0</v>
      </c>
      <c r="B103" s="585">
        <v>0</v>
      </c>
      <c r="C103" s="585">
        <v>0</v>
      </c>
      <c r="D103" s="585">
        <v>0</v>
      </c>
      <c r="E103" s="585">
        <v>0</v>
      </c>
      <c r="F103" s="585">
        <v>0</v>
      </c>
      <c r="G103" s="585">
        <v>0</v>
      </c>
      <c r="H103" s="585">
        <v>0</v>
      </c>
      <c r="I103" s="585">
        <v>0</v>
      </c>
      <c r="J103" s="585">
        <v>0</v>
      </c>
      <c r="K103" s="585">
        <v>0</v>
      </c>
      <c r="L103" s="585">
        <v>0</v>
      </c>
      <c r="M103" s="585">
        <v>0</v>
      </c>
      <c r="N103" s="585">
        <v>0</v>
      </c>
      <c r="O103" s="585">
        <v>0</v>
      </c>
      <c r="P103" s="585">
        <v>0</v>
      </c>
      <c r="Q103" s="585">
        <v>0</v>
      </c>
      <c r="R103" s="585">
        <v>0</v>
      </c>
      <c r="S103" s="585">
        <v>0</v>
      </c>
      <c r="T103" s="108"/>
      <c r="U103" s="108"/>
      <c r="V103" s="108"/>
      <c r="W103" s="108"/>
      <c r="X103" s="108"/>
      <c r="Y103" s="108"/>
      <c r="Z103" s="108"/>
      <c r="AA103" s="108"/>
      <c r="AB103" s="108"/>
    </row>
    <row r="104" spans="1:28" x14ac:dyDescent="0.2">
      <c r="A104" s="1345" t="s">
        <v>74</v>
      </c>
      <c r="B104" s="1346"/>
      <c r="C104" s="1346"/>
      <c r="D104" s="1346"/>
      <c r="E104" s="1346"/>
      <c r="F104" s="1346"/>
      <c r="G104" s="1346"/>
      <c r="H104" s="1346"/>
      <c r="I104" s="1346"/>
      <c r="J104" s="1346"/>
      <c r="K104" s="1346"/>
      <c r="L104" s="1346"/>
      <c r="M104" s="1346"/>
      <c r="N104" s="1346"/>
      <c r="O104" s="1346"/>
      <c r="P104" s="1346"/>
      <c r="Q104" s="1346"/>
      <c r="R104" s="1346"/>
      <c r="S104" s="1347"/>
      <c r="T104" s="108"/>
      <c r="U104" s="108"/>
      <c r="V104" s="108"/>
      <c r="W104" s="108"/>
      <c r="X104" s="108"/>
      <c r="Y104" s="108"/>
      <c r="Z104" s="108"/>
      <c r="AA104" s="108"/>
      <c r="AB104" s="108"/>
    </row>
    <row r="105" spans="1:28" s="633" customFormat="1" x14ac:dyDescent="0.2">
      <c r="A105" s="632">
        <v>0</v>
      </c>
      <c r="B105" s="632">
        <v>0</v>
      </c>
      <c r="C105" s="632">
        <v>0</v>
      </c>
      <c r="D105" s="632">
        <v>0</v>
      </c>
      <c r="E105" s="632">
        <v>0</v>
      </c>
      <c r="F105" s="632">
        <v>0</v>
      </c>
      <c r="G105" s="632">
        <v>0</v>
      </c>
      <c r="H105" s="632">
        <v>0</v>
      </c>
      <c r="I105" s="632">
        <v>0</v>
      </c>
      <c r="J105" s="632">
        <v>0</v>
      </c>
      <c r="K105" s="632">
        <v>0</v>
      </c>
      <c r="L105" s="632">
        <v>0</v>
      </c>
      <c r="M105" s="632">
        <v>0</v>
      </c>
      <c r="N105" s="632">
        <v>0</v>
      </c>
      <c r="O105" s="632">
        <v>0</v>
      </c>
      <c r="P105" s="632">
        <v>0</v>
      </c>
      <c r="Q105" s="632">
        <v>0</v>
      </c>
      <c r="R105" s="632">
        <v>0</v>
      </c>
      <c r="S105" s="632">
        <v>0</v>
      </c>
      <c r="T105" s="108"/>
      <c r="U105" s="108"/>
      <c r="V105" s="108"/>
      <c r="W105" s="108"/>
      <c r="X105" s="108"/>
      <c r="Y105" s="108"/>
      <c r="Z105" s="108"/>
      <c r="AA105" s="108"/>
      <c r="AB105" s="108"/>
    </row>
    <row r="106" spans="1:28" x14ac:dyDescent="0.2">
      <c r="A106" s="1345" t="s">
        <v>75</v>
      </c>
      <c r="B106" s="1346"/>
      <c r="C106" s="1346"/>
      <c r="D106" s="1346"/>
      <c r="E106" s="1346"/>
      <c r="F106" s="1346"/>
      <c r="G106" s="1346"/>
      <c r="H106" s="1346"/>
      <c r="I106" s="1346"/>
      <c r="J106" s="1346"/>
      <c r="K106" s="1346"/>
      <c r="L106" s="1346"/>
      <c r="M106" s="1346"/>
      <c r="N106" s="1346"/>
      <c r="O106" s="1346"/>
      <c r="P106" s="1346"/>
      <c r="Q106" s="1346"/>
      <c r="R106" s="1346"/>
      <c r="S106" s="1347"/>
      <c r="T106" s="108"/>
      <c r="U106" s="108"/>
      <c r="V106" s="108"/>
      <c r="W106" s="108"/>
      <c r="X106" s="108"/>
      <c r="Y106" s="108"/>
      <c r="Z106" s="108"/>
      <c r="AA106" s="108"/>
      <c r="AB106" s="108"/>
    </row>
    <row r="107" spans="1:28" s="670" customFormat="1" x14ac:dyDescent="0.2">
      <c r="A107" s="667">
        <v>0</v>
      </c>
      <c r="B107" s="667">
        <v>0</v>
      </c>
      <c r="C107" s="667">
        <v>0</v>
      </c>
      <c r="D107" s="667">
        <v>0</v>
      </c>
      <c r="E107" s="667">
        <v>0</v>
      </c>
      <c r="F107" s="667">
        <v>0</v>
      </c>
      <c r="G107" s="667">
        <v>0</v>
      </c>
      <c r="H107" s="667">
        <v>0</v>
      </c>
      <c r="I107" s="667">
        <v>0</v>
      </c>
      <c r="J107" s="667">
        <v>0</v>
      </c>
      <c r="K107" s="667">
        <v>0</v>
      </c>
      <c r="L107" s="667">
        <v>0</v>
      </c>
      <c r="M107" s="667">
        <v>0</v>
      </c>
      <c r="N107" s="667">
        <v>0</v>
      </c>
      <c r="O107" s="667">
        <v>0</v>
      </c>
      <c r="P107" s="667">
        <v>0</v>
      </c>
      <c r="Q107" s="667">
        <v>0</v>
      </c>
      <c r="R107" s="667">
        <v>0</v>
      </c>
      <c r="S107" s="667">
        <v>0</v>
      </c>
      <c r="T107" s="108"/>
      <c r="U107" s="108"/>
      <c r="V107" s="108"/>
      <c r="W107" s="108"/>
      <c r="X107" s="108"/>
      <c r="Y107" s="108"/>
      <c r="Z107" s="108"/>
      <c r="AA107" s="108"/>
      <c r="AB107" s="108"/>
    </row>
    <row r="108" spans="1:28" x14ac:dyDescent="0.2">
      <c r="A108" s="1345" t="s">
        <v>76</v>
      </c>
      <c r="B108" s="1346"/>
      <c r="C108" s="1346"/>
      <c r="D108" s="1346"/>
      <c r="E108" s="1346"/>
      <c r="F108" s="1346"/>
      <c r="G108" s="1346"/>
      <c r="H108" s="1346"/>
      <c r="I108" s="1346"/>
      <c r="J108" s="1346"/>
      <c r="K108" s="1346"/>
      <c r="L108" s="1346"/>
      <c r="M108" s="1346"/>
      <c r="N108" s="1346"/>
      <c r="O108" s="1346"/>
      <c r="P108" s="1346"/>
      <c r="Q108" s="1346"/>
      <c r="R108" s="1346"/>
      <c r="S108" s="1347"/>
      <c r="T108" s="108"/>
      <c r="U108" s="108"/>
      <c r="V108" s="108"/>
      <c r="W108" s="108"/>
      <c r="X108" s="108"/>
      <c r="Y108" s="108"/>
      <c r="Z108" s="108"/>
      <c r="AA108" s="108"/>
      <c r="AB108" s="108"/>
    </row>
    <row r="109" spans="1:28" s="700" customFormat="1" x14ac:dyDescent="0.2">
      <c r="A109" s="699">
        <v>0</v>
      </c>
      <c r="B109" s="699">
        <v>0</v>
      </c>
      <c r="C109" s="699">
        <v>0</v>
      </c>
      <c r="D109" s="699">
        <v>0</v>
      </c>
      <c r="E109" s="699">
        <v>0</v>
      </c>
      <c r="F109" s="699">
        <v>0</v>
      </c>
      <c r="G109" s="699">
        <v>0</v>
      </c>
      <c r="H109" s="699">
        <v>0</v>
      </c>
      <c r="I109" s="699">
        <v>0</v>
      </c>
      <c r="J109" s="699">
        <v>0</v>
      </c>
      <c r="K109" s="699">
        <v>0</v>
      </c>
      <c r="L109" s="699">
        <v>0</v>
      </c>
      <c r="M109" s="699">
        <v>0</v>
      </c>
      <c r="N109" s="699">
        <v>0</v>
      </c>
      <c r="O109" s="699">
        <v>0</v>
      </c>
      <c r="P109" s="699">
        <v>0</v>
      </c>
      <c r="Q109" s="699">
        <v>0</v>
      </c>
      <c r="R109" s="699">
        <v>0</v>
      </c>
      <c r="S109" s="699">
        <v>0</v>
      </c>
      <c r="T109" s="108"/>
      <c r="U109" s="108"/>
      <c r="V109" s="108"/>
      <c r="W109" s="108"/>
      <c r="X109" s="108"/>
      <c r="Y109" s="108"/>
      <c r="Z109" s="108"/>
      <c r="AA109" s="108"/>
      <c r="AB109" s="108"/>
    </row>
    <row r="110" spans="1:28" x14ac:dyDescent="0.2">
      <c r="A110" s="1345" t="s">
        <v>77</v>
      </c>
      <c r="B110" s="1346"/>
      <c r="C110" s="1346"/>
      <c r="D110" s="1346"/>
      <c r="E110" s="1346"/>
      <c r="F110" s="1346"/>
      <c r="G110" s="1346"/>
      <c r="H110" s="1346"/>
      <c r="I110" s="1346"/>
      <c r="J110" s="1346"/>
      <c r="K110" s="1346"/>
      <c r="L110" s="1346"/>
      <c r="M110" s="1346"/>
      <c r="N110" s="1346"/>
      <c r="O110" s="1346"/>
      <c r="P110" s="1346"/>
      <c r="Q110" s="1346"/>
      <c r="R110" s="1346"/>
      <c r="S110" s="1347"/>
      <c r="T110" s="108"/>
      <c r="U110" s="108"/>
      <c r="V110" s="108"/>
      <c r="W110" s="108"/>
      <c r="X110" s="108"/>
      <c r="Y110" s="108"/>
      <c r="Z110" s="108"/>
      <c r="AA110" s="108"/>
      <c r="AB110" s="108"/>
    </row>
    <row r="111" spans="1:28" s="728" customFormat="1" x14ac:dyDescent="0.2">
      <c r="A111" s="727">
        <v>0</v>
      </c>
      <c r="B111" s="727">
        <v>0</v>
      </c>
      <c r="C111" s="727">
        <v>0</v>
      </c>
      <c r="D111" s="727">
        <v>0</v>
      </c>
      <c r="E111" s="727">
        <v>0</v>
      </c>
      <c r="F111" s="727">
        <v>0</v>
      </c>
      <c r="G111" s="727">
        <v>0</v>
      </c>
      <c r="H111" s="727">
        <v>0</v>
      </c>
      <c r="I111" s="727">
        <v>0</v>
      </c>
      <c r="J111" s="727">
        <v>0</v>
      </c>
      <c r="K111" s="727">
        <v>0</v>
      </c>
      <c r="L111" s="727">
        <v>0</v>
      </c>
      <c r="M111" s="727">
        <v>0</v>
      </c>
      <c r="N111" s="727">
        <v>0</v>
      </c>
      <c r="O111" s="727">
        <v>0</v>
      </c>
      <c r="P111" s="727">
        <v>0</v>
      </c>
      <c r="Q111" s="727">
        <v>0</v>
      </c>
      <c r="R111" s="727">
        <v>0</v>
      </c>
      <c r="S111" s="727">
        <v>0</v>
      </c>
      <c r="T111" s="108"/>
      <c r="U111" s="108"/>
      <c r="V111" s="108"/>
      <c r="W111" s="108"/>
      <c r="X111" s="108"/>
      <c r="Y111" s="108"/>
      <c r="Z111" s="108"/>
      <c r="AA111" s="108"/>
      <c r="AB111" s="108"/>
    </row>
    <row r="112" spans="1:28" x14ac:dyDescent="0.2">
      <c r="A112" s="1345" t="s">
        <v>78</v>
      </c>
      <c r="B112" s="1346"/>
      <c r="C112" s="1346"/>
      <c r="D112" s="1346"/>
      <c r="E112" s="1346"/>
      <c r="F112" s="1346"/>
      <c r="G112" s="1346"/>
      <c r="H112" s="1346"/>
      <c r="I112" s="1346"/>
      <c r="J112" s="1346"/>
      <c r="K112" s="1346"/>
      <c r="L112" s="1346"/>
      <c r="M112" s="1346"/>
      <c r="N112" s="1346"/>
      <c r="O112" s="1346"/>
      <c r="P112" s="1346"/>
      <c r="Q112" s="1346"/>
      <c r="R112" s="1346"/>
      <c r="S112" s="1347"/>
      <c r="T112" s="108"/>
      <c r="U112" s="108"/>
      <c r="V112" s="108"/>
      <c r="W112" s="108"/>
      <c r="X112" s="108"/>
      <c r="Y112" s="108"/>
      <c r="Z112" s="108"/>
      <c r="AA112" s="108"/>
      <c r="AB112" s="108"/>
    </row>
    <row r="113" spans="1:28" s="780" customFormat="1" x14ac:dyDescent="0.2">
      <c r="A113" s="777">
        <v>0</v>
      </c>
      <c r="B113" s="777">
        <v>0</v>
      </c>
      <c r="C113" s="777">
        <v>0</v>
      </c>
      <c r="D113" s="777">
        <v>0</v>
      </c>
      <c r="E113" s="777">
        <v>0</v>
      </c>
      <c r="F113" s="777">
        <v>0</v>
      </c>
      <c r="G113" s="777">
        <v>0</v>
      </c>
      <c r="H113" s="777">
        <v>0</v>
      </c>
      <c r="I113" s="777">
        <v>0</v>
      </c>
      <c r="J113" s="777">
        <v>0</v>
      </c>
      <c r="K113" s="777">
        <v>0</v>
      </c>
      <c r="L113" s="777">
        <v>0</v>
      </c>
      <c r="M113" s="777">
        <v>0</v>
      </c>
      <c r="N113" s="777">
        <v>0</v>
      </c>
      <c r="O113" s="777">
        <v>0</v>
      </c>
      <c r="P113" s="777">
        <v>0</v>
      </c>
      <c r="Q113" s="777">
        <v>0</v>
      </c>
      <c r="R113" s="777">
        <v>0</v>
      </c>
      <c r="S113" s="777">
        <v>0</v>
      </c>
      <c r="T113" s="108"/>
      <c r="U113" s="108"/>
      <c r="V113" s="108"/>
      <c r="W113" s="108"/>
      <c r="X113" s="108"/>
      <c r="Y113" s="108"/>
      <c r="Z113" s="108"/>
      <c r="AA113" s="108"/>
      <c r="AB113" s="108"/>
    </row>
    <row r="114" spans="1:28" x14ac:dyDescent="0.2">
      <c r="A114" s="1345" t="s">
        <v>79</v>
      </c>
      <c r="B114" s="1346"/>
      <c r="C114" s="1346"/>
      <c r="D114" s="1346"/>
      <c r="E114" s="1346"/>
      <c r="F114" s="1346"/>
      <c r="G114" s="1346"/>
      <c r="H114" s="1346"/>
      <c r="I114" s="1346"/>
      <c r="J114" s="1346"/>
      <c r="K114" s="1346"/>
      <c r="L114" s="1346"/>
      <c r="M114" s="1346"/>
      <c r="N114" s="1346"/>
      <c r="O114" s="1346"/>
      <c r="P114" s="1346"/>
      <c r="Q114" s="1346"/>
      <c r="R114" s="1346"/>
      <c r="S114" s="1347"/>
      <c r="T114" s="108"/>
      <c r="U114" s="108"/>
      <c r="V114" s="108"/>
      <c r="W114" s="108"/>
      <c r="X114" s="108"/>
      <c r="Y114" s="108"/>
      <c r="Z114" s="108"/>
      <c r="AA114" s="108"/>
      <c r="AB114" s="108"/>
    </row>
    <row r="115" spans="1:28" s="805" customFormat="1" x14ac:dyDescent="0.2">
      <c r="A115" s="803">
        <v>0</v>
      </c>
      <c r="B115" s="803">
        <v>0</v>
      </c>
      <c r="C115" s="803">
        <v>0</v>
      </c>
      <c r="D115" s="803">
        <v>0</v>
      </c>
      <c r="E115" s="803">
        <v>0</v>
      </c>
      <c r="F115" s="803">
        <v>0</v>
      </c>
      <c r="G115" s="803">
        <v>0</v>
      </c>
      <c r="H115" s="803">
        <v>0</v>
      </c>
      <c r="I115" s="803">
        <v>0</v>
      </c>
      <c r="J115" s="803">
        <v>0</v>
      </c>
      <c r="K115" s="803">
        <v>0</v>
      </c>
      <c r="L115" s="803">
        <v>0</v>
      </c>
      <c r="M115" s="803">
        <v>0</v>
      </c>
      <c r="N115" s="803">
        <v>0</v>
      </c>
      <c r="O115" s="803">
        <v>0</v>
      </c>
      <c r="P115" s="803">
        <v>0</v>
      </c>
      <c r="Q115" s="803">
        <v>0</v>
      </c>
      <c r="R115" s="803">
        <v>0</v>
      </c>
      <c r="S115" s="803">
        <v>0</v>
      </c>
      <c r="T115" s="108"/>
      <c r="U115" s="108"/>
      <c r="V115" s="108"/>
      <c r="W115" s="108"/>
      <c r="X115" s="108"/>
      <c r="Y115" s="108"/>
      <c r="Z115" s="108"/>
      <c r="AA115" s="108"/>
      <c r="AB115" s="108"/>
    </row>
    <row r="116" spans="1:28" x14ac:dyDescent="0.2">
      <c r="A116" s="1345" t="s">
        <v>80</v>
      </c>
      <c r="B116" s="1346"/>
      <c r="C116" s="1346"/>
      <c r="D116" s="1346"/>
      <c r="E116" s="1346"/>
      <c r="F116" s="1346"/>
      <c r="G116" s="1346"/>
      <c r="H116" s="1346"/>
      <c r="I116" s="1346"/>
      <c r="J116" s="1346"/>
      <c r="K116" s="1346"/>
      <c r="L116" s="1346"/>
      <c r="M116" s="1346"/>
      <c r="N116" s="1346"/>
      <c r="O116" s="1346"/>
      <c r="P116" s="1346"/>
      <c r="Q116" s="1346"/>
      <c r="R116" s="1346"/>
      <c r="S116" s="1347"/>
      <c r="T116" s="108"/>
      <c r="U116" s="108"/>
      <c r="V116" s="108"/>
      <c r="W116" s="108"/>
      <c r="X116" s="108"/>
      <c r="Y116" s="108"/>
      <c r="Z116" s="108"/>
      <c r="AA116" s="108"/>
      <c r="AB116" s="108"/>
    </row>
    <row r="117" spans="1:28" s="820" customFormat="1" x14ac:dyDescent="0.2">
      <c r="A117" s="817">
        <v>0</v>
      </c>
      <c r="B117" s="817">
        <v>0</v>
      </c>
      <c r="C117" s="817">
        <v>0</v>
      </c>
      <c r="D117" s="817">
        <v>0</v>
      </c>
      <c r="E117" s="817">
        <v>0</v>
      </c>
      <c r="F117" s="817">
        <v>0</v>
      </c>
      <c r="G117" s="817">
        <v>0</v>
      </c>
      <c r="H117" s="817">
        <v>0</v>
      </c>
      <c r="I117" s="817">
        <v>0</v>
      </c>
      <c r="J117" s="817">
        <v>0</v>
      </c>
      <c r="K117" s="817">
        <v>0</v>
      </c>
      <c r="L117" s="817">
        <v>0</v>
      </c>
      <c r="M117" s="817">
        <v>0</v>
      </c>
      <c r="N117" s="817">
        <v>0</v>
      </c>
      <c r="O117" s="817">
        <v>0</v>
      </c>
      <c r="P117" s="817">
        <v>0</v>
      </c>
      <c r="Q117" s="817">
        <v>0</v>
      </c>
      <c r="R117" s="817">
        <v>0</v>
      </c>
      <c r="S117" s="817">
        <v>0</v>
      </c>
      <c r="T117" s="108"/>
      <c r="U117" s="108"/>
      <c r="V117" s="108"/>
      <c r="W117" s="108"/>
      <c r="X117" s="108"/>
      <c r="Y117" s="108"/>
      <c r="Z117" s="108"/>
      <c r="AA117" s="108"/>
      <c r="AB117" s="108"/>
    </row>
    <row r="118" spans="1:28" s="25" customFormat="1" ht="15" customHeight="1" x14ac:dyDescent="0.2">
      <c r="A118" s="962" t="s">
        <v>181</v>
      </c>
      <c r="B118" s="963"/>
      <c r="C118" s="963"/>
      <c r="D118" s="963"/>
      <c r="E118" s="963"/>
      <c r="F118" s="963"/>
      <c r="G118" s="963"/>
      <c r="H118" s="963"/>
      <c r="I118" s="963"/>
      <c r="J118" s="963"/>
      <c r="K118" s="963"/>
      <c r="L118" s="963"/>
      <c r="M118" s="963"/>
      <c r="N118" s="963"/>
      <c r="O118" s="963"/>
      <c r="P118" s="963"/>
      <c r="Q118" s="963"/>
      <c r="R118" s="963"/>
      <c r="S118" s="964"/>
      <c r="T118" s="118"/>
      <c r="U118" s="118"/>
      <c r="V118" s="118"/>
      <c r="W118" s="118"/>
      <c r="X118" s="118"/>
      <c r="Y118" s="119"/>
      <c r="Z118" s="119"/>
      <c r="AA118" s="119"/>
      <c r="AB118" s="119"/>
    </row>
    <row r="119" spans="1:28" s="13" customFormat="1" x14ac:dyDescent="0.2">
      <c r="A119" s="86">
        <f>SUM(A117,A115,A113,A111,A109,A107,A105,A103,A101,A99,A97,A95)</f>
        <v>0</v>
      </c>
      <c r="B119" s="431">
        <f t="shared" ref="B119:S119" si="2">SUM(B117,B115,B113,B111,B109,B107,B105,B103,B101,B99,B97,B95)</f>
        <v>0</v>
      </c>
      <c r="C119" s="431">
        <f t="shared" si="2"/>
        <v>0</v>
      </c>
      <c r="D119" s="431">
        <f t="shared" si="2"/>
        <v>0</v>
      </c>
      <c r="E119" s="431">
        <f t="shared" si="2"/>
        <v>0</v>
      </c>
      <c r="F119" s="431">
        <f t="shared" si="2"/>
        <v>0</v>
      </c>
      <c r="G119" s="431">
        <f t="shared" si="2"/>
        <v>0</v>
      </c>
      <c r="H119" s="431">
        <f t="shared" si="2"/>
        <v>0</v>
      </c>
      <c r="I119" s="431">
        <f t="shared" si="2"/>
        <v>0</v>
      </c>
      <c r="J119" s="431">
        <f t="shared" si="2"/>
        <v>0</v>
      </c>
      <c r="K119" s="431">
        <f t="shared" si="2"/>
        <v>0</v>
      </c>
      <c r="L119" s="431">
        <f t="shared" si="2"/>
        <v>0</v>
      </c>
      <c r="M119" s="431">
        <f t="shared" si="2"/>
        <v>0</v>
      </c>
      <c r="N119" s="431">
        <f t="shared" si="2"/>
        <v>0</v>
      </c>
      <c r="O119" s="431">
        <f t="shared" si="2"/>
        <v>0</v>
      </c>
      <c r="P119" s="431">
        <f t="shared" si="2"/>
        <v>0</v>
      </c>
      <c r="Q119" s="431">
        <f t="shared" si="2"/>
        <v>0</v>
      </c>
      <c r="R119" s="431">
        <f t="shared" si="2"/>
        <v>0</v>
      </c>
      <c r="S119" s="431">
        <f t="shared" si="2"/>
        <v>0</v>
      </c>
      <c r="T119" s="112"/>
      <c r="U119" s="112"/>
      <c r="V119" s="112"/>
      <c r="W119" s="112"/>
      <c r="X119" s="112"/>
      <c r="Y119" s="116"/>
      <c r="Z119" s="116"/>
      <c r="AA119" s="116"/>
      <c r="AB119" s="116"/>
    </row>
    <row r="120" spans="1:28" x14ac:dyDescent="0.2">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row>
    <row r="121" spans="1:28" ht="22.5" customHeight="1" x14ac:dyDescent="0.2">
      <c r="A121" s="854" t="s">
        <v>822</v>
      </c>
      <c r="B121" s="855"/>
      <c r="C121" s="855"/>
      <c r="D121" s="855"/>
      <c r="E121" s="855"/>
      <c r="F121" s="855"/>
      <c r="G121" s="855"/>
      <c r="H121" s="855"/>
      <c r="I121" s="855"/>
      <c r="J121" s="855"/>
      <c r="K121" s="855"/>
      <c r="L121" s="855"/>
      <c r="M121" s="855"/>
      <c r="N121" s="855"/>
      <c r="O121" s="855"/>
      <c r="P121" s="855"/>
      <c r="Q121" s="855"/>
      <c r="R121" s="855"/>
      <c r="S121" s="856"/>
      <c r="T121" s="108"/>
      <c r="U121" s="108"/>
      <c r="V121" s="108"/>
      <c r="W121" s="108"/>
      <c r="X121" s="108"/>
      <c r="Y121" s="108"/>
      <c r="Z121" s="108"/>
      <c r="AA121" s="108"/>
      <c r="AB121" s="108"/>
    </row>
    <row r="122" spans="1:28" x14ac:dyDescent="0.2">
      <c r="A122" s="1083" t="s">
        <v>173</v>
      </c>
      <c r="B122" s="1066"/>
      <c r="C122" s="1066"/>
      <c r="D122" s="1066"/>
      <c r="E122" s="1066"/>
      <c r="F122" s="1066"/>
      <c r="G122" s="1066"/>
      <c r="H122" s="1066"/>
      <c r="I122" s="1066"/>
      <c r="J122" s="1066"/>
      <c r="K122" s="1066"/>
      <c r="L122" s="1066"/>
      <c r="M122" s="1066"/>
      <c r="N122" s="1066"/>
      <c r="O122" s="1066"/>
      <c r="P122" s="1066"/>
      <c r="Q122" s="1066"/>
      <c r="R122" s="1066"/>
      <c r="S122" s="1067"/>
      <c r="T122" s="108"/>
      <c r="U122" s="108"/>
      <c r="V122" s="108"/>
      <c r="W122" s="108"/>
      <c r="X122" s="108"/>
      <c r="Y122" s="108"/>
      <c r="Z122" s="108"/>
      <c r="AA122" s="108"/>
      <c r="AB122" s="108"/>
    </row>
    <row r="123" spans="1:28" x14ac:dyDescent="0.2">
      <c r="A123" s="1070" t="s">
        <v>757</v>
      </c>
      <c r="B123" s="1055"/>
      <c r="C123" s="1055"/>
      <c r="D123" s="1055"/>
      <c r="E123" s="1055"/>
      <c r="F123" s="1055"/>
      <c r="G123" s="1055"/>
      <c r="H123" s="1055"/>
      <c r="I123" s="1055"/>
      <c r="J123" s="1055"/>
      <c r="K123" s="1055"/>
      <c r="L123" s="1055"/>
      <c r="M123" s="1055"/>
      <c r="N123" s="1055"/>
      <c r="O123" s="1055"/>
      <c r="P123" s="1055"/>
      <c r="Q123" s="1055"/>
      <c r="R123" s="1055"/>
      <c r="S123" s="1071"/>
      <c r="T123" s="108"/>
      <c r="U123" s="108"/>
      <c r="V123" s="108"/>
      <c r="W123" s="108"/>
      <c r="X123" s="108"/>
      <c r="Y123" s="108"/>
      <c r="Z123" s="108"/>
      <c r="AA123" s="108"/>
      <c r="AB123" s="108"/>
    </row>
    <row r="124" spans="1:28" x14ac:dyDescent="0.2">
      <c r="A124" s="1070" t="s">
        <v>758</v>
      </c>
      <c r="B124" s="1055"/>
      <c r="C124" s="1055"/>
      <c r="D124" s="1055"/>
      <c r="E124" s="1055"/>
      <c r="F124" s="1055"/>
      <c r="G124" s="1055"/>
      <c r="H124" s="1055"/>
      <c r="I124" s="1055"/>
      <c r="J124" s="1055"/>
      <c r="K124" s="1055"/>
      <c r="L124" s="1055"/>
      <c r="M124" s="1055"/>
      <c r="N124" s="1055"/>
      <c r="O124" s="1055"/>
      <c r="P124" s="1055"/>
      <c r="Q124" s="1055"/>
      <c r="R124" s="1055"/>
      <c r="S124" s="1071"/>
      <c r="T124" s="108"/>
      <c r="U124" s="108"/>
      <c r="V124" s="108"/>
      <c r="W124" s="108"/>
      <c r="X124" s="108"/>
      <c r="Y124" s="108"/>
      <c r="Z124" s="108"/>
      <c r="AA124" s="108"/>
      <c r="AB124" s="108"/>
    </row>
    <row r="125" spans="1:28" x14ac:dyDescent="0.2">
      <c r="A125" s="1070" t="s">
        <v>759</v>
      </c>
      <c r="B125" s="1055"/>
      <c r="C125" s="1055"/>
      <c r="D125" s="1055"/>
      <c r="E125" s="1055"/>
      <c r="F125" s="1055"/>
      <c r="G125" s="1055"/>
      <c r="H125" s="1055"/>
      <c r="I125" s="1055"/>
      <c r="J125" s="1055"/>
      <c r="K125" s="1055"/>
      <c r="L125" s="1055"/>
      <c r="M125" s="1055"/>
      <c r="N125" s="1055"/>
      <c r="O125" s="1055"/>
      <c r="P125" s="1055"/>
      <c r="Q125" s="1055"/>
      <c r="R125" s="1055"/>
      <c r="S125" s="1071"/>
      <c r="T125" s="108"/>
      <c r="U125" s="108"/>
      <c r="V125" s="108"/>
      <c r="W125" s="108"/>
      <c r="X125" s="108"/>
      <c r="Y125" s="108"/>
      <c r="Z125" s="108"/>
      <c r="AA125" s="108"/>
      <c r="AB125" s="108"/>
    </row>
    <row r="126" spans="1:28" x14ac:dyDescent="0.2">
      <c r="A126" s="1070" t="s">
        <v>760</v>
      </c>
      <c r="B126" s="1055"/>
      <c r="C126" s="1055"/>
      <c r="D126" s="1055"/>
      <c r="E126" s="1055"/>
      <c r="F126" s="1055"/>
      <c r="G126" s="1055"/>
      <c r="H126" s="1055"/>
      <c r="I126" s="1055"/>
      <c r="J126" s="1055"/>
      <c r="K126" s="1055"/>
      <c r="L126" s="1055"/>
      <c r="M126" s="1055"/>
      <c r="N126" s="1055"/>
      <c r="O126" s="1055"/>
      <c r="P126" s="1055"/>
      <c r="Q126" s="1055"/>
      <c r="R126" s="1055"/>
      <c r="S126" s="1071"/>
      <c r="T126" s="108"/>
      <c r="U126" s="108"/>
      <c r="V126" s="108"/>
      <c r="W126" s="108"/>
      <c r="X126" s="108"/>
      <c r="Y126" s="108"/>
      <c r="Z126" s="108"/>
      <c r="AA126" s="108"/>
      <c r="AB126" s="108"/>
    </row>
    <row r="127" spans="1:28" x14ac:dyDescent="0.2">
      <c r="A127" s="1070" t="s">
        <v>761</v>
      </c>
      <c r="B127" s="1055"/>
      <c r="C127" s="1055"/>
      <c r="D127" s="1055"/>
      <c r="E127" s="1055"/>
      <c r="F127" s="1055"/>
      <c r="G127" s="1055"/>
      <c r="H127" s="1055"/>
      <c r="I127" s="1055"/>
      <c r="J127" s="1055"/>
      <c r="K127" s="1055"/>
      <c r="L127" s="1055"/>
      <c r="M127" s="1055"/>
      <c r="N127" s="1055"/>
      <c r="O127" s="1055"/>
      <c r="P127" s="1055"/>
      <c r="Q127" s="1055"/>
      <c r="R127" s="1055"/>
      <c r="S127" s="1071"/>
      <c r="T127" s="108"/>
      <c r="U127" s="108"/>
      <c r="V127" s="108"/>
      <c r="W127" s="108"/>
      <c r="X127" s="108"/>
      <c r="Y127" s="108"/>
      <c r="Z127" s="108"/>
      <c r="AA127" s="108"/>
      <c r="AB127" s="108"/>
    </row>
    <row r="128" spans="1:28" x14ac:dyDescent="0.2">
      <c r="A128" s="1070" t="s">
        <v>762</v>
      </c>
      <c r="B128" s="1055"/>
      <c r="C128" s="1055"/>
      <c r="D128" s="1055"/>
      <c r="E128" s="1055"/>
      <c r="F128" s="1055"/>
      <c r="G128" s="1055"/>
      <c r="H128" s="1055"/>
      <c r="I128" s="1055"/>
      <c r="J128" s="1055"/>
      <c r="K128" s="1055"/>
      <c r="L128" s="1055"/>
      <c r="M128" s="1055"/>
      <c r="N128" s="1055"/>
      <c r="O128" s="1055"/>
      <c r="P128" s="1055"/>
      <c r="Q128" s="1055"/>
      <c r="R128" s="1055"/>
      <c r="S128" s="1071"/>
      <c r="T128" s="108"/>
      <c r="U128" s="108"/>
      <c r="V128" s="108"/>
      <c r="W128" s="108"/>
      <c r="X128" s="108"/>
      <c r="Y128" s="108"/>
      <c r="Z128" s="108"/>
      <c r="AA128" s="108"/>
      <c r="AB128" s="108"/>
    </row>
    <row r="129" spans="1:28" x14ac:dyDescent="0.2">
      <c r="A129" s="1070" t="s">
        <v>763</v>
      </c>
      <c r="B129" s="1055"/>
      <c r="C129" s="1055"/>
      <c r="D129" s="1055"/>
      <c r="E129" s="1055"/>
      <c r="F129" s="1055"/>
      <c r="G129" s="1055"/>
      <c r="H129" s="1055"/>
      <c r="I129" s="1055"/>
      <c r="J129" s="1055"/>
      <c r="K129" s="1055"/>
      <c r="L129" s="1055"/>
      <c r="M129" s="1055"/>
      <c r="N129" s="1055"/>
      <c r="O129" s="1055"/>
      <c r="P129" s="1055"/>
      <c r="Q129" s="1055"/>
      <c r="R129" s="1055"/>
      <c r="S129" s="1071"/>
      <c r="T129" s="108"/>
      <c r="U129" s="108"/>
      <c r="V129" s="108"/>
      <c r="W129" s="108"/>
      <c r="X129" s="108"/>
      <c r="Y129" s="108"/>
      <c r="Z129" s="108"/>
      <c r="AA129" s="108"/>
      <c r="AB129" s="108"/>
    </row>
    <row r="130" spans="1:28" x14ac:dyDescent="0.2">
      <c r="A130" s="1340" t="s">
        <v>764</v>
      </c>
      <c r="B130" s="1341"/>
      <c r="C130" s="1341"/>
      <c r="D130" s="1341"/>
      <c r="E130" s="1341"/>
      <c r="F130" s="1341"/>
      <c r="G130" s="1341"/>
      <c r="H130" s="1341"/>
      <c r="I130" s="1341"/>
      <c r="J130" s="1341"/>
      <c r="K130" s="1341"/>
      <c r="L130" s="1341"/>
      <c r="M130" s="1341"/>
      <c r="N130" s="1341"/>
      <c r="O130" s="1341"/>
      <c r="P130" s="1341"/>
      <c r="Q130" s="1341"/>
      <c r="R130" s="1341"/>
      <c r="S130" s="1342"/>
      <c r="T130" s="108"/>
      <c r="U130" s="108"/>
      <c r="V130" s="108"/>
      <c r="W130" s="108"/>
      <c r="X130" s="108"/>
      <c r="Y130" s="108"/>
      <c r="Z130" s="108"/>
      <c r="AA130" s="108"/>
      <c r="AB130" s="108"/>
    </row>
    <row r="131" spans="1:28" ht="31.5" customHeight="1" x14ac:dyDescent="0.2">
      <c r="A131" s="831" t="s">
        <v>41</v>
      </c>
      <c r="B131" s="831"/>
      <c r="C131" s="831"/>
      <c r="D131" s="831" t="s">
        <v>42</v>
      </c>
      <c r="E131" s="831"/>
      <c r="F131" s="831" t="s">
        <v>43</v>
      </c>
      <c r="G131" s="831"/>
      <c r="H131" s="831"/>
      <c r="I131" s="831" t="s">
        <v>44</v>
      </c>
      <c r="J131" s="831"/>
      <c r="K131" s="827" t="s">
        <v>45</v>
      </c>
      <c r="L131" s="1064"/>
      <c r="M131" s="1064"/>
      <c r="N131" s="1065"/>
      <c r="O131" s="841" t="s">
        <v>46</v>
      </c>
      <c r="P131" s="841"/>
      <c r="Q131" s="842"/>
      <c r="R131" s="831" t="s">
        <v>47</v>
      </c>
      <c r="S131" s="831"/>
      <c r="T131" s="108"/>
      <c r="U131" s="108"/>
      <c r="V131" s="108"/>
      <c r="W131" s="108"/>
      <c r="X131" s="108"/>
      <c r="Y131" s="108"/>
      <c r="Z131" s="108"/>
      <c r="AA131" s="108"/>
      <c r="AB131" s="108"/>
    </row>
    <row r="132" spans="1:28" ht="30.75" customHeight="1" x14ac:dyDescent="0.2">
      <c r="A132" s="830" t="s">
        <v>48</v>
      </c>
      <c r="B132" s="830" t="s">
        <v>49</v>
      </c>
      <c r="C132" s="830"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c r="T132" s="108"/>
      <c r="U132" s="108"/>
      <c r="V132" s="108"/>
      <c r="W132" s="108"/>
      <c r="X132" s="108"/>
      <c r="Y132" s="108"/>
      <c r="Z132" s="108"/>
      <c r="AA132" s="108"/>
      <c r="AB132" s="108"/>
    </row>
    <row r="133" spans="1:28" ht="61.5" customHeight="1" x14ac:dyDescent="0.2">
      <c r="A133" s="831"/>
      <c r="B133" s="831"/>
      <c r="C133" s="831"/>
      <c r="D133" s="831"/>
      <c r="E133" s="831"/>
      <c r="F133" s="85" t="s">
        <v>63</v>
      </c>
      <c r="G133" s="85" t="s">
        <v>64</v>
      </c>
      <c r="H133" s="85" t="s">
        <v>65</v>
      </c>
      <c r="I133" s="831"/>
      <c r="J133" s="831"/>
      <c r="K133" s="87" t="s">
        <v>66</v>
      </c>
      <c r="L133" s="87" t="s">
        <v>67</v>
      </c>
      <c r="M133" s="87" t="s">
        <v>68</v>
      </c>
      <c r="N133" s="87" t="s">
        <v>67</v>
      </c>
      <c r="O133" s="831"/>
      <c r="P133" s="831"/>
      <c r="Q133" s="831"/>
      <c r="R133" s="831"/>
      <c r="S133" s="831"/>
      <c r="T133" s="108"/>
      <c r="U133" s="108"/>
      <c r="V133" s="108"/>
      <c r="W133" s="108"/>
      <c r="X133" s="108"/>
      <c r="Y133" s="108"/>
      <c r="Z133" s="108"/>
      <c r="AA133" s="108"/>
      <c r="AB133" s="108"/>
    </row>
    <row r="134" spans="1:28" x14ac:dyDescent="0.2">
      <c r="A134" s="1343" t="s">
        <v>69</v>
      </c>
      <c r="B134" s="1343"/>
      <c r="C134" s="1343"/>
      <c r="D134" s="1343"/>
      <c r="E134" s="1343"/>
      <c r="F134" s="1343"/>
      <c r="G134" s="1343"/>
      <c r="H134" s="1343"/>
      <c r="I134" s="1343"/>
      <c r="J134" s="1343"/>
      <c r="K134" s="1343"/>
      <c r="L134" s="1343"/>
      <c r="M134" s="1343"/>
      <c r="N134" s="1343"/>
      <c r="O134" s="1343"/>
      <c r="P134" s="1343"/>
      <c r="Q134" s="1343"/>
      <c r="R134" s="1343"/>
      <c r="S134" s="1343"/>
      <c r="T134" s="108"/>
      <c r="U134" s="108"/>
      <c r="V134" s="108"/>
      <c r="W134" s="108"/>
      <c r="X134" s="108"/>
      <c r="Y134" s="108"/>
      <c r="Z134" s="108"/>
      <c r="AA134" s="108"/>
      <c r="AB134" s="108"/>
    </row>
    <row r="135" spans="1:28" s="21" customFormat="1" x14ac:dyDescent="0.2">
      <c r="A135" s="89">
        <v>2</v>
      </c>
      <c r="B135" s="89">
        <v>0</v>
      </c>
      <c r="C135" s="89">
        <v>2</v>
      </c>
      <c r="D135" s="89">
        <v>0</v>
      </c>
      <c r="E135" s="89">
        <v>2</v>
      </c>
      <c r="F135" s="89">
        <v>0</v>
      </c>
      <c r="G135" s="89">
        <v>2</v>
      </c>
      <c r="H135" s="89">
        <v>0</v>
      </c>
      <c r="I135" s="89">
        <v>2</v>
      </c>
      <c r="J135" s="89">
        <v>0</v>
      </c>
      <c r="K135" s="89">
        <v>0</v>
      </c>
      <c r="L135" s="89">
        <v>0</v>
      </c>
      <c r="M135" s="89">
        <v>0</v>
      </c>
      <c r="N135" s="89">
        <v>0</v>
      </c>
      <c r="O135" s="89">
        <v>2</v>
      </c>
      <c r="P135" s="89">
        <v>0</v>
      </c>
      <c r="Q135" s="89">
        <v>0</v>
      </c>
      <c r="R135" s="89">
        <v>0</v>
      </c>
      <c r="S135" s="89">
        <v>0</v>
      </c>
      <c r="T135" s="111"/>
      <c r="U135" s="111"/>
      <c r="V135" s="111"/>
      <c r="W135" s="111"/>
      <c r="X135" s="111"/>
      <c r="Y135" s="111"/>
      <c r="Z135" s="111"/>
      <c r="AA135" s="111"/>
      <c r="AB135" s="111"/>
    </row>
    <row r="136" spans="1:28" x14ac:dyDescent="0.2">
      <c r="A136" s="1343" t="s">
        <v>70</v>
      </c>
      <c r="B136" s="1343"/>
      <c r="C136" s="1343"/>
      <c r="D136" s="1343"/>
      <c r="E136" s="1343"/>
      <c r="F136" s="1343"/>
      <c r="G136" s="1343"/>
      <c r="H136" s="1343"/>
      <c r="I136" s="1343"/>
      <c r="J136" s="1343"/>
      <c r="K136" s="1343"/>
      <c r="L136" s="1343"/>
      <c r="M136" s="1343"/>
      <c r="N136" s="1343"/>
      <c r="O136" s="1343"/>
      <c r="P136" s="1343"/>
      <c r="Q136" s="1343"/>
      <c r="R136" s="1343"/>
      <c r="S136" s="1343"/>
      <c r="T136" s="108"/>
      <c r="U136" s="108"/>
      <c r="V136" s="108"/>
      <c r="W136" s="108"/>
      <c r="X136" s="108"/>
      <c r="Y136" s="108"/>
      <c r="Z136" s="108"/>
      <c r="AA136" s="108"/>
      <c r="AB136" s="108"/>
    </row>
    <row r="137" spans="1:28" s="50" customFormat="1" x14ac:dyDescent="0.2">
      <c r="A137" s="19">
        <v>2</v>
      </c>
      <c r="B137" s="19">
        <v>0</v>
      </c>
      <c r="C137" s="19">
        <v>2</v>
      </c>
      <c r="D137" s="19">
        <v>0</v>
      </c>
      <c r="E137" s="19">
        <v>2</v>
      </c>
      <c r="F137" s="19">
        <v>0</v>
      </c>
      <c r="G137" s="19">
        <v>2</v>
      </c>
      <c r="H137" s="19">
        <v>0</v>
      </c>
      <c r="I137" s="19">
        <v>2</v>
      </c>
      <c r="J137" s="19">
        <v>0</v>
      </c>
      <c r="K137" s="19">
        <v>0</v>
      </c>
      <c r="L137" s="19">
        <v>0</v>
      </c>
      <c r="M137" s="19">
        <v>0</v>
      </c>
      <c r="N137" s="19">
        <v>0</v>
      </c>
      <c r="O137" s="19">
        <v>2</v>
      </c>
      <c r="P137" s="19">
        <v>0</v>
      </c>
      <c r="Q137" s="19">
        <v>0</v>
      </c>
      <c r="R137" s="19">
        <v>0</v>
      </c>
      <c r="S137" s="19">
        <v>0</v>
      </c>
    </row>
    <row r="138" spans="1:28" x14ac:dyDescent="0.2">
      <c r="A138" s="1343" t="s">
        <v>71</v>
      </c>
      <c r="B138" s="1343"/>
      <c r="C138" s="1343"/>
      <c r="D138" s="1343"/>
      <c r="E138" s="1343"/>
      <c r="F138" s="1343"/>
      <c r="G138" s="1343"/>
      <c r="H138" s="1343"/>
      <c r="I138" s="1343"/>
      <c r="J138" s="1343"/>
      <c r="K138" s="1343"/>
      <c r="L138" s="1343"/>
      <c r="M138" s="1343"/>
      <c r="N138" s="1343"/>
      <c r="O138" s="1343"/>
      <c r="P138" s="1343"/>
      <c r="Q138" s="1343"/>
      <c r="R138" s="1343"/>
      <c r="S138" s="1343"/>
      <c r="T138" s="108"/>
      <c r="U138" s="108"/>
      <c r="V138" s="108"/>
      <c r="W138" s="108"/>
      <c r="X138" s="108"/>
      <c r="Y138" s="108"/>
      <c r="Z138" s="108"/>
      <c r="AA138" s="108"/>
      <c r="AB138" s="108"/>
    </row>
    <row r="139" spans="1:28" s="50" customFormat="1" x14ac:dyDescent="0.2">
      <c r="A139" s="19">
        <v>3</v>
      </c>
      <c r="B139" s="19">
        <v>0</v>
      </c>
      <c r="C139" s="19">
        <v>3</v>
      </c>
      <c r="D139" s="19">
        <v>3</v>
      </c>
      <c r="E139" s="19">
        <v>0</v>
      </c>
      <c r="F139" s="19">
        <v>0</v>
      </c>
      <c r="G139" s="19">
        <v>3</v>
      </c>
      <c r="H139" s="19">
        <v>0</v>
      </c>
      <c r="I139" s="19">
        <v>3</v>
      </c>
      <c r="J139" s="19">
        <v>0</v>
      </c>
      <c r="K139" s="19">
        <v>0</v>
      </c>
      <c r="L139" s="19">
        <v>0</v>
      </c>
      <c r="M139" s="19">
        <v>0</v>
      </c>
      <c r="N139" s="19">
        <v>0</v>
      </c>
      <c r="O139" s="19">
        <v>2</v>
      </c>
      <c r="P139" s="19">
        <v>1</v>
      </c>
      <c r="Q139" s="19">
        <v>0</v>
      </c>
      <c r="R139" s="19">
        <v>0</v>
      </c>
      <c r="S139" s="19">
        <v>0</v>
      </c>
    </row>
    <row r="140" spans="1:28" x14ac:dyDescent="0.2">
      <c r="A140" s="1343" t="s">
        <v>72</v>
      </c>
      <c r="B140" s="1343"/>
      <c r="C140" s="1343"/>
      <c r="D140" s="1343"/>
      <c r="E140" s="1343"/>
      <c r="F140" s="1343"/>
      <c r="G140" s="1343"/>
      <c r="H140" s="1343"/>
      <c r="I140" s="1343"/>
      <c r="J140" s="1343"/>
      <c r="K140" s="1343"/>
      <c r="L140" s="1343"/>
      <c r="M140" s="1343"/>
      <c r="N140" s="1343"/>
      <c r="O140" s="1343"/>
      <c r="P140" s="1343"/>
      <c r="Q140" s="1343"/>
      <c r="R140" s="1343"/>
      <c r="S140" s="1343"/>
      <c r="T140" s="108"/>
      <c r="U140" s="108"/>
      <c r="V140" s="108"/>
      <c r="W140" s="108"/>
      <c r="X140" s="108"/>
      <c r="Y140" s="108"/>
      <c r="Z140" s="108"/>
      <c r="AA140" s="108"/>
      <c r="AB140" s="108"/>
    </row>
    <row r="141" spans="1:28" s="111" customFormat="1" x14ac:dyDescent="0.25">
      <c r="A141" s="546">
        <v>1</v>
      </c>
      <c r="B141" s="546">
        <v>0</v>
      </c>
      <c r="C141" s="546">
        <v>1</v>
      </c>
      <c r="D141" s="546">
        <v>0</v>
      </c>
      <c r="E141" s="546">
        <v>1</v>
      </c>
      <c r="F141" s="546">
        <v>0</v>
      </c>
      <c r="G141" s="546">
        <v>1</v>
      </c>
      <c r="H141" s="546">
        <v>0</v>
      </c>
      <c r="I141" s="546">
        <v>1</v>
      </c>
      <c r="J141" s="546">
        <v>0</v>
      </c>
      <c r="K141" s="546">
        <v>0</v>
      </c>
      <c r="L141" s="546">
        <v>0</v>
      </c>
      <c r="M141" s="546">
        <v>0</v>
      </c>
      <c r="N141" s="546">
        <v>0</v>
      </c>
      <c r="O141" s="546">
        <v>1</v>
      </c>
      <c r="P141" s="546">
        <v>0</v>
      </c>
      <c r="Q141" s="546">
        <v>0</v>
      </c>
      <c r="R141" s="546">
        <v>0</v>
      </c>
      <c r="S141" s="546">
        <v>0</v>
      </c>
    </row>
    <row r="142" spans="1:28" x14ac:dyDescent="0.2">
      <c r="A142" s="1344" t="s">
        <v>73</v>
      </c>
      <c r="B142" s="1344"/>
      <c r="C142" s="1344"/>
      <c r="D142" s="1344"/>
      <c r="E142" s="1344"/>
      <c r="F142" s="1344"/>
      <c r="G142" s="1344"/>
      <c r="H142" s="1344"/>
      <c r="I142" s="1344"/>
      <c r="J142" s="1344"/>
      <c r="K142" s="1344"/>
      <c r="L142" s="1344"/>
      <c r="M142" s="1344"/>
      <c r="N142" s="1344"/>
      <c r="O142" s="1344"/>
      <c r="P142" s="1344"/>
      <c r="Q142" s="1344"/>
      <c r="R142" s="1344"/>
      <c r="S142" s="1344"/>
      <c r="T142" s="108"/>
      <c r="U142" s="108"/>
      <c r="V142" s="108"/>
      <c r="W142" s="108"/>
      <c r="X142" s="108"/>
      <c r="Y142" s="108"/>
      <c r="Z142" s="108"/>
      <c r="AA142" s="108"/>
      <c r="AB142" s="108"/>
    </row>
    <row r="143" spans="1:28" s="587" customFormat="1" x14ac:dyDescent="0.2">
      <c r="A143" s="585">
        <v>0</v>
      </c>
      <c r="B143" s="585">
        <v>0</v>
      </c>
      <c r="C143" s="585">
        <v>0</v>
      </c>
      <c r="D143" s="585">
        <v>0</v>
      </c>
      <c r="E143" s="585">
        <v>0</v>
      </c>
      <c r="F143" s="585">
        <v>0</v>
      </c>
      <c r="G143" s="585">
        <v>0</v>
      </c>
      <c r="H143" s="585">
        <v>0</v>
      </c>
      <c r="I143" s="585">
        <v>0</v>
      </c>
      <c r="J143" s="585">
        <v>0</v>
      </c>
      <c r="K143" s="585">
        <v>0</v>
      </c>
      <c r="L143" s="585">
        <v>0</v>
      </c>
      <c r="M143" s="585">
        <v>0</v>
      </c>
      <c r="N143" s="585">
        <v>0</v>
      </c>
      <c r="O143" s="585">
        <v>0</v>
      </c>
      <c r="P143" s="585">
        <v>0</v>
      </c>
      <c r="Q143" s="585">
        <v>0</v>
      </c>
      <c r="R143" s="585">
        <v>0</v>
      </c>
      <c r="S143" s="585">
        <v>0</v>
      </c>
      <c r="T143" s="108"/>
      <c r="U143" s="108"/>
      <c r="V143" s="108"/>
      <c r="W143" s="108"/>
      <c r="X143" s="108"/>
      <c r="Y143" s="108"/>
      <c r="Z143" s="108"/>
      <c r="AA143" s="108"/>
      <c r="AB143" s="108"/>
    </row>
    <row r="144" spans="1:28" x14ac:dyDescent="0.2">
      <c r="A144" s="1343" t="s">
        <v>74</v>
      </c>
      <c r="B144" s="1343"/>
      <c r="C144" s="1343"/>
      <c r="D144" s="1343"/>
      <c r="E144" s="1343"/>
      <c r="F144" s="1343"/>
      <c r="G144" s="1343"/>
      <c r="H144" s="1343"/>
      <c r="I144" s="1343"/>
      <c r="J144" s="1343"/>
      <c r="K144" s="1343"/>
      <c r="L144" s="1343"/>
      <c r="M144" s="1343"/>
      <c r="N144" s="1343"/>
      <c r="O144" s="1343"/>
      <c r="P144" s="1343"/>
      <c r="Q144" s="1343"/>
      <c r="R144" s="1343"/>
      <c r="S144" s="1343"/>
      <c r="T144" s="108"/>
      <c r="U144" s="108"/>
      <c r="V144" s="108"/>
      <c r="W144" s="108"/>
      <c r="X144" s="108"/>
      <c r="Y144" s="108"/>
      <c r="Z144" s="108"/>
      <c r="AA144" s="108"/>
      <c r="AB144" s="108"/>
    </row>
    <row r="145" spans="1:28" s="633" customFormat="1" x14ac:dyDescent="0.2">
      <c r="A145" s="632">
        <v>0</v>
      </c>
      <c r="B145" s="632">
        <v>0</v>
      </c>
      <c r="C145" s="632">
        <v>0</v>
      </c>
      <c r="D145" s="632">
        <v>0</v>
      </c>
      <c r="E145" s="632">
        <v>0</v>
      </c>
      <c r="F145" s="632">
        <v>0</v>
      </c>
      <c r="G145" s="632">
        <v>0</v>
      </c>
      <c r="H145" s="632">
        <v>0</v>
      </c>
      <c r="I145" s="632">
        <v>0</v>
      </c>
      <c r="J145" s="632">
        <v>0</v>
      </c>
      <c r="K145" s="632">
        <v>0</v>
      </c>
      <c r="L145" s="632">
        <v>0</v>
      </c>
      <c r="M145" s="632">
        <v>0</v>
      </c>
      <c r="N145" s="632">
        <v>0</v>
      </c>
      <c r="O145" s="632">
        <v>0</v>
      </c>
      <c r="P145" s="632">
        <v>0</v>
      </c>
      <c r="Q145" s="632">
        <v>0</v>
      </c>
      <c r="R145" s="632">
        <v>0</v>
      </c>
      <c r="S145" s="632">
        <v>0</v>
      </c>
      <c r="T145" s="108"/>
      <c r="U145" s="108"/>
      <c r="V145" s="108"/>
      <c r="W145" s="108"/>
      <c r="X145" s="108"/>
      <c r="Y145" s="108"/>
      <c r="Z145" s="108"/>
      <c r="AA145" s="108"/>
      <c r="AB145" s="108"/>
    </row>
    <row r="146" spans="1:28" x14ac:dyDescent="0.2">
      <c r="A146" s="1343" t="s">
        <v>75</v>
      </c>
      <c r="B146" s="1343"/>
      <c r="C146" s="1343"/>
      <c r="D146" s="1343"/>
      <c r="E146" s="1343"/>
      <c r="F146" s="1343"/>
      <c r="G146" s="1343"/>
      <c r="H146" s="1343"/>
      <c r="I146" s="1343"/>
      <c r="J146" s="1343"/>
      <c r="K146" s="1343"/>
      <c r="L146" s="1343"/>
      <c r="M146" s="1343"/>
      <c r="N146" s="1343"/>
      <c r="O146" s="1343"/>
      <c r="P146" s="1343"/>
      <c r="Q146" s="1343"/>
      <c r="R146" s="1343"/>
      <c r="S146" s="1343"/>
      <c r="T146" s="108"/>
      <c r="U146" s="108"/>
      <c r="V146" s="108"/>
      <c r="W146" s="108"/>
      <c r="X146" s="108"/>
      <c r="Y146" s="108"/>
      <c r="Z146" s="108"/>
      <c r="AA146" s="108"/>
      <c r="AB146" s="108"/>
    </row>
    <row r="147" spans="1:28" s="671" customFormat="1" x14ac:dyDescent="0.2">
      <c r="A147" s="19">
        <v>1</v>
      </c>
      <c r="B147" s="19">
        <v>0</v>
      </c>
      <c r="C147" s="19">
        <v>1</v>
      </c>
      <c r="D147" s="19">
        <v>0</v>
      </c>
      <c r="E147" s="19">
        <v>1</v>
      </c>
      <c r="F147" s="19">
        <v>1</v>
      </c>
      <c r="G147" s="19">
        <v>0</v>
      </c>
      <c r="H147" s="19">
        <v>0</v>
      </c>
      <c r="I147" s="19">
        <v>1</v>
      </c>
      <c r="J147" s="19">
        <v>0</v>
      </c>
      <c r="K147" s="19">
        <v>0</v>
      </c>
      <c r="L147" s="19">
        <v>0</v>
      </c>
      <c r="M147" s="19">
        <v>0</v>
      </c>
      <c r="N147" s="19">
        <v>0</v>
      </c>
      <c r="O147" s="19">
        <v>1</v>
      </c>
      <c r="P147" s="19">
        <v>0</v>
      </c>
      <c r="Q147" s="19">
        <v>0</v>
      </c>
      <c r="R147" s="19">
        <v>0</v>
      </c>
      <c r="S147" s="19">
        <v>0</v>
      </c>
    </row>
    <row r="148" spans="1:28" x14ac:dyDescent="0.2">
      <c r="A148" s="1343" t="s">
        <v>76</v>
      </c>
      <c r="B148" s="1343"/>
      <c r="C148" s="1343"/>
      <c r="D148" s="1343"/>
      <c r="E148" s="1343"/>
      <c r="F148" s="1343"/>
      <c r="G148" s="1343"/>
      <c r="H148" s="1343"/>
      <c r="I148" s="1343"/>
      <c r="J148" s="1343"/>
      <c r="K148" s="1343"/>
      <c r="L148" s="1343"/>
      <c r="M148" s="1343"/>
      <c r="N148" s="1343"/>
      <c r="O148" s="1343"/>
      <c r="P148" s="1343"/>
      <c r="Q148" s="1343"/>
      <c r="R148" s="1343"/>
      <c r="S148" s="1343"/>
      <c r="T148" s="108"/>
      <c r="U148" s="108"/>
      <c r="V148" s="108"/>
      <c r="W148" s="108"/>
      <c r="X148" s="108"/>
      <c r="Y148" s="108"/>
      <c r="Z148" s="108"/>
      <c r="AA148" s="108"/>
      <c r="AB148" s="108"/>
    </row>
    <row r="149" spans="1:28" s="700" customFormat="1" x14ac:dyDescent="0.2">
      <c r="A149" s="699">
        <v>0</v>
      </c>
      <c r="B149" s="699">
        <v>0</v>
      </c>
      <c r="C149" s="699">
        <v>0</v>
      </c>
      <c r="D149" s="699">
        <v>0</v>
      </c>
      <c r="E149" s="699">
        <v>0</v>
      </c>
      <c r="F149" s="699">
        <v>0</v>
      </c>
      <c r="G149" s="699">
        <v>0</v>
      </c>
      <c r="H149" s="699">
        <v>0</v>
      </c>
      <c r="I149" s="699">
        <v>0</v>
      </c>
      <c r="J149" s="699">
        <v>0</v>
      </c>
      <c r="K149" s="699">
        <v>0</v>
      </c>
      <c r="L149" s="699">
        <v>0</v>
      </c>
      <c r="M149" s="699">
        <v>0</v>
      </c>
      <c r="N149" s="699">
        <v>0</v>
      </c>
      <c r="O149" s="699">
        <v>0</v>
      </c>
      <c r="P149" s="699">
        <v>0</v>
      </c>
      <c r="Q149" s="699">
        <v>0</v>
      </c>
      <c r="R149" s="699">
        <v>0</v>
      </c>
      <c r="S149" s="699">
        <v>0</v>
      </c>
      <c r="T149" s="108"/>
      <c r="U149" s="108"/>
      <c r="V149" s="108"/>
      <c r="W149" s="108"/>
      <c r="X149" s="108"/>
      <c r="Y149" s="108"/>
      <c r="Z149" s="108"/>
      <c r="AA149" s="108"/>
      <c r="AB149" s="108"/>
    </row>
    <row r="150" spans="1:28" x14ac:dyDescent="0.2">
      <c r="A150" s="1343" t="s">
        <v>77</v>
      </c>
      <c r="B150" s="1343"/>
      <c r="C150" s="1343"/>
      <c r="D150" s="1343"/>
      <c r="E150" s="1343"/>
      <c r="F150" s="1343"/>
      <c r="G150" s="1343"/>
      <c r="H150" s="1343"/>
      <c r="I150" s="1343"/>
      <c r="J150" s="1343"/>
      <c r="K150" s="1343"/>
      <c r="L150" s="1343"/>
      <c r="M150" s="1343"/>
      <c r="N150" s="1343"/>
      <c r="O150" s="1343"/>
      <c r="P150" s="1343"/>
      <c r="Q150" s="1343"/>
      <c r="R150" s="1343"/>
      <c r="S150" s="1343"/>
      <c r="T150" s="108"/>
      <c r="U150" s="108"/>
      <c r="V150" s="108"/>
      <c r="W150" s="108"/>
      <c r="X150" s="108"/>
      <c r="Y150" s="108"/>
      <c r="Z150" s="108"/>
      <c r="AA150" s="108"/>
      <c r="AB150" s="108"/>
    </row>
    <row r="151" spans="1:28" s="729" customFormat="1" x14ac:dyDescent="0.2">
      <c r="A151" s="19">
        <v>1</v>
      </c>
      <c r="B151" s="19">
        <v>0</v>
      </c>
      <c r="C151" s="19">
        <v>1</v>
      </c>
      <c r="D151" s="19">
        <v>0</v>
      </c>
      <c r="E151" s="19">
        <v>1</v>
      </c>
      <c r="F151" s="19">
        <v>0</v>
      </c>
      <c r="G151" s="19">
        <v>1</v>
      </c>
      <c r="H151" s="19">
        <v>0</v>
      </c>
      <c r="I151" s="19">
        <v>1</v>
      </c>
      <c r="J151" s="19">
        <v>0</v>
      </c>
      <c r="K151" s="19">
        <v>0</v>
      </c>
      <c r="L151" s="19">
        <v>0</v>
      </c>
      <c r="M151" s="19">
        <v>0</v>
      </c>
      <c r="N151" s="19">
        <v>0</v>
      </c>
      <c r="O151" s="19">
        <v>1</v>
      </c>
      <c r="P151" s="19">
        <v>0</v>
      </c>
      <c r="Q151" s="19">
        <v>0</v>
      </c>
      <c r="R151" s="19">
        <v>0</v>
      </c>
      <c r="S151" s="19">
        <v>0</v>
      </c>
    </row>
    <row r="152" spans="1:28" x14ac:dyDescent="0.2">
      <c r="A152" s="1343" t="s">
        <v>78</v>
      </c>
      <c r="B152" s="1343"/>
      <c r="C152" s="1343"/>
      <c r="D152" s="1343"/>
      <c r="E152" s="1343"/>
      <c r="F152" s="1343"/>
      <c r="G152" s="1343"/>
      <c r="H152" s="1343"/>
      <c r="I152" s="1343"/>
      <c r="J152" s="1343"/>
      <c r="K152" s="1343"/>
      <c r="L152" s="1343"/>
      <c r="M152" s="1343"/>
      <c r="N152" s="1343"/>
      <c r="O152" s="1343"/>
      <c r="P152" s="1343"/>
      <c r="Q152" s="1343"/>
      <c r="R152" s="1343"/>
      <c r="S152" s="1343"/>
      <c r="T152" s="108"/>
      <c r="U152" s="108"/>
      <c r="V152" s="108"/>
      <c r="W152" s="108"/>
      <c r="X152" s="108"/>
      <c r="Y152" s="108"/>
      <c r="Z152" s="108"/>
      <c r="AA152" s="108"/>
      <c r="AB152" s="108"/>
    </row>
    <row r="153" spans="1:28" s="111" customFormat="1" x14ac:dyDescent="0.25">
      <c r="A153" s="777">
        <v>1</v>
      </c>
      <c r="B153" s="777">
        <v>0</v>
      </c>
      <c r="C153" s="777">
        <v>1</v>
      </c>
      <c r="D153" s="777">
        <v>0</v>
      </c>
      <c r="E153" s="777">
        <v>1</v>
      </c>
      <c r="F153" s="777">
        <v>0</v>
      </c>
      <c r="G153" s="777">
        <v>1</v>
      </c>
      <c r="H153" s="777">
        <v>0</v>
      </c>
      <c r="I153" s="777">
        <v>1</v>
      </c>
      <c r="J153" s="777">
        <v>0</v>
      </c>
      <c r="K153" s="777">
        <v>0</v>
      </c>
      <c r="L153" s="777">
        <v>0</v>
      </c>
      <c r="M153" s="777">
        <v>0</v>
      </c>
      <c r="N153" s="777">
        <v>0</v>
      </c>
      <c r="O153" s="777">
        <v>1</v>
      </c>
      <c r="P153" s="777">
        <v>0</v>
      </c>
      <c r="Q153" s="777">
        <v>0</v>
      </c>
      <c r="R153" s="777">
        <v>0</v>
      </c>
      <c r="S153" s="777">
        <v>0</v>
      </c>
    </row>
    <row r="154" spans="1:28" x14ac:dyDescent="0.2">
      <c r="A154" s="1343" t="s">
        <v>79</v>
      </c>
      <c r="B154" s="1343"/>
      <c r="C154" s="1343"/>
      <c r="D154" s="1343"/>
      <c r="E154" s="1343"/>
      <c r="F154" s="1343"/>
      <c r="G154" s="1343"/>
      <c r="H154" s="1343"/>
      <c r="I154" s="1343"/>
      <c r="J154" s="1343"/>
      <c r="K154" s="1343"/>
      <c r="L154" s="1343"/>
      <c r="M154" s="1343"/>
      <c r="N154" s="1343"/>
      <c r="O154" s="1343"/>
      <c r="P154" s="1343"/>
      <c r="Q154" s="1343"/>
      <c r="R154" s="1343"/>
      <c r="S154" s="1343"/>
      <c r="T154" s="108"/>
      <c r="U154" s="108"/>
      <c r="V154" s="108"/>
      <c r="W154" s="108"/>
      <c r="X154" s="108"/>
      <c r="Y154" s="108"/>
      <c r="Z154" s="108"/>
      <c r="AA154" s="108"/>
      <c r="AB154" s="108"/>
    </row>
    <row r="155" spans="1:28" s="805" customFormat="1" x14ac:dyDescent="0.2">
      <c r="A155" s="803">
        <v>0</v>
      </c>
      <c r="B155" s="803">
        <v>0</v>
      </c>
      <c r="C155" s="803">
        <v>0</v>
      </c>
      <c r="D155" s="803">
        <v>0</v>
      </c>
      <c r="E155" s="803">
        <v>0</v>
      </c>
      <c r="F155" s="803">
        <v>0</v>
      </c>
      <c r="G155" s="803">
        <v>0</v>
      </c>
      <c r="H155" s="803">
        <v>0</v>
      </c>
      <c r="I155" s="803">
        <v>0</v>
      </c>
      <c r="J155" s="803">
        <v>0</v>
      </c>
      <c r="K155" s="803">
        <v>0</v>
      </c>
      <c r="L155" s="803">
        <v>0</v>
      </c>
      <c r="M155" s="803">
        <v>0</v>
      </c>
      <c r="N155" s="803">
        <v>0</v>
      </c>
      <c r="O155" s="803">
        <v>0</v>
      </c>
      <c r="P155" s="803">
        <v>0</v>
      </c>
      <c r="Q155" s="803">
        <v>0</v>
      </c>
      <c r="R155" s="803">
        <v>0</v>
      </c>
      <c r="S155" s="803">
        <v>0</v>
      </c>
      <c r="T155" s="108"/>
      <c r="U155" s="108"/>
      <c r="V155" s="108"/>
      <c r="W155" s="108"/>
      <c r="X155" s="108"/>
      <c r="Y155" s="108"/>
      <c r="Z155" s="108"/>
      <c r="AA155" s="108"/>
      <c r="AB155" s="108"/>
    </row>
    <row r="156" spans="1:28" x14ac:dyDescent="0.2">
      <c r="A156" s="1343" t="s">
        <v>80</v>
      </c>
      <c r="B156" s="1343"/>
      <c r="C156" s="1343"/>
      <c r="D156" s="1343"/>
      <c r="E156" s="1343"/>
      <c r="F156" s="1343"/>
      <c r="G156" s="1343"/>
      <c r="H156" s="1343"/>
      <c r="I156" s="1343"/>
      <c r="J156" s="1343"/>
      <c r="K156" s="1343"/>
      <c r="L156" s="1343"/>
      <c r="M156" s="1343"/>
      <c r="N156" s="1343"/>
      <c r="O156" s="1343"/>
      <c r="P156" s="1343"/>
      <c r="Q156" s="1343"/>
      <c r="R156" s="1343"/>
      <c r="S156" s="1343"/>
      <c r="T156" s="108"/>
      <c r="U156" s="108"/>
      <c r="V156" s="108"/>
      <c r="W156" s="108"/>
      <c r="X156" s="108"/>
      <c r="Y156" s="108"/>
      <c r="Z156" s="108"/>
      <c r="AA156" s="108"/>
      <c r="AB156" s="108"/>
    </row>
    <row r="157" spans="1:28" s="820" customFormat="1" x14ac:dyDescent="0.2">
      <c r="A157" s="817">
        <v>0</v>
      </c>
      <c r="B157" s="817">
        <v>0</v>
      </c>
      <c r="C157" s="817">
        <v>0</v>
      </c>
      <c r="D157" s="817">
        <v>0</v>
      </c>
      <c r="E157" s="817">
        <v>0</v>
      </c>
      <c r="F157" s="817">
        <v>0</v>
      </c>
      <c r="G157" s="817">
        <v>0</v>
      </c>
      <c r="H157" s="817">
        <v>0</v>
      </c>
      <c r="I157" s="817">
        <v>0</v>
      </c>
      <c r="J157" s="817">
        <v>0</v>
      </c>
      <c r="K157" s="817">
        <v>0</v>
      </c>
      <c r="L157" s="817">
        <v>0</v>
      </c>
      <c r="M157" s="817">
        <v>0</v>
      </c>
      <c r="N157" s="817">
        <v>0</v>
      </c>
      <c r="O157" s="817">
        <v>0</v>
      </c>
      <c r="P157" s="817">
        <v>0</v>
      </c>
      <c r="Q157" s="817">
        <v>0</v>
      </c>
      <c r="R157" s="817">
        <v>0</v>
      </c>
      <c r="S157" s="817">
        <v>0</v>
      </c>
      <c r="T157" s="108"/>
      <c r="U157" s="108"/>
      <c r="V157" s="108"/>
      <c r="W157" s="108"/>
      <c r="X157" s="108"/>
      <c r="Y157" s="108"/>
      <c r="Z157" s="108"/>
      <c r="AA157" s="108"/>
      <c r="AB157" s="108"/>
    </row>
    <row r="158" spans="1:28" x14ac:dyDescent="0.2">
      <c r="A158" s="962" t="s">
        <v>181</v>
      </c>
      <c r="B158" s="963"/>
      <c r="C158" s="963"/>
      <c r="D158" s="963"/>
      <c r="E158" s="963"/>
      <c r="F158" s="963"/>
      <c r="G158" s="963"/>
      <c r="H158" s="963"/>
      <c r="I158" s="963"/>
      <c r="J158" s="963"/>
      <c r="K158" s="963"/>
      <c r="L158" s="963"/>
      <c r="M158" s="963"/>
      <c r="N158" s="963"/>
      <c r="O158" s="963"/>
      <c r="P158" s="963"/>
      <c r="Q158" s="963"/>
      <c r="R158" s="963"/>
      <c r="S158" s="964"/>
      <c r="T158" s="108"/>
      <c r="U158" s="108"/>
      <c r="V158" s="108"/>
      <c r="W158" s="108"/>
      <c r="X158" s="108"/>
      <c r="Y158" s="108"/>
      <c r="Z158" s="108"/>
      <c r="AA158" s="108"/>
      <c r="AB158" s="108"/>
    </row>
    <row r="159" spans="1:28" x14ac:dyDescent="0.2">
      <c r="A159" s="88">
        <f>SUM(A157,A155,A153,A151,A149,A147,A145,A143,A141,A139,A137,A135)</f>
        <v>11</v>
      </c>
      <c r="B159" s="439">
        <f t="shared" ref="B159:S159" si="3">SUM(B157,B155,B153,B151,B149,B147,B145,B143,B141,B139,B137,B135)</f>
        <v>0</v>
      </c>
      <c r="C159" s="439">
        <f t="shared" si="3"/>
        <v>11</v>
      </c>
      <c r="D159" s="439">
        <f t="shared" si="3"/>
        <v>3</v>
      </c>
      <c r="E159" s="439">
        <f t="shared" si="3"/>
        <v>8</v>
      </c>
      <c r="F159" s="439">
        <f t="shared" si="3"/>
        <v>1</v>
      </c>
      <c r="G159" s="439">
        <f t="shared" si="3"/>
        <v>10</v>
      </c>
      <c r="H159" s="439">
        <f t="shared" si="3"/>
        <v>0</v>
      </c>
      <c r="I159" s="439">
        <f t="shared" si="3"/>
        <v>11</v>
      </c>
      <c r="J159" s="439">
        <f t="shared" si="3"/>
        <v>0</v>
      </c>
      <c r="K159" s="439">
        <f t="shared" si="3"/>
        <v>0</v>
      </c>
      <c r="L159" s="439">
        <f t="shared" si="3"/>
        <v>0</v>
      </c>
      <c r="M159" s="439">
        <f t="shared" si="3"/>
        <v>0</v>
      </c>
      <c r="N159" s="439">
        <f t="shared" si="3"/>
        <v>0</v>
      </c>
      <c r="O159" s="439">
        <f t="shared" si="3"/>
        <v>10</v>
      </c>
      <c r="P159" s="439">
        <f t="shared" si="3"/>
        <v>1</v>
      </c>
      <c r="Q159" s="439">
        <f t="shared" si="3"/>
        <v>0</v>
      </c>
      <c r="R159" s="439">
        <f t="shared" si="3"/>
        <v>0</v>
      </c>
      <c r="S159" s="439">
        <f t="shared" si="3"/>
        <v>0</v>
      </c>
      <c r="T159" s="108"/>
      <c r="U159" s="108"/>
      <c r="V159" s="108"/>
      <c r="W159" s="108"/>
      <c r="X159" s="108"/>
      <c r="Y159" s="108"/>
      <c r="Z159" s="108"/>
      <c r="AA159" s="108"/>
      <c r="AB159" s="108"/>
    </row>
    <row r="160" spans="1:28" x14ac:dyDescent="0.2">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row>
    <row r="161" spans="1:28" ht="24" customHeight="1" x14ac:dyDescent="0.2">
      <c r="A161" s="1356" t="s">
        <v>823</v>
      </c>
      <c r="B161" s="1356"/>
      <c r="C161" s="1356"/>
      <c r="D161" s="1356"/>
      <c r="E161" s="1356"/>
      <c r="F161" s="1356"/>
      <c r="G161" s="1356"/>
      <c r="H161" s="1356"/>
      <c r="I161" s="1356"/>
      <c r="J161" s="1356"/>
      <c r="K161" s="1356"/>
      <c r="L161" s="1356"/>
      <c r="M161" s="1356"/>
      <c r="N161" s="1356"/>
      <c r="O161" s="1356"/>
      <c r="P161" s="1356"/>
      <c r="Q161" s="1356"/>
      <c r="R161" s="1356"/>
      <c r="S161" s="1357"/>
      <c r="T161" s="113"/>
      <c r="U161" s="113"/>
      <c r="V161" s="113"/>
      <c r="W161" s="113"/>
      <c r="X161" s="113"/>
      <c r="Y161" s="113"/>
      <c r="Z161" s="113"/>
      <c r="AA161" s="113"/>
      <c r="AB161" s="113"/>
    </row>
    <row r="162" spans="1:28" x14ac:dyDescent="0.2">
      <c r="A162" s="1083" t="s">
        <v>173</v>
      </c>
      <c r="B162" s="1066"/>
      <c r="C162" s="1066"/>
      <c r="D162" s="1066"/>
      <c r="E162" s="1066"/>
      <c r="F162" s="1066"/>
      <c r="G162" s="1066"/>
      <c r="H162" s="1066"/>
      <c r="I162" s="1066"/>
      <c r="J162" s="1066"/>
      <c r="K162" s="1066"/>
      <c r="L162" s="1066"/>
      <c r="M162" s="1066"/>
      <c r="N162" s="1066"/>
      <c r="O162" s="1066"/>
      <c r="P162" s="1066"/>
      <c r="Q162" s="1066"/>
      <c r="R162" s="1066"/>
      <c r="S162" s="1067"/>
      <c r="T162" s="113"/>
      <c r="U162" s="113"/>
      <c r="V162" s="113"/>
      <c r="W162" s="113"/>
      <c r="X162" s="113"/>
      <c r="Y162" s="113"/>
      <c r="Z162" s="113"/>
      <c r="AA162" s="113"/>
      <c r="AB162" s="113"/>
    </row>
    <row r="163" spans="1:28" x14ac:dyDescent="0.2">
      <c r="A163" s="1070" t="s">
        <v>765</v>
      </c>
      <c r="B163" s="1055"/>
      <c r="C163" s="1055"/>
      <c r="D163" s="1055"/>
      <c r="E163" s="1055"/>
      <c r="F163" s="1055"/>
      <c r="G163" s="1055"/>
      <c r="H163" s="1055"/>
      <c r="I163" s="1055"/>
      <c r="J163" s="1055"/>
      <c r="K163" s="1055"/>
      <c r="L163" s="1055"/>
      <c r="M163" s="1055"/>
      <c r="N163" s="1055"/>
      <c r="O163" s="1055"/>
      <c r="P163" s="1055"/>
      <c r="Q163" s="1055"/>
      <c r="R163" s="1055"/>
      <c r="S163" s="1071"/>
      <c r="T163" s="113"/>
      <c r="U163" s="113"/>
      <c r="V163" s="113"/>
      <c r="W163" s="113"/>
      <c r="X163" s="113"/>
      <c r="Y163" s="113"/>
      <c r="Z163" s="113"/>
      <c r="AA163" s="113"/>
      <c r="AB163" s="113"/>
    </row>
    <row r="164" spans="1:28" x14ac:dyDescent="0.2">
      <c r="A164" s="1070" t="s">
        <v>766</v>
      </c>
      <c r="B164" s="1055"/>
      <c r="C164" s="1055"/>
      <c r="D164" s="1055"/>
      <c r="E164" s="1055"/>
      <c r="F164" s="1055"/>
      <c r="G164" s="1055"/>
      <c r="H164" s="1055"/>
      <c r="I164" s="1055"/>
      <c r="J164" s="1055"/>
      <c r="K164" s="1055"/>
      <c r="L164" s="1055"/>
      <c r="M164" s="1055"/>
      <c r="N164" s="1055"/>
      <c r="O164" s="1055"/>
      <c r="P164" s="1055"/>
      <c r="Q164" s="1055"/>
      <c r="R164" s="1055"/>
      <c r="S164" s="1071"/>
      <c r="T164" s="113"/>
      <c r="U164" s="113"/>
      <c r="V164" s="113"/>
      <c r="W164" s="113"/>
      <c r="X164" s="113"/>
      <c r="Y164" s="113"/>
      <c r="Z164" s="113"/>
      <c r="AA164" s="113"/>
      <c r="AB164" s="113"/>
    </row>
    <row r="165" spans="1:28" x14ac:dyDescent="0.2">
      <c r="A165" s="1070" t="s">
        <v>767</v>
      </c>
      <c r="B165" s="1055"/>
      <c r="C165" s="1055"/>
      <c r="D165" s="1055"/>
      <c r="E165" s="1055"/>
      <c r="F165" s="1055"/>
      <c r="G165" s="1055"/>
      <c r="H165" s="1055"/>
      <c r="I165" s="1055"/>
      <c r="J165" s="1055"/>
      <c r="K165" s="1055"/>
      <c r="L165" s="1055"/>
      <c r="M165" s="1055"/>
      <c r="N165" s="1055"/>
      <c r="O165" s="1055"/>
      <c r="P165" s="1055"/>
      <c r="Q165" s="1055"/>
      <c r="R165" s="1055"/>
      <c r="S165" s="1071"/>
      <c r="T165" s="113"/>
      <c r="U165" s="113"/>
      <c r="V165" s="113"/>
      <c r="W165" s="113"/>
      <c r="X165" s="113"/>
      <c r="Y165" s="113"/>
      <c r="Z165" s="113"/>
      <c r="AA165" s="113"/>
      <c r="AB165" s="113"/>
    </row>
    <row r="166" spans="1:28" x14ac:dyDescent="0.2">
      <c r="A166" s="1070" t="s">
        <v>768</v>
      </c>
      <c r="B166" s="1055"/>
      <c r="C166" s="1055"/>
      <c r="D166" s="1055"/>
      <c r="E166" s="1055"/>
      <c r="F166" s="1055"/>
      <c r="G166" s="1055"/>
      <c r="H166" s="1055"/>
      <c r="I166" s="1055"/>
      <c r="J166" s="1055"/>
      <c r="K166" s="1055"/>
      <c r="L166" s="1055"/>
      <c r="M166" s="1055"/>
      <c r="N166" s="1055"/>
      <c r="O166" s="1055"/>
      <c r="P166" s="1055"/>
      <c r="Q166" s="1055"/>
      <c r="R166" s="1055"/>
      <c r="S166" s="1071"/>
      <c r="T166" s="113"/>
      <c r="U166" s="113"/>
      <c r="V166" s="113"/>
      <c r="W166" s="113"/>
      <c r="X166" s="113"/>
      <c r="Y166" s="113"/>
      <c r="Z166" s="113"/>
      <c r="AA166" s="113"/>
      <c r="AB166" s="113"/>
    </row>
    <row r="167" spans="1:28" x14ac:dyDescent="0.2">
      <c r="A167" s="1070" t="s">
        <v>769</v>
      </c>
      <c r="B167" s="1055"/>
      <c r="C167" s="1055"/>
      <c r="D167" s="1055"/>
      <c r="E167" s="1055"/>
      <c r="F167" s="1055"/>
      <c r="G167" s="1055"/>
      <c r="H167" s="1055"/>
      <c r="I167" s="1055"/>
      <c r="J167" s="1055"/>
      <c r="K167" s="1055"/>
      <c r="L167" s="1055"/>
      <c r="M167" s="1055"/>
      <c r="N167" s="1055"/>
      <c r="O167" s="1055"/>
      <c r="P167" s="1055"/>
      <c r="Q167" s="1055"/>
      <c r="R167" s="1055"/>
      <c r="S167" s="1071"/>
      <c r="T167" s="113"/>
      <c r="U167" s="113"/>
      <c r="V167" s="113"/>
      <c r="W167" s="113"/>
      <c r="X167" s="113"/>
      <c r="Y167" s="113"/>
      <c r="Z167" s="113"/>
      <c r="AA167" s="113"/>
      <c r="AB167" s="113"/>
    </row>
    <row r="168" spans="1:28" x14ac:dyDescent="0.2">
      <c r="A168" s="1070" t="s">
        <v>770</v>
      </c>
      <c r="B168" s="1055"/>
      <c r="C168" s="1055"/>
      <c r="D168" s="1055"/>
      <c r="E168" s="1055"/>
      <c r="F168" s="1055"/>
      <c r="G168" s="1055"/>
      <c r="H168" s="1055"/>
      <c r="I168" s="1055"/>
      <c r="J168" s="1055"/>
      <c r="K168" s="1055"/>
      <c r="L168" s="1055"/>
      <c r="M168" s="1055"/>
      <c r="N168" s="1055"/>
      <c r="O168" s="1055"/>
      <c r="P168" s="1055"/>
      <c r="Q168" s="1055"/>
      <c r="R168" s="1055"/>
      <c r="S168" s="1071"/>
      <c r="T168" s="113"/>
      <c r="U168" s="113"/>
      <c r="V168" s="113"/>
      <c r="W168" s="113"/>
      <c r="X168" s="113"/>
      <c r="Y168" s="113"/>
      <c r="Z168" s="113"/>
      <c r="AA168" s="113"/>
      <c r="AB168" s="113"/>
    </row>
    <row r="169" spans="1:28" x14ac:dyDescent="0.2">
      <c r="A169" s="1070" t="s">
        <v>771</v>
      </c>
      <c r="B169" s="1055"/>
      <c r="C169" s="1055"/>
      <c r="D169" s="1055"/>
      <c r="E169" s="1055"/>
      <c r="F169" s="1055"/>
      <c r="G169" s="1055"/>
      <c r="H169" s="1055"/>
      <c r="I169" s="1055"/>
      <c r="J169" s="1055"/>
      <c r="K169" s="1055"/>
      <c r="L169" s="1055"/>
      <c r="M169" s="1055"/>
      <c r="N169" s="1055"/>
      <c r="O169" s="1055"/>
      <c r="P169" s="1055"/>
      <c r="Q169" s="1055"/>
      <c r="R169" s="1055"/>
      <c r="S169" s="1071"/>
      <c r="T169" s="113"/>
      <c r="U169" s="113"/>
      <c r="V169" s="113"/>
      <c r="W169" s="113"/>
      <c r="X169" s="113"/>
      <c r="Y169" s="113"/>
      <c r="Z169" s="113"/>
      <c r="AA169" s="113"/>
      <c r="AB169" s="113"/>
    </row>
    <row r="170" spans="1:28" x14ac:dyDescent="0.2">
      <c r="A170" s="1340" t="s">
        <v>772</v>
      </c>
      <c r="B170" s="1341"/>
      <c r="C170" s="1341"/>
      <c r="D170" s="1341"/>
      <c r="E170" s="1341"/>
      <c r="F170" s="1341"/>
      <c r="G170" s="1341"/>
      <c r="H170" s="1341"/>
      <c r="I170" s="1341"/>
      <c r="J170" s="1341"/>
      <c r="K170" s="1341"/>
      <c r="L170" s="1341"/>
      <c r="M170" s="1341"/>
      <c r="N170" s="1341"/>
      <c r="O170" s="1341"/>
      <c r="P170" s="1341"/>
      <c r="Q170" s="1341"/>
      <c r="R170" s="1341"/>
      <c r="S170" s="1342"/>
      <c r="T170" s="113"/>
      <c r="U170" s="113"/>
      <c r="V170" s="113"/>
      <c r="W170" s="113"/>
      <c r="X170" s="113"/>
      <c r="Y170" s="113"/>
      <c r="Z170" s="113"/>
      <c r="AA170" s="113"/>
      <c r="AB170" s="113"/>
    </row>
    <row r="171" spans="1:28" ht="32.25" customHeight="1" x14ac:dyDescent="0.2">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c r="T171" s="113"/>
      <c r="U171" s="113"/>
      <c r="V171" s="113"/>
      <c r="W171" s="113"/>
      <c r="X171" s="113"/>
      <c r="Y171" s="113"/>
      <c r="Z171" s="113"/>
      <c r="AA171" s="113"/>
      <c r="AB171" s="113"/>
    </row>
    <row r="172" spans="1:28" ht="25.5" customHeight="1" x14ac:dyDescent="0.2">
      <c r="A172" s="830" t="s">
        <v>48</v>
      </c>
      <c r="B172" s="830" t="s">
        <v>49</v>
      </c>
      <c r="C172" s="830"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c r="T172" s="113"/>
      <c r="U172" s="113"/>
      <c r="V172" s="113"/>
      <c r="W172" s="113"/>
      <c r="X172" s="113"/>
      <c r="Y172" s="113"/>
      <c r="Z172" s="113"/>
      <c r="AA172" s="113"/>
      <c r="AB172" s="113"/>
    </row>
    <row r="173" spans="1:28" ht="66.75" customHeight="1" x14ac:dyDescent="0.2">
      <c r="A173" s="831"/>
      <c r="B173" s="831"/>
      <c r="C173" s="831"/>
      <c r="D173" s="831"/>
      <c r="E173" s="831"/>
      <c r="F173" s="85" t="s">
        <v>63</v>
      </c>
      <c r="G173" s="85" t="s">
        <v>64</v>
      </c>
      <c r="H173" s="85" t="s">
        <v>65</v>
      </c>
      <c r="I173" s="831"/>
      <c r="J173" s="831"/>
      <c r="K173" s="87" t="s">
        <v>66</v>
      </c>
      <c r="L173" s="87" t="s">
        <v>67</v>
      </c>
      <c r="M173" s="87" t="s">
        <v>68</v>
      </c>
      <c r="N173" s="87" t="s">
        <v>67</v>
      </c>
      <c r="O173" s="831"/>
      <c r="P173" s="831"/>
      <c r="Q173" s="831"/>
      <c r="R173" s="831"/>
      <c r="S173" s="831"/>
      <c r="T173" s="113"/>
      <c r="U173" s="113"/>
      <c r="V173" s="113"/>
      <c r="W173" s="113"/>
      <c r="X173" s="113"/>
      <c r="Y173" s="113"/>
      <c r="Z173" s="113"/>
      <c r="AA173" s="113"/>
      <c r="AB173" s="113"/>
    </row>
    <row r="174" spans="1:28" x14ac:dyDescent="0.2">
      <c r="A174" s="1343" t="s">
        <v>69</v>
      </c>
      <c r="B174" s="1343"/>
      <c r="C174" s="1343"/>
      <c r="D174" s="1343"/>
      <c r="E174" s="1343"/>
      <c r="F174" s="1343"/>
      <c r="G174" s="1343"/>
      <c r="H174" s="1343"/>
      <c r="I174" s="1343"/>
      <c r="J174" s="1343"/>
      <c r="K174" s="1343"/>
      <c r="L174" s="1343"/>
      <c r="M174" s="1343"/>
      <c r="N174" s="1343"/>
      <c r="O174" s="1343"/>
      <c r="P174" s="1343"/>
      <c r="Q174" s="1343"/>
      <c r="R174" s="1343"/>
      <c r="S174" s="1343"/>
      <c r="T174" s="113"/>
      <c r="U174" s="113"/>
      <c r="V174" s="113"/>
      <c r="W174" s="113"/>
      <c r="X174" s="113"/>
      <c r="Y174" s="113"/>
      <c r="Z174" s="113"/>
      <c r="AA174" s="113"/>
      <c r="AB174" s="113"/>
    </row>
    <row r="175" spans="1:28" x14ac:dyDescent="0.2">
      <c r="A175" s="89">
        <v>0</v>
      </c>
      <c r="B175" s="89">
        <v>0</v>
      </c>
      <c r="C175" s="89">
        <v>0</v>
      </c>
      <c r="D175" s="89">
        <v>0</v>
      </c>
      <c r="E175" s="89">
        <v>0</v>
      </c>
      <c r="F175" s="89">
        <v>0</v>
      </c>
      <c r="G175" s="89">
        <v>0</v>
      </c>
      <c r="H175" s="89">
        <v>0</v>
      </c>
      <c r="I175" s="89">
        <v>0</v>
      </c>
      <c r="J175" s="89">
        <v>0</v>
      </c>
      <c r="K175" s="89">
        <v>0</v>
      </c>
      <c r="L175" s="89">
        <v>0</v>
      </c>
      <c r="M175" s="89">
        <v>0</v>
      </c>
      <c r="N175" s="89">
        <v>0</v>
      </c>
      <c r="O175" s="89">
        <v>0</v>
      </c>
      <c r="P175" s="89">
        <v>0</v>
      </c>
      <c r="Q175" s="89">
        <v>0</v>
      </c>
      <c r="R175" s="89">
        <v>0</v>
      </c>
      <c r="S175" s="89">
        <v>0</v>
      </c>
      <c r="T175" s="113"/>
      <c r="U175" s="113"/>
      <c r="V175" s="113"/>
      <c r="W175" s="113"/>
      <c r="X175" s="113"/>
      <c r="Y175" s="113"/>
      <c r="Z175" s="113"/>
      <c r="AA175" s="113"/>
      <c r="AB175" s="113"/>
    </row>
    <row r="176" spans="1:28" x14ac:dyDescent="0.2">
      <c r="A176" s="1343" t="s">
        <v>70</v>
      </c>
      <c r="B176" s="1343"/>
      <c r="C176" s="1343"/>
      <c r="D176" s="1343"/>
      <c r="E176" s="1343"/>
      <c r="F176" s="1343"/>
      <c r="G176" s="1343"/>
      <c r="H176" s="1343"/>
      <c r="I176" s="1343"/>
      <c r="J176" s="1343"/>
      <c r="K176" s="1343"/>
      <c r="L176" s="1343"/>
      <c r="M176" s="1343"/>
      <c r="N176" s="1343"/>
      <c r="O176" s="1343"/>
      <c r="P176" s="1343"/>
      <c r="Q176" s="1343"/>
      <c r="R176" s="1343"/>
      <c r="S176" s="1343"/>
      <c r="T176" s="108"/>
      <c r="U176" s="108"/>
      <c r="V176" s="108"/>
      <c r="W176" s="108"/>
      <c r="X176" s="108"/>
      <c r="Y176" s="108"/>
      <c r="Z176" s="108"/>
      <c r="AA176" s="108"/>
      <c r="AB176" s="108"/>
    </row>
    <row r="177" spans="1:28" s="369" customFormat="1" x14ac:dyDescent="0.2">
      <c r="A177" s="365">
        <v>0</v>
      </c>
      <c r="B177" s="365">
        <v>0</v>
      </c>
      <c r="C177" s="365">
        <v>0</v>
      </c>
      <c r="D177" s="365">
        <v>0</v>
      </c>
      <c r="E177" s="365">
        <v>0</v>
      </c>
      <c r="F177" s="365">
        <v>0</v>
      </c>
      <c r="G177" s="365">
        <v>0</v>
      </c>
      <c r="H177" s="365">
        <v>0</v>
      </c>
      <c r="I177" s="365">
        <v>0</v>
      </c>
      <c r="J177" s="365">
        <v>0</v>
      </c>
      <c r="K177" s="365">
        <v>0</v>
      </c>
      <c r="L177" s="365">
        <v>0</v>
      </c>
      <c r="M177" s="365">
        <v>0</v>
      </c>
      <c r="N177" s="365">
        <v>0</v>
      </c>
      <c r="O177" s="365">
        <v>0</v>
      </c>
      <c r="P177" s="365">
        <v>0</v>
      </c>
      <c r="Q177" s="365">
        <v>0</v>
      </c>
      <c r="R177" s="365">
        <v>0</v>
      </c>
      <c r="S177" s="365">
        <v>0</v>
      </c>
      <c r="T177" s="108"/>
      <c r="U177" s="108"/>
      <c r="V177" s="108"/>
      <c r="W177" s="108"/>
      <c r="X177" s="108"/>
      <c r="Y177" s="108"/>
      <c r="Z177" s="108"/>
      <c r="AA177" s="108"/>
      <c r="AB177" s="108"/>
    </row>
    <row r="178" spans="1:28" x14ac:dyDescent="0.2">
      <c r="A178" s="1343" t="s">
        <v>71</v>
      </c>
      <c r="B178" s="1343"/>
      <c r="C178" s="1343"/>
      <c r="D178" s="1343"/>
      <c r="E178" s="1343"/>
      <c r="F178" s="1343"/>
      <c r="G178" s="1343"/>
      <c r="H178" s="1343"/>
      <c r="I178" s="1343"/>
      <c r="J178" s="1343"/>
      <c r="K178" s="1343"/>
      <c r="L178" s="1343"/>
      <c r="M178" s="1343"/>
      <c r="N178" s="1343"/>
      <c r="O178" s="1343"/>
      <c r="P178" s="1343"/>
      <c r="Q178" s="1343"/>
      <c r="R178" s="1343"/>
      <c r="S178" s="1343"/>
      <c r="T178" s="113"/>
      <c r="U178" s="113"/>
      <c r="V178" s="113"/>
      <c r="W178" s="113"/>
      <c r="X178" s="113"/>
      <c r="Y178" s="113"/>
      <c r="Z178" s="113"/>
      <c r="AA178" s="113"/>
      <c r="AB178" s="113"/>
    </row>
    <row r="179" spans="1:28" s="483" customFormat="1" x14ac:dyDescent="0.2">
      <c r="A179" s="479">
        <v>0</v>
      </c>
      <c r="B179" s="479">
        <v>0</v>
      </c>
      <c r="C179" s="479">
        <v>0</v>
      </c>
      <c r="D179" s="479">
        <v>0</v>
      </c>
      <c r="E179" s="479">
        <v>0</v>
      </c>
      <c r="F179" s="479">
        <v>0</v>
      </c>
      <c r="G179" s="479">
        <v>0</v>
      </c>
      <c r="H179" s="479">
        <v>0</v>
      </c>
      <c r="I179" s="479">
        <v>0</v>
      </c>
      <c r="J179" s="479">
        <v>0</v>
      </c>
      <c r="K179" s="479">
        <v>0</v>
      </c>
      <c r="L179" s="479">
        <v>0</v>
      </c>
      <c r="M179" s="479">
        <v>0</v>
      </c>
      <c r="N179" s="479">
        <v>0</v>
      </c>
      <c r="O179" s="479">
        <v>0</v>
      </c>
      <c r="P179" s="479">
        <v>0</v>
      </c>
      <c r="Q179" s="479">
        <v>0</v>
      </c>
      <c r="R179" s="479">
        <v>0</v>
      </c>
      <c r="S179" s="479">
        <v>0</v>
      </c>
      <c r="T179" s="108"/>
      <c r="U179" s="108"/>
      <c r="V179" s="108"/>
      <c r="W179" s="108"/>
      <c r="X179" s="108"/>
      <c r="Y179" s="108"/>
      <c r="Z179" s="108"/>
      <c r="AA179" s="108"/>
      <c r="AB179" s="108"/>
    </row>
    <row r="180" spans="1:28" x14ac:dyDescent="0.2">
      <c r="A180" s="1345" t="s">
        <v>72</v>
      </c>
      <c r="B180" s="1346"/>
      <c r="C180" s="1346"/>
      <c r="D180" s="1346"/>
      <c r="E180" s="1346"/>
      <c r="F180" s="1346"/>
      <c r="G180" s="1346"/>
      <c r="H180" s="1346"/>
      <c r="I180" s="1346"/>
      <c r="J180" s="1346"/>
      <c r="K180" s="1346"/>
      <c r="L180" s="1346"/>
      <c r="M180" s="1346"/>
      <c r="N180" s="1346"/>
      <c r="O180" s="1346"/>
      <c r="P180" s="1346"/>
      <c r="Q180" s="1346"/>
      <c r="R180" s="1346"/>
      <c r="S180" s="1347"/>
      <c r="T180" s="113"/>
      <c r="U180" s="113"/>
      <c r="V180" s="113"/>
      <c r="W180" s="113"/>
      <c r="X180" s="113"/>
      <c r="Y180" s="113"/>
      <c r="Z180" s="113"/>
      <c r="AA180" s="113"/>
      <c r="AB180" s="113"/>
    </row>
    <row r="181" spans="1:28" s="549" customFormat="1" x14ac:dyDescent="0.2">
      <c r="A181" s="546">
        <v>0</v>
      </c>
      <c r="B181" s="546">
        <v>0</v>
      </c>
      <c r="C181" s="546">
        <v>0</v>
      </c>
      <c r="D181" s="546">
        <v>0</v>
      </c>
      <c r="E181" s="546">
        <v>0</v>
      </c>
      <c r="F181" s="546">
        <v>0</v>
      </c>
      <c r="G181" s="546">
        <v>0</v>
      </c>
      <c r="H181" s="546">
        <v>0</v>
      </c>
      <c r="I181" s="546">
        <v>0</v>
      </c>
      <c r="J181" s="546">
        <v>0</v>
      </c>
      <c r="K181" s="546">
        <v>0</v>
      </c>
      <c r="L181" s="546">
        <v>0</v>
      </c>
      <c r="M181" s="546">
        <v>0</v>
      </c>
      <c r="N181" s="546">
        <v>0</v>
      </c>
      <c r="O181" s="546">
        <v>0</v>
      </c>
      <c r="P181" s="546">
        <v>0</v>
      </c>
      <c r="Q181" s="546">
        <v>0</v>
      </c>
      <c r="R181" s="546">
        <v>0</v>
      </c>
      <c r="S181" s="546">
        <v>0</v>
      </c>
      <c r="T181" s="108"/>
      <c r="U181" s="108"/>
      <c r="V181" s="108"/>
      <c r="W181" s="108"/>
      <c r="X181" s="108"/>
      <c r="Y181" s="108"/>
      <c r="Z181" s="108"/>
      <c r="AA181" s="108"/>
      <c r="AB181" s="108"/>
    </row>
    <row r="182" spans="1:28" x14ac:dyDescent="0.2">
      <c r="A182" s="1344" t="s">
        <v>73</v>
      </c>
      <c r="B182" s="1344"/>
      <c r="C182" s="1344"/>
      <c r="D182" s="1344"/>
      <c r="E182" s="1344"/>
      <c r="F182" s="1344"/>
      <c r="G182" s="1344"/>
      <c r="H182" s="1344"/>
      <c r="I182" s="1344"/>
      <c r="J182" s="1344"/>
      <c r="K182" s="1344"/>
      <c r="L182" s="1344"/>
      <c r="M182" s="1344"/>
      <c r="N182" s="1344"/>
      <c r="O182" s="1344"/>
      <c r="P182" s="1344"/>
      <c r="Q182" s="1344"/>
      <c r="R182" s="1344"/>
      <c r="S182" s="1344"/>
      <c r="T182" s="113"/>
      <c r="U182" s="113"/>
      <c r="V182" s="113"/>
      <c r="W182" s="113"/>
      <c r="X182" s="113"/>
      <c r="Y182" s="113"/>
      <c r="Z182" s="113"/>
      <c r="AA182" s="113"/>
      <c r="AB182" s="113"/>
    </row>
    <row r="183" spans="1:28" s="587" customFormat="1" x14ac:dyDescent="0.2">
      <c r="A183" s="585">
        <v>0</v>
      </c>
      <c r="B183" s="585">
        <v>0</v>
      </c>
      <c r="C183" s="585">
        <v>0</v>
      </c>
      <c r="D183" s="585">
        <v>0</v>
      </c>
      <c r="E183" s="585">
        <v>0</v>
      </c>
      <c r="F183" s="585">
        <v>0</v>
      </c>
      <c r="G183" s="585">
        <v>0</v>
      </c>
      <c r="H183" s="585">
        <v>0</v>
      </c>
      <c r="I183" s="585">
        <v>0</v>
      </c>
      <c r="J183" s="585">
        <v>0</v>
      </c>
      <c r="K183" s="585">
        <v>0</v>
      </c>
      <c r="L183" s="585">
        <v>0</v>
      </c>
      <c r="M183" s="585">
        <v>0</v>
      </c>
      <c r="N183" s="585">
        <v>0</v>
      </c>
      <c r="O183" s="585">
        <v>0</v>
      </c>
      <c r="P183" s="585">
        <v>0</v>
      </c>
      <c r="Q183" s="585">
        <v>0</v>
      </c>
      <c r="R183" s="585">
        <v>0</v>
      </c>
      <c r="S183" s="585">
        <v>0</v>
      </c>
      <c r="T183" s="108"/>
      <c r="U183" s="108"/>
      <c r="V183" s="108"/>
      <c r="W183" s="108"/>
      <c r="X183" s="108"/>
      <c r="Y183" s="108"/>
      <c r="Z183" s="108"/>
      <c r="AA183" s="108"/>
      <c r="AB183" s="108"/>
    </row>
    <row r="184" spans="1:28" x14ac:dyDescent="0.2">
      <c r="A184" s="1343" t="s">
        <v>74</v>
      </c>
      <c r="B184" s="1343"/>
      <c r="C184" s="1343"/>
      <c r="D184" s="1343"/>
      <c r="E184" s="1343"/>
      <c r="F184" s="1343"/>
      <c r="G184" s="1343"/>
      <c r="H184" s="1343"/>
      <c r="I184" s="1343"/>
      <c r="J184" s="1343"/>
      <c r="K184" s="1343"/>
      <c r="L184" s="1343"/>
      <c r="M184" s="1343"/>
      <c r="N184" s="1343"/>
      <c r="O184" s="1343"/>
      <c r="P184" s="1343"/>
      <c r="Q184" s="1343"/>
      <c r="R184" s="1343"/>
      <c r="S184" s="1343"/>
      <c r="T184" s="113"/>
      <c r="U184" s="113"/>
      <c r="V184" s="113"/>
      <c r="W184" s="113"/>
      <c r="X184" s="113"/>
      <c r="Y184" s="113"/>
      <c r="Z184" s="113"/>
      <c r="AA184" s="113"/>
      <c r="AB184" s="113"/>
    </row>
    <row r="185" spans="1:28" s="633" customFormat="1" x14ac:dyDescent="0.2">
      <c r="A185" s="632">
        <v>0</v>
      </c>
      <c r="B185" s="632">
        <v>0</v>
      </c>
      <c r="C185" s="632">
        <v>0</v>
      </c>
      <c r="D185" s="632">
        <v>0</v>
      </c>
      <c r="E185" s="632">
        <v>0</v>
      </c>
      <c r="F185" s="632">
        <v>0</v>
      </c>
      <c r="G185" s="632">
        <v>0</v>
      </c>
      <c r="H185" s="632">
        <v>0</v>
      </c>
      <c r="I185" s="632">
        <v>0</v>
      </c>
      <c r="J185" s="632">
        <v>0</v>
      </c>
      <c r="K185" s="632">
        <v>0</v>
      </c>
      <c r="L185" s="632">
        <v>0</v>
      </c>
      <c r="M185" s="632">
        <v>0</v>
      </c>
      <c r="N185" s="632">
        <v>0</v>
      </c>
      <c r="O185" s="632">
        <v>0</v>
      </c>
      <c r="P185" s="632">
        <v>0</v>
      </c>
      <c r="Q185" s="632">
        <v>0</v>
      </c>
      <c r="R185" s="632">
        <v>0</v>
      </c>
      <c r="S185" s="632">
        <v>0</v>
      </c>
      <c r="T185" s="108"/>
      <c r="U185" s="108"/>
      <c r="V185" s="108"/>
      <c r="W185" s="108"/>
      <c r="X185" s="108"/>
      <c r="Y185" s="108"/>
      <c r="Z185" s="108"/>
      <c r="AA185" s="108"/>
      <c r="AB185" s="108"/>
    </row>
    <row r="186" spans="1:28" x14ac:dyDescent="0.2">
      <c r="A186" s="1343" t="s">
        <v>75</v>
      </c>
      <c r="B186" s="1343"/>
      <c r="C186" s="1343"/>
      <c r="D186" s="1343"/>
      <c r="E186" s="1343"/>
      <c r="F186" s="1343"/>
      <c r="G186" s="1343"/>
      <c r="H186" s="1343"/>
      <c r="I186" s="1343"/>
      <c r="J186" s="1343"/>
      <c r="K186" s="1343"/>
      <c r="L186" s="1343"/>
      <c r="M186" s="1343"/>
      <c r="N186" s="1343"/>
      <c r="O186" s="1343"/>
      <c r="P186" s="1343"/>
      <c r="Q186" s="1343"/>
      <c r="R186" s="1343"/>
      <c r="S186" s="1343"/>
      <c r="T186" s="113"/>
      <c r="U186" s="113"/>
      <c r="V186" s="113"/>
      <c r="W186" s="113"/>
      <c r="X186" s="113"/>
      <c r="Y186" s="113"/>
      <c r="Z186" s="113"/>
      <c r="AA186" s="113"/>
      <c r="AB186" s="113"/>
    </row>
    <row r="187" spans="1:28" s="670" customFormat="1" x14ac:dyDescent="0.2">
      <c r="A187" s="667">
        <v>0</v>
      </c>
      <c r="B187" s="667">
        <v>0</v>
      </c>
      <c r="C187" s="667">
        <v>0</v>
      </c>
      <c r="D187" s="667">
        <v>0</v>
      </c>
      <c r="E187" s="667">
        <v>0</v>
      </c>
      <c r="F187" s="667">
        <v>0</v>
      </c>
      <c r="G187" s="667">
        <v>0</v>
      </c>
      <c r="H187" s="667">
        <v>0</v>
      </c>
      <c r="I187" s="667">
        <v>0</v>
      </c>
      <c r="J187" s="667">
        <v>0</v>
      </c>
      <c r="K187" s="667">
        <v>0</v>
      </c>
      <c r="L187" s="667">
        <v>0</v>
      </c>
      <c r="M187" s="667">
        <v>0</v>
      </c>
      <c r="N187" s="667">
        <v>0</v>
      </c>
      <c r="O187" s="667">
        <v>0</v>
      </c>
      <c r="P187" s="667">
        <v>0</v>
      </c>
      <c r="Q187" s="667">
        <v>0</v>
      </c>
      <c r="R187" s="667">
        <v>0</v>
      </c>
      <c r="S187" s="667">
        <v>0</v>
      </c>
      <c r="T187" s="108"/>
      <c r="U187" s="108"/>
      <c r="V187" s="108"/>
      <c r="W187" s="108"/>
      <c r="X187" s="108"/>
      <c r="Y187" s="108"/>
      <c r="Z187" s="108"/>
      <c r="AA187" s="108"/>
      <c r="AB187" s="108"/>
    </row>
    <row r="188" spans="1:28" x14ac:dyDescent="0.2">
      <c r="A188" s="1343" t="s">
        <v>76</v>
      </c>
      <c r="B188" s="1343"/>
      <c r="C188" s="1343"/>
      <c r="D188" s="1343"/>
      <c r="E188" s="1343"/>
      <c r="F188" s="1343"/>
      <c r="G188" s="1343"/>
      <c r="H188" s="1343"/>
      <c r="I188" s="1343"/>
      <c r="J188" s="1343"/>
      <c r="K188" s="1343"/>
      <c r="L188" s="1343"/>
      <c r="M188" s="1343"/>
      <c r="N188" s="1343"/>
      <c r="O188" s="1343"/>
      <c r="P188" s="1343"/>
      <c r="Q188" s="1343"/>
      <c r="R188" s="1343"/>
      <c r="S188" s="1343"/>
      <c r="T188" s="113"/>
      <c r="U188" s="113"/>
      <c r="V188" s="113"/>
      <c r="W188" s="113"/>
      <c r="X188" s="113"/>
      <c r="Y188" s="113"/>
      <c r="Z188" s="113"/>
      <c r="AA188" s="113"/>
      <c r="AB188" s="113"/>
    </row>
    <row r="189" spans="1:28" s="700" customFormat="1" x14ac:dyDescent="0.2">
      <c r="A189" s="699">
        <v>0</v>
      </c>
      <c r="B189" s="699">
        <v>0</v>
      </c>
      <c r="C189" s="699">
        <v>0</v>
      </c>
      <c r="D189" s="699">
        <v>0</v>
      </c>
      <c r="E189" s="699">
        <v>0</v>
      </c>
      <c r="F189" s="699">
        <v>0</v>
      </c>
      <c r="G189" s="699">
        <v>0</v>
      </c>
      <c r="H189" s="699">
        <v>0</v>
      </c>
      <c r="I189" s="699">
        <v>0</v>
      </c>
      <c r="J189" s="699">
        <v>0</v>
      </c>
      <c r="K189" s="699">
        <v>0</v>
      </c>
      <c r="L189" s="699">
        <v>0</v>
      </c>
      <c r="M189" s="699">
        <v>0</v>
      </c>
      <c r="N189" s="699">
        <v>0</v>
      </c>
      <c r="O189" s="699">
        <v>0</v>
      </c>
      <c r="P189" s="699">
        <v>0</v>
      </c>
      <c r="Q189" s="699">
        <v>0</v>
      </c>
      <c r="R189" s="699">
        <v>0</v>
      </c>
      <c r="S189" s="699">
        <v>0</v>
      </c>
      <c r="T189" s="108"/>
      <c r="U189" s="108"/>
      <c r="V189" s="108"/>
      <c r="W189" s="108"/>
      <c r="X189" s="108"/>
      <c r="Y189" s="108"/>
      <c r="Z189" s="108"/>
      <c r="AA189" s="108"/>
      <c r="AB189" s="108"/>
    </row>
    <row r="190" spans="1:28" x14ac:dyDescent="0.2">
      <c r="A190" s="1343" t="s">
        <v>77</v>
      </c>
      <c r="B190" s="1343"/>
      <c r="C190" s="1343"/>
      <c r="D190" s="1343"/>
      <c r="E190" s="1343"/>
      <c r="F190" s="1343"/>
      <c r="G190" s="1343"/>
      <c r="H190" s="1343"/>
      <c r="I190" s="1343"/>
      <c r="J190" s="1343"/>
      <c r="K190" s="1343"/>
      <c r="L190" s="1343"/>
      <c r="M190" s="1343"/>
      <c r="N190" s="1343"/>
      <c r="O190" s="1343"/>
      <c r="P190" s="1343"/>
      <c r="Q190" s="1343"/>
      <c r="R190" s="1343"/>
      <c r="S190" s="1343"/>
      <c r="T190" s="113"/>
      <c r="U190" s="113"/>
      <c r="V190" s="113"/>
      <c r="W190" s="113"/>
      <c r="X190" s="113"/>
      <c r="Y190" s="113"/>
      <c r="Z190" s="113"/>
      <c r="AA190" s="113"/>
      <c r="AB190" s="113"/>
    </row>
    <row r="191" spans="1:28" s="728" customFormat="1" x14ac:dyDescent="0.2">
      <c r="A191" s="727">
        <v>0</v>
      </c>
      <c r="B191" s="727">
        <v>0</v>
      </c>
      <c r="C191" s="727">
        <v>0</v>
      </c>
      <c r="D191" s="727">
        <v>0</v>
      </c>
      <c r="E191" s="727">
        <v>0</v>
      </c>
      <c r="F191" s="727">
        <v>0</v>
      </c>
      <c r="G191" s="727">
        <v>0</v>
      </c>
      <c r="H191" s="727">
        <v>0</v>
      </c>
      <c r="I191" s="727">
        <v>0</v>
      </c>
      <c r="J191" s="727">
        <v>0</v>
      </c>
      <c r="K191" s="727">
        <v>0</v>
      </c>
      <c r="L191" s="727">
        <v>0</v>
      </c>
      <c r="M191" s="727">
        <v>0</v>
      </c>
      <c r="N191" s="727">
        <v>0</v>
      </c>
      <c r="O191" s="727">
        <v>0</v>
      </c>
      <c r="P191" s="727">
        <v>0</v>
      </c>
      <c r="Q191" s="727">
        <v>0</v>
      </c>
      <c r="R191" s="727">
        <v>0</v>
      </c>
      <c r="S191" s="727">
        <v>0</v>
      </c>
      <c r="T191" s="108"/>
      <c r="U191" s="108"/>
      <c r="V191" s="108"/>
      <c r="W191" s="108"/>
      <c r="X191" s="108"/>
      <c r="Y191" s="108"/>
      <c r="Z191" s="108"/>
      <c r="AA191" s="108"/>
      <c r="AB191" s="108"/>
    </row>
    <row r="192" spans="1:28" x14ac:dyDescent="0.2">
      <c r="A192" s="1343" t="s">
        <v>78</v>
      </c>
      <c r="B192" s="1343"/>
      <c r="C192" s="1343"/>
      <c r="D192" s="1343"/>
      <c r="E192" s="1343"/>
      <c r="F192" s="1343"/>
      <c r="G192" s="1343"/>
      <c r="H192" s="1343"/>
      <c r="I192" s="1343"/>
      <c r="J192" s="1343"/>
      <c r="K192" s="1343"/>
      <c r="L192" s="1343"/>
      <c r="M192" s="1343"/>
      <c r="N192" s="1343"/>
      <c r="O192" s="1343"/>
      <c r="P192" s="1343"/>
      <c r="Q192" s="1343"/>
      <c r="R192" s="1343"/>
      <c r="S192" s="1343"/>
      <c r="T192" s="113"/>
      <c r="U192" s="113"/>
      <c r="V192" s="113"/>
      <c r="W192" s="113"/>
      <c r="X192" s="113"/>
      <c r="Y192" s="113"/>
      <c r="Z192" s="113"/>
      <c r="AA192" s="113"/>
      <c r="AB192" s="113"/>
    </row>
    <row r="193" spans="1:28" s="780" customFormat="1" x14ac:dyDescent="0.2">
      <c r="A193" s="777">
        <v>0</v>
      </c>
      <c r="B193" s="777">
        <v>0</v>
      </c>
      <c r="C193" s="777">
        <v>0</v>
      </c>
      <c r="D193" s="777">
        <v>0</v>
      </c>
      <c r="E193" s="777">
        <v>0</v>
      </c>
      <c r="F193" s="777">
        <v>0</v>
      </c>
      <c r="G193" s="777">
        <v>0</v>
      </c>
      <c r="H193" s="777">
        <v>0</v>
      </c>
      <c r="I193" s="777">
        <v>0</v>
      </c>
      <c r="J193" s="777">
        <v>0</v>
      </c>
      <c r="K193" s="777">
        <v>0</v>
      </c>
      <c r="L193" s="777">
        <v>0</v>
      </c>
      <c r="M193" s="777">
        <v>0</v>
      </c>
      <c r="N193" s="777">
        <v>0</v>
      </c>
      <c r="O193" s="777">
        <v>0</v>
      </c>
      <c r="P193" s="777">
        <v>0</v>
      </c>
      <c r="Q193" s="777">
        <v>0</v>
      </c>
      <c r="R193" s="777">
        <v>0</v>
      </c>
      <c r="S193" s="777">
        <v>0</v>
      </c>
      <c r="T193" s="108"/>
      <c r="U193" s="108"/>
      <c r="V193" s="108"/>
      <c r="W193" s="108"/>
      <c r="X193" s="108"/>
      <c r="Y193" s="108"/>
      <c r="Z193" s="108"/>
      <c r="AA193" s="108"/>
      <c r="AB193" s="108"/>
    </row>
    <row r="194" spans="1:28" x14ac:dyDescent="0.2">
      <c r="A194" s="1343" t="s">
        <v>79</v>
      </c>
      <c r="B194" s="1343"/>
      <c r="C194" s="1343"/>
      <c r="D194" s="1343"/>
      <c r="E194" s="1343"/>
      <c r="F194" s="1343"/>
      <c r="G194" s="1343"/>
      <c r="H194" s="1343"/>
      <c r="I194" s="1343"/>
      <c r="J194" s="1343"/>
      <c r="K194" s="1343"/>
      <c r="L194" s="1343"/>
      <c r="M194" s="1343"/>
      <c r="N194" s="1343"/>
      <c r="O194" s="1343"/>
      <c r="P194" s="1343"/>
      <c r="Q194" s="1343"/>
      <c r="R194" s="1343"/>
      <c r="S194" s="1343"/>
      <c r="T194" s="114"/>
      <c r="U194" s="114"/>
      <c r="V194" s="114"/>
      <c r="W194" s="114"/>
      <c r="X194" s="114"/>
      <c r="Y194" s="114"/>
      <c r="Z194" s="114"/>
      <c r="AA194" s="114"/>
      <c r="AB194" s="114"/>
    </row>
    <row r="195" spans="1:28" s="805" customFormat="1" x14ac:dyDescent="0.2">
      <c r="A195" s="803">
        <v>0</v>
      </c>
      <c r="B195" s="803">
        <v>0</v>
      </c>
      <c r="C195" s="803">
        <v>0</v>
      </c>
      <c r="D195" s="803">
        <v>0</v>
      </c>
      <c r="E195" s="803">
        <v>0</v>
      </c>
      <c r="F195" s="803">
        <v>0</v>
      </c>
      <c r="G195" s="803">
        <v>0</v>
      </c>
      <c r="H195" s="803">
        <v>0</v>
      </c>
      <c r="I195" s="803">
        <v>0</v>
      </c>
      <c r="J195" s="803">
        <v>0</v>
      </c>
      <c r="K195" s="803">
        <v>0</v>
      </c>
      <c r="L195" s="803">
        <v>0</v>
      </c>
      <c r="M195" s="803">
        <v>0</v>
      </c>
      <c r="N195" s="803">
        <v>0</v>
      </c>
      <c r="O195" s="803">
        <v>0</v>
      </c>
      <c r="P195" s="803">
        <v>0</v>
      </c>
      <c r="Q195" s="803">
        <v>0</v>
      </c>
      <c r="R195" s="803">
        <v>0</v>
      </c>
      <c r="S195" s="803">
        <v>0</v>
      </c>
      <c r="T195" s="108"/>
      <c r="U195" s="108"/>
      <c r="V195" s="108"/>
      <c r="W195" s="108"/>
      <c r="X195" s="108"/>
      <c r="Y195" s="108"/>
      <c r="Z195" s="108"/>
      <c r="AA195" s="108"/>
      <c r="AB195" s="108"/>
    </row>
    <row r="196" spans="1:28" x14ac:dyDescent="0.2">
      <c r="A196" s="1343" t="s">
        <v>80</v>
      </c>
      <c r="B196" s="1343"/>
      <c r="C196" s="1343"/>
      <c r="D196" s="1343"/>
      <c r="E196" s="1343"/>
      <c r="F196" s="1343"/>
      <c r="G196" s="1343"/>
      <c r="H196" s="1343"/>
      <c r="I196" s="1343"/>
      <c r="J196" s="1343"/>
      <c r="K196" s="1343"/>
      <c r="L196" s="1343"/>
      <c r="M196" s="1343"/>
      <c r="N196" s="1343"/>
      <c r="O196" s="1343"/>
      <c r="P196" s="1343"/>
      <c r="Q196" s="1343"/>
      <c r="R196" s="1343"/>
      <c r="S196" s="1343"/>
      <c r="T196" s="113"/>
      <c r="U196" s="113"/>
      <c r="V196" s="113"/>
      <c r="W196" s="113"/>
      <c r="X196" s="113"/>
      <c r="Y196" s="113"/>
      <c r="Z196" s="113"/>
      <c r="AA196" s="113"/>
      <c r="AB196" s="113"/>
    </row>
    <row r="197" spans="1:28" s="820" customFormat="1" x14ac:dyDescent="0.2">
      <c r="A197" s="817">
        <v>0</v>
      </c>
      <c r="B197" s="817">
        <v>0</v>
      </c>
      <c r="C197" s="817">
        <v>0</v>
      </c>
      <c r="D197" s="817">
        <v>0</v>
      </c>
      <c r="E197" s="817">
        <v>0</v>
      </c>
      <c r="F197" s="817">
        <v>0</v>
      </c>
      <c r="G197" s="817">
        <v>0</v>
      </c>
      <c r="H197" s="817">
        <v>0</v>
      </c>
      <c r="I197" s="817">
        <v>0</v>
      </c>
      <c r="J197" s="817">
        <v>0</v>
      </c>
      <c r="K197" s="817">
        <v>0</v>
      </c>
      <c r="L197" s="817">
        <v>0</v>
      </c>
      <c r="M197" s="817">
        <v>0</v>
      </c>
      <c r="N197" s="817">
        <v>0</v>
      </c>
      <c r="O197" s="817">
        <v>0</v>
      </c>
      <c r="P197" s="817">
        <v>0</v>
      </c>
      <c r="Q197" s="817">
        <v>0</v>
      </c>
      <c r="R197" s="817">
        <v>0</v>
      </c>
      <c r="S197" s="817">
        <v>0</v>
      </c>
      <c r="T197" s="108"/>
      <c r="U197" s="108"/>
      <c r="V197" s="108"/>
      <c r="W197" s="108"/>
      <c r="X197" s="108"/>
      <c r="Y197" s="108"/>
      <c r="Z197" s="108"/>
      <c r="AA197" s="108"/>
      <c r="AB197" s="108"/>
    </row>
    <row r="198" spans="1:28" x14ac:dyDescent="0.2">
      <c r="A198" s="1088" t="s">
        <v>181</v>
      </c>
      <c r="B198" s="1088"/>
      <c r="C198" s="1088"/>
      <c r="D198" s="1088"/>
      <c r="E198" s="1088"/>
      <c r="F198" s="1088"/>
      <c r="G198" s="1088"/>
      <c r="H198" s="1088"/>
      <c r="I198" s="1088"/>
      <c r="J198" s="1088"/>
      <c r="K198" s="1088"/>
      <c r="L198" s="1088"/>
      <c r="M198" s="1088"/>
      <c r="N198" s="1088"/>
      <c r="O198" s="1088"/>
      <c r="P198" s="1088"/>
      <c r="Q198" s="1088"/>
      <c r="R198" s="1088"/>
      <c r="S198" s="1088"/>
      <c r="T198" s="113"/>
      <c r="U198" s="113"/>
      <c r="V198" s="113"/>
      <c r="W198" s="113"/>
      <c r="X198" s="113"/>
      <c r="Y198" s="113"/>
      <c r="Z198" s="113"/>
      <c r="AA198" s="113"/>
      <c r="AB198" s="113"/>
    </row>
    <row r="199" spans="1:28" s="13" customFormat="1" x14ac:dyDescent="0.2">
      <c r="A199" s="88">
        <f>SUM(A197,A195,A193,A191,A189,A187,A185,A183,A181,A179,A177,A175)</f>
        <v>0</v>
      </c>
      <c r="B199" s="439">
        <f t="shared" ref="B199:S199" si="4">SUM(B197,B195,B193,B191,B189,B187,B185,B183,B181,B179,B177,B175)</f>
        <v>0</v>
      </c>
      <c r="C199" s="439">
        <f t="shared" si="4"/>
        <v>0</v>
      </c>
      <c r="D199" s="439">
        <f t="shared" si="4"/>
        <v>0</v>
      </c>
      <c r="E199" s="439">
        <f t="shared" si="4"/>
        <v>0</v>
      </c>
      <c r="F199" s="439">
        <f t="shared" si="4"/>
        <v>0</v>
      </c>
      <c r="G199" s="439">
        <f t="shared" si="4"/>
        <v>0</v>
      </c>
      <c r="H199" s="439">
        <f t="shared" si="4"/>
        <v>0</v>
      </c>
      <c r="I199" s="439">
        <f t="shared" si="4"/>
        <v>0</v>
      </c>
      <c r="J199" s="439">
        <f t="shared" si="4"/>
        <v>0</v>
      </c>
      <c r="K199" s="439">
        <f t="shared" si="4"/>
        <v>0</v>
      </c>
      <c r="L199" s="439">
        <f t="shared" si="4"/>
        <v>0</v>
      </c>
      <c r="M199" s="439">
        <f t="shared" si="4"/>
        <v>0</v>
      </c>
      <c r="N199" s="439">
        <f t="shared" si="4"/>
        <v>0</v>
      </c>
      <c r="O199" s="439">
        <f t="shared" si="4"/>
        <v>0</v>
      </c>
      <c r="P199" s="439">
        <f t="shared" si="4"/>
        <v>0</v>
      </c>
      <c r="Q199" s="439">
        <f t="shared" si="4"/>
        <v>0</v>
      </c>
      <c r="R199" s="439">
        <f t="shared" si="4"/>
        <v>0</v>
      </c>
      <c r="S199" s="439">
        <f t="shared" si="4"/>
        <v>0</v>
      </c>
      <c r="T199" s="124"/>
      <c r="U199" s="124"/>
      <c r="V199" s="124"/>
      <c r="W199" s="124"/>
      <c r="X199" s="124"/>
      <c r="Y199" s="124"/>
      <c r="Z199" s="124"/>
      <c r="AA199" s="124"/>
      <c r="AB199" s="124"/>
    </row>
    <row r="200" spans="1:28" x14ac:dyDescent="0.2">
      <c r="A200" s="110"/>
      <c r="B200" s="110"/>
      <c r="C200" s="110"/>
      <c r="D200" s="110"/>
      <c r="E200" s="110"/>
      <c r="F200" s="110"/>
      <c r="G200" s="110"/>
      <c r="H200" s="110"/>
      <c r="I200" s="110"/>
      <c r="J200" s="110"/>
      <c r="K200" s="110"/>
      <c r="L200" s="110"/>
      <c r="M200" s="110"/>
      <c r="N200" s="110"/>
      <c r="O200" s="110"/>
      <c r="P200" s="110"/>
      <c r="Q200" s="110"/>
      <c r="R200" s="110"/>
      <c r="S200" s="110"/>
      <c r="T200" s="113"/>
      <c r="U200" s="113"/>
      <c r="V200" s="113"/>
      <c r="W200" s="113"/>
      <c r="X200" s="113"/>
      <c r="Y200" s="113"/>
      <c r="Z200" s="113"/>
      <c r="AA200" s="113"/>
      <c r="AB200" s="113"/>
    </row>
    <row r="201" spans="1:28" ht="21" customHeight="1" x14ac:dyDescent="0.2">
      <c r="A201" s="854" t="s">
        <v>824</v>
      </c>
      <c r="B201" s="855"/>
      <c r="C201" s="855"/>
      <c r="D201" s="855"/>
      <c r="E201" s="855"/>
      <c r="F201" s="855"/>
      <c r="G201" s="855"/>
      <c r="H201" s="855"/>
      <c r="I201" s="855"/>
      <c r="J201" s="855"/>
      <c r="K201" s="855"/>
      <c r="L201" s="855"/>
      <c r="M201" s="855"/>
      <c r="N201" s="855"/>
      <c r="O201" s="855"/>
      <c r="P201" s="855"/>
      <c r="Q201" s="855"/>
      <c r="R201" s="855"/>
      <c r="S201" s="856"/>
      <c r="T201" s="113"/>
      <c r="U201" s="113"/>
      <c r="V201" s="113"/>
      <c r="W201" s="113"/>
      <c r="X201" s="113"/>
      <c r="Y201" s="113"/>
      <c r="Z201" s="113"/>
      <c r="AA201" s="113"/>
      <c r="AB201" s="113"/>
    </row>
    <row r="202" spans="1:28" x14ac:dyDescent="0.2">
      <c r="A202" s="1083" t="s">
        <v>173</v>
      </c>
      <c r="B202" s="1066"/>
      <c r="C202" s="1066"/>
      <c r="D202" s="1066"/>
      <c r="E202" s="1066"/>
      <c r="F202" s="1066"/>
      <c r="G202" s="1066"/>
      <c r="H202" s="1066"/>
      <c r="I202" s="1066"/>
      <c r="J202" s="1066"/>
      <c r="K202" s="1066"/>
      <c r="L202" s="1066"/>
      <c r="M202" s="1066"/>
      <c r="N202" s="1066"/>
      <c r="O202" s="1066"/>
      <c r="P202" s="1066"/>
      <c r="Q202" s="1066"/>
      <c r="R202" s="1066"/>
      <c r="S202" s="1067"/>
      <c r="T202" s="113"/>
      <c r="U202" s="113"/>
      <c r="V202" s="113"/>
      <c r="W202" s="113"/>
      <c r="X202" s="113"/>
      <c r="Y202" s="113"/>
      <c r="Z202" s="113"/>
      <c r="AA202" s="113"/>
      <c r="AB202" s="113"/>
    </row>
    <row r="203" spans="1:28" x14ac:dyDescent="0.2">
      <c r="A203" s="1070" t="s">
        <v>773</v>
      </c>
      <c r="B203" s="1055"/>
      <c r="C203" s="1055"/>
      <c r="D203" s="1055"/>
      <c r="E203" s="1055"/>
      <c r="F203" s="1055"/>
      <c r="G203" s="1055"/>
      <c r="H203" s="1055"/>
      <c r="I203" s="1055"/>
      <c r="J203" s="1055"/>
      <c r="K203" s="1055"/>
      <c r="L203" s="1055"/>
      <c r="M203" s="1055"/>
      <c r="N203" s="1055"/>
      <c r="O203" s="1055"/>
      <c r="P203" s="1055"/>
      <c r="Q203" s="1055"/>
      <c r="R203" s="1055"/>
      <c r="S203" s="1071"/>
      <c r="T203" s="113"/>
      <c r="U203" s="113"/>
      <c r="V203" s="113"/>
      <c r="W203" s="113"/>
      <c r="X203" s="113"/>
      <c r="Y203" s="113"/>
      <c r="Z203" s="113"/>
      <c r="AA203" s="113"/>
      <c r="AB203" s="113"/>
    </row>
    <row r="204" spans="1:28" x14ac:dyDescent="0.2">
      <c r="A204" s="1070" t="s">
        <v>774</v>
      </c>
      <c r="B204" s="1055"/>
      <c r="C204" s="1055"/>
      <c r="D204" s="1055"/>
      <c r="E204" s="1055"/>
      <c r="F204" s="1055"/>
      <c r="G204" s="1055"/>
      <c r="H204" s="1055"/>
      <c r="I204" s="1055"/>
      <c r="J204" s="1055"/>
      <c r="K204" s="1055"/>
      <c r="L204" s="1055"/>
      <c r="M204" s="1055"/>
      <c r="N204" s="1055"/>
      <c r="O204" s="1055"/>
      <c r="P204" s="1055"/>
      <c r="Q204" s="1055"/>
      <c r="R204" s="1055"/>
      <c r="S204" s="1071"/>
      <c r="T204" s="113"/>
      <c r="U204" s="113"/>
      <c r="V204" s="113"/>
      <c r="W204" s="113"/>
      <c r="X204" s="113"/>
      <c r="Y204" s="113"/>
      <c r="Z204" s="113"/>
      <c r="AA204" s="113"/>
      <c r="AB204" s="113"/>
    </row>
    <row r="205" spans="1:28" x14ac:dyDescent="0.2">
      <c r="A205" s="1070" t="s">
        <v>775</v>
      </c>
      <c r="B205" s="1055"/>
      <c r="C205" s="1055"/>
      <c r="D205" s="1055"/>
      <c r="E205" s="1055"/>
      <c r="F205" s="1055"/>
      <c r="G205" s="1055"/>
      <c r="H205" s="1055"/>
      <c r="I205" s="1055"/>
      <c r="J205" s="1055"/>
      <c r="K205" s="1055"/>
      <c r="L205" s="1055"/>
      <c r="M205" s="1055"/>
      <c r="N205" s="1055"/>
      <c r="O205" s="1055"/>
      <c r="P205" s="1055"/>
      <c r="Q205" s="1055"/>
      <c r="R205" s="1055"/>
      <c r="S205" s="1071"/>
      <c r="T205" s="113"/>
      <c r="U205" s="113"/>
      <c r="V205" s="113"/>
      <c r="W205" s="113"/>
      <c r="X205" s="113"/>
      <c r="Y205" s="113"/>
      <c r="Z205" s="113"/>
      <c r="AA205" s="113"/>
      <c r="AB205" s="113"/>
    </row>
    <row r="206" spans="1:28" x14ac:dyDescent="0.2">
      <c r="A206" s="1070" t="s">
        <v>776</v>
      </c>
      <c r="B206" s="1055"/>
      <c r="C206" s="1055"/>
      <c r="D206" s="1055"/>
      <c r="E206" s="1055"/>
      <c r="F206" s="1055"/>
      <c r="G206" s="1055"/>
      <c r="H206" s="1055"/>
      <c r="I206" s="1055"/>
      <c r="J206" s="1055"/>
      <c r="K206" s="1055"/>
      <c r="L206" s="1055"/>
      <c r="M206" s="1055"/>
      <c r="N206" s="1055"/>
      <c r="O206" s="1055"/>
      <c r="P206" s="1055"/>
      <c r="Q206" s="1055"/>
      <c r="R206" s="1055"/>
      <c r="S206" s="1071"/>
      <c r="T206" s="113"/>
      <c r="U206" s="113"/>
      <c r="V206" s="113"/>
      <c r="W206" s="113"/>
      <c r="X206" s="113"/>
      <c r="Y206" s="113"/>
      <c r="Z206" s="113"/>
      <c r="AA206" s="113"/>
      <c r="AB206" s="113"/>
    </row>
    <row r="207" spans="1:28" x14ac:dyDescent="0.2">
      <c r="A207" s="1070" t="s">
        <v>777</v>
      </c>
      <c r="B207" s="1055"/>
      <c r="C207" s="1055"/>
      <c r="D207" s="1055"/>
      <c r="E207" s="1055"/>
      <c r="F207" s="1055"/>
      <c r="G207" s="1055"/>
      <c r="H207" s="1055"/>
      <c r="I207" s="1055"/>
      <c r="J207" s="1055"/>
      <c r="K207" s="1055"/>
      <c r="L207" s="1055"/>
      <c r="M207" s="1055"/>
      <c r="N207" s="1055"/>
      <c r="O207" s="1055"/>
      <c r="P207" s="1055"/>
      <c r="Q207" s="1055"/>
      <c r="R207" s="1055"/>
      <c r="S207" s="1071"/>
      <c r="T207" s="113"/>
      <c r="U207" s="113"/>
      <c r="V207" s="113"/>
      <c r="W207" s="113"/>
      <c r="X207" s="113"/>
      <c r="Y207" s="113"/>
      <c r="Z207" s="113"/>
      <c r="AA207" s="113"/>
      <c r="AB207" s="113"/>
    </row>
    <row r="208" spans="1:28" x14ac:dyDescent="0.2">
      <c r="A208" s="1348" t="s">
        <v>778</v>
      </c>
      <c r="B208" s="1055"/>
      <c r="C208" s="1055"/>
      <c r="D208" s="1055"/>
      <c r="E208" s="1055"/>
      <c r="F208" s="1055"/>
      <c r="G208" s="1055"/>
      <c r="H208" s="1055"/>
      <c r="I208" s="1055"/>
      <c r="J208" s="1055"/>
      <c r="K208" s="1055"/>
      <c r="L208" s="1055"/>
      <c r="M208" s="1055"/>
      <c r="N208" s="1055"/>
      <c r="O208" s="1055"/>
      <c r="P208" s="1055"/>
      <c r="Q208" s="1055"/>
      <c r="R208" s="1055"/>
      <c r="S208" s="1071"/>
      <c r="T208" s="113"/>
      <c r="U208" s="113"/>
      <c r="V208" s="113"/>
      <c r="W208" s="113"/>
      <c r="X208" s="113"/>
      <c r="Y208" s="113"/>
      <c r="Z208" s="113"/>
      <c r="AA208" s="113"/>
      <c r="AB208" s="113"/>
    </row>
    <row r="209" spans="1:28" x14ac:dyDescent="0.2">
      <c r="A209" s="1070" t="s">
        <v>443</v>
      </c>
      <c r="B209" s="1055"/>
      <c r="C209" s="1055"/>
      <c r="D209" s="1055"/>
      <c r="E209" s="1055"/>
      <c r="F209" s="1055"/>
      <c r="G209" s="1055"/>
      <c r="H209" s="1055"/>
      <c r="I209" s="1055"/>
      <c r="J209" s="1055"/>
      <c r="K209" s="1055"/>
      <c r="L209" s="1055"/>
      <c r="M209" s="1055"/>
      <c r="N209" s="1055"/>
      <c r="O209" s="1055"/>
      <c r="P209" s="1055"/>
      <c r="Q209" s="1055"/>
      <c r="R209" s="1055"/>
      <c r="S209" s="1071"/>
      <c r="T209" s="113"/>
      <c r="U209" s="113"/>
      <c r="V209" s="113"/>
      <c r="W209" s="113"/>
      <c r="X209" s="113"/>
      <c r="Y209" s="113"/>
      <c r="Z209" s="113"/>
      <c r="AA209" s="113"/>
      <c r="AB209" s="113"/>
    </row>
    <row r="210" spans="1:28" x14ac:dyDescent="0.2">
      <c r="A210" s="1340" t="s">
        <v>779</v>
      </c>
      <c r="B210" s="1341"/>
      <c r="C210" s="1341"/>
      <c r="D210" s="1341"/>
      <c r="E210" s="1341"/>
      <c r="F210" s="1341"/>
      <c r="G210" s="1341"/>
      <c r="H210" s="1341"/>
      <c r="I210" s="1341"/>
      <c r="J210" s="1341"/>
      <c r="K210" s="1341"/>
      <c r="L210" s="1341"/>
      <c r="M210" s="1341"/>
      <c r="N210" s="1341"/>
      <c r="O210" s="1341"/>
      <c r="P210" s="1341"/>
      <c r="Q210" s="1341"/>
      <c r="R210" s="1341"/>
      <c r="S210" s="1342"/>
      <c r="T210" s="113"/>
      <c r="U210" s="113"/>
      <c r="V210" s="113"/>
      <c r="W210" s="113"/>
      <c r="X210" s="113"/>
      <c r="Y210" s="113"/>
      <c r="Z210" s="113"/>
      <c r="AA210" s="113"/>
      <c r="AB210" s="113"/>
    </row>
    <row r="211" spans="1:28" ht="30" customHeight="1" x14ac:dyDescent="0.2">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c r="T211" s="113"/>
      <c r="U211" s="113"/>
      <c r="V211" s="113"/>
      <c r="W211" s="113"/>
      <c r="X211" s="113"/>
      <c r="Y211" s="113"/>
      <c r="Z211" s="113"/>
      <c r="AA211" s="113"/>
      <c r="AB211" s="113"/>
    </row>
    <row r="212" spans="1:28" ht="27" customHeight="1" x14ac:dyDescent="0.2">
      <c r="A212" s="830" t="s">
        <v>48</v>
      </c>
      <c r="B212" s="830" t="s">
        <v>49</v>
      </c>
      <c r="C212" s="830"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c r="T212" s="113"/>
      <c r="U212" s="113"/>
      <c r="V212" s="113"/>
      <c r="W212" s="113"/>
      <c r="X212" s="113"/>
      <c r="Y212" s="113"/>
      <c r="Z212" s="113"/>
      <c r="AA212" s="113"/>
      <c r="AB212" s="113"/>
    </row>
    <row r="213" spans="1:28" ht="61.5" customHeight="1" x14ac:dyDescent="0.2">
      <c r="A213" s="831"/>
      <c r="B213" s="831"/>
      <c r="C213" s="831"/>
      <c r="D213" s="831"/>
      <c r="E213" s="831"/>
      <c r="F213" s="85" t="s">
        <v>63</v>
      </c>
      <c r="G213" s="85" t="s">
        <v>64</v>
      </c>
      <c r="H213" s="85" t="s">
        <v>65</v>
      </c>
      <c r="I213" s="831"/>
      <c r="J213" s="831"/>
      <c r="K213" s="87" t="s">
        <v>66</v>
      </c>
      <c r="L213" s="87" t="s">
        <v>67</v>
      </c>
      <c r="M213" s="87" t="s">
        <v>68</v>
      </c>
      <c r="N213" s="87" t="s">
        <v>67</v>
      </c>
      <c r="O213" s="831"/>
      <c r="P213" s="831"/>
      <c r="Q213" s="831"/>
      <c r="R213" s="831"/>
      <c r="S213" s="831"/>
      <c r="T213" s="113"/>
      <c r="U213" s="113"/>
      <c r="V213" s="113"/>
      <c r="W213" s="113"/>
      <c r="X213" s="113"/>
      <c r="Y213" s="113"/>
      <c r="Z213" s="113"/>
      <c r="AA213" s="113"/>
      <c r="AB213" s="113"/>
    </row>
    <row r="214" spans="1:28" x14ac:dyDescent="0.2">
      <c r="A214" s="1343" t="s">
        <v>69</v>
      </c>
      <c r="B214" s="1343"/>
      <c r="C214" s="1343"/>
      <c r="D214" s="1343"/>
      <c r="E214" s="1343"/>
      <c r="F214" s="1343"/>
      <c r="G214" s="1343"/>
      <c r="H214" s="1343"/>
      <c r="I214" s="1343"/>
      <c r="J214" s="1343"/>
      <c r="K214" s="1343"/>
      <c r="L214" s="1343"/>
      <c r="M214" s="1343"/>
      <c r="N214" s="1343"/>
      <c r="O214" s="1343"/>
      <c r="P214" s="1343"/>
      <c r="Q214" s="1343"/>
      <c r="R214" s="1343"/>
      <c r="S214" s="1343"/>
      <c r="T214" s="113"/>
      <c r="U214" s="113"/>
      <c r="V214" s="113"/>
      <c r="W214" s="113"/>
      <c r="X214" s="113"/>
      <c r="Y214" s="113"/>
      <c r="Z214" s="113"/>
      <c r="AA214" s="113"/>
      <c r="AB214" s="113"/>
    </row>
    <row r="215" spans="1:28" s="21" customFormat="1" x14ac:dyDescent="0.2">
      <c r="A215" s="89">
        <v>0</v>
      </c>
      <c r="B215" s="89">
        <v>0</v>
      </c>
      <c r="C215" s="89">
        <v>0</v>
      </c>
      <c r="D215" s="89">
        <v>0</v>
      </c>
      <c r="E215" s="89">
        <v>0</v>
      </c>
      <c r="F215" s="89">
        <v>0</v>
      </c>
      <c r="G215" s="89">
        <v>0</v>
      </c>
      <c r="H215" s="89">
        <v>0</v>
      </c>
      <c r="I215" s="89">
        <v>0</v>
      </c>
      <c r="J215" s="89">
        <v>0</v>
      </c>
      <c r="K215" s="89">
        <v>0</v>
      </c>
      <c r="L215" s="89">
        <v>0</v>
      </c>
      <c r="M215" s="89">
        <v>0</v>
      </c>
      <c r="N215" s="89">
        <v>0</v>
      </c>
      <c r="O215" s="89">
        <v>0</v>
      </c>
      <c r="P215" s="89">
        <v>0</v>
      </c>
      <c r="Q215" s="89">
        <v>0</v>
      </c>
      <c r="R215" s="89">
        <v>0</v>
      </c>
      <c r="S215" s="89">
        <v>0</v>
      </c>
      <c r="T215" s="114"/>
      <c r="U215" s="114"/>
      <c r="V215" s="114"/>
      <c r="W215" s="114"/>
      <c r="X215" s="114"/>
      <c r="Y215" s="114"/>
      <c r="Z215" s="114"/>
      <c r="AA215" s="114"/>
      <c r="AB215" s="114"/>
    </row>
    <row r="216" spans="1:28" x14ac:dyDescent="0.2">
      <c r="A216" s="1343" t="s">
        <v>70</v>
      </c>
      <c r="B216" s="1343"/>
      <c r="C216" s="1343"/>
      <c r="D216" s="1343"/>
      <c r="E216" s="1343"/>
      <c r="F216" s="1343"/>
      <c r="G216" s="1343"/>
      <c r="H216" s="1343"/>
      <c r="I216" s="1343"/>
      <c r="J216" s="1343"/>
      <c r="K216" s="1343"/>
      <c r="L216" s="1343"/>
      <c r="M216" s="1343"/>
      <c r="N216" s="1343"/>
      <c r="O216" s="1343"/>
      <c r="P216" s="1343"/>
      <c r="Q216" s="1343"/>
      <c r="R216" s="1343"/>
      <c r="S216" s="1343"/>
      <c r="T216" s="113"/>
      <c r="U216" s="113"/>
      <c r="V216" s="113"/>
      <c r="W216" s="113"/>
      <c r="X216" s="113"/>
      <c r="Y216" s="113"/>
      <c r="Z216" s="113"/>
      <c r="AA216" s="113"/>
      <c r="AB216" s="113"/>
    </row>
    <row r="217" spans="1:28" s="369" customFormat="1" x14ac:dyDescent="0.2">
      <c r="A217" s="365">
        <v>0</v>
      </c>
      <c r="B217" s="365">
        <v>0</v>
      </c>
      <c r="C217" s="365">
        <v>0</v>
      </c>
      <c r="D217" s="365">
        <v>0</v>
      </c>
      <c r="E217" s="365">
        <v>0</v>
      </c>
      <c r="F217" s="365">
        <v>0</v>
      </c>
      <c r="G217" s="365">
        <v>0</v>
      </c>
      <c r="H217" s="365">
        <v>0</v>
      </c>
      <c r="I217" s="365">
        <v>0</v>
      </c>
      <c r="J217" s="365">
        <v>0</v>
      </c>
      <c r="K217" s="365">
        <v>0</v>
      </c>
      <c r="L217" s="365">
        <v>0</v>
      </c>
      <c r="M217" s="365">
        <v>0</v>
      </c>
      <c r="N217" s="365">
        <v>0</v>
      </c>
      <c r="O217" s="365">
        <v>0</v>
      </c>
      <c r="P217" s="365">
        <v>0</v>
      </c>
      <c r="Q217" s="365">
        <v>0</v>
      </c>
      <c r="R217" s="365">
        <v>0</v>
      </c>
      <c r="S217" s="365">
        <v>0</v>
      </c>
      <c r="T217" s="108"/>
      <c r="U217" s="108"/>
      <c r="V217" s="108"/>
      <c r="W217" s="108"/>
      <c r="X217" s="108"/>
      <c r="Y217" s="108"/>
      <c r="Z217" s="108"/>
      <c r="AA217" s="108"/>
      <c r="AB217" s="108"/>
    </row>
    <row r="218" spans="1:28" x14ac:dyDescent="0.2">
      <c r="A218" s="1343" t="s">
        <v>71</v>
      </c>
      <c r="B218" s="1343"/>
      <c r="C218" s="1343"/>
      <c r="D218" s="1343"/>
      <c r="E218" s="1343"/>
      <c r="F218" s="1343"/>
      <c r="G218" s="1343"/>
      <c r="H218" s="1343"/>
      <c r="I218" s="1343"/>
      <c r="J218" s="1343"/>
      <c r="K218" s="1343"/>
      <c r="L218" s="1343"/>
      <c r="M218" s="1343"/>
      <c r="N218" s="1343"/>
      <c r="O218" s="1343"/>
      <c r="P218" s="1343"/>
      <c r="Q218" s="1343"/>
      <c r="R218" s="1343"/>
      <c r="S218" s="1343"/>
      <c r="T218" s="113"/>
      <c r="U218" s="113"/>
      <c r="V218" s="113"/>
      <c r="W218" s="113"/>
      <c r="X218" s="113"/>
      <c r="Y218" s="113"/>
      <c r="Z218" s="113"/>
      <c r="AA218" s="113"/>
      <c r="AB218" s="113"/>
    </row>
    <row r="219" spans="1:28" s="483" customFormat="1" x14ac:dyDescent="0.2">
      <c r="A219" s="479">
        <v>0</v>
      </c>
      <c r="B219" s="479">
        <v>0</v>
      </c>
      <c r="C219" s="479">
        <v>0</v>
      </c>
      <c r="D219" s="479">
        <v>0</v>
      </c>
      <c r="E219" s="479">
        <v>0</v>
      </c>
      <c r="F219" s="479">
        <v>0</v>
      </c>
      <c r="G219" s="479">
        <v>0</v>
      </c>
      <c r="H219" s="479">
        <v>0</v>
      </c>
      <c r="I219" s="479">
        <v>0</v>
      </c>
      <c r="J219" s="479">
        <v>0</v>
      </c>
      <c r="K219" s="479">
        <v>0</v>
      </c>
      <c r="L219" s="479">
        <v>0</v>
      </c>
      <c r="M219" s="479">
        <v>0</v>
      </c>
      <c r="N219" s="479">
        <v>0</v>
      </c>
      <c r="O219" s="479">
        <v>0</v>
      </c>
      <c r="P219" s="479">
        <v>0</v>
      </c>
      <c r="Q219" s="479">
        <v>0</v>
      </c>
      <c r="R219" s="479">
        <v>0</v>
      </c>
      <c r="S219" s="479">
        <v>0</v>
      </c>
      <c r="T219" s="108"/>
      <c r="U219" s="108"/>
      <c r="V219" s="108"/>
      <c r="W219" s="108"/>
      <c r="X219" s="108"/>
      <c r="Y219" s="108"/>
      <c r="Z219" s="108"/>
      <c r="AA219" s="108"/>
      <c r="AB219" s="108"/>
    </row>
    <row r="220" spans="1:28" x14ac:dyDescent="0.2">
      <c r="A220" s="1343" t="s">
        <v>72</v>
      </c>
      <c r="B220" s="1343"/>
      <c r="C220" s="1343"/>
      <c r="D220" s="1343"/>
      <c r="E220" s="1343"/>
      <c r="F220" s="1343"/>
      <c r="G220" s="1343"/>
      <c r="H220" s="1343"/>
      <c r="I220" s="1343"/>
      <c r="J220" s="1343"/>
      <c r="K220" s="1343"/>
      <c r="L220" s="1343"/>
      <c r="M220" s="1343"/>
      <c r="N220" s="1343"/>
      <c r="O220" s="1343"/>
      <c r="P220" s="1343"/>
      <c r="Q220" s="1343"/>
      <c r="R220" s="1343"/>
      <c r="S220" s="1343"/>
      <c r="T220" s="113"/>
      <c r="U220" s="113"/>
      <c r="V220" s="113"/>
      <c r="W220" s="113"/>
      <c r="X220" s="113"/>
      <c r="Y220" s="113"/>
      <c r="Z220" s="113"/>
      <c r="AA220" s="113"/>
      <c r="AB220" s="113"/>
    </row>
    <row r="221" spans="1:28" s="549" customFormat="1" x14ac:dyDescent="0.2">
      <c r="A221" s="546">
        <v>0</v>
      </c>
      <c r="B221" s="546">
        <v>0</v>
      </c>
      <c r="C221" s="546">
        <v>0</v>
      </c>
      <c r="D221" s="546">
        <v>0</v>
      </c>
      <c r="E221" s="546">
        <v>0</v>
      </c>
      <c r="F221" s="546">
        <v>0</v>
      </c>
      <c r="G221" s="546">
        <v>0</v>
      </c>
      <c r="H221" s="546">
        <v>0</v>
      </c>
      <c r="I221" s="546">
        <v>0</v>
      </c>
      <c r="J221" s="546">
        <v>0</v>
      </c>
      <c r="K221" s="546">
        <v>0</v>
      </c>
      <c r="L221" s="546">
        <v>0</v>
      </c>
      <c r="M221" s="546">
        <v>0</v>
      </c>
      <c r="N221" s="546">
        <v>0</v>
      </c>
      <c r="O221" s="546">
        <v>0</v>
      </c>
      <c r="P221" s="546">
        <v>0</v>
      </c>
      <c r="Q221" s="546">
        <v>0</v>
      </c>
      <c r="R221" s="546">
        <v>0</v>
      </c>
      <c r="S221" s="546">
        <v>0</v>
      </c>
      <c r="T221" s="108"/>
      <c r="U221" s="108"/>
      <c r="V221" s="108"/>
      <c r="W221" s="108"/>
      <c r="X221" s="108"/>
      <c r="Y221" s="108"/>
      <c r="Z221" s="108"/>
      <c r="AA221" s="108"/>
      <c r="AB221" s="108"/>
    </row>
    <row r="222" spans="1:28" x14ac:dyDescent="0.2">
      <c r="A222" s="1344" t="s">
        <v>73</v>
      </c>
      <c r="B222" s="1344"/>
      <c r="C222" s="1344"/>
      <c r="D222" s="1344"/>
      <c r="E222" s="1344"/>
      <c r="F222" s="1344"/>
      <c r="G222" s="1344"/>
      <c r="H222" s="1344"/>
      <c r="I222" s="1344"/>
      <c r="J222" s="1344"/>
      <c r="K222" s="1344"/>
      <c r="L222" s="1344"/>
      <c r="M222" s="1344"/>
      <c r="N222" s="1344"/>
      <c r="O222" s="1344"/>
      <c r="P222" s="1344"/>
      <c r="Q222" s="1344"/>
      <c r="R222" s="1344"/>
      <c r="S222" s="1344"/>
      <c r="T222" s="113"/>
      <c r="U222" s="113"/>
      <c r="V222" s="113"/>
      <c r="W222" s="113"/>
      <c r="X222" s="113"/>
      <c r="Y222" s="113"/>
      <c r="Z222" s="113"/>
      <c r="AA222" s="113"/>
      <c r="AB222" s="113"/>
    </row>
    <row r="223" spans="1:28" s="587" customFormat="1" x14ac:dyDescent="0.2">
      <c r="A223" s="585">
        <v>0</v>
      </c>
      <c r="B223" s="585">
        <v>0</v>
      </c>
      <c r="C223" s="585">
        <v>0</v>
      </c>
      <c r="D223" s="585">
        <v>0</v>
      </c>
      <c r="E223" s="585">
        <v>0</v>
      </c>
      <c r="F223" s="585">
        <v>0</v>
      </c>
      <c r="G223" s="585">
        <v>0</v>
      </c>
      <c r="H223" s="585">
        <v>0</v>
      </c>
      <c r="I223" s="585">
        <v>0</v>
      </c>
      <c r="J223" s="585">
        <v>0</v>
      </c>
      <c r="K223" s="585">
        <v>0</v>
      </c>
      <c r="L223" s="585">
        <v>0</v>
      </c>
      <c r="M223" s="585">
        <v>0</v>
      </c>
      <c r="N223" s="585">
        <v>0</v>
      </c>
      <c r="O223" s="585">
        <v>0</v>
      </c>
      <c r="P223" s="585">
        <v>0</v>
      </c>
      <c r="Q223" s="585">
        <v>0</v>
      </c>
      <c r="R223" s="585">
        <v>0</v>
      </c>
      <c r="S223" s="585">
        <v>0</v>
      </c>
      <c r="T223" s="108"/>
      <c r="U223" s="108"/>
      <c r="V223" s="108"/>
      <c r="W223" s="108"/>
      <c r="X223" s="108"/>
      <c r="Y223" s="108"/>
      <c r="Z223" s="108"/>
      <c r="AA223" s="108"/>
      <c r="AB223" s="108"/>
    </row>
    <row r="224" spans="1:28" x14ac:dyDescent="0.2">
      <c r="A224" s="1343" t="s">
        <v>74</v>
      </c>
      <c r="B224" s="1343"/>
      <c r="C224" s="1343"/>
      <c r="D224" s="1343"/>
      <c r="E224" s="1343"/>
      <c r="F224" s="1343"/>
      <c r="G224" s="1343"/>
      <c r="H224" s="1343"/>
      <c r="I224" s="1343"/>
      <c r="J224" s="1343"/>
      <c r="K224" s="1343"/>
      <c r="L224" s="1343"/>
      <c r="M224" s="1343"/>
      <c r="N224" s="1343"/>
      <c r="O224" s="1343"/>
      <c r="P224" s="1343"/>
      <c r="Q224" s="1343"/>
      <c r="R224" s="1343"/>
      <c r="S224" s="1343"/>
      <c r="T224" s="113"/>
      <c r="U224" s="113"/>
      <c r="V224" s="113"/>
      <c r="W224" s="113"/>
      <c r="X224" s="113"/>
      <c r="Y224" s="113"/>
      <c r="Z224" s="113"/>
      <c r="AA224" s="113"/>
      <c r="AB224" s="113"/>
    </row>
    <row r="225" spans="1:28" s="633" customFormat="1" x14ac:dyDescent="0.2">
      <c r="A225" s="632">
        <v>0</v>
      </c>
      <c r="B225" s="632">
        <v>0</v>
      </c>
      <c r="C225" s="632">
        <v>0</v>
      </c>
      <c r="D225" s="632">
        <v>0</v>
      </c>
      <c r="E225" s="632">
        <v>0</v>
      </c>
      <c r="F225" s="632">
        <v>0</v>
      </c>
      <c r="G225" s="632">
        <v>0</v>
      </c>
      <c r="H225" s="632">
        <v>0</v>
      </c>
      <c r="I225" s="632">
        <v>0</v>
      </c>
      <c r="J225" s="632">
        <v>0</v>
      </c>
      <c r="K225" s="632">
        <v>0</v>
      </c>
      <c r="L225" s="632">
        <v>0</v>
      </c>
      <c r="M225" s="632">
        <v>0</v>
      </c>
      <c r="N225" s="632">
        <v>0</v>
      </c>
      <c r="O225" s="632">
        <v>0</v>
      </c>
      <c r="P225" s="632">
        <v>0</v>
      </c>
      <c r="Q225" s="632">
        <v>0</v>
      </c>
      <c r="R225" s="632">
        <v>0</v>
      </c>
      <c r="S225" s="632">
        <v>0</v>
      </c>
      <c r="T225" s="108"/>
      <c r="U225" s="108"/>
      <c r="V225" s="108"/>
      <c r="W225" s="108"/>
      <c r="X225" s="108"/>
      <c r="Y225" s="108"/>
      <c r="Z225" s="108"/>
      <c r="AA225" s="108"/>
      <c r="AB225" s="108"/>
    </row>
    <row r="226" spans="1:28" x14ac:dyDescent="0.2">
      <c r="A226" s="1343" t="s">
        <v>75</v>
      </c>
      <c r="B226" s="1343"/>
      <c r="C226" s="1343"/>
      <c r="D226" s="1343"/>
      <c r="E226" s="1343"/>
      <c r="F226" s="1343"/>
      <c r="G226" s="1343"/>
      <c r="H226" s="1343"/>
      <c r="I226" s="1343"/>
      <c r="J226" s="1343"/>
      <c r="K226" s="1343"/>
      <c r="L226" s="1343"/>
      <c r="M226" s="1343"/>
      <c r="N226" s="1343"/>
      <c r="O226" s="1343"/>
      <c r="P226" s="1343"/>
      <c r="Q226" s="1343"/>
      <c r="R226" s="1343"/>
      <c r="S226" s="1343"/>
      <c r="T226" s="113"/>
      <c r="U226" s="113"/>
      <c r="V226" s="113"/>
      <c r="W226" s="113"/>
      <c r="X226" s="113"/>
      <c r="Y226" s="113"/>
      <c r="Z226" s="113"/>
      <c r="AA226" s="113"/>
      <c r="AB226" s="113"/>
    </row>
    <row r="227" spans="1:28" s="670" customFormat="1" x14ac:dyDescent="0.2">
      <c r="A227" s="667">
        <v>0</v>
      </c>
      <c r="B227" s="667">
        <v>0</v>
      </c>
      <c r="C227" s="667">
        <v>0</v>
      </c>
      <c r="D227" s="667">
        <v>0</v>
      </c>
      <c r="E227" s="667">
        <v>0</v>
      </c>
      <c r="F227" s="667">
        <v>0</v>
      </c>
      <c r="G227" s="667">
        <v>0</v>
      </c>
      <c r="H227" s="667">
        <v>0</v>
      </c>
      <c r="I227" s="667">
        <v>0</v>
      </c>
      <c r="J227" s="667">
        <v>0</v>
      </c>
      <c r="K227" s="667">
        <v>0</v>
      </c>
      <c r="L227" s="667">
        <v>0</v>
      </c>
      <c r="M227" s="667">
        <v>0</v>
      </c>
      <c r="N227" s="667">
        <v>0</v>
      </c>
      <c r="O227" s="667">
        <v>0</v>
      </c>
      <c r="P227" s="667">
        <v>0</v>
      </c>
      <c r="Q227" s="667">
        <v>0</v>
      </c>
      <c r="R227" s="667">
        <v>0</v>
      </c>
      <c r="S227" s="667">
        <v>0</v>
      </c>
      <c r="T227" s="108"/>
      <c r="U227" s="108"/>
      <c r="V227" s="108"/>
      <c r="W227" s="108"/>
      <c r="X227" s="108"/>
      <c r="Y227" s="108"/>
      <c r="Z227" s="108"/>
      <c r="AA227" s="108"/>
      <c r="AB227" s="108"/>
    </row>
    <row r="228" spans="1:28" x14ac:dyDescent="0.2">
      <c r="A228" s="1343" t="s">
        <v>76</v>
      </c>
      <c r="B228" s="1343"/>
      <c r="C228" s="1343"/>
      <c r="D228" s="1343"/>
      <c r="E228" s="1343"/>
      <c r="F228" s="1343"/>
      <c r="G228" s="1343"/>
      <c r="H228" s="1343"/>
      <c r="I228" s="1343"/>
      <c r="J228" s="1343"/>
      <c r="K228" s="1343"/>
      <c r="L228" s="1343"/>
      <c r="M228" s="1343"/>
      <c r="N228" s="1343"/>
      <c r="O228" s="1343"/>
      <c r="P228" s="1343"/>
      <c r="Q228" s="1343"/>
      <c r="R228" s="1343"/>
      <c r="S228" s="1343"/>
      <c r="T228" s="113"/>
      <c r="U228" s="113"/>
      <c r="V228" s="113"/>
      <c r="W228" s="113"/>
      <c r="X228" s="113"/>
      <c r="Y228" s="113"/>
      <c r="Z228" s="113"/>
      <c r="AA228" s="113"/>
      <c r="AB228" s="113"/>
    </row>
    <row r="229" spans="1:28" s="700" customFormat="1" x14ac:dyDescent="0.2">
      <c r="A229" s="699">
        <v>0</v>
      </c>
      <c r="B229" s="699">
        <v>0</v>
      </c>
      <c r="C229" s="699">
        <v>0</v>
      </c>
      <c r="D229" s="699">
        <v>0</v>
      </c>
      <c r="E229" s="699">
        <v>0</v>
      </c>
      <c r="F229" s="699">
        <v>0</v>
      </c>
      <c r="G229" s="699">
        <v>0</v>
      </c>
      <c r="H229" s="699">
        <v>0</v>
      </c>
      <c r="I229" s="699">
        <v>0</v>
      </c>
      <c r="J229" s="699">
        <v>0</v>
      </c>
      <c r="K229" s="699">
        <v>0</v>
      </c>
      <c r="L229" s="699">
        <v>0</v>
      </c>
      <c r="M229" s="699">
        <v>0</v>
      </c>
      <c r="N229" s="699">
        <v>0</v>
      </c>
      <c r="O229" s="699">
        <v>0</v>
      </c>
      <c r="P229" s="699">
        <v>0</v>
      </c>
      <c r="Q229" s="699">
        <v>0</v>
      </c>
      <c r="R229" s="699">
        <v>0</v>
      </c>
      <c r="S229" s="699">
        <v>0</v>
      </c>
      <c r="T229" s="108"/>
      <c r="U229" s="108"/>
      <c r="V229" s="108"/>
      <c r="W229" s="108"/>
      <c r="X229" s="108"/>
      <c r="Y229" s="108"/>
      <c r="Z229" s="108"/>
      <c r="AA229" s="108"/>
      <c r="AB229" s="108"/>
    </row>
    <row r="230" spans="1:28" x14ac:dyDescent="0.2">
      <c r="A230" s="1343" t="s">
        <v>77</v>
      </c>
      <c r="B230" s="1343"/>
      <c r="C230" s="1343"/>
      <c r="D230" s="1343"/>
      <c r="E230" s="1343"/>
      <c r="F230" s="1343"/>
      <c r="G230" s="1343"/>
      <c r="H230" s="1343"/>
      <c r="I230" s="1343"/>
      <c r="J230" s="1343"/>
      <c r="K230" s="1343"/>
      <c r="L230" s="1343"/>
      <c r="M230" s="1343"/>
      <c r="N230" s="1343"/>
      <c r="O230" s="1343"/>
      <c r="P230" s="1343"/>
      <c r="Q230" s="1343"/>
      <c r="R230" s="1343"/>
      <c r="S230" s="1343"/>
      <c r="T230" s="113"/>
      <c r="U230" s="113"/>
      <c r="V230" s="113"/>
      <c r="W230" s="113"/>
      <c r="X230" s="113"/>
      <c r="Y230" s="113"/>
      <c r="Z230" s="113"/>
      <c r="AA230" s="113"/>
      <c r="AB230" s="113"/>
    </row>
    <row r="231" spans="1:28" s="728" customFormat="1" x14ac:dyDescent="0.2">
      <c r="A231" s="727">
        <v>0</v>
      </c>
      <c r="B231" s="727">
        <v>0</v>
      </c>
      <c r="C231" s="727">
        <v>0</v>
      </c>
      <c r="D231" s="727">
        <v>0</v>
      </c>
      <c r="E231" s="727">
        <v>0</v>
      </c>
      <c r="F231" s="727">
        <v>0</v>
      </c>
      <c r="G231" s="727">
        <v>0</v>
      </c>
      <c r="H231" s="727">
        <v>0</v>
      </c>
      <c r="I231" s="727">
        <v>0</v>
      </c>
      <c r="J231" s="727">
        <v>0</v>
      </c>
      <c r="K231" s="727">
        <v>0</v>
      </c>
      <c r="L231" s="727">
        <v>0</v>
      </c>
      <c r="M231" s="727">
        <v>0</v>
      </c>
      <c r="N231" s="727">
        <v>0</v>
      </c>
      <c r="O231" s="727">
        <v>0</v>
      </c>
      <c r="P231" s="727">
        <v>0</v>
      </c>
      <c r="Q231" s="727">
        <v>0</v>
      </c>
      <c r="R231" s="727">
        <v>0</v>
      </c>
      <c r="S231" s="727">
        <v>0</v>
      </c>
      <c r="T231" s="108"/>
      <c r="U231" s="108"/>
      <c r="V231" s="108"/>
      <c r="W231" s="108"/>
      <c r="X231" s="108"/>
      <c r="Y231" s="108"/>
      <c r="Z231" s="108"/>
      <c r="AA231" s="108"/>
      <c r="AB231" s="108"/>
    </row>
    <row r="232" spans="1:28" x14ac:dyDescent="0.2">
      <c r="A232" s="1343" t="s">
        <v>78</v>
      </c>
      <c r="B232" s="1343"/>
      <c r="C232" s="1343"/>
      <c r="D232" s="1343"/>
      <c r="E232" s="1343"/>
      <c r="F232" s="1343"/>
      <c r="G232" s="1343"/>
      <c r="H232" s="1343"/>
      <c r="I232" s="1343"/>
      <c r="J232" s="1343"/>
      <c r="K232" s="1343"/>
      <c r="L232" s="1343"/>
      <c r="M232" s="1343"/>
      <c r="N232" s="1343"/>
      <c r="O232" s="1343"/>
      <c r="P232" s="1343"/>
      <c r="Q232" s="1343"/>
      <c r="R232" s="1343"/>
      <c r="S232" s="1343"/>
      <c r="T232" s="113"/>
      <c r="U232" s="113"/>
      <c r="V232" s="113"/>
      <c r="W232" s="113"/>
      <c r="X232" s="113"/>
      <c r="Y232" s="113"/>
      <c r="Z232" s="113"/>
      <c r="AA232" s="113"/>
      <c r="AB232" s="113"/>
    </row>
    <row r="233" spans="1:28" s="780" customFormat="1" x14ac:dyDescent="0.2">
      <c r="A233" s="777">
        <v>0</v>
      </c>
      <c r="B233" s="777">
        <v>0</v>
      </c>
      <c r="C233" s="777">
        <v>0</v>
      </c>
      <c r="D233" s="777">
        <v>0</v>
      </c>
      <c r="E233" s="777">
        <v>0</v>
      </c>
      <c r="F233" s="777">
        <v>0</v>
      </c>
      <c r="G233" s="777">
        <v>0</v>
      </c>
      <c r="H233" s="777">
        <v>0</v>
      </c>
      <c r="I233" s="777">
        <v>0</v>
      </c>
      <c r="J233" s="777">
        <v>0</v>
      </c>
      <c r="K233" s="777">
        <v>0</v>
      </c>
      <c r="L233" s="777">
        <v>0</v>
      </c>
      <c r="M233" s="777">
        <v>0</v>
      </c>
      <c r="N233" s="777">
        <v>0</v>
      </c>
      <c r="O233" s="777">
        <v>0</v>
      </c>
      <c r="P233" s="777">
        <v>0</v>
      </c>
      <c r="Q233" s="777">
        <v>0</v>
      </c>
      <c r="R233" s="777">
        <v>0</v>
      </c>
      <c r="S233" s="777">
        <v>0</v>
      </c>
      <c r="T233" s="108"/>
      <c r="U233" s="108"/>
      <c r="V233" s="108"/>
      <c r="W233" s="108"/>
      <c r="X233" s="108"/>
      <c r="Y233" s="108"/>
      <c r="Z233" s="108"/>
      <c r="AA233" s="108"/>
      <c r="AB233" s="108"/>
    </row>
    <row r="234" spans="1:28" x14ac:dyDescent="0.2">
      <c r="A234" s="1343" t="s">
        <v>79</v>
      </c>
      <c r="B234" s="1343"/>
      <c r="C234" s="1343"/>
      <c r="D234" s="1343"/>
      <c r="E234" s="1343"/>
      <c r="F234" s="1343"/>
      <c r="G234" s="1343"/>
      <c r="H234" s="1343"/>
      <c r="I234" s="1343"/>
      <c r="J234" s="1343"/>
      <c r="K234" s="1343"/>
      <c r="L234" s="1343"/>
      <c r="M234" s="1343"/>
      <c r="N234" s="1343"/>
      <c r="O234" s="1343"/>
      <c r="P234" s="1343"/>
      <c r="Q234" s="1343"/>
      <c r="R234" s="1343"/>
      <c r="S234" s="1343"/>
      <c r="T234" s="113"/>
      <c r="U234" s="113"/>
      <c r="V234" s="113"/>
      <c r="W234" s="113"/>
      <c r="X234" s="113"/>
      <c r="Y234" s="113"/>
      <c r="Z234" s="113"/>
      <c r="AA234" s="113"/>
      <c r="AB234" s="113"/>
    </row>
    <row r="235" spans="1:28" s="805" customFormat="1" x14ac:dyDescent="0.2">
      <c r="A235" s="803">
        <v>0</v>
      </c>
      <c r="B235" s="803">
        <v>0</v>
      </c>
      <c r="C235" s="803">
        <v>0</v>
      </c>
      <c r="D235" s="803">
        <v>0</v>
      </c>
      <c r="E235" s="803">
        <v>0</v>
      </c>
      <c r="F235" s="803">
        <v>0</v>
      </c>
      <c r="G235" s="803">
        <v>0</v>
      </c>
      <c r="H235" s="803">
        <v>0</v>
      </c>
      <c r="I235" s="803">
        <v>0</v>
      </c>
      <c r="J235" s="803">
        <v>0</v>
      </c>
      <c r="K235" s="803">
        <v>0</v>
      </c>
      <c r="L235" s="803">
        <v>0</v>
      </c>
      <c r="M235" s="803">
        <v>0</v>
      </c>
      <c r="N235" s="803">
        <v>0</v>
      </c>
      <c r="O235" s="803">
        <v>0</v>
      </c>
      <c r="P235" s="803">
        <v>0</v>
      </c>
      <c r="Q235" s="803">
        <v>0</v>
      </c>
      <c r="R235" s="803">
        <v>0</v>
      </c>
      <c r="S235" s="803">
        <v>0</v>
      </c>
      <c r="T235" s="108"/>
      <c r="U235" s="108"/>
      <c r="V235" s="108"/>
      <c r="W235" s="108"/>
      <c r="X235" s="108"/>
      <c r="Y235" s="108"/>
      <c r="Z235" s="108"/>
      <c r="AA235" s="108"/>
      <c r="AB235" s="108"/>
    </row>
    <row r="236" spans="1:28" x14ac:dyDescent="0.2">
      <c r="A236" s="1343" t="s">
        <v>80</v>
      </c>
      <c r="B236" s="1343"/>
      <c r="C236" s="1343"/>
      <c r="D236" s="1343"/>
      <c r="E236" s="1343"/>
      <c r="F236" s="1343"/>
      <c r="G236" s="1343"/>
      <c r="H236" s="1343"/>
      <c r="I236" s="1343"/>
      <c r="J236" s="1343"/>
      <c r="K236" s="1343"/>
      <c r="L236" s="1343"/>
      <c r="M236" s="1343"/>
      <c r="N236" s="1343"/>
      <c r="O236" s="1343"/>
      <c r="P236" s="1343"/>
      <c r="Q236" s="1343"/>
      <c r="R236" s="1343"/>
      <c r="S236" s="1343"/>
      <c r="T236" s="113"/>
      <c r="U236" s="113"/>
      <c r="V236" s="113"/>
      <c r="W236" s="113"/>
      <c r="X236" s="113"/>
      <c r="Y236" s="113"/>
      <c r="Z236" s="113"/>
      <c r="AA236" s="113"/>
      <c r="AB236" s="113"/>
    </row>
    <row r="237" spans="1:28" s="820" customFormat="1" x14ac:dyDescent="0.2">
      <c r="A237" s="817">
        <v>0</v>
      </c>
      <c r="B237" s="817">
        <v>0</v>
      </c>
      <c r="C237" s="817">
        <v>0</v>
      </c>
      <c r="D237" s="817">
        <v>0</v>
      </c>
      <c r="E237" s="817">
        <v>0</v>
      </c>
      <c r="F237" s="817">
        <v>0</v>
      </c>
      <c r="G237" s="817">
        <v>0</v>
      </c>
      <c r="H237" s="817">
        <v>0</v>
      </c>
      <c r="I237" s="817">
        <v>0</v>
      </c>
      <c r="J237" s="817">
        <v>0</v>
      </c>
      <c r="K237" s="817">
        <v>0</v>
      </c>
      <c r="L237" s="817">
        <v>0</v>
      </c>
      <c r="M237" s="817">
        <v>0</v>
      </c>
      <c r="N237" s="817">
        <v>0</v>
      </c>
      <c r="O237" s="817">
        <v>0</v>
      </c>
      <c r="P237" s="817">
        <v>0</v>
      </c>
      <c r="Q237" s="817">
        <v>0</v>
      </c>
      <c r="R237" s="817">
        <v>0</v>
      </c>
      <c r="S237" s="817">
        <v>0</v>
      </c>
      <c r="T237" s="108"/>
      <c r="U237" s="108"/>
      <c r="V237" s="108"/>
      <c r="W237" s="108"/>
      <c r="X237" s="108"/>
      <c r="Y237" s="108"/>
      <c r="Z237" s="108"/>
      <c r="AA237" s="108"/>
      <c r="AB237" s="108"/>
    </row>
    <row r="238" spans="1:28" x14ac:dyDescent="0.2">
      <c r="A238" s="1088" t="s">
        <v>181</v>
      </c>
      <c r="B238" s="1088"/>
      <c r="C238" s="1088"/>
      <c r="D238" s="1088"/>
      <c r="E238" s="1088"/>
      <c r="F238" s="1088"/>
      <c r="G238" s="1088"/>
      <c r="H238" s="1088"/>
      <c r="I238" s="1088"/>
      <c r="J238" s="1088"/>
      <c r="K238" s="1088"/>
      <c r="L238" s="1088"/>
      <c r="M238" s="1088"/>
      <c r="N238" s="1088"/>
      <c r="O238" s="1088"/>
      <c r="P238" s="1088"/>
      <c r="Q238" s="1088"/>
      <c r="R238" s="1088"/>
      <c r="S238" s="1088"/>
      <c r="T238" s="113"/>
      <c r="U238" s="113"/>
      <c r="V238" s="113"/>
      <c r="W238" s="113"/>
      <c r="X238" s="113"/>
      <c r="Y238" s="113"/>
      <c r="Z238" s="113"/>
      <c r="AA238" s="113"/>
      <c r="AB238" s="113"/>
    </row>
    <row r="239" spans="1:28" s="23" customFormat="1" x14ac:dyDescent="0.2">
      <c r="A239" s="88">
        <f>SUM(A237,A235,A233,A231,A229,A227,A225,A223,A221,A219,A217,A215)</f>
        <v>0</v>
      </c>
      <c r="B239" s="439">
        <f t="shared" ref="B239:S239" si="5">SUM(B237,B235,B233,B231,B229,B227,B225,B223,B221,B219,B217,B215)</f>
        <v>0</v>
      </c>
      <c r="C239" s="439">
        <f t="shared" si="5"/>
        <v>0</v>
      </c>
      <c r="D239" s="439">
        <f t="shared" si="5"/>
        <v>0</v>
      </c>
      <c r="E239" s="439">
        <f t="shared" si="5"/>
        <v>0</v>
      </c>
      <c r="F239" s="439">
        <f t="shared" si="5"/>
        <v>0</v>
      </c>
      <c r="G239" s="439">
        <f t="shared" si="5"/>
        <v>0</v>
      </c>
      <c r="H239" s="439">
        <f t="shared" si="5"/>
        <v>0</v>
      </c>
      <c r="I239" s="439">
        <f t="shared" si="5"/>
        <v>0</v>
      </c>
      <c r="J239" s="439">
        <f t="shared" si="5"/>
        <v>0</v>
      </c>
      <c r="K239" s="439">
        <f t="shared" si="5"/>
        <v>0</v>
      </c>
      <c r="L239" s="439">
        <f t="shared" si="5"/>
        <v>0</v>
      </c>
      <c r="M239" s="439">
        <f t="shared" si="5"/>
        <v>0</v>
      </c>
      <c r="N239" s="439">
        <f t="shared" si="5"/>
        <v>0</v>
      </c>
      <c r="O239" s="439">
        <f t="shared" si="5"/>
        <v>0</v>
      </c>
      <c r="P239" s="439">
        <f t="shared" si="5"/>
        <v>0</v>
      </c>
      <c r="Q239" s="439">
        <f t="shared" si="5"/>
        <v>0</v>
      </c>
      <c r="R239" s="439">
        <f t="shared" si="5"/>
        <v>0</v>
      </c>
      <c r="S239" s="439">
        <f t="shared" si="5"/>
        <v>0</v>
      </c>
      <c r="T239" s="125"/>
      <c r="U239" s="125"/>
      <c r="V239" s="125"/>
      <c r="W239" s="125"/>
      <c r="X239" s="125"/>
      <c r="Y239" s="125"/>
      <c r="Z239" s="125"/>
      <c r="AA239" s="125"/>
      <c r="AB239" s="125"/>
    </row>
    <row r="240" spans="1:28" x14ac:dyDescent="0.2">
      <c r="A240" s="110"/>
      <c r="B240" s="110"/>
      <c r="C240" s="110"/>
      <c r="D240" s="110"/>
      <c r="E240" s="110"/>
      <c r="F240" s="110"/>
      <c r="G240" s="110"/>
      <c r="H240" s="110"/>
      <c r="I240" s="110"/>
      <c r="J240" s="110"/>
      <c r="K240" s="110"/>
      <c r="L240" s="110"/>
      <c r="M240" s="110"/>
      <c r="N240" s="110"/>
      <c r="O240" s="110"/>
      <c r="P240" s="110"/>
      <c r="Q240" s="110"/>
      <c r="R240" s="110"/>
      <c r="S240" s="110"/>
      <c r="T240" s="113"/>
      <c r="U240" s="113"/>
      <c r="V240" s="113"/>
      <c r="W240" s="113"/>
      <c r="X240" s="113"/>
      <c r="Y240" s="113"/>
      <c r="Z240" s="113"/>
      <c r="AA240" s="113"/>
      <c r="AB240" s="113"/>
    </row>
    <row r="241" spans="1:28" ht="26.25" customHeight="1" x14ac:dyDescent="0.2">
      <c r="A241" s="1101" t="s">
        <v>830</v>
      </c>
      <c r="B241" s="1102"/>
      <c r="C241" s="1102"/>
      <c r="D241" s="1102"/>
      <c r="E241" s="1102"/>
      <c r="F241" s="1102"/>
      <c r="G241" s="1102"/>
      <c r="H241" s="1102"/>
      <c r="I241" s="1102"/>
      <c r="J241" s="1102"/>
      <c r="K241" s="1102"/>
      <c r="L241" s="1102"/>
      <c r="M241" s="1102"/>
      <c r="N241" s="1102"/>
      <c r="O241" s="1102"/>
      <c r="P241" s="1102"/>
      <c r="Q241" s="1102"/>
      <c r="R241" s="1102"/>
      <c r="S241" s="1103"/>
      <c r="T241" s="113"/>
      <c r="U241" s="113"/>
      <c r="V241" s="113"/>
      <c r="W241" s="113"/>
      <c r="X241" s="113"/>
      <c r="Y241" s="113"/>
      <c r="Z241" s="113"/>
      <c r="AA241" s="113"/>
      <c r="AB241" s="113"/>
    </row>
    <row r="242" spans="1:28" x14ac:dyDescent="0.2">
      <c r="A242" s="1083" t="s">
        <v>173</v>
      </c>
      <c r="B242" s="1066"/>
      <c r="C242" s="1066"/>
      <c r="D242" s="1066"/>
      <c r="E242" s="1066"/>
      <c r="F242" s="1066"/>
      <c r="G242" s="1066"/>
      <c r="H242" s="1066"/>
      <c r="I242" s="1066"/>
      <c r="J242" s="1066"/>
      <c r="K242" s="1066"/>
      <c r="L242" s="1066"/>
      <c r="M242" s="1066"/>
      <c r="N242" s="1066"/>
      <c r="O242" s="1066"/>
      <c r="P242" s="1066"/>
      <c r="Q242" s="1066"/>
      <c r="R242" s="1066"/>
      <c r="S242" s="1067"/>
      <c r="T242" s="113"/>
      <c r="U242" s="113"/>
      <c r="V242" s="113"/>
      <c r="W242" s="113"/>
      <c r="X242" s="113"/>
      <c r="Y242" s="113"/>
      <c r="Z242" s="113"/>
      <c r="AA242" s="113"/>
      <c r="AB242" s="113"/>
    </row>
    <row r="243" spans="1:28" x14ac:dyDescent="0.2">
      <c r="A243" s="1070" t="s">
        <v>780</v>
      </c>
      <c r="B243" s="1055"/>
      <c r="C243" s="1055"/>
      <c r="D243" s="1055"/>
      <c r="E243" s="1055"/>
      <c r="F243" s="1055"/>
      <c r="G243" s="1055"/>
      <c r="H243" s="1055"/>
      <c r="I243" s="1055"/>
      <c r="J243" s="1055"/>
      <c r="K243" s="1055"/>
      <c r="L243" s="1055"/>
      <c r="M243" s="1055"/>
      <c r="N243" s="1055"/>
      <c r="O243" s="1055"/>
      <c r="P243" s="1055"/>
      <c r="Q243" s="1055"/>
      <c r="R243" s="1055"/>
      <c r="S243" s="1071"/>
      <c r="T243" s="113"/>
      <c r="U243" s="113"/>
      <c r="V243" s="113"/>
      <c r="W243" s="113"/>
      <c r="X243" s="113"/>
      <c r="Y243" s="113"/>
      <c r="Z243" s="113"/>
      <c r="AA243" s="113"/>
      <c r="AB243" s="113"/>
    </row>
    <row r="244" spans="1:28" x14ac:dyDescent="0.2">
      <c r="A244" s="1070" t="s">
        <v>781</v>
      </c>
      <c r="B244" s="1055"/>
      <c r="C244" s="1055"/>
      <c r="D244" s="1055"/>
      <c r="E244" s="1055"/>
      <c r="F244" s="1055"/>
      <c r="G244" s="1055"/>
      <c r="H244" s="1055"/>
      <c r="I244" s="1055"/>
      <c r="J244" s="1055"/>
      <c r="K244" s="1055"/>
      <c r="L244" s="1055"/>
      <c r="M244" s="1055"/>
      <c r="N244" s="1055"/>
      <c r="O244" s="1055"/>
      <c r="P244" s="1055"/>
      <c r="Q244" s="1055"/>
      <c r="R244" s="1055"/>
      <c r="S244" s="1071"/>
      <c r="T244" s="113"/>
      <c r="U244" s="113"/>
      <c r="V244" s="113"/>
      <c r="W244" s="113"/>
      <c r="X244" s="113"/>
      <c r="Y244" s="113"/>
      <c r="Z244" s="113"/>
      <c r="AA244" s="113"/>
      <c r="AB244" s="113"/>
    </row>
    <row r="245" spans="1:28" x14ac:dyDescent="0.2">
      <c r="A245" s="1070" t="s">
        <v>782</v>
      </c>
      <c r="B245" s="1055"/>
      <c r="C245" s="1055"/>
      <c r="D245" s="1055"/>
      <c r="E245" s="1055"/>
      <c r="F245" s="1055"/>
      <c r="G245" s="1055"/>
      <c r="H245" s="1055"/>
      <c r="I245" s="1055"/>
      <c r="J245" s="1055"/>
      <c r="K245" s="1055"/>
      <c r="L245" s="1055"/>
      <c r="M245" s="1055"/>
      <c r="N245" s="1055"/>
      <c r="O245" s="1055"/>
      <c r="P245" s="1055"/>
      <c r="Q245" s="1055"/>
      <c r="R245" s="1055"/>
      <c r="S245" s="1071"/>
      <c r="T245" s="113"/>
      <c r="U245" s="113"/>
      <c r="V245" s="113"/>
      <c r="W245" s="113"/>
      <c r="X245" s="113"/>
      <c r="Y245" s="113"/>
      <c r="Z245" s="113"/>
      <c r="AA245" s="113"/>
      <c r="AB245" s="113"/>
    </row>
    <row r="246" spans="1:28" x14ac:dyDescent="0.2">
      <c r="A246" s="1070" t="s">
        <v>783</v>
      </c>
      <c r="B246" s="1055"/>
      <c r="C246" s="1055"/>
      <c r="D246" s="1055"/>
      <c r="E246" s="1055"/>
      <c r="F246" s="1055"/>
      <c r="G246" s="1055"/>
      <c r="H246" s="1055"/>
      <c r="I246" s="1055"/>
      <c r="J246" s="1055"/>
      <c r="K246" s="1055"/>
      <c r="L246" s="1055"/>
      <c r="M246" s="1055"/>
      <c r="N246" s="1055"/>
      <c r="O246" s="1055"/>
      <c r="P246" s="1055"/>
      <c r="Q246" s="1055"/>
      <c r="R246" s="1055"/>
      <c r="S246" s="1071"/>
      <c r="T246" s="113"/>
      <c r="U246" s="113"/>
      <c r="V246" s="113"/>
      <c r="W246" s="113"/>
      <c r="X246" s="113"/>
      <c r="Y246" s="113"/>
      <c r="Z246" s="113"/>
      <c r="AA246" s="113"/>
      <c r="AB246" s="113"/>
    </row>
    <row r="247" spans="1:28" x14ac:dyDescent="0.2">
      <c r="A247" s="1070" t="s">
        <v>784</v>
      </c>
      <c r="B247" s="1055"/>
      <c r="C247" s="1055"/>
      <c r="D247" s="1055"/>
      <c r="E247" s="1055"/>
      <c r="F247" s="1055"/>
      <c r="G247" s="1055"/>
      <c r="H247" s="1055"/>
      <c r="I247" s="1055"/>
      <c r="J247" s="1055"/>
      <c r="K247" s="1055"/>
      <c r="L247" s="1055"/>
      <c r="M247" s="1055"/>
      <c r="N247" s="1055"/>
      <c r="O247" s="1055"/>
      <c r="P247" s="1055"/>
      <c r="Q247" s="1055"/>
      <c r="R247" s="1055"/>
      <c r="S247" s="1071"/>
      <c r="T247" s="113"/>
      <c r="U247" s="113"/>
      <c r="V247" s="113"/>
      <c r="W247" s="113"/>
      <c r="X247" s="113"/>
      <c r="Y247" s="113"/>
      <c r="Z247" s="113"/>
      <c r="AA247" s="113"/>
      <c r="AB247" s="113"/>
    </row>
    <row r="248" spans="1:28" x14ac:dyDescent="0.2">
      <c r="A248" s="1070" t="s">
        <v>785</v>
      </c>
      <c r="B248" s="1055"/>
      <c r="C248" s="1055"/>
      <c r="D248" s="1055"/>
      <c r="E248" s="1055"/>
      <c r="F248" s="1055"/>
      <c r="G248" s="1055"/>
      <c r="H248" s="1055"/>
      <c r="I248" s="1055"/>
      <c r="J248" s="1055"/>
      <c r="K248" s="1055"/>
      <c r="L248" s="1055"/>
      <c r="M248" s="1055"/>
      <c r="N248" s="1055"/>
      <c r="O248" s="1055"/>
      <c r="P248" s="1055"/>
      <c r="Q248" s="1055"/>
      <c r="R248" s="1055"/>
      <c r="S248" s="1071"/>
      <c r="T248" s="113"/>
      <c r="U248" s="113"/>
      <c r="V248" s="113"/>
      <c r="W248" s="113"/>
      <c r="X248" s="113"/>
      <c r="Y248" s="113"/>
      <c r="Z248" s="113"/>
      <c r="AA248" s="113"/>
      <c r="AB248" s="113"/>
    </row>
    <row r="249" spans="1:28" x14ac:dyDescent="0.2">
      <c r="A249" s="1070" t="s">
        <v>786</v>
      </c>
      <c r="B249" s="1055"/>
      <c r="C249" s="1055"/>
      <c r="D249" s="1055"/>
      <c r="E249" s="1055"/>
      <c r="F249" s="1055"/>
      <c r="G249" s="1055"/>
      <c r="H249" s="1055"/>
      <c r="I249" s="1055"/>
      <c r="J249" s="1055"/>
      <c r="K249" s="1055"/>
      <c r="L249" s="1055"/>
      <c r="M249" s="1055"/>
      <c r="N249" s="1055"/>
      <c r="O249" s="1055"/>
      <c r="P249" s="1055"/>
      <c r="Q249" s="1055"/>
      <c r="R249" s="1055"/>
      <c r="S249" s="1071"/>
      <c r="T249" s="113"/>
      <c r="U249" s="113"/>
      <c r="V249" s="113"/>
      <c r="W249" s="113"/>
      <c r="X249" s="113"/>
      <c r="Y249" s="113"/>
      <c r="Z249" s="113"/>
      <c r="AA249" s="113"/>
      <c r="AB249" s="113"/>
    </row>
    <row r="250" spans="1:28" x14ac:dyDescent="0.2">
      <c r="A250" s="1340" t="s">
        <v>787</v>
      </c>
      <c r="B250" s="1341"/>
      <c r="C250" s="1341"/>
      <c r="D250" s="1341"/>
      <c r="E250" s="1341"/>
      <c r="F250" s="1341"/>
      <c r="G250" s="1341"/>
      <c r="H250" s="1341"/>
      <c r="I250" s="1341"/>
      <c r="J250" s="1341"/>
      <c r="K250" s="1341"/>
      <c r="L250" s="1341"/>
      <c r="M250" s="1341"/>
      <c r="N250" s="1341"/>
      <c r="O250" s="1341"/>
      <c r="P250" s="1341"/>
      <c r="Q250" s="1341"/>
      <c r="R250" s="1341"/>
      <c r="S250" s="1342"/>
      <c r="T250" s="113"/>
      <c r="U250" s="113"/>
      <c r="V250" s="113"/>
      <c r="W250" s="113"/>
      <c r="X250" s="113"/>
      <c r="Y250" s="113"/>
      <c r="Z250" s="113"/>
      <c r="AA250" s="113"/>
      <c r="AB250" s="113"/>
    </row>
    <row r="251" spans="1:28" ht="36" customHeight="1" x14ac:dyDescent="0.2">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c r="T251" s="113"/>
      <c r="U251" s="113"/>
      <c r="V251" s="113"/>
      <c r="W251" s="113"/>
      <c r="X251" s="113"/>
      <c r="Y251" s="113"/>
      <c r="Z251" s="113"/>
      <c r="AA251" s="113"/>
      <c r="AB251" s="113"/>
    </row>
    <row r="252" spans="1:28" ht="28.5" customHeight="1" x14ac:dyDescent="0.2">
      <c r="A252" s="830" t="s">
        <v>48</v>
      </c>
      <c r="B252" s="830" t="s">
        <v>49</v>
      </c>
      <c r="C252" s="830"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c r="T252" s="113"/>
      <c r="U252" s="113"/>
      <c r="V252" s="113"/>
      <c r="W252" s="113"/>
      <c r="X252" s="113"/>
      <c r="Y252" s="113"/>
      <c r="Z252" s="113"/>
      <c r="AA252" s="113"/>
      <c r="AB252" s="113"/>
    </row>
    <row r="253" spans="1:28" ht="57" customHeight="1" x14ac:dyDescent="0.2">
      <c r="A253" s="831"/>
      <c r="B253" s="831"/>
      <c r="C253" s="831"/>
      <c r="D253" s="831"/>
      <c r="E253" s="831"/>
      <c r="F253" s="85" t="s">
        <v>63</v>
      </c>
      <c r="G253" s="85" t="s">
        <v>64</v>
      </c>
      <c r="H253" s="85" t="s">
        <v>65</v>
      </c>
      <c r="I253" s="831"/>
      <c r="J253" s="831"/>
      <c r="K253" s="87" t="s">
        <v>66</v>
      </c>
      <c r="L253" s="87" t="s">
        <v>67</v>
      </c>
      <c r="M253" s="87" t="s">
        <v>68</v>
      </c>
      <c r="N253" s="87" t="s">
        <v>67</v>
      </c>
      <c r="O253" s="831"/>
      <c r="P253" s="831"/>
      <c r="Q253" s="831"/>
      <c r="R253" s="831"/>
      <c r="S253" s="831"/>
      <c r="T253" s="113"/>
      <c r="U253" s="113"/>
      <c r="V253" s="113"/>
      <c r="W253" s="113"/>
      <c r="X253" s="113"/>
      <c r="Y253" s="113"/>
      <c r="Z253" s="113"/>
      <c r="AA253" s="113"/>
      <c r="AB253" s="113"/>
    </row>
    <row r="254" spans="1:28" x14ac:dyDescent="0.2">
      <c r="A254" s="1343" t="s">
        <v>69</v>
      </c>
      <c r="B254" s="1343"/>
      <c r="C254" s="1343"/>
      <c r="D254" s="1343"/>
      <c r="E254" s="1343"/>
      <c r="F254" s="1343"/>
      <c r="G254" s="1343"/>
      <c r="H254" s="1343"/>
      <c r="I254" s="1343"/>
      <c r="J254" s="1343"/>
      <c r="K254" s="1343"/>
      <c r="L254" s="1343"/>
      <c r="M254" s="1343"/>
      <c r="N254" s="1343"/>
      <c r="O254" s="1343"/>
      <c r="P254" s="1343"/>
      <c r="Q254" s="1343"/>
      <c r="R254" s="1343"/>
      <c r="S254" s="1343"/>
      <c r="T254" s="113"/>
      <c r="U254" s="113"/>
      <c r="V254" s="113"/>
      <c r="W254" s="113"/>
      <c r="X254" s="113"/>
      <c r="Y254" s="113"/>
      <c r="Z254" s="113"/>
      <c r="AA254" s="113"/>
      <c r="AB254" s="113"/>
    </row>
    <row r="255" spans="1:28" x14ac:dyDescent="0.2">
      <c r="A255" s="89">
        <v>2</v>
      </c>
      <c r="B255" s="89">
        <v>2</v>
      </c>
      <c r="C255" s="89">
        <v>4</v>
      </c>
      <c r="D255" s="89">
        <v>0</v>
      </c>
      <c r="E255" s="89">
        <v>4</v>
      </c>
      <c r="F255" s="89">
        <v>0</v>
      </c>
      <c r="G255" s="89">
        <v>4</v>
      </c>
      <c r="H255" s="89">
        <v>0</v>
      </c>
      <c r="I255" s="89">
        <v>4</v>
      </c>
      <c r="J255" s="89">
        <v>0</v>
      </c>
      <c r="K255" s="89">
        <v>0</v>
      </c>
      <c r="L255" s="89">
        <v>0</v>
      </c>
      <c r="M255" s="89">
        <v>0</v>
      </c>
      <c r="N255" s="89">
        <v>0</v>
      </c>
      <c r="O255" s="89">
        <v>4</v>
      </c>
      <c r="P255" s="89">
        <v>0</v>
      </c>
      <c r="Q255" s="89">
        <v>0</v>
      </c>
      <c r="R255" s="89">
        <v>0</v>
      </c>
      <c r="S255" s="89">
        <v>0</v>
      </c>
      <c r="T255" s="113"/>
      <c r="U255" s="113"/>
      <c r="V255" s="113"/>
      <c r="W255" s="113"/>
      <c r="X255" s="113"/>
      <c r="Y255" s="113"/>
      <c r="Z255" s="113"/>
      <c r="AA255" s="113"/>
      <c r="AB255" s="113"/>
    </row>
    <row r="256" spans="1:28" x14ac:dyDescent="0.2">
      <c r="A256" s="1343" t="s">
        <v>70</v>
      </c>
      <c r="B256" s="1343"/>
      <c r="C256" s="1343"/>
      <c r="D256" s="1343"/>
      <c r="E256" s="1343"/>
      <c r="F256" s="1343"/>
      <c r="G256" s="1343"/>
      <c r="H256" s="1343"/>
      <c r="I256" s="1343"/>
      <c r="J256" s="1343"/>
      <c r="K256" s="1343"/>
      <c r="L256" s="1343"/>
      <c r="M256" s="1343"/>
      <c r="N256" s="1343"/>
      <c r="O256" s="1343"/>
      <c r="P256" s="1343"/>
      <c r="Q256" s="1343"/>
      <c r="R256" s="1343"/>
      <c r="S256" s="1343"/>
      <c r="T256" s="113"/>
      <c r="U256" s="113"/>
      <c r="V256" s="113"/>
      <c r="W256" s="113"/>
      <c r="X256" s="113"/>
      <c r="Y256" s="113"/>
      <c r="Z256" s="113"/>
      <c r="AA256" s="113"/>
      <c r="AB256" s="113"/>
    </row>
    <row r="257" spans="1:28" s="369" customFormat="1" x14ac:dyDescent="0.2">
      <c r="A257" s="365">
        <v>0</v>
      </c>
      <c r="B257" s="365">
        <v>0</v>
      </c>
      <c r="C257" s="365">
        <v>0</v>
      </c>
      <c r="D257" s="365">
        <v>0</v>
      </c>
      <c r="E257" s="365">
        <v>0</v>
      </c>
      <c r="F257" s="365">
        <v>0</v>
      </c>
      <c r="G257" s="365">
        <v>0</v>
      </c>
      <c r="H257" s="365">
        <v>0</v>
      </c>
      <c r="I257" s="365">
        <v>0</v>
      </c>
      <c r="J257" s="365">
        <v>0</v>
      </c>
      <c r="K257" s="365">
        <v>0</v>
      </c>
      <c r="L257" s="365">
        <v>0</v>
      </c>
      <c r="M257" s="365">
        <v>0</v>
      </c>
      <c r="N257" s="365">
        <v>0</v>
      </c>
      <c r="O257" s="365">
        <v>0</v>
      </c>
      <c r="P257" s="365">
        <v>0</v>
      </c>
      <c r="Q257" s="365">
        <v>0</v>
      </c>
      <c r="R257" s="365">
        <v>0</v>
      </c>
      <c r="S257" s="365">
        <v>0</v>
      </c>
      <c r="T257" s="108"/>
      <c r="U257" s="108"/>
      <c r="V257" s="108"/>
      <c r="W257" s="108"/>
      <c r="X257" s="108"/>
      <c r="Y257" s="108"/>
      <c r="Z257" s="108"/>
      <c r="AA257" s="108"/>
      <c r="AB257" s="108"/>
    </row>
    <row r="258" spans="1:28" x14ac:dyDescent="0.2">
      <c r="A258" s="1343" t="s">
        <v>71</v>
      </c>
      <c r="B258" s="1343"/>
      <c r="C258" s="1343"/>
      <c r="D258" s="1343"/>
      <c r="E258" s="1343"/>
      <c r="F258" s="1343"/>
      <c r="G258" s="1343"/>
      <c r="H258" s="1343"/>
      <c r="I258" s="1343"/>
      <c r="J258" s="1343"/>
      <c r="K258" s="1343"/>
      <c r="L258" s="1343"/>
      <c r="M258" s="1343"/>
      <c r="N258" s="1343"/>
      <c r="O258" s="1343"/>
      <c r="P258" s="1343"/>
      <c r="Q258" s="1343"/>
      <c r="R258" s="1343"/>
      <c r="S258" s="1343"/>
      <c r="T258" s="115">
        <v>0</v>
      </c>
      <c r="U258" s="113"/>
      <c r="V258" s="113"/>
      <c r="W258" s="113"/>
      <c r="X258" s="113"/>
      <c r="Y258" s="113"/>
      <c r="Z258" s="113"/>
      <c r="AA258" s="113"/>
      <c r="AB258" s="113"/>
    </row>
    <row r="259" spans="1:28" s="483" customFormat="1" x14ac:dyDescent="0.2">
      <c r="A259" s="479">
        <v>0</v>
      </c>
      <c r="B259" s="479">
        <v>0</v>
      </c>
      <c r="C259" s="479">
        <v>0</v>
      </c>
      <c r="D259" s="479">
        <v>0</v>
      </c>
      <c r="E259" s="479">
        <v>0</v>
      </c>
      <c r="F259" s="479">
        <v>0</v>
      </c>
      <c r="G259" s="479">
        <v>0</v>
      </c>
      <c r="H259" s="479">
        <v>0</v>
      </c>
      <c r="I259" s="479">
        <v>0</v>
      </c>
      <c r="J259" s="479">
        <v>0</v>
      </c>
      <c r="K259" s="479">
        <v>0</v>
      </c>
      <c r="L259" s="479">
        <v>0</v>
      </c>
      <c r="M259" s="479">
        <v>0</v>
      </c>
      <c r="N259" s="479">
        <v>0</v>
      </c>
      <c r="O259" s="479">
        <v>0</v>
      </c>
      <c r="P259" s="479">
        <v>0</v>
      </c>
      <c r="Q259" s="479">
        <v>0</v>
      </c>
      <c r="R259" s="479">
        <v>0</v>
      </c>
      <c r="S259" s="479">
        <v>0</v>
      </c>
      <c r="T259" s="108"/>
      <c r="U259" s="108"/>
      <c r="V259" s="108"/>
      <c r="W259" s="108"/>
      <c r="X259" s="108"/>
      <c r="Y259" s="108"/>
      <c r="Z259" s="108"/>
      <c r="AA259" s="108"/>
      <c r="AB259" s="108"/>
    </row>
    <row r="260" spans="1:28" x14ac:dyDescent="0.2">
      <c r="A260" s="1343" t="s">
        <v>72</v>
      </c>
      <c r="B260" s="1343"/>
      <c r="C260" s="1343"/>
      <c r="D260" s="1343"/>
      <c r="E260" s="1343"/>
      <c r="F260" s="1343"/>
      <c r="G260" s="1343"/>
      <c r="H260" s="1343"/>
      <c r="I260" s="1343"/>
      <c r="J260" s="1343"/>
      <c r="K260" s="1343"/>
      <c r="L260" s="1343"/>
      <c r="M260" s="1343"/>
      <c r="N260" s="1343"/>
      <c r="O260" s="1343"/>
      <c r="P260" s="1343"/>
      <c r="Q260" s="1343"/>
      <c r="R260" s="1343"/>
      <c r="S260" s="1343"/>
      <c r="T260" s="113"/>
      <c r="U260" s="113"/>
      <c r="V260" s="113"/>
      <c r="W260" s="113"/>
      <c r="X260" s="113"/>
      <c r="Y260" s="113"/>
      <c r="Z260" s="113"/>
      <c r="AA260" s="113"/>
      <c r="AB260" s="113"/>
    </row>
    <row r="261" spans="1:28" s="549" customFormat="1" x14ac:dyDescent="0.2">
      <c r="A261" s="546">
        <v>0</v>
      </c>
      <c r="B261" s="546">
        <v>0</v>
      </c>
      <c r="C261" s="546">
        <v>0</v>
      </c>
      <c r="D261" s="546">
        <v>0</v>
      </c>
      <c r="E261" s="546">
        <v>0</v>
      </c>
      <c r="F261" s="546">
        <v>0</v>
      </c>
      <c r="G261" s="546">
        <v>0</v>
      </c>
      <c r="H261" s="546">
        <v>0</v>
      </c>
      <c r="I261" s="546">
        <v>0</v>
      </c>
      <c r="J261" s="546">
        <v>0</v>
      </c>
      <c r="K261" s="546">
        <v>0</v>
      </c>
      <c r="L261" s="546">
        <v>0</v>
      </c>
      <c r="M261" s="546">
        <v>0</v>
      </c>
      <c r="N261" s="546">
        <v>0</v>
      </c>
      <c r="O261" s="546">
        <v>0</v>
      </c>
      <c r="P261" s="546">
        <v>0</v>
      </c>
      <c r="Q261" s="546">
        <v>0</v>
      </c>
      <c r="R261" s="546">
        <v>0</v>
      </c>
      <c r="S261" s="546">
        <v>0</v>
      </c>
      <c r="T261" s="108"/>
      <c r="U261" s="108"/>
      <c r="V261" s="108"/>
      <c r="W261" s="108"/>
      <c r="X261" s="108"/>
      <c r="Y261" s="108"/>
      <c r="Z261" s="108"/>
      <c r="AA261" s="108"/>
      <c r="AB261" s="108"/>
    </row>
    <row r="262" spans="1:28" x14ac:dyDescent="0.2">
      <c r="A262" s="1344" t="s">
        <v>73</v>
      </c>
      <c r="B262" s="1344"/>
      <c r="C262" s="1344"/>
      <c r="D262" s="1344"/>
      <c r="E262" s="1344"/>
      <c r="F262" s="1344"/>
      <c r="G262" s="1344"/>
      <c r="H262" s="1344"/>
      <c r="I262" s="1344"/>
      <c r="J262" s="1344"/>
      <c r="K262" s="1344"/>
      <c r="L262" s="1344"/>
      <c r="M262" s="1344"/>
      <c r="N262" s="1344"/>
      <c r="O262" s="1344"/>
      <c r="P262" s="1344"/>
      <c r="Q262" s="1344"/>
      <c r="R262" s="1344"/>
      <c r="S262" s="1344"/>
      <c r="T262" s="113"/>
      <c r="U262" s="113"/>
      <c r="V262" s="113"/>
      <c r="W262" s="113"/>
      <c r="X262" s="113"/>
      <c r="Y262" s="113"/>
      <c r="Z262" s="113"/>
      <c r="AA262" s="113"/>
      <c r="AB262" s="113"/>
    </row>
    <row r="263" spans="1:28" s="587" customFormat="1" x14ac:dyDescent="0.2">
      <c r="A263" s="585">
        <v>0</v>
      </c>
      <c r="B263" s="585">
        <v>0</v>
      </c>
      <c r="C263" s="585">
        <v>0</v>
      </c>
      <c r="D263" s="585">
        <v>0</v>
      </c>
      <c r="E263" s="585">
        <v>0</v>
      </c>
      <c r="F263" s="585">
        <v>0</v>
      </c>
      <c r="G263" s="585">
        <v>0</v>
      </c>
      <c r="H263" s="585">
        <v>0</v>
      </c>
      <c r="I263" s="585">
        <v>0</v>
      </c>
      <c r="J263" s="585">
        <v>0</v>
      </c>
      <c r="K263" s="585">
        <v>0</v>
      </c>
      <c r="L263" s="585">
        <v>0</v>
      </c>
      <c r="M263" s="585">
        <v>0</v>
      </c>
      <c r="N263" s="585">
        <v>0</v>
      </c>
      <c r="O263" s="585">
        <v>0</v>
      </c>
      <c r="P263" s="585">
        <v>0</v>
      </c>
      <c r="Q263" s="585">
        <v>0</v>
      </c>
      <c r="R263" s="585">
        <v>0</v>
      </c>
      <c r="S263" s="585">
        <v>0</v>
      </c>
      <c r="T263" s="108"/>
      <c r="U263" s="108"/>
      <c r="V263" s="108"/>
      <c r="W263" s="108"/>
      <c r="X263" s="108"/>
      <c r="Y263" s="108"/>
      <c r="Z263" s="108"/>
      <c r="AA263" s="108"/>
      <c r="AB263" s="108"/>
    </row>
    <row r="264" spans="1:28" x14ac:dyDescent="0.2">
      <c r="A264" s="1343" t="s">
        <v>74</v>
      </c>
      <c r="B264" s="1343"/>
      <c r="C264" s="1343"/>
      <c r="D264" s="1343"/>
      <c r="E264" s="1343"/>
      <c r="F264" s="1343"/>
      <c r="G264" s="1343"/>
      <c r="H264" s="1343"/>
      <c r="I264" s="1343"/>
      <c r="J264" s="1343"/>
      <c r="K264" s="1343"/>
      <c r="L264" s="1343"/>
      <c r="M264" s="1343"/>
      <c r="N264" s="1343"/>
      <c r="O264" s="1343"/>
      <c r="P264" s="1343"/>
      <c r="Q264" s="1343"/>
      <c r="R264" s="1343"/>
      <c r="S264" s="1343"/>
      <c r="T264" s="113"/>
      <c r="U264" s="113"/>
      <c r="V264" s="113"/>
      <c r="W264" s="113"/>
      <c r="X264" s="113"/>
      <c r="Y264" s="113"/>
      <c r="Z264" s="113"/>
      <c r="AA264" s="113"/>
      <c r="AB264" s="113"/>
    </row>
    <row r="265" spans="1:28" s="633" customFormat="1" x14ac:dyDescent="0.2">
      <c r="A265" s="632">
        <v>0</v>
      </c>
      <c r="B265" s="632">
        <v>0</v>
      </c>
      <c r="C265" s="632">
        <v>0</v>
      </c>
      <c r="D265" s="632">
        <v>0</v>
      </c>
      <c r="E265" s="632">
        <v>0</v>
      </c>
      <c r="F265" s="632">
        <v>0</v>
      </c>
      <c r="G265" s="632">
        <v>0</v>
      </c>
      <c r="H265" s="632">
        <v>0</v>
      </c>
      <c r="I265" s="632">
        <v>0</v>
      </c>
      <c r="J265" s="632">
        <v>0</v>
      </c>
      <c r="K265" s="632">
        <v>0</v>
      </c>
      <c r="L265" s="632">
        <v>0</v>
      </c>
      <c r="M265" s="632">
        <v>0</v>
      </c>
      <c r="N265" s="632">
        <v>0</v>
      </c>
      <c r="O265" s="632">
        <v>0</v>
      </c>
      <c r="P265" s="632">
        <v>0</v>
      </c>
      <c r="Q265" s="632">
        <v>0</v>
      </c>
      <c r="R265" s="632">
        <v>0</v>
      </c>
      <c r="S265" s="632">
        <v>0</v>
      </c>
      <c r="T265" s="108"/>
      <c r="U265" s="108"/>
      <c r="V265" s="108"/>
      <c r="W265" s="108"/>
      <c r="X265" s="108"/>
      <c r="Y265" s="108"/>
      <c r="Z265" s="108"/>
      <c r="AA265" s="108"/>
      <c r="AB265" s="108"/>
    </row>
    <row r="266" spans="1:28" x14ac:dyDescent="0.2">
      <c r="A266" s="1343" t="s">
        <v>75</v>
      </c>
      <c r="B266" s="1343"/>
      <c r="C266" s="1343"/>
      <c r="D266" s="1343"/>
      <c r="E266" s="1343"/>
      <c r="F266" s="1343"/>
      <c r="G266" s="1343"/>
      <c r="H266" s="1343"/>
      <c r="I266" s="1343"/>
      <c r="J266" s="1343"/>
      <c r="K266" s="1343"/>
      <c r="L266" s="1343"/>
      <c r="M266" s="1343"/>
      <c r="N266" s="1343"/>
      <c r="O266" s="1343"/>
      <c r="P266" s="1343"/>
      <c r="Q266" s="1343"/>
      <c r="R266" s="1343"/>
      <c r="S266" s="1343"/>
      <c r="T266" s="113"/>
      <c r="U266" s="113"/>
      <c r="V266" s="113"/>
      <c r="W266" s="113"/>
      <c r="X266" s="113"/>
      <c r="Y266" s="113"/>
      <c r="Z266" s="113"/>
      <c r="AA266" s="113"/>
      <c r="AB266" s="113"/>
    </row>
    <row r="267" spans="1:28" s="670" customFormat="1" x14ac:dyDescent="0.2">
      <c r="A267" s="667">
        <v>0</v>
      </c>
      <c r="B267" s="667">
        <v>0</v>
      </c>
      <c r="C267" s="667">
        <v>0</v>
      </c>
      <c r="D267" s="667">
        <v>0</v>
      </c>
      <c r="E267" s="667">
        <v>0</v>
      </c>
      <c r="F267" s="667">
        <v>0</v>
      </c>
      <c r="G267" s="667">
        <v>0</v>
      </c>
      <c r="H267" s="667">
        <v>0</v>
      </c>
      <c r="I267" s="667">
        <v>0</v>
      </c>
      <c r="J267" s="667">
        <v>0</v>
      </c>
      <c r="K267" s="667">
        <v>0</v>
      </c>
      <c r="L267" s="667">
        <v>0</v>
      </c>
      <c r="M267" s="667">
        <v>0</v>
      </c>
      <c r="N267" s="667">
        <v>0</v>
      </c>
      <c r="O267" s="667">
        <v>0</v>
      </c>
      <c r="P267" s="667">
        <v>0</v>
      </c>
      <c r="Q267" s="667">
        <v>0</v>
      </c>
      <c r="R267" s="667">
        <v>0</v>
      </c>
      <c r="S267" s="667">
        <v>0</v>
      </c>
      <c r="T267" s="108"/>
      <c r="U267" s="108"/>
      <c r="V267" s="108"/>
      <c r="W267" s="108"/>
      <c r="X267" s="108"/>
      <c r="Y267" s="108"/>
      <c r="Z267" s="108"/>
      <c r="AA267" s="108"/>
      <c r="AB267" s="108"/>
    </row>
    <row r="268" spans="1:28" x14ac:dyDescent="0.2">
      <c r="A268" s="1343" t="s">
        <v>76</v>
      </c>
      <c r="B268" s="1343"/>
      <c r="C268" s="1343"/>
      <c r="D268" s="1343"/>
      <c r="E268" s="1343"/>
      <c r="F268" s="1343"/>
      <c r="G268" s="1343"/>
      <c r="H268" s="1343"/>
      <c r="I268" s="1343"/>
      <c r="J268" s="1343"/>
      <c r="K268" s="1343"/>
      <c r="L268" s="1343"/>
      <c r="M268" s="1343"/>
      <c r="N268" s="1343"/>
      <c r="O268" s="1343"/>
      <c r="P268" s="1343"/>
      <c r="Q268" s="1343"/>
      <c r="R268" s="1343"/>
      <c r="S268" s="1343"/>
      <c r="T268" s="113"/>
      <c r="U268" s="113"/>
      <c r="V268" s="113"/>
      <c r="W268" s="113"/>
      <c r="X268" s="113"/>
      <c r="Y268" s="113"/>
      <c r="Z268" s="113"/>
      <c r="AA268" s="113"/>
      <c r="AB268" s="113"/>
    </row>
    <row r="269" spans="1:28" s="700" customFormat="1" x14ac:dyDescent="0.2">
      <c r="A269" s="699">
        <v>0</v>
      </c>
      <c r="B269" s="699">
        <v>0</v>
      </c>
      <c r="C269" s="699">
        <v>0</v>
      </c>
      <c r="D269" s="699">
        <v>0</v>
      </c>
      <c r="E269" s="699">
        <v>0</v>
      </c>
      <c r="F269" s="699">
        <v>0</v>
      </c>
      <c r="G269" s="699">
        <v>0</v>
      </c>
      <c r="H269" s="699">
        <v>0</v>
      </c>
      <c r="I269" s="699">
        <v>0</v>
      </c>
      <c r="J269" s="699">
        <v>0</v>
      </c>
      <c r="K269" s="699">
        <v>0</v>
      </c>
      <c r="L269" s="699">
        <v>0</v>
      </c>
      <c r="M269" s="699">
        <v>0</v>
      </c>
      <c r="N269" s="699">
        <v>0</v>
      </c>
      <c r="O269" s="699">
        <v>0</v>
      </c>
      <c r="P269" s="699">
        <v>0</v>
      </c>
      <c r="Q269" s="699">
        <v>0</v>
      </c>
      <c r="R269" s="699">
        <v>0</v>
      </c>
      <c r="S269" s="699">
        <v>0</v>
      </c>
      <c r="T269" s="108"/>
      <c r="U269" s="108"/>
      <c r="V269" s="108"/>
      <c r="W269" s="108"/>
      <c r="X269" s="108"/>
      <c r="Y269" s="108"/>
      <c r="Z269" s="108"/>
      <c r="AA269" s="108"/>
      <c r="AB269" s="108"/>
    </row>
    <row r="270" spans="1:28" x14ac:dyDescent="0.2">
      <c r="A270" s="1343" t="s">
        <v>77</v>
      </c>
      <c r="B270" s="1343"/>
      <c r="C270" s="1343"/>
      <c r="D270" s="1343"/>
      <c r="E270" s="1343"/>
      <c r="F270" s="1343"/>
      <c r="G270" s="1343"/>
      <c r="H270" s="1343"/>
      <c r="I270" s="1343"/>
      <c r="J270" s="1343"/>
      <c r="K270" s="1343"/>
      <c r="L270" s="1343"/>
      <c r="M270" s="1343"/>
      <c r="N270" s="1343"/>
      <c r="O270" s="1343"/>
      <c r="P270" s="1343"/>
      <c r="Q270" s="1343"/>
      <c r="R270" s="1343"/>
      <c r="S270" s="1343"/>
      <c r="T270" s="113"/>
      <c r="U270" s="113"/>
      <c r="V270" s="113"/>
      <c r="W270" s="113"/>
      <c r="X270" s="113"/>
      <c r="Y270" s="113"/>
      <c r="Z270" s="113"/>
      <c r="AA270" s="113"/>
      <c r="AB270" s="113"/>
    </row>
    <row r="271" spans="1:28" s="728" customFormat="1" x14ac:dyDescent="0.2">
      <c r="A271" s="727">
        <v>0</v>
      </c>
      <c r="B271" s="727">
        <v>0</v>
      </c>
      <c r="C271" s="727">
        <v>0</v>
      </c>
      <c r="D271" s="727">
        <v>0</v>
      </c>
      <c r="E271" s="727">
        <v>0</v>
      </c>
      <c r="F271" s="727">
        <v>0</v>
      </c>
      <c r="G271" s="727">
        <v>0</v>
      </c>
      <c r="H271" s="727">
        <v>0</v>
      </c>
      <c r="I271" s="727">
        <v>0</v>
      </c>
      <c r="J271" s="727">
        <v>0</v>
      </c>
      <c r="K271" s="727">
        <v>0</v>
      </c>
      <c r="L271" s="727">
        <v>0</v>
      </c>
      <c r="M271" s="727">
        <v>0</v>
      </c>
      <c r="N271" s="727">
        <v>0</v>
      </c>
      <c r="O271" s="727">
        <v>0</v>
      </c>
      <c r="P271" s="727">
        <v>0</v>
      </c>
      <c r="Q271" s="727">
        <v>0</v>
      </c>
      <c r="R271" s="727">
        <v>0</v>
      </c>
      <c r="S271" s="727">
        <v>0</v>
      </c>
      <c r="T271" s="108"/>
      <c r="U271" s="108"/>
      <c r="V271" s="108"/>
      <c r="W271" s="108"/>
      <c r="X271" s="108"/>
      <c r="Y271" s="108"/>
      <c r="Z271" s="108"/>
      <c r="AA271" s="108"/>
      <c r="AB271" s="108"/>
    </row>
    <row r="272" spans="1:28" x14ac:dyDescent="0.2">
      <c r="A272" s="1343" t="s">
        <v>78</v>
      </c>
      <c r="B272" s="1343"/>
      <c r="C272" s="1343"/>
      <c r="D272" s="1343"/>
      <c r="E272" s="1343"/>
      <c r="F272" s="1343"/>
      <c r="G272" s="1343"/>
      <c r="H272" s="1343"/>
      <c r="I272" s="1343"/>
      <c r="J272" s="1343"/>
      <c r="K272" s="1343"/>
      <c r="L272" s="1343"/>
      <c r="M272" s="1343"/>
      <c r="N272" s="1343"/>
      <c r="O272" s="1343"/>
      <c r="P272" s="1343"/>
      <c r="Q272" s="1343"/>
      <c r="R272" s="1343"/>
      <c r="S272" s="1343"/>
      <c r="T272" s="114"/>
      <c r="U272" s="114"/>
      <c r="V272" s="114"/>
      <c r="W272" s="114"/>
      <c r="X272" s="114"/>
      <c r="Y272" s="114"/>
      <c r="Z272" s="114"/>
      <c r="AA272" s="114"/>
      <c r="AB272" s="114"/>
    </row>
    <row r="273" spans="1:28" s="780" customFormat="1" x14ac:dyDescent="0.2">
      <c r="A273" s="777">
        <v>0</v>
      </c>
      <c r="B273" s="777">
        <v>0</v>
      </c>
      <c r="C273" s="777">
        <v>0</v>
      </c>
      <c r="D273" s="777">
        <v>0</v>
      </c>
      <c r="E273" s="777">
        <v>0</v>
      </c>
      <c r="F273" s="777">
        <v>0</v>
      </c>
      <c r="G273" s="777">
        <v>0</v>
      </c>
      <c r="H273" s="777">
        <v>0</v>
      </c>
      <c r="I273" s="777">
        <v>0</v>
      </c>
      <c r="J273" s="777">
        <v>0</v>
      </c>
      <c r="K273" s="777">
        <v>0</v>
      </c>
      <c r="L273" s="777">
        <v>0</v>
      </c>
      <c r="M273" s="777">
        <v>0</v>
      </c>
      <c r="N273" s="777">
        <v>0</v>
      </c>
      <c r="O273" s="777">
        <v>0</v>
      </c>
      <c r="P273" s="777">
        <v>0</v>
      </c>
      <c r="Q273" s="777">
        <v>0</v>
      </c>
      <c r="R273" s="777">
        <v>0</v>
      </c>
      <c r="S273" s="777">
        <v>0</v>
      </c>
      <c r="T273" s="108"/>
      <c r="U273" s="108"/>
      <c r="V273" s="108"/>
      <c r="W273" s="108"/>
      <c r="X273" s="108"/>
      <c r="Y273" s="108"/>
      <c r="Z273" s="108"/>
      <c r="AA273" s="108"/>
      <c r="AB273" s="108"/>
    </row>
    <row r="274" spans="1:28" x14ac:dyDescent="0.2">
      <c r="A274" s="1343" t="s">
        <v>79</v>
      </c>
      <c r="B274" s="1343"/>
      <c r="C274" s="1343"/>
      <c r="D274" s="1343"/>
      <c r="E274" s="1343"/>
      <c r="F274" s="1343"/>
      <c r="G274" s="1343"/>
      <c r="H274" s="1343"/>
      <c r="I274" s="1343"/>
      <c r="J274" s="1343"/>
      <c r="K274" s="1343"/>
      <c r="L274" s="1343"/>
      <c r="M274" s="1343"/>
      <c r="N274" s="1343"/>
      <c r="O274" s="1343"/>
      <c r="P274" s="1343"/>
      <c r="Q274" s="1343"/>
      <c r="R274" s="1343"/>
      <c r="S274" s="1343"/>
      <c r="T274" s="113"/>
      <c r="U274" s="113"/>
      <c r="V274" s="113"/>
      <c r="W274" s="113"/>
      <c r="X274" s="113"/>
      <c r="Y274" s="113"/>
      <c r="Z274" s="113"/>
      <c r="AA274" s="113"/>
      <c r="AB274" s="113"/>
    </row>
    <row r="275" spans="1:28" s="805" customFormat="1" x14ac:dyDescent="0.2">
      <c r="A275" s="803">
        <v>0</v>
      </c>
      <c r="B275" s="803">
        <v>0</v>
      </c>
      <c r="C275" s="803">
        <v>0</v>
      </c>
      <c r="D275" s="803">
        <v>0</v>
      </c>
      <c r="E275" s="803">
        <v>0</v>
      </c>
      <c r="F275" s="803">
        <v>0</v>
      </c>
      <c r="G275" s="803">
        <v>0</v>
      </c>
      <c r="H275" s="803">
        <v>0</v>
      </c>
      <c r="I275" s="803">
        <v>0</v>
      </c>
      <c r="J275" s="803">
        <v>0</v>
      </c>
      <c r="K275" s="803">
        <v>0</v>
      </c>
      <c r="L275" s="803">
        <v>0</v>
      </c>
      <c r="M275" s="803">
        <v>0</v>
      </c>
      <c r="N275" s="803">
        <v>0</v>
      </c>
      <c r="O275" s="803">
        <v>0</v>
      </c>
      <c r="P275" s="803">
        <v>0</v>
      </c>
      <c r="Q275" s="803">
        <v>0</v>
      </c>
      <c r="R275" s="803">
        <v>0</v>
      </c>
      <c r="S275" s="803">
        <v>0</v>
      </c>
      <c r="T275" s="108"/>
      <c r="U275" s="108"/>
      <c r="V275" s="108"/>
      <c r="W275" s="108"/>
      <c r="X275" s="108"/>
      <c r="Y275" s="108"/>
      <c r="Z275" s="108"/>
      <c r="AA275" s="108"/>
      <c r="AB275" s="108"/>
    </row>
    <row r="276" spans="1:28" x14ac:dyDescent="0.2">
      <c r="A276" s="1343" t="s">
        <v>80</v>
      </c>
      <c r="B276" s="1343"/>
      <c r="C276" s="1343"/>
      <c r="D276" s="1343"/>
      <c r="E276" s="1343"/>
      <c r="F276" s="1343"/>
      <c r="G276" s="1343"/>
      <c r="H276" s="1343"/>
      <c r="I276" s="1343"/>
      <c r="J276" s="1343"/>
      <c r="K276" s="1343"/>
      <c r="L276" s="1343"/>
      <c r="M276" s="1343"/>
      <c r="N276" s="1343"/>
      <c r="O276" s="1343"/>
      <c r="P276" s="1343"/>
      <c r="Q276" s="1343"/>
      <c r="R276" s="1343"/>
      <c r="S276" s="1343"/>
      <c r="T276" s="113"/>
      <c r="U276" s="113"/>
      <c r="V276" s="113"/>
      <c r="W276" s="113"/>
      <c r="X276" s="113"/>
      <c r="Y276" s="113"/>
      <c r="Z276" s="113"/>
      <c r="AA276" s="113"/>
      <c r="AB276" s="113"/>
    </row>
    <row r="277" spans="1:28" s="820" customFormat="1" x14ac:dyDescent="0.2">
      <c r="A277" s="817">
        <v>0</v>
      </c>
      <c r="B277" s="817">
        <v>0</v>
      </c>
      <c r="C277" s="817">
        <v>0</v>
      </c>
      <c r="D277" s="817">
        <v>0</v>
      </c>
      <c r="E277" s="817">
        <v>0</v>
      </c>
      <c r="F277" s="817">
        <v>0</v>
      </c>
      <c r="G277" s="817">
        <v>0</v>
      </c>
      <c r="H277" s="817">
        <v>0</v>
      </c>
      <c r="I277" s="817">
        <v>0</v>
      </c>
      <c r="J277" s="817">
        <v>0</v>
      </c>
      <c r="K277" s="817">
        <v>0</v>
      </c>
      <c r="L277" s="817">
        <v>0</v>
      </c>
      <c r="M277" s="817">
        <v>0</v>
      </c>
      <c r="N277" s="817">
        <v>0</v>
      </c>
      <c r="O277" s="817">
        <v>0</v>
      </c>
      <c r="P277" s="817">
        <v>0</v>
      </c>
      <c r="Q277" s="817">
        <v>0</v>
      </c>
      <c r="R277" s="817">
        <v>0</v>
      </c>
      <c r="S277" s="817">
        <v>0</v>
      </c>
      <c r="T277" s="108"/>
      <c r="U277" s="108"/>
      <c r="V277" s="108"/>
      <c r="W277" s="108"/>
      <c r="X277" s="108"/>
      <c r="Y277" s="108"/>
      <c r="Z277" s="108"/>
      <c r="AA277" s="108"/>
      <c r="AB277" s="108"/>
    </row>
    <row r="278" spans="1:28" x14ac:dyDescent="0.2">
      <c r="A278" s="1088" t="s">
        <v>181</v>
      </c>
      <c r="B278" s="1088"/>
      <c r="C278" s="1088"/>
      <c r="D278" s="1088"/>
      <c r="E278" s="1088"/>
      <c r="F278" s="1088"/>
      <c r="G278" s="1088"/>
      <c r="H278" s="1088"/>
      <c r="I278" s="1088"/>
      <c r="J278" s="1088"/>
      <c r="K278" s="1088"/>
      <c r="L278" s="1088"/>
      <c r="M278" s="1088"/>
      <c r="N278" s="1088"/>
      <c r="O278" s="1088"/>
      <c r="P278" s="1088"/>
      <c r="Q278" s="1088"/>
      <c r="R278" s="1088"/>
      <c r="S278" s="1088"/>
      <c r="T278" s="113"/>
      <c r="U278" s="113"/>
      <c r="V278" s="113"/>
      <c r="W278" s="113"/>
      <c r="X278" s="113"/>
      <c r="Y278" s="113"/>
      <c r="Z278" s="113"/>
      <c r="AA278" s="113"/>
      <c r="AB278" s="113"/>
    </row>
    <row r="279" spans="1:28" s="13" customFormat="1" x14ac:dyDescent="0.2">
      <c r="A279" s="88">
        <f>SUM(A277,A275,A273,A271,A269,A267,A265,A263,A261,A259,A257,A255)</f>
        <v>2</v>
      </c>
      <c r="B279" s="439">
        <f t="shared" ref="B279:S279" si="6">SUM(B277,B275,B273,B271,B269,B267,B265,B263,B261,B259,B257,B255)</f>
        <v>2</v>
      </c>
      <c r="C279" s="439">
        <f t="shared" si="6"/>
        <v>4</v>
      </c>
      <c r="D279" s="439">
        <f t="shared" si="6"/>
        <v>0</v>
      </c>
      <c r="E279" s="439">
        <f t="shared" si="6"/>
        <v>4</v>
      </c>
      <c r="F279" s="439">
        <f t="shared" si="6"/>
        <v>0</v>
      </c>
      <c r="G279" s="439">
        <f t="shared" si="6"/>
        <v>4</v>
      </c>
      <c r="H279" s="439">
        <f t="shared" si="6"/>
        <v>0</v>
      </c>
      <c r="I279" s="439">
        <f t="shared" si="6"/>
        <v>4</v>
      </c>
      <c r="J279" s="439">
        <f t="shared" si="6"/>
        <v>0</v>
      </c>
      <c r="K279" s="439">
        <f t="shared" si="6"/>
        <v>0</v>
      </c>
      <c r="L279" s="439">
        <f t="shared" si="6"/>
        <v>0</v>
      </c>
      <c r="M279" s="439">
        <f t="shared" si="6"/>
        <v>0</v>
      </c>
      <c r="N279" s="439">
        <f t="shared" si="6"/>
        <v>0</v>
      </c>
      <c r="O279" s="439">
        <f t="shared" si="6"/>
        <v>4</v>
      </c>
      <c r="P279" s="439">
        <f t="shared" si="6"/>
        <v>0</v>
      </c>
      <c r="Q279" s="439">
        <f t="shared" si="6"/>
        <v>0</v>
      </c>
      <c r="R279" s="439">
        <f t="shared" si="6"/>
        <v>0</v>
      </c>
      <c r="S279" s="439">
        <f t="shared" si="6"/>
        <v>0</v>
      </c>
      <c r="T279" s="124"/>
      <c r="U279" s="124"/>
      <c r="V279" s="124"/>
      <c r="W279" s="124"/>
      <c r="X279" s="124"/>
      <c r="Y279" s="124"/>
      <c r="Z279" s="124"/>
      <c r="AA279" s="124"/>
      <c r="AB279" s="124"/>
    </row>
    <row r="280" spans="1:28" x14ac:dyDescent="0.2">
      <c r="A280" s="110"/>
      <c r="B280" s="110"/>
      <c r="C280" s="110"/>
      <c r="D280" s="110"/>
      <c r="E280" s="110"/>
      <c r="F280" s="110"/>
      <c r="G280" s="110"/>
      <c r="H280" s="110"/>
      <c r="I280" s="110"/>
      <c r="J280" s="110"/>
      <c r="K280" s="110"/>
      <c r="L280" s="110"/>
      <c r="M280" s="110"/>
      <c r="N280" s="110"/>
      <c r="O280" s="110"/>
      <c r="P280" s="110"/>
      <c r="Q280" s="110"/>
      <c r="R280" s="110"/>
      <c r="S280" s="110"/>
      <c r="T280" s="113"/>
      <c r="U280" s="113"/>
      <c r="V280" s="113"/>
      <c r="W280" s="113"/>
      <c r="X280" s="113"/>
      <c r="Y280" s="113"/>
      <c r="Z280" s="113"/>
      <c r="AA280" s="113"/>
      <c r="AB280" s="113"/>
    </row>
    <row r="281" spans="1:28" ht="21" customHeight="1" x14ac:dyDescent="0.2">
      <c r="A281" s="854" t="s">
        <v>829</v>
      </c>
      <c r="B281" s="855"/>
      <c r="C281" s="855"/>
      <c r="D281" s="855"/>
      <c r="E281" s="855"/>
      <c r="F281" s="855"/>
      <c r="G281" s="855"/>
      <c r="H281" s="855"/>
      <c r="I281" s="855"/>
      <c r="J281" s="855"/>
      <c r="K281" s="855"/>
      <c r="L281" s="855"/>
      <c r="M281" s="855"/>
      <c r="N281" s="855"/>
      <c r="O281" s="855"/>
      <c r="P281" s="855"/>
      <c r="Q281" s="855"/>
      <c r="R281" s="855"/>
      <c r="S281" s="856"/>
      <c r="T281" s="113"/>
      <c r="U281" s="113"/>
      <c r="V281" s="113"/>
      <c r="W281" s="113"/>
      <c r="X281" s="113"/>
      <c r="Y281" s="113"/>
      <c r="Z281" s="113"/>
      <c r="AA281" s="113"/>
      <c r="AB281" s="113"/>
    </row>
    <row r="282" spans="1:28" x14ac:dyDescent="0.2">
      <c r="A282" s="1083" t="s">
        <v>173</v>
      </c>
      <c r="B282" s="1066"/>
      <c r="C282" s="1066"/>
      <c r="D282" s="1066"/>
      <c r="E282" s="1066"/>
      <c r="F282" s="1066"/>
      <c r="G282" s="1066"/>
      <c r="H282" s="1066"/>
      <c r="I282" s="1066"/>
      <c r="J282" s="1066"/>
      <c r="K282" s="1066"/>
      <c r="L282" s="1066"/>
      <c r="M282" s="1066"/>
      <c r="N282" s="1066"/>
      <c r="O282" s="1066"/>
      <c r="P282" s="1066"/>
      <c r="Q282" s="1066"/>
      <c r="R282" s="1066"/>
      <c r="S282" s="1067"/>
      <c r="T282" s="113"/>
      <c r="U282" s="113"/>
      <c r="V282" s="113"/>
      <c r="W282" s="113"/>
      <c r="X282" s="113"/>
      <c r="Y282" s="113"/>
      <c r="Z282" s="113"/>
      <c r="AA282" s="113"/>
      <c r="AB282" s="113"/>
    </row>
    <row r="283" spans="1:28" x14ac:dyDescent="0.2">
      <c r="A283" s="1070" t="s">
        <v>774</v>
      </c>
      <c r="B283" s="1055"/>
      <c r="C283" s="1055"/>
      <c r="D283" s="1055"/>
      <c r="E283" s="1055"/>
      <c r="F283" s="1055"/>
      <c r="G283" s="1055"/>
      <c r="H283" s="1055"/>
      <c r="I283" s="1055"/>
      <c r="J283" s="1055"/>
      <c r="K283" s="1055"/>
      <c r="L283" s="1055"/>
      <c r="M283" s="1055"/>
      <c r="N283" s="1055"/>
      <c r="O283" s="1055"/>
      <c r="P283" s="1055"/>
      <c r="Q283" s="1055"/>
      <c r="R283" s="1055"/>
      <c r="S283" s="1071"/>
      <c r="T283" s="113"/>
      <c r="U283" s="113"/>
      <c r="V283" s="113"/>
      <c r="W283" s="113"/>
      <c r="X283" s="113"/>
      <c r="Y283" s="113"/>
      <c r="Z283" s="113"/>
      <c r="AA283" s="113"/>
      <c r="AB283" s="113"/>
    </row>
    <row r="284" spans="1:28" x14ac:dyDescent="0.2">
      <c r="A284" s="1070" t="s">
        <v>788</v>
      </c>
      <c r="B284" s="1055"/>
      <c r="C284" s="1055"/>
      <c r="D284" s="1055"/>
      <c r="E284" s="1055"/>
      <c r="F284" s="1055"/>
      <c r="G284" s="1055"/>
      <c r="H284" s="1055"/>
      <c r="I284" s="1055"/>
      <c r="J284" s="1055"/>
      <c r="K284" s="1055"/>
      <c r="L284" s="1055"/>
      <c r="M284" s="1055"/>
      <c r="N284" s="1055"/>
      <c r="O284" s="1055"/>
      <c r="P284" s="1055"/>
      <c r="Q284" s="1055"/>
      <c r="R284" s="1055"/>
      <c r="S284" s="1071"/>
      <c r="T284" s="113"/>
      <c r="U284" s="113"/>
      <c r="V284" s="113"/>
      <c r="W284" s="113"/>
      <c r="X284" s="113"/>
      <c r="Y284" s="113"/>
      <c r="Z284" s="113"/>
      <c r="AA284" s="113"/>
      <c r="AB284" s="113"/>
    </row>
    <row r="285" spans="1:28" x14ac:dyDescent="0.2">
      <c r="A285" s="1070" t="s">
        <v>789</v>
      </c>
      <c r="B285" s="1055"/>
      <c r="C285" s="1055"/>
      <c r="D285" s="1055"/>
      <c r="E285" s="1055"/>
      <c r="F285" s="1055"/>
      <c r="G285" s="1055"/>
      <c r="H285" s="1055"/>
      <c r="I285" s="1055"/>
      <c r="J285" s="1055"/>
      <c r="K285" s="1055"/>
      <c r="L285" s="1055"/>
      <c r="M285" s="1055"/>
      <c r="N285" s="1055"/>
      <c r="O285" s="1055"/>
      <c r="P285" s="1055"/>
      <c r="Q285" s="1055"/>
      <c r="R285" s="1055"/>
      <c r="S285" s="1071"/>
      <c r="T285" s="113"/>
      <c r="U285" s="113"/>
      <c r="V285" s="113"/>
      <c r="W285" s="113"/>
      <c r="X285" s="113"/>
      <c r="Y285" s="113"/>
      <c r="Z285" s="113"/>
      <c r="AA285" s="113"/>
      <c r="AB285" s="113"/>
    </row>
    <row r="286" spans="1:28" x14ac:dyDescent="0.2">
      <c r="A286" s="1070" t="s">
        <v>790</v>
      </c>
      <c r="B286" s="1055"/>
      <c r="C286" s="1055"/>
      <c r="D286" s="1055"/>
      <c r="E286" s="1055"/>
      <c r="F286" s="1055"/>
      <c r="G286" s="1055"/>
      <c r="H286" s="1055"/>
      <c r="I286" s="1055"/>
      <c r="J286" s="1055"/>
      <c r="K286" s="1055"/>
      <c r="L286" s="1055"/>
      <c r="M286" s="1055"/>
      <c r="N286" s="1055"/>
      <c r="O286" s="1055"/>
      <c r="P286" s="1055"/>
      <c r="Q286" s="1055"/>
      <c r="R286" s="1055"/>
      <c r="S286" s="1071"/>
      <c r="T286" s="113"/>
      <c r="U286" s="113"/>
      <c r="V286" s="113"/>
      <c r="W286" s="113"/>
      <c r="X286" s="113"/>
      <c r="Y286" s="113"/>
      <c r="Z286" s="113"/>
      <c r="AA286" s="113"/>
      <c r="AB286" s="113"/>
    </row>
    <row r="287" spans="1:28" x14ac:dyDescent="0.2">
      <c r="A287" s="1348" t="s">
        <v>791</v>
      </c>
      <c r="B287" s="1349"/>
      <c r="C287" s="1349"/>
      <c r="D287" s="1349"/>
      <c r="E287" s="1349"/>
      <c r="F287" s="1349"/>
      <c r="G287" s="1349"/>
      <c r="H287" s="1349"/>
      <c r="I287" s="1349"/>
      <c r="J287" s="1349"/>
      <c r="K287" s="1349"/>
      <c r="L287" s="1349"/>
      <c r="M287" s="1349"/>
      <c r="N287" s="1349"/>
      <c r="O287" s="1349"/>
      <c r="P287" s="1349"/>
      <c r="Q287" s="1349"/>
      <c r="R287" s="1349"/>
      <c r="S287" s="1350"/>
      <c r="T287" s="113"/>
      <c r="U287" s="113"/>
      <c r="V287" s="113"/>
      <c r="W287" s="113"/>
      <c r="X287" s="113"/>
      <c r="Y287" s="113"/>
      <c r="Z287" s="113"/>
      <c r="AA287" s="113"/>
      <c r="AB287" s="113"/>
    </row>
    <row r="288" spans="1:28" x14ac:dyDescent="0.2">
      <c r="A288" s="1340" t="s">
        <v>792</v>
      </c>
      <c r="B288" s="1341"/>
      <c r="C288" s="1341"/>
      <c r="D288" s="1341"/>
      <c r="E288" s="1341"/>
      <c r="F288" s="1341"/>
      <c r="G288" s="1341"/>
      <c r="H288" s="1341"/>
      <c r="I288" s="1341"/>
      <c r="J288" s="1341"/>
      <c r="K288" s="1341"/>
      <c r="L288" s="1341"/>
      <c r="M288" s="1341"/>
      <c r="N288" s="1341"/>
      <c r="O288" s="1341"/>
      <c r="P288" s="1341"/>
      <c r="Q288" s="1341"/>
      <c r="R288" s="1341"/>
      <c r="S288" s="1342"/>
      <c r="T288" s="113"/>
      <c r="U288" s="113"/>
      <c r="V288" s="113"/>
      <c r="W288" s="113"/>
      <c r="X288" s="113"/>
      <c r="Y288" s="113"/>
      <c r="Z288" s="113"/>
      <c r="AA288" s="113"/>
      <c r="AB288" s="113"/>
    </row>
    <row r="289" spans="1:28" ht="34.5" customHeight="1" x14ac:dyDescent="0.2">
      <c r="A289" s="827" t="s">
        <v>41</v>
      </c>
      <c r="B289" s="828"/>
      <c r="C289" s="829"/>
      <c r="D289" s="827" t="s">
        <v>42</v>
      </c>
      <c r="E289" s="829"/>
      <c r="F289" s="827" t="s">
        <v>43</v>
      </c>
      <c r="G289" s="828"/>
      <c r="H289" s="829"/>
      <c r="I289" s="827" t="s">
        <v>44</v>
      </c>
      <c r="J289" s="829"/>
      <c r="K289" s="827" t="s">
        <v>45</v>
      </c>
      <c r="L289" s="828"/>
      <c r="M289" s="828"/>
      <c r="N289" s="829"/>
      <c r="O289" s="962" t="s">
        <v>46</v>
      </c>
      <c r="P289" s="963"/>
      <c r="Q289" s="964"/>
      <c r="R289" s="827" t="s">
        <v>47</v>
      </c>
      <c r="S289" s="829"/>
      <c r="T289" s="113"/>
      <c r="U289" s="113"/>
      <c r="V289" s="113"/>
      <c r="W289" s="113"/>
      <c r="X289" s="113"/>
      <c r="Y289" s="113"/>
      <c r="Z289" s="113"/>
      <c r="AA289" s="113"/>
      <c r="AB289" s="113"/>
    </row>
    <row r="290" spans="1:28" ht="30" customHeight="1" x14ac:dyDescent="0.2">
      <c r="A290" s="830" t="s">
        <v>48</v>
      </c>
      <c r="B290" s="830" t="s">
        <v>49</v>
      </c>
      <c r="C290" s="830" t="s">
        <v>50</v>
      </c>
      <c r="D290" s="830" t="s">
        <v>51</v>
      </c>
      <c r="E290" s="830" t="s">
        <v>52</v>
      </c>
      <c r="F290" s="827" t="s">
        <v>53</v>
      </c>
      <c r="G290" s="828"/>
      <c r="H290" s="829"/>
      <c r="I290" s="830" t="s">
        <v>54</v>
      </c>
      <c r="J290" s="830" t="s">
        <v>55</v>
      </c>
      <c r="K290" s="827" t="s">
        <v>56</v>
      </c>
      <c r="L290" s="829"/>
      <c r="M290" s="827" t="s">
        <v>57</v>
      </c>
      <c r="N290" s="829"/>
      <c r="O290" s="830" t="s">
        <v>58</v>
      </c>
      <c r="P290" s="830" t="s">
        <v>59</v>
      </c>
      <c r="Q290" s="830" t="s">
        <v>60</v>
      </c>
      <c r="R290" s="830" t="s">
        <v>61</v>
      </c>
      <c r="S290" s="830" t="s">
        <v>62</v>
      </c>
      <c r="T290" s="113"/>
      <c r="U290" s="113"/>
      <c r="V290" s="113"/>
      <c r="W290" s="113"/>
      <c r="X290" s="113"/>
      <c r="Y290" s="113"/>
      <c r="Z290" s="113"/>
      <c r="AA290" s="113"/>
      <c r="AB290" s="113"/>
    </row>
    <row r="291" spans="1:28" ht="59.25" customHeight="1" x14ac:dyDescent="0.2">
      <c r="A291" s="831"/>
      <c r="B291" s="831"/>
      <c r="C291" s="831"/>
      <c r="D291" s="831"/>
      <c r="E291" s="831"/>
      <c r="F291" s="85" t="s">
        <v>63</v>
      </c>
      <c r="G291" s="85" t="s">
        <v>64</v>
      </c>
      <c r="H291" s="85" t="s">
        <v>65</v>
      </c>
      <c r="I291" s="831"/>
      <c r="J291" s="831"/>
      <c r="K291" s="87" t="s">
        <v>66</v>
      </c>
      <c r="L291" s="87" t="s">
        <v>67</v>
      </c>
      <c r="M291" s="87" t="s">
        <v>68</v>
      </c>
      <c r="N291" s="87" t="s">
        <v>67</v>
      </c>
      <c r="O291" s="831"/>
      <c r="P291" s="831"/>
      <c r="Q291" s="831"/>
      <c r="R291" s="831"/>
      <c r="S291" s="831"/>
      <c r="T291" s="113"/>
      <c r="U291" s="113"/>
      <c r="V291" s="113"/>
      <c r="W291" s="113"/>
      <c r="X291" s="113"/>
      <c r="Y291" s="113"/>
      <c r="Z291" s="113"/>
      <c r="AA291" s="113"/>
      <c r="AB291" s="113"/>
    </row>
    <row r="292" spans="1:28" x14ac:dyDescent="0.2">
      <c r="A292" s="1345" t="s">
        <v>69</v>
      </c>
      <c r="B292" s="1346"/>
      <c r="C292" s="1346"/>
      <c r="D292" s="1346"/>
      <c r="E292" s="1346"/>
      <c r="F292" s="1346"/>
      <c r="G292" s="1346"/>
      <c r="H292" s="1346"/>
      <c r="I292" s="1346"/>
      <c r="J292" s="1346"/>
      <c r="K292" s="1346"/>
      <c r="L292" s="1346"/>
      <c r="M292" s="1346"/>
      <c r="N292" s="1346"/>
      <c r="O292" s="1346"/>
      <c r="P292" s="1346"/>
      <c r="Q292" s="1346"/>
      <c r="R292" s="1346"/>
      <c r="S292" s="1347"/>
      <c r="T292" s="113"/>
      <c r="U292" s="113"/>
      <c r="V292" s="113"/>
      <c r="W292" s="113"/>
      <c r="X292" s="113"/>
      <c r="Y292" s="113"/>
      <c r="Z292" s="113"/>
      <c r="AA292" s="113"/>
      <c r="AB292" s="113"/>
    </row>
    <row r="293" spans="1:28" s="21" customFormat="1" x14ac:dyDescent="0.2">
      <c r="A293" s="89">
        <v>0</v>
      </c>
      <c r="B293" s="89">
        <v>0</v>
      </c>
      <c r="C293" s="89">
        <v>0</v>
      </c>
      <c r="D293" s="89">
        <v>0</v>
      </c>
      <c r="E293" s="89">
        <v>0</v>
      </c>
      <c r="F293" s="89">
        <v>0</v>
      </c>
      <c r="G293" s="89">
        <v>0</v>
      </c>
      <c r="H293" s="89">
        <v>0</v>
      </c>
      <c r="I293" s="89">
        <v>0</v>
      </c>
      <c r="J293" s="89">
        <v>0</v>
      </c>
      <c r="K293" s="89">
        <v>0</v>
      </c>
      <c r="L293" s="89">
        <v>0</v>
      </c>
      <c r="M293" s="89">
        <v>0</v>
      </c>
      <c r="N293" s="89">
        <v>0</v>
      </c>
      <c r="O293" s="89">
        <v>0</v>
      </c>
      <c r="P293" s="89">
        <v>0</v>
      </c>
      <c r="Q293" s="89">
        <v>0</v>
      </c>
      <c r="R293" s="89">
        <v>0</v>
      </c>
      <c r="S293" s="89">
        <v>0</v>
      </c>
      <c r="T293" s="114"/>
      <c r="U293" s="114"/>
      <c r="V293" s="114"/>
      <c r="W293" s="114"/>
      <c r="X293" s="114"/>
      <c r="Y293" s="114"/>
      <c r="Z293" s="114"/>
      <c r="AA293" s="114"/>
      <c r="AB293" s="114"/>
    </row>
    <row r="294" spans="1:28" x14ac:dyDescent="0.2">
      <c r="A294" s="1345" t="s">
        <v>70</v>
      </c>
      <c r="B294" s="1346"/>
      <c r="C294" s="1346"/>
      <c r="D294" s="1346"/>
      <c r="E294" s="1346"/>
      <c r="F294" s="1346"/>
      <c r="G294" s="1346"/>
      <c r="H294" s="1346"/>
      <c r="I294" s="1346"/>
      <c r="J294" s="1346"/>
      <c r="K294" s="1346"/>
      <c r="L294" s="1346"/>
      <c r="M294" s="1346"/>
      <c r="N294" s="1346"/>
      <c r="O294" s="1346"/>
      <c r="P294" s="1346"/>
      <c r="Q294" s="1346"/>
      <c r="R294" s="1346"/>
      <c r="S294" s="1347"/>
      <c r="T294" s="113"/>
      <c r="U294" s="113"/>
      <c r="V294" s="113"/>
      <c r="W294" s="113"/>
      <c r="X294" s="113"/>
      <c r="Y294" s="113"/>
      <c r="Z294" s="113"/>
      <c r="AA294" s="113"/>
      <c r="AB294" s="113"/>
    </row>
    <row r="295" spans="1:28" s="369" customFormat="1" x14ac:dyDescent="0.2">
      <c r="A295" s="365">
        <v>0</v>
      </c>
      <c r="B295" s="365">
        <v>0</v>
      </c>
      <c r="C295" s="365">
        <v>0</v>
      </c>
      <c r="D295" s="365">
        <v>0</v>
      </c>
      <c r="E295" s="365">
        <v>0</v>
      </c>
      <c r="F295" s="365">
        <v>0</v>
      </c>
      <c r="G295" s="365">
        <v>0</v>
      </c>
      <c r="H295" s="365">
        <v>0</v>
      </c>
      <c r="I295" s="365">
        <v>0</v>
      </c>
      <c r="J295" s="365">
        <v>0</v>
      </c>
      <c r="K295" s="365">
        <v>0</v>
      </c>
      <c r="L295" s="365">
        <v>0</v>
      </c>
      <c r="M295" s="365">
        <v>0</v>
      </c>
      <c r="N295" s="365">
        <v>0</v>
      </c>
      <c r="O295" s="365">
        <v>0</v>
      </c>
      <c r="P295" s="365">
        <v>0</v>
      </c>
      <c r="Q295" s="365">
        <v>0</v>
      </c>
      <c r="R295" s="365">
        <v>0</v>
      </c>
      <c r="S295" s="365">
        <v>0</v>
      </c>
      <c r="T295" s="108"/>
      <c r="U295" s="108"/>
      <c r="V295" s="108"/>
      <c r="W295" s="108"/>
      <c r="X295" s="108"/>
      <c r="Y295" s="108"/>
      <c r="Z295" s="108"/>
      <c r="AA295" s="108"/>
      <c r="AB295" s="108"/>
    </row>
    <row r="296" spans="1:28" x14ac:dyDescent="0.2">
      <c r="A296" s="1345" t="s">
        <v>71</v>
      </c>
      <c r="B296" s="1346"/>
      <c r="C296" s="1346"/>
      <c r="D296" s="1346"/>
      <c r="E296" s="1346"/>
      <c r="F296" s="1346"/>
      <c r="G296" s="1346"/>
      <c r="H296" s="1346"/>
      <c r="I296" s="1346"/>
      <c r="J296" s="1346"/>
      <c r="K296" s="1346"/>
      <c r="L296" s="1346"/>
      <c r="M296" s="1346"/>
      <c r="N296" s="1346"/>
      <c r="O296" s="1346"/>
      <c r="P296" s="1346"/>
      <c r="Q296" s="1346"/>
      <c r="R296" s="1346"/>
      <c r="S296" s="1347"/>
      <c r="T296" s="113"/>
      <c r="U296" s="113"/>
      <c r="V296" s="113"/>
      <c r="W296" s="113"/>
      <c r="X296" s="113"/>
      <c r="Y296" s="113"/>
      <c r="Z296" s="113"/>
      <c r="AA296" s="113"/>
      <c r="AB296" s="113"/>
    </row>
    <row r="297" spans="1:28" s="483" customFormat="1" x14ac:dyDescent="0.2">
      <c r="A297" s="479">
        <v>0</v>
      </c>
      <c r="B297" s="479">
        <v>0</v>
      </c>
      <c r="C297" s="479">
        <v>0</v>
      </c>
      <c r="D297" s="479">
        <v>0</v>
      </c>
      <c r="E297" s="479">
        <v>0</v>
      </c>
      <c r="F297" s="479">
        <v>0</v>
      </c>
      <c r="G297" s="479">
        <v>0</v>
      </c>
      <c r="H297" s="479">
        <v>0</v>
      </c>
      <c r="I297" s="479">
        <v>0</v>
      </c>
      <c r="J297" s="479">
        <v>0</v>
      </c>
      <c r="K297" s="479">
        <v>0</v>
      </c>
      <c r="L297" s="479">
        <v>0</v>
      </c>
      <c r="M297" s="479">
        <v>0</v>
      </c>
      <c r="N297" s="479">
        <v>0</v>
      </c>
      <c r="O297" s="479">
        <v>0</v>
      </c>
      <c r="P297" s="479">
        <v>0</v>
      </c>
      <c r="Q297" s="479">
        <v>0</v>
      </c>
      <c r="R297" s="479">
        <v>0</v>
      </c>
      <c r="S297" s="479">
        <v>0</v>
      </c>
      <c r="T297" s="108"/>
      <c r="U297" s="108"/>
      <c r="V297" s="108"/>
      <c r="W297" s="108"/>
      <c r="X297" s="108"/>
      <c r="Y297" s="108"/>
      <c r="Z297" s="108"/>
      <c r="AA297" s="108"/>
      <c r="AB297" s="108"/>
    </row>
    <row r="298" spans="1:28" x14ac:dyDescent="0.2">
      <c r="A298" s="1345" t="s">
        <v>72</v>
      </c>
      <c r="B298" s="1346"/>
      <c r="C298" s="1346"/>
      <c r="D298" s="1346"/>
      <c r="E298" s="1346"/>
      <c r="F298" s="1346"/>
      <c r="G298" s="1346"/>
      <c r="H298" s="1346"/>
      <c r="I298" s="1346"/>
      <c r="J298" s="1346"/>
      <c r="K298" s="1346"/>
      <c r="L298" s="1346"/>
      <c r="M298" s="1346"/>
      <c r="N298" s="1346"/>
      <c r="O298" s="1346"/>
      <c r="P298" s="1346"/>
      <c r="Q298" s="1346"/>
      <c r="R298" s="1346"/>
      <c r="S298" s="1347"/>
      <c r="T298" s="113"/>
      <c r="U298" s="113"/>
      <c r="V298" s="113"/>
      <c r="W298" s="113"/>
      <c r="X298" s="113"/>
      <c r="Y298" s="113"/>
      <c r="Z298" s="113"/>
      <c r="AA298" s="113"/>
      <c r="AB298" s="113"/>
    </row>
    <row r="299" spans="1:28" s="549" customFormat="1" x14ac:dyDescent="0.2">
      <c r="A299" s="546">
        <v>0</v>
      </c>
      <c r="B299" s="546">
        <v>0</v>
      </c>
      <c r="C299" s="546">
        <v>0</v>
      </c>
      <c r="D299" s="546">
        <v>0</v>
      </c>
      <c r="E299" s="546">
        <v>0</v>
      </c>
      <c r="F299" s="546">
        <v>0</v>
      </c>
      <c r="G299" s="546">
        <v>0</v>
      </c>
      <c r="H299" s="546">
        <v>0</v>
      </c>
      <c r="I299" s="546">
        <v>0</v>
      </c>
      <c r="J299" s="546">
        <v>0</v>
      </c>
      <c r="K299" s="546">
        <v>0</v>
      </c>
      <c r="L299" s="546">
        <v>0</v>
      </c>
      <c r="M299" s="546">
        <v>0</v>
      </c>
      <c r="N299" s="546">
        <v>0</v>
      </c>
      <c r="O299" s="546">
        <v>0</v>
      </c>
      <c r="P299" s="546">
        <v>0</v>
      </c>
      <c r="Q299" s="546">
        <v>0</v>
      </c>
      <c r="R299" s="546">
        <v>0</v>
      </c>
      <c r="S299" s="546">
        <v>0</v>
      </c>
      <c r="T299" s="108"/>
      <c r="U299" s="108"/>
      <c r="V299" s="108"/>
      <c r="W299" s="108"/>
      <c r="X299" s="108"/>
      <c r="Y299" s="108"/>
      <c r="Z299" s="108"/>
      <c r="AA299" s="108"/>
      <c r="AB299" s="108"/>
    </row>
    <row r="300" spans="1:28" x14ac:dyDescent="0.2">
      <c r="A300" s="1345" t="s">
        <v>73</v>
      </c>
      <c r="B300" s="1346"/>
      <c r="C300" s="1346"/>
      <c r="D300" s="1346"/>
      <c r="E300" s="1346"/>
      <c r="F300" s="1346"/>
      <c r="G300" s="1346"/>
      <c r="H300" s="1346"/>
      <c r="I300" s="1346"/>
      <c r="J300" s="1346"/>
      <c r="K300" s="1346"/>
      <c r="L300" s="1346"/>
      <c r="M300" s="1346"/>
      <c r="N300" s="1346"/>
      <c r="O300" s="1346"/>
      <c r="P300" s="1346"/>
      <c r="Q300" s="1346"/>
      <c r="R300" s="1346"/>
      <c r="S300" s="1347"/>
      <c r="T300" s="113"/>
      <c r="U300" s="113"/>
      <c r="V300" s="113"/>
      <c r="W300" s="113"/>
      <c r="X300" s="113"/>
      <c r="Y300" s="113"/>
      <c r="Z300" s="113"/>
      <c r="AA300" s="113"/>
      <c r="AB300" s="113"/>
    </row>
    <row r="301" spans="1:28" s="587" customFormat="1" x14ac:dyDescent="0.2">
      <c r="A301" s="585">
        <v>0</v>
      </c>
      <c r="B301" s="585">
        <v>0</v>
      </c>
      <c r="C301" s="585">
        <v>0</v>
      </c>
      <c r="D301" s="585">
        <v>0</v>
      </c>
      <c r="E301" s="585">
        <v>0</v>
      </c>
      <c r="F301" s="585">
        <v>0</v>
      </c>
      <c r="G301" s="585">
        <v>0</v>
      </c>
      <c r="H301" s="585">
        <v>0</v>
      </c>
      <c r="I301" s="585">
        <v>0</v>
      </c>
      <c r="J301" s="585">
        <v>0</v>
      </c>
      <c r="K301" s="585">
        <v>0</v>
      </c>
      <c r="L301" s="585">
        <v>0</v>
      </c>
      <c r="M301" s="585">
        <v>0</v>
      </c>
      <c r="N301" s="585">
        <v>0</v>
      </c>
      <c r="O301" s="585">
        <v>0</v>
      </c>
      <c r="P301" s="585">
        <v>0</v>
      </c>
      <c r="Q301" s="585">
        <v>0</v>
      </c>
      <c r="R301" s="585">
        <v>0</v>
      </c>
      <c r="S301" s="585">
        <v>0</v>
      </c>
      <c r="T301" s="108"/>
      <c r="U301" s="108"/>
      <c r="V301" s="108"/>
      <c r="W301" s="108"/>
      <c r="X301" s="108"/>
      <c r="Y301" s="108"/>
      <c r="Z301" s="108"/>
      <c r="AA301" s="108"/>
      <c r="AB301" s="108"/>
    </row>
    <row r="302" spans="1:28" x14ac:dyDescent="0.2">
      <c r="A302" s="1345" t="s">
        <v>74</v>
      </c>
      <c r="B302" s="1346"/>
      <c r="C302" s="1346"/>
      <c r="D302" s="1346"/>
      <c r="E302" s="1346"/>
      <c r="F302" s="1346"/>
      <c r="G302" s="1346"/>
      <c r="H302" s="1346"/>
      <c r="I302" s="1346"/>
      <c r="J302" s="1346"/>
      <c r="K302" s="1346"/>
      <c r="L302" s="1346"/>
      <c r="M302" s="1346"/>
      <c r="N302" s="1346"/>
      <c r="O302" s="1346"/>
      <c r="P302" s="1346"/>
      <c r="Q302" s="1346"/>
      <c r="R302" s="1346"/>
      <c r="S302" s="1347"/>
      <c r="T302" s="113"/>
      <c r="U302" s="113"/>
      <c r="V302" s="113"/>
      <c r="W302" s="113"/>
      <c r="X302" s="113"/>
      <c r="Y302" s="113"/>
      <c r="Z302" s="113"/>
      <c r="AA302" s="113"/>
      <c r="AB302" s="113"/>
    </row>
    <row r="303" spans="1:28" s="633" customFormat="1" x14ac:dyDescent="0.2">
      <c r="A303" s="632">
        <v>0</v>
      </c>
      <c r="B303" s="632">
        <v>0</v>
      </c>
      <c r="C303" s="632">
        <v>0</v>
      </c>
      <c r="D303" s="632">
        <v>0</v>
      </c>
      <c r="E303" s="632">
        <v>0</v>
      </c>
      <c r="F303" s="632">
        <v>0</v>
      </c>
      <c r="G303" s="632">
        <v>0</v>
      </c>
      <c r="H303" s="632">
        <v>0</v>
      </c>
      <c r="I303" s="632">
        <v>0</v>
      </c>
      <c r="J303" s="632">
        <v>0</v>
      </c>
      <c r="K303" s="632">
        <v>0</v>
      </c>
      <c r="L303" s="632">
        <v>0</v>
      </c>
      <c r="M303" s="632">
        <v>0</v>
      </c>
      <c r="N303" s="632">
        <v>0</v>
      </c>
      <c r="O303" s="632">
        <v>0</v>
      </c>
      <c r="P303" s="632">
        <v>0</v>
      </c>
      <c r="Q303" s="632">
        <v>0</v>
      </c>
      <c r="R303" s="632">
        <v>0</v>
      </c>
      <c r="S303" s="632">
        <v>0</v>
      </c>
      <c r="T303" s="108"/>
      <c r="U303" s="108"/>
      <c r="V303" s="108"/>
      <c r="W303" s="108"/>
      <c r="X303" s="108"/>
      <c r="Y303" s="108"/>
      <c r="Z303" s="108"/>
      <c r="AA303" s="108"/>
      <c r="AB303" s="108"/>
    </row>
    <row r="304" spans="1:28" x14ac:dyDescent="0.2">
      <c r="A304" s="1345" t="s">
        <v>75</v>
      </c>
      <c r="B304" s="1346"/>
      <c r="C304" s="1346"/>
      <c r="D304" s="1346"/>
      <c r="E304" s="1346"/>
      <c r="F304" s="1346"/>
      <c r="G304" s="1346"/>
      <c r="H304" s="1346"/>
      <c r="I304" s="1346"/>
      <c r="J304" s="1346"/>
      <c r="K304" s="1346"/>
      <c r="L304" s="1346"/>
      <c r="M304" s="1346"/>
      <c r="N304" s="1346"/>
      <c r="O304" s="1346"/>
      <c r="P304" s="1346"/>
      <c r="Q304" s="1346"/>
      <c r="R304" s="1346"/>
      <c r="S304" s="1347"/>
      <c r="T304" s="113"/>
      <c r="U304" s="113"/>
      <c r="V304" s="113"/>
      <c r="W304" s="113"/>
      <c r="X304" s="113"/>
      <c r="Y304" s="113"/>
      <c r="Z304" s="113"/>
      <c r="AA304" s="113"/>
      <c r="AB304" s="113"/>
    </row>
    <row r="305" spans="1:28" s="670" customFormat="1" x14ac:dyDescent="0.2">
      <c r="A305" s="667">
        <v>0</v>
      </c>
      <c r="B305" s="667">
        <v>0</v>
      </c>
      <c r="C305" s="667">
        <v>0</v>
      </c>
      <c r="D305" s="667">
        <v>0</v>
      </c>
      <c r="E305" s="667">
        <v>0</v>
      </c>
      <c r="F305" s="667">
        <v>0</v>
      </c>
      <c r="G305" s="667">
        <v>0</v>
      </c>
      <c r="H305" s="667">
        <v>0</v>
      </c>
      <c r="I305" s="667">
        <v>0</v>
      </c>
      <c r="J305" s="667">
        <v>0</v>
      </c>
      <c r="K305" s="667">
        <v>0</v>
      </c>
      <c r="L305" s="667">
        <v>0</v>
      </c>
      <c r="M305" s="667">
        <v>0</v>
      </c>
      <c r="N305" s="667">
        <v>0</v>
      </c>
      <c r="O305" s="667">
        <v>0</v>
      </c>
      <c r="P305" s="667">
        <v>0</v>
      </c>
      <c r="Q305" s="667">
        <v>0</v>
      </c>
      <c r="R305" s="667">
        <v>0</v>
      </c>
      <c r="S305" s="667">
        <v>0</v>
      </c>
      <c r="T305" s="108"/>
      <c r="U305" s="108"/>
      <c r="V305" s="108"/>
      <c r="W305" s="108"/>
      <c r="X305" s="108"/>
      <c r="Y305" s="108"/>
      <c r="Z305" s="108"/>
      <c r="AA305" s="108"/>
      <c r="AB305" s="108"/>
    </row>
    <row r="306" spans="1:28" x14ac:dyDescent="0.2">
      <c r="A306" s="1345" t="s">
        <v>76</v>
      </c>
      <c r="B306" s="1346"/>
      <c r="C306" s="1346"/>
      <c r="D306" s="1346"/>
      <c r="E306" s="1346"/>
      <c r="F306" s="1346"/>
      <c r="G306" s="1346"/>
      <c r="H306" s="1346"/>
      <c r="I306" s="1346"/>
      <c r="J306" s="1346"/>
      <c r="K306" s="1346"/>
      <c r="L306" s="1346"/>
      <c r="M306" s="1346"/>
      <c r="N306" s="1346"/>
      <c r="O306" s="1346"/>
      <c r="P306" s="1346"/>
      <c r="Q306" s="1346"/>
      <c r="R306" s="1346"/>
      <c r="S306" s="1347"/>
      <c r="T306" s="113"/>
      <c r="U306" s="113"/>
      <c r="V306" s="113"/>
      <c r="W306" s="113"/>
      <c r="X306" s="113"/>
      <c r="Y306" s="113"/>
      <c r="Z306" s="113"/>
      <c r="AA306" s="113"/>
      <c r="AB306" s="113"/>
    </row>
    <row r="307" spans="1:28" s="700" customFormat="1" x14ac:dyDescent="0.2">
      <c r="A307" s="699">
        <v>0</v>
      </c>
      <c r="B307" s="699">
        <v>0</v>
      </c>
      <c r="C307" s="699">
        <v>0</v>
      </c>
      <c r="D307" s="699">
        <v>0</v>
      </c>
      <c r="E307" s="699">
        <v>0</v>
      </c>
      <c r="F307" s="699">
        <v>0</v>
      </c>
      <c r="G307" s="699">
        <v>0</v>
      </c>
      <c r="H307" s="699">
        <v>0</v>
      </c>
      <c r="I307" s="699">
        <v>0</v>
      </c>
      <c r="J307" s="699">
        <v>0</v>
      </c>
      <c r="K307" s="699">
        <v>0</v>
      </c>
      <c r="L307" s="699">
        <v>0</v>
      </c>
      <c r="M307" s="699">
        <v>0</v>
      </c>
      <c r="N307" s="699">
        <v>0</v>
      </c>
      <c r="O307" s="699">
        <v>0</v>
      </c>
      <c r="P307" s="699">
        <v>0</v>
      </c>
      <c r="Q307" s="699">
        <v>0</v>
      </c>
      <c r="R307" s="699">
        <v>0</v>
      </c>
      <c r="S307" s="699">
        <v>0</v>
      </c>
      <c r="T307" s="108"/>
      <c r="U307" s="108"/>
      <c r="V307" s="108"/>
      <c r="W307" s="108"/>
      <c r="X307" s="108"/>
      <c r="Y307" s="108"/>
      <c r="Z307" s="108"/>
      <c r="AA307" s="108"/>
      <c r="AB307" s="108"/>
    </row>
    <row r="308" spans="1:28" x14ac:dyDescent="0.2">
      <c r="A308" s="1345" t="s">
        <v>77</v>
      </c>
      <c r="B308" s="1346"/>
      <c r="C308" s="1346"/>
      <c r="D308" s="1346"/>
      <c r="E308" s="1346"/>
      <c r="F308" s="1346"/>
      <c r="G308" s="1346"/>
      <c r="H308" s="1346"/>
      <c r="I308" s="1346"/>
      <c r="J308" s="1346"/>
      <c r="K308" s="1346"/>
      <c r="L308" s="1346"/>
      <c r="M308" s="1346"/>
      <c r="N308" s="1346"/>
      <c r="O308" s="1346"/>
      <c r="P308" s="1346"/>
      <c r="Q308" s="1346"/>
      <c r="R308" s="1346"/>
      <c r="S308" s="1347"/>
      <c r="T308" s="113"/>
      <c r="U308" s="113"/>
      <c r="V308" s="113"/>
      <c r="W308" s="113"/>
      <c r="X308" s="113"/>
      <c r="Y308" s="113"/>
      <c r="Z308" s="113"/>
      <c r="AA308" s="113"/>
      <c r="AB308" s="113"/>
    </row>
    <row r="309" spans="1:28" s="728" customFormat="1" x14ac:dyDescent="0.2">
      <c r="A309" s="727">
        <v>0</v>
      </c>
      <c r="B309" s="727">
        <v>0</v>
      </c>
      <c r="C309" s="727">
        <v>0</v>
      </c>
      <c r="D309" s="727">
        <v>0</v>
      </c>
      <c r="E309" s="727">
        <v>0</v>
      </c>
      <c r="F309" s="727">
        <v>0</v>
      </c>
      <c r="G309" s="727">
        <v>0</v>
      </c>
      <c r="H309" s="727">
        <v>0</v>
      </c>
      <c r="I309" s="727">
        <v>0</v>
      </c>
      <c r="J309" s="727">
        <v>0</v>
      </c>
      <c r="K309" s="727">
        <v>0</v>
      </c>
      <c r="L309" s="727">
        <v>0</v>
      </c>
      <c r="M309" s="727">
        <v>0</v>
      </c>
      <c r="N309" s="727">
        <v>0</v>
      </c>
      <c r="O309" s="727">
        <v>0</v>
      </c>
      <c r="P309" s="727">
        <v>0</v>
      </c>
      <c r="Q309" s="727">
        <v>0</v>
      </c>
      <c r="R309" s="727">
        <v>0</v>
      </c>
      <c r="S309" s="727">
        <v>0</v>
      </c>
      <c r="T309" s="108"/>
      <c r="U309" s="108"/>
      <c r="V309" s="108"/>
      <c r="W309" s="108"/>
      <c r="X309" s="108"/>
      <c r="Y309" s="108"/>
      <c r="Z309" s="108"/>
      <c r="AA309" s="108"/>
      <c r="AB309" s="108"/>
    </row>
    <row r="310" spans="1:28" x14ac:dyDescent="0.2">
      <c r="A310" s="1345" t="s">
        <v>78</v>
      </c>
      <c r="B310" s="1346"/>
      <c r="C310" s="1346"/>
      <c r="D310" s="1346"/>
      <c r="E310" s="1346"/>
      <c r="F310" s="1346"/>
      <c r="G310" s="1346"/>
      <c r="H310" s="1346"/>
      <c r="I310" s="1346"/>
      <c r="J310" s="1346"/>
      <c r="K310" s="1346"/>
      <c r="L310" s="1346"/>
      <c r="M310" s="1346"/>
      <c r="N310" s="1346"/>
      <c r="O310" s="1346"/>
      <c r="P310" s="1346"/>
      <c r="Q310" s="1346"/>
      <c r="R310" s="1346"/>
      <c r="S310" s="1347"/>
      <c r="T310" s="113"/>
      <c r="U310" s="113"/>
      <c r="V310" s="113"/>
      <c r="W310" s="113"/>
      <c r="X310" s="113"/>
      <c r="Y310" s="113"/>
      <c r="Z310" s="113"/>
      <c r="AA310" s="113"/>
      <c r="AB310" s="113"/>
    </row>
    <row r="311" spans="1:28" s="780" customFormat="1" x14ac:dyDescent="0.2">
      <c r="A311" s="777">
        <v>0</v>
      </c>
      <c r="B311" s="777">
        <v>0</v>
      </c>
      <c r="C311" s="777">
        <v>0</v>
      </c>
      <c r="D311" s="777">
        <v>0</v>
      </c>
      <c r="E311" s="777">
        <v>0</v>
      </c>
      <c r="F311" s="777">
        <v>0</v>
      </c>
      <c r="G311" s="777">
        <v>0</v>
      </c>
      <c r="H311" s="777">
        <v>0</v>
      </c>
      <c r="I311" s="777">
        <v>0</v>
      </c>
      <c r="J311" s="777">
        <v>0</v>
      </c>
      <c r="K311" s="777">
        <v>0</v>
      </c>
      <c r="L311" s="777">
        <v>0</v>
      </c>
      <c r="M311" s="777">
        <v>0</v>
      </c>
      <c r="N311" s="777">
        <v>0</v>
      </c>
      <c r="O311" s="777">
        <v>0</v>
      </c>
      <c r="P311" s="777">
        <v>0</v>
      </c>
      <c r="Q311" s="777">
        <v>0</v>
      </c>
      <c r="R311" s="777">
        <v>0</v>
      </c>
      <c r="S311" s="777">
        <v>0</v>
      </c>
      <c r="T311" s="108"/>
      <c r="U311" s="108"/>
      <c r="V311" s="108"/>
      <c r="W311" s="108"/>
      <c r="X311" s="108"/>
      <c r="Y311" s="108"/>
      <c r="Z311" s="108"/>
      <c r="AA311" s="108"/>
      <c r="AB311" s="108"/>
    </row>
    <row r="312" spans="1:28" x14ac:dyDescent="0.2">
      <c r="A312" s="1345" t="s">
        <v>79</v>
      </c>
      <c r="B312" s="1346"/>
      <c r="C312" s="1346"/>
      <c r="D312" s="1346"/>
      <c r="E312" s="1346"/>
      <c r="F312" s="1346"/>
      <c r="G312" s="1346"/>
      <c r="H312" s="1346"/>
      <c r="I312" s="1346"/>
      <c r="J312" s="1346"/>
      <c r="K312" s="1346"/>
      <c r="L312" s="1346"/>
      <c r="M312" s="1346"/>
      <c r="N312" s="1346"/>
      <c r="O312" s="1346"/>
      <c r="P312" s="1346"/>
      <c r="Q312" s="1346"/>
      <c r="R312" s="1346"/>
      <c r="S312" s="1347"/>
      <c r="T312" s="113"/>
      <c r="U312" s="113"/>
      <c r="V312" s="113"/>
      <c r="W312" s="113"/>
      <c r="X312" s="113"/>
      <c r="Y312" s="113"/>
      <c r="Z312" s="113"/>
      <c r="AA312" s="113"/>
      <c r="AB312" s="113"/>
    </row>
    <row r="313" spans="1:28" s="805" customFormat="1" x14ac:dyDescent="0.2">
      <c r="A313" s="803">
        <v>0</v>
      </c>
      <c r="B313" s="803">
        <v>0</v>
      </c>
      <c r="C313" s="803">
        <v>0</v>
      </c>
      <c r="D313" s="803">
        <v>0</v>
      </c>
      <c r="E313" s="803">
        <v>0</v>
      </c>
      <c r="F313" s="803">
        <v>0</v>
      </c>
      <c r="G313" s="803">
        <v>0</v>
      </c>
      <c r="H313" s="803">
        <v>0</v>
      </c>
      <c r="I313" s="803">
        <v>0</v>
      </c>
      <c r="J313" s="803">
        <v>0</v>
      </c>
      <c r="K313" s="803">
        <v>0</v>
      </c>
      <c r="L313" s="803">
        <v>0</v>
      </c>
      <c r="M313" s="803">
        <v>0</v>
      </c>
      <c r="N313" s="803">
        <v>0</v>
      </c>
      <c r="O313" s="803">
        <v>0</v>
      </c>
      <c r="P313" s="803">
        <v>0</v>
      </c>
      <c r="Q313" s="803">
        <v>0</v>
      </c>
      <c r="R313" s="803">
        <v>0</v>
      </c>
      <c r="S313" s="803">
        <v>0</v>
      </c>
      <c r="T313" s="108"/>
      <c r="U313" s="108"/>
      <c r="V313" s="108"/>
      <c r="W313" s="108"/>
      <c r="X313" s="108"/>
      <c r="Y313" s="108"/>
      <c r="Z313" s="108"/>
      <c r="AA313" s="108"/>
      <c r="AB313" s="108"/>
    </row>
    <row r="314" spans="1:28" x14ac:dyDescent="0.2">
      <c r="A314" s="1345" t="s">
        <v>80</v>
      </c>
      <c r="B314" s="1346"/>
      <c r="C314" s="1346"/>
      <c r="D314" s="1346"/>
      <c r="E314" s="1346"/>
      <c r="F314" s="1346"/>
      <c r="G314" s="1346"/>
      <c r="H314" s="1346"/>
      <c r="I314" s="1346"/>
      <c r="J314" s="1346"/>
      <c r="K314" s="1346"/>
      <c r="L314" s="1346"/>
      <c r="M314" s="1346"/>
      <c r="N314" s="1346"/>
      <c r="O314" s="1346"/>
      <c r="P314" s="1346"/>
      <c r="Q314" s="1346"/>
      <c r="R314" s="1346"/>
      <c r="S314" s="1347"/>
      <c r="T314" s="113"/>
      <c r="U314" s="113"/>
      <c r="V314" s="113"/>
      <c r="W314" s="113"/>
      <c r="X314" s="113"/>
      <c r="Y314" s="113"/>
      <c r="Z314" s="113"/>
      <c r="AA314" s="113"/>
      <c r="AB314" s="113"/>
    </row>
    <row r="315" spans="1:28" s="820" customFormat="1" x14ac:dyDescent="0.2">
      <c r="A315" s="817">
        <v>0</v>
      </c>
      <c r="B315" s="817">
        <v>0</v>
      </c>
      <c r="C315" s="817">
        <v>0</v>
      </c>
      <c r="D315" s="817">
        <v>0</v>
      </c>
      <c r="E315" s="817">
        <v>0</v>
      </c>
      <c r="F315" s="817">
        <v>0</v>
      </c>
      <c r="G315" s="817">
        <v>0</v>
      </c>
      <c r="H315" s="817">
        <v>0</v>
      </c>
      <c r="I315" s="817">
        <v>0</v>
      </c>
      <c r="J315" s="817">
        <v>0</v>
      </c>
      <c r="K315" s="817">
        <v>0</v>
      </c>
      <c r="L315" s="817">
        <v>0</v>
      </c>
      <c r="M315" s="817">
        <v>0</v>
      </c>
      <c r="N315" s="817">
        <v>0</v>
      </c>
      <c r="O315" s="817">
        <v>0</v>
      </c>
      <c r="P315" s="817">
        <v>0</v>
      </c>
      <c r="Q315" s="817">
        <v>0</v>
      </c>
      <c r="R315" s="817">
        <v>0</v>
      </c>
      <c r="S315" s="817">
        <v>0</v>
      </c>
      <c r="T315" s="108"/>
      <c r="U315" s="108"/>
      <c r="V315" s="108"/>
      <c r="W315" s="108"/>
      <c r="X315" s="108"/>
      <c r="Y315" s="108"/>
      <c r="Z315" s="108"/>
      <c r="AA315" s="108"/>
      <c r="AB315" s="108"/>
    </row>
    <row r="316" spans="1:28" x14ac:dyDescent="0.2">
      <c r="A316" s="1351" t="s">
        <v>181</v>
      </c>
      <c r="B316" s="1352"/>
      <c r="C316" s="1352"/>
      <c r="D316" s="1352"/>
      <c r="E316" s="1352"/>
      <c r="F316" s="1352"/>
      <c r="G316" s="1352"/>
      <c r="H316" s="1352"/>
      <c r="I316" s="1352"/>
      <c r="J316" s="1352"/>
      <c r="K316" s="1352"/>
      <c r="L316" s="1352"/>
      <c r="M316" s="1352"/>
      <c r="N316" s="1352"/>
      <c r="O316" s="1352"/>
      <c r="P316" s="1352"/>
      <c r="Q316" s="1352"/>
      <c r="R316" s="1352"/>
      <c r="S316" s="1353"/>
      <c r="T316" s="113"/>
      <c r="U316" s="113"/>
      <c r="V316" s="113"/>
      <c r="W316" s="113"/>
      <c r="X316" s="113"/>
      <c r="Y316" s="113"/>
      <c r="Z316" s="113"/>
      <c r="AA316" s="113"/>
      <c r="AB316" s="113"/>
    </row>
    <row r="317" spans="1:28" s="127" customFormat="1" x14ac:dyDescent="0.2">
      <c r="A317" s="88">
        <f>SUM(A315,A313,A311,A309,A307,A305,A303,A301,A299,A297,A295,A293)</f>
        <v>0</v>
      </c>
      <c r="B317" s="439">
        <f t="shared" ref="B317:S317" si="7">SUM(B315,B313,B311,B309,B307,B305,B303,B301,B299,B297,B295,B293)</f>
        <v>0</v>
      </c>
      <c r="C317" s="439">
        <f t="shared" si="7"/>
        <v>0</v>
      </c>
      <c r="D317" s="439">
        <f t="shared" si="7"/>
        <v>0</v>
      </c>
      <c r="E317" s="439">
        <f t="shared" si="7"/>
        <v>0</v>
      </c>
      <c r="F317" s="439">
        <f t="shared" si="7"/>
        <v>0</v>
      </c>
      <c r="G317" s="439">
        <f t="shared" si="7"/>
        <v>0</v>
      </c>
      <c r="H317" s="439">
        <f t="shared" si="7"/>
        <v>0</v>
      </c>
      <c r="I317" s="439">
        <f t="shared" si="7"/>
        <v>0</v>
      </c>
      <c r="J317" s="439">
        <f t="shared" si="7"/>
        <v>0</v>
      </c>
      <c r="K317" s="439">
        <f t="shared" si="7"/>
        <v>0</v>
      </c>
      <c r="L317" s="439">
        <f t="shared" si="7"/>
        <v>0</v>
      </c>
      <c r="M317" s="439">
        <f t="shared" si="7"/>
        <v>0</v>
      </c>
      <c r="N317" s="439">
        <f t="shared" si="7"/>
        <v>0</v>
      </c>
      <c r="O317" s="439">
        <f t="shared" si="7"/>
        <v>0</v>
      </c>
      <c r="P317" s="439">
        <f t="shared" si="7"/>
        <v>0</v>
      </c>
      <c r="Q317" s="439">
        <f t="shared" si="7"/>
        <v>0</v>
      </c>
      <c r="R317" s="439">
        <f t="shared" si="7"/>
        <v>0</v>
      </c>
      <c r="S317" s="439">
        <f t="shared" si="7"/>
        <v>0</v>
      </c>
      <c r="T317" s="117"/>
      <c r="U317" s="117"/>
      <c r="V317" s="117"/>
      <c r="W317" s="117"/>
      <c r="X317" s="126"/>
      <c r="Y317" s="126"/>
      <c r="Z317" s="126"/>
      <c r="AA317" s="126"/>
      <c r="AB317" s="126"/>
    </row>
    <row r="318" spans="1:28" x14ac:dyDescent="0.2">
      <c r="A318" s="123"/>
      <c r="B318" s="123"/>
      <c r="C318" s="123"/>
      <c r="D318" s="123"/>
      <c r="E318" s="123"/>
      <c r="F318" s="123"/>
      <c r="G318" s="123"/>
      <c r="H318" s="123"/>
      <c r="I318" s="123"/>
      <c r="J318" s="123"/>
      <c r="K318" s="123"/>
      <c r="L318" s="123"/>
      <c r="M318" s="123"/>
      <c r="N318" s="123"/>
      <c r="O318" s="123"/>
      <c r="P318" s="123"/>
      <c r="Q318" s="123"/>
      <c r="R318" s="123"/>
      <c r="S318" s="123"/>
      <c r="T318" s="108"/>
      <c r="U318" s="108"/>
      <c r="V318" s="108"/>
      <c r="W318" s="108"/>
      <c r="X318" s="108"/>
      <c r="Y318" s="108"/>
      <c r="Z318" s="108"/>
      <c r="AA318" s="108"/>
      <c r="AB318" s="108"/>
    </row>
    <row r="319" spans="1:28" ht="21.75" customHeight="1" x14ac:dyDescent="0.2">
      <c r="A319" s="1070" t="s">
        <v>825</v>
      </c>
      <c r="B319" s="1055"/>
      <c r="C319" s="1055"/>
      <c r="D319" s="1055"/>
      <c r="E319" s="1055"/>
      <c r="F319" s="1055"/>
      <c r="G319" s="1055"/>
      <c r="H319" s="1055"/>
      <c r="I319" s="1055"/>
      <c r="J319" s="1055"/>
      <c r="K319" s="1055"/>
      <c r="L319" s="1055"/>
      <c r="M319" s="1055"/>
      <c r="N319" s="1055"/>
      <c r="O319" s="1055"/>
      <c r="P319" s="1055"/>
      <c r="Q319" s="1055"/>
      <c r="R319" s="1055"/>
      <c r="S319" s="1071"/>
      <c r="T319" s="108"/>
      <c r="U319" s="108"/>
      <c r="V319" s="108"/>
      <c r="W319" s="108"/>
      <c r="X319" s="108"/>
      <c r="Y319" s="108"/>
      <c r="Z319" s="108"/>
      <c r="AA319" s="108"/>
      <c r="AB319" s="108"/>
    </row>
    <row r="320" spans="1:28" x14ac:dyDescent="0.2">
      <c r="A320" s="1083" t="s">
        <v>173</v>
      </c>
      <c r="B320" s="1066"/>
      <c r="C320" s="1066"/>
      <c r="D320" s="1066"/>
      <c r="E320" s="1066"/>
      <c r="F320" s="1066"/>
      <c r="G320" s="1066"/>
      <c r="H320" s="1066"/>
      <c r="I320" s="1066"/>
      <c r="J320" s="1066"/>
      <c r="K320" s="1066"/>
      <c r="L320" s="1066"/>
      <c r="M320" s="1066"/>
      <c r="N320" s="1066"/>
      <c r="O320" s="1066"/>
      <c r="P320" s="1066"/>
      <c r="Q320" s="1066"/>
      <c r="R320" s="1066"/>
      <c r="S320" s="1067"/>
      <c r="T320" s="108"/>
      <c r="U320" s="108"/>
      <c r="V320" s="108"/>
      <c r="W320" s="108"/>
      <c r="X320" s="108"/>
      <c r="Y320" s="108"/>
      <c r="Z320" s="108"/>
      <c r="AA320" s="108"/>
      <c r="AB320" s="108"/>
    </row>
    <row r="321" spans="1:28" x14ac:dyDescent="0.2">
      <c r="A321" s="1070" t="s">
        <v>793</v>
      </c>
      <c r="B321" s="1055"/>
      <c r="C321" s="1055"/>
      <c r="D321" s="1055"/>
      <c r="E321" s="1055"/>
      <c r="F321" s="1055"/>
      <c r="G321" s="1055"/>
      <c r="H321" s="1055"/>
      <c r="I321" s="1055"/>
      <c r="J321" s="1055"/>
      <c r="K321" s="1055"/>
      <c r="L321" s="1055"/>
      <c r="M321" s="1055"/>
      <c r="N321" s="1055"/>
      <c r="O321" s="1055"/>
      <c r="P321" s="1055"/>
      <c r="Q321" s="1055"/>
      <c r="R321" s="1055"/>
      <c r="S321" s="1071"/>
      <c r="T321" s="108"/>
      <c r="U321" s="108"/>
      <c r="V321" s="108"/>
      <c r="W321" s="108"/>
      <c r="X321" s="108"/>
      <c r="Y321" s="108"/>
      <c r="Z321" s="108"/>
      <c r="AA321" s="108"/>
      <c r="AB321" s="108"/>
    </row>
    <row r="322" spans="1:28" x14ac:dyDescent="0.2">
      <c r="A322" s="1070" t="s">
        <v>538</v>
      </c>
      <c r="B322" s="1055"/>
      <c r="C322" s="1055"/>
      <c r="D322" s="1055"/>
      <c r="E322" s="1055"/>
      <c r="F322" s="1055"/>
      <c r="G322" s="1055"/>
      <c r="H322" s="1055"/>
      <c r="I322" s="1055"/>
      <c r="J322" s="1055"/>
      <c r="K322" s="1055"/>
      <c r="L322" s="1055"/>
      <c r="M322" s="1055"/>
      <c r="N322" s="1055"/>
      <c r="O322" s="1055"/>
      <c r="P322" s="1055"/>
      <c r="Q322" s="1055"/>
      <c r="R322" s="1055"/>
      <c r="S322" s="1071"/>
      <c r="T322" s="108"/>
      <c r="U322" s="108"/>
      <c r="V322" s="108"/>
      <c r="W322" s="108"/>
      <c r="X322" s="108"/>
      <c r="Y322" s="108"/>
      <c r="Z322" s="108"/>
      <c r="AA322" s="108"/>
      <c r="AB322" s="108"/>
    </row>
    <row r="323" spans="1:28" x14ac:dyDescent="0.2">
      <c r="A323" s="1070" t="s">
        <v>794</v>
      </c>
      <c r="B323" s="1055"/>
      <c r="C323" s="1055"/>
      <c r="D323" s="1055"/>
      <c r="E323" s="1055"/>
      <c r="F323" s="1055"/>
      <c r="G323" s="1055"/>
      <c r="H323" s="1055"/>
      <c r="I323" s="1055"/>
      <c r="J323" s="1055"/>
      <c r="K323" s="1055"/>
      <c r="L323" s="1055"/>
      <c r="M323" s="1055"/>
      <c r="N323" s="1055"/>
      <c r="O323" s="1055"/>
      <c r="P323" s="1055"/>
      <c r="Q323" s="1055"/>
      <c r="R323" s="1055"/>
      <c r="S323" s="1071"/>
      <c r="T323" s="108"/>
      <c r="U323" s="108"/>
      <c r="V323" s="108"/>
      <c r="W323" s="108"/>
      <c r="X323" s="108"/>
      <c r="Y323" s="108"/>
      <c r="Z323" s="108"/>
      <c r="AA323" s="108"/>
      <c r="AB323" s="108"/>
    </row>
    <row r="324" spans="1:28" x14ac:dyDescent="0.2">
      <c r="A324" s="1070" t="s">
        <v>795</v>
      </c>
      <c r="B324" s="1055"/>
      <c r="C324" s="1055"/>
      <c r="D324" s="1055"/>
      <c r="E324" s="1055"/>
      <c r="F324" s="1055"/>
      <c r="G324" s="1055"/>
      <c r="H324" s="1055"/>
      <c r="I324" s="1055"/>
      <c r="J324" s="1055"/>
      <c r="K324" s="1055"/>
      <c r="L324" s="1055"/>
      <c r="M324" s="1055"/>
      <c r="N324" s="1055"/>
      <c r="O324" s="1055"/>
      <c r="P324" s="1055"/>
      <c r="Q324" s="1055"/>
      <c r="R324" s="1055"/>
      <c r="S324" s="1071"/>
      <c r="T324" s="108"/>
      <c r="U324" s="108"/>
      <c r="V324" s="108"/>
      <c r="W324" s="108"/>
      <c r="X324" s="108"/>
      <c r="Y324" s="108"/>
      <c r="Z324" s="108"/>
      <c r="AA324" s="108"/>
      <c r="AB324" s="108"/>
    </row>
    <row r="325" spans="1:28" x14ac:dyDescent="0.2">
      <c r="A325" s="1070" t="s">
        <v>796</v>
      </c>
      <c r="B325" s="1055"/>
      <c r="C325" s="1055"/>
      <c r="D325" s="1055"/>
      <c r="E325" s="1055"/>
      <c r="F325" s="1055"/>
      <c r="G325" s="1055"/>
      <c r="H325" s="1055"/>
      <c r="I325" s="1055"/>
      <c r="J325" s="1055"/>
      <c r="K325" s="1055"/>
      <c r="L325" s="1055"/>
      <c r="M325" s="1055"/>
      <c r="N325" s="1055"/>
      <c r="O325" s="1055"/>
      <c r="P325" s="1055"/>
      <c r="Q325" s="1055"/>
      <c r="R325" s="1055"/>
      <c r="S325" s="1071"/>
      <c r="T325" s="108"/>
      <c r="U325" s="108"/>
      <c r="V325" s="108"/>
      <c r="W325" s="108"/>
      <c r="X325" s="108"/>
      <c r="Y325" s="108"/>
      <c r="Z325" s="108"/>
      <c r="AA325" s="108"/>
      <c r="AB325" s="108"/>
    </row>
    <row r="326" spans="1:28" x14ac:dyDescent="0.2">
      <c r="A326" s="1070" t="s">
        <v>797</v>
      </c>
      <c r="B326" s="1055"/>
      <c r="C326" s="1055"/>
      <c r="D326" s="1055"/>
      <c r="E326" s="1055"/>
      <c r="F326" s="1055"/>
      <c r="G326" s="1055"/>
      <c r="H326" s="1055"/>
      <c r="I326" s="1055"/>
      <c r="J326" s="1055"/>
      <c r="K326" s="1055"/>
      <c r="L326" s="1055"/>
      <c r="M326" s="1055"/>
      <c r="N326" s="1055"/>
      <c r="O326" s="1055"/>
      <c r="P326" s="1055"/>
      <c r="Q326" s="1055"/>
      <c r="R326" s="1055"/>
      <c r="S326" s="1071"/>
      <c r="T326" s="108"/>
      <c r="U326" s="108"/>
      <c r="V326" s="108"/>
      <c r="W326" s="108"/>
      <c r="X326" s="108"/>
      <c r="Y326" s="108"/>
      <c r="Z326" s="108"/>
      <c r="AA326" s="108"/>
      <c r="AB326" s="108"/>
    </row>
    <row r="327" spans="1:28" x14ac:dyDescent="0.2">
      <c r="A327" s="1070" t="s">
        <v>200</v>
      </c>
      <c r="B327" s="1055"/>
      <c r="C327" s="1055"/>
      <c r="D327" s="1055"/>
      <c r="E327" s="1055"/>
      <c r="F327" s="1055"/>
      <c r="G327" s="1055"/>
      <c r="H327" s="1055"/>
      <c r="I327" s="1055"/>
      <c r="J327" s="1055"/>
      <c r="K327" s="1055"/>
      <c r="L327" s="1055"/>
      <c r="M327" s="1055"/>
      <c r="N327" s="1055"/>
      <c r="O327" s="1055"/>
      <c r="P327" s="1055"/>
      <c r="Q327" s="1055"/>
      <c r="R327" s="1055"/>
      <c r="S327" s="1071"/>
      <c r="T327" s="108"/>
      <c r="U327" s="108"/>
      <c r="V327" s="108"/>
      <c r="W327" s="108"/>
      <c r="X327" s="108"/>
      <c r="Y327" s="108"/>
      <c r="Z327" s="108"/>
      <c r="AA327" s="108"/>
      <c r="AB327" s="108"/>
    </row>
    <row r="328" spans="1:28" x14ac:dyDescent="0.2">
      <c r="A328" s="1340" t="s">
        <v>798</v>
      </c>
      <c r="B328" s="1341"/>
      <c r="C328" s="1341"/>
      <c r="D328" s="1341"/>
      <c r="E328" s="1341"/>
      <c r="F328" s="1341"/>
      <c r="G328" s="1341"/>
      <c r="H328" s="1341"/>
      <c r="I328" s="1341"/>
      <c r="J328" s="1341"/>
      <c r="K328" s="1341"/>
      <c r="L328" s="1341"/>
      <c r="M328" s="1341"/>
      <c r="N328" s="1341"/>
      <c r="O328" s="1341"/>
      <c r="P328" s="1341"/>
      <c r="Q328" s="1341"/>
      <c r="R328" s="1341"/>
      <c r="S328" s="1342"/>
      <c r="T328" s="108"/>
      <c r="U328" s="108"/>
      <c r="V328" s="108"/>
      <c r="W328" s="108"/>
      <c r="X328" s="108"/>
      <c r="Y328" s="108"/>
      <c r="Z328" s="108"/>
      <c r="AA328" s="108"/>
      <c r="AB328" s="108"/>
    </row>
    <row r="329" spans="1:28" ht="32.25" customHeight="1" x14ac:dyDescent="0.2">
      <c r="A329" s="831" t="s">
        <v>41</v>
      </c>
      <c r="B329" s="831"/>
      <c r="C329" s="831"/>
      <c r="D329" s="831" t="s">
        <v>42</v>
      </c>
      <c r="E329" s="831"/>
      <c r="F329" s="831" t="s">
        <v>43</v>
      </c>
      <c r="G329" s="831"/>
      <c r="H329" s="831"/>
      <c r="I329" s="831" t="s">
        <v>44</v>
      </c>
      <c r="J329" s="831"/>
      <c r="K329" s="827" t="s">
        <v>45</v>
      </c>
      <c r="L329" s="839"/>
      <c r="M329" s="839"/>
      <c r="N329" s="840"/>
      <c r="O329" s="841" t="s">
        <v>46</v>
      </c>
      <c r="P329" s="841"/>
      <c r="Q329" s="842"/>
      <c r="R329" s="831" t="s">
        <v>47</v>
      </c>
      <c r="S329" s="831"/>
      <c r="T329" s="108"/>
      <c r="U329" s="108"/>
      <c r="V329" s="108"/>
      <c r="W329" s="108"/>
      <c r="X329" s="108"/>
      <c r="Y329" s="108"/>
      <c r="Z329" s="108"/>
      <c r="AA329" s="108"/>
      <c r="AB329" s="108"/>
    </row>
    <row r="330" spans="1:28" ht="34.5" customHeight="1" x14ac:dyDescent="0.2">
      <c r="A330" s="830" t="s">
        <v>48</v>
      </c>
      <c r="B330" s="830" t="s">
        <v>49</v>
      </c>
      <c r="C330" s="830" t="s">
        <v>50</v>
      </c>
      <c r="D330" s="830" t="s">
        <v>51</v>
      </c>
      <c r="E330" s="830" t="s">
        <v>52</v>
      </c>
      <c r="F330" s="827" t="s">
        <v>53</v>
      </c>
      <c r="G330" s="828"/>
      <c r="H330" s="829"/>
      <c r="I330" s="830" t="s">
        <v>54</v>
      </c>
      <c r="J330" s="830" t="s">
        <v>55</v>
      </c>
      <c r="K330" s="827" t="s">
        <v>56</v>
      </c>
      <c r="L330" s="829"/>
      <c r="M330" s="827" t="s">
        <v>57</v>
      </c>
      <c r="N330" s="829"/>
      <c r="O330" s="830" t="s">
        <v>58</v>
      </c>
      <c r="P330" s="830" t="s">
        <v>59</v>
      </c>
      <c r="Q330" s="830" t="s">
        <v>60</v>
      </c>
      <c r="R330" s="830" t="s">
        <v>61</v>
      </c>
      <c r="S330" s="830" t="s">
        <v>62</v>
      </c>
      <c r="T330" s="108"/>
      <c r="U330" s="108"/>
      <c r="V330" s="108"/>
      <c r="W330" s="108"/>
      <c r="X330" s="108"/>
      <c r="Y330" s="108"/>
      <c r="Z330" s="108"/>
      <c r="AA330" s="108"/>
      <c r="AB330" s="108"/>
    </row>
    <row r="331" spans="1:28" ht="57.75" customHeight="1" x14ac:dyDescent="0.2">
      <c r="A331" s="831"/>
      <c r="B331" s="831"/>
      <c r="C331" s="831"/>
      <c r="D331" s="831"/>
      <c r="E331" s="831"/>
      <c r="F331" s="85" t="s">
        <v>63</v>
      </c>
      <c r="G331" s="85" t="s">
        <v>64</v>
      </c>
      <c r="H331" s="85" t="s">
        <v>65</v>
      </c>
      <c r="I331" s="831"/>
      <c r="J331" s="831"/>
      <c r="K331" s="87" t="s">
        <v>66</v>
      </c>
      <c r="L331" s="87" t="s">
        <v>67</v>
      </c>
      <c r="M331" s="87" t="s">
        <v>68</v>
      </c>
      <c r="N331" s="87" t="s">
        <v>67</v>
      </c>
      <c r="O331" s="831"/>
      <c r="P331" s="831"/>
      <c r="Q331" s="831"/>
      <c r="R331" s="831"/>
      <c r="S331" s="831"/>
      <c r="T331" s="108"/>
      <c r="U331" s="108"/>
      <c r="V331" s="108"/>
      <c r="W331" s="108"/>
      <c r="X331" s="108"/>
      <c r="Y331" s="108"/>
      <c r="Z331" s="108"/>
      <c r="AA331" s="108"/>
      <c r="AB331" s="108"/>
    </row>
    <row r="332" spans="1:28" x14ac:dyDescent="0.2">
      <c r="A332" s="1343" t="s">
        <v>69</v>
      </c>
      <c r="B332" s="1343"/>
      <c r="C332" s="1343"/>
      <c r="D332" s="1343"/>
      <c r="E332" s="1343"/>
      <c r="F332" s="1343"/>
      <c r="G332" s="1343"/>
      <c r="H332" s="1343"/>
      <c r="I332" s="1343"/>
      <c r="J332" s="1343"/>
      <c r="K332" s="1343"/>
      <c r="L332" s="1343"/>
      <c r="M332" s="1343"/>
      <c r="N332" s="1343"/>
      <c r="O332" s="1343"/>
      <c r="P332" s="1343"/>
      <c r="Q332" s="1343"/>
      <c r="R332" s="1343"/>
      <c r="S332" s="1343"/>
      <c r="T332" s="108"/>
      <c r="U332" s="108"/>
      <c r="V332" s="108"/>
      <c r="W332" s="108"/>
      <c r="X332" s="108"/>
      <c r="Y332" s="108"/>
      <c r="Z332" s="108"/>
      <c r="AA332" s="108"/>
      <c r="AB332" s="108"/>
    </row>
    <row r="333" spans="1:28" s="21" customFormat="1" x14ac:dyDescent="0.2">
      <c r="A333" s="89">
        <v>0</v>
      </c>
      <c r="B333" s="89">
        <v>0</v>
      </c>
      <c r="C333" s="89">
        <v>0</v>
      </c>
      <c r="D333" s="89">
        <v>0</v>
      </c>
      <c r="E333" s="89">
        <v>0</v>
      </c>
      <c r="F333" s="89">
        <v>0</v>
      </c>
      <c r="G333" s="89">
        <v>0</v>
      </c>
      <c r="H333" s="89">
        <v>0</v>
      </c>
      <c r="I333" s="89">
        <v>0</v>
      </c>
      <c r="J333" s="89">
        <v>0</v>
      </c>
      <c r="K333" s="89">
        <v>0</v>
      </c>
      <c r="L333" s="89">
        <v>0</v>
      </c>
      <c r="M333" s="89">
        <v>0</v>
      </c>
      <c r="N333" s="89">
        <v>0</v>
      </c>
      <c r="O333" s="89">
        <v>0</v>
      </c>
      <c r="P333" s="89">
        <v>0</v>
      </c>
      <c r="Q333" s="89">
        <v>0</v>
      </c>
      <c r="R333" s="89">
        <v>0</v>
      </c>
      <c r="S333" s="89">
        <v>0</v>
      </c>
      <c r="T333" s="111"/>
      <c r="U333" s="111"/>
      <c r="V333" s="111"/>
      <c r="W333" s="111"/>
      <c r="X333" s="111"/>
      <c r="Y333" s="111"/>
      <c r="Z333" s="111"/>
      <c r="AA333" s="111"/>
      <c r="AB333" s="111"/>
    </row>
    <row r="334" spans="1:28" x14ac:dyDescent="0.2">
      <c r="A334" s="1343" t="s">
        <v>70</v>
      </c>
      <c r="B334" s="1343"/>
      <c r="C334" s="1343"/>
      <c r="D334" s="1343"/>
      <c r="E334" s="1343"/>
      <c r="F334" s="1343"/>
      <c r="G334" s="1343"/>
      <c r="H334" s="1343"/>
      <c r="I334" s="1343"/>
      <c r="J334" s="1343"/>
      <c r="K334" s="1343"/>
      <c r="L334" s="1343"/>
      <c r="M334" s="1343"/>
      <c r="N334" s="1343"/>
      <c r="O334" s="1343"/>
      <c r="P334" s="1343"/>
      <c r="Q334" s="1343"/>
      <c r="R334" s="1343"/>
      <c r="S334" s="1343"/>
      <c r="T334" s="108"/>
      <c r="U334" s="108"/>
      <c r="V334" s="108"/>
      <c r="W334" s="108"/>
      <c r="X334" s="108"/>
      <c r="Y334" s="108"/>
      <c r="Z334" s="108"/>
      <c r="AA334" s="108"/>
      <c r="AB334" s="108"/>
    </row>
    <row r="335" spans="1:28" s="369" customFormat="1" x14ac:dyDescent="0.2">
      <c r="A335" s="365">
        <v>0</v>
      </c>
      <c r="B335" s="365">
        <v>0</v>
      </c>
      <c r="C335" s="365">
        <v>0</v>
      </c>
      <c r="D335" s="365">
        <v>0</v>
      </c>
      <c r="E335" s="365">
        <v>0</v>
      </c>
      <c r="F335" s="365">
        <v>0</v>
      </c>
      <c r="G335" s="365">
        <v>0</v>
      </c>
      <c r="H335" s="365">
        <v>0</v>
      </c>
      <c r="I335" s="365">
        <v>0</v>
      </c>
      <c r="J335" s="365">
        <v>0</v>
      </c>
      <c r="K335" s="365">
        <v>0</v>
      </c>
      <c r="L335" s="365">
        <v>0</v>
      </c>
      <c r="M335" s="365">
        <v>0</v>
      </c>
      <c r="N335" s="365">
        <v>0</v>
      </c>
      <c r="O335" s="365">
        <v>0</v>
      </c>
      <c r="P335" s="365">
        <v>0</v>
      </c>
      <c r="Q335" s="365">
        <v>0</v>
      </c>
      <c r="R335" s="365">
        <v>0</v>
      </c>
      <c r="S335" s="365">
        <v>0</v>
      </c>
      <c r="T335" s="108"/>
      <c r="U335" s="108"/>
      <c r="V335" s="108"/>
      <c r="W335" s="108"/>
      <c r="X335" s="108"/>
      <c r="Y335" s="108"/>
      <c r="Z335" s="108"/>
      <c r="AA335" s="108"/>
      <c r="AB335" s="108"/>
    </row>
    <row r="336" spans="1:28" x14ac:dyDescent="0.2">
      <c r="A336" s="1343" t="s">
        <v>71</v>
      </c>
      <c r="B336" s="1343"/>
      <c r="C336" s="1343"/>
      <c r="D336" s="1343"/>
      <c r="E336" s="1343"/>
      <c r="F336" s="1343"/>
      <c r="G336" s="1343"/>
      <c r="H336" s="1343"/>
      <c r="I336" s="1343"/>
      <c r="J336" s="1343"/>
      <c r="K336" s="1343"/>
      <c r="L336" s="1343"/>
      <c r="M336" s="1343"/>
      <c r="N336" s="1343"/>
      <c r="O336" s="1343"/>
      <c r="P336" s="1343"/>
      <c r="Q336" s="1343"/>
      <c r="R336" s="1343"/>
      <c r="S336" s="1343"/>
      <c r="T336" s="108"/>
      <c r="U336" s="108"/>
      <c r="V336" s="108"/>
      <c r="W336" s="108"/>
      <c r="X336" s="108"/>
      <c r="Y336" s="108"/>
      <c r="Z336" s="108"/>
      <c r="AA336" s="108"/>
      <c r="AB336" s="108"/>
    </row>
    <row r="337" spans="1:28" s="483" customFormat="1" x14ac:dyDescent="0.2">
      <c r="A337" s="479">
        <v>0</v>
      </c>
      <c r="B337" s="479">
        <v>0</v>
      </c>
      <c r="C337" s="479">
        <v>0</v>
      </c>
      <c r="D337" s="479">
        <v>0</v>
      </c>
      <c r="E337" s="479">
        <v>0</v>
      </c>
      <c r="F337" s="479">
        <v>0</v>
      </c>
      <c r="G337" s="479">
        <v>0</v>
      </c>
      <c r="H337" s="479">
        <v>0</v>
      </c>
      <c r="I337" s="479">
        <v>0</v>
      </c>
      <c r="J337" s="479">
        <v>0</v>
      </c>
      <c r="K337" s="479">
        <v>0</v>
      </c>
      <c r="L337" s="479">
        <v>0</v>
      </c>
      <c r="M337" s="479">
        <v>0</v>
      </c>
      <c r="N337" s="479">
        <v>0</v>
      </c>
      <c r="O337" s="479">
        <v>0</v>
      </c>
      <c r="P337" s="479">
        <v>0</v>
      </c>
      <c r="Q337" s="479">
        <v>0</v>
      </c>
      <c r="R337" s="479">
        <v>0</v>
      </c>
      <c r="S337" s="479">
        <v>0</v>
      </c>
      <c r="T337" s="108"/>
      <c r="U337" s="108"/>
      <c r="V337" s="108"/>
      <c r="W337" s="108"/>
      <c r="X337" s="108"/>
      <c r="Y337" s="108"/>
      <c r="Z337" s="108"/>
      <c r="AA337" s="108"/>
      <c r="AB337" s="108"/>
    </row>
    <row r="338" spans="1:28" x14ac:dyDescent="0.2">
      <c r="A338" s="1343" t="s">
        <v>72</v>
      </c>
      <c r="B338" s="1343"/>
      <c r="C338" s="1343"/>
      <c r="D338" s="1343"/>
      <c r="E338" s="1343"/>
      <c r="F338" s="1343"/>
      <c r="G338" s="1343"/>
      <c r="H338" s="1343"/>
      <c r="I338" s="1343"/>
      <c r="J338" s="1343"/>
      <c r="K338" s="1343"/>
      <c r="L338" s="1343"/>
      <c r="M338" s="1343"/>
      <c r="N338" s="1343"/>
      <c r="O338" s="1343"/>
      <c r="P338" s="1343"/>
      <c r="Q338" s="1343"/>
      <c r="R338" s="1343"/>
      <c r="S338" s="1343"/>
      <c r="T338" s="108"/>
      <c r="U338" s="108"/>
      <c r="V338" s="108"/>
      <c r="W338" s="108"/>
      <c r="X338" s="108"/>
      <c r="Y338" s="108"/>
      <c r="Z338" s="108"/>
      <c r="AA338" s="108"/>
      <c r="AB338" s="108"/>
    </row>
    <row r="339" spans="1:28" s="549" customFormat="1" x14ac:dyDescent="0.2">
      <c r="A339" s="546">
        <v>0</v>
      </c>
      <c r="B339" s="546">
        <v>0</v>
      </c>
      <c r="C339" s="546">
        <v>0</v>
      </c>
      <c r="D339" s="546">
        <v>0</v>
      </c>
      <c r="E339" s="546">
        <v>0</v>
      </c>
      <c r="F339" s="546">
        <v>0</v>
      </c>
      <c r="G339" s="546">
        <v>0</v>
      </c>
      <c r="H339" s="546">
        <v>0</v>
      </c>
      <c r="I339" s="546">
        <v>0</v>
      </c>
      <c r="J339" s="546">
        <v>0</v>
      </c>
      <c r="K339" s="546">
        <v>0</v>
      </c>
      <c r="L339" s="546">
        <v>0</v>
      </c>
      <c r="M339" s="546">
        <v>0</v>
      </c>
      <c r="N339" s="546">
        <v>0</v>
      </c>
      <c r="O339" s="546">
        <v>0</v>
      </c>
      <c r="P339" s="546">
        <v>0</v>
      </c>
      <c r="Q339" s="546">
        <v>0</v>
      </c>
      <c r="R339" s="546">
        <v>0</v>
      </c>
      <c r="S339" s="546">
        <v>0</v>
      </c>
      <c r="T339" s="108"/>
      <c r="U339" s="108"/>
      <c r="V339" s="108"/>
      <c r="W339" s="108"/>
      <c r="X339" s="108"/>
      <c r="Y339" s="108"/>
      <c r="Z339" s="108"/>
      <c r="AA339" s="108"/>
      <c r="AB339" s="108"/>
    </row>
    <row r="340" spans="1:28" x14ac:dyDescent="0.2">
      <c r="A340" s="1344" t="s">
        <v>73</v>
      </c>
      <c r="B340" s="1344"/>
      <c r="C340" s="1344"/>
      <c r="D340" s="1344"/>
      <c r="E340" s="1344"/>
      <c r="F340" s="1344"/>
      <c r="G340" s="1344"/>
      <c r="H340" s="1344"/>
      <c r="I340" s="1344"/>
      <c r="J340" s="1344"/>
      <c r="K340" s="1344"/>
      <c r="L340" s="1344"/>
      <c r="M340" s="1344"/>
      <c r="N340" s="1344"/>
      <c r="O340" s="1344"/>
      <c r="P340" s="1344"/>
      <c r="Q340" s="1344"/>
      <c r="R340" s="1344"/>
      <c r="S340" s="1344"/>
      <c r="T340" s="108"/>
      <c r="U340" s="108"/>
      <c r="V340" s="108"/>
      <c r="W340" s="108"/>
      <c r="X340" s="108"/>
      <c r="Y340" s="108"/>
      <c r="Z340" s="108"/>
      <c r="AA340" s="108"/>
      <c r="AB340" s="108"/>
    </row>
    <row r="341" spans="1:28" s="587" customFormat="1" x14ac:dyDescent="0.2">
      <c r="A341" s="585">
        <v>0</v>
      </c>
      <c r="B341" s="585">
        <v>0</v>
      </c>
      <c r="C341" s="585">
        <v>0</v>
      </c>
      <c r="D341" s="585">
        <v>0</v>
      </c>
      <c r="E341" s="585">
        <v>0</v>
      </c>
      <c r="F341" s="585">
        <v>0</v>
      </c>
      <c r="G341" s="585">
        <v>0</v>
      </c>
      <c r="H341" s="585">
        <v>0</v>
      </c>
      <c r="I341" s="585">
        <v>0</v>
      </c>
      <c r="J341" s="585">
        <v>0</v>
      </c>
      <c r="K341" s="585">
        <v>0</v>
      </c>
      <c r="L341" s="585">
        <v>0</v>
      </c>
      <c r="M341" s="585">
        <v>0</v>
      </c>
      <c r="N341" s="585">
        <v>0</v>
      </c>
      <c r="O341" s="585">
        <v>0</v>
      </c>
      <c r="P341" s="585">
        <v>0</v>
      </c>
      <c r="Q341" s="585">
        <v>0</v>
      </c>
      <c r="R341" s="585">
        <v>0</v>
      </c>
      <c r="S341" s="585">
        <v>0</v>
      </c>
      <c r="T341" s="108"/>
      <c r="U341" s="108"/>
      <c r="V341" s="108"/>
      <c r="W341" s="108"/>
      <c r="X341" s="108"/>
      <c r="Y341" s="108"/>
      <c r="Z341" s="108"/>
      <c r="AA341" s="108"/>
      <c r="AB341" s="108"/>
    </row>
    <row r="342" spans="1:28" x14ac:dyDescent="0.2">
      <c r="A342" s="1343" t="s">
        <v>74</v>
      </c>
      <c r="B342" s="1343"/>
      <c r="C342" s="1343"/>
      <c r="D342" s="1343"/>
      <c r="E342" s="1343"/>
      <c r="F342" s="1343"/>
      <c r="G342" s="1343"/>
      <c r="H342" s="1343"/>
      <c r="I342" s="1343"/>
      <c r="J342" s="1343"/>
      <c r="K342" s="1343"/>
      <c r="L342" s="1343"/>
      <c r="M342" s="1343"/>
      <c r="N342" s="1343"/>
      <c r="O342" s="1343"/>
      <c r="P342" s="1343"/>
      <c r="Q342" s="1343"/>
      <c r="R342" s="1343"/>
      <c r="S342" s="1343"/>
      <c r="T342" s="108"/>
      <c r="U342" s="108"/>
      <c r="V342" s="108"/>
      <c r="W342" s="108"/>
      <c r="X342" s="108"/>
      <c r="Y342" s="108"/>
      <c r="Z342" s="108"/>
      <c r="AA342" s="108"/>
      <c r="AB342" s="108"/>
    </row>
    <row r="343" spans="1:28" s="633" customFormat="1" x14ac:dyDescent="0.2">
      <c r="A343" s="632">
        <v>0</v>
      </c>
      <c r="B343" s="632">
        <v>0</v>
      </c>
      <c r="C343" s="632">
        <v>0</v>
      </c>
      <c r="D343" s="632">
        <v>0</v>
      </c>
      <c r="E343" s="632">
        <v>0</v>
      </c>
      <c r="F343" s="632">
        <v>0</v>
      </c>
      <c r="G343" s="632">
        <v>0</v>
      </c>
      <c r="H343" s="632">
        <v>0</v>
      </c>
      <c r="I343" s="632">
        <v>0</v>
      </c>
      <c r="J343" s="632">
        <v>0</v>
      </c>
      <c r="K343" s="632">
        <v>0</v>
      </c>
      <c r="L343" s="632">
        <v>0</v>
      </c>
      <c r="M343" s="632">
        <v>0</v>
      </c>
      <c r="N343" s="632">
        <v>0</v>
      </c>
      <c r="O343" s="632">
        <v>0</v>
      </c>
      <c r="P343" s="632">
        <v>0</v>
      </c>
      <c r="Q343" s="632">
        <v>0</v>
      </c>
      <c r="R343" s="632">
        <v>0</v>
      </c>
      <c r="S343" s="632">
        <v>0</v>
      </c>
      <c r="T343" s="108"/>
      <c r="U343" s="108"/>
      <c r="V343" s="108"/>
      <c r="W343" s="108"/>
      <c r="X343" s="108"/>
      <c r="Y343" s="108"/>
      <c r="Z343" s="108"/>
      <c r="AA343" s="108"/>
      <c r="AB343" s="108"/>
    </row>
    <row r="344" spans="1:28" x14ac:dyDescent="0.2">
      <c r="A344" s="1343" t="s">
        <v>75</v>
      </c>
      <c r="B344" s="1343"/>
      <c r="C344" s="1343"/>
      <c r="D344" s="1343"/>
      <c r="E344" s="1343"/>
      <c r="F344" s="1343"/>
      <c r="G344" s="1343"/>
      <c r="H344" s="1343"/>
      <c r="I344" s="1343"/>
      <c r="J344" s="1343"/>
      <c r="K344" s="1343"/>
      <c r="L344" s="1343"/>
      <c r="M344" s="1343"/>
      <c r="N344" s="1343"/>
      <c r="O344" s="1343"/>
      <c r="P344" s="1343"/>
      <c r="Q344" s="1343"/>
      <c r="R344" s="1343"/>
      <c r="S344" s="1343"/>
      <c r="T344" s="108"/>
      <c r="U344" s="108"/>
      <c r="V344" s="108"/>
      <c r="W344" s="108"/>
      <c r="X344" s="108"/>
      <c r="Y344" s="108"/>
      <c r="Z344" s="108"/>
      <c r="AA344" s="108"/>
      <c r="AB344" s="108"/>
    </row>
    <row r="345" spans="1:28" s="670" customFormat="1" x14ac:dyDescent="0.2">
      <c r="A345" s="667">
        <v>0</v>
      </c>
      <c r="B345" s="667">
        <v>0</v>
      </c>
      <c r="C345" s="667">
        <v>0</v>
      </c>
      <c r="D345" s="667">
        <v>0</v>
      </c>
      <c r="E345" s="667">
        <v>0</v>
      </c>
      <c r="F345" s="667">
        <v>0</v>
      </c>
      <c r="G345" s="667">
        <v>0</v>
      </c>
      <c r="H345" s="667">
        <v>0</v>
      </c>
      <c r="I345" s="667">
        <v>0</v>
      </c>
      <c r="J345" s="667">
        <v>0</v>
      </c>
      <c r="K345" s="667">
        <v>0</v>
      </c>
      <c r="L345" s="667">
        <v>0</v>
      </c>
      <c r="M345" s="667">
        <v>0</v>
      </c>
      <c r="N345" s="667">
        <v>0</v>
      </c>
      <c r="O345" s="667">
        <v>0</v>
      </c>
      <c r="P345" s="667">
        <v>0</v>
      </c>
      <c r="Q345" s="667">
        <v>0</v>
      </c>
      <c r="R345" s="667">
        <v>0</v>
      </c>
      <c r="S345" s="667">
        <v>0</v>
      </c>
      <c r="T345" s="108"/>
      <c r="U345" s="108"/>
      <c r="V345" s="108"/>
      <c r="W345" s="108"/>
      <c r="X345" s="108"/>
      <c r="Y345" s="108"/>
      <c r="Z345" s="108"/>
      <c r="AA345" s="108"/>
      <c r="AB345" s="108"/>
    </row>
    <row r="346" spans="1:28" x14ac:dyDescent="0.2">
      <c r="A346" s="1343" t="s">
        <v>76</v>
      </c>
      <c r="B346" s="1343"/>
      <c r="C346" s="1343"/>
      <c r="D346" s="1343"/>
      <c r="E346" s="1343"/>
      <c r="F346" s="1343"/>
      <c r="G346" s="1343"/>
      <c r="H346" s="1343"/>
      <c r="I346" s="1343"/>
      <c r="J346" s="1343"/>
      <c r="K346" s="1343"/>
      <c r="L346" s="1343"/>
      <c r="M346" s="1343"/>
      <c r="N346" s="1343"/>
      <c r="O346" s="1343"/>
      <c r="P346" s="1343"/>
      <c r="Q346" s="1343"/>
      <c r="R346" s="1343"/>
      <c r="S346" s="1343"/>
      <c r="T346" s="108"/>
      <c r="U346" s="108"/>
      <c r="V346" s="108"/>
      <c r="W346" s="108"/>
      <c r="X346" s="108"/>
      <c r="Y346" s="108"/>
      <c r="Z346" s="108"/>
      <c r="AA346" s="108"/>
      <c r="AB346" s="108"/>
    </row>
    <row r="347" spans="1:28" s="700" customFormat="1" x14ac:dyDescent="0.2">
      <c r="A347" s="699">
        <v>0</v>
      </c>
      <c r="B347" s="699">
        <v>0</v>
      </c>
      <c r="C347" s="699">
        <v>0</v>
      </c>
      <c r="D347" s="699">
        <v>0</v>
      </c>
      <c r="E347" s="699">
        <v>0</v>
      </c>
      <c r="F347" s="699">
        <v>0</v>
      </c>
      <c r="G347" s="699">
        <v>0</v>
      </c>
      <c r="H347" s="699">
        <v>0</v>
      </c>
      <c r="I347" s="699">
        <v>0</v>
      </c>
      <c r="J347" s="699">
        <v>0</v>
      </c>
      <c r="K347" s="699">
        <v>0</v>
      </c>
      <c r="L347" s="699">
        <v>0</v>
      </c>
      <c r="M347" s="699">
        <v>0</v>
      </c>
      <c r="N347" s="699">
        <v>0</v>
      </c>
      <c r="O347" s="699">
        <v>0</v>
      </c>
      <c r="P347" s="699">
        <v>0</v>
      </c>
      <c r="Q347" s="699">
        <v>0</v>
      </c>
      <c r="R347" s="699">
        <v>0</v>
      </c>
      <c r="S347" s="699">
        <v>0</v>
      </c>
      <c r="T347" s="108"/>
      <c r="U347" s="108"/>
      <c r="V347" s="108"/>
      <c r="W347" s="108"/>
      <c r="X347" s="108"/>
      <c r="Y347" s="108"/>
      <c r="Z347" s="108"/>
      <c r="AA347" s="108"/>
      <c r="AB347" s="108"/>
    </row>
    <row r="348" spans="1:28" x14ac:dyDescent="0.2">
      <c r="A348" s="1343" t="s">
        <v>77</v>
      </c>
      <c r="B348" s="1343"/>
      <c r="C348" s="1343"/>
      <c r="D348" s="1343"/>
      <c r="E348" s="1343"/>
      <c r="F348" s="1343"/>
      <c r="G348" s="1343"/>
      <c r="H348" s="1343"/>
      <c r="I348" s="1343"/>
      <c r="J348" s="1343"/>
      <c r="K348" s="1343"/>
      <c r="L348" s="1343"/>
      <c r="M348" s="1343"/>
      <c r="N348" s="1343"/>
      <c r="O348" s="1343"/>
      <c r="P348" s="1343"/>
      <c r="Q348" s="1343"/>
      <c r="R348" s="1343"/>
      <c r="S348" s="1343"/>
      <c r="T348" s="108"/>
      <c r="U348" s="108"/>
      <c r="V348" s="108"/>
      <c r="W348" s="108"/>
      <c r="X348" s="108"/>
      <c r="Y348" s="108"/>
      <c r="Z348" s="108"/>
      <c r="AA348" s="108"/>
      <c r="AB348" s="108"/>
    </row>
    <row r="349" spans="1:28" s="728" customFormat="1" x14ac:dyDescent="0.2">
      <c r="A349" s="727">
        <v>0</v>
      </c>
      <c r="B349" s="727">
        <v>0</v>
      </c>
      <c r="C349" s="727">
        <v>0</v>
      </c>
      <c r="D349" s="727">
        <v>0</v>
      </c>
      <c r="E349" s="727">
        <v>0</v>
      </c>
      <c r="F349" s="727">
        <v>0</v>
      </c>
      <c r="G349" s="727">
        <v>0</v>
      </c>
      <c r="H349" s="727">
        <v>0</v>
      </c>
      <c r="I349" s="727">
        <v>0</v>
      </c>
      <c r="J349" s="727">
        <v>0</v>
      </c>
      <c r="K349" s="727">
        <v>0</v>
      </c>
      <c r="L349" s="727">
        <v>0</v>
      </c>
      <c r="M349" s="727">
        <v>0</v>
      </c>
      <c r="N349" s="727">
        <v>0</v>
      </c>
      <c r="O349" s="727">
        <v>0</v>
      </c>
      <c r="P349" s="727">
        <v>0</v>
      </c>
      <c r="Q349" s="727">
        <v>0</v>
      </c>
      <c r="R349" s="727">
        <v>0</v>
      </c>
      <c r="S349" s="727">
        <v>0</v>
      </c>
      <c r="T349" s="108"/>
      <c r="U349" s="108"/>
      <c r="V349" s="108"/>
      <c r="W349" s="108"/>
      <c r="X349" s="108"/>
      <c r="Y349" s="108"/>
      <c r="Z349" s="108"/>
      <c r="AA349" s="108"/>
      <c r="AB349" s="108"/>
    </row>
    <row r="350" spans="1:28" x14ac:dyDescent="0.2">
      <c r="A350" s="1343" t="s">
        <v>78</v>
      </c>
      <c r="B350" s="1343"/>
      <c r="C350" s="1343"/>
      <c r="D350" s="1343"/>
      <c r="E350" s="1343"/>
      <c r="F350" s="1343"/>
      <c r="G350" s="1343"/>
      <c r="H350" s="1343"/>
      <c r="I350" s="1343"/>
      <c r="J350" s="1343"/>
      <c r="K350" s="1343"/>
      <c r="L350" s="1343"/>
      <c r="M350" s="1343"/>
      <c r="N350" s="1343"/>
      <c r="O350" s="1343"/>
      <c r="P350" s="1343"/>
      <c r="Q350" s="1343"/>
      <c r="R350" s="1343"/>
      <c r="S350" s="1343"/>
      <c r="T350" s="108"/>
      <c r="U350" s="108"/>
      <c r="V350" s="108"/>
      <c r="W350" s="108"/>
      <c r="X350" s="108"/>
      <c r="Y350" s="108"/>
      <c r="Z350" s="108"/>
      <c r="AA350" s="108"/>
      <c r="AB350" s="108"/>
    </row>
    <row r="351" spans="1:28" s="780" customFormat="1" x14ac:dyDescent="0.2">
      <c r="A351" s="777">
        <v>0</v>
      </c>
      <c r="B351" s="777">
        <v>0</v>
      </c>
      <c r="C351" s="777">
        <v>0</v>
      </c>
      <c r="D351" s="777">
        <v>0</v>
      </c>
      <c r="E351" s="777">
        <v>0</v>
      </c>
      <c r="F351" s="777">
        <v>0</v>
      </c>
      <c r="G351" s="777">
        <v>0</v>
      </c>
      <c r="H351" s="777">
        <v>0</v>
      </c>
      <c r="I351" s="777">
        <v>0</v>
      </c>
      <c r="J351" s="777">
        <v>0</v>
      </c>
      <c r="K351" s="777">
        <v>0</v>
      </c>
      <c r="L351" s="777">
        <v>0</v>
      </c>
      <c r="M351" s="777">
        <v>0</v>
      </c>
      <c r="N351" s="777">
        <v>0</v>
      </c>
      <c r="O351" s="777">
        <v>0</v>
      </c>
      <c r="P351" s="777">
        <v>0</v>
      </c>
      <c r="Q351" s="777">
        <v>0</v>
      </c>
      <c r="R351" s="777">
        <v>0</v>
      </c>
      <c r="S351" s="777">
        <v>0</v>
      </c>
      <c r="T351" s="108"/>
      <c r="U351" s="108"/>
      <c r="V351" s="108"/>
      <c r="W351" s="108"/>
      <c r="X351" s="108"/>
      <c r="Y351" s="108"/>
      <c r="Z351" s="108"/>
      <c r="AA351" s="108"/>
      <c r="AB351" s="108"/>
    </row>
    <row r="352" spans="1:28" x14ac:dyDescent="0.2">
      <c r="A352" s="1343" t="s">
        <v>79</v>
      </c>
      <c r="B352" s="1343"/>
      <c r="C352" s="1343"/>
      <c r="D352" s="1343"/>
      <c r="E352" s="1343"/>
      <c r="F352" s="1343"/>
      <c r="G352" s="1343"/>
      <c r="H352" s="1343"/>
      <c r="I352" s="1343"/>
      <c r="J352" s="1343"/>
      <c r="K352" s="1343"/>
      <c r="L352" s="1343"/>
      <c r="M352" s="1343"/>
      <c r="N352" s="1343"/>
      <c r="O352" s="1343"/>
      <c r="P352" s="1343"/>
      <c r="Q352" s="1343"/>
      <c r="R352" s="1343"/>
      <c r="S352" s="1343"/>
      <c r="T352" s="108"/>
      <c r="U352" s="108"/>
      <c r="V352" s="108"/>
      <c r="W352" s="108"/>
      <c r="X352" s="108"/>
      <c r="Y352" s="108"/>
      <c r="Z352" s="108"/>
      <c r="AA352" s="108"/>
      <c r="AB352" s="108"/>
    </row>
    <row r="353" spans="1:28" s="805" customFormat="1" x14ac:dyDescent="0.2">
      <c r="A353" s="803">
        <v>0</v>
      </c>
      <c r="B353" s="803">
        <v>0</v>
      </c>
      <c r="C353" s="803">
        <v>0</v>
      </c>
      <c r="D353" s="803">
        <v>0</v>
      </c>
      <c r="E353" s="803">
        <v>0</v>
      </c>
      <c r="F353" s="803">
        <v>0</v>
      </c>
      <c r="G353" s="803">
        <v>0</v>
      </c>
      <c r="H353" s="803">
        <v>0</v>
      </c>
      <c r="I353" s="803">
        <v>0</v>
      </c>
      <c r="J353" s="803">
        <v>0</v>
      </c>
      <c r="K353" s="803">
        <v>0</v>
      </c>
      <c r="L353" s="803">
        <v>0</v>
      </c>
      <c r="M353" s="803">
        <v>0</v>
      </c>
      <c r="N353" s="803">
        <v>0</v>
      </c>
      <c r="O353" s="803">
        <v>0</v>
      </c>
      <c r="P353" s="803">
        <v>0</v>
      </c>
      <c r="Q353" s="803">
        <v>0</v>
      </c>
      <c r="R353" s="803">
        <v>0</v>
      </c>
      <c r="S353" s="803">
        <v>0</v>
      </c>
      <c r="T353" s="108"/>
      <c r="U353" s="108"/>
      <c r="V353" s="108"/>
      <c r="W353" s="108"/>
      <c r="X353" s="108"/>
      <c r="Y353" s="108"/>
      <c r="Z353" s="108"/>
      <c r="AA353" s="108"/>
      <c r="AB353" s="108"/>
    </row>
    <row r="354" spans="1:28" x14ac:dyDescent="0.2">
      <c r="A354" s="1343" t="s">
        <v>80</v>
      </c>
      <c r="B354" s="1343"/>
      <c r="C354" s="1343"/>
      <c r="D354" s="1343"/>
      <c r="E354" s="1343"/>
      <c r="F354" s="1343"/>
      <c r="G354" s="1343"/>
      <c r="H354" s="1343"/>
      <c r="I354" s="1343"/>
      <c r="J354" s="1343"/>
      <c r="K354" s="1343"/>
      <c r="L354" s="1343"/>
      <c r="M354" s="1343"/>
      <c r="N354" s="1343"/>
      <c r="O354" s="1343"/>
      <c r="P354" s="1343"/>
      <c r="Q354" s="1343"/>
      <c r="R354" s="1343"/>
      <c r="S354" s="1343"/>
      <c r="T354" s="108"/>
      <c r="U354" s="108"/>
      <c r="V354" s="108"/>
      <c r="W354" s="108"/>
      <c r="X354" s="108"/>
      <c r="Y354" s="108"/>
      <c r="Z354" s="108"/>
      <c r="AA354" s="108"/>
      <c r="AB354" s="108"/>
    </row>
    <row r="355" spans="1:28" s="820" customFormat="1" x14ac:dyDescent="0.2">
      <c r="A355" s="817">
        <v>0</v>
      </c>
      <c r="B355" s="817">
        <v>0</v>
      </c>
      <c r="C355" s="817">
        <v>0</v>
      </c>
      <c r="D355" s="817">
        <v>0</v>
      </c>
      <c r="E355" s="817">
        <v>0</v>
      </c>
      <c r="F355" s="817">
        <v>0</v>
      </c>
      <c r="G355" s="817">
        <v>0</v>
      </c>
      <c r="H355" s="817">
        <v>0</v>
      </c>
      <c r="I355" s="817">
        <v>0</v>
      </c>
      <c r="J355" s="817">
        <v>0</v>
      </c>
      <c r="K355" s="817">
        <v>0</v>
      </c>
      <c r="L355" s="817">
        <v>0</v>
      </c>
      <c r="M355" s="817">
        <v>0</v>
      </c>
      <c r="N355" s="817">
        <v>0</v>
      </c>
      <c r="O355" s="817">
        <v>0</v>
      </c>
      <c r="P355" s="817">
        <v>0</v>
      </c>
      <c r="Q355" s="817">
        <v>0</v>
      </c>
      <c r="R355" s="817">
        <v>0</v>
      </c>
      <c r="S355" s="817">
        <v>0</v>
      </c>
      <c r="T355" s="108"/>
      <c r="U355" s="108"/>
      <c r="V355" s="108"/>
      <c r="W355" s="108"/>
      <c r="X355" s="108"/>
      <c r="Y355" s="108"/>
      <c r="Z355" s="108"/>
      <c r="AA355" s="108"/>
      <c r="AB355" s="108"/>
    </row>
    <row r="356" spans="1:28" x14ac:dyDescent="0.2">
      <c r="A356" s="88"/>
      <c r="B356" s="88"/>
      <c r="C356" s="88"/>
      <c r="D356" s="88"/>
      <c r="E356" s="88"/>
      <c r="F356" s="121" t="s">
        <v>181</v>
      </c>
      <c r="G356" s="122"/>
      <c r="H356" s="122"/>
      <c r="I356" s="122"/>
      <c r="J356" s="122"/>
      <c r="K356" s="122"/>
      <c r="L356" s="122"/>
      <c r="M356" s="122"/>
      <c r="N356" s="122"/>
      <c r="O356" s="122"/>
      <c r="P356" s="122"/>
      <c r="Q356" s="122"/>
      <c r="R356" s="122"/>
      <c r="S356" s="122"/>
      <c r="T356" s="108"/>
      <c r="U356" s="108"/>
      <c r="V356" s="108"/>
      <c r="W356" s="108"/>
      <c r="X356" s="108"/>
      <c r="Y356" s="108"/>
      <c r="Z356" s="108"/>
      <c r="AA356" s="108"/>
      <c r="AB356" s="108"/>
    </row>
    <row r="357" spans="1:28" s="23" customFormat="1" x14ac:dyDescent="0.2">
      <c r="A357" s="88">
        <f>SUM(A355,A353,A351,A349,A347,A345,A343,A341,A339,A337,A335,A333)</f>
        <v>0</v>
      </c>
      <c r="B357" s="439">
        <f t="shared" ref="B357:S357" si="8">SUM(B355,B353,B351,B349,B347,B345,B343,B341,B339,B337,B335,B333)</f>
        <v>0</v>
      </c>
      <c r="C357" s="439">
        <f t="shared" si="8"/>
        <v>0</v>
      </c>
      <c r="D357" s="439">
        <f t="shared" si="8"/>
        <v>0</v>
      </c>
      <c r="E357" s="439">
        <f t="shared" si="8"/>
        <v>0</v>
      </c>
      <c r="F357" s="439">
        <f t="shared" si="8"/>
        <v>0</v>
      </c>
      <c r="G357" s="439">
        <f t="shared" si="8"/>
        <v>0</v>
      </c>
      <c r="H357" s="439">
        <f t="shared" si="8"/>
        <v>0</v>
      </c>
      <c r="I357" s="439">
        <f t="shared" si="8"/>
        <v>0</v>
      </c>
      <c r="J357" s="439">
        <f t="shared" si="8"/>
        <v>0</v>
      </c>
      <c r="K357" s="439">
        <f t="shared" si="8"/>
        <v>0</v>
      </c>
      <c r="L357" s="439">
        <f t="shared" si="8"/>
        <v>0</v>
      </c>
      <c r="M357" s="439">
        <f t="shared" si="8"/>
        <v>0</v>
      </c>
      <c r="N357" s="439">
        <f t="shared" si="8"/>
        <v>0</v>
      </c>
      <c r="O357" s="439">
        <f t="shared" si="8"/>
        <v>0</v>
      </c>
      <c r="P357" s="439">
        <f t="shared" si="8"/>
        <v>0</v>
      </c>
      <c r="Q357" s="439">
        <f t="shared" si="8"/>
        <v>0</v>
      </c>
      <c r="R357" s="439">
        <f t="shared" si="8"/>
        <v>0</v>
      </c>
      <c r="S357" s="439">
        <f t="shared" si="8"/>
        <v>0</v>
      </c>
      <c r="T357" s="125"/>
      <c r="U357" s="125"/>
      <c r="V357" s="125"/>
      <c r="W357" s="125"/>
      <c r="X357" s="125"/>
      <c r="Y357" s="125"/>
      <c r="Z357" s="125"/>
      <c r="AA357" s="125"/>
      <c r="AB357" s="125"/>
    </row>
    <row r="358" spans="1:28" x14ac:dyDescent="0.2">
      <c r="A358" s="128"/>
      <c r="B358" s="129"/>
      <c r="C358" s="90"/>
      <c r="D358" s="129"/>
      <c r="E358" s="129"/>
      <c r="F358" s="129"/>
      <c r="G358" s="129"/>
      <c r="H358" s="129"/>
      <c r="I358" s="129"/>
      <c r="J358" s="129"/>
      <c r="K358" s="129"/>
      <c r="L358" s="129"/>
      <c r="M358" s="129"/>
      <c r="N358" s="129"/>
      <c r="O358" s="129"/>
      <c r="P358" s="129"/>
      <c r="Q358" s="129"/>
      <c r="R358" s="129"/>
      <c r="S358" s="130"/>
      <c r="T358" s="113"/>
      <c r="U358" s="113"/>
      <c r="V358" s="113"/>
      <c r="W358" s="113"/>
      <c r="X358" s="113"/>
      <c r="Y358" s="113"/>
      <c r="Z358" s="113"/>
      <c r="AA358" s="113"/>
      <c r="AB358" s="113"/>
    </row>
    <row r="359" spans="1:28" ht="23.25" customHeight="1" x14ac:dyDescent="0.2">
      <c r="A359" s="854" t="s">
        <v>826</v>
      </c>
      <c r="B359" s="855"/>
      <c r="C359" s="855"/>
      <c r="D359" s="855"/>
      <c r="E359" s="855"/>
      <c r="F359" s="855"/>
      <c r="G359" s="855"/>
      <c r="H359" s="855"/>
      <c r="I359" s="855"/>
      <c r="J359" s="855"/>
      <c r="K359" s="855"/>
      <c r="L359" s="855"/>
      <c r="M359" s="855"/>
      <c r="N359" s="855"/>
      <c r="O359" s="855"/>
      <c r="P359" s="855"/>
      <c r="Q359" s="855"/>
      <c r="R359" s="855"/>
      <c r="S359" s="856"/>
      <c r="T359" s="113"/>
      <c r="U359" s="113"/>
      <c r="V359" s="113"/>
      <c r="W359" s="113"/>
      <c r="X359" s="113"/>
      <c r="Y359" s="113"/>
      <c r="Z359" s="113"/>
      <c r="AA359" s="113"/>
      <c r="AB359" s="113"/>
    </row>
    <row r="360" spans="1:28" x14ac:dyDescent="0.2">
      <c r="A360" s="1083" t="s">
        <v>173</v>
      </c>
      <c r="B360" s="1066"/>
      <c r="C360" s="1066"/>
      <c r="D360" s="1066"/>
      <c r="E360" s="1066"/>
      <c r="F360" s="1066"/>
      <c r="G360" s="1066"/>
      <c r="H360" s="1066"/>
      <c r="I360" s="1066"/>
      <c r="J360" s="1066"/>
      <c r="K360" s="1066"/>
      <c r="L360" s="1066"/>
      <c r="M360" s="1066"/>
      <c r="N360" s="1066"/>
      <c r="O360" s="1066"/>
      <c r="P360" s="1066"/>
      <c r="Q360" s="1066"/>
      <c r="R360" s="1066"/>
      <c r="S360" s="1067"/>
      <c r="T360" s="113"/>
      <c r="U360" s="113"/>
      <c r="V360" s="113"/>
      <c r="W360" s="113"/>
      <c r="X360" s="113"/>
      <c r="Y360" s="113"/>
      <c r="Z360" s="113"/>
      <c r="AA360" s="113"/>
      <c r="AB360" s="113"/>
    </row>
    <row r="361" spans="1:28" x14ac:dyDescent="0.2">
      <c r="A361" s="1070" t="s">
        <v>83</v>
      </c>
      <c r="B361" s="1055"/>
      <c r="C361" s="1055"/>
      <c r="D361" s="1055"/>
      <c r="E361" s="1055"/>
      <c r="F361" s="1055"/>
      <c r="G361" s="1055"/>
      <c r="H361" s="1055"/>
      <c r="I361" s="1055"/>
      <c r="J361" s="1055"/>
      <c r="K361" s="1055"/>
      <c r="L361" s="1055"/>
      <c r="M361" s="1055"/>
      <c r="N361" s="1055"/>
      <c r="O361" s="1055"/>
      <c r="P361" s="1055"/>
      <c r="Q361" s="1055"/>
      <c r="R361" s="1055"/>
      <c r="S361" s="1071"/>
      <c r="T361" s="113"/>
      <c r="U361" s="113"/>
      <c r="V361" s="113"/>
      <c r="W361" s="113"/>
      <c r="X361" s="113"/>
      <c r="Y361" s="113"/>
      <c r="Z361" s="113"/>
      <c r="AA361" s="113"/>
      <c r="AB361" s="113"/>
    </row>
    <row r="362" spans="1:28" x14ac:dyDescent="0.2">
      <c r="A362" s="1070" t="s">
        <v>799</v>
      </c>
      <c r="B362" s="1055"/>
      <c r="C362" s="1055"/>
      <c r="D362" s="1055"/>
      <c r="E362" s="1055"/>
      <c r="F362" s="1055"/>
      <c r="G362" s="1055"/>
      <c r="H362" s="1055"/>
      <c r="I362" s="1055"/>
      <c r="J362" s="1055"/>
      <c r="K362" s="1055"/>
      <c r="L362" s="1055"/>
      <c r="M362" s="1055"/>
      <c r="N362" s="1055"/>
      <c r="O362" s="1055"/>
      <c r="P362" s="1055"/>
      <c r="Q362" s="1055"/>
      <c r="R362" s="1055"/>
      <c r="S362" s="1071"/>
      <c r="T362" s="113"/>
      <c r="U362" s="113"/>
      <c r="V362" s="113"/>
      <c r="W362" s="113"/>
      <c r="X362" s="113"/>
      <c r="Y362" s="113"/>
      <c r="Z362" s="113"/>
      <c r="AA362" s="113"/>
      <c r="AB362" s="113"/>
    </row>
    <row r="363" spans="1:28" x14ac:dyDescent="0.2">
      <c r="A363" s="1070" t="s">
        <v>800</v>
      </c>
      <c r="B363" s="1055"/>
      <c r="C363" s="1055"/>
      <c r="D363" s="1055"/>
      <c r="E363" s="1055"/>
      <c r="F363" s="1055"/>
      <c r="G363" s="1055"/>
      <c r="H363" s="1055"/>
      <c r="I363" s="1055"/>
      <c r="J363" s="1055"/>
      <c r="K363" s="1055"/>
      <c r="L363" s="1055"/>
      <c r="M363" s="1055"/>
      <c r="N363" s="1055"/>
      <c r="O363" s="1055"/>
      <c r="P363" s="1055"/>
      <c r="Q363" s="1055"/>
      <c r="R363" s="1055"/>
      <c r="S363" s="1071"/>
      <c r="T363" s="113"/>
      <c r="U363" s="113"/>
      <c r="V363" s="113"/>
      <c r="W363" s="113"/>
      <c r="X363" s="113"/>
      <c r="Y363" s="113"/>
      <c r="Z363" s="113"/>
      <c r="AA363" s="113"/>
      <c r="AB363" s="113"/>
    </row>
    <row r="364" spans="1:28" x14ac:dyDescent="0.2">
      <c r="A364" s="1070" t="s">
        <v>801</v>
      </c>
      <c r="B364" s="1055"/>
      <c r="C364" s="1055"/>
      <c r="D364" s="1055"/>
      <c r="E364" s="1055"/>
      <c r="F364" s="1055"/>
      <c r="G364" s="1055"/>
      <c r="H364" s="1055"/>
      <c r="I364" s="1055"/>
      <c r="J364" s="1055"/>
      <c r="K364" s="1055"/>
      <c r="L364" s="1055"/>
      <c r="M364" s="1055"/>
      <c r="N364" s="1055"/>
      <c r="O364" s="1055"/>
      <c r="P364" s="1055"/>
      <c r="Q364" s="1055"/>
      <c r="R364" s="1055"/>
      <c r="S364" s="1071"/>
      <c r="T364" s="113"/>
      <c r="U364" s="113"/>
      <c r="V364" s="113"/>
      <c r="W364" s="113"/>
      <c r="X364" s="113"/>
      <c r="Y364" s="113"/>
      <c r="Z364" s="113"/>
      <c r="AA364" s="113"/>
      <c r="AB364" s="113"/>
    </row>
    <row r="365" spans="1:28" x14ac:dyDescent="0.2">
      <c r="A365" s="1070" t="s">
        <v>802</v>
      </c>
      <c r="B365" s="1055"/>
      <c r="C365" s="1055"/>
      <c r="D365" s="1055"/>
      <c r="E365" s="1055"/>
      <c r="F365" s="1055"/>
      <c r="G365" s="1055"/>
      <c r="H365" s="1055"/>
      <c r="I365" s="1055"/>
      <c r="J365" s="1055"/>
      <c r="K365" s="1055"/>
      <c r="L365" s="1055"/>
      <c r="M365" s="1055"/>
      <c r="N365" s="1055"/>
      <c r="O365" s="1055"/>
      <c r="P365" s="1055"/>
      <c r="Q365" s="1055"/>
      <c r="R365" s="1055"/>
      <c r="S365" s="1071"/>
      <c r="T365" s="113"/>
      <c r="U365" s="113"/>
      <c r="V365" s="113"/>
      <c r="W365" s="113"/>
      <c r="X365" s="113"/>
      <c r="Y365" s="113"/>
      <c r="Z365" s="113"/>
      <c r="AA365" s="113"/>
      <c r="AB365" s="113"/>
    </row>
    <row r="366" spans="1:28" x14ac:dyDescent="0.2">
      <c r="A366" s="1070" t="s">
        <v>803</v>
      </c>
      <c r="B366" s="1055"/>
      <c r="C366" s="1055"/>
      <c r="D366" s="1055"/>
      <c r="E366" s="1055"/>
      <c r="F366" s="1055"/>
      <c r="G366" s="1055"/>
      <c r="H366" s="1055"/>
      <c r="I366" s="1055"/>
      <c r="J366" s="1055"/>
      <c r="K366" s="1055"/>
      <c r="L366" s="1055"/>
      <c r="M366" s="1055"/>
      <c r="N366" s="1055"/>
      <c r="O366" s="1055"/>
      <c r="P366" s="1055"/>
      <c r="Q366" s="1055"/>
      <c r="R366" s="1055"/>
      <c r="S366" s="1071"/>
      <c r="T366" s="113"/>
      <c r="U366" s="113"/>
      <c r="V366" s="113"/>
      <c r="W366" s="113"/>
      <c r="X366" s="113"/>
      <c r="Y366" s="113"/>
      <c r="Z366" s="113"/>
      <c r="AA366" s="113"/>
      <c r="AB366" s="113"/>
    </row>
    <row r="367" spans="1:28" x14ac:dyDescent="0.2">
      <c r="A367" s="1070" t="s">
        <v>200</v>
      </c>
      <c r="B367" s="1055"/>
      <c r="C367" s="1055"/>
      <c r="D367" s="1055"/>
      <c r="E367" s="1055"/>
      <c r="F367" s="1055"/>
      <c r="G367" s="1055"/>
      <c r="H367" s="1055"/>
      <c r="I367" s="1055"/>
      <c r="J367" s="1055"/>
      <c r="K367" s="1055"/>
      <c r="L367" s="1055"/>
      <c r="M367" s="1055"/>
      <c r="N367" s="1055"/>
      <c r="O367" s="1055"/>
      <c r="P367" s="1055"/>
      <c r="Q367" s="1055"/>
      <c r="R367" s="1055"/>
      <c r="S367" s="1071"/>
      <c r="T367" s="113"/>
      <c r="U367" s="113"/>
      <c r="V367" s="113"/>
      <c r="W367" s="113"/>
      <c r="X367" s="113"/>
      <c r="Y367" s="113"/>
      <c r="Z367" s="113"/>
      <c r="AA367" s="113"/>
      <c r="AB367" s="113"/>
    </row>
    <row r="368" spans="1:28" x14ac:dyDescent="0.2">
      <c r="A368" s="1340" t="s">
        <v>804</v>
      </c>
      <c r="B368" s="1341"/>
      <c r="C368" s="1341"/>
      <c r="D368" s="1341"/>
      <c r="E368" s="1341"/>
      <c r="F368" s="1341"/>
      <c r="G368" s="1341"/>
      <c r="H368" s="1341"/>
      <c r="I368" s="1341"/>
      <c r="J368" s="1341"/>
      <c r="K368" s="1341"/>
      <c r="L368" s="1341"/>
      <c r="M368" s="1341"/>
      <c r="N368" s="1341"/>
      <c r="O368" s="1341"/>
      <c r="P368" s="1341"/>
      <c r="Q368" s="1341"/>
      <c r="R368" s="1341"/>
      <c r="S368" s="1342"/>
      <c r="T368" s="113"/>
      <c r="U368" s="113"/>
      <c r="V368" s="113"/>
      <c r="W368" s="113"/>
      <c r="X368" s="113"/>
      <c r="Y368" s="113"/>
      <c r="Z368" s="113"/>
      <c r="AA368" s="113"/>
      <c r="AB368" s="113"/>
    </row>
    <row r="369" spans="1:28" ht="31.5" customHeight="1" x14ac:dyDescent="0.2">
      <c r="A369" s="831" t="s">
        <v>41</v>
      </c>
      <c r="B369" s="831"/>
      <c r="C369" s="831"/>
      <c r="D369" s="831" t="s">
        <v>42</v>
      </c>
      <c r="E369" s="831"/>
      <c r="F369" s="831" t="s">
        <v>43</v>
      </c>
      <c r="G369" s="831"/>
      <c r="H369" s="831"/>
      <c r="I369" s="831" t="s">
        <v>44</v>
      </c>
      <c r="J369" s="831"/>
      <c r="K369" s="827" t="s">
        <v>45</v>
      </c>
      <c r="L369" s="839"/>
      <c r="M369" s="839"/>
      <c r="N369" s="840"/>
      <c r="O369" s="841" t="s">
        <v>46</v>
      </c>
      <c r="P369" s="841"/>
      <c r="Q369" s="842"/>
      <c r="R369" s="831" t="s">
        <v>47</v>
      </c>
      <c r="S369" s="831"/>
      <c r="T369" s="113"/>
      <c r="U369" s="113"/>
      <c r="V369" s="113"/>
      <c r="W369" s="113"/>
      <c r="X369" s="113"/>
      <c r="Y369" s="113"/>
      <c r="Z369" s="113"/>
      <c r="AA369" s="113"/>
      <c r="AB369" s="113"/>
    </row>
    <row r="370" spans="1:28" ht="30.75" customHeight="1" x14ac:dyDescent="0.2">
      <c r="A370" s="830" t="s">
        <v>48</v>
      </c>
      <c r="B370" s="830" t="s">
        <v>49</v>
      </c>
      <c r="C370" s="830" t="s">
        <v>50</v>
      </c>
      <c r="D370" s="830" t="s">
        <v>51</v>
      </c>
      <c r="E370" s="830" t="s">
        <v>52</v>
      </c>
      <c r="F370" s="827" t="s">
        <v>53</v>
      </c>
      <c r="G370" s="828"/>
      <c r="H370" s="829"/>
      <c r="I370" s="830" t="s">
        <v>54</v>
      </c>
      <c r="J370" s="830" t="s">
        <v>55</v>
      </c>
      <c r="K370" s="827" t="s">
        <v>56</v>
      </c>
      <c r="L370" s="829"/>
      <c r="M370" s="827" t="s">
        <v>57</v>
      </c>
      <c r="N370" s="829"/>
      <c r="O370" s="830" t="s">
        <v>58</v>
      </c>
      <c r="P370" s="830" t="s">
        <v>59</v>
      </c>
      <c r="Q370" s="830" t="s">
        <v>60</v>
      </c>
      <c r="R370" s="830" t="s">
        <v>61</v>
      </c>
      <c r="S370" s="830" t="s">
        <v>62</v>
      </c>
      <c r="T370" s="113"/>
      <c r="U370" s="113"/>
      <c r="V370" s="113"/>
      <c r="W370" s="113"/>
      <c r="X370" s="113"/>
      <c r="Y370" s="113"/>
      <c r="Z370" s="113"/>
      <c r="AA370" s="113"/>
      <c r="AB370" s="113"/>
    </row>
    <row r="371" spans="1:28" ht="60" customHeight="1" x14ac:dyDescent="0.2">
      <c r="A371" s="831"/>
      <c r="B371" s="831"/>
      <c r="C371" s="831"/>
      <c r="D371" s="831"/>
      <c r="E371" s="831"/>
      <c r="F371" s="85" t="s">
        <v>63</v>
      </c>
      <c r="G371" s="85" t="s">
        <v>64</v>
      </c>
      <c r="H371" s="85" t="s">
        <v>65</v>
      </c>
      <c r="I371" s="831"/>
      <c r="J371" s="831"/>
      <c r="K371" s="87" t="s">
        <v>66</v>
      </c>
      <c r="L371" s="87" t="s">
        <v>67</v>
      </c>
      <c r="M371" s="87" t="s">
        <v>68</v>
      </c>
      <c r="N371" s="87" t="s">
        <v>67</v>
      </c>
      <c r="O371" s="831"/>
      <c r="P371" s="831"/>
      <c r="Q371" s="831"/>
      <c r="R371" s="831"/>
      <c r="S371" s="831"/>
      <c r="T371" s="113"/>
      <c r="U371" s="113"/>
      <c r="V371" s="113"/>
      <c r="W371" s="113"/>
      <c r="X371" s="113"/>
      <c r="Y371" s="113"/>
      <c r="Z371" s="113"/>
      <c r="AA371" s="113"/>
      <c r="AB371" s="113"/>
    </row>
    <row r="372" spans="1:28" x14ac:dyDescent="0.2">
      <c r="A372" s="1343" t="s">
        <v>69</v>
      </c>
      <c r="B372" s="1343"/>
      <c r="C372" s="1343"/>
      <c r="D372" s="1343"/>
      <c r="E372" s="1343"/>
      <c r="F372" s="1343"/>
      <c r="G372" s="1343"/>
      <c r="H372" s="1343"/>
      <c r="I372" s="1343"/>
      <c r="J372" s="1343"/>
      <c r="K372" s="1343"/>
      <c r="L372" s="1343"/>
      <c r="M372" s="1343"/>
      <c r="N372" s="1343"/>
      <c r="O372" s="1343"/>
      <c r="P372" s="1343"/>
      <c r="Q372" s="1343"/>
      <c r="R372" s="1343"/>
      <c r="S372" s="1343"/>
      <c r="T372" s="113"/>
      <c r="U372" s="113"/>
      <c r="V372" s="113"/>
      <c r="W372" s="113"/>
      <c r="X372" s="113"/>
      <c r="Y372" s="113"/>
      <c r="Z372" s="113"/>
      <c r="AA372" s="113"/>
      <c r="AB372" s="113"/>
    </row>
    <row r="373" spans="1:28" s="21" customFormat="1" x14ac:dyDescent="0.2">
      <c r="A373" s="89">
        <v>0</v>
      </c>
      <c r="B373" s="89">
        <v>0</v>
      </c>
      <c r="C373" s="89">
        <v>0</v>
      </c>
      <c r="D373" s="89">
        <v>0</v>
      </c>
      <c r="E373" s="89">
        <v>0</v>
      </c>
      <c r="F373" s="89">
        <v>0</v>
      </c>
      <c r="G373" s="89">
        <v>0</v>
      </c>
      <c r="H373" s="89">
        <v>0</v>
      </c>
      <c r="I373" s="89">
        <v>0</v>
      </c>
      <c r="J373" s="89">
        <v>0</v>
      </c>
      <c r="K373" s="89">
        <v>0</v>
      </c>
      <c r="L373" s="89">
        <v>0</v>
      </c>
      <c r="M373" s="89">
        <v>0</v>
      </c>
      <c r="N373" s="89">
        <v>0</v>
      </c>
      <c r="O373" s="89">
        <v>0</v>
      </c>
      <c r="P373" s="89">
        <v>0</v>
      </c>
      <c r="Q373" s="89">
        <v>0</v>
      </c>
      <c r="R373" s="89">
        <v>0</v>
      </c>
      <c r="S373" s="89">
        <v>0</v>
      </c>
      <c r="T373" s="111"/>
      <c r="U373" s="111"/>
      <c r="V373" s="111"/>
      <c r="W373" s="111"/>
      <c r="X373" s="111"/>
      <c r="Y373" s="111"/>
      <c r="Z373" s="111"/>
      <c r="AA373" s="111"/>
      <c r="AB373" s="111"/>
    </row>
    <row r="374" spans="1:28" x14ac:dyDescent="0.2">
      <c r="A374" s="1343" t="s">
        <v>70</v>
      </c>
      <c r="B374" s="1343"/>
      <c r="C374" s="1343"/>
      <c r="D374" s="1343"/>
      <c r="E374" s="1343"/>
      <c r="F374" s="1343"/>
      <c r="G374" s="1343"/>
      <c r="H374" s="1343"/>
      <c r="I374" s="1343"/>
      <c r="J374" s="1343"/>
      <c r="K374" s="1343"/>
      <c r="L374" s="1343"/>
      <c r="M374" s="1343"/>
      <c r="N374" s="1343"/>
      <c r="O374" s="1343"/>
      <c r="P374" s="1343"/>
      <c r="Q374" s="1343"/>
      <c r="R374" s="1343"/>
      <c r="S374" s="1343"/>
      <c r="T374" s="113"/>
      <c r="U374" s="113"/>
      <c r="V374" s="113"/>
      <c r="W374" s="113"/>
      <c r="X374" s="113"/>
      <c r="Y374" s="113"/>
      <c r="Z374" s="113"/>
      <c r="AA374" s="113"/>
      <c r="AB374" s="113"/>
    </row>
    <row r="375" spans="1:28" s="369" customFormat="1" x14ac:dyDescent="0.2">
      <c r="A375" s="365">
        <v>0</v>
      </c>
      <c r="B375" s="365">
        <v>0</v>
      </c>
      <c r="C375" s="365">
        <v>0</v>
      </c>
      <c r="D375" s="365">
        <v>0</v>
      </c>
      <c r="E375" s="365">
        <v>0</v>
      </c>
      <c r="F375" s="365">
        <v>0</v>
      </c>
      <c r="G375" s="365">
        <v>0</v>
      </c>
      <c r="H375" s="365">
        <v>0</v>
      </c>
      <c r="I375" s="365">
        <v>0</v>
      </c>
      <c r="J375" s="365">
        <v>0</v>
      </c>
      <c r="K375" s="365">
        <v>0</v>
      </c>
      <c r="L375" s="365">
        <v>0</v>
      </c>
      <c r="M375" s="365">
        <v>0</v>
      </c>
      <c r="N375" s="365">
        <v>0</v>
      </c>
      <c r="O375" s="365">
        <v>0</v>
      </c>
      <c r="P375" s="365">
        <v>0</v>
      </c>
      <c r="Q375" s="365">
        <v>0</v>
      </c>
      <c r="R375" s="365">
        <v>0</v>
      </c>
      <c r="S375" s="365">
        <v>0</v>
      </c>
      <c r="T375" s="108"/>
      <c r="U375" s="108"/>
      <c r="V375" s="108"/>
      <c r="W375" s="108"/>
      <c r="X375" s="108"/>
      <c r="Y375" s="108"/>
      <c r="Z375" s="108"/>
      <c r="AA375" s="108"/>
      <c r="AB375" s="108"/>
    </row>
    <row r="376" spans="1:28" x14ac:dyDescent="0.2">
      <c r="A376" s="1343" t="s">
        <v>71</v>
      </c>
      <c r="B376" s="1343"/>
      <c r="C376" s="1343"/>
      <c r="D376" s="1343"/>
      <c r="E376" s="1343"/>
      <c r="F376" s="1343"/>
      <c r="G376" s="1343"/>
      <c r="H376" s="1343"/>
      <c r="I376" s="1343"/>
      <c r="J376" s="1343"/>
      <c r="K376" s="1343"/>
      <c r="L376" s="1343"/>
      <c r="M376" s="1343"/>
      <c r="N376" s="1343"/>
      <c r="O376" s="1343"/>
      <c r="P376" s="1343"/>
      <c r="Q376" s="1343"/>
      <c r="R376" s="1343"/>
      <c r="S376" s="1343"/>
      <c r="T376" s="113"/>
      <c r="U376" s="113"/>
      <c r="V376" s="113"/>
      <c r="W376" s="113"/>
      <c r="X376" s="113"/>
      <c r="Y376" s="113"/>
      <c r="Z376" s="113"/>
      <c r="AA376" s="113"/>
      <c r="AB376" s="113"/>
    </row>
    <row r="377" spans="1:28" s="483" customFormat="1" x14ac:dyDescent="0.2">
      <c r="A377" s="479">
        <v>0</v>
      </c>
      <c r="B377" s="479">
        <v>0</v>
      </c>
      <c r="C377" s="479">
        <v>0</v>
      </c>
      <c r="D377" s="479">
        <v>0</v>
      </c>
      <c r="E377" s="479">
        <v>0</v>
      </c>
      <c r="F377" s="479">
        <v>0</v>
      </c>
      <c r="G377" s="479">
        <v>0</v>
      </c>
      <c r="H377" s="479">
        <v>0</v>
      </c>
      <c r="I377" s="479">
        <v>0</v>
      </c>
      <c r="J377" s="479">
        <v>0</v>
      </c>
      <c r="K377" s="479">
        <v>0</v>
      </c>
      <c r="L377" s="479">
        <v>0</v>
      </c>
      <c r="M377" s="479">
        <v>0</v>
      </c>
      <c r="N377" s="479">
        <v>0</v>
      </c>
      <c r="O377" s="479">
        <v>0</v>
      </c>
      <c r="P377" s="479">
        <v>0</v>
      </c>
      <c r="Q377" s="479">
        <v>0</v>
      </c>
      <c r="R377" s="479">
        <v>0</v>
      </c>
      <c r="S377" s="479">
        <v>0</v>
      </c>
      <c r="T377" s="108"/>
      <c r="U377" s="108"/>
      <c r="V377" s="108"/>
      <c r="W377" s="108"/>
      <c r="X377" s="108"/>
      <c r="Y377" s="108"/>
      <c r="Z377" s="108"/>
      <c r="AA377" s="108"/>
      <c r="AB377" s="108"/>
    </row>
    <row r="378" spans="1:28" x14ac:dyDescent="0.2">
      <c r="A378" s="1343" t="s">
        <v>72</v>
      </c>
      <c r="B378" s="1343"/>
      <c r="C378" s="1343"/>
      <c r="D378" s="1343"/>
      <c r="E378" s="1343"/>
      <c r="F378" s="1343"/>
      <c r="G378" s="1343"/>
      <c r="H378" s="1343"/>
      <c r="I378" s="1343"/>
      <c r="J378" s="1343"/>
      <c r="K378" s="1343"/>
      <c r="L378" s="1343"/>
      <c r="M378" s="1343"/>
      <c r="N378" s="1343"/>
      <c r="O378" s="1343"/>
      <c r="P378" s="1343"/>
      <c r="Q378" s="1343"/>
      <c r="R378" s="1343"/>
      <c r="S378" s="1343"/>
      <c r="T378" s="113"/>
      <c r="U378" s="113"/>
      <c r="V378" s="113"/>
      <c r="W378" s="113"/>
      <c r="X378" s="113"/>
      <c r="Y378" s="113"/>
      <c r="Z378" s="113"/>
      <c r="AA378" s="113"/>
      <c r="AB378" s="113"/>
    </row>
    <row r="379" spans="1:28" s="549" customFormat="1" x14ac:dyDescent="0.2">
      <c r="A379" s="546">
        <v>0</v>
      </c>
      <c r="B379" s="546">
        <v>0</v>
      </c>
      <c r="C379" s="546">
        <v>0</v>
      </c>
      <c r="D379" s="546">
        <v>0</v>
      </c>
      <c r="E379" s="546">
        <v>0</v>
      </c>
      <c r="F379" s="546">
        <v>0</v>
      </c>
      <c r="G379" s="546">
        <v>0</v>
      </c>
      <c r="H379" s="546">
        <v>0</v>
      </c>
      <c r="I379" s="546">
        <v>0</v>
      </c>
      <c r="J379" s="546">
        <v>0</v>
      </c>
      <c r="K379" s="546">
        <v>0</v>
      </c>
      <c r="L379" s="546">
        <v>0</v>
      </c>
      <c r="M379" s="546">
        <v>0</v>
      </c>
      <c r="N379" s="546">
        <v>0</v>
      </c>
      <c r="O379" s="546">
        <v>0</v>
      </c>
      <c r="P379" s="546">
        <v>0</v>
      </c>
      <c r="Q379" s="546">
        <v>0</v>
      </c>
      <c r="R379" s="546">
        <v>0</v>
      </c>
      <c r="S379" s="546">
        <v>0</v>
      </c>
      <c r="T379" s="108"/>
      <c r="U379" s="108"/>
      <c r="V379" s="108"/>
      <c r="W379" s="108"/>
      <c r="X379" s="108"/>
      <c r="Y379" s="108"/>
      <c r="Z379" s="108"/>
      <c r="AA379" s="108"/>
      <c r="AB379" s="108"/>
    </row>
    <row r="380" spans="1:28" x14ac:dyDescent="0.2">
      <c r="A380" s="1344" t="s">
        <v>73</v>
      </c>
      <c r="B380" s="1344"/>
      <c r="C380" s="1344"/>
      <c r="D380" s="1344"/>
      <c r="E380" s="1344"/>
      <c r="F380" s="1344"/>
      <c r="G380" s="1344"/>
      <c r="H380" s="1344"/>
      <c r="I380" s="1344"/>
      <c r="J380" s="1344"/>
      <c r="K380" s="1344"/>
      <c r="L380" s="1344"/>
      <c r="M380" s="1344"/>
      <c r="N380" s="1344"/>
      <c r="O380" s="1344"/>
      <c r="P380" s="1344"/>
      <c r="Q380" s="1344"/>
      <c r="R380" s="1344"/>
      <c r="S380" s="1344"/>
      <c r="T380" s="113"/>
      <c r="U380" s="113"/>
      <c r="V380" s="113"/>
      <c r="W380" s="113"/>
      <c r="X380" s="113"/>
      <c r="Y380" s="113"/>
      <c r="Z380" s="113"/>
      <c r="AA380" s="113"/>
      <c r="AB380" s="113"/>
    </row>
    <row r="381" spans="1:28" s="587" customFormat="1" x14ac:dyDescent="0.2">
      <c r="A381" s="585">
        <v>0</v>
      </c>
      <c r="B381" s="585">
        <v>0</v>
      </c>
      <c r="C381" s="585">
        <v>0</v>
      </c>
      <c r="D381" s="585">
        <v>0</v>
      </c>
      <c r="E381" s="585">
        <v>0</v>
      </c>
      <c r="F381" s="585">
        <v>0</v>
      </c>
      <c r="G381" s="585">
        <v>0</v>
      </c>
      <c r="H381" s="585">
        <v>0</v>
      </c>
      <c r="I381" s="585">
        <v>0</v>
      </c>
      <c r="J381" s="585">
        <v>0</v>
      </c>
      <c r="K381" s="585">
        <v>0</v>
      </c>
      <c r="L381" s="585">
        <v>0</v>
      </c>
      <c r="M381" s="585">
        <v>0</v>
      </c>
      <c r="N381" s="585">
        <v>0</v>
      </c>
      <c r="O381" s="585">
        <v>0</v>
      </c>
      <c r="P381" s="585">
        <v>0</v>
      </c>
      <c r="Q381" s="585">
        <v>0</v>
      </c>
      <c r="R381" s="585">
        <v>0</v>
      </c>
      <c r="S381" s="585">
        <v>0</v>
      </c>
      <c r="T381" s="108"/>
      <c r="U381" s="108"/>
      <c r="V381" s="108"/>
      <c r="W381" s="108"/>
      <c r="X381" s="108"/>
      <c r="Y381" s="108"/>
      <c r="Z381" s="108"/>
      <c r="AA381" s="108"/>
      <c r="AB381" s="108"/>
    </row>
    <row r="382" spans="1:28" x14ac:dyDescent="0.2">
      <c r="A382" s="1343" t="s">
        <v>74</v>
      </c>
      <c r="B382" s="1343"/>
      <c r="C382" s="1343"/>
      <c r="D382" s="1343"/>
      <c r="E382" s="1343"/>
      <c r="F382" s="1343"/>
      <c r="G382" s="1343"/>
      <c r="H382" s="1343"/>
      <c r="I382" s="1343"/>
      <c r="J382" s="1343"/>
      <c r="K382" s="1343"/>
      <c r="L382" s="1343"/>
      <c r="M382" s="1343"/>
      <c r="N382" s="1343"/>
      <c r="O382" s="1343"/>
      <c r="P382" s="1343"/>
      <c r="Q382" s="1343"/>
      <c r="R382" s="1343"/>
      <c r="S382" s="1343"/>
      <c r="T382" s="113"/>
      <c r="U382" s="113"/>
      <c r="V382" s="113"/>
      <c r="W382" s="113"/>
      <c r="X382" s="113"/>
      <c r="Y382" s="113"/>
      <c r="Z382" s="113"/>
      <c r="AA382" s="113"/>
      <c r="AB382" s="113"/>
    </row>
    <row r="383" spans="1:28" s="633" customFormat="1" x14ac:dyDescent="0.2">
      <c r="A383" s="632">
        <v>0</v>
      </c>
      <c r="B383" s="632">
        <v>0</v>
      </c>
      <c r="C383" s="632">
        <v>0</v>
      </c>
      <c r="D383" s="632">
        <v>0</v>
      </c>
      <c r="E383" s="632">
        <v>0</v>
      </c>
      <c r="F383" s="632">
        <v>0</v>
      </c>
      <c r="G383" s="632">
        <v>0</v>
      </c>
      <c r="H383" s="632">
        <v>0</v>
      </c>
      <c r="I383" s="632">
        <v>0</v>
      </c>
      <c r="J383" s="632">
        <v>0</v>
      </c>
      <c r="K383" s="632">
        <v>0</v>
      </c>
      <c r="L383" s="632">
        <v>0</v>
      </c>
      <c r="M383" s="632">
        <v>0</v>
      </c>
      <c r="N383" s="632">
        <v>0</v>
      </c>
      <c r="O383" s="632">
        <v>0</v>
      </c>
      <c r="P383" s="632">
        <v>0</v>
      </c>
      <c r="Q383" s="632">
        <v>0</v>
      </c>
      <c r="R383" s="632">
        <v>0</v>
      </c>
      <c r="S383" s="632">
        <v>0</v>
      </c>
      <c r="T383" s="108"/>
      <c r="U383" s="108"/>
      <c r="V383" s="108"/>
      <c r="W383" s="108"/>
      <c r="X383" s="108"/>
      <c r="Y383" s="108"/>
      <c r="Z383" s="108"/>
      <c r="AA383" s="108"/>
      <c r="AB383" s="108"/>
    </row>
    <row r="384" spans="1:28" x14ac:dyDescent="0.2">
      <c r="A384" s="1343" t="s">
        <v>75</v>
      </c>
      <c r="B384" s="1343"/>
      <c r="C384" s="1343"/>
      <c r="D384" s="1343"/>
      <c r="E384" s="1343"/>
      <c r="F384" s="1343"/>
      <c r="G384" s="1343"/>
      <c r="H384" s="1343"/>
      <c r="I384" s="1343"/>
      <c r="J384" s="1343"/>
      <c r="K384" s="1343"/>
      <c r="L384" s="1343"/>
      <c r="M384" s="1343"/>
      <c r="N384" s="1343"/>
      <c r="O384" s="1343"/>
      <c r="P384" s="1343"/>
      <c r="Q384" s="1343"/>
      <c r="R384" s="1343"/>
      <c r="S384" s="1343"/>
      <c r="T384" s="113"/>
      <c r="U384" s="113"/>
      <c r="V384" s="113"/>
      <c r="W384" s="113"/>
      <c r="X384" s="113"/>
      <c r="Y384" s="113"/>
      <c r="Z384" s="113"/>
      <c r="AA384" s="113"/>
      <c r="AB384" s="113"/>
    </row>
    <row r="385" spans="1:28" s="670" customFormat="1" x14ac:dyDescent="0.2">
      <c r="A385" s="667">
        <v>0</v>
      </c>
      <c r="B385" s="667">
        <v>0</v>
      </c>
      <c r="C385" s="667">
        <v>0</v>
      </c>
      <c r="D385" s="667">
        <v>0</v>
      </c>
      <c r="E385" s="667">
        <v>0</v>
      </c>
      <c r="F385" s="667">
        <v>0</v>
      </c>
      <c r="G385" s="667">
        <v>0</v>
      </c>
      <c r="H385" s="667">
        <v>0</v>
      </c>
      <c r="I385" s="667">
        <v>0</v>
      </c>
      <c r="J385" s="667">
        <v>0</v>
      </c>
      <c r="K385" s="667">
        <v>0</v>
      </c>
      <c r="L385" s="667">
        <v>0</v>
      </c>
      <c r="M385" s="667">
        <v>0</v>
      </c>
      <c r="N385" s="667">
        <v>0</v>
      </c>
      <c r="O385" s="667">
        <v>0</v>
      </c>
      <c r="P385" s="667">
        <v>0</v>
      </c>
      <c r="Q385" s="667">
        <v>0</v>
      </c>
      <c r="R385" s="667">
        <v>0</v>
      </c>
      <c r="S385" s="667">
        <v>0</v>
      </c>
      <c r="T385" s="108"/>
      <c r="U385" s="108"/>
      <c r="V385" s="108"/>
      <c r="W385" s="108"/>
      <c r="X385" s="108"/>
      <c r="Y385" s="108"/>
      <c r="Z385" s="108"/>
      <c r="AA385" s="108"/>
      <c r="AB385" s="108"/>
    </row>
    <row r="386" spans="1:28" x14ac:dyDescent="0.2">
      <c r="A386" s="1343" t="s">
        <v>76</v>
      </c>
      <c r="B386" s="1343"/>
      <c r="C386" s="1343"/>
      <c r="D386" s="1343"/>
      <c r="E386" s="1343"/>
      <c r="F386" s="1343"/>
      <c r="G386" s="1343"/>
      <c r="H386" s="1343"/>
      <c r="I386" s="1343"/>
      <c r="J386" s="1343"/>
      <c r="K386" s="1343"/>
      <c r="L386" s="1343"/>
      <c r="M386" s="1343"/>
      <c r="N386" s="1343"/>
      <c r="O386" s="1343"/>
      <c r="P386" s="1343"/>
      <c r="Q386" s="1343"/>
      <c r="R386" s="1343"/>
      <c r="S386" s="1343"/>
      <c r="T386" s="113"/>
      <c r="U386" s="113"/>
      <c r="V386" s="113"/>
      <c r="W386" s="113"/>
      <c r="X386" s="113"/>
      <c r="Y386" s="113"/>
      <c r="Z386" s="113"/>
      <c r="AA386" s="113"/>
      <c r="AB386" s="113"/>
    </row>
    <row r="387" spans="1:28" s="700" customFormat="1" x14ac:dyDescent="0.2">
      <c r="A387" s="699">
        <v>0</v>
      </c>
      <c r="B387" s="699">
        <v>0</v>
      </c>
      <c r="C387" s="699">
        <v>0</v>
      </c>
      <c r="D387" s="699">
        <v>0</v>
      </c>
      <c r="E387" s="699">
        <v>0</v>
      </c>
      <c r="F387" s="699">
        <v>0</v>
      </c>
      <c r="G387" s="699">
        <v>0</v>
      </c>
      <c r="H387" s="699">
        <v>0</v>
      </c>
      <c r="I387" s="699">
        <v>0</v>
      </c>
      <c r="J387" s="699">
        <v>0</v>
      </c>
      <c r="K387" s="699">
        <v>0</v>
      </c>
      <c r="L387" s="699">
        <v>0</v>
      </c>
      <c r="M387" s="699">
        <v>0</v>
      </c>
      <c r="N387" s="699">
        <v>0</v>
      </c>
      <c r="O387" s="699">
        <v>0</v>
      </c>
      <c r="P387" s="699">
        <v>0</v>
      </c>
      <c r="Q387" s="699">
        <v>0</v>
      </c>
      <c r="R387" s="699">
        <v>0</v>
      </c>
      <c r="S387" s="699">
        <v>0</v>
      </c>
      <c r="T387" s="108"/>
      <c r="U387" s="108"/>
      <c r="V387" s="108"/>
      <c r="W387" s="108"/>
      <c r="X387" s="108"/>
      <c r="Y387" s="108"/>
      <c r="Z387" s="108"/>
      <c r="AA387" s="108"/>
      <c r="AB387" s="108"/>
    </row>
    <row r="388" spans="1:28" x14ac:dyDescent="0.2">
      <c r="A388" s="1343" t="s">
        <v>77</v>
      </c>
      <c r="B388" s="1343"/>
      <c r="C388" s="1343"/>
      <c r="D388" s="1343"/>
      <c r="E388" s="1343"/>
      <c r="F388" s="1343"/>
      <c r="G388" s="1343"/>
      <c r="H388" s="1343"/>
      <c r="I388" s="1343"/>
      <c r="J388" s="1343"/>
      <c r="K388" s="1343"/>
      <c r="L388" s="1343"/>
      <c r="M388" s="1343"/>
      <c r="N388" s="1343"/>
      <c r="O388" s="1343"/>
      <c r="P388" s="1343"/>
      <c r="Q388" s="1343"/>
      <c r="R388" s="1343"/>
      <c r="S388" s="1343"/>
      <c r="T388" s="113"/>
      <c r="U388" s="113"/>
      <c r="V388" s="113"/>
      <c r="W388" s="113"/>
      <c r="X388" s="113"/>
      <c r="Y388" s="113"/>
      <c r="Z388" s="113"/>
      <c r="AA388" s="113"/>
      <c r="AB388" s="113"/>
    </row>
    <row r="389" spans="1:28" s="728" customFormat="1" x14ac:dyDescent="0.2">
      <c r="A389" s="727">
        <v>0</v>
      </c>
      <c r="B389" s="727">
        <v>0</v>
      </c>
      <c r="C389" s="727">
        <v>0</v>
      </c>
      <c r="D389" s="727">
        <v>0</v>
      </c>
      <c r="E389" s="727">
        <v>0</v>
      </c>
      <c r="F389" s="727">
        <v>0</v>
      </c>
      <c r="G389" s="727">
        <v>0</v>
      </c>
      <c r="H389" s="727">
        <v>0</v>
      </c>
      <c r="I389" s="727">
        <v>0</v>
      </c>
      <c r="J389" s="727">
        <v>0</v>
      </c>
      <c r="K389" s="727">
        <v>0</v>
      </c>
      <c r="L389" s="727">
        <v>0</v>
      </c>
      <c r="M389" s="727">
        <v>0</v>
      </c>
      <c r="N389" s="727">
        <v>0</v>
      </c>
      <c r="O389" s="727">
        <v>0</v>
      </c>
      <c r="P389" s="727">
        <v>0</v>
      </c>
      <c r="Q389" s="727">
        <v>0</v>
      </c>
      <c r="R389" s="727">
        <v>0</v>
      </c>
      <c r="S389" s="727">
        <v>0</v>
      </c>
      <c r="T389" s="108"/>
      <c r="U389" s="108"/>
      <c r="V389" s="108"/>
      <c r="W389" s="108"/>
      <c r="X389" s="108"/>
      <c r="Y389" s="108"/>
      <c r="Z389" s="108"/>
      <c r="AA389" s="108"/>
      <c r="AB389" s="108"/>
    </row>
    <row r="390" spans="1:28" x14ac:dyDescent="0.2">
      <c r="A390" s="1343" t="s">
        <v>78</v>
      </c>
      <c r="B390" s="1343"/>
      <c r="C390" s="1343"/>
      <c r="D390" s="1343"/>
      <c r="E390" s="1343"/>
      <c r="F390" s="1343"/>
      <c r="G390" s="1343"/>
      <c r="H390" s="1343"/>
      <c r="I390" s="1343"/>
      <c r="J390" s="1343"/>
      <c r="K390" s="1343"/>
      <c r="L390" s="1343"/>
      <c r="M390" s="1343"/>
      <c r="N390" s="1343"/>
      <c r="O390" s="1343"/>
      <c r="P390" s="1343"/>
      <c r="Q390" s="1343"/>
      <c r="R390" s="1343"/>
      <c r="S390" s="1343"/>
      <c r="T390" s="113"/>
      <c r="U390" s="113"/>
      <c r="V390" s="113"/>
      <c r="W390" s="113"/>
      <c r="X390" s="113"/>
      <c r="Y390" s="113"/>
      <c r="Z390" s="113"/>
      <c r="AA390" s="113"/>
      <c r="AB390" s="113"/>
    </row>
    <row r="391" spans="1:28" s="780" customFormat="1" x14ac:dyDescent="0.2">
      <c r="A391" s="777">
        <v>0</v>
      </c>
      <c r="B391" s="777">
        <v>0</v>
      </c>
      <c r="C391" s="777">
        <v>0</v>
      </c>
      <c r="D391" s="777">
        <v>0</v>
      </c>
      <c r="E391" s="777">
        <v>0</v>
      </c>
      <c r="F391" s="777">
        <v>0</v>
      </c>
      <c r="G391" s="777">
        <v>0</v>
      </c>
      <c r="H391" s="777">
        <v>0</v>
      </c>
      <c r="I391" s="777">
        <v>0</v>
      </c>
      <c r="J391" s="777">
        <v>0</v>
      </c>
      <c r="K391" s="777">
        <v>0</v>
      </c>
      <c r="L391" s="777">
        <v>0</v>
      </c>
      <c r="M391" s="777">
        <v>0</v>
      </c>
      <c r="N391" s="777">
        <v>0</v>
      </c>
      <c r="O391" s="777">
        <v>0</v>
      </c>
      <c r="P391" s="777">
        <v>0</v>
      </c>
      <c r="Q391" s="777">
        <v>0</v>
      </c>
      <c r="R391" s="777">
        <v>0</v>
      </c>
      <c r="S391" s="777">
        <v>0</v>
      </c>
      <c r="T391" s="108"/>
      <c r="U391" s="108"/>
      <c r="V391" s="108"/>
      <c r="W391" s="108"/>
      <c r="X391" s="108"/>
      <c r="Y391" s="108"/>
      <c r="Z391" s="108"/>
      <c r="AA391" s="108"/>
      <c r="AB391" s="108"/>
    </row>
    <row r="392" spans="1:28" x14ac:dyDescent="0.2">
      <c r="A392" s="1343" t="s">
        <v>79</v>
      </c>
      <c r="B392" s="1343"/>
      <c r="C392" s="1343"/>
      <c r="D392" s="1343"/>
      <c r="E392" s="1343"/>
      <c r="F392" s="1343"/>
      <c r="G392" s="1343"/>
      <c r="H392" s="1343"/>
      <c r="I392" s="1343"/>
      <c r="J392" s="1343"/>
      <c r="K392" s="1343"/>
      <c r="L392" s="1343"/>
      <c r="M392" s="1343"/>
      <c r="N392" s="1343"/>
      <c r="O392" s="1343"/>
      <c r="P392" s="1343"/>
      <c r="Q392" s="1343"/>
      <c r="R392" s="1343"/>
      <c r="S392" s="1343"/>
      <c r="T392" s="113"/>
      <c r="U392" s="113"/>
      <c r="V392" s="113"/>
      <c r="W392" s="113"/>
      <c r="X392" s="113"/>
      <c r="Y392" s="113"/>
      <c r="Z392" s="113"/>
      <c r="AA392" s="113"/>
      <c r="AB392" s="113"/>
    </row>
    <row r="393" spans="1:28" s="805" customFormat="1" x14ac:dyDescent="0.2">
      <c r="A393" s="803">
        <v>0</v>
      </c>
      <c r="B393" s="803">
        <v>0</v>
      </c>
      <c r="C393" s="803">
        <v>0</v>
      </c>
      <c r="D393" s="803">
        <v>0</v>
      </c>
      <c r="E393" s="803">
        <v>0</v>
      </c>
      <c r="F393" s="803">
        <v>0</v>
      </c>
      <c r="G393" s="803">
        <v>0</v>
      </c>
      <c r="H393" s="803">
        <v>0</v>
      </c>
      <c r="I393" s="803">
        <v>0</v>
      </c>
      <c r="J393" s="803">
        <v>0</v>
      </c>
      <c r="K393" s="803">
        <v>0</v>
      </c>
      <c r="L393" s="803">
        <v>0</v>
      </c>
      <c r="M393" s="803">
        <v>0</v>
      </c>
      <c r="N393" s="803">
        <v>0</v>
      </c>
      <c r="O393" s="803">
        <v>0</v>
      </c>
      <c r="P393" s="803">
        <v>0</v>
      </c>
      <c r="Q393" s="803">
        <v>0</v>
      </c>
      <c r="R393" s="803">
        <v>0</v>
      </c>
      <c r="S393" s="803">
        <v>0</v>
      </c>
      <c r="T393" s="108"/>
      <c r="U393" s="108"/>
      <c r="V393" s="108"/>
      <c r="W393" s="108"/>
      <c r="X393" s="108"/>
      <c r="Y393" s="108"/>
      <c r="Z393" s="108"/>
      <c r="AA393" s="108"/>
      <c r="AB393" s="108"/>
    </row>
    <row r="394" spans="1:28" x14ac:dyDescent="0.2">
      <c r="A394" s="1343" t="s">
        <v>80</v>
      </c>
      <c r="B394" s="1343"/>
      <c r="C394" s="1343"/>
      <c r="D394" s="1343"/>
      <c r="E394" s="1343"/>
      <c r="F394" s="1343"/>
      <c r="G394" s="1343"/>
      <c r="H394" s="1343"/>
      <c r="I394" s="1343"/>
      <c r="J394" s="1343"/>
      <c r="K394" s="1343"/>
      <c r="L394" s="1343"/>
      <c r="M394" s="1343"/>
      <c r="N394" s="1343"/>
      <c r="O394" s="1343"/>
      <c r="P394" s="1343"/>
      <c r="Q394" s="1343"/>
      <c r="R394" s="1343"/>
      <c r="S394" s="1343"/>
      <c r="T394" s="113"/>
      <c r="U394" s="113"/>
      <c r="V394" s="113"/>
      <c r="W394" s="113"/>
      <c r="X394" s="113"/>
      <c r="Y394" s="113"/>
      <c r="Z394" s="113"/>
      <c r="AA394" s="113"/>
      <c r="AB394" s="113"/>
    </row>
    <row r="395" spans="1:28" s="820" customFormat="1" x14ac:dyDescent="0.2">
      <c r="A395" s="817">
        <v>0</v>
      </c>
      <c r="B395" s="817">
        <v>0</v>
      </c>
      <c r="C395" s="817">
        <v>0</v>
      </c>
      <c r="D395" s="817">
        <v>0</v>
      </c>
      <c r="E395" s="817">
        <v>0</v>
      </c>
      <c r="F395" s="817">
        <v>0</v>
      </c>
      <c r="G395" s="817">
        <v>0</v>
      </c>
      <c r="H395" s="817">
        <v>0</v>
      </c>
      <c r="I395" s="817">
        <v>0</v>
      </c>
      <c r="J395" s="817">
        <v>0</v>
      </c>
      <c r="K395" s="817">
        <v>0</v>
      </c>
      <c r="L395" s="817">
        <v>0</v>
      </c>
      <c r="M395" s="817">
        <v>0</v>
      </c>
      <c r="N395" s="817">
        <v>0</v>
      </c>
      <c r="O395" s="817">
        <v>0</v>
      </c>
      <c r="P395" s="817">
        <v>0</v>
      </c>
      <c r="Q395" s="817">
        <v>0</v>
      </c>
      <c r="R395" s="817">
        <v>0</v>
      </c>
      <c r="S395" s="817">
        <v>0</v>
      </c>
      <c r="T395" s="108"/>
      <c r="U395" s="108"/>
      <c r="V395" s="108"/>
      <c r="W395" s="108"/>
      <c r="X395" s="108"/>
      <c r="Y395" s="108"/>
      <c r="Z395" s="108"/>
      <c r="AA395" s="108"/>
      <c r="AB395" s="108"/>
    </row>
    <row r="396" spans="1:28" s="25" customFormat="1" x14ac:dyDescent="0.2">
      <c r="A396" s="962" t="s">
        <v>181</v>
      </c>
      <c r="B396" s="963"/>
      <c r="C396" s="963"/>
      <c r="D396" s="963"/>
      <c r="E396" s="963"/>
      <c r="F396" s="963"/>
      <c r="G396" s="963"/>
      <c r="H396" s="963"/>
      <c r="I396" s="963"/>
      <c r="J396" s="963"/>
      <c r="K396" s="963"/>
      <c r="L396" s="963"/>
      <c r="M396" s="963"/>
      <c r="N396" s="963"/>
      <c r="O396" s="963"/>
      <c r="P396" s="963"/>
      <c r="Q396" s="963"/>
      <c r="R396" s="963"/>
      <c r="S396" s="964"/>
      <c r="T396" s="117"/>
      <c r="U396" s="117"/>
      <c r="V396" s="117"/>
      <c r="W396" s="117"/>
      <c r="X396" s="117"/>
      <c r="Y396" s="131"/>
      <c r="Z396" s="131"/>
      <c r="AA396" s="131"/>
      <c r="AB396" s="131"/>
    </row>
    <row r="397" spans="1:28" s="23" customFormat="1" x14ac:dyDescent="0.2">
      <c r="A397" s="88">
        <f>SUM(A395,A393,A391,A389,A387,A385,A383,A381,A379,A377,A375,A373)</f>
        <v>0</v>
      </c>
      <c r="B397" s="439">
        <f t="shared" ref="B397:S397" si="9">SUM(B395,B393,B391,B389,B387,B385,B383,B381,B379,B377,B375,B373)</f>
        <v>0</v>
      </c>
      <c r="C397" s="439">
        <f t="shared" si="9"/>
        <v>0</v>
      </c>
      <c r="D397" s="439">
        <f t="shared" si="9"/>
        <v>0</v>
      </c>
      <c r="E397" s="439">
        <f t="shared" si="9"/>
        <v>0</v>
      </c>
      <c r="F397" s="439">
        <f t="shared" si="9"/>
        <v>0</v>
      </c>
      <c r="G397" s="439">
        <f t="shared" si="9"/>
        <v>0</v>
      </c>
      <c r="H397" s="439">
        <f t="shared" si="9"/>
        <v>0</v>
      </c>
      <c r="I397" s="439">
        <f t="shared" si="9"/>
        <v>0</v>
      </c>
      <c r="J397" s="439">
        <f t="shared" si="9"/>
        <v>0</v>
      </c>
      <c r="K397" s="439">
        <f t="shared" si="9"/>
        <v>0</v>
      </c>
      <c r="L397" s="439">
        <f t="shared" si="9"/>
        <v>0</v>
      </c>
      <c r="M397" s="439">
        <f t="shared" si="9"/>
        <v>0</v>
      </c>
      <c r="N397" s="439">
        <f t="shared" si="9"/>
        <v>0</v>
      </c>
      <c r="O397" s="439">
        <f t="shared" si="9"/>
        <v>0</v>
      </c>
      <c r="P397" s="439">
        <f t="shared" si="9"/>
        <v>0</v>
      </c>
      <c r="Q397" s="439">
        <f t="shared" si="9"/>
        <v>0</v>
      </c>
      <c r="R397" s="439">
        <f t="shared" si="9"/>
        <v>0</v>
      </c>
      <c r="S397" s="439">
        <f t="shared" si="9"/>
        <v>0</v>
      </c>
      <c r="T397" s="120"/>
      <c r="U397" s="120"/>
      <c r="V397" s="120"/>
      <c r="W397" s="120"/>
      <c r="X397" s="120"/>
      <c r="Y397" s="125"/>
      <c r="Z397" s="125"/>
      <c r="AA397" s="125"/>
      <c r="AB397" s="125"/>
    </row>
    <row r="398" spans="1:28" x14ac:dyDescent="0.2">
      <c r="A398" s="119"/>
      <c r="B398" s="119"/>
      <c r="C398" s="119"/>
      <c r="D398" s="119"/>
      <c r="E398" s="119"/>
      <c r="F398" s="117"/>
      <c r="G398" s="117"/>
      <c r="H398" s="117"/>
      <c r="I398" s="117"/>
      <c r="J398" s="117"/>
      <c r="K398" s="117"/>
      <c r="L398" s="117"/>
      <c r="M398" s="117"/>
      <c r="N398" s="117"/>
      <c r="O398" s="117"/>
      <c r="P398" s="117"/>
      <c r="Q398" s="117"/>
      <c r="R398" s="117"/>
      <c r="S398" s="117"/>
      <c r="T398" s="113"/>
      <c r="U398" s="113"/>
      <c r="V398" s="113"/>
      <c r="W398" s="113"/>
      <c r="X398" s="113"/>
      <c r="Y398" s="113"/>
      <c r="Z398" s="113"/>
      <c r="AA398" s="113"/>
      <c r="AB398" s="113"/>
    </row>
    <row r="399" spans="1:28" ht="21" customHeight="1" x14ac:dyDescent="0.2">
      <c r="A399" s="1070" t="s">
        <v>827</v>
      </c>
      <c r="B399" s="1055"/>
      <c r="C399" s="1055"/>
      <c r="D399" s="1055"/>
      <c r="E399" s="1055"/>
      <c r="F399" s="1055"/>
      <c r="G399" s="1055"/>
      <c r="H399" s="1055"/>
      <c r="I399" s="1055"/>
      <c r="J399" s="1055"/>
      <c r="K399" s="1055"/>
      <c r="L399" s="1055"/>
      <c r="M399" s="1055"/>
      <c r="N399" s="1055"/>
      <c r="O399" s="1055"/>
      <c r="P399" s="1055"/>
      <c r="Q399" s="1055"/>
      <c r="R399" s="1055"/>
      <c r="S399" s="1071"/>
      <c r="T399" s="113"/>
      <c r="U399" s="113"/>
      <c r="V399" s="113"/>
      <c r="W399" s="113"/>
      <c r="X399" s="113"/>
      <c r="Y399" s="113"/>
      <c r="Z399" s="113"/>
      <c r="AA399" s="113"/>
      <c r="AB399" s="113"/>
    </row>
    <row r="400" spans="1:28" x14ac:dyDescent="0.2">
      <c r="A400" s="1083" t="s">
        <v>173</v>
      </c>
      <c r="B400" s="1066"/>
      <c r="C400" s="1066"/>
      <c r="D400" s="1066"/>
      <c r="E400" s="1066"/>
      <c r="F400" s="1066"/>
      <c r="G400" s="1066"/>
      <c r="H400" s="1066"/>
      <c r="I400" s="1066"/>
      <c r="J400" s="1066"/>
      <c r="K400" s="1066"/>
      <c r="L400" s="1066"/>
      <c r="M400" s="1066"/>
      <c r="N400" s="1066"/>
      <c r="O400" s="1066"/>
      <c r="P400" s="1066"/>
      <c r="Q400" s="1066"/>
      <c r="R400" s="1066"/>
      <c r="S400" s="1067"/>
      <c r="T400" s="113"/>
      <c r="U400" s="113"/>
      <c r="V400" s="113"/>
      <c r="W400" s="113"/>
      <c r="X400" s="113"/>
      <c r="Y400" s="113"/>
      <c r="Z400" s="113"/>
      <c r="AA400" s="113"/>
      <c r="AB400" s="113"/>
    </row>
    <row r="401" spans="1:28" x14ac:dyDescent="0.2">
      <c r="A401" s="1070" t="s">
        <v>83</v>
      </c>
      <c r="B401" s="1055"/>
      <c r="C401" s="1055"/>
      <c r="D401" s="1055"/>
      <c r="E401" s="1055"/>
      <c r="F401" s="1055"/>
      <c r="G401" s="1055"/>
      <c r="H401" s="1055"/>
      <c r="I401" s="1055"/>
      <c r="J401" s="1055"/>
      <c r="K401" s="1055"/>
      <c r="L401" s="1055"/>
      <c r="M401" s="1055"/>
      <c r="N401" s="1055"/>
      <c r="O401" s="1055"/>
      <c r="P401" s="1055"/>
      <c r="Q401" s="1055"/>
      <c r="R401" s="1055"/>
      <c r="S401" s="1071"/>
      <c r="T401" s="113"/>
      <c r="U401" s="113"/>
      <c r="V401" s="113"/>
      <c r="W401" s="113"/>
      <c r="X401" s="113"/>
      <c r="Y401" s="113"/>
      <c r="Z401" s="113"/>
      <c r="AA401" s="113"/>
      <c r="AB401" s="113"/>
    </row>
    <row r="402" spans="1:28" x14ac:dyDescent="0.2">
      <c r="A402" s="1070" t="s">
        <v>805</v>
      </c>
      <c r="B402" s="1055"/>
      <c r="C402" s="1055"/>
      <c r="D402" s="1055"/>
      <c r="E402" s="1055"/>
      <c r="F402" s="1055"/>
      <c r="G402" s="1055"/>
      <c r="H402" s="1055"/>
      <c r="I402" s="1055"/>
      <c r="J402" s="1055"/>
      <c r="K402" s="1055"/>
      <c r="L402" s="1055"/>
      <c r="M402" s="1055"/>
      <c r="N402" s="1055"/>
      <c r="O402" s="1055"/>
      <c r="P402" s="1055"/>
      <c r="Q402" s="1055"/>
      <c r="R402" s="1055"/>
      <c r="S402" s="1071"/>
      <c r="T402" s="113"/>
      <c r="U402" s="113"/>
      <c r="V402" s="113"/>
      <c r="W402" s="113"/>
      <c r="X402" s="113"/>
      <c r="Y402" s="113"/>
      <c r="Z402" s="113"/>
      <c r="AA402" s="113"/>
      <c r="AB402" s="113"/>
    </row>
    <row r="403" spans="1:28" x14ac:dyDescent="0.2">
      <c r="A403" s="1070" t="s">
        <v>806</v>
      </c>
      <c r="B403" s="1055"/>
      <c r="C403" s="1055"/>
      <c r="D403" s="1055"/>
      <c r="E403" s="1055"/>
      <c r="F403" s="1055"/>
      <c r="G403" s="1055"/>
      <c r="H403" s="1055"/>
      <c r="I403" s="1055"/>
      <c r="J403" s="1055"/>
      <c r="K403" s="1055"/>
      <c r="L403" s="1055"/>
      <c r="M403" s="1055"/>
      <c r="N403" s="1055"/>
      <c r="O403" s="1055"/>
      <c r="P403" s="1055"/>
      <c r="Q403" s="1055"/>
      <c r="R403" s="1055"/>
      <c r="S403" s="1071"/>
      <c r="T403" s="113"/>
      <c r="U403" s="113"/>
      <c r="V403" s="113"/>
      <c r="W403" s="113"/>
      <c r="X403" s="113"/>
      <c r="Y403" s="113"/>
      <c r="Z403" s="113"/>
      <c r="AA403" s="113"/>
      <c r="AB403" s="113"/>
    </row>
    <row r="404" spans="1:28" x14ac:dyDescent="0.2">
      <c r="A404" s="1070" t="s">
        <v>807</v>
      </c>
      <c r="B404" s="1055"/>
      <c r="C404" s="1055"/>
      <c r="D404" s="1055"/>
      <c r="E404" s="1055"/>
      <c r="F404" s="1055"/>
      <c r="G404" s="1055"/>
      <c r="H404" s="1055"/>
      <c r="I404" s="1055"/>
      <c r="J404" s="1055"/>
      <c r="K404" s="1055"/>
      <c r="L404" s="1055"/>
      <c r="M404" s="1055"/>
      <c r="N404" s="1055"/>
      <c r="O404" s="1055"/>
      <c r="P404" s="1055"/>
      <c r="Q404" s="1055"/>
      <c r="R404" s="1055"/>
      <c r="S404" s="1071"/>
      <c r="T404" s="113"/>
      <c r="U404" s="113"/>
      <c r="V404" s="113"/>
      <c r="W404" s="113"/>
      <c r="X404" s="113"/>
      <c r="Y404" s="113"/>
      <c r="Z404" s="113"/>
      <c r="AA404" s="113"/>
      <c r="AB404" s="113"/>
    </row>
    <row r="405" spans="1:28" x14ac:dyDescent="0.2">
      <c r="A405" s="1070" t="s">
        <v>808</v>
      </c>
      <c r="B405" s="1055"/>
      <c r="C405" s="1055"/>
      <c r="D405" s="1055"/>
      <c r="E405" s="1055"/>
      <c r="F405" s="1055"/>
      <c r="G405" s="1055"/>
      <c r="H405" s="1055"/>
      <c r="I405" s="1055"/>
      <c r="J405" s="1055"/>
      <c r="K405" s="1055"/>
      <c r="L405" s="1055"/>
      <c r="M405" s="1055"/>
      <c r="N405" s="1055"/>
      <c r="O405" s="1055"/>
      <c r="P405" s="1055"/>
      <c r="Q405" s="1055"/>
      <c r="R405" s="1055"/>
      <c r="S405" s="1071"/>
      <c r="T405" s="113"/>
      <c r="U405" s="113"/>
      <c r="V405" s="113"/>
      <c r="W405" s="113"/>
      <c r="X405" s="113"/>
      <c r="Y405" s="113"/>
      <c r="Z405" s="113"/>
      <c r="AA405" s="113"/>
      <c r="AB405" s="113"/>
    </row>
    <row r="406" spans="1:28" x14ac:dyDescent="0.2">
      <c r="A406" s="1070" t="s">
        <v>809</v>
      </c>
      <c r="B406" s="1055"/>
      <c r="C406" s="1055"/>
      <c r="D406" s="1055"/>
      <c r="E406" s="1055"/>
      <c r="F406" s="1055"/>
      <c r="G406" s="1055"/>
      <c r="H406" s="1055"/>
      <c r="I406" s="1055"/>
      <c r="J406" s="1055"/>
      <c r="K406" s="1055"/>
      <c r="L406" s="1055"/>
      <c r="M406" s="1055"/>
      <c r="N406" s="1055"/>
      <c r="O406" s="1055"/>
      <c r="P406" s="1055"/>
      <c r="Q406" s="1055"/>
      <c r="R406" s="1055"/>
      <c r="S406" s="1071"/>
      <c r="T406" s="113"/>
      <c r="U406" s="113"/>
      <c r="V406" s="113"/>
      <c r="W406" s="113"/>
      <c r="X406" s="113"/>
      <c r="Y406" s="113"/>
      <c r="Z406" s="113"/>
      <c r="AA406" s="113"/>
      <c r="AB406" s="113"/>
    </row>
    <row r="407" spans="1:28" x14ac:dyDescent="0.2">
      <c r="A407" s="1070" t="s">
        <v>810</v>
      </c>
      <c r="B407" s="1055"/>
      <c r="C407" s="1055"/>
      <c r="D407" s="1055"/>
      <c r="E407" s="1055"/>
      <c r="F407" s="1055"/>
      <c r="G407" s="1055"/>
      <c r="H407" s="1055"/>
      <c r="I407" s="1055"/>
      <c r="J407" s="1055"/>
      <c r="K407" s="1055"/>
      <c r="L407" s="1055"/>
      <c r="M407" s="1055"/>
      <c r="N407" s="1055"/>
      <c r="O407" s="1055"/>
      <c r="P407" s="1055"/>
      <c r="Q407" s="1055"/>
      <c r="R407" s="1055"/>
      <c r="S407" s="1071"/>
      <c r="T407" s="113"/>
      <c r="U407" s="113"/>
      <c r="V407" s="113"/>
      <c r="W407" s="113"/>
      <c r="X407" s="113"/>
      <c r="Y407" s="113"/>
      <c r="Z407" s="113"/>
      <c r="AA407" s="113"/>
      <c r="AB407" s="113"/>
    </row>
    <row r="408" spans="1:28" x14ac:dyDescent="0.2">
      <c r="A408" s="1340" t="s">
        <v>811</v>
      </c>
      <c r="B408" s="1341"/>
      <c r="C408" s="1341"/>
      <c r="D408" s="1341"/>
      <c r="E408" s="1341"/>
      <c r="F408" s="1341"/>
      <c r="G408" s="1341"/>
      <c r="H408" s="1341"/>
      <c r="I408" s="1341"/>
      <c r="J408" s="1341"/>
      <c r="K408" s="1341"/>
      <c r="L408" s="1341"/>
      <c r="M408" s="1341"/>
      <c r="N408" s="1341"/>
      <c r="O408" s="1341"/>
      <c r="P408" s="1341"/>
      <c r="Q408" s="1341"/>
      <c r="R408" s="1341"/>
      <c r="S408" s="1342"/>
      <c r="T408" s="113"/>
      <c r="U408" s="113"/>
      <c r="V408" s="113"/>
      <c r="W408" s="113"/>
      <c r="X408" s="113"/>
      <c r="Y408" s="113"/>
      <c r="Z408" s="113"/>
      <c r="AA408" s="113"/>
      <c r="AB408" s="113"/>
    </row>
    <row r="409" spans="1:28" ht="35.25" customHeight="1" x14ac:dyDescent="0.2">
      <c r="A409" s="831" t="s">
        <v>41</v>
      </c>
      <c r="B409" s="831"/>
      <c r="C409" s="831"/>
      <c r="D409" s="831" t="s">
        <v>42</v>
      </c>
      <c r="E409" s="831"/>
      <c r="F409" s="831" t="s">
        <v>43</v>
      </c>
      <c r="G409" s="831"/>
      <c r="H409" s="831"/>
      <c r="I409" s="831" t="s">
        <v>44</v>
      </c>
      <c r="J409" s="831"/>
      <c r="K409" s="827" t="s">
        <v>45</v>
      </c>
      <c r="L409" s="839"/>
      <c r="M409" s="839"/>
      <c r="N409" s="840"/>
      <c r="O409" s="841" t="s">
        <v>46</v>
      </c>
      <c r="P409" s="841"/>
      <c r="Q409" s="842"/>
      <c r="R409" s="831" t="s">
        <v>47</v>
      </c>
      <c r="S409" s="831"/>
      <c r="T409" s="113"/>
      <c r="U409" s="113"/>
      <c r="V409" s="113"/>
      <c r="W409" s="113"/>
      <c r="X409" s="113"/>
      <c r="Y409" s="113"/>
      <c r="Z409" s="113"/>
      <c r="AA409" s="113"/>
      <c r="AB409" s="113"/>
    </row>
    <row r="410" spans="1:28" ht="32.25" customHeight="1" x14ac:dyDescent="0.2">
      <c r="A410" s="830" t="s">
        <v>48</v>
      </c>
      <c r="B410" s="830" t="s">
        <v>49</v>
      </c>
      <c r="C410" s="830" t="s">
        <v>50</v>
      </c>
      <c r="D410" s="830" t="s">
        <v>51</v>
      </c>
      <c r="E410" s="830" t="s">
        <v>52</v>
      </c>
      <c r="F410" s="827" t="s">
        <v>53</v>
      </c>
      <c r="G410" s="828"/>
      <c r="H410" s="829"/>
      <c r="I410" s="830" t="s">
        <v>54</v>
      </c>
      <c r="J410" s="830" t="s">
        <v>55</v>
      </c>
      <c r="K410" s="827" t="s">
        <v>56</v>
      </c>
      <c r="L410" s="829"/>
      <c r="M410" s="827" t="s">
        <v>57</v>
      </c>
      <c r="N410" s="829"/>
      <c r="O410" s="830" t="s">
        <v>58</v>
      </c>
      <c r="P410" s="830" t="s">
        <v>59</v>
      </c>
      <c r="Q410" s="830" t="s">
        <v>60</v>
      </c>
      <c r="R410" s="830" t="s">
        <v>61</v>
      </c>
      <c r="S410" s="830" t="s">
        <v>62</v>
      </c>
      <c r="T410" s="113"/>
      <c r="U410" s="113"/>
      <c r="V410" s="113"/>
      <c r="W410" s="113"/>
      <c r="X410" s="113"/>
      <c r="Y410" s="113"/>
      <c r="Z410" s="113"/>
      <c r="AA410" s="113"/>
      <c r="AB410" s="113"/>
    </row>
    <row r="411" spans="1:28" ht="59.25" customHeight="1" x14ac:dyDescent="0.2">
      <c r="A411" s="831"/>
      <c r="B411" s="831"/>
      <c r="C411" s="831"/>
      <c r="D411" s="831"/>
      <c r="E411" s="831"/>
      <c r="F411" s="85" t="s">
        <v>63</v>
      </c>
      <c r="G411" s="85" t="s">
        <v>64</v>
      </c>
      <c r="H411" s="85" t="s">
        <v>65</v>
      </c>
      <c r="I411" s="831"/>
      <c r="J411" s="831"/>
      <c r="K411" s="87" t="s">
        <v>66</v>
      </c>
      <c r="L411" s="87" t="s">
        <v>67</v>
      </c>
      <c r="M411" s="87" t="s">
        <v>68</v>
      </c>
      <c r="N411" s="87" t="s">
        <v>67</v>
      </c>
      <c r="O411" s="831"/>
      <c r="P411" s="831"/>
      <c r="Q411" s="831"/>
      <c r="R411" s="831"/>
      <c r="S411" s="831"/>
      <c r="T411" s="113"/>
      <c r="U411" s="113"/>
      <c r="V411" s="113"/>
      <c r="W411" s="113"/>
      <c r="X411" s="113"/>
      <c r="Y411" s="113"/>
      <c r="Z411" s="113"/>
      <c r="AA411" s="113"/>
      <c r="AB411" s="113"/>
    </row>
    <row r="412" spans="1:28" x14ac:dyDescent="0.2">
      <c r="A412" s="1343" t="s">
        <v>69</v>
      </c>
      <c r="B412" s="1343"/>
      <c r="C412" s="1343"/>
      <c r="D412" s="1343"/>
      <c r="E412" s="1343"/>
      <c r="F412" s="1343"/>
      <c r="G412" s="1343"/>
      <c r="H412" s="1343"/>
      <c r="I412" s="1343"/>
      <c r="J412" s="1343"/>
      <c r="K412" s="1343"/>
      <c r="L412" s="1343"/>
      <c r="M412" s="1343"/>
      <c r="N412" s="1343"/>
      <c r="O412" s="1343"/>
      <c r="P412" s="1343"/>
      <c r="Q412" s="1343"/>
      <c r="R412" s="1343"/>
      <c r="S412" s="1343"/>
      <c r="T412" s="113"/>
      <c r="U412" s="113"/>
      <c r="V412" s="113"/>
      <c r="W412" s="113"/>
      <c r="X412" s="113"/>
      <c r="Y412" s="113"/>
      <c r="Z412" s="113"/>
      <c r="AA412" s="113"/>
      <c r="AB412" s="113"/>
    </row>
    <row r="413" spans="1:28" x14ac:dyDescent="0.2">
      <c r="A413" s="89">
        <v>0</v>
      </c>
      <c r="B413" s="89">
        <v>0</v>
      </c>
      <c r="C413" s="89">
        <v>0</v>
      </c>
      <c r="D413" s="89">
        <v>0</v>
      </c>
      <c r="E413" s="89">
        <v>0</v>
      </c>
      <c r="F413" s="89">
        <v>0</v>
      </c>
      <c r="G413" s="89">
        <v>0</v>
      </c>
      <c r="H413" s="89">
        <v>0</v>
      </c>
      <c r="I413" s="89">
        <v>0</v>
      </c>
      <c r="J413" s="89">
        <v>0</v>
      </c>
      <c r="K413" s="89">
        <v>0</v>
      </c>
      <c r="L413" s="89">
        <v>0</v>
      </c>
      <c r="M413" s="89">
        <v>0</v>
      </c>
      <c r="N413" s="89">
        <v>0</v>
      </c>
      <c r="O413" s="89">
        <v>0</v>
      </c>
      <c r="P413" s="89">
        <v>0</v>
      </c>
      <c r="Q413" s="89">
        <v>0</v>
      </c>
      <c r="R413" s="89">
        <v>0</v>
      </c>
      <c r="S413" s="89">
        <v>0</v>
      </c>
      <c r="T413" s="113"/>
      <c r="U413" s="113"/>
      <c r="V413" s="113"/>
      <c r="W413" s="113"/>
      <c r="X413" s="113"/>
      <c r="Y413" s="113"/>
      <c r="Z413" s="113"/>
      <c r="AA413" s="113"/>
      <c r="AB413" s="113"/>
    </row>
    <row r="414" spans="1:28" x14ac:dyDescent="0.2">
      <c r="A414" s="1343" t="s">
        <v>70</v>
      </c>
      <c r="B414" s="1343"/>
      <c r="C414" s="1343"/>
      <c r="D414" s="1343"/>
      <c r="E414" s="1343"/>
      <c r="F414" s="1343"/>
      <c r="G414" s="1343"/>
      <c r="H414" s="1343"/>
      <c r="I414" s="1343"/>
      <c r="J414" s="1343"/>
      <c r="K414" s="1343"/>
      <c r="L414" s="1343"/>
      <c r="M414" s="1343"/>
      <c r="N414" s="1343"/>
      <c r="O414" s="1343"/>
      <c r="P414" s="1343"/>
      <c r="Q414" s="1343"/>
      <c r="R414" s="1343"/>
      <c r="S414" s="1343"/>
      <c r="T414" s="113"/>
      <c r="U414" s="113"/>
      <c r="V414" s="113"/>
      <c r="W414" s="113"/>
      <c r="X414" s="113"/>
      <c r="Y414" s="113"/>
      <c r="Z414" s="113"/>
      <c r="AA414" s="113"/>
      <c r="AB414" s="113"/>
    </row>
    <row r="415" spans="1:28" s="369" customFormat="1" x14ac:dyDescent="0.2">
      <c r="A415" s="365">
        <v>0</v>
      </c>
      <c r="B415" s="365">
        <v>0</v>
      </c>
      <c r="C415" s="365">
        <v>0</v>
      </c>
      <c r="D415" s="365">
        <v>0</v>
      </c>
      <c r="E415" s="365">
        <v>0</v>
      </c>
      <c r="F415" s="365">
        <v>0</v>
      </c>
      <c r="G415" s="365">
        <v>0</v>
      </c>
      <c r="H415" s="365">
        <v>0</v>
      </c>
      <c r="I415" s="365">
        <v>0</v>
      </c>
      <c r="J415" s="365">
        <v>0</v>
      </c>
      <c r="K415" s="365">
        <v>0</v>
      </c>
      <c r="L415" s="365">
        <v>0</v>
      </c>
      <c r="M415" s="365">
        <v>0</v>
      </c>
      <c r="N415" s="365">
        <v>0</v>
      </c>
      <c r="O415" s="365">
        <v>0</v>
      </c>
      <c r="P415" s="365">
        <v>0</v>
      </c>
      <c r="Q415" s="365">
        <v>0</v>
      </c>
      <c r="R415" s="365">
        <v>0</v>
      </c>
      <c r="S415" s="365">
        <v>0</v>
      </c>
      <c r="T415" s="108"/>
      <c r="U415" s="108"/>
      <c r="V415" s="108"/>
      <c r="W415" s="108"/>
      <c r="X415" s="108"/>
      <c r="Y415" s="108"/>
      <c r="Z415" s="108"/>
      <c r="AA415" s="108"/>
      <c r="AB415" s="108"/>
    </row>
    <row r="416" spans="1:28" x14ac:dyDescent="0.2">
      <c r="A416" s="1343" t="s">
        <v>71</v>
      </c>
      <c r="B416" s="1343"/>
      <c r="C416" s="1343"/>
      <c r="D416" s="1343"/>
      <c r="E416" s="1343"/>
      <c r="F416" s="1343"/>
      <c r="G416" s="1343"/>
      <c r="H416" s="1343"/>
      <c r="I416" s="1343"/>
      <c r="J416" s="1343"/>
      <c r="K416" s="1343"/>
      <c r="L416" s="1343"/>
      <c r="M416" s="1343"/>
      <c r="N416" s="1343"/>
      <c r="O416" s="1343"/>
      <c r="P416" s="1343"/>
      <c r="Q416" s="1343"/>
      <c r="R416" s="1343"/>
      <c r="S416" s="1343"/>
      <c r="T416" s="113"/>
      <c r="U416" s="113"/>
      <c r="V416" s="113"/>
      <c r="W416" s="113"/>
      <c r="X416" s="113"/>
      <c r="Y416" s="113"/>
      <c r="Z416" s="113"/>
      <c r="AA416" s="113"/>
      <c r="AB416" s="113"/>
    </row>
    <row r="417" spans="1:28" s="483" customFormat="1" x14ac:dyDescent="0.2">
      <c r="A417" s="479">
        <v>0</v>
      </c>
      <c r="B417" s="479">
        <v>0</v>
      </c>
      <c r="C417" s="479">
        <v>0</v>
      </c>
      <c r="D417" s="479">
        <v>0</v>
      </c>
      <c r="E417" s="479">
        <v>0</v>
      </c>
      <c r="F417" s="479">
        <v>0</v>
      </c>
      <c r="G417" s="479">
        <v>0</v>
      </c>
      <c r="H417" s="479">
        <v>0</v>
      </c>
      <c r="I417" s="479">
        <v>0</v>
      </c>
      <c r="J417" s="479">
        <v>0</v>
      </c>
      <c r="K417" s="479">
        <v>0</v>
      </c>
      <c r="L417" s="479">
        <v>0</v>
      </c>
      <c r="M417" s="479">
        <v>0</v>
      </c>
      <c r="N417" s="479">
        <v>0</v>
      </c>
      <c r="O417" s="479">
        <v>0</v>
      </c>
      <c r="P417" s="479">
        <v>0</v>
      </c>
      <c r="Q417" s="479">
        <v>0</v>
      </c>
      <c r="R417" s="479">
        <v>0</v>
      </c>
      <c r="S417" s="479">
        <v>0</v>
      </c>
      <c r="T417" s="108"/>
      <c r="U417" s="108"/>
      <c r="V417" s="108"/>
      <c r="W417" s="108"/>
      <c r="X417" s="108"/>
      <c r="Y417" s="108"/>
      <c r="Z417" s="108"/>
      <c r="AA417" s="108"/>
      <c r="AB417" s="108"/>
    </row>
    <row r="418" spans="1:28" x14ac:dyDescent="0.2">
      <c r="A418" s="1343" t="s">
        <v>72</v>
      </c>
      <c r="B418" s="1343"/>
      <c r="C418" s="1343"/>
      <c r="D418" s="1343"/>
      <c r="E418" s="1343"/>
      <c r="F418" s="1343"/>
      <c r="G418" s="1343"/>
      <c r="H418" s="1343"/>
      <c r="I418" s="1343"/>
      <c r="J418" s="1343"/>
      <c r="K418" s="1343"/>
      <c r="L418" s="1343"/>
      <c r="M418" s="1343"/>
      <c r="N418" s="1343"/>
      <c r="O418" s="1343"/>
      <c r="P418" s="1343"/>
      <c r="Q418" s="1343"/>
      <c r="R418" s="1343"/>
      <c r="S418" s="1343"/>
      <c r="T418" s="113"/>
      <c r="U418" s="113"/>
      <c r="V418" s="113"/>
      <c r="W418" s="113"/>
      <c r="X418" s="113"/>
      <c r="Y418" s="113"/>
      <c r="Z418" s="113"/>
      <c r="AA418" s="113"/>
      <c r="AB418" s="113"/>
    </row>
    <row r="419" spans="1:28" s="549" customFormat="1" x14ac:dyDescent="0.2">
      <c r="A419" s="546">
        <v>0</v>
      </c>
      <c r="B419" s="546">
        <v>0</v>
      </c>
      <c r="C419" s="546">
        <v>0</v>
      </c>
      <c r="D419" s="546">
        <v>0</v>
      </c>
      <c r="E419" s="546">
        <v>0</v>
      </c>
      <c r="F419" s="546">
        <v>0</v>
      </c>
      <c r="G419" s="546">
        <v>0</v>
      </c>
      <c r="H419" s="546">
        <v>0</v>
      </c>
      <c r="I419" s="546">
        <v>0</v>
      </c>
      <c r="J419" s="546">
        <v>0</v>
      </c>
      <c r="K419" s="546">
        <v>0</v>
      </c>
      <c r="L419" s="546">
        <v>0</v>
      </c>
      <c r="M419" s="546">
        <v>0</v>
      </c>
      <c r="N419" s="546">
        <v>0</v>
      </c>
      <c r="O419" s="546">
        <v>0</v>
      </c>
      <c r="P419" s="546">
        <v>0</v>
      </c>
      <c r="Q419" s="546">
        <v>0</v>
      </c>
      <c r="R419" s="546">
        <v>0</v>
      </c>
      <c r="S419" s="546">
        <v>0</v>
      </c>
      <c r="T419" s="108"/>
      <c r="U419" s="108"/>
      <c r="V419" s="108"/>
      <c r="W419" s="108"/>
      <c r="X419" s="108"/>
      <c r="Y419" s="108"/>
      <c r="Z419" s="108"/>
      <c r="AA419" s="108"/>
      <c r="AB419" s="108"/>
    </row>
    <row r="420" spans="1:28" x14ac:dyDescent="0.2">
      <c r="A420" s="1344" t="s">
        <v>73</v>
      </c>
      <c r="B420" s="1344"/>
      <c r="C420" s="1344"/>
      <c r="D420" s="1344"/>
      <c r="E420" s="1344"/>
      <c r="F420" s="1344"/>
      <c r="G420" s="1344"/>
      <c r="H420" s="1344"/>
      <c r="I420" s="1344"/>
      <c r="J420" s="1344"/>
      <c r="K420" s="1344"/>
      <c r="L420" s="1344"/>
      <c r="M420" s="1344"/>
      <c r="N420" s="1344"/>
      <c r="O420" s="1344"/>
      <c r="P420" s="1344"/>
      <c r="Q420" s="1344"/>
      <c r="R420" s="1344"/>
      <c r="S420" s="1344"/>
      <c r="T420" s="113"/>
      <c r="U420" s="113"/>
      <c r="V420" s="113"/>
      <c r="W420" s="113"/>
      <c r="X420" s="113"/>
      <c r="Y420" s="113"/>
      <c r="Z420" s="113"/>
      <c r="AA420" s="113"/>
      <c r="AB420" s="113"/>
    </row>
    <row r="421" spans="1:28" s="587" customFormat="1" x14ac:dyDescent="0.2">
      <c r="A421" s="585">
        <v>0</v>
      </c>
      <c r="B421" s="585">
        <v>0</v>
      </c>
      <c r="C421" s="585">
        <v>0</v>
      </c>
      <c r="D421" s="585">
        <v>0</v>
      </c>
      <c r="E421" s="585">
        <v>0</v>
      </c>
      <c r="F421" s="585">
        <v>0</v>
      </c>
      <c r="G421" s="585">
        <v>0</v>
      </c>
      <c r="H421" s="585">
        <v>0</v>
      </c>
      <c r="I421" s="585">
        <v>0</v>
      </c>
      <c r="J421" s="585">
        <v>0</v>
      </c>
      <c r="K421" s="585">
        <v>0</v>
      </c>
      <c r="L421" s="585">
        <v>0</v>
      </c>
      <c r="M421" s="585">
        <v>0</v>
      </c>
      <c r="N421" s="585">
        <v>0</v>
      </c>
      <c r="O421" s="585">
        <v>0</v>
      </c>
      <c r="P421" s="585">
        <v>0</v>
      </c>
      <c r="Q421" s="585">
        <v>0</v>
      </c>
      <c r="R421" s="585">
        <v>0</v>
      </c>
      <c r="S421" s="585">
        <v>0</v>
      </c>
      <c r="T421" s="108"/>
      <c r="U421" s="108"/>
      <c r="V421" s="108"/>
      <c r="W421" s="108"/>
      <c r="X421" s="108"/>
      <c r="Y421" s="108"/>
      <c r="Z421" s="108"/>
      <c r="AA421" s="108"/>
      <c r="AB421" s="108"/>
    </row>
    <row r="422" spans="1:28" x14ac:dyDescent="0.2">
      <c r="A422" s="1343" t="s">
        <v>74</v>
      </c>
      <c r="B422" s="1343"/>
      <c r="C422" s="1343"/>
      <c r="D422" s="1343"/>
      <c r="E422" s="1343"/>
      <c r="F422" s="1343"/>
      <c r="G422" s="1343"/>
      <c r="H422" s="1343"/>
      <c r="I422" s="1343"/>
      <c r="J422" s="1343"/>
      <c r="K422" s="1343"/>
      <c r="L422" s="1343"/>
      <c r="M422" s="1343"/>
      <c r="N422" s="1343"/>
      <c r="O422" s="1343"/>
      <c r="P422" s="1343"/>
      <c r="Q422" s="1343"/>
      <c r="R422" s="1343"/>
      <c r="S422" s="1343"/>
      <c r="T422" s="113"/>
      <c r="U422" s="113"/>
      <c r="V422" s="113"/>
      <c r="W422" s="113"/>
      <c r="X422" s="113"/>
      <c r="Y422" s="113"/>
      <c r="Z422" s="113"/>
      <c r="AA422" s="113"/>
      <c r="AB422" s="113"/>
    </row>
    <row r="423" spans="1:28" s="633" customFormat="1" x14ac:dyDescent="0.2">
      <c r="A423" s="632">
        <v>0</v>
      </c>
      <c r="B423" s="632">
        <v>0</v>
      </c>
      <c r="C423" s="632">
        <v>0</v>
      </c>
      <c r="D423" s="632">
        <v>0</v>
      </c>
      <c r="E423" s="632">
        <v>0</v>
      </c>
      <c r="F423" s="632">
        <v>0</v>
      </c>
      <c r="G423" s="632">
        <v>0</v>
      </c>
      <c r="H423" s="632">
        <v>0</v>
      </c>
      <c r="I423" s="632">
        <v>0</v>
      </c>
      <c r="J423" s="632">
        <v>0</v>
      </c>
      <c r="K423" s="632">
        <v>0</v>
      </c>
      <c r="L423" s="632">
        <v>0</v>
      </c>
      <c r="M423" s="632">
        <v>0</v>
      </c>
      <c r="N423" s="632">
        <v>0</v>
      </c>
      <c r="O423" s="632">
        <v>0</v>
      </c>
      <c r="P423" s="632">
        <v>0</v>
      </c>
      <c r="Q423" s="632">
        <v>0</v>
      </c>
      <c r="R423" s="632">
        <v>0</v>
      </c>
      <c r="S423" s="632">
        <v>0</v>
      </c>
      <c r="T423" s="108"/>
      <c r="U423" s="108"/>
      <c r="V423" s="108"/>
      <c r="W423" s="108"/>
      <c r="X423" s="108"/>
      <c r="Y423" s="108"/>
      <c r="Z423" s="108"/>
      <c r="AA423" s="108"/>
      <c r="AB423" s="108"/>
    </row>
    <row r="424" spans="1:28" x14ac:dyDescent="0.2">
      <c r="A424" s="1343" t="s">
        <v>75</v>
      </c>
      <c r="B424" s="1343"/>
      <c r="C424" s="1343"/>
      <c r="D424" s="1343"/>
      <c r="E424" s="1343"/>
      <c r="F424" s="1343"/>
      <c r="G424" s="1343"/>
      <c r="H424" s="1343"/>
      <c r="I424" s="1343"/>
      <c r="J424" s="1343"/>
      <c r="K424" s="1343"/>
      <c r="L424" s="1343"/>
      <c r="M424" s="1343"/>
      <c r="N424" s="1343"/>
      <c r="O424" s="1343"/>
      <c r="P424" s="1343"/>
      <c r="Q424" s="1343"/>
      <c r="R424" s="1343"/>
      <c r="S424" s="1343"/>
      <c r="T424" s="113"/>
      <c r="U424" s="113"/>
      <c r="V424" s="113"/>
      <c r="W424" s="113"/>
      <c r="X424" s="113"/>
      <c r="Y424" s="113"/>
      <c r="Z424" s="113"/>
      <c r="AA424" s="113"/>
      <c r="AB424" s="113"/>
    </row>
    <row r="425" spans="1:28" s="670" customFormat="1" x14ac:dyDescent="0.2">
      <c r="A425" s="667">
        <v>0</v>
      </c>
      <c r="B425" s="667">
        <v>0</v>
      </c>
      <c r="C425" s="667">
        <v>0</v>
      </c>
      <c r="D425" s="667">
        <v>0</v>
      </c>
      <c r="E425" s="667">
        <v>0</v>
      </c>
      <c r="F425" s="667">
        <v>0</v>
      </c>
      <c r="G425" s="667">
        <v>0</v>
      </c>
      <c r="H425" s="667">
        <v>0</v>
      </c>
      <c r="I425" s="667">
        <v>0</v>
      </c>
      <c r="J425" s="667">
        <v>0</v>
      </c>
      <c r="K425" s="667">
        <v>0</v>
      </c>
      <c r="L425" s="667">
        <v>0</v>
      </c>
      <c r="M425" s="667">
        <v>0</v>
      </c>
      <c r="N425" s="667">
        <v>0</v>
      </c>
      <c r="O425" s="667">
        <v>0</v>
      </c>
      <c r="P425" s="667">
        <v>0</v>
      </c>
      <c r="Q425" s="667">
        <v>0</v>
      </c>
      <c r="R425" s="667">
        <v>0</v>
      </c>
      <c r="S425" s="667">
        <v>0</v>
      </c>
      <c r="T425" s="108"/>
      <c r="U425" s="108"/>
      <c r="V425" s="108"/>
      <c r="W425" s="108"/>
      <c r="X425" s="108"/>
      <c r="Y425" s="108"/>
      <c r="Z425" s="108"/>
      <c r="AA425" s="108"/>
      <c r="AB425" s="108"/>
    </row>
    <row r="426" spans="1:28" x14ac:dyDescent="0.2">
      <c r="A426" s="1343" t="s">
        <v>76</v>
      </c>
      <c r="B426" s="1343"/>
      <c r="C426" s="1343"/>
      <c r="D426" s="1343"/>
      <c r="E426" s="1343"/>
      <c r="F426" s="1343"/>
      <c r="G426" s="1343"/>
      <c r="H426" s="1343"/>
      <c r="I426" s="1343"/>
      <c r="J426" s="1343"/>
      <c r="K426" s="1343"/>
      <c r="L426" s="1343"/>
      <c r="M426" s="1343"/>
      <c r="N426" s="1343"/>
      <c r="O426" s="1343"/>
      <c r="P426" s="1343"/>
      <c r="Q426" s="1343"/>
      <c r="R426" s="1343"/>
      <c r="S426" s="1343"/>
      <c r="T426" s="113"/>
      <c r="U426" s="113"/>
      <c r="V426" s="113"/>
      <c r="W426" s="113"/>
      <c r="X426" s="113"/>
      <c r="Y426" s="113"/>
      <c r="Z426" s="113"/>
      <c r="AA426" s="113"/>
      <c r="AB426" s="113"/>
    </row>
    <row r="427" spans="1:28" s="700" customFormat="1" x14ac:dyDescent="0.2">
      <c r="A427" s="699">
        <v>0</v>
      </c>
      <c r="B427" s="699">
        <v>0</v>
      </c>
      <c r="C427" s="699">
        <v>0</v>
      </c>
      <c r="D427" s="699">
        <v>0</v>
      </c>
      <c r="E427" s="699">
        <v>0</v>
      </c>
      <c r="F427" s="699">
        <v>0</v>
      </c>
      <c r="G427" s="699">
        <v>0</v>
      </c>
      <c r="H427" s="699">
        <v>0</v>
      </c>
      <c r="I427" s="699">
        <v>0</v>
      </c>
      <c r="J427" s="699">
        <v>0</v>
      </c>
      <c r="K427" s="699">
        <v>0</v>
      </c>
      <c r="L427" s="699">
        <v>0</v>
      </c>
      <c r="M427" s="699">
        <v>0</v>
      </c>
      <c r="N427" s="699">
        <v>0</v>
      </c>
      <c r="O427" s="699">
        <v>0</v>
      </c>
      <c r="P427" s="699">
        <v>0</v>
      </c>
      <c r="Q427" s="699">
        <v>0</v>
      </c>
      <c r="R427" s="699">
        <v>0</v>
      </c>
      <c r="S427" s="699">
        <v>0</v>
      </c>
      <c r="T427" s="108"/>
      <c r="U427" s="108"/>
      <c r="V427" s="108"/>
      <c r="W427" s="108"/>
      <c r="X427" s="108"/>
      <c r="Y427" s="108"/>
      <c r="Z427" s="108"/>
      <c r="AA427" s="108"/>
      <c r="AB427" s="108"/>
    </row>
    <row r="428" spans="1:28" x14ac:dyDescent="0.2">
      <c r="A428" s="1343" t="s">
        <v>77</v>
      </c>
      <c r="B428" s="1343"/>
      <c r="C428" s="1343"/>
      <c r="D428" s="1343"/>
      <c r="E428" s="1343"/>
      <c r="F428" s="1343"/>
      <c r="G428" s="1343"/>
      <c r="H428" s="1343"/>
      <c r="I428" s="1343"/>
      <c r="J428" s="1343"/>
      <c r="K428" s="1343"/>
      <c r="L428" s="1343"/>
      <c r="M428" s="1343"/>
      <c r="N428" s="1343"/>
      <c r="O428" s="1343"/>
      <c r="P428" s="1343"/>
      <c r="Q428" s="1343"/>
      <c r="R428" s="1343"/>
      <c r="S428" s="1343"/>
      <c r="T428" s="113"/>
      <c r="U428" s="113"/>
      <c r="V428" s="113"/>
      <c r="W428" s="113"/>
      <c r="X428" s="113"/>
      <c r="Y428" s="113"/>
      <c r="Z428" s="113"/>
      <c r="AA428" s="113"/>
      <c r="AB428" s="113"/>
    </row>
    <row r="429" spans="1:28" s="728" customFormat="1" x14ac:dyDescent="0.2">
      <c r="A429" s="727">
        <v>0</v>
      </c>
      <c r="B429" s="727">
        <v>0</v>
      </c>
      <c r="C429" s="727">
        <v>0</v>
      </c>
      <c r="D429" s="727">
        <v>0</v>
      </c>
      <c r="E429" s="727">
        <v>0</v>
      </c>
      <c r="F429" s="727">
        <v>0</v>
      </c>
      <c r="G429" s="727">
        <v>0</v>
      </c>
      <c r="H429" s="727">
        <v>0</v>
      </c>
      <c r="I429" s="727">
        <v>0</v>
      </c>
      <c r="J429" s="727">
        <v>0</v>
      </c>
      <c r="K429" s="727">
        <v>0</v>
      </c>
      <c r="L429" s="727">
        <v>0</v>
      </c>
      <c r="M429" s="727">
        <v>0</v>
      </c>
      <c r="N429" s="727">
        <v>0</v>
      </c>
      <c r="O429" s="727">
        <v>0</v>
      </c>
      <c r="P429" s="727">
        <v>0</v>
      </c>
      <c r="Q429" s="727">
        <v>0</v>
      </c>
      <c r="R429" s="727">
        <v>0</v>
      </c>
      <c r="S429" s="727">
        <v>0</v>
      </c>
      <c r="T429" s="108"/>
      <c r="U429" s="108"/>
      <c r="V429" s="108"/>
      <c r="W429" s="108"/>
      <c r="X429" s="108"/>
      <c r="Y429" s="108"/>
      <c r="Z429" s="108"/>
      <c r="AA429" s="108"/>
      <c r="AB429" s="108"/>
    </row>
    <row r="430" spans="1:28" x14ac:dyDescent="0.2">
      <c r="A430" s="1343" t="s">
        <v>78</v>
      </c>
      <c r="B430" s="1343"/>
      <c r="C430" s="1343"/>
      <c r="D430" s="1343"/>
      <c r="E430" s="1343"/>
      <c r="F430" s="1343"/>
      <c r="G430" s="1343"/>
      <c r="H430" s="1343"/>
      <c r="I430" s="1343"/>
      <c r="J430" s="1343"/>
      <c r="K430" s="1343"/>
      <c r="L430" s="1343"/>
      <c r="M430" s="1343"/>
      <c r="N430" s="1343"/>
      <c r="O430" s="1343"/>
      <c r="P430" s="1343"/>
      <c r="Q430" s="1343"/>
      <c r="R430" s="1343"/>
      <c r="S430" s="1343"/>
      <c r="T430" s="113"/>
      <c r="U430" s="113"/>
      <c r="V430" s="113"/>
      <c r="W430" s="113"/>
      <c r="X430" s="113"/>
      <c r="Y430" s="113"/>
      <c r="Z430" s="113"/>
      <c r="AA430" s="113"/>
      <c r="AB430" s="113"/>
    </row>
    <row r="431" spans="1:28" s="780" customFormat="1" x14ac:dyDescent="0.2">
      <c r="A431" s="777">
        <v>0</v>
      </c>
      <c r="B431" s="777">
        <v>0</v>
      </c>
      <c r="C431" s="777">
        <v>0</v>
      </c>
      <c r="D431" s="777">
        <v>0</v>
      </c>
      <c r="E431" s="777">
        <v>0</v>
      </c>
      <c r="F431" s="777">
        <v>0</v>
      </c>
      <c r="G431" s="777">
        <v>0</v>
      </c>
      <c r="H431" s="777">
        <v>0</v>
      </c>
      <c r="I431" s="777">
        <v>0</v>
      </c>
      <c r="J431" s="777">
        <v>0</v>
      </c>
      <c r="K431" s="777">
        <v>0</v>
      </c>
      <c r="L431" s="777">
        <v>0</v>
      </c>
      <c r="M431" s="777">
        <v>0</v>
      </c>
      <c r="N431" s="777">
        <v>0</v>
      </c>
      <c r="O431" s="777">
        <v>0</v>
      </c>
      <c r="P431" s="777">
        <v>0</v>
      </c>
      <c r="Q431" s="777">
        <v>0</v>
      </c>
      <c r="R431" s="777">
        <v>0</v>
      </c>
      <c r="S431" s="777">
        <v>0</v>
      </c>
      <c r="T431" s="108"/>
      <c r="U431" s="108"/>
      <c r="V431" s="108"/>
      <c r="W431" s="108"/>
      <c r="X431" s="108"/>
      <c r="Y431" s="108"/>
      <c r="Z431" s="108"/>
      <c r="AA431" s="108"/>
      <c r="AB431" s="108"/>
    </row>
    <row r="432" spans="1:28" x14ac:dyDescent="0.2">
      <c r="A432" s="1343" t="s">
        <v>79</v>
      </c>
      <c r="B432" s="1343"/>
      <c r="C432" s="1343"/>
      <c r="D432" s="1343"/>
      <c r="E432" s="1343"/>
      <c r="F432" s="1343"/>
      <c r="G432" s="1343"/>
      <c r="H432" s="1343"/>
      <c r="I432" s="1343"/>
      <c r="J432" s="1343"/>
      <c r="K432" s="1343"/>
      <c r="L432" s="1343"/>
      <c r="M432" s="1343"/>
      <c r="N432" s="1343"/>
      <c r="O432" s="1343"/>
      <c r="P432" s="1343"/>
      <c r="Q432" s="1343"/>
      <c r="R432" s="1343"/>
      <c r="S432" s="1343"/>
      <c r="T432" s="113"/>
      <c r="U432" s="113"/>
      <c r="V432" s="113"/>
      <c r="W432" s="113"/>
      <c r="X432" s="113"/>
      <c r="Y432" s="113"/>
      <c r="Z432" s="113"/>
      <c r="AA432" s="113"/>
      <c r="AB432" s="113"/>
    </row>
    <row r="433" spans="1:28" s="805" customFormat="1" x14ac:dyDescent="0.2">
      <c r="A433" s="803">
        <v>0</v>
      </c>
      <c r="B433" s="803">
        <v>0</v>
      </c>
      <c r="C433" s="803">
        <v>0</v>
      </c>
      <c r="D433" s="803">
        <v>0</v>
      </c>
      <c r="E433" s="803">
        <v>0</v>
      </c>
      <c r="F433" s="803">
        <v>0</v>
      </c>
      <c r="G433" s="803">
        <v>0</v>
      </c>
      <c r="H433" s="803">
        <v>0</v>
      </c>
      <c r="I433" s="803">
        <v>0</v>
      </c>
      <c r="J433" s="803">
        <v>0</v>
      </c>
      <c r="K433" s="803">
        <v>0</v>
      </c>
      <c r="L433" s="803">
        <v>0</v>
      </c>
      <c r="M433" s="803">
        <v>0</v>
      </c>
      <c r="N433" s="803">
        <v>0</v>
      </c>
      <c r="O433" s="803">
        <v>0</v>
      </c>
      <c r="P433" s="803">
        <v>0</v>
      </c>
      <c r="Q433" s="803">
        <v>0</v>
      </c>
      <c r="R433" s="803">
        <v>0</v>
      </c>
      <c r="S433" s="803">
        <v>0</v>
      </c>
      <c r="T433" s="108"/>
      <c r="U433" s="108"/>
      <c r="V433" s="108"/>
      <c r="W433" s="108"/>
      <c r="X433" s="108"/>
      <c r="Y433" s="108"/>
      <c r="Z433" s="108"/>
      <c r="AA433" s="108"/>
      <c r="AB433" s="108"/>
    </row>
    <row r="434" spans="1:28" x14ac:dyDescent="0.2">
      <c r="A434" s="1343" t="s">
        <v>80</v>
      </c>
      <c r="B434" s="1343"/>
      <c r="C434" s="1343"/>
      <c r="D434" s="1343"/>
      <c r="E434" s="1343"/>
      <c r="F434" s="1343"/>
      <c r="G434" s="1343"/>
      <c r="H434" s="1343"/>
      <c r="I434" s="1343"/>
      <c r="J434" s="1343"/>
      <c r="K434" s="1343"/>
      <c r="L434" s="1343"/>
      <c r="M434" s="1343"/>
      <c r="N434" s="1343"/>
      <c r="O434" s="1343"/>
      <c r="P434" s="1343"/>
      <c r="Q434" s="1343"/>
      <c r="R434" s="1343"/>
      <c r="S434" s="1343"/>
      <c r="T434" s="113"/>
      <c r="U434" s="113"/>
      <c r="V434" s="113"/>
      <c r="W434" s="113"/>
      <c r="X434" s="113"/>
      <c r="Y434" s="113"/>
      <c r="Z434" s="113"/>
      <c r="AA434" s="113"/>
      <c r="AB434" s="113"/>
    </row>
    <row r="435" spans="1:28" s="820" customFormat="1" x14ac:dyDescent="0.2">
      <c r="A435" s="817">
        <v>0</v>
      </c>
      <c r="B435" s="817">
        <v>0</v>
      </c>
      <c r="C435" s="817">
        <v>0</v>
      </c>
      <c r="D435" s="817">
        <v>0</v>
      </c>
      <c r="E435" s="817">
        <v>0</v>
      </c>
      <c r="F435" s="817">
        <v>0</v>
      </c>
      <c r="G435" s="817">
        <v>0</v>
      </c>
      <c r="H435" s="817">
        <v>0</v>
      </c>
      <c r="I435" s="817">
        <v>0</v>
      </c>
      <c r="J435" s="817">
        <v>0</v>
      </c>
      <c r="K435" s="817">
        <v>0</v>
      </c>
      <c r="L435" s="817">
        <v>0</v>
      </c>
      <c r="M435" s="817">
        <v>0</v>
      </c>
      <c r="N435" s="817">
        <v>0</v>
      </c>
      <c r="O435" s="817">
        <v>0</v>
      </c>
      <c r="P435" s="817">
        <v>0</v>
      </c>
      <c r="Q435" s="817">
        <v>0</v>
      </c>
      <c r="R435" s="817">
        <v>0</v>
      </c>
      <c r="S435" s="817">
        <v>0</v>
      </c>
      <c r="T435" s="108"/>
      <c r="U435" s="108"/>
      <c r="V435" s="108"/>
      <c r="W435" s="108"/>
      <c r="X435" s="108"/>
      <c r="Y435" s="108"/>
      <c r="Z435" s="108"/>
      <c r="AA435" s="108"/>
      <c r="AB435" s="108"/>
    </row>
    <row r="436" spans="1:28" s="25" customFormat="1" x14ac:dyDescent="0.2">
      <c r="A436" s="962" t="s">
        <v>181</v>
      </c>
      <c r="B436" s="963"/>
      <c r="C436" s="963"/>
      <c r="D436" s="963"/>
      <c r="E436" s="963"/>
      <c r="F436" s="963"/>
      <c r="G436" s="963"/>
      <c r="H436" s="963"/>
      <c r="I436" s="963"/>
      <c r="J436" s="963"/>
      <c r="K436" s="963"/>
      <c r="L436" s="963"/>
      <c r="M436" s="963"/>
      <c r="N436" s="963"/>
      <c r="O436" s="963"/>
      <c r="P436" s="963"/>
      <c r="Q436" s="963"/>
      <c r="R436" s="963"/>
      <c r="S436" s="964"/>
      <c r="T436" s="117"/>
      <c r="U436" s="117"/>
      <c r="V436" s="117"/>
      <c r="W436" s="117"/>
      <c r="X436" s="131"/>
      <c r="Y436" s="131"/>
      <c r="Z436" s="131"/>
      <c r="AA436" s="131"/>
      <c r="AB436" s="131"/>
    </row>
    <row r="437" spans="1:28" x14ac:dyDescent="0.2">
      <c r="A437" s="88">
        <f>SUM(A435,A433,A431,A429,A427,A425,A423,A421,A419,A417,A415,A413)</f>
        <v>0</v>
      </c>
      <c r="B437" s="439">
        <f t="shared" ref="B437:S437" si="10">SUM(B435,B433,B431,B429,B427,B425,B423,B421,B419,B417,B415,B413)</f>
        <v>0</v>
      </c>
      <c r="C437" s="439">
        <f t="shared" si="10"/>
        <v>0</v>
      </c>
      <c r="D437" s="439">
        <f t="shared" si="10"/>
        <v>0</v>
      </c>
      <c r="E437" s="439">
        <f t="shared" si="10"/>
        <v>0</v>
      </c>
      <c r="F437" s="439">
        <f t="shared" si="10"/>
        <v>0</v>
      </c>
      <c r="G437" s="439">
        <f t="shared" si="10"/>
        <v>0</v>
      </c>
      <c r="H437" s="439">
        <f t="shared" si="10"/>
        <v>0</v>
      </c>
      <c r="I437" s="439">
        <f t="shared" si="10"/>
        <v>0</v>
      </c>
      <c r="J437" s="439">
        <f t="shared" si="10"/>
        <v>0</v>
      </c>
      <c r="K437" s="439">
        <f t="shared" si="10"/>
        <v>0</v>
      </c>
      <c r="L437" s="439">
        <f t="shared" si="10"/>
        <v>0</v>
      </c>
      <c r="M437" s="439">
        <f t="shared" si="10"/>
        <v>0</v>
      </c>
      <c r="N437" s="439">
        <f t="shared" si="10"/>
        <v>0</v>
      </c>
      <c r="O437" s="439">
        <f t="shared" si="10"/>
        <v>0</v>
      </c>
      <c r="P437" s="439">
        <f t="shared" si="10"/>
        <v>0</v>
      </c>
      <c r="Q437" s="439">
        <f t="shared" si="10"/>
        <v>0</v>
      </c>
      <c r="R437" s="439">
        <f t="shared" si="10"/>
        <v>0</v>
      </c>
      <c r="S437" s="439">
        <f t="shared" si="10"/>
        <v>0</v>
      </c>
      <c r="T437" s="113"/>
      <c r="U437" s="113"/>
      <c r="V437" s="113"/>
      <c r="W437" s="113"/>
      <c r="X437" s="113"/>
      <c r="Y437" s="113"/>
      <c r="Z437" s="113"/>
      <c r="AA437" s="113"/>
      <c r="AB437" s="113"/>
    </row>
    <row r="438" spans="1:28" ht="15" customHeight="1" x14ac:dyDescent="0.2">
      <c r="A438" s="441"/>
      <c r="B438" s="442"/>
      <c r="C438" s="442"/>
      <c r="D438" s="442"/>
      <c r="E438" s="442"/>
      <c r="F438" s="442"/>
      <c r="G438" s="442"/>
      <c r="H438" s="442"/>
      <c r="I438" s="442"/>
      <c r="J438" s="442"/>
      <c r="K438" s="442"/>
      <c r="L438" s="442"/>
      <c r="M438" s="442"/>
      <c r="N438" s="442"/>
      <c r="O438" s="442"/>
      <c r="P438" s="442"/>
      <c r="Q438" s="442"/>
      <c r="R438" s="442"/>
      <c r="S438" s="443"/>
      <c r="T438" s="113"/>
      <c r="U438" s="113"/>
      <c r="V438" s="113"/>
      <c r="W438" s="113"/>
      <c r="X438" s="113"/>
      <c r="Y438" s="113"/>
      <c r="Z438" s="113"/>
      <c r="AA438" s="113"/>
      <c r="AB438" s="113"/>
    </row>
    <row r="439" spans="1:28" ht="17.25" customHeight="1" x14ac:dyDescent="0.2">
      <c r="A439" s="854" t="s">
        <v>828</v>
      </c>
      <c r="B439" s="855"/>
      <c r="C439" s="855"/>
      <c r="D439" s="855"/>
      <c r="E439" s="855"/>
      <c r="F439" s="855"/>
      <c r="G439" s="855"/>
      <c r="H439" s="855"/>
      <c r="I439" s="855"/>
      <c r="J439" s="855"/>
      <c r="K439" s="855"/>
      <c r="L439" s="855"/>
      <c r="M439" s="855"/>
      <c r="N439" s="855"/>
      <c r="O439" s="855"/>
      <c r="P439" s="855"/>
      <c r="Q439" s="855"/>
      <c r="R439" s="855"/>
      <c r="S439" s="856"/>
      <c r="T439" s="113"/>
      <c r="U439" s="113"/>
      <c r="V439" s="113"/>
      <c r="W439" s="113"/>
      <c r="X439" s="113"/>
      <c r="Y439" s="113"/>
      <c r="Z439" s="113"/>
      <c r="AA439" s="113"/>
      <c r="AB439" s="113"/>
    </row>
    <row r="440" spans="1:28" x14ac:dyDescent="0.2">
      <c r="A440" s="1083" t="s">
        <v>173</v>
      </c>
      <c r="B440" s="1066"/>
      <c r="C440" s="1066"/>
      <c r="D440" s="1066"/>
      <c r="E440" s="1066"/>
      <c r="F440" s="1066"/>
      <c r="G440" s="1066"/>
      <c r="H440" s="1066"/>
      <c r="I440" s="1066"/>
      <c r="J440" s="1066"/>
      <c r="K440" s="1066"/>
      <c r="L440" s="1066"/>
      <c r="M440" s="1066"/>
      <c r="N440" s="1066"/>
      <c r="O440" s="1066"/>
      <c r="P440" s="1066"/>
      <c r="Q440" s="1066"/>
      <c r="R440" s="1066"/>
      <c r="S440" s="1067"/>
      <c r="T440" s="113"/>
      <c r="U440" s="113"/>
      <c r="V440" s="113"/>
      <c r="W440" s="113"/>
      <c r="X440" s="113"/>
      <c r="Y440" s="113"/>
      <c r="Z440" s="113"/>
      <c r="AA440" s="113"/>
      <c r="AB440" s="113"/>
    </row>
    <row r="441" spans="1:28" x14ac:dyDescent="0.2">
      <c r="A441" s="1070" t="s">
        <v>812</v>
      </c>
      <c r="B441" s="1055"/>
      <c r="C441" s="1055"/>
      <c r="D441" s="1055"/>
      <c r="E441" s="1055"/>
      <c r="F441" s="1055"/>
      <c r="G441" s="1055"/>
      <c r="H441" s="1055"/>
      <c r="I441" s="1055"/>
      <c r="J441" s="1055"/>
      <c r="K441" s="1055"/>
      <c r="L441" s="1055"/>
      <c r="M441" s="1055"/>
      <c r="N441" s="1055"/>
      <c r="O441" s="1055"/>
      <c r="P441" s="1055"/>
      <c r="Q441" s="1055"/>
      <c r="R441" s="1055"/>
      <c r="S441" s="1071"/>
      <c r="T441" s="113"/>
      <c r="U441" s="113"/>
      <c r="V441" s="113"/>
      <c r="W441" s="113"/>
      <c r="X441" s="113"/>
      <c r="Y441" s="113"/>
      <c r="Z441" s="113"/>
      <c r="AA441" s="113"/>
      <c r="AB441" s="113"/>
    </row>
    <row r="442" spans="1:28" x14ac:dyDescent="0.2">
      <c r="A442" s="1070" t="s">
        <v>813</v>
      </c>
      <c r="B442" s="1055"/>
      <c r="C442" s="1055"/>
      <c r="D442" s="1055"/>
      <c r="E442" s="1055"/>
      <c r="F442" s="1055"/>
      <c r="G442" s="1055"/>
      <c r="H442" s="1055"/>
      <c r="I442" s="1055"/>
      <c r="J442" s="1055"/>
      <c r="K442" s="1055"/>
      <c r="L442" s="1055"/>
      <c r="M442" s="1055"/>
      <c r="N442" s="1055"/>
      <c r="O442" s="1055"/>
      <c r="P442" s="1055"/>
      <c r="Q442" s="1055"/>
      <c r="R442" s="1055"/>
      <c r="S442" s="1071"/>
      <c r="T442" s="113"/>
      <c r="U442" s="113"/>
      <c r="V442" s="113"/>
      <c r="W442" s="113"/>
      <c r="X442" s="113"/>
      <c r="Y442" s="113"/>
      <c r="Z442" s="113"/>
      <c r="AA442" s="113"/>
      <c r="AB442" s="113"/>
    </row>
    <row r="443" spans="1:28" x14ac:dyDescent="0.2">
      <c r="A443" s="1070" t="s">
        <v>814</v>
      </c>
      <c r="B443" s="1055"/>
      <c r="C443" s="1055"/>
      <c r="D443" s="1055"/>
      <c r="E443" s="1055"/>
      <c r="F443" s="1055"/>
      <c r="G443" s="1055"/>
      <c r="H443" s="1055"/>
      <c r="I443" s="1055"/>
      <c r="J443" s="1055"/>
      <c r="K443" s="1055"/>
      <c r="L443" s="1055"/>
      <c r="M443" s="1055"/>
      <c r="N443" s="1055"/>
      <c r="O443" s="1055"/>
      <c r="P443" s="1055"/>
      <c r="Q443" s="1055"/>
      <c r="R443" s="1055"/>
      <c r="S443" s="1071"/>
      <c r="T443" s="113"/>
      <c r="U443" s="113"/>
      <c r="V443" s="113"/>
      <c r="W443" s="113"/>
      <c r="X443" s="113"/>
      <c r="Y443" s="113"/>
      <c r="Z443" s="113"/>
      <c r="AA443" s="113"/>
      <c r="AB443" s="113"/>
    </row>
    <row r="444" spans="1:28" x14ac:dyDescent="0.2">
      <c r="A444" s="1070" t="s">
        <v>815</v>
      </c>
      <c r="B444" s="1055"/>
      <c r="C444" s="1055"/>
      <c r="D444" s="1055"/>
      <c r="E444" s="1055"/>
      <c r="F444" s="1055"/>
      <c r="G444" s="1055"/>
      <c r="H444" s="1055"/>
      <c r="I444" s="1055"/>
      <c r="J444" s="1055"/>
      <c r="K444" s="1055"/>
      <c r="L444" s="1055"/>
      <c r="M444" s="1055"/>
      <c r="N444" s="1055"/>
      <c r="O444" s="1055"/>
      <c r="P444" s="1055"/>
      <c r="Q444" s="1055"/>
      <c r="R444" s="1055"/>
      <c r="S444" s="1071"/>
      <c r="T444" s="113"/>
      <c r="U444" s="113"/>
      <c r="V444" s="113"/>
      <c r="W444" s="113"/>
      <c r="X444" s="113"/>
      <c r="Y444" s="113"/>
      <c r="Z444" s="113"/>
      <c r="AA444" s="113"/>
      <c r="AB444" s="113"/>
    </row>
    <row r="445" spans="1:28" x14ac:dyDescent="0.2">
      <c r="A445" s="1070" t="s">
        <v>816</v>
      </c>
      <c r="B445" s="1055"/>
      <c r="C445" s="1055"/>
      <c r="D445" s="1055"/>
      <c r="E445" s="1055"/>
      <c r="F445" s="1055"/>
      <c r="G445" s="1055"/>
      <c r="H445" s="1055"/>
      <c r="I445" s="1055"/>
      <c r="J445" s="1055"/>
      <c r="K445" s="1055"/>
      <c r="L445" s="1055"/>
      <c r="M445" s="1055"/>
      <c r="N445" s="1055"/>
      <c r="O445" s="1055"/>
      <c r="P445" s="1055"/>
      <c r="Q445" s="1055"/>
      <c r="R445" s="1055"/>
      <c r="S445" s="1071"/>
      <c r="T445" s="113"/>
      <c r="U445" s="113"/>
      <c r="V445" s="113"/>
      <c r="W445" s="113"/>
      <c r="X445" s="113"/>
      <c r="Y445" s="113"/>
      <c r="Z445" s="113"/>
      <c r="AA445" s="113"/>
      <c r="AB445" s="113"/>
    </row>
    <row r="446" spans="1:28" x14ac:dyDescent="0.2">
      <c r="A446" s="1070" t="s">
        <v>817</v>
      </c>
      <c r="B446" s="1055"/>
      <c r="C446" s="1055"/>
      <c r="D446" s="1055"/>
      <c r="E446" s="1055"/>
      <c r="F446" s="1055"/>
      <c r="G446" s="1055"/>
      <c r="H446" s="1055"/>
      <c r="I446" s="1055"/>
      <c r="J446" s="1055"/>
      <c r="K446" s="1055"/>
      <c r="L446" s="1055"/>
      <c r="M446" s="1055"/>
      <c r="N446" s="1055"/>
      <c r="O446" s="1055"/>
      <c r="P446" s="1055"/>
      <c r="Q446" s="1055"/>
      <c r="R446" s="1055"/>
      <c r="S446" s="1071"/>
      <c r="T446" s="113"/>
      <c r="U446" s="113"/>
      <c r="V446" s="113"/>
      <c r="W446" s="113"/>
      <c r="X446" s="113"/>
      <c r="Y446" s="113"/>
      <c r="Z446" s="113"/>
      <c r="AA446" s="113"/>
      <c r="AB446" s="113"/>
    </row>
    <row r="447" spans="1:28" x14ac:dyDescent="0.2">
      <c r="A447" s="1070" t="s">
        <v>200</v>
      </c>
      <c r="B447" s="1055"/>
      <c r="C447" s="1055"/>
      <c r="D447" s="1055"/>
      <c r="E447" s="1055"/>
      <c r="F447" s="1055"/>
      <c r="G447" s="1055"/>
      <c r="H447" s="1055"/>
      <c r="I447" s="1055"/>
      <c r="J447" s="1055"/>
      <c r="K447" s="1055"/>
      <c r="L447" s="1055"/>
      <c r="M447" s="1055"/>
      <c r="N447" s="1055"/>
      <c r="O447" s="1055"/>
      <c r="P447" s="1055"/>
      <c r="Q447" s="1055"/>
      <c r="R447" s="1055"/>
      <c r="S447" s="1071"/>
      <c r="T447" s="113"/>
      <c r="U447" s="113"/>
      <c r="V447" s="113"/>
      <c r="W447" s="113"/>
      <c r="X447" s="113"/>
      <c r="Y447" s="113"/>
      <c r="Z447" s="113"/>
      <c r="AA447" s="113"/>
      <c r="AB447" s="113"/>
    </row>
    <row r="448" spans="1:28" ht="33" customHeight="1" x14ac:dyDescent="0.2">
      <c r="A448" s="1340" t="s">
        <v>818</v>
      </c>
      <c r="B448" s="1341"/>
      <c r="C448" s="1341"/>
      <c r="D448" s="1341"/>
      <c r="E448" s="1341"/>
      <c r="F448" s="1341"/>
      <c r="G448" s="1341"/>
      <c r="H448" s="1341"/>
      <c r="I448" s="1341"/>
      <c r="J448" s="1341"/>
      <c r="K448" s="1341"/>
      <c r="L448" s="1341"/>
      <c r="M448" s="1341"/>
      <c r="N448" s="1341"/>
      <c r="O448" s="1341"/>
      <c r="P448" s="1341"/>
      <c r="Q448" s="1341"/>
      <c r="R448" s="1341"/>
      <c r="S448" s="1342"/>
      <c r="T448" s="113"/>
      <c r="U448" s="113"/>
      <c r="V448" s="113"/>
      <c r="W448" s="113"/>
      <c r="X448" s="113"/>
      <c r="Y448" s="113"/>
      <c r="Z448" s="113"/>
      <c r="AA448" s="113"/>
      <c r="AB448" s="113"/>
    </row>
    <row r="449" spans="1:28" ht="30.75" customHeight="1" x14ac:dyDescent="0.2">
      <c r="A449" s="831" t="s">
        <v>41</v>
      </c>
      <c r="B449" s="831"/>
      <c r="C449" s="831"/>
      <c r="D449" s="831" t="s">
        <v>42</v>
      </c>
      <c r="E449" s="831"/>
      <c r="F449" s="831" t="s">
        <v>43</v>
      </c>
      <c r="G449" s="831"/>
      <c r="H449" s="831"/>
      <c r="I449" s="831" t="s">
        <v>44</v>
      </c>
      <c r="J449" s="831"/>
      <c r="K449" s="827" t="s">
        <v>45</v>
      </c>
      <c r="L449" s="839"/>
      <c r="M449" s="839"/>
      <c r="N449" s="840"/>
      <c r="O449" s="841" t="s">
        <v>46</v>
      </c>
      <c r="P449" s="841"/>
      <c r="Q449" s="842"/>
      <c r="R449" s="831" t="s">
        <v>47</v>
      </c>
      <c r="S449" s="831"/>
      <c r="T449" s="113"/>
      <c r="U449" s="113"/>
      <c r="V449" s="113"/>
      <c r="W449" s="113"/>
      <c r="X449" s="113"/>
      <c r="Y449" s="113"/>
      <c r="Z449" s="113"/>
      <c r="AA449" s="113"/>
      <c r="AB449" s="113"/>
    </row>
    <row r="450" spans="1:28" ht="57" customHeight="1" x14ac:dyDescent="0.2">
      <c r="A450" s="830" t="s">
        <v>48</v>
      </c>
      <c r="B450" s="830" t="s">
        <v>49</v>
      </c>
      <c r="C450" s="830" t="s">
        <v>50</v>
      </c>
      <c r="D450" s="830" t="s">
        <v>51</v>
      </c>
      <c r="E450" s="830" t="s">
        <v>52</v>
      </c>
      <c r="F450" s="827" t="s">
        <v>53</v>
      </c>
      <c r="G450" s="828"/>
      <c r="H450" s="829"/>
      <c r="I450" s="830" t="s">
        <v>54</v>
      </c>
      <c r="J450" s="830" t="s">
        <v>55</v>
      </c>
      <c r="K450" s="827" t="s">
        <v>56</v>
      </c>
      <c r="L450" s="829"/>
      <c r="M450" s="827" t="s">
        <v>57</v>
      </c>
      <c r="N450" s="829"/>
      <c r="O450" s="830" t="s">
        <v>58</v>
      </c>
      <c r="P450" s="830" t="s">
        <v>59</v>
      </c>
      <c r="Q450" s="830" t="s">
        <v>60</v>
      </c>
      <c r="R450" s="830" t="s">
        <v>61</v>
      </c>
      <c r="S450" s="830" t="s">
        <v>62</v>
      </c>
      <c r="T450" s="113"/>
      <c r="U450" s="113"/>
      <c r="V450" s="113"/>
      <c r="W450" s="113"/>
      <c r="X450" s="113"/>
      <c r="Y450" s="113"/>
      <c r="Z450" s="113"/>
      <c r="AA450" s="113"/>
      <c r="AB450" s="113"/>
    </row>
    <row r="451" spans="1:28" ht="38.25" x14ac:dyDescent="0.2">
      <c r="A451" s="831"/>
      <c r="B451" s="831"/>
      <c r="C451" s="831"/>
      <c r="D451" s="831"/>
      <c r="E451" s="831"/>
      <c r="F451" s="85" t="s">
        <v>63</v>
      </c>
      <c r="G451" s="85" t="s">
        <v>64</v>
      </c>
      <c r="H451" s="85" t="s">
        <v>65</v>
      </c>
      <c r="I451" s="831"/>
      <c r="J451" s="831"/>
      <c r="K451" s="87" t="s">
        <v>66</v>
      </c>
      <c r="L451" s="87" t="s">
        <v>67</v>
      </c>
      <c r="M451" s="87" t="s">
        <v>68</v>
      </c>
      <c r="N451" s="87" t="s">
        <v>67</v>
      </c>
      <c r="O451" s="831"/>
      <c r="P451" s="831"/>
      <c r="Q451" s="831"/>
      <c r="R451" s="831"/>
      <c r="S451" s="831"/>
      <c r="T451" s="113"/>
      <c r="U451" s="113"/>
      <c r="V451" s="113"/>
      <c r="W451" s="113"/>
      <c r="X451" s="113"/>
      <c r="Y451" s="113"/>
      <c r="Z451" s="113"/>
      <c r="AA451" s="113"/>
      <c r="AB451" s="113"/>
    </row>
    <row r="452" spans="1:28" s="21" customFormat="1" x14ac:dyDescent="0.2">
      <c r="A452" s="1343" t="s">
        <v>69</v>
      </c>
      <c r="B452" s="1343"/>
      <c r="C452" s="1343"/>
      <c r="D452" s="1343"/>
      <c r="E452" s="1343"/>
      <c r="F452" s="1343"/>
      <c r="G452" s="1343"/>
      <c r="H452" s="1343"/>
      <c r="I452" s="1343"/>
      <c r="J452" s="1343"/>
      <c r="K452" s="1343"/>
      <c r="L452" s="1343"/>
      <c r="M452" s="1343"/>
      <c r="N452" s="1343"/>
      <c r="O452" s="1343"/>
      <c r="P452" s="1343"/>
      <c r="Q452" s="1343"/>
      <c r="R452" s="1343"/>
      <c r="S452" s="1343"/>
      <c r="T452" s="114"/>
      <c r="U452" s="114"/>
      <c r="V452" s="114"/>
      <c r="W452" s="114"/>
      <c r="X452" s="114"/>
      <c r="Y452" s="114"/>
      <c r="Z452" s="114"/>
      <c r="AA452" s="114"/>
      <c r="AB452" s="114"/>
    </row>
    <row r="453" spans="1:28" x14ac:dyDescent="0.2">
      <c r="A453" s="89">
        <v>0</v>
      </c>
      <c r="B453" s="89">
        <v>0</v>
      </c>
      <c r="C453" s="89">
        <v>0</v>
      </c>
      <c r="D453" s="89">
        <v>0</v>
      </c>
      <c r="E453" s="89">
        <v>0</v>
      </c>
      <c r="F453" s="89">
        <v>0</v>
      </c>
      <c r="G453" s="89">
        <v>0</v>
      </c>
      <c r="H453" s="89">
        <v>0</v>
      </c>
      <c r="I453" s="89">
        <v>0</v>
      </c>
      <c r="J453" s="89">
        <v>0</v>
      </c>
      <c r="K453" s="89">
        <v>0</v>
      </c>
      <c r="L453" s="89">
        <v>0</v>
      </c>
      <c r="M453" s="89">
        <v>0</v>
      </c>
      <c r="N453" s="89">
        <v>0</v>
      </c>
      <c r="O453" s="89">
        <v>0</v>
      </c>
      <c r="P453" s="89">
        <v>0</v>
      </c>
      <c r="Q453" s="89">
        <v>0</v>
      </c>
      <c r="R453" s="89">
        <v>0</v>
      </c>
      <c r="S453" s="89">
        <v>0</v>
      </c>
      <c r="T453" s="113"/>
      <c r="U453" s="113"/>
      <c r="V453" s="113"/>
      <c r="W453" s="113"/>
      <c r="X453" s="113"/>
      <c r="Y453" s="113"/>
      <c r="Z453" s="113"/>
      <c r="AA453" s="113"/>
      <c r="AB453" s="113"/>
    </row>
    <row r="454" spans="1:28" s="369" customFormat="1" x14ac:dyDescent="0.2">
      <c r="A454" s="1343" t="s">
        <v>70</v>
      </c>
      <c r="B454" s="1343"/>
      <c r="C454" s="1343"/>
      <c r="D454" s="1343"/>
      <c r="E454" s="1343"/>
      <c r="F454" s="1343"/>
      <c r="G454" s="1343"/>
      <c r="H454" s="1343"/>
      <c r="I454" s="1343"/>
      <c r="J454" s="1343"/>
      <c r="K454" s="1343"/>
      <c r="L454" s="1343"/>
      <c r="M454" s="1343"/>
      <c r="N454" s="1343"/>
      <c r="O454" s="1343"/>
      <c r="P454" s="1343"/>
      <c r="Q454" s="1343"/>
      <c r="R454" s="1343"/>
      <c r="S454" s="1343"/>
      <c r="T454" s="108"/>
      <c r="U454" s="108"/>
      <c r="V454" s="108"/>
      <c r="W454" s="108"/>
      <c r="X454" s="108"/>
      <c r="Y454" s="108"/>
      <c r="Z454" s="108"/>
      <c r="AA454" s="108"/>
      <c r="AB454" s="108"/>
    </row>
    <row r="455" spans="1:28" x14ac:dyDescent="0.2">
      <c r="A455" s="365">
        <v>0</v>
      </c>
      <c r="B455" s="365">
        <v>0</v>
      </c>
      <c r="C455" s="365">
        <v>0</v>
      </c>
      <c r="D455" s="365">
        <v>0</v>
      </c>
      <c r="E455" s="365">
        <v>0</v>
      </c>
      <c r="F455" s="365">
        <v>0</v>
      </c>
      <c r="G455" s="365">
        <v>0</v>
      </c>
      <c r="H455" s="365">
        <v>0</v>
      </c>
      <c r="I455" s="365">
        <v>0</v>
      </c>
      <c r="J455" s="365">
        <v>0</v>
      </c>
      <c r="K455" s="365">
        <v>0</v>
      </c>
      <c r="L455" s="365">
        <v>0</v>
      </c>
      <c r="M455" s="365">
        <v>0</v>
      </c>
      <c r="N455" s="365">
        <v>0</v>
      </c>
      <c r="O455" s="365">
        <v>0</v>
      </c>
      <c r="P455" s="365">
        <v>0</v>
      </c>
      <c r="Q455" s="365">
        <v>0</v>
      </c>
      <c r="R455" s="365">
        <v>0</v>
      </c>
      <c r="S455" s="365">
        <v>0</v>
      </c>
      <c r="T455" s="113"/>
      <c r="U455" s="113"/>
      <c r="V455" s="113"/>
      <c r="W455" s="113"/>
      <c r="X455" s="113"/>
      <c r="Y455" s="113"/>
      <c r="Z455" s="113"/>
      <c r="AA455" s="113"/>
      <c r="AB455" s="113"/>
    </row>
    <row r="456" spans="1:28" x14ac:dyDescent="0.2">
      <c r="A456" s="1343" t="s">
        <v>71</v>
      </c>
      <c r="B456" s="1343"/>
      <c r="C456" s="1343"/>
      <c r="D456" s="1343"/>
      <c r="E456" s="1343"/>
      <c r="F456" s="1343"/>
      <c r="G456" s="1343"/>
      <c r="H456" s="1343"/>
      <c r="I456" s="1343"/>
      <c r="J456" s="1343"/>
      <c r="K456" s="1343"/>
      <c r="L456" s="1343"/>
      <c r="M456" s="1343"/>
      <c r="N456" s="1343"/>
      <c r="O456" s="1343"/>
      <c r="P456" s="1343"/>
      <c r="Q456" s="1343"/>
      <c r="R456" s="1343"/>
      <c r="S456" s="1343"/>
      <c r="T456" s="113"/>
      <c r="U456" s="113"/>
      <c r="V456" s="113"/>
      <c r="W456" s="113"/>
      <c r="X456" s="113"/>
      <c r="Y456" s="113"/>
      <c r="Z456" s="113"/>
      <c r="AA456" s="113"/>
      <c r="AB456" s="113"/>
    </row>
    <row r="457" spans="1:28" s="483" customFormat="1" x14ac:dyDescent="0.2">
      <c r="A457" s="479">
        <v>0</v>
      </c>
      <c r="B457" s="479">
        <v>0</v>
      </c>
      <c r="C457" s="479">
        <v>0</v>
      </c>
      <c r="D457" s="479">
        <v>0</v>
      </c>
      <c r="E457" s="479">
        <v>0</v>
      </c>
      <c r="F457" s="479">
        <v>0</v>
      </c>
      <c r="G457" s="479">
        <v>0</v>
      </c>
      <c r="H457" s="479">
        <v>0</v>
      </c>
      <c r="I457" s="479">
        <v>0</v>
      </c>
      <c r="J457" s="479">
        <v>0</v>
      </c>
      <c r="K457" s="479">
        <v>0</v>
      </c>
      <c r="L457" s="479">
        <v>0</v>
      </c>
      <c r="M457" s="479">
        <v>0</v>
      </c>
      <c r="N457" s="479">
        <v>0</v>
      </c>
      <c r="O457" s="479">
        <v>0</v>
      </c>
      <c r="P457" s="479">
        <v>0</v>
      </c>
      <c r="Q457" s="479">
        <v>0</v>
      </c>
      <c r="R457" s="479">
        <v>0</v>
      </c>
      <c r="S457" s="479">
        <v>0</v>
      </c>
      <c r="T457" s="108"/>
      <c r="U457" s="108"/>
      <c r="V457" s="108"/>
      <c r="W457" s="108"/>
      <c r="X457" s="108"/>
      <c r="Y457" s="108"/>
      <c r="Z457" s="108"/>
      <c r="AA457" s="108"/>
      <c r="AB457" s="108"/>
    </row>
    <row r="458" spans="1:28" x14ac:dyDescent="0.2">
      <c r="A458" s="1343" t="s">
        <v>72</v>
      </c>
      <c r="B458" s="1343"/>
      <c r="C458" s="1343"/>
      <c r="D458" s="1343"/>
      <c r="E458" s="1343"/>
      <c r="F458" s="1343"/>
      <c r="G458" s="1343"/>
      <c r="H458" s="1343"/>
      <c r="I458" s="1343"/>
      <c r="J458" s="1343"/>
      <c r="K458" s="1343"/>
      <c r="L458" s="1343"/>
      <c r="M458" s="1343"/>
      <c r="N458" s="1343"/>
      <c r="O458" s="1343"/>
      <c r="P458" s="1343"/>
      <c r="Q458" s="1343"/>
      <c r="R458" s="1343"/>
      <c r="S458" s="1343"/>
      <c r="T458" s="113"/>
      <c r="U458" s="113"/>
      <c r="V458" s="113"/>
      <c r="W458" s="113"/>
      <c r="X458" s="113"/>
      <c r="Y458" s="113"/>
      <c r="Z458" s="113"/>
      <c r="AA458" s="113"/>
      <c r="AB458" s="113"/>
    </row>
    <row r="459" spans="1:28" s="549" customFormat="1" x14ac:dyDescent="0.2">
      <c r="A459" s="546">
        <v>0</v>
      </c>
      <c r="B459" s="546">
        <v>0</v>
      </c>
      <c r="C459" s="546">
        <v>0</v>
      </c>
      <c r="D459" s="546">
        <v>0</v>
      </c>
      <c r="E459" s="546">
        <v>0</v>
      </c>
      <c r="F459" s="546">
        <v>0</v>
      </c>
      <c r="G459" s="546">
        <v>0</v>
      </c>
      <c r="H459" s="546">
        <v>0</v>
      </c>
      <c r="I459" s="546">
        <v>0</v>
      </c>
      <c r="J459" s="546">
        <v>0</v>
      </c>
      <c r="K459" s="546">
        <v>0</v>
      </c>
      <c r="L459" s="546">
        <v>0</v>
      </c>
      <c r="M459" s="546">
        <v>0</v>
      </c>
      <c r="N459" s="546">
        <v>0</v>
      </c>
      <c r="O459" s="546">
        <v>0</v>
      </c>
      <c r="P459" s="546">
        <v>0</v>
      </c>
      <c r="Q459" s="546">
        <v>0</v>
      </c>
      <c r="R459" s="546">
        <v>0</v>
      </c>
      <c r="S459" s="546">
        <v>0</v>
      </c>
      <c r="T459" s="108"/>
      <c r="U459" s="108"/>
      <c r="V459" s="108"/>
      <c r="W459" s="108"/>
      <c r="X459" s="108"/>
      <c r="Y459" s="108"/>
      <c r="Z459" s="108"/>
      <c r="AA459" s="108"/>
      <c r="AB459" s="108"/>
    </row>
    <row r="460" spans="1:28" x14ac:dyDescent="0.2">
      <c r="A460" s="1344" t="s">
        <v>73</v>
      </c>
      <c r="B460" s="1344"/>
      <c r="C460" s="1344"/>
      <c r="D460" s="1344"/>
      <c r="E460" s="1344"/>
      <c r="F460" s="1344"/>
      <c r="G460" s="1344"/>
      <c r="H460" s="1344"/>
      <c r="I460" s="1344"/>
      <c r="J460" s="1344"/>
      <c r="K460" s="1344"/>
      <c r="L460" s="1344"/>
      <c r="M460" s="1344"/>
      <c r="N460" s="1344"/>
      <c r="O460" s="1344"/>
      <c r="P460" s="1344"/>
      <c r="Q460" s="1344"/>
      <c r="R460" s="1344"/>
      <c r="S460" s="1344"/>
      <c r="T460" s="113"/>
      <c r="U460" s="113"/>
      <c r="V460" s="113"/>
      <c r="W460" s="113"/>
      <c r="X460" s="113"/>
      <c r="Y460" s="113"/>
      <c r="Z460" s="113"/>
      <c r="AA460" s="113"/>
      <c r="AB460" s="113"/>
    </row>
    <row r="461" spans="1:28" s="587" customFormat="1" x14ac:dyDescent="0.2">
      <c r="A461" s="585">
        <v>0</v>
      </c>
      <c r="B461" s="585">
        <v>0</v>
      </c>
      <c r="C461" s="585">
        <v>0</v>
      </c>
      <c r="D461" s="585">
        <v>0</v>
      </c>
      <c r="E461" s="585">
        <v>0</v>
      </c>
      <c r="F461" s="585">
        <v>0</v>
      </c>
      <c r="G461" s="585">
        <v>0</v>
      </c>
      <c r="H461" s="585">
        <v>0</v>
      </c>
      <c r="I461" s="585">
        <v>0</v>
      </c>
      <c r="J461" s="585">
        <v>0</v>
      </c>
      <c r="K461" s="585">
        <v>0</v>
      </c>
      <c r="L461" s="585">
        <v>0</v>
      </c>
      <c r="M461" s="585">
        <v>0</v>
      </c>
      <c r="N461" s="585">
        <v>0</v>
      </c>
      <c r="O461" s="585">
        <v>0</v>
      </c>
      <c r="P461" s="585">
        <v>0</v>
      </c>
      <c r="Q461" s="585">
        <v>0</v>
      </c>
      <c r="R461" s="585">
        <v>0</v>
      </c>
      <c r="S461" s="585">
        <v>0</v>
      </c>
      <c r="T461" s="108"/>
      <c r="U461" s="108"/>
      <c r="V461" s="108"/>
      <c r="W461" s="108"/>
      <c r="X461" s="108"/>
      <c r="Y461" s="108"/>
      <c r="Z461" s="108"/>
      <c r="AA461" s="108"/>
      <c r="AB461" s="108"/>
    </row>
    <row r="462" spans="1:28" x14ac:dyDescent="0.2">
      <c r="A462" s="1343" t="s">
        <v>74</v>
      </c>
      <c r="B462" s="1343"/>
      <c r="C462" s="1343"/>
      <c r="D462" s="1343"/>
      <c r="E462" s="1343"/>
      <c r="F462" s="1343"/>
      <c r="G462" s="1343"/>
      <c r="H462" s="1343"/>
      <c r="I462" s="1343"/>
      <c r="J462" s="1343"/>
      <c r="K462" s="1343"/>
      <c r="L462" s="1343"/>
      <c r="M462" s="1343"/>
      <c r="N462" s="1343"/>
      <c r="O462" s="1343"/>
      <c r="P462" s="1343"/>
      <c r="Q462" s="1343"/>
      <c r="R462" s="1343"/>
      <c r="S462" s="1343"/>
      <c r="T462" s="113"/>
      <c r="U462" s="113"/>
      <c r="V462" s="113"/>
      <c r="W462" s="113"/>
      <c r="X462" s="113"/>
      <c r="Y462" s="113"/>
      <c r="Z462" s="113"/>
      <c r="AA462" s="113"/>
      <c r="AB462" s="113"/>
    </row>
    <row r="463" spans="1:28" s="633" customFormat="1" x14ac:dyDescent="0.2">
      <c r="A463" s="632">
        <v>0</v>
      </c>
      <c r="B463" s="632">
        <v>0</v>
      </c>
      <c r="C463" s="632">
        <v>0</v>
      </c>
      <c r="D463" s="632">
        <v>0</v>
      </c>
      <c r="E463" s="632">
        <v>0</v>
      </c>
      <c r="F463" s="632">
        <v>0</v>
      </c>
      <c r="G463" s="632">
        <v>0</v>
      </c>
      <c r="H463" s="632">
        <v>0</v>
      </c>
      <c r="I463" s="632">
        <v>0</v>
      </c>
      <c r="J463" s="632">
        <v>0</v>
      </c>
      <c r="K463" s="632">
        <v>0</v>
      </c>
      <c r="L463" s="632">
        <v>0</v>
      </c>
      <c r="M463" s="632">
        <v>0</v>
      </c>
      <c r="N463" s="632">
        <v>0</v>
      </c>
      <c r="O463" s="632">
        <v>0</v>
      </c>
      <c r="P463" s="632">
        <v>0</v>
      </c>
      <c r="Q463" s="632">
        <v>0</v>
      </c>
      <c r="R463" s="632">
        <v>0</v>
      </c>
      <c r="S463" s="632">
        <v>0</v>
      </c>
      <c r="T463" s="108"/>
      <c r="U463" s="108"/>
      <c r="V463" s="108"/>
      <c r="W463" s="108"/>
      <c r="X463" s="108"/>
      <c r="Y463" s="108"/>
      <c r="Z463" s="108"/>
      <c r="AA463" s="108"/>
      <c r="AB463" s="108"/>
    </row>
    <row r="464" spans="1:28" x14ac:dyDescent="0.2">
      <c r="A464" s="1343" t="s">
        <v>75</v>
      </c>
      <c r="B464" s="1343"/>
      <c r="C464" s="1343"/>
      <c r="D464" s="1343"/>
      <c r="E464" s="1343"/>
      <c r="F464" s="1343"/>
      <c r="G464" s="1343"/>
      <c r="H464" s="1343"/>
      <c r="I464" s="1343"/>
      <c r="J464" s="1343"/>
      <c r="K464" s="1343"/>
      <c r="L464" s="1343"/>
      <c r="M464" s="1343"/>
      <c r="N464" s="1343"/>
      <c r="O464" s="1343"/>
      <c r="P464" s="1343"/>
      <c r="Q464" s="1343"/>
      <c r="R464" s="1343"/>
      <c r="S464" s="1343"/>
      <c r="T464" s="113"/>
      <c r="U464" s="113"/>
      <c r="V464" s="113"/>
      <c r="W464" s="113"/>
      <c r="X464" s="113"/>
      <c r="Y464" s="113"/>
      <c r="Z464" s="113"/>
      <c r="AA464" s="113"/>
      <c r="AB464" s="113"/>
    </row>
    <row r="465" spans="1:28" s="670" customFormat="1" x14ac:dyDescent="0.2">
      <c r="A465" s="667">
        <v>0</v>
      </c>
      <c r="B465" s="667">
        <v>0</v>
      </c>
      <c r="C465" s="667">
        <v>0</v>
      </c>
      <c r="D465" s="667">
        <v>0</v>
      </c>
      <c r="E465" s="667">
        <v>0</v>
      </c>
      <c r="F465" s="667">
        <v>0</v>
      </c>
      <c r="G465" s="667">
        <v>0</v>
      </c>
      <c r="H465" s="667">
        <v>0</v>
      </c>
      <c r="I465" s="667">
        <v>0</v>
      </c>
      <c r="J465" s="667">
        <v>0</v>
      </c>
      <c r="K465" s="667">
        <v>0</v>
      </c>
      <c r="L465" s="667">
        <v>0</v>
      </c>
      <c r="M465" s="667">
        <v>0</v>
      </c>
      <c r="N465" s="667">
        <v>0</v>
      </c>
      <c r="O465" s="667">
        <v>0</v>
      </c>
      <c r="P465" s="667">
        <v>0</v>
      </c>
      <c r="Q465" s="667">
        <v>0</v>
      </c>
      <c r="R465" s="667">
        <v>0</v>
      </c>
      <c r="S465" s="667">
        <v>0</v>
      </c>
      <c r="T465" s="108"/>
      <c r="U465" s="108"/>
      <c r="V465" s="108"/>
      <c r="W465" s="108"/>
      <c r="X465" s="108"/>
      <c r="Y465" s="108"/>
      <c r="Z465" s="108"/>
      <c r="AA465" s="108"/>
      <c r="AB465" s="108"/>
    </row>
    <row r="466" spans="1:28" x14ac:dyDescent="0.2">
      <c r="A466" s="1343" t="s">
        <v>76</v>
      </c>
      <c r="B466" s="1343"/>
      <c r="C466" s="1343"/>
      <c r="D466" s="1343"/>
      <c r="E466" s="1343"/>
      <c r="F466" s="1343"/>
      <c r="G466" s="1343"/>
      <c r="H466" s="1343"/>
      <c r="I466" s="1343"/>
      <c r="J466" s="1343"/>
      <c r="K466" s="1343"/>
      <c r="L466" s="1343"/>
      <c r="M466" s="1343"/>
      <c r="N466" s="1343"/>
      <c r="O466" s="1343"/>
      <c r="P466" s="1343"/>
      <c r="Q466" s="1343"/>
      <c r="R466" s="1343"/>
      <c r="S466" s="1343"/>
      <c r="T466" s="113"/>
      <c r="U466" s="113"/>
      <c r="V466" s="113"/>
      <c r="W466" s="113"/>
      <c r="X466" s="113"/>
      <c r="Y466" s="113"/>
      <c r="Z466" s="113"/>
      <c r="AA466" s="113"/>
      <c r="AB466" s="113"/>
    </row>
    <row r="467" spans="1:28" s="700" customFormat="1" x14ac:dyDescent="0.2">
      <c r="A467" s="699">
        <v>0</v>
      </c>
      <c r="B467" s="699">
        <v>0</v>
      </c>
      <c r="C467" s="699">
        <v>0</v>
      </c>
      <c r="D467" s="699">
        <v>0</v>
      </c>
      <c r="E467" s="699">
        <v>0</v>
      </c>
      <c r="F467" s="699">
        <v>0</v>
      </c>
      <c r="G467" s="699">
        <v>0</v>
      </c>
      <c r="H467" s="699">
        <v>0</v>
      </c>
      <c r="I467" s="699">
        <v>0</v>
      </c>
      <c r="J467" s="699">
        <v>0</v>
      </c>
      <c r="K467" s="699">
        <v>0</v>
      </c>
      <c r="L467" s="699">
        <v>0</v>
      </c>
      <c r="M467" s="699">
        <v>0</v>
      </c>
      <c r="N467" s="699">
        <v>0</v>
      </c>
      <c r="O467" s="699">
        <v>0</v>
      </c>
      <c r="P467" s="699">
        <v>0</v>
      </c>
      <c r="Q467" s="699">
        <v>0</v>
      </c>
      <c r="R467" s="699">
        <v>0</v>
      </c>
      <c r="S467" s="699">
        <v>0</v>
      </c>
      <c r="T467" s="108"/>
      <c r="U467" s="108"/>
      <c r="V467" s="108"/>
      <c r="W467" s="108"/>
      <c r="X467" s="108"/>
      <c r="Y467" s="108"/>
      <c r="Z467" s="108"/>
      <c r="AA467" s="108"/>
      <c r="AB467" s="108"/>
    </row>
    <row r="468" spans="1:28" x14ac:dyDescent="0.2">
      <c r="A468" s="1343" t="s">
        <v>77</v>
      </c>
      <c r="B468" s="1343"/>
      <c r="C468" s="1343"/>
      <c r="D468" s="1343"/>
      <c r="E468" s="1343"/>
      <c r="F468" s="1343"/>
      <c r="G468" s="1343"/>
      <c r="H468" s="1343"/>
      <c r="I468" s="1343"/>
      <c r="J468" s="1343"/>
      <c r="K468" s="1343"/>
      <c r="L468" s="1343"/>
      <c r="M468" s="1343"/>
      <c r="N468" s="1343"/>
      <c r="O468" s="1343"/>
      <c r="P468" s="1343"/>
      <c r="Q468" s="1343"/>
      <c r="R468" s="1343"/>
      <c r="S468" s="1343"/>
      <c r="T468" s="113"/>
      <c r="U468" s="113"/>
      <c r="V468" s="113"/>
      <c r="W468" s="113"/>
      <c r="X468" s="113"/>
      <c r="Y468" s="113"/>
      <c r="Z468" s="113"/>
      <c r="AA468" s="113"/>
      <c r="AB468" s="113"/>
    </row>
    <row r="469" spans="1:28" s="728" customFormat="1" x14ac:dyDescent="0.2">
      <c r="A469" s="727">
        <v>0</v>
      </c>
      <c r="B469" s="727">
        <v>0</v>
      </c>
      <c r="C469" s="727">
        <v>0</v>
      </c>
      <c r="D469" s="727">
        <v>0</v>
      </c>
      <c r="E469" s="727">
        <v>0</v>
      </c>
      <c r="F469" s="727">
        <v>0</v>
      </c>
      <c r="G469" s="727">
        <v>0</v>
      </c>
      <c r="H469" s="727">
        <v>0</v>
      </c>
      <c r="I469" s="727">
        <v>0</v>
      </c>
      <c r="J469" s="727">
        <v>0</v>
      </c>
      <c r="K469" s="727">
        <v>0</v>
      </c>
      <c r="L469" s="727">
        <v>0</v>
      </c>
      <c r="M469" s="727">
        <v>0</v>
      </c>
      <c r="N469" s="727">
        <v>0</v>
      </c>
      <c r="O469" s="727">
        <v>0</v>
      </c>
      <c r="P469" s="727">
        <v>0</v>
      </c>
      <c r="Q469" s="727">
        <v>0</v>
      </c>
      <c r="R469" s="727">
        <v>0</v>
      </c>
      <c r="S469" s="727">
        <v>0</v>
      </c>
      <c r="T469" s="108"/>
      <c r="U469" s="108"/>
      <c r="V469" s="108"/>
      <c r="W469" s="108"/>
      <c r="X469" s="108"/>
      <c r="Y469" s="108"/>
      <c r="Z469" s="108"/>
      <c r="AA469" s="108"/>
      <c r="AB469" s="108"/>
    </row>
    <row r="470" spans="1:28" x14ac:dyDescent="0.2">
      <c r="A470" s="1343" t="s">
        <v>78</v>
      </c>
      <c r="B470" s="1343"/>
      <c r="C470" s="1343"/>
      <c r="D470" s="1343"/>
      <c r="E470" s="1343"/>
      <c r="F470" s="1343"/>
      <c r="G470" s="1343"/>
      <c r="H470" s="1343"/>
      <c r="I470" s="1343"/>
      <c r="J470" s="1343"/>
      <c r="K470" s="1343"/>
      <c r="L470" s="1343"/>
      <c r="M470" s="1343"/>
      <c r="N470" s="1343"/>
      <c r="O470" s="1343"/>
      <c r="P470" s="1343"/>
      <c r="Q470" s="1343"/>
      <c r="R470" s="1343"/>
      <c r="S470" s="1343"/>
      <c r="T470" s="113"/>
      <c r="U470" s="113"/>
      <c r="V470" s="113"/>
      <c r="W470" s="113"/>
      <c r="X470" s="113"/>
      <c r="Y470" s="113"/>
      <c r="Z470" s="113"/>
      <c r="AA470" s="113"/>
      <c r="AB470" s="113"/>
    </row>
    <row r="471" spans="1:28" s="780" customFormat="1" x14ac:dyDescent="0.2">
      <c r="A471" s="777">
        <v>0</v>
      </c>
      <c r="B471" s="777">
        <v>0</v>
      </c>
      <c r="C471" s="777">
        <v>0</v>
      </c>
      <c r="D471" s="777">
        <v>0</v>
      </c>
      <c r="E471" s="777">
        <v>0</v>
      </c>
      <c r="F471" s="777">
        <v>0</v>
      </c>
      <c r="G471" s="777">
        <v>0</v>
      </c>
      <c r="H471" s="777">
        <v>0</v>
      </c>
      <c r="I471" s="777">
        <v>0</v>
      </c>
      <c r="J471" s="777">
        <v>0</v>
      </c>
      <c r="K471" s="777">
        <v>0</v>
      </c>
      <c r="L471" s="777">
        <v>0</v>
      </c>
      <c r="M471" s="777">
        <v>0</v>
      </c>
      <c r="N471" s="777">
        <v>0</v>
      </c>
      <c r="O471" s="777">
        <v>0</v>
      </c>
      <c r="P471" s="777">
        <v>0</v>
      </c>
      <c r="Q471" s="777">
        <v>0</v>
      </c>
      <c r="R471" s="777">
        <v>0</v>
      </c>
      <c r="S471" s="777">
        <v>0</v>
      </c>
      <c r="T471" s="108"/>
      <c r="U471" s="108"/>
      <c r="V471" s="108"/>
      <c r="W471" s="108"/>
      <c r="X471" s="108"/>
      <c r="Y471" s="108"/>
      <c r="Z471" s="108"/>
      <c r="AA471" s="108"/>
      <c r="AB471" s="108"/>
    </row>
    <row r="472" spans="1:28" x14ac:dyDescent="0.2">
      <c r="A472" s="1343" t="s">
        <v>79</v>
      </c>
      <c r="B472" s="1343"/>
      <c r="C472" s="1343"/>
      <c r="D472" s="1343"/>
      <c r="E472" s="1343"/>
      <c r="F472" s="1343"/>
      <c r="G472" s="1343"/>
      <c r="H472" s="1343"/>
      <c r="I472" s="1343"/>
      <c r="J472" s="1343"/>
      <c r="K472" s="1343"/>
      <c r="L472" s="1343"/>
      <c r="M472" s="1343"/>
      <c r="N472" s="1343"/>
      <c r="O472" s="1343"/>
      <c r="P472" s="1343"/>
      <c r="Q472" s="1343"/>
      <c r="R472" s="1343"/>
      <c r="S472" s="1343"/>
      <c r="T472" s="113"/>
      <c r="U472" s="113"/>
      <c r="V472" s="113"/>
      <c r="W472" s="113"/>
      <c r="X472" s="113"/>
      <c r="Y472" s="113"/>
      <c r="Z472" s="113"/>
      <c r="AA472" s="113"/>
      <c r="AB472" s="113"/>
    </row>
    <row r="473" spans="1:28" s="805" customFormat="1" x14ac:dyDescent="0.2">
      <c r="A473" s="803">
        <v>0</v>
      </c>
      <c r="B473" s="803">
        <v>0</v>
      </c>
      <c r="C473" s="803">
        <v>0</v>
      </c>
      <c r="D473" s="803">
        <v>0</v>
      </c>
      <c r="E473" s="803">
        <v>0</v>
      </c>
      <c r="F473" s="803">
        <v>0</v>
      </c>
      <c r="G473" s="803">
        <v>0</v>
      </c>
      <c r="H473" s="803">
        <v>0</v>
      </c>
      <c r="I473" s="803">
        <v>0</v>
      </c>
      <c r="J473" s="803">
        <v>0</v>
      </c>
      <c r="K473" s="803">
        <v>0</v>
      </c>
      <c r="L473" s="803">
        <v>0</v>
      </c>
      <c r="M473" s="803">
        <v>0</v>
      </c>
      <c r="N473" s="803">
        <v>0</v>
      </c>
      <c r="O473" s="803">
        <v>0</v>
      </c>
      <c r="P473" s="803">
        <v>0</v>
      </c>
      <c r="Q473" s="803">
        <v>0</v>
      </c>
      <c r="R473" s="803">
        <v>0</v>
      </c>
      <c r="S473" s="803">
        <v>0</v>
      </c>
      <c r="T473" s="108"/>
      <c r="U473" s="108"/>
      <c r="V473" s="108"/>
      <c r="W473" s="108"/>
      <c r="X473" s="108"/>
      <c r="Y473" s="108"/>
      <c r="Z473" s="108"/>
      <c r="AA473" s="108"/>
      <c r="AB473" s="108"/>
    </row>
    <row r="474" spans="1:28" x14ac:dyDescent="0.2">
      <c r="A474" s="1343" t="s">
        <v>80</v>
      </c>
      <c r="B474" s="1343"/>
      <c r="C474" s="1343"/>
      <c r="D474" s="1343"/>
      <c r="E474" s="1343"/>
      <c r="F474" s="1343"/>
      <c r="G474" s="1343"/>
      <c r="H474" s="1343"/>
      <c r="I474" s="1343"/>
      <c r="J474" s="1343"/>
      <c r="K474" s="1343"/>
      <c r="L474" s="1343"/>
      <c r="M474" s="1343"/>
      <c r="N474" s="1343"/>
      <c r="O474" s="1343"/>
      <c r="P474" s="1343"/>
      <c r="Q474" s="1343"/>
      <c r="R474" s="1343"/>
      <c r="S474" s="1343"/>
      <c r="T474" s="113"/>
      <c r="U474" s="113"/>
      <c r="V474" s="113"/>
      <c r="W474" s="113"/>
      <c r="X474" s="113"/>
      <c r="Y474" s="113"/>
      <c r="Z474" s="113"/>
      <c r="AA474" s="113"/>
      <c r="AB474" s="113"/>
    </row>
    <row r="475" spans="1:28" s="820" customFormat="1" x14ac:dyDescent="0.2">
      <c r="A475" s="817">
        <v>0</v>
      </c>
      <c r="B475" s="817">
        <v>0</v>
      </c>
      <c r="C475" s="817">
        <v>0</v>
      </c>
      <c r="D475" s="817">
        <v>0</v>
      </c>
      <c r="E475" s="817">
        <v>0</v>
      </c>
      <c r="F475" s="817">
        <v>0</v>
      </c>
      <c r="G475" s="817">
        <v>0</v>
      </c>
      <c r="H475" s="817">
        <v>0</v>
      </c>
      <c r="I475" s="817">
        <v>0</v>
      </c>
      <c r="J475" s="817">
        <v>0</v>
      </c>
      <c r="K475" s="817">
        <v>0</v>
      </c>
      <c r="L475" s="817">
        <v>0</v>
      </c>
      <c r="M475" s="817">
        <v>0</v>
      </c>
      <c r="N475" s="817">
        <v>0</v>
      </c>
      <c r="O475" s="817">
        <v>0</v>
      </c>
      <c r="P475" s="817">
        <v>0</v>
      </c>
      <c r="Q475" s="817">
        <v>0</v>
      </c>
      <c r="R475" s="817">
        <v>0</v>
      </c>
      <c r="S475" s="817">
        <v>0</v>
      </c>
      <c r="T475" s="108"/>
      <c r="U475" s="108"/>
      <c r="V475" s="108"/>
      <c r="W475" s="108"/>
      <c r="X475" s="108"/>
      <c r="Y475" s="108"/>
      <c r="Z475" s="108"/>
      <c r="AA475" s="108"/>
      <c r="AB475" s="108"/>
    </row>
    <row r="476" spans="1:28" s="23" customFormat="1" x14ac:dyDescent="0.2">
      <c r="A476" s="1088" t="s">
        <v>181</v>
      </c>
      <c r="B476" s="1088"/>
      <c r="C476" s="1088"/>
      <c r="D476" s="1088"/>
      <c r="E476" s="1088"/>
      <c r="F476" s="1088"/>
      <c r="G476" s="1088"/>
      <c r="H476" s="1088"/>
      <c r="I476" s="1088"/>
      <c r="J476" s="1088"/>
      <c r="K476" s="1088"/>
      <c r="L476" s="1088"/>
      <c r="M476" s="1088"/>
      <c r="N476" s="1088"/>
      <c r="O476" s="1088"/>
      <c r="P476" s="1088"/>
      <c r="Q476" s="1088"/>
      <c r="R476" s="1088"/>
      <c r="S476" s="1088"/>
      <c r="T476" s="125"/>
      <c r="U476" s="125"/>
      <c r="V476" s="125"/>
      <c r="W476" s="125"/>
      <c r="X476" s="125"/>
      <c r="Y476" s="125"/>
      <c r="Z476" s="125"/>
      <c r="AA476" s="125"/>
      <c r="AB476" s="125"/>
    </row>
    <row r="477" spans="1:28" x14ac:dyDescent="0.2">
      <c r="A477" s="88">
        <f>SUM(A475,A473,A471,A469,A467,A465,A463,A461,A459,A457,A455,A453)</f>
        <v>0</v>
      </c>
      <c r="B477" s="439">
        <f t="shared" ref="B477:Q477" si="11">SUM(B475,B473,B471,B469,B467,B465,B463,B461,B459,B457,B455,B453)</f>
        <v>0</v>
      </c>
      <c r="C477" s="439">
        <f t="shared" si="11"/>
        <v>0</v>
      </c>
      <c r="D477" s="439">
        <f t="shared" si="11"/>
        <v>0</v>
      </c>
      <c r="E477" s="439">
        <f t="shared" si="11"/>
        <v>0</v>
      </c>
      <c r="F477" s="439">
        <f t="shared" si="11"/>
        <v>0</v>
      </c>
      <c r="G477" s="439">
        <f t="shared" si="11"/>
        <v>0</v>
      </c>
      <c r="H477" s="439">
        <f t="shared" si="11"/>
        <v>0</v>
      </c>
      <c r="I477" s="439">
        <f t="shared" si="11"/>
        <v>0</v>
      </c>
      <c r="J477" s="439">
        <f t="shared" si="11"/>
        <v>0</v>
      </c>
      <c r="K477" s="439">
        <f t="shared" si="11"/>
        <v>0</v>
      </c>
      <c r="L477" s="439">
        <f t="shared" si="11"/>
        <v>0</v>
      </c>
      <c r="M477" s="439">
        <f t="shared" si="11"/>
        <v>0</v>
      </c>
      <c r="N477" s="439">
        <f t="shared" si="11"/>
        <v>0</v>
      </c>
      <c r="O477" s="439">
        <f t="shared" si="11"/>
        <v>0</v>
      </c>
      <c r="P477" s="439">
        <f t="shared" si="11"/>
        <v>0</v>
      </c>
      <c r="Q477" s="439">
        <f t="shared" si="11"/>
        <v>0</v>
      </c>
      <c r="R477" s="439">
        <v>0</v>
      </c>
      <c r="S477" s="439">
        <v>0</v>
      </c>
    </row>
    <row r="478" spans="1:28" s="361" customFormat="1" x14ac:dyDescent="0.2">
      <c r="A478" s="364"/>
      <c r="B478" s="364"/>
      <c r="C478" s="364"/>
      <c r="D478" s="364"/>
      <c r="E478" s="364"/>
      <c r="F478" s="364"/>
      <c r="G478" s="364"/>
      <c r="H478" s="364"/>
      <c r="I478" s="364"/>
      <c r="J478" s="364"/>
      <c r="K478" s="364"/>
      <c r="L478" s="364"/>
      <c r="M478" s="364"/>
      <c r="N478" s="364"/>
      <c r="O478" s="364"/>
      <c r="P478" s="364"/>
      <c r="Q478" s="364"/>
      <c r="R478" s="364"/>
      <c r="S478" s="364"/>
    </row>
    <row r="479" spans="1:28" x14ac:dyDescent="0.2">
      <c r="A479" s="1354" t="s">
        <v>740</v>
      </c>
      <c r="B479" s="1354"/>
      <c r="C479" s="1354"/>
      <c r="D479" s="1354"/>
      <c r="E479" s="1354"/>
      <c r="F479" s="1354"/>
      <c r="G479" s="1354"/>
      <c r="H479" s="1354"/>
      <c r="I479" s="1354"/>
      <c r="J479" s="1354"/>
      <c r="K479" s="1354"/>
      <c r="L479" s="1354"/>
      <c r="M479" s="1354"/>
      <c r="N479" s="1354"/>
      <c r="O479" s="1354"/>
      <c r="P479" s="1354"/>
      <c r="Q479" s="1354"/>
      <c r="R479" s="1354"/>
      <c r="S479" s="1354"/>
    </row>
    <row r="480" spans="1:28" x14ac:dyDescent="0.2">
      <c r="A480" s="373">
        <f>SUM(A477,A437,A397,A357,A317,A279,A239,A199,A159,A119,A79,A39)</f>
        <v>187</v>
      </c>
      <c r="B480" s="440">
        <f t="shared" ref="B480:S480" si="12">SUM(B477,B437,B397,B357,B317,B279,B239,B199,B159,B119,B79,B39)</f>
        <v>46</v>
      </c>
      <c r="C480" s="440">
        <f t="shared" si="12"/>
        <v>227</v>
      </c>
      <c r="D480" s="440">
        <f t="shared" si="12"/>
        <v>74</v>
      </c>
      <c r="E480" s="440">
        <f t="shared" si="12"/>
        <v>156</v>
      </c>
      <c r="F480" s="440">
        <f t="shared" si="12"/>
        <v>41</v>
      </c>
      <c r="G480" s="440">
        <f t="shared" si="12"/>
        <v>195</v>
      </c>
      <c r="H480" s="440">
        <f t="shared" si="12"/>
        <v>0</v>
      </c>
      <c r="I480" s="440">
        <f t="shared" si="12"/>
        <v>225</v>
      </c>
      <c r="J480" s="440">
        <f t="shared" si="12"/>
        <v>0</v>
      </c>
      <c r="K480" s="440">
        <f t="shared" si="12"/>
        <v>0</v>
      </c>
      <c r="L480" s="440">
        <f t="shared" si="12"/>
        <v>0</v>
      </c>
      <c r="M480" s="440">
        <f t="shared" si="12"/>
        <v>0</v>
      </c>
      <c r="N480" s="440">
        <f t="shared" si="12"/>
        <v>0</v>
      </c>
      <c r="O480" s="440">
        <f t="shared" si="12"/>
        <v>69</v>
      </c>
      <c r="P480" s="440">
        <f t="shared" si="12"/>
        <v>45</v>
      </c>
      <c r="Q480" s="440">
        <f t="shared" si="12"/>
        <v>119</v>
      </c>
      <c r="R480" s="440">
        <f t="shared" si="12"/>
        <v>0</v>
      </c>
      <c r="S480" s="440">
        <f t="shared" si="12"/>
        <v>0</v>
      </c>
    </row>
  </sheetData>
  <mergeCells count="538">
    <mergeCell ref="A470:S470"/>
    <mergeCell ref="A472:S472"/>
    <mergeCell ref="A474:S474"/>
    <mergeCell ref="A476:S476"/>
    <mergeCell ref="A479:S479"/>
    <mergeCell ref="A38:S38"/>
    <mergeCell ref="A161:S161"/>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 ref="P450:P451"/>
    <mergeCell ref="A450:A451"/>
    <mergeCell ref="B450:B451"/>
    <mergeCell ref="C450:C451"/>
    <mergeCell ref="D450:D451"/>
    <mergeCell ref="E450:E451"/>
    <mergeCell ref="F450:H450"/>
    <mergeCell ref="A446:S446"/>
    <mergeCell ref="A447:S447"/>
    <mergeCell ref="A448:S448"/>
    <mergeCell ref="A449:C449"/>
    <mergeCell ref="D449:E449"/>
    <mergeCell ref="F449:H449"/>
    <mergeCell ref="I449:J449"/>
    <mergeCell ref="K449:N449"/>
    <mergeCell ref="O449:Q449"/>
    <mergeCell ref="R449:S449"/>
    <mergeCell ref="A440:S440"/>
    <mergeCell ref="A441:S441"/>
    <mergeCell ref="A442:S442"/>
    <mergeCell ref="A443:S443"/>
    <mergeCell ref="A444:S444"/>
    <mergeCell ref="A445:S445"/>
    <mergeCell ref="A430:S430"/>
    <mergeCell ref="A432:S432"/>
    <mergeCell ref="A434:S434"/>
    <mergeCell ref="A436:S436"/>
    <mergeCell ref="A439:S439"/>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07:S407"/>
    <mergeCell ref="A408:S408"/>
    <mergeCell ref="A409:C409"/>
    <mergeCell ref="D409:E409"/>
    <mergeCell ref="F409:H409"/>
    <mergeCell ref="I409:J409"/>
    <mergeCell ref="K409:N409"/>
    <mergeCell ref="O409:Q409"/>
    <mergeCell ref="R409:S409"/>
    <mergeCell ref="A401:S401"/>
    <mergeCell ref="A402:S402"/>
    <mergeCell ref="A403:S403"/>
    <mergeCell ref="A404:S404"/>
    <mergeCell ref="A405:S405"/>
    <mergeCell ref="A406:S406"/>
    <mergeCell ref="A394:S394"/>
    <mergeCell ref="A396:S396"/>
    <mergeCell ref="A399:S399"/>
    <mergeCell ref="A400:S400"/>
    <mergeCell ref="A384:S384"/>
    <mergeCell ref="A386:S386"/>
    <mergeCell ref="A388:S388"/>
    <mergeCell ref="A390:S390"/>
    <mergeCell ref="A392:S392"/>
    <mergeCell ref="S370:S371"/>
    <mergeCell ref="A372:S372"/>
    <mergeCell ref="A374:S374"/>
    <mergeCell ref="A376:S376"/>
    <mergeCell ref="A378:S378"/>
    <mergeCell ref="A380:S380"/>
    <mergeCell ref="K370:L370"/>
    <mergeCell ref="M370:N370"/>
    <mergeCell ref="O370:O371"/>
    <mergeCell ref="P370:P371"/>
    <mergeCell ref="Q370:Q371"/>
    <mergeCell ref="R370:R371"/>
    <mergeCell ref="A370:A371"/>
    <mergeCell ref="B370:B371"/>
    <mergeCell ref="C370:C371"/>
    <mergeCell ref="D370:D371"/>
    <mergeCell ref="E370:E371"/>
    <mergeCell ref="F370:H370"/>
    <mergeCell ref="I370:I371"/>
    <mergeCell ref="J370:J371"/>
    <mergeCell ref="A382:S382"/>
    <mergeCell ref="A364:S364"/>
    <mergeCell ref="A365:S365"/>
    <mergeCell ref="A366:S366"/>
    <mergeCell ref="A367:S367"/>
    <mergeCell ref="A368:S368"/>
    <mergeCell ref="A369:C369"/>
    <mergeCell ref="D369:E369"/>
    <mergeCell ref="F369:H369"/>
    <mergeCell ref="I369:J369"/>
    <mergeCell ref="K369:N369"/>
    <mergeCell ref="O369:Q369"/>
    <mergeCell ref="R369:S369"/>
    <mergeCell ref="A359:S359"/>
    <mergeCell ref="A360:S360"/>
    <mergeCell ref="A361:S361"/>
    <mergeCell ref="A362:S362"/>
    <mergeCell ref="A363:S363"/>
    <mergeCell ref="A350:S350"/>
    <mergeCell ref="A352:S352"/>
    <mergeCell ref="A354:S354"/>
    <mergeCell ref="A338:S338"/>
    <mergeCell ref="A340:S340"/>
    <mergeCell ref="A342:S342"/>
    <mergeCell ref="A344:S344"/>
    <mergeCell ref="A346:S346"/>
    <mergeCell ref="A348:S348"/>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26:S326"/>
    <mergeCell ref="A327:S327"/>
    <mergeCell ref="A328:S328"/>
    <mergeCell ref="A329:C329"/>
    <mergeCell ref="D329:E329"/>
    <mergeCell ref="F329:H329"/>
    <mergeCell ref="I329:J329"/>
    <mergeCell ref="K329:N329"/>
    <mergeCell ref="O329:Q329"/>
    <mergeCell ref="R329:S329"/>
    <mergeCell ref="A320:S320"/>
    <mergeCell ref="A321:S321"/>
    <mergeCell ref="A322:S322"/>
    <mergeCell ref="A323:S323"/>
    <mergeCell ref="A324:S324"/>
    <mergeCell ref="A325:S325"/>
    <mergeCell ref="A310:S310"/>
    <mergeCell ref="A312:S312"/>
    <mergeCell ref="A314:S314"/>
    <mergeCell ref="A316:S316"/>
    <mergeCell ref="A319:S319"/>
    <mergeCell ref="A298:S298"/>
    <mergeCell ref="A300:S300"/>
    <mergeCell ref="A302:S302"/>
    <mergeCell ref="A304:S304"/>
    <mergeCell ref="A306:S306"/>
    <mergeCell ref="A308:S308"/>
    <mergeCell ref="Q290:Q291"/>
    <mergeCell ref="R290:R291"/>
    <mergeCell ref="S290:S291"/>
    <mergeCell ref="A292:S292"/>
    <mergeCell ref="A294:S294"/>
    <mergeCell ref="A296:S296"/>
    <mergeCell ref="I290:I291"/>
    <mergeCell ref="J290:J291"/>
    <mergeCell ref="K290:L290"/>
    <mergeCell ref="M290:N290"/>
    <mergeCell ref="O290:O291"/>
    <mergeCell ref="P290:P291"/>
    <mergeCell ref="A290:A291"/>
    <mergeCell ref="B290:B291"/>
    <mergeCell ref="C290:C291"/>
    <mergeCell ref="D290:D291"/>
    <mergeCell ref="E290:E291"/>
    <mergeCell ref="F290:H290"/>
    <mergeCell ref="A288:S288"/>
    <mergeCell ref="A289:C289"/>
    <mergeCell ref="D289:E289"/>
    <mergeCell ref="F289:H289"/>
    <mergeCell ref="I289:J289"/>
    <mergeCell ref="K289:N289"/>
    <mergeCell ref="O289:Q289"/>
    <mergeCell ref="R289:S289"/>
    <mergeCell ref="A282:S282"/>
    <mergeCell ref="A283:S283"/>
    <mergeCell ref="A284:S284"/>
    <mergeCell ref="A285:S285"/>
    <mergeCell ref="A286:S286"/>
    <mergeCell ref="A287:S287"/>
    <mergeCell ref="A272:S272"/>
    <mergeCell ref="A274:S274"/>
    <mergeCell ref="A276:S276"/>
    <mergeCell ref="A278:S278"/>
    <mergeCell ref="A281:S281"/>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8:S248"/>
    <mergeCell ref="A249:S249"/>
    <mergeCell ref="A250:S250"/>
    <mergeCell ref="A251:C251"/>
    <mergeCell ref="D251:E251"/>
    <mergeCell ref="F251:H251"/>
    <mergeCell ref="I251:J251"/>
    <mergeCell ref="K251:N251"/>
    <mergeCell ref="O251:Q251"/>
    <mergeCell ref="R251:S251"/>
    <mergeCell ref="A242:S242"/>
    <mergeCell ref="A243:S243"/>
    <mergeCell ref="A244:S244"/>
    <mergeCell ref="A245:S245"/>
    <mergeCell ref="A246:S246"/>
    <mergeCell ref="A247:S247"/>
    <mergeCell ref="A232:S232"/>
    <mergeCell ref="A234:S234"/>
    <mergeCell ref="A236:S236"/>
    <mergeCell ref="A238:S238"/>
    <mergeCell ref="A241:S241"/>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08:S208"/>
    <mergeCell ref="A209:S209"/>
    <mergeCell ref="A210:S210"/>
    <mergeCell ref="A211:C211"/>
    <mergeCell ref="D211:E211"/>
    <mergeCell ref="F211:H211"/>
    <mergeCell ref="I211:J211"/>
    <mergeCell ref="K211:N211"/>
    <mergeCell ref="O211:Q211"/>
    <mergeCell ref="R211:S211"/>
    <mergeCell ref="A202:S202"/>
    <mergeCell ref="A203:S203"/>
    <mergeCell ref="A204:S204"/>
    <mergeCell ref="A205:S205"/>
    <mergeCell ref="A206:S206"/>
    <mergeCell ref="A207:S207"/>
    <mergeCell ref="A192:S192"/>
    <mergeCell ref="A194:S194"/>
    <mergeCell ref="A196:S196"/>
    <mergeCell ref="A198:S198"/>
    <mergeCell ref="A201:S20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69:S169"/>
    <mergeCell ref="A170:S170"/>
    <mergeCell ref="A171:C171"/>
    <mergeCell ref="D171:E171"/>
    <mergeCell ref="F171:H171"/>
    <mergeCell ref="I171:J171"/>
    <mergeCell ref="K171:N171"/>
    <mergeCell ref="O171:Q171"/>
    <mergeCell ref="R171:S171"/>
    <mergeCell ref="A163:S163"/>
    <mergeCell ref="A164:S164"/>
    <mergeCell ref="A165:S165"/>
    <mergeCell ref="A166:S166"/>
    <mergeCell ref="A167:S167"/>
    <mergeCell ref="A168:S168"/>
    <mergeCell ref="A152:S152"/>
    <mergeCell ref="A154:S154"/>
    <mergeCell ref="A156:S156"/>
    <mergeCell ref="A158:S158"/>
    <mergeCell ref="A162:S162"/>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A118:S118"/>
    <mergeCell ref="A121:S121"/>
    <mergeCell ref="A122:S122"/>
    <mergeCell ref="A123:S123"/>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A92:A93"/>
    <mergeCell ref="B92:B93"/>
    <mergeCell ref="C92:C93"/>
    <mergeCell ref="D92:D93"/>
    <mergeCell ref="E92:E93"/>
    <mergeCell ref="F92:H92"/>
    <mergeCell ref="I92:I93"/>
    <mergeCell ref="J92:J93"/>
    <mergeCell ref="K92:L92"/>
    <mergeCell ref="A87:S87"/>
    <mergeCell ref="A88:S88"/>
    <mergeCell ref="A89:S89"/>
    <mergeCell ref="A90:S90"/>
    <mergeCell ref="A91:C91"/>
    <mergeCell ref="D91:E91"/>
    <mergeCell ref="F91:H91"/>
    <mergeCell ref="I91:J91"/>
    <mergeCell ref="K91:N91"/>
    <mergeCell ref="O91:Q91"/>
    <mergeCell ref="R91:S91"/>
    <mergeCell ref="A81:S81"/>
    <mergeCell ref="A82:S82"/>
    <mergeCell ref="A83:S83"/>
    <mergeCell ref="A84:S84"/>
    <mergeCell ref="A85:S85"/>
    <mergeCell ref="A86:S86"/>
    <mergeCell ref="A72:S72"/>
    <mergeCell ref="A74:S74"/>
    <mergeCell ref="A76:S76"/>
    <mergeCell ref="A78:S78"/>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9:S49"/>
    <mergeCell ref="A50:S50"/>
    <mergeCell ref="A51:C51"/>
    <mergeCell ref="D51:E51"/>
    <mergeCell ref="F51:H51"/>
    <mergeCell ref="I51:J51"/>
    <mergeCell ref="K51:N51"/>
    <mergeCell ref="O51:Q51"/>
    <mergeCell ref="R51:S51"/>
    <mergeCell ref="A43:S43"/>
    <mergeCell ref="A44:S44"/>
    <mergeCell ref="A45:S45"/>
    <mergeCell ref="A46:S46"/>
    <mergeCell ref="A47:S47"/>
    <mergeCell ref="A48:S48"/>
    <mergeCell ref="A41:S41"/>
    <mergeCell ref="A42:S42"/>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1">
    <dataValidation type="list" allowBlank="1" showInputMessage="1" showErrorMessage="1" sqref="C52:C53 C330:C331 C132:C133 C92 C12:C13">
      <formula1>"Nr. total de solicitări(reşedinţă de judeţ+alte localităţi)"</formula1>
    </dataValidation>
    <dataValidation type="list" allowBlank="1" showInputMessage="1" showErrorMessage="1" sqref="B52:B53 B330:B331 B132:B133 B92 B12:B13">
      <formula1>"Nr. solicitări din alte localităţi"</formula1>
    </dataValidation>
    <dataValidation type="list" allowBlank="1" showInputMessage="1" showErrorMessage="1" sqref="A52:A53 A330:A331 A132:A133 A92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5 M333 M115 WVU35 WVU33 WVU31 WVU29 WVU27 WVU25 WVU23 WVU141 WVU19 WVU17 M95 M75 M73 M71 M69 M67 M65 M63 M61 M59 M57 M135 M117 M99 WVU21 M103 M105 M107 M109 M111 M113 M473 M415 M457 M459 M461 M463 M465 M467 M469 M471 M15 M77 M45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97 M177 M217 M257 M295 M335 M375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79 M219 M259 M297 M337 M377 M41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M101 M181 M221 M261 M299 M339 M379 M41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43 M183 M223 M263 M301 M341 M381 M421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45 M185 M225 M265 M303 M343 M383 M42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87 M227 M267 M305 M345 M385 M42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49 M189 M229 M269 M307 M347 M387 M42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91 M231 M271 M309 M349 M389 M42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93 M233 M273 M311 M351 M391 M43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55 M195 M235 M275 M313 M353 M393 M433 M157 M197 M237 M277 M315 M355 M395 M435 M47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5 K333 K115 WVS35 WVS33 WVS31 WVS29 WVS27 WVS25 WVS23 WVS141 WVS19 WVS17 K95 K75 K73 K71 K69 K67 K65 K63 K61 K59 K57 K135 K117 K99 WVS21 K103 K105 K107 K109 K111 K113 K473 K415 K457 K459 K461 K463 K465 K467 K469 K471 K15 K77 K45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97 K177 K217 K257 K295 K335 K375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79 K219 K259 K297 K337 K377 K41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K101 K181 K221 K261 K299 K339 K379 K41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43 K183 K223 K263 K301 K341 K381 K421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45 K185 K225 K265 K303 K343 K383 K42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87 K227 K267 K305 K345 K385 K42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49 K189 K229 K269 K307 K347 K387 K427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91 K231 K271 K309 K349 K389 K42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93 K233 K273 K311 K351 K391 K43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55 K195 K235 K275 K313 K353 K393 K433 K157 K197 K237 K277 K315 K355 K395 K435 K475"/>
    <dataValidation type="list" allowBlank="1" showInputMessage="1" showErrorMessage="1" sqref="F52:H52 F330:H330 F132:H132 F92 F12:H12">
      <formula1>"Nr. de solicitări pe domenii"</formula1>
    </dataValidation>
    <dataValidation type="list" allowBlank="1" showInputMessage="1" showErrorMessage="1" sqref="M53 M331 M93 M133 M13">
      <formula1>"litera din art. 12 HG 878/2005"</formula1>
    </dataValidation>
    <dataValidation type="list" allowBlank="1" showInputMessage="1" showErrorMessage="1" sqref="L53 L331 N53 L93 N93 L133 N133 N13 L13">
      <formula1>"nr. solicitări"</formula1>
    </dataValidation>
    <dataValidation type="list" allowBlank="1" showInputMessage="1" showErrorMessage="1" sqref="K53 K331 K93 K133 K13">
      <formula1>"litera din art. 11 HG 878/2005"</formula1>
    </dataValidation>
    <dataValidation type="list" allowBlank="1" showInputMessage="1" showErrorMessage="1" sqref="K52 K330 K92 K132 K12">
      <formula1>"Conform art. 11"</formula1>
    </dataValidation>
    <dataValidation type="list" allowBlank="1" showInputMessage="1" showErrorMessage="1" sqref="S52:S53 S330:S331 S132:S133 S92 S12:S13">
      <formula1>"Plângeri în instanţă (nr)"</formula1>
    </dataValidation>
    <dataValidation type="list" allowBlank="1" showInputMessage="1" showErrorMessage="1" sqref="R52:R53 R330:R331 R132:R133 R92 R12:R13">
      <formula1>"Reclamaţii administrative (nr)"</formula1>
    </dataValidation>
    <dataValidation type="list" allowBlank="1" showInputMessage="1" showErrorMessage="1" sqref="R51:S51 R329:S329 R91 R131:S131 R11:S11">
      <formula1>"Urmarea respingerii solicitării"</formula1>
    </dataValidation>
    <dataValidation type="list" allowBlank="1" showInputMessage="1" showErrorMessage="1" sqref="Q52:Q53 Q330:Q331 Q132:Q133 Q92 Q12:Q13">
      <formula1>"Telefonic (nr)"</formula1>
    </dataValidation>
    <dataValidation type="list" allowBlank="1" showInputMessage="1" showErrorMessage="1" sqref="P52:P53 P330:P331 P132:P133 P92 P12:P13">
      <formula1>"Suport electronic (nr)"</formula1>
    </dataValidation>
    <dataValidation type="list" allowBlank="1" showInputMessage="1" showErrorMessage="1" sqref="O52:O53 O330:O331 O132:O133 O92 O12:O13">
      <formula1>"Suport hârtie (nr)"</formula1>
    </dataValidation>
    <dataValidation type="list" allowBlank="1" showInputMessage="1" showErrorMessage="1" sqref="O51:Q51 O329:Q329 O131:Q131 O91 O11:Q11">
      <formula1>"Forma solicitării"</formula1>
    </dataValidation>
    <dataValidation type="list" allowBlank="1" showInputMessage="1" showErrorMessage="1" sqref="M52 M330 M92 M132 M12">
      <formula1>"Conform art. 12"</formula1>
    </dataValidation>
    <dataValidation type="list" allowBlank="1" showInputMessage="1" showErrorMessage="1" sqref="K51 K329 K91 K131 K11">
      <formula1>"Motivaţia respingerii"</formula1>
    </dataValidation>
    <dataValidation type="list" allowBlank="1" showInputMessage="1" showErrorMessage="1" sqref="J52:J53 J330:J331 J132:J133 J92 J12:J13">
      <formula1>"Nefavorabilă (nr)"</formula1>
    </dataValidation>
    <dataValidation type="list" allowBlank="1" showInputMessage="1" showErrorMessage="1" sqref="I52:I53 I330:I331 I132:I133 I92 I12:I13">
      <formula1>"Favorabilă (nr)"</formula1>
    </dataValidation>
    <dataValidation type="list" allowBlank="1" showInputMessage="1" showErrorMessage="1" sqref="I51:J51 I329:J329 I91 I131:J131 I11:J11">
      <formula1>"Modalitate de rezolvare"</formula1>
    </dataValidation>
    <dataValidation type="list" allowBlank="1" showInputMessage="1" showErrorMessage="1" sqref="H53 H331 H93 H133 H13">
      <formula1>"C"</formula1>
    </dataValidation>
    <dataValidation type="list" allowBlank="1" showInputMessage="1" showErrorMessage="1" sqref="G53 G331 G93 G133 G13">
      <formula1>"B"</formula1>
    </dataValidation>
    <dataValidation type="list" allowBlank="1" showInputMessage="1" showErrorMessage="1" sqref="F53 F331 F93 F133 F13">
      <formula1>"A"</formula1>
    </dataValidation>
    <dataValidation type="list" allowBlank="1" showInputMessage="1" showErrorMessage="1" sqref="F51:H51 F329:H329 F91 F131:H131 F11:H11">
      <formula1>"Domenii (şi tipuri de informaţii)"</formula1>
    </dataValidation>
    <dataValidation type="list" allowBlank="1" showInputMessage="1" showErrorMessage="1" sqref="E52:E53 E330:E331 E132:E133 E92 E12:E13">
      <formula1>"Nr. de solicitări primite de la persoane juridice"</formula1>
    </dataValidation>
    <dataValidation type="list" allowBlank="1" showInputMessage="1" showErrorMessage="1" sqref="D52:D53 D330:D331 D132:D133 D92 D12:D13">
      <formula1>"Nr. de solicitări primite de la persoane fizice"</formula1>
    </dataValidation>
    <dataValidation type="list" allowBlank="1" showInputMessage="1" showErrorMessage="1" sqref="D51:E51 D329:E329 D91 D131:E131 D11:E11">
      <formula1>"Categoria solicitantului"</formula1>
    </dataValidation>
    <dataValidation type="list" allowBlank="1" showInputMessage="1" showErrorMessage="1" sqref="A51:C51 A329:C329 A91 A131:C131 A11:C11">
      <formula1>"Tipul localităţii de unde provine solicitantul"</formula1>
    </dataValidation>
    <dataValidation type="list" allowBlank="1" showInputMessage="1" showErrorMessage="1" sqref="A356:E356">
      <formula1>"TOTALUL SOLICITĂRILOR LA NIVEL DE AUTORITATE ÎN ANUL 2009"</formula1>
    </dataValidation>
  </dataValidations>
  <hyperlinks>
    <hyperlink ref="A208" r:id="rId1" display="duta.mimi@yahoo.com"/>
    <hyperlink ref="A287" r:id="rId2" display="duta.mimi@yahoo.com"/>
  </hyperlinks>
  <pageMargins left="0.7" right="0.7" top="0.75" bottom="0.75" header="0.3" footer="0.3"/>
  <pageSetup paperSize="9" orientation="portrait" verticalDpi="0"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9"/>
  <sheetViews>
    <sheetView workbookViewId="0">
      <selection sqref="A1:S1"/>
    </sheetView>
  </sheetViews>
  <sheetFormatPr defaultRowHeight="15" x14ac:dyDescent="0.25"/>
  <sheetData>
    <row r="1" spans="1:19" s="5" customFormat="1" ht="24.75" customHeight="1" x14ac:dyDescent="0.2">
      <c r="A1" s="1044" t="s">
        <v>2970</v>
      </c>
      <c r="B1" s="1045"/>
      <c r="C1" s="1045"/>
      <c r="D1" s="1045"/>
      <c r="E1" s="1045"/>
      <c r="F1" s="1045"/>
      <c r="G1" s="1045"/>
      <c r="H1" s="1045"/>
      <c r="I1" s="1045"/>
      <c r="J1" s="1045"/>
      <c r="K1" s="1045"/>
      <c r="L1" s="1045"/>
      <c r="M1" s="1045"/>
      <c r="N1" s="1045"/>
      <c r="O1" s="1045"/>
      <c r="P1" s="1045"/>
      <c r="Q1" s="1045"/>
      <c r="R1" s="1045"/>
      <c r="S1" s="1046"/>
    </row>
    <row r="2" spans="1:19" s="5" customFormat="1" ht="11.25" hidden="1" customHeight="1" x14ac:dyDescent="0.2">
      <c r="A2" s="1382" t="s">
        <v>1708</v>
      </c>
      <c r="B2" s="929"/>
      <c r="C2" s="929"/>
      <c r="D2" s="929"/>
      <c r="E2" s="929"/>
      <c r="F2" s="929"/>
      <c r="G2" s="929"/>
      <c r="H2" s="929"/>
      <c r="I2" s="929"/>
      <c r="J2" s="929"/>
      <c r="K2" s="929"/>
      <c r="L2" s="929"/>
      <c r="M2" s="929"/>
      <c r="N2" s="929"/>
      <c r="O2" s="929"/>
      <c r="P2" s="929"/>
      <c r="Q2" s="929"/>
      <c r="R2" s="929"/>
      <c r="S2" s="1383"/>
    </row>
    <row r="3" spans="1:19" s="5" customFormat="1" ht="12.95" customHeight="1" x14ac:dyDescent="0.2">
      <c r="A3" s="1039" t="s">
        <v>1709</v>
      </c>
      <c r="B3" s="834"/>
      <c r="C3" s="834"/>
      <c r="D3" s="834"/>
      <c r="E3" s="834"/>
      <c r="F3" s="834"/>
      <c r="G3" s="834"/>
      <c r="H3" s="834"/>
      <c r="I3" s="834"/>
      <c r="J3" s="834"/>
      <c r="K3" s="834"/>
      <c r="L3" s="834"/>
      <c r="M3" s="834"/>
      <c r="N3" s="834"/>
      <c r="O3" s="834"/>
      <c r="P3" s="834"/>
      <c r="Q3" s="834"/>
      <c r="R3" s="834"/>
      <c r="S3" s="1040"/>
    </row>
    <row r="4" spans="1:19" s="5" customFormat="1" ht="12.95" customHeight="1" x14ac:dyDescent="0.2">
      <c r="A4" s="1039" t="s">
        <v>1710</v>
      </c>
      <c r="B4" s="834"/>
      <c r="C4" s="834"/>
      <c r="D4" s="834"/>
      <c r="E4" s="834"/>
      <c r="F4" s="834"/>
      <c r="G4" s="834"/>
      <c r="H4" s="834"/>
      <c r="I4" s="834"/>
      <c r="J4" s="834"/>
      <c r="K4" s="834"/>
      <c r="L4" s="834"/>
      <c r="M4" s="834"/>
      <c r="N4" s="834"/>
      <c r="O4" s="834"/>
      <c r="P4" s="834"/>
      <c r="Q4" s="834"/>
      <c r="R4" s="834"/>
      <c r="S4" s="1040"/>
    </row>
    <row r="5" spans="1:19" s="5" customFormat="1" ht="12.95" customHeight="1" x14ac:dyDescent="0.2">
      <c r="A5" s="1039" t="s">
        <v>1711</v>
      </c>
      <c r="B5" s="834"/>
      <c r="C5" s="834"/>
      <c r="D5" s="834"/>
      <c r="E5" s="834"/>
      <c r="F5" s="834"/>
      <c r="G5" s="834"/>
      <c r="H5" s="834"/>
      <c r="I5" s="834"/>
      <c r="J5" s="834"/>
      <c r="K5" s="834"/>
      <c r="L5" s="834"/>
      <c r="M5" s="834"/>
      <c r="N5" s="834"/>
      <c r="O5" s="834"/>
      <c r="P5" s="834"/>
      <c r="Q5" s="834"/>
      <c r="R5" s="834"/>
      <c r="S5" s="1040"/>
    </row>
    <row r="6" spans="1:19" s="5" customFormat="1" ht="12.95" customHeight="1" x14ac:dyDescent="0.2">
      <c r="A6" s="1039" t="s">
        <v>1712</v>
      </c>
      <c r="B6" s="834"/>
      <c r="C6" s="834"/>
      <c r="D6" s="834"/>
      <c r="E6" s="834"/>
      <c r="F6" s="834"/>
      <c r="G6" s="834"/>
      <c r="H6" s="834"/>
      <c r="I6" s="834"/>
      <c r="J6" s="834"/>
      <c r="K6" s="834"/>
      <c r="L6" s="834"/>
      <c r="M6" s="834"/>
      <c r="N6" s="834"/>
      <c r="O6" s="834"/>
      <c r="P6" s="834"/>
      <c r="Q6" s="834"/>
      <c r="R6" s="834"/>
      <c r="S6" s="1040"/>
    </row>
    <row r="7" spans="1:19" s="5" customFormat="1" ht="12.95" customHeight="1" x14ac:dyDescent="0.2">
      <c r="A7" s="1039" t="s">
        <v>1713</v>
      </c>
      <c r="B7" s="834"/>
      <c r="C7" s="834"/>
      <c r="D7" s="834"/>
      <c r="E7" s="834"/>
      <c r="F7" s="834"/>
      <c r="G7" s="834"/>
      <c r="H7" s="834"/>
      <c r="I7" s="834"/>
      <c r="J7" s="834"/>
      <c r="K7" s="834"/>
      <c r="L7" s="834"/>
      <c r="M7" s="834"/>
      <c r="N7" s="834"/>
      <c r="O7" s="834"/>
      <c r="P7" s="834"/>
      <c r="Q7" s="834"/>
      <c r="R7" s="834"/>
      <c r="S7" s="1040"/>
    </row>
    <row r="8" spans="1:19" s="5" customFormat="1" ht="12.95" customHeight="1" x14ac:dyDescent="0.2">
      <c r="A8" s="1039" t="s">
        <v>1714</v>
      </c>
      <c r="B8" s="834"/>
      <c r="C8" s="834"/>
      <c r="D8" s="834"/>
      <c r="E8" s="834"/>
      <c r="F8" s="834"/>
      <c r="G8" s="834"/>
      <c r="H8" s="834"/>
      <c r="I8" s="834"/>
      <c r="J8" s="834"/>
      <c r="K8" s="834"/>
      <c r="L8" s="834"/>
      <c r="M8" s="834"/>
      <c r="N8" s="834"/>
      <c r="O8" s="834"/>
      <c r="P8" s="834"/>
      <c r="Q8" s="834"/>
      <c r="R8" s="834"/>
      <c r="S8" s="1040"/>
    </row>
    <row r="9" spans="1:19" s="5" customFormat="1" ht="12.95" customHeight="1" x14ac:dyDescent="0.2">
      <c r="A9" s="1039" t="s">
        <v>1715</v>
      </c>
      <c r="B9" s="834"/>
      <c r="C9" s="834"/>
      <c r="D9" s="834"/>
      <c r="E9" s="834"/>
      <c r="F9" s="834"/>
      <c r="G9" s="834"/>
      <c r="H9" s="834"/>
      <c r="I9" s="834"/>
      <c r="J9" s="834"/>
      <c r="K9" s="834"/>
      <c r="L9" s="834"/>
      <c r="M9" s="834"/>
      <c r="N9" s="834"/>
      <c r="O9" s="834"/>
      <c r="P9" s="834"/>
      <c r="Q9" s="834"/>
      <c r="R9" s="834"/>
      <c r="S9" s="1040"/>
    </row>
    <row r="10" spans="1:19" s="5" customFormat="1" ht="12.95" customHeight="1" x14ac:dyDescent="0.2">
      <c r="A10" s="1041" t="s">
        <v>1716</v>
      </c>
      <c r="B10" s="837"/>
      <c r="C10" s="837"/>
      <c r="D10" s="837"/>
      <c r="E10" s="837"/>
      <c r="F10" s="837"/>
      <c r="G10" s="837"/>
      <c r="H10" s="837"/>
      <c r="I10" s="837"/>
      <c r="J10" s="837"/>
      <c r="K10" s="837"/>
      <c r="L10" s="837"/>
      <c r="M10" s="837"/>
      <c r="N10" s="837"/>
      <c r="O10" s="837"/>
      <c r="P10" s="837"/>
      <c r="Q10" s="837"/>
      <c r="R10" s="837"/>
      <c r="S10" s="1042"/>
    </row>
    <row r="11" spans="1:19" s="5" customFormat="1" ht="45" customHeight="1" x14ac:dyDescent="0.2">
      <c r="A11" s="1038"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1036"/>
    </row>
    <row r="12" spans="1:19" s="5" customFormat="1" ht="42" customHeight="1" x14ac:dyDescent="0.2">
      <c r="A12" s="1037"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1035" t="s">
        <v>62</v>
      </c>
    </row>
    <row r="13" spans="1:19" s="5" customFormat="1" ht="45" customHeight="1" x14ac:dyDescent="0.2">
      <c r="A13" s="1038"/>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1036"/>
    </row>
    <row r="14" spans="1:19" s="5" customFormat="1" ht="11.25" customHeight="1" x14ac:dyDescent="0.2">
      <c r="A14" s="1022" t="s">
        <v>69</v>
      </c>
      <c r="B14" s="826"/>
      <c r="C14" s="826"/>
      <c r="D14" s="826"/>
      <c r="E14" s="826"/>
      <c r="F14" s="826"/>
      <c r="G14" s="826"/>
      <c r="H14" s="826"/>
      <c r="I14" s="826"/>
      <c r="J14" s="826"/>
      <c r="K14" s="826"/>
      <c r="L14" s="826"/>
      <c r="M14" s="826"/>
      <c r="N14" s="826"/>
      <c r="O14" s="826"/>
      <c r="P14" s="826"/>
      <c r="Q14" s="826"/>
      <c r="R14" s="826"/>
      <c r="S14" s="1023"/>
    </row>
    <row r="15" spans="1:19" s="5" customFormat="1" ht="11.25" customHeight="1" x14ac:dyDescent="0.2">
      <c r="A15" s="75">
        <v>2</v>
      </c>
      <c r="B15" s="19">
        <v>4</v>
      </c>
      <c r="C15" s="19">
        <v>6</v>
      </c>
      <c r="D15" s="19">
        <v>2</v>
      </c>
      <c r="E15" s="19">
        <v>4</v>
      </c>
      <c r="F15" s="19">
        <v>1</v>
      </c>
      <c r="G15" s="19">
        <v>5</v>
      </c>
      <c r="H15" s="19">
        <v>0</v>
      </c>
      <c r="I15" s="19">
        <v>6</v>
      </c>
      <c r="J15" s="19">
        <v>0</v>
      </c>
      <c r="K15" s="19">
        <v>0</v>
      </c>
      <c r="L15" s="19">
        <v>0</v>
      </c>
      <c r="M15" s="19">
        <v>0</v>
      </c>
      <c r="N15" s="19">
        <v>0</v>
      </c>
      <c r="O15" s="19">
        <v>2</v>
      </c>
      <c r="P15" s="19">
        <v>4</v>
      </c>
      <c r="Q15" s="19">
        <v>0</v>
      </c>
      <c r="R15" s="19">
        <v>0</v>
      </c>
      <c r="S15" s="76">
        <v>0</v>
      </c>
    </row>
    <row r="16" spans="1:19" s="5" customFormat="1" ht="11.25" customHeight="1" x14ac:dyDescent="0.2">
      <c r="A16" s="1022" t="s">
        <v>70</v>
      </c>
      <c r="B16" s="826"/>
      <c r="C16" s="826"/>
      <c r="D16" s="826"/>
      <c r="E16" s="826"/>
      <c r="F16" s="826"/>
      <c r="G16" s="826"/>
      <c r="H16" s="826"/>
      <c r="I16" s="826"/>
      <c r="J16" s="826"/>
      <c r="K16" s="826"/>
      <c r="L16" s="826"/>
      <c r="M16" s="826"/>
      <c r="N16" s="826"/>
      <c r="O16" s="826"/>
      <c r="P16" s="826"/>
      <c r="Q16" s="826"/>
      <c r="R16" s="826"/>
      <c r="S16" s="1023"/>
    </row>
    <row r="17" spans="1:20" s="5" customFormat="1" ht="11.25" customHeight="1" x14ac:dyDescent="0.2">
      <c r="A17" s="75">
        <v>1</v>
      </c>
      <c r="B17" s="19">
        <v>1</v>
      </c>
      <c r="C17" s="19">
        <v>2</v>
      </c>
      <c r="D17" s="19">
        <v>2</v>
      </c>
      <c r="E17" s="19">
        <v>0</v>
      </c>
      <c r="F17" s="19">
        <v>0</v>
      </c>
      <c r="G17" s="19">
        <v>2</v>
      </c>
      <c r="H17" s="19">
        <v>0</v>
      </c>
      <c r="I17" s="19">
        <v>2</v>
      </c>
      <c r="J17" s="19">
        <v>0</v>
      </c>
      <c r="K17" s="19">
        <v>0</v>
      </c>
      <c r="L17" s="19">
        <v>0</v>
      </c>
      <c r="M17" s="19">
        <v>0</v>
      </c>
      <c r="N17" s="19">
        <v>0</v>
      </c>
      <c r="O17" s="19">
        <v>1</v>
      </c>
      <c r="P17" s="19">
        <v>1</v>
      </c>
      <c r="Q17" s="19">
        <v>0</v>
      </c>
      <c r="R17" s="19">
        <v>0</v>
      </c>
      <c r="S17" s="76">
        <v>0</v>
      </c>
    </row>
    <row r="18" spans="1:20" s="5" customFormat="1" ht="11.25" customHeight="1" x14ac:dyDescent="0.2">
      <c r="A18" s="1022" t="s">
        <v>71</v>
      </c>
      <c r="B18" s="826"/>
      <c r="C18" s="826"/>
      <c r="D18" s="826"/>
      <c r="E18" s="826"/>
      <c r="F18" s="826"/>
      <c r="G18" s="826"/>
      <c r="H18" s="826"/>
      <c r="I18" s="826"/>
      <c r="J18" s="826"/>
      <c r="K18" s="826"/>
      <c r="L18" s="826"/>
      <c r="M18" s="826"/>
      <c r="N18" s="826"/>
      <c r="O18" s="826"/>
      <c r="P18" s="826"/>
      <c r="Q18" s="826"/>
      <c r="R18" s="826"/>
      <c r="S18" s="1023"/>
    </row>
    <row r="19" spans="1:20" s="5" customFormat="1" ht="11.25" customHeight="1" x14ac:dyDescent="0.2">
      <c r="A19" s="75">
        <v>1</v>
      </c>
      <c r="B19" s="19">
        <v>6</v>
      </c>
      <c r="C19" s="19">
        <v>7</v>
      </c>
      <c r="D19" s="19">
        <v>1</v>
      </c>
      <c r="E19" s="19">
        <v>6</v>
      </c>
      <c r="F19" s="19">
        <v>0</v>
      </c>
      <c r="G19" s="19">
        <v>7</v>
      </c>
      <c r="H19" s="19">
        <v>0</v>
      </c>
      <c r="I19" s="19">
        <v>6</v>
      </c>
      <c r="J19" s="19">
        <v>1</v>
      </c>
      <c r="K19" s="19" t="s">
        <v>3534</v>
      </c>
      <c r="L19" s="19">
        <v>1</v>
      </c>
      <c r="M19" s="19">
        <v>0</v>
      </c>
      <c r="N19" s="19">
        <v>0</v>
      </c>
      <c r="O19" s="19">
        <v>1</v>
      </c>
      <c r="P19" s="19">
        <v>6</v>
      </c>
      <c r="Q19" s="19">
        <v>0</v>
      </c>
      <c r="R19" s="19">
        <v>0</v>
      </c>
      <c r="S19" s="76">
        <v>0</v>
      </c>
    </row>
    <row r="20" spans="1:20" s="5" customFormat="1" ht="11.25" customHeight="1" x14ac:dyDescent="0.2">
      <c r="A20" s="1022" t="s">
        <v>72</v>
      </c>
      <c r="B20" s="826"/>
      <c r="C20" s="826"/>
      <c r="D20" s="826"/>
      <c r="E20" s="826"/>
      <c r="F20" s="826"/>
      <c r="G20" s="826"/>
      <c r="H20" s="826"/>
      <c r="I20" s="826"/>
      <c r="J20" s="826"/>
      <c r="K20" s="826"/>
      <c r="L20" s="826"/>
      <c r="M20" s="826"/>
      <c r="N20" s="826"/>
      <c r="O20" s="826"/>
      <c r="P20" s="826"/>
      <c r="Q20" s="826"/>
      <c r="R20" s="826"/>
      <c r="S20" s="1023"/>
    </row>
    <row r="21" spans="1:20" s="5" customFormat="1" ht="11.25" customHeight="1" x14ac:dyDescent="0.2">
      <c r="A21" s="75">
        <v>3</v>
      </c>
      <c r="B21" s="19">
        <v>3</v>
      </c>
      <c r="C21" s="19">
        <v>6</v>
      </c>
      <c r="D21" s="19">
        <v>3</v>
      </c>
      <c r="E21" s="19">
        <v>3</v>
      </c>
      <c r="F21" s="19">
        <v>1</v>
      </c>
      <c r="G21" s="19">
        <v>5</v>
      </c>
      <c r="H21" s="19"/>
      <c r="I21" s="19">
        <v>5</v>
      </c>
      <c r="J21" s="19">
        <v>1</v>
      </c>
      <c r="K21" s="19" t="s">
        <v>3790</v>
      </c>
      <c r="L21" s="19">
        <v>1</v>
      </c>
      <c r="M21" s="19">
        <v>0</v>
      </c>
      <c r="N21" s="19">
        <v>0</v>
      </c>
      <c r="O21" s="19">
        <v>1</v>
      </c>
      <c r="P21" s="19">
        <v>5</v>
      </c>
      <c r="Q21" s="19">
        <v>0</v>
      </c>
      <c r="R21" s="19">
        <v>0</v>
      </c>
      <c r="S21" s="76">
        <v>0</v>
      </c>
    </row>
    <row r="22" spans="1:20" s="5" customFormat="1" ht="11.25" customHeight="1" x14ac:dyDescent="0.2">
      <c r="A22" s="1033" t="s">
        <v>73</v>
      </c>
      <c r="B22" s="832"/>
      <c r="C22" s="832"/>
      <c r="D22" s="832"/>
      <c r="E22" s="832"/>
      <c r="F22" s="832"/>
      <c r="G22" s="832"/>
      <c r="H22" s="832"/>
      <c r="I22" s="832"/>
      <c r="J22" s="832"/>
      <c r="K22" s="832"/>
      <c r="L22" s="832"/>
      <c r="M22" s="832"/>
      <c r="N22" s="832"/>
      <c r="O22" s="832"/>
      <c r="P22" s="832"/>
      <c r="Q22" s="832"/>
      <c r="R22" s="832"/>
      <c r="S22" s="1034"/>
    </row>
    <row r="23" spans="1:20" s="5" customFormat="1" ht="11.25" customHeight="1" x14ac:dyDescent="0.2">
      <c r="A23" s="75">
        <v>2</v>
      </c>
      <c r="B23" s="19">
        <v>2</v>
      </c>
      <c r="C23" s="19">
        <v>4</v>
      </c>
      <c r="D23" s="19">
        <v>2</v>
      </c>
      <c r="E23" s="19">
        <v>2</v>
      </c>
      <c r="F23" s="19">
        <v>1</v>
      </c>
      <c r="G23" s="19">
        <v>3</v>
      </c>
      <c r="H23" s="19">
        <v>0</v>
      </c>
      <c r="I23" s="19">
        <v>3</v>
      </c>
      <c r="J23" s="19">
        <v>1</v>
      </c>
      <c r="K23" s="19" t="s">
        <v>3534</v>
      </c>
      <c r="L23" s="19">
        <v>1</v>
      </c>
      <c r="M23" s="19">
        <v>0</v>
      </c>
      <c r="N23" s="19">
        <v>0</v>
      </c>
      <c r="O23" s="19">
        <v>0</v>
      </c>
      <c r="P23" s="19">
        <v>4</v>
      </c>
      <c r="Q23" s="19">
        <v>0</v>
      </c>
      <c r="R23" s="19">
        <v>0</v>
      </c>
      <c r="S23" s="76">
        <v>0</v>
      </c>
      <c r="T23" s="5">
        <v>0</v>
      </c>
    </row>
    <row r="24" spans="1:20" s="5" customFormat="1" ht="11.25" customHeight="1" x14ac:dyDescent="0.2">
      <c r="A24" s="1022" t="s">
        <v>74</v>
      </c>
      <c r="B24" s="826"/>
      <c r="C24" s="826"/>
      <c r="D24" s="826"/>
      <c r="E24" s="826"/>
      <c r="F24" s="826"/>
      <c r="G24" s="826"/>
      <c r="H24" s="826"/>
      <c r="I24" s="826"/>
      <c r="J24" s="826"/>
      <c r="K24" s="826"/>
      <c r="L24" s="826"/>
      <c r="M24" s="826"/>
      <c r="N24" s="826"/>
      <c r="O24" s="826"/>
      <c r="P24" s="826"/>
      <c r="Q24" s="826"/>
      <c r="R24" s="826"/>
      <c r="S24" s="1023"/>
    </row>
    <row r="25" spans="1:20" s="5" customFormat="1" ht="11.25" customHeight="1" x14ac:dyDescent="0.2">
      <c r="A25" s="75">
        <v>1</v>
      </c>
      <c r="B25" s="19">
        <v>2</v>
      </c>
      <c r="C25" s="19">
        <v>3</v>
      </c>
      <c r="D25" s="19">
        <v>3</v>
      </c>
      <c r="E25" s="19">
        <v>0</v>
      </c>
      <c r="F25" s="19">
        <v>1</v>
      </c>
      <c r="G25" s="19">
        <v>2</v>
      </c>
      <c r="H25" s="19">
        <v>0</v>
      </c>
      <c r="I25" s="19">
        <v>3</v>
      </c>
      <c r="J25" s="19">
        <v>0</v>
      </c>
      <c r="K25" s="19">
        <v>0</v>
      </c>
      <c r="L25" s="19">
        <v>0</v>
      </c>
      <c r="M25" s="19">
        <v>0</v>
      </c>
      <c r="N25" s="19">
        <v>0</v>
      </c>
      <c r="O25" s="19">
        <v>3</v>
      </c>
      <c r="P25" s="19">
        <v>0</v>
      </c>
      <c r="Q25" s="19">
        <v>0</v>
      </c>
      <c r="R25" s="19">
        <v>0</v>
      </c>
      <c r="S25" s="76">
        <v>0</v>
      </c>
    </row>
    <row r="26" spans="1:20" s="5" customFormat="1" ht="11.25" customHeight="1" x14ac:dyDescent="0.2">
      <c r="A26" s="1022" t="s">
        <v>75</v>
      </c>
      <c r="B26" s="826"/>
      <c r="C26" s="826"/>
      <c r="D26" s="826"/>
      <c r="E26" s="826"/>
      <c r="F26" s="826"/>
      <c r="G26" s="826"/>
      <c r="H26" s="826"/>
      <c r="I26" s="826"/>
      <c r="J26" s="826"/>
      <c r="K26" s="826"/>
      <c r="L26" s="826"/>
      <c r="M26" s="826"/>
      <c r="N26" s="826"/>
      <c r="O26" s="826"/>
      <c r="P26" s="826"/>
      <c r="Q26" s="826"/>
      <c r="R26" s="826"/>
      <c r="S26" s="1023"/>
    </row>
    <row r="27" spans="1:20" s="5" customFormat="1" ht="11.25" customHeight="1" x14ac:dyDescent="0.2">
      <c r="A27" s="75">
        <v>0</v>
      </c>
      <c r="B27" s="19">
        <v>0</v>
      </c>
      <c r="C27" s="19">
        <v>0</v>
      </c>
      <c r="D27" s="19">
        <v>0</v>
      </c>
      <c r="E27" s="19">
        <v>0</v>
      </c>
      <c r="F27" s="19">
        <v>0</v>
      </c>
      <c r="G27" s="19">
        <v>0</v>
      </c>
      <c r="H27" s="19">
        <v>0</v>
      </c>
      <c r="I27" s="19">
        <v>0</v>
      </c>
      <c r="J27" s="19">
        <v>0</v>
      </c>
      <c r="K27" s="19">
        <v>0</v>
      </c>
      <c r="L27" s="19">
        <v>0</v>
      </c>
      <c r="M27" s="19">
        <v>0</v>
      </c>
      <c r="N27" s="19">
        <v>0</v>
      </c>
      <c r="O27" s="19">
        <v>0</v>
      </c>
      <c r="P27" s="19">
        <v>0</v>
      </c>
      <c r="Q27" s="19">
        <v>0</v>
      </c>
      <c r="R27" s="19">
        <v>0</v>
      </c>
      <c r="S27" s="76">
        <v>0</v>
      </c>
    </row>
    <row r="28" spans="1:20" s="5" customFormat="1" ht="11.25" customHeight="1" x14ac:dyDescent="0.2">
      <c r="A28" s="1022" t="s">
        <v>76</v>
      </c>
      <c r="B28" s="826"/>
      <c r="C28" s="826"/>
      <c r="D28" s="826"/>
      <c r="E28" s="826"/>
      <c r="F28" s="826"/>
      <c r="G28" s="826"/>
      <c r="H28" s="826"/>
      <c r="I28" s="826"/>
      <c r="J28" s="826"/>
      <c r="K28" s="826"/>
      <c r="L28" s="826"/>
      <c r="M28" s="826"/>
      <c r="N28" s="826"/>
      <c r="O28" s="826"/>
      <c r="P28" s="826"/>
      <c r="Q28" s="826"/>
      <c r="R28" s="826"/>
      <c r="S28" s="1023"/>
    </row>
    <row r="29" spans="1:20" s="5" customFormat="1" ht="11.25" customHeight="1" x14ac:dyDescent="0.2">
      <c r="A29" s="75">
        <v>1</v>
      </c>
      <c r="B29" s="19">
        <v>0</v>
      </c>
      <c r="C29" s="19">
        <v>1</v>
      </c>
      <c r="D29" s="19">
        <v>0</v>
      </c>
      <c r="E29" s="19">
        <v>1</v>
      </c>
      <c r="F29" s="19">
        <v>0</v>
      </c>
      <c r="G29" s="19">
        <v>1</v>
      </c>
      <c r="H29" s="19">
        <v>0</v>
      </c>
      <c r="I29" s="19">
        <v>1</v>
      </c>
      <c r="J29" s="19">
        <v>0</v>
      </c>
      <c r="K29" s="19">
        <v>0</v>
      </c>
      <c r="L29" s="19">
        <v>0</v>
      </c>
      <c r="M29" s="19">
        <v>0</v>
      </c>
      <c r="N29" s="19">
        <v>0</v>
      </c>
      <c r="O29" s="19">
        <v>0</v>
      </c>
      <c r="P29" s="19">
        <v>1</v>
      </c>
      <c r="Q29" s="19">
        <v>0</v>
      </c>
      <c r="R29" s="19">
        <v>0</v>
      </c>
      <c r="S29" s="76">
        <v>0</v>
      </c>
    </row>
    <row r="30" spans="1:20" s="5" customFormat="1" ht="11.25" customHeight="1" x14ac:dyDescent="0.2">
      <c r="A30" s="1022" t="s">
        <v>77</v>
      </c>
      <c r="B30" s="826"/>
      <c r="C30" s="826"/>
      <c r="D30" s="826"/>
      <c r="E30" s="826"/>
      <c r="F30" s="826"/>
      <c r="G30" s="826"/>
      <c r="H30" s="826"/>
      <c r="I30" s="826"/>
      <c r="J30" s="826"/>
      <c r="K30" s="826"/>
      <c r="L30" s="826"/>
      <c r="M30" s="826"/>
      <c r="N30" s="826"/>
      <c r="O30" s="826"/>
      <c r="P30" s="826"/>
      <c r="Q30" s="826"/>
      <c r="R30" s="826"/>
      <c r="S30" s="1023"/>
    </row>
    <row r="31" spans="1:20" s="5" customFormat="1" ht="11.25" customHeight="1" x14ac:dyDescent="0.2">
      <c r="A31" s="75">
        <v>5</v>
      </c>
      <c r="B31" s="19">
        <v>1</v>
      </c>
      <c r="C31" s="19">
        <v>6</v>
      </c>
      <c r="D31" s="19">
        <v>0</v>
      </c>
      <c r="E31" s="19">
        <v>6</v>
      </c>
      <c r="F31" s="19">
        <v>0</v>
      </c>
      <c r="G31" s="19">
        <v>6</v>
      </c>
      <c r="H31" s="19">
        <v>0</v>
      </c>
      <c r="I31" s="19">
        <v>6</v>
      </c>
      <c r="J31" s="19">
        <v>0</v>
      </c>
      <c r="K31" s="19">
        <v>0</v>
      </c>
      <c r="L31" s="19">
        <v>0</v>
      </c>
      <c r="M31" s="19">
        <v>0</v>
      </c>
      <c r="N31" s="19">
        <v>0</v>
      </c>
      <c r="O31" s="19">
        <v>1</v>
      </c>
      <c r="P31" s="19">
        <v>5</v>
      </c>
      <c r="Q31" s="19">
        <v>0</v>
      </c>
      <c r="R31" s="19">
        <v>0</v>
      </c>
      <c r="S31" s="76">
        <v>0</v>
      </c>
    </row>
    <row r="32" spans="1:20" s="5" customFormat="1" ht="11.25" customHeight="1" x14ac:dyDescent="0.2">
      <c r="A32" s="1022" t="s">
        <v>78</v>
      </c>
      <c r="B32" s="826"/>
      <c r="C32" s="826"/>
      <c r="D32" s="826"/>
      <c r="E32" s="826"/>
      <c r="F32" s="826"/>
      <c r="G32" s="826"/>
      <c r="H32" s="826"/>
      <c r="I32" s="826"/>
      <c r="J32" s="826"/>
      <c r="K32" s="826"/>
      <c r="L32" s="826"/>
      <c r="M32" s="826"/>
      <c r="N32" s="826"/>
      <c r="O32" s="826"/>
      <c r="P32" s="826"/>
      <c r="Q32" s="826"/>
      <c r="R32" s="826"/>
      <c r="S32" s="1023"/>
    </row>
    <row r="33" spans="1:19" s="5" customFormat="1" ht="11.25" customHeight="1" x14ac:dyDescent="0.2">
      <c r="A33" s="75">
        <v>6</v>
      </c>
      <c r="B33" s="19">
        <v>0</v>
      </c>
      <c r="C33" s="19">
        <v>6</v>
      </c>
      <c r="D33" s="19">
        <v>1</v>
      </c>
      <c r="E33" s="19">
        <v>5</v>
      </c>
      <c r="F33" s="19">
        <v>0</v>
      </c>
      <c r="G33" s="19">
        <v>5</v>
      </c>
      <c r="H33" s="19">
        <v>1</v>
      </c>
      <c r="I33" s="19">
        <v>6</v>
      </c>
      <c r="J33" s="19">
        <v>0</v>
      </c>
      <c r="K33" s="19">
        <v>0</v>
      </c>
      <c r="L33" s="19">
        <v>0</v>
      </c>
      <c r="M33" s="19">
        <v>0</v>
      </c>
      <c r="N33" s="19">
        <v>0</v>
      </c>
      <c r="O33" s="19">
        <v>5</v>
      </c>
      <c r="P33" s="19">
        <v>1</v>
      </c>
      <c r="Q33" s="19">
        <v>0</v>
      </c>
      <c r="R33" s="19">
        <v>0</v>
      </c>
      <c r="S33" s="76">
        <v>0</v>
      </c>
    </row>
    <row r="34" spans="1:19" s="5" customFormat="1" ht="11.25" customHeight="1" x14ac:dyDescent="0.2">
      <c r="A34" s="1022" t="s">
        <v>79</v>
      </c>
      <c r="B34" s="826"/>
      <c r="C34" s="826"/>
      <c r="D34" s="826"/>
      <c r="E34" s="826"/>
      <c r="F34" s="826"/>
      <c r="G34" s="826"/>
      <c r="H34" s="826"/>
      <c r="I34" s="826"/>
      <c r="J34" s="826"/>
      <c r="K34" s="826"/>
      <c r="L34" s="826"/>
      <c r="M34" s="826"/>
      <c r="N34" s="826"/>
      <c r="O34" s="826"/>
      <c r="P34" s="826"/>
      <c r="Q34" s="826"/>
      <c r="R34" s="826"/>
      <c r="S34" s="1023"/>
    </row>
    <row r="35" spans="1:19" s="354" customFormat="1" ht="11.25" customHeight="1" x14ac:dyDescent="0.2">
      <c r="A35" s="807">
        <v>0</v>
      </c>
      <c r="B35" s="620">
        <v>3</v>
      </c>
      <c r="C35" s="620">
        <v>3</v>
      </c>
      <c r="D35" s="620">
        <v>1</v>
      </c>
      <c r="E35" s="620">
        <v>2</v>
      </c>
      <c r="F35" s="620">
        <v>0</v>
      </c>
      <c r="G35" s="620">
        <v>3</v>
      </c>
      <c r="H35" s="620">
        <v>0</v>
      </c>
      <c r="I35" s="620">
        <v>3</v>
      </c>
      <c r="J35" s="620">
        <v>0</v>
      </c>
      <c r="K35" s="620">
        <v>0</v>
      </c>
      <c r="L35" s="620">
        <v>0</v>
      </c>
      <c r="M35" s="620">
        <v>0</v>
      </c>
      <c r="N35" s="620">
        <v>0</v>
      </c>
      <c r="O35" s="620">
        <v>1</v>
      </c>
      <c r="P35" s="620">
        <v>2</v>
      </c>
      <c r="Q35" s="620">
        <v>0</v>
      </c>
      <c r="R35" s="620">
        <v>0</v>
      </c>
      <c r="S35" s="808">
        <v>0</v>
      </c>
    </row>
    <row r="36" spans="1:19" s="5" customFormat="1" ht="11.25" customHeight="1" x14ac:dyDescent="0.2">
      <c r="A36" s="1022" t="s">
        <v>80</v>
      </c>
      <c r="B36" s="826"/>
      <c r="C36" s="826"/>
      <c r="D36" s="826"/>
      <c r="E36" s="826"/>
      <c r="F36" s="826"/>
      <c r="G36" s="826"/>
      <c r="H36" s="826"/>
      <c r="I36" s="826"/>
      <c r="J36" s="826"/>
      <c r="K36" s="826"/>
      <c r="L36" s="826"/>
      <c r="M36" s="826"/>
      <c r="N36" s="826"/>
      <c r="O36" s="826"/>
      <c r="P36" s="826"/>
      <c r="Q36" s="826"/>
      <c r="R36" s="826"/>
      <c r="S36" s="1023"/>
    </row>
    <row r="37" spans="1:19" s="5" customFormat="1" ht="11.25" customHeight="1" x14ac:dyDescent="0.2">
      <c r="A37" s="75">
        <v>0</v>
      </c>
      <c r="B37" s="19">
        <v>1</v>
      </c>
      <c r="C37" s="19">
        <v>1</v>
      </c>
      <c r="D37" s="19">
        <v>0</v>
      </c>
      <c r="E37" s="19">
        <v>1</v>
      </c>
      <c r="F37" s="19">
        <v>0</v>
      </c>
      <c r="G37" s="19">
        <v>1</v>
      </c>
      <c r="H37" s="19"/>
      <c r="I37" s="19">
        <v>1</v>
      </c>
      <c r="J37" s="19">
        <v>0</v>
      </c>
      <c r="K37" s="19">
        <v>0</v>
      </c>
      <c r="L37" s="19">
        <v>0</v>
      </c>
      <c r="M37" s="19">
        <v>0</v>
      </c>
      <c r="N37" s="19">
        <v>0</v>
      </c>
      <c r="O37" s="19">
        <v>0</v>
      </c>
      <c r="P37" s="19">
        <v>1</v>
      </c>
      <c r="Q37" s="19">
        <v>0</v>
      </c>
      <c r="R37" s="19">
        <v>0</v>
      </c>
      <c r="S37" s="76">
        <v>0</v>
      </c>
    </row>
    <row r="38" spans="1:19" s="22" customFormat="1" ht="11.25" customHeight="1" x14ac:dyDescent="0.2">
      <c r="A38" s="1052" t="s">
        <v>1717</v>
      </c>
      <c r="B38" s="846"/>
      <c r="C38" s="846"/>
      <c r="D38" s="846"/>
      <c r="E38" s="846"/>
      <c r="F38" s="846"/>
      <c r="G38" s="846"/>
      <c r="H38" s="846"/>
      <c r="I38" s="846"/>
      <c r="J38" s="846"/>
      <c r="K38" s="846"/>
      <c r="L38" s="846"/>
      <c r="M38" s="846"/>
      <c r="N38" s="846"/>
      <c r="O38" s="846"/>
      <c r="P38" s="846"/>
      <c r="Q38" s="846"/>
      <c r="R38" s="846"/>
      <c r="S38" s="1116"/>
    </row>
    <row r="39" spans="1:19" s="22" customFormat="1" ht="11.25" customHeight="1" x14ac:dyDescent="0.2">
      <c r="A39" s="235">
        <f>SUM(A37,A35,A33,A31,A29,A27,A25,A23,A21,A19,A17,A15)</f>
        <v>22</v>
      </c>
      <c r="B39" s="235">
        <f t="shared" ref="B39:S39" si="0">SUM(B37,B35,B33,B31,B29,B27,B25,B23,B21,B19,B17,B15)</f>
        <v>23</v>
      </c>
      <c r="C39" s="235">
        <f t="shared" si="0"/>
        <v>45</v>
      </c>
      <c r="D39" s="235">
        <f t="shared" si="0"/>
        <v>15</v>
      </c>
      <c r="E39" s="235">
        <f t="shared" si="0"/>
        <v>30</v>
      </c>
      <c r="F39" s="235">
        <f t="shared" si="0"/>
        <v>4</v>
      </c>
      <c r="G39" s="235">
        <f t="shared" si="0"/>
        <v>40</v>
      </c>
      <c r="H39" s="235">
        <f t="shared" si="0"/>
        <v>1</v>
      </c>
      <c r="I39" s="235">
        <f t="shared" si="0"/>
        <v>42</v>
      </c>
      <c r="J39" s="235">
        <f t="shared" si="0"/>
        <v>3</v>
      </c>
      <c r="K39" s="235">
        <f t="shared" si="0"/>
        <v>0</v>
      </c>
      <c r="L39" s="235">
        <f t="shared" si="0"/>
        <v>3</v>
      </c>
      <c r="M39" s="235">
        <f t="shared" si="0"/>
        <v>0</v>
      </c>
      <c r="N39" s="235">
        <f t="shared" si="0"/>
        <v>0</v>
      </c>
      <c r="O39" s="235">
        <f t="shared" si="0"/>
        <v>15</v>
      </c>
      <c r="P39" s="235">
        <f t="shared" si="0"/>
        <v>30</v>
      </c>
      <c r="Q39" s="235">
        <f t="shared" si="0"/>
        <v>0</v>
      </c>
      <c r="R39" s="235">
        <f t="shared" si="0"/>
        <v>0</v>
      </c>
      <c r="S39" s="235">
        <f t="shared" si="0"/>
        <v>0</v>
      </c>
    </row>
    <row r="40" spans="1:19" s="5" customFormat="1" ht="11.25" customHeight="1" thickBot="1" x14ac:dyDescent="0.25">
      <c r="A40" s="1048"/>
      <c r="B40" s="824"/>
      <c r="C40" s="824"/>
      <c r="D40" s="824"/>
      <c r="E40" s="824"/>
      <c r="F40" s="824"/>
      <c r="G40" s="824"/>
      <c r="H40" s="824"/>
      <c r="I40" s="824"/>
      <c r="J40" s="824"/>
      <c r="K40" s="824"/>
      <c r="L40" s="824"/>
      <c r="M40" s="824"/>
      <c r="N40" s="824"/>
      <c r="O40" s="824"/>
      <c r="P40" s="824"/>
      <c r="Q40" s="824"/>
      <c r="R40" s="824"/>
      <c r="S40" s="1049"/>
    </row>
    <row r="41" spans="1:19" s="5" customFormat="1" ht="19.5" customHeight="1" x14ac:dyDescent="0.2">
      <c r="A41" s="1044" t="s">
        <v>1718</v>
      </c>
      <c r="B41" s="1045"/>
      <c r="C41" s="1045"/>
      <c r="D41" s="1045"/>
      <c r="E41" s="1045"/>
      <c r="F41" s="1045"/>
      <c r="G41" s="1045"/>
      <c r="H41" s="1045"/>
      <c r="I41" s="1045"/>
      <c r="J41" s="1045"/>
      <c r="K41" s="1045"/>
      <c r="L41" s="1045"/>
      <c r="M41" s="1045"/>
      <c r="N41" s="1045"/>
      <c r="O41" s="1045"/>
      <c r="P41" s="1045"/>
      <c r="Q41" s="1045"/>
      <c r="R41" s="1045"/>
      <c r="S41" s="1046"/>
    </row>
    <row r="42" spans="1:19" s="1154" customFormat="1" ht="11.25" customHeight="1" x14ac:dyDescent="0.2">
      <c r="A42" s="1039" t="s">
        <v>172</v>
      </c>
    </row>
    <row r="43" spans="1:19" s="5" customFormat="1" ht="11.25" customHeight="1" x14ac:dyDescent="0.2">
      <c r="A43" s="1039" t="s">
        <v>1719</v>
      </c>
      <c r="B43" s="834"/>
      <c r="C43" s="834"/>
      <c r="D43" s="834"/>
      <c r="E43" s="834"/>
      <c r="F43" s="834"/>
      <c r="G43" s="834"/>
      <c r="H43" s="834"/>
      <c r="I43" s="834"/>
      <c r="J43" s="834"/>
      <c r="K43" s="834"/>
      <c r="L43" s="834"/>
      <c r="M43" s="834"/>
      <c r="N43" s="834"/>
      <c r="O43" s="834"/>
      <c r="P43" s="834"/>
      <c r="Q43" s="834"/>
      <c r="R43" s="834"/>
      <c r="S43" s="1040"/>
    </row>
    <row r="44" spans="1:19" s="5" customFormat="1" ht="11.25" customHeight="1" x14ac:dyDescent="0.2">
      <c r="A44" s="1039" t="s">
        <v>1720</v>
      </c>
      <c r="B44" s="834"/>
      <c r="C44" s="834"/>
      <c r="D44" s="834"/>
      <c r="E44" s="834"/>
      <c r="F44" s="834"/>
      <c r="G44" s="834"/>
      <c r="H44" s="834"/>
      <c r="I44" s="834"/>
      <c r="J44" s="834"/>
      <c r="K44" s="834"/>
      <c r="L44" s="834"/>
      <c r="M44" s="834"/>
      <c r="N44" s="834"/>
      <c r="O44" s="834"/>
      <c r="P44" s="834"/>
      <c r="Q44" s="834"/>
      <c r="R44" s="834"/>
      <c r="S44" s="1040"/>
    </row>
    <row r="45" spans="1:19" s="5" customFormat="1" ht="11.25" customHeight="1" x14ac:dyDescent="0.2">
      <c r="A45" s="1039" t="s">
        <v>1721</v>
      </c>
      <c r="B45" s="834"/>
      <c r="C45" s="834"/>
      <c r="D45" s="834"/>
      <c r="E45" s="834"/>
      <c r="F45" s="834"/>
      <c r="G45" s="834"/>
      <c r="H45" s="834"/>
      <c r="I45" s="834"/>
      <c r="J45" s="834"/>
      <c r="K45" s="834"/>
      <c r="L45" s="834"/>
      <c r="M45" s="834"/>
      <c r="N45" s="834"/>
      <c r="O45" s="834"/>
      <c r="P45" s="834"/>
      <c r="Q45" s="834"/>
      <c r="R45" s="834"/>
      <c r="S45" s="1040"/>
    </row>
    <row r="46" spans="1:19" s="5" customFormat="1" ht="11.25" customHeight="1" x14ac:dyDescent="0.2">
      <c r="A46" s="1039" t="s">
        <v>1722</v>
      </c>
      <c r="B46" s="834"/>
      <c r="C46" s="834"/>
      <c r="D46" s="834"/>
      <c r="E46" s="834"/>
      <c r="F46" s="834"/>
      <c r="G46" s="834"/>
      <c r="H46" s="834"/>
      <c r="I46" s="834"/>
      <c r="J46" s="834"/>
      <c r="K46" s="834"/>
      <c r="L46" s="834"/>
      <c r="M46" s="834"/>
      <c r="N46" s="834"/>
      <c r="O46" s="834"/>
      <c r="P46" s="834"/>
      <c r="Q46" s="834"/>
      <c r="R46" s="834"/>
      <c r="S46" s="1040"/>
    </row>
    <row r="47" spans="1:19" s="5" customFormat="1" ht="11.25" customHeight="1" x14ac:dyDescent="0.2">
      <c r="A47" s="1039" t="s">
        <v>1723</v>
      </c>
      <c r="B47" s="834"/>
      <c r="C47" s="834"/>
      <c r="D47" s="834"/>
      <c r="E47" s="834"/>
      <c r="F47" s="834"/>
      <c r="G47" s="834"/>
      <c r="H47" s="834"/>
      <c r="I47" s="834"/>
      <c r="J47" s="834"/>
      <c r="K47" s="834"/>
      <c r="L47" s="834"/>
      <c r="M47" s="834"/>
      <c r="N47" s="834"/>
      <c r="O47" s="834"/>
      <c r="P47" s="834"/>
      <c r="Q47" s="834"/>
      <c r="R47" s="834"/>
      <c r="S47" s="1040"/>
    </row>
    <row r="48" spans="1:19" s="5" customFormat="1" ht="11.25" customHeight="1" x14ac:dyDescent="0.2">
      <c r="A48" s="1039" t="s">
        <v>1724</v>
      </c>
      <c r="B48" s="834"/>
      <c r="C48" s="834"/>
      <c r="D48" s="834"/>
      <c r="E48" s="834"/>
      <c r="F48" s="834"/>
      <c r="G48" s="834"/>
      <c r="H48" s="834"/>
      <c r="I48" s="834"/>
      <c r="J48" s="834"/>
      <c r="K48" s="834"/>
      <c r="L48" s="834"/>
      <c r="M48" s="834"/>
      <c r="N48" s="834"/>
      <c r="O48" s="834"/>
      <c r="P48" s="834"/>
      <c r="Q48" s="834"/>
      <c r="R48" s="834"/>
      <c r="S48" s="1040"/>
    </row>
    <row r="49" spans="1:19" s="5" customFormat="1" ht="11.25" customHeight="1" x14ac:dyDescent="0.2">
      <c r="A49" s="1039" t="s">
        <v>279</v>
      </c>
      <c r="B49" s="834"/>
      <c r="C49" s="834"/>
      <c r="D49" s="834"/>
      <c r="E49" s="834"/>
      <c r="F49" s="834"/>
      <c r="G49" s="834"/>
      <c r="H49" s="834"/>
      <c r="I49" s="834"/>
      <c r="J49" s="834"/>
      <c r="K49" s="834"/>
      <c r="L49" s="834"/>
      <c r="M49" s="834"/>
      <c r="N49" s="834"/>
      <c r="O49" s="834"/>
      <c r="P49" s="834"/>
      <c r="Q49" s="834"/>
      <c r="R49" s="834"/>
      <c r="S49" s="1040"/>
    </row>
    <row r="50" spans="1:19" s="5" customFormat="1" ht="11.25" customHeight="1" x14ac:dyDescent="0.2">
      <c r="A50" s="1041" t="s">
        <v>1725</v>
      </c>
      <c r="B50" s="837"/>
      <c r="C50" s="837"/>
      <c r="D50" s="837"/>
      <c r="E50" s="837"/>
      <c r="F50" s="837"/>
      <c r="G50" s="837"/>
      <c r="H50" s="837"/>
      <c r="I50" s="837"/>
      <c r="J50" s="837"/>
      <c r="K50" s="837"/>
      <c r="L50" s="837"/>
      <c r="M50" s="837"/>
      <c r="N50" s="837"/>
      <c r="O50" s="837"/>
      <c r="P50" s="837"/>
      <c r="Q50" s="837"/>
      <c r="R50" s="837"/>
      <c r="S50" s="1042"/>
    </row>
    <row r="51" spans="1:19" s="5" customFormat="1" ht="45" customHeight="1" x14ac:dyDescent="0.2">
      <c r="A51" s="1038"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1036"/>
    </row>
    <row r="52" spans="1:19" s="5" customFormat="1" ht="42" customHeight="1" x14ac:dyDescent="0.2">
      <c r="A52" s="1037"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1035" t="s">
        <v>62</v>
      </c>
    </row>
    <row r="53" spans="1:19" s="5" customFormat="1" ht="45" customHeight="1" x14ac:dyDescent="0.2">
      <c r="A53" s="1038"/>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1036"/>
    </row>
    <row r="54" spans="1:19" s="5" customFormat="1" ht="11.25" customHeight="1" x14ac:dyDescent="0.2">
      <c r="A54" s="1022" t="s">
        <v>69</v>
      </c>
      <c r="B54" s="826"/>
      <c r="C54" s="826"/>
      <c r="D54" s="826"/>
      <c r="E54" s="826"/>
      <c r="F54" s="826"/>
      <c r="G54" s="826"/>
      <c r="H54" s="826"/>
      <c r="I54" s="826"/>
      <c r="J54" s="826"/>
      <c r="K54" s="826"/>
      <c r="L54" s="826"/>
      <c r="M54" s="826"/>
      <c r="N54" s="826"/>
      <c r="O54" s="826"/>
      <c r="P54" s="826"/>
      <c r="Q54" s="826"/>
      <c r="R54" s="826"/>
      <c r="S54" s="1023"/>
    </row>
    <row r="55" spans="1:19" s="5" customFormat="1" ht="11.25" customHeight="1" x14ac:dyDescent="0.2">
      <c r="A55" s="75">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76">
        <v>0</v>
      </c>
    </row>
    <row r="56" spans="1:19" s="5" customFormat="1" ht="11.25" customHeight="1" x14ac:dyDescent="0.2">
      <c r="A56" s="1022" t="s">
        <v>70</v>
      </c>
      <c r="B56" s="826"/>
      <c r="C56" s="826"/>
      <c r="D56" s="826"/>
      <c r="E56" s="826"/>
      <c r="F56" s="826"/>
      <c r="G56" s="826"/>
      <c r="H56" s="826"/>
      <c r="I56" s="826"/>
      <c r="J56" s="826"/>
      <c r="K56" s="826"/>
      <c r="L56" s="826"/>
      <c r="M56" s="826"/>
      <c r="N56" s="826"/>
      <c r="O56" s="826"/>
      <c r="P56" s="826"/>
      <c r="Q56" s="826"/>
      <c r="R56" s="826"/>
      <c r="S56" s="1023"/>
    </row>
    <row r="57" spans="1:19" s="5" customFormat="1" ht="11.25" customHeight="1" x14ac:dyDescent="0.2">
      <c r="A57" s="75">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76">
        <v>0</v>
      </c>
    </row>
    <row r="58" spans="1:19" s="5" customFormat="1" ht="11.25" customHeight="1" x14ac:dyDescent="0.2">
      <c r="A58" s="1022" t="s">
        <v>71</v>
      </c>
      <c r="B58" s="826"/>
      <c r="C58" s="826"/>
      <c r="D58" s="826"/>
      <c r="E58" s="826"/>
      <c r="F58" s="826"/>
      <c r="G58" s="826"/>
      <c r="H58" s="826"/>
      <c r="I58" s="826"/>
      <c r="J58" s="826"/>
      <c r="K58" s="826"/>
      <c r="L58" s="826"/>
      <c r="M58" s="826"/>
      <c r="N58" s="826"/>
      <c r="O58" s="826"/>
      <c r="P58" s="826"/>
      <c r="Q58" s="826"/>
      <c r="R58" s="826"/>
      <c r="S58" s="1023"/>
    </row>
    <row r="59" spans="1:19" s="5" customFormat="1" ht="11.25" customHeight="1" x14ac:dyDescent="0.2">
      <c r="A59" s="75">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76">
        <v>0</v>
      </c>
    </row>
    <row r="60" spans="1:19" s="5" customFormat="1" ht="11.25" customHeight="1" x14ac:dyDescent="0.2">
      <c r="A60" s="1022" t="s">
        <v>72</v>
      </c>
      <c r="B60" s="826"/>
      <c r="C60" s="826"/>
      <c r="D60" s="826"/>
      <c r="E60" s="826"/>
      <c r="F60" s="826"/>
      <c r="G60" s="826"/>
      <c r="H60" s="826"/>
      <c r="I60" s="826"/>
      <c r="J60" s="826"/>
      <c r="K60" s="826"/>
      <c r="L60" s="826"/>
      <c r="M60" s="826"/>
      <c r="N60" s="826"/>
      <c r="O60" s="826"/>
      <c r="P60" s="826"/>
      <c r="Q60" s="826"/>
      <c r="R60" s="826"/>
      <c r="S60" s="1023"/>
    </row>
    <row r="61" spans="1:19" s="5" customFormat="1" ht="11.25" customHeight="1" x14ac:dyDescent="0.2">
      <c r="A61" s="75">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76">
        <v>0</v>
      </c>
    </row>
    <row r="62" spans="1:19" s="5" customFormat="1" ht="11.25" customHeight="1" x14ac:dyDescent="0.2">
      <c r="A62" s="1033" t="s">
        <v>73</v>
      </c>
      <c r="B62" s="832"/>
      <c r="C62" s="832"/>
      <c r="D62" s="832"/>
      <c r="E62" s="832"/>
      <c r="F62" s="832"/>
      <c r="G62" s="832"/>
      <c r="H62" s="832"/>
      <c r="I62" s="832"/>
      <c r="J62" s="832"/>
      <c r="K62" s="832"/>
      <c r="L62" s="832"/>
      <c r="M62" s="832"/>
      <c r="N62" s="832"/>
      <c r="O62" s="832"/>
      <c r="P62" s="832"/>
      <c r="Q62" s="832"/>
      <c r="R62" s="832"/>
      <c r="S62" s="1034"/>
    </row>
    <row r="63" spans="1:19" s="5" customFormat="1" ht="11.25" customHeight="1" x14ac:dyDescent="0.2">
      <c r="A63" s="75">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76">
        <v>0</v>
      </c>
    </row>
    <row r="64" spans="1:19" s="5" customFormat="1" ht="11.25" customHeight="1" x14ac:dyDescent="0.2">
      <c r="A64" s="1022" t="s">
        <v>74</v>
      </c>
      <c r="B64" s="826"/>
      <c r="C64" s="826"/>
      <c r="D64" s="826"/>
      <c r="E64" s="826"/>
      <c r="F64" s="826"/>
      <c r="G64" s="826"/>
      <c r="H64" s="826"/>
      <c r="I64" s="826"/>
      <c r="J64" s="826"/>
      <c r="K64" s="826"/>
      <c r="L64" s="826"/>
      <c r="M64" s="826"/>
      <c r="N64" s="826"/>
      <c r="O64" s="826"/>
      <c r="P64" s="826"/>
      <c r="Q64" s="826"/>
      <c r="R64" s="826"/>
      <c r="S64" s="1023"/>
    </row>
    <row r="65" spans="1:19" s="5" customFormat="1" ht="11.25" customHeight="1" x14ac:dyDescent="0.2">
      <c r="A65" s="75">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76">
        <v>0</v>
      </c>
    </row>
    <row r="66" spans="1:19" s="5" customFormat="1" ht="11.25" customHeight="1" x14ac:dyDescent="0.2">
      <c r="A66" s="1022" t="s">
        <v>75</v>
      </c>
      <c r="B66" s="826"/>
      <c r="C66" s="826"/>
      <c r="D66" s="826"/>
      <c r="E66" s="826"/>
      <c r="F66" s="826"/>
      <c r="G66" s="826"/>
      <c r="H66" s="826"/>
      <c r="I66" s="826"/>
      <c r="J66" s="826"/>
      <c r="K66" s="826"/>
      <c r="L66" s="826"/>
      <c r="M66" s="826"/>
      <c r="N66" s="826"/>
      <c r="O66" s="826"/>
      <c r="P66" s="826"/>
      <c r="Q66" s="826"/>
      <c r="R66" s="826"/>
      <c r="S66" s="1023"/>
    </row>
    <row r="67" spans="1:19" s="5" customFormat="1" ht="11.25" customHeight="1" x14ac:dyDescent="0.2">
      <c r="A67" s="75">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76">
        <v>0</v>
      </c>
    </row>
    <row r="68" spans="1:19" s="5" customFormat="1" ht="11.25" customHeight="1" x14ac:dyDescent="0.2">
      <c r="A68" s="1022" t="s">
        <v>76</v>
      </c>
      <c r="B68" s="826"/>
      <c r="C68" s="826"/>
      <c r="D68" s="826"/>
      <c r="E68" s="826"/>
      <c r="F68" s="826"/>
      <c r="G68" s="826"/>
      <c r="H68" s="826"/>
      <c r="I68" s="826"/>
      <c r="J68" s="826"/>
      <c r="K68" s="826"/>
      <c r="L68" s="826"/>
      <c r="M68" s="826"/>
      <c r="N68" s="826"/>
      <c r="O68" s="826"/>
      <c r="P68" s="826"/>
      <c r="Q68" s="826"/>
      <c r="R68" s="826"/>
      <c r="S68" s="1023"/>
    </row>
    <row r="69" spans="1:19" s="5" customFormat="1" ht="11.25" customHeight="1" x14ac:dyDescent="0.2">
      <c r="A69" s="75">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76">
        <v>0</v>
      </c>
    </row>
    <row r="70" spans="1:19" s="5" customFormat="1" ht="11.25" customHeight="1" x14ac:dyDescent="0.2">
      <c r="A70" s="1022" t="s">
        <v>77</v>
      </c>
      <c r="B70" s="826"/>
      <c r="C70" s="826"/>
      <c r="D70" s="826"/>
      <c r="E70" s="826"/>
      <c r="F70" s="826"/>
      <c r="G70" s="826"/>
      <c r="H70" s="826"/>
      <c r="I70" s="826"/>
      <c r="J70" s="826"/>
      <c r="K70" s="826"/>
      <c r="L70" s="826"/>
      <c r="M70" s="826"/>
      <c r="N70" s="826"/>
      <c r="O70" s="826"/>
      <c r="P70" s="826"/>
      <c r="Q70" s="826"/>
      <c r="R70" s="826"/>
      <c r="S70" s="1023"/>
    </row>
    <row r="71" spans="1:19" s="5" customFormat="1" ht="11.25" customHeight="1" x14ac:dyDescent="0.2">
      <c r="A71" s="75">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76">
        <v>0</v>
      </c>
    </row>
    <row r="72" spans="1:19" s="5" customFormat="1" ht="11.25" customHeight="1" x14ac:dyDescent="0.2">
      <c r="A72" s="1022" t="s">
        <v>78</v>
      </c>
      <c r="B72" s="826"/>
      <c r="C72" s="826"/>
      <c r="D72" s="826"/>
      <c r="E72" s="826"/>
      <c r="F72" s="826"/>
      <c r="G72" s="826"/>
      <c r="H72" s="826"/>
      <c r="I72" s="826"/>
      <c r="J72" s="826"/>
      <c r="K72" s="826"/>
      <c r="L72" s="826"/>
      <c r="M72" s="826"/>
      <c r="N72" s="826"/>
      <c r="O72" s="826"/>
      <c r="P72" s="826"/>
      <c r="Q72" s="826"/>
      <c r="R72" s="826"/>
      <c r="S72" s="1023"/>
    </row>
    <row r="73" spans="1:19" s="5" customFormat="1" ht="11.25" customHeight="1" x14ac:dyDescent="0.2">
      <c r="A73" s="75">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76">
        <v>0</v>
      </c>
    </row>
    <row r="74" spans="1:19" s="5" customFormat="1" ht="11.25" customHeight="1" x14ac:dyDescent="0.2">
      <c r="A74" s="1022" t="s">
        <v>79</v>
      </c>
      <c r="B74" s="826"/>
      <c r="C74" s="826"/>
      <c r="D74" s="826"/>
      <c r="E74" s="826"/>
      <c r="F74" s="826"/>
      <c r="G74" s="826"/>
      <c r="H74" s="826"/>
      <c r="I74" s="826"/>
      <c r="J74" s="826"/>
      <c r="K74" s="826"/>
      <c r="L74" s="826"/>
      <c r="M74" s="826"/>
      <c r="N74" s="826"/>
      <c r="O74" s="826"/>
      <c r="P74" s="826"/>
      <c r="Q74" s="826"/>
      <c r="R74" s="826"/>
      <c r="S74" s="1023"/>
    </row>
    <row r="75" spans="1:19" s="5" customFormat="1" ht="11.25" customHeight="1" x14ac:dyDescent="0.2">
      <c r="A75" s="75">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76">
        <v>0</v>
      </c>
    </row>
    <row r="76" spans="1:19" s="5" customFormat="1" ht="11.25" customHeight="1" x14ac:dyDescent="0.2">
      <c r="A76" s="1022" t="s">
        <v>80</v>
      </c>
      <c r="B76" s="826"/>
      <c r="C76" s="826"/>
      <c r="D76" s="826"/>
      <c r="E76" s="826"/>
      <c r="F76" s="826"/>
      <c r="G76" s="826"/>
      <c r="H76" s="826"/>
      <c r="I76" s="826"/>
      <c r="J76" s="826"/>
      <c r="K76" s="826"/>
      <c r="L76" s="826"/>
      <c r="M76" s="826"/>
      <c r="N76" s="826"/>
      <c r="O76" s="826"/>
      <c r="P76" s="826"/>
      <c r="Q76" s="826"/>
      <c r="R76" s="826"/>
      <c r="S76" s="1023"/>
    </row>
    <row r="77" spans="1:19" s="5" customFormat="1" ht="11.25" customHeight="1" x14ac:dyDescent="0.2">
      <c r="A77" s="75">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76">
        <v>0</v>
      </c>
    </row>
    <row r="78" spans="1:19" s="5" customFormat="1" ht="11.25" customHeight="1" x14ac:dyDescent="0.2">
      <c r="A78" s="1052" t="s">
        <v>1717</v>
      </c>
      <c r="B78" s="846"/>
      <c r="C78" s="846"/>
      <c r="D78" s="846"/>
      <c r="E78" s="846"/>
      <c r="F78" s="846"/>
      <c r="G78" s="846"/>
      <c r="H78" s="846"/>
      <c r="I78" s="846"/>
      <c r="J78" s="846"/>
      <c r="K78" s="846"/>
      <c r="L78" s="846"/>
      <c r="M78" s="846"/>
      <c r="N78" s="846"/>
      <c r="O78" s="846"/>
      <c r="P78" s="846"/>
      <c r="Q78" s="846"/>
      <c r="R78" s="846"/>
      <c r="S78" s="1116"/>
    </row>
    <row r="79" spans="1:19" s="261" customFormat="1" ht="11.25" customHeight="1" x14ac:dyDescent="0.2">
      <c r="A79" s="312">
        <f>SUM(A77,A75,A73,A71,A69,A67,A65,A63,A61,A59,A57,A55)</f>
        <v>0</v>
      </c>
      <c r="B79" s="312">
        <f t="shared" ref="B79:S79" si="1">SUM(B77,B75,B73,B71,B69,B67,B65,B63,B61,B59,B57,B55)</f>
        <v>0</v>
      </c>
      <c r="C79" s="312">
        <f t="shared" si="1"/>
        <v>0</v>
      </c>
      <c r="D79" s="312">
        <f t="shared" si="1"/>
        <v>0</v>
      </c>
      <c r="E79" s="312">
        <f t="shared" si="1"/>
        <v>0</v>
      </c>
      <c r="F79" s="312">
        <f t="shared" si="1"/>
        <v>0</v>
      </c>
      <c r="G79" s="312">
        <f t="shared" si="1"/>
        <v>0</v>
      </c>
      <c r="H79" s="312">
        <f t="shared" si="1"/>
        <v>0</v>
      </c>
      <c r="I79" s="312">
        <f t="shared" si="1"/>
        <v>0</v>
      </c>
      <c r="J79" s="312">
        <f t="shared" si="1"/>
        <v>0</v>
      </c>
      <c r="K79" s="312">
        <f t="shared" si="1"/>
        <v>0</v>
      </c>
      <c r="L79" s="312">
        <f t="shared" si="1"/>
        <v>0</v>
      </c>
      <c r="M79" s="312">
        <f t="shared" si="1"/>
        <v>0</v>
      </c>
      <c r="N79" s="312">
        <f t="shared" si="1"/>
        <v>0</v>
      </c>
      <c r="O79" s="312">
        <f t="shared" si="1"/>
        <v>0</v>
      </c>
      <c r="P79" s="312">
        <f t="shared" si="1"/>
        <v>0</v>
      </c>
      <c r="Q79" s="312">
        <f t="shared" si="1"/>
        <v>0</v>
      </c>
      <c r="R79" s="312">
        <f t="shared" si="1"/>
        <v>0</v>
      </c>
      <c r="S79" s="312">
        <f t="shared" si="1"/>
        <v>0</v>
      </c>
    </row>
    <row r="80" spans="1:19" s="5" customFormat="1" ht="11.25" customHeight="1" thickBot="1" x14ac:dyDescent="0.25">
      <c r="A80" s="1048"/>
      <c r="B80" s="824"/>
      <c r="C80" s="824"/>
      <c r="D80" s="824"/>
      <c r="E80" s="824"/>
      <c r="F80" s="824"/>
      <c r="G80" s="824"/>
      <c r="H80" s="824"/>
      <c r="I80" s="824"/>
      <c r="J80" s="824"/>
      <c r="K80" s="824"/>
      <c r="L80" s="824"/>
      <c r="M80" s="824"/>
      <c r="N80" s="824"/>
      <c r="O80" s="824"/>
      <c r="P80" s="824"/>
      <c r="Q80" s="824"/>
      <c r="R80" s="824"/>
      <c r="S80" s="1049"/>
    </row>
    <row r="81" spans="1:19" s="5" customFormat="1" ht="18.75" customHeight="1" x14ac:dyDescent="0.2">
      <c r="A81" s="1044" t="s">
        <v>1727</v>
      </c>
      <c r="B81" s="1045"/>
      <c r="C81" s="1045"/>
      <c r="D81" s="1045"/>
      <c r="E81" s="1045"/>
      <c r="F81" s="1045"/>
      <c r="G81" s="1045"/>
      <c r="H81" s="1045"/>
      <c r="I81" s="1045"/>
      <c r="J81" s="1045"/>
      <c r="K81" s="1045"/>
      <c r="L81" s="1045"/>
      <c r="M81" s="1045"/>
      <c r="N81" s="1045"/>
      <c r="O81" s="1045"/>
      <c r="P81" s="1045"/>
      <c r="Q81" s="1045"/>
      <c r="R81" s="1045"/>
      <c r="S81" s="1046"/>
    </row>
    <row r="82" spans="1:19" s="1154" customFormat="1" ht="11.25" customHeight="1" x14ac:dyDescent="0.2">
      <c r="A82" s="1039" t="s">
        <v>172</v>
      </c>
    </row>
    <row r="83" spans="1:19" s="5" customFormat="1" ht="11.25" customHeight="1" x14ac:dyDescent="0.2">
      <c r="A83" s="1039" t="s">
        <v>1728</v>
      </c>
      <c r="B83" s="834"/>
      <c r="C83" s="834"/>
      <c r="D83" s="834"/>
      <c r="E83" s="834"/>
      <c r="F83" s="834"/>
      <c r="G83" s="834"/>
      <c r="H83" s="834"/>
      <c r="I83" s="834"/>
      <c r="J83" s="834"/>
      <c r="K83" s="834"/>
      <c r="L83" s="834"/>
      <c r="M83" s="834"/>
      <c r="N83" s="834"/>
      <c r="O83" s="834"/>
      <c r="P83" s="834"/>
      <c r="Q83" s="834"/>
      <c r="R83" s="834"/>
      <c r="S83" s="1040"/>
    </row>
    <row r="84" spans="1:19" s="5" customFormat="1" ht="11.25" customHeight="1" x14ac:dyDescent="0.2">
      <c r="A84" s="1039" t="s">
        <v>1729</v>
      </c>
      <c r="B84" s="834"/>
      <c r="C84" s="834"/>
      <c r="D84" s="834"/>
      <c r="E84" s="834"/>
      <c r="F84" s="834"/>
      <c r="G84" s="834"/>
      <c r="H84" s="834"/>
      <c r="I84" s="834"/>
      <c r="J84" s="834"/>
      <c r="K84" s="834"/>
      <c r="L84" s="834"/>
      <c r="M84" s="834"/>
      <c r="N84" s="834"/>
      <c r="O84" s="834"/>
      <c r="P84" s="834"/>
      <c r="Q84" s="834"/>
      <c r="R84" s="834"/>
      <c r="S84" s="1040"/>
    </row>
    <row r="85" spans="1:19" s="5" customFormat="1" ht="11.25" customHeight="1" x14ac:dyDescent="0.2">
      <c r="A85" s="1039" t="s">
        <v>1730</v>
      </c>
      <c r="B85" s="834"/>
      <c r="C85" s="834"/>
      <c r="D85" s="834"/>
      <c r="E85" s="834"/>
      <c r="F85" s="834"/>
      <c r="G85" s="834"/>
      <c r="H85" s="834"/>
      <c r="I85" s="834"/>
      <c r="J85" s="834"/>
      <c r="K85" s="834"/>
      <c r="L85" s="834"/>
      <c r="M85" s="834"/>
      <c r="N85" s="834"/>
      <c r="O85" s="834"/>
      <c r="P85" s="834"/>
      <c r="Q85" s="834"/>
      <c r="R85" s="834"/>
      <c r="S85" s="1040"/>
    </row>
    <row r="86" spans="1:19" s="5" customFormat="1" ht="11.25" customHeight="1" x14ac:dyDescent="0.2">
      <c r="A86" s="1039" t="s">
        <v>1731</v>
      </c>
      <c r="B86" s="834"/>
      <c r="C86" s="834"/>
      <c r="D86" s="834"/>
      <c r="E86" s="834"/>
      <c r="F86" s="834"/>
      <c r="G86" s="834"/>
      <c r="H86" s="834"/>
      <c r="I86" s="834"/>
      <c r="J86" s="834"/>
      <c r="K86" s="834"/>
      <c r="L86" s="834"/>
      <c r="M86" s="834"/>
      <c r="N86" s="834"/>
      <c r="O86" s="834"/>
      <c r="P86" s="834"/>
      <c r="Q86" s="834"/>
      <c r="R86" s="834"/>
      <c r="S86" s="1040"/>
    </row>
    <row r="87" spans="1:19" s="5" customFormat="1" ht="11.25" customHeight="1" x14ac:dyDescent="0.2">
      <c r="A87" s="1039" t="s">
        <v>1732</v>
      </c>
      <c r="B87" s="834"/>
      <c r="C87" s="834"/>
      <c r="D87" s="834"/>
      <c r="E87" s="834"/>
      <c r="F87" s="834"/>
      <c r="G87" s="834"/>
      <c r="H87" s="834"/>
      <c r="I87" s="834"/>
      <c r="J87" s="834"/>
      <c r="K87" s="834"/>
      <c r="L87" s="834"/>
      <c r="M87" s="834"/>
      <c r="N87" s="834"/>
      <c r="O87" s="834"/>
      <c r="P87" s="834"/>
      <c r="Q87" s="834"/>
      <c r="R87" s="834"/>
      <c r="S87" s="1040"/>
    </row>
    <row r="88" spans="1:19" s="5" customFormat="1" ht="11.25" customHeight="1" x14ac:dyDescent="0.2">
      <c r="A88" s="1039" t="s">
        <v>1733</v>
      </c>
      <c r="B88" s="834"/>
      <c r="C88" s="834"/>
      <c r="D88" s="834"/>
      <c r="E88" s="834"/>
      <c r="F88" s="834"/>
      <c r="G88" s="834"/>
      <c r="H88" s="834"/>
      <c r="I88" s="834"/>
      <c r="J88" s="834"/>
      <c r="K88" s="834"/>
      <c r="L88" s="834"/>
      <c r="M88" s="834"/>
      <c r="N88" s="834"/>
      <c r="O88" s="834"/>
      <c r="P88" s="834"/>
      <c r="Q88" s="834"/>
      <c r="R88" s="834"/>
      <c r="S88" s="1040"/>
    </row>
    <row r="89" spans="1:19" s="5" customFormat="1" ht="11.25" customHeight="1" x14ac:dyDescent="0.2">
      <c r="A89" s="1039" t="s">
        <v>288</v>
      </c>
      <c r="B89" s="834"/>
      <c r="C89" s="834"/>
      <c r="D89" s="834"/>
      <c r="E89" s="834"/>
      <c r="F89" s="834"/>
      <c r="G89" s="834"/>
      <c r="H89" s="834"/>
      <c r="I89" s="834"/>
      <c r="J89" s="834"/>
      <c r="K89" s="834"/>
      <c r="L89" s="834"/>
      <c r="M89" s="834"/>
      <c r="N89" s="834"/>
      <c r="O89" s="834"/>
      <c r="P89" s="834"/>
      <c r="Q89" s="834"/>
      <c r="R89" s="834"/>
      <c r="S89" s="1040"/>
    </row>
    <row r="90" spans="1:19" s="5" customFormat="1" ht="11.25" customHeight="1" x14ac:dyDescent="0.2">
      <c r="A90" s="1041" t="s">
        <v>1734</v>
      </c>
      <c r="B90" s="837"/>
      <c r="C90" s="837"/>
      <c r="D90" s="837"/>
      <c r="E90" s="837"/>
      <c r="F90" s="837"/>
      <c r="G90" s="837"/>
      <c r="H90" s="837"/>
      <c r="I90" s="837"/>
      <c r="J90" s="837"/>
      <c r="K90" s="837"/>
      <c r="L90" s="837"/>
      <c r="M90" s="837"/>
      <c r="N90" s="837"/>
      <c r="O90" s="837"/>
      <c r="P90" s="837"/>
      <c r="Q90" s="837"/>
      <c r="R90" s="837"/>
      <c r="S90" s="1042"/>
    </row>
    <row r="91" spans="1:19" s="5" customFormat="1" ht="45" customHeight="1" x14ac:dyDescent="0.2">
      <c r="A91" s="1038"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1036"/>
    </row>
    <row r="92" spans="1:19" s="5" customFormat="1" ht="42" customHeight="1" x14ac:dyDescent="0.2">
      <c r="A92" s="1037"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1035" t="s">
        <v>62</v>
      </c>
    </row>
    <row r="93" spans="1:19" s="5" customFormat="1" ht="45" customHeight="1" x14ac:dyDescent="0.2">
      <c r="A93" s="1038"/>
      <c r="B93" s="831"/>
      <c r="C93" s="853"/>
      <c r="D93" s="831"/>
      <c r="E93" s="831"/>
      <c r="F93" s="149" t="s">
        <v>63</v>
      </c>
      <c r="G93" s="149" t="s">
        <v>64</v>
      </c>
      <c r="H93" s="149" t="s">
        <v>65</v>
      </c>
      <c r="I93" s="831"/>
      <c r="J93" s="831"/>
      <c r="K93" s="152" t="s">
        <v>66</v>
      </c>
      <c r="L93" s="152" t="s">
        <v>67</v>
      </c>
      <c r="M93" s="152" t="s">
        <v>68</v>
      </c>
      <c r="N93" s="152" t="s">
        <v>67</v>
      </c>
      <c r="O93" s="831"/>
      <c r="P93" s="831"/>
      <c r="Q93" s="831"/>
      <c r="R93" s="831"/>
      <c r="S93" s="1036"/>
    </row>
    <row r="94" spans="1:19" s="5" customFormat="1" ht="11.25" customHeight="1" x14ac:dyDescent="0.2">
      <c r="A94" s="1022" t="s">
        <v>69</v>
      </c>
      <c r="B94" s="826"/>
      <c r="C94" s="826"/>
      <c r="D94" s="826"/>
      <c r="E94" s="826"/>
      <c r="F94" s="826"/>
      <c r="G94" s="826"/>
      <c r="H94" s="826"/>
      <c r="I94" s="826"/>
      <c r="J94" s="826"/>
      <c r="K94" s="826"/>
      <c r="L94" s="826"/>
      <c r="M94" s="826"/>
      <c r="N94" s="826"/>
      <c r="O94" s="826"/>
      <c r="P94" s="826"/>
      <c r="Q94" s="826"/>
      <c r="R94" s="826"/>
      <c r="S94" s="1023"/>
    </row>
    <row r="95" spans="1:19" s="5" customFormat="1" ht="11.25" customHeight="1" x14ac:dyDescent="0.2">
      <c r="A95" s="75">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76">
        <v>0</v>
      </c>
    </row>
    <row r="96" spans="1:19" s="5" customFormat="1" ht="11.25" customHeight="1" x14ac:dyDescent="0.2">
      <c r="A96" s="1022" t="s">
        <v>70</v>
      </c>
      <c r="B96" s="826"/>
      <c r="C96" s="826"/>
      <c r="D96" s="826"/>
      <c r="E96" s="826"/>
      <c r="F96" s="826"/>
      <c r="G96" s="826"/>
      <c r="H96" s="826"/>
      <c r="I96" s="826"/>
      <c r="J96" s="826"/>
      <c r="K96" s="826"/>
      <c r="L96" s="826"/>
      <c r="M96" s="826"/>
      <c r="N96" s="826"/>
      <c r="O96" s="826"/>
      <c r="P96" s="826"/>
      <c r="Q96" s="826"/>
      <c r="R96" s="826"/>
      <c r="S96" s="1023"/>
    </row>
    <row r="97" spans="1:19" s="5" customFormat="1" ht="11.25" customHeight="1" x14ac:dyDescent="0.2">
      <c r="A97" s="75">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76">
        <v>0</v>
      </c>
    </row>
    <row r="98" spans="1:19" s="5" customFormat="1" ht="11.25" customHeight="1" x14ac:dyDescent="0.2">
      <c r="A98" s="1022" t="s">
        <v>71</v>
      </c>
      <c r="B98" s="826"/>
      <c r="C98" s="826"/>
      <c r="D98" s="826"/>
      <c r="E98" s="826"/>
      <c r="F98" s="826"/>
      <c r="G98" s="826"/>
      <c r="H98" s="826"/>
      <c r="I98" s="826"/>
      <c r="J98" s="826"/>
      <c r="K98" s="826"/>
      <c r="L98" s="826"/>
      <c r="M98" s="826"/>
      <c r="N98" s="826"/>
      <c r="O98" s="826"/>
      <c r="P98" s="826"/>
      <c r="Q98" s="826"/>
      <c r="R98" s="826"/>
      <c r="S98" s="1023"/>
    </row>
    <row r="99" spans="1:19" s="5" customFormat="1" ht="11.25" customHeight="1" x14ac:dyDescent="0.2">
      <c r="A99" s="75">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76">
        <v>0</v>
      </c>
    </row>
    <row r="100" spans="1:19" s="5" customFormat="1" ht="11.25" customHeight="1" x14ac:dyDescent="0.2">
      <c r="A100" s="1022" t="s">
        <v>72</v>
      </c>
      <c r="B100" s="826"/>
      <c r="C100" s="826"/>
      <c r="D100" s="826"/>
      <c r="E100" s="826"/>
      <c r="F100" s="826"/>
      <c r="G100" s="826"/>
      <c r="H100" s="826"/>
      <c r="I100" s="826"/>
      <c r="J100" s="826"/>
      <c r="K100" s="826"/>
      <c r="L100" s="826"/>
      <c r="M100" s="826"/>
      <c r="N100" s="826"/>
      <c r="O100" s="826"/>
      <c r="P100" s="826"/>
      <c r="Q100" s="826"/>
      <c r="R100" s="826"/>
      <c r="S100" s="1023"/>
    </row>
    <row r="101" spans="1:19" s="5" customFormat="1" ht="11.25" customHeight="1" x14ac:dyDescent="0.2">
      <c r="A101" s="75">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76">
        <v>0</v>
      </c>
    </row>
    <row r="102" spans="1:19" s="5" customFormat="1" ht="11.25" customHeight="1" x14ac:dyDescent="0.2">
      <c r="A102" s="1033" t="s">
        <v>73</v>
      </c>
      <c r="B102" s="832"/>
      <c r="C102" s="832"/>
      <c r="D102" s="832"/>
      <c r="E102" s="832"/>
      <c r="F102" s="832"/>
      <c r="G102" s="832"/>
      <c r="H102" s="832"/>
      <c r="I102" s="832"/>
      <c r="J102" s="832"/>
      <c r="K102" s="832"/>
      <c r="L102" s="832"/>
      <c r="M102" s="832"/>
      <c r="N102" s="832"/>
      <c r="O102" s="832"/>
      <c r="P102" s="832"/>
      <c r="Q102" s="832"/>
      <c r="R102" s="832"/>
      <c r="S102" s="1034"/>
    </row>
    <row r="103" spans="1:19" s="5" customFormat="1" ht="11.25" customHeight="1" x14ac:dyDescent="0.2">
      <c r="A103" s="75">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76">
        <v>0</v>
      </c>
    </row>
    <row r="104" spans="1:19" s="5" customFormat="1" ht="11.25" customHeight="1" x14ac:dyDescent="0.2">
      <c r="A104" s="1022" t="s">
        <v>74</v>
      </c>
      <c r="B104" s="826"/>
      <c r="C104" s="826"/>
      <c r="D104" s="826"/>
      <c r="E104" s="826"/>
      <c r="F104" s="826"/>
      <c r="G104" s="826"/>
      <c r="H104" s="826"/>
      <c r="I104" s="826"/>
      <c r="J104" s="826"/>
      <c r="K104" s="826"/>
      <c r="L104" s="826"/>
      <c r="M104" s="826"/>
      <c r="N104" s="826"/>
      <c r="O104" s="826"/>
      <c r="P104" s="826"/>
      <c r="Q104" s="826"/>
      <c r="R104" s="826"/>
      <c r="S104" s="1023"/>
    </row>
    <row r="105" spans="1:19" s="5" customFormat="1" ht="11.25" customHeight="1" x14ac:dyDescent="0.2">
      <c r="A105" s="75">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76">
        <v>0</v>
      </c>
    </row>
    <row r="106" spans="1:19" s="5" customFormat="1" ht="11.25" customHeight="1" x14ac:dyDescent="0.2">
      <c r="A106" s="1022" t="s">
        <v>75</v>
      </c>
      <c r="B106" s="826"/>
      <c r="C106" s="826"/>
      <c r="D106" s="826"/>
      <c r="E106" s="826"/>
      <c r="F106" s="826"/>
      <c r="G106" s="826"/>
      <c r="H106" s="826"/>
      <c r="I106" s="826"/>
      <c r="J106" s="826"/>
      <c r="K106" s="826"/>
      <c r="L106" s="826"/>
      <c r="M106" s="826"/>
      <c r="N106" s="826"/>
      <c r="O106" s="826"/>
      <c r="P106" s="826"/>
      <c r="Q106" s="826"/>
      <c r="R106" s="826"/>
      <c r="S106" s="1023"/>
    </row>
    <row r="107" spans="1:19" s="5" customFormat="1" ht="11.25" customHeight="1" x14ac:dyDescent="0.2">
      <c r="A107" s="75">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76">
        <v>0</v>
      </c>
    </row>
    <row r="108" spans="1:19" s="5" customFormat="1" ht="11.25" customHeight="1" x14ac:dyDescent="0.2">
      <c r="A108" s="1022" t="s">
        <v>76</v>
      </c>
      <c r="B108" s="826"/>
      <c r="C108" s="826"/>
      <c r="D108" s="826"/>
      <c r="E108" s="826"/>
      <c r="F108" s="826"/>
      <c r="G108" s="826"/>
      <c r="H108" s="826"/>
      <c r="I108" s="826"/>
      <c r="J108" s="826"/>
      <c r="K108" s="826"/>
      <c r="L108" s="826"/>
      <c r="M108" s="826"/>
      <c r="N108" s="826"/>
      <c r="O108" s="826"/>
      <c r="P108" s="826"/>
      <c r="Q108" s="826"/>
      <c r="R108" s="826"/>
      <c r="S108" s="1023"/>
    </row>
    <row r="109" spans="1:19" s="5" customFormat="1" ht="11.25" customHeight="1" x14ac:dyDescent="0.2">
      <c r="A109" s="75">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76">
        <v>0</v>
      </c>
    </row>
    <row r="110" spans="1:19" s="5" customFormat="1" ht="11.25" customHeight="1" x14ac:dyDescent="0.2">
      <c r="A110" s="1022" t="s">
        <v>77</v>
      </c>
      <c r="B110" s="826"/>
      <c r="C110" s="826"/>
      <c r="D110" s="826"/>
      <c r="E110" s="826"/>
      <c r="F110" s="826"/>
      <c r="G110" s="826"/>
      <c r="H110" s="826"/>
      <c r="I110" s="826"/>
      <c r="J110" s="826"/>
      <c r="K110" s="826"/>
      <c r="L110" s="826"/>
      <c r="M110" s="826"/>
      <c r="N110" s="826"/>
      <c r="O110" s="826"/>
      <c r="P110" s="826"/>
      <c r="Q110" s="826"/>
      <c r="R110" s="826"/>
      <c r="S110" s="1023"/>
    </row>
    <row r="111" spans="1:19" s="5" customFormat="1" ht="11.25" customHeight="1" x14ac:dyDescent="0.2">
      <c r="A111" s="75">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76">
        <v>0</v>
      </c>
    </row>
    <row r="112" spans="1:19" s="5" customFormat="1" ht="11.25" customHeight="1" x14ac:dyDescent="0.2">
      <c r="A112" s="1022" t="s">
        <v>78</v>
      </c>
      <c r="B112" s="826"/>
      <c r="C112" s="826"/>
      <c r="D112" s="826"/>
      <c r="E112" s="826"/>
      <c r="F112" s="826"/>
      <c r="G112" s="826"/>
      <c r="H112" s="826"/>
      <c r="I112" s="826"/>
      <c r="J112" s="826"/>
      <c r="K112" s="826"/>
      <c r="L112" s="826"/>
      <c r="M112" s="826"/>
      <c r="N112" s="826"/>
      <c r="O112" s="826"/>
      <c r="P112" s="826"/>
      <c r="Q112" s="826"/>
      <c r="R112" s="826"/>
      <c r="S112" s="1023"/>
    </row>
    <row r="113" spans="1:19" s="5" customFormat="1" ht="11.25" customHeight="1" x14ac:dyDescent="0.2">
      <c r="A113" s="75">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76">
        <v>0</v>
      </c>
    </row>
    <row r="114" spans="1:19" s="5" customFormat="1" ht="11.25" customHeight="1" x14ac:dyDescent="0.2">
      <c r="A114" s="1022" t="s">
        <v>79</v>
      </c>
      <c r="B114" s="826"/>
      <c r="C114" s="826"/>
      <c r="D114" s="826"/>
      <c r="E114" s="826"/>
      <c r="F114" s="826"/>
      <c r="G114" s="826"/>
      <c r="H114" s="826"/>
      <c r="I114" s="826"/>
      <c r="J114" s="826"/>
      <c r="K114" s="826"/>
      <c r="L114" s="826"/>
      <c r="M114" s="826"/>
      <c r="N114" s="826"/>
      <c r="O114" s="826"/>
      <c r="P114" s="826"/>
      <c r="Q114" s="826"/>
      <c r="R114" s="826"/>
      <c r="S114" s="1023"/>
    </row>
    <row r="115" spans="1:19" s="5" customFormat="1" ht="11.25" customHeight="1" x14ac:dyDescent="0.2">
      <c r="A115" s="75">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76">
        <v>0</v>
      </c>
    </row>
    <row r="116" spans="1:19" s="5" customFormat="1" ht="11.25" customHeight="1" x14ac:dyDescent="0.2">
      <c r="A116" s="1022" t="s">
        <v>80</v>
      </c>
      <c r="B116" s="826"/>
      <c r="C116" s="826"/>
      <c r="D116" s="826"/>
      <c r="E116" s="826"/>
      <c r="F116" s="826"/>
      <c r="G116" s="826"/>
      <c r="H116" s="826"/>
      <c r="I116" s="826"/>
      <c r="J116" s="826"/>
      <c r="K116" s="826"/>
      <c r="L116" s="826"/>
      <c r="M116" s="826"/>
      <c r="N116" s="826"/>
      <c r="O116" s="826"/>
      <c r="P116" s="826"/>
      <c r="Q116" s="826"/>
      <c r="R116" s="826"/>
      <c r="S116" s="1023"/>
    </row>
    <row r="117" spans="1:19" s="5" customFormat="1" ht="11.25" customHeight="1" x14ac:dyDescent="0.2">
      <c r="A117" s="75">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76">
        <v>0</v>
      </c>
    </row>
    <row r="118" spans="1:19" s="5" customFormat="1" ht="11.25" customHeight="1" x14ac:dyDescent="0.2">
      <c r="A118" s="1052" t="s">
        <v>1717</v>
      </c>
      <c r="B118" s="846"/>
      <c r="C118" s="846"/>
      <c r="D118" s="846"/>
      <c r="E118" s="846"/>
      <c r="F118" s="846"/>
      <c r="G118" s="846"/>
      <c r="H118" s="846"/>
      <c r="I118" s="846"/>
      <c r="J118" s="846"/>
      <c r="K118" s="846"/>
      <c r="L118" s="846"/>
      <c r="M118" s="846"/>
      <c r="N118" s="846"/>
      <c r="O118" s="846"/>
      <c r="P118" s="846"/>
      <c r="Q118" s="846"/>
      <c r="R118" s="846"/>
      <c r="S118" s="1116"/>
    </row>
    <row r="119" spans="1:19" s="261" customFormat="1" ht="11.25" customHeight="1" x14ac:dyDescent="0.2">
      <c r="A119" s="312">
        <f>SUM(A117,A115,A113,A111,A109,A107,A105,A103,A101,A99,A97,A95)</f>
        <v>0</v>
      </c>
      <c r="B119" s="312">
        <f t="shared" ref="B119:S119" si="2">SUM(B117,B115,B113,B111,B109,B107,B105,B103,B101,B99,B97,B95)</f>
        <v>0</v>
      </c>
      <c r="C119" s="312">
        <f t="shared" si="2"/>
        <v>0</v>
      </c>
      <c r="D119" s="312">
        <f t="shared" si="2"/>
        <v>0</v>
      </c>
      <c r="E119" s="312">
        <f t="shared" si="2"/>
        <v>0</v>
      </c>
      <c r="F119" s="312">
        <f t="shared" si="2"/>
        <v>0</v>
      </c>
      <c r="G119" s="312">
        <f t="shared" si="2"/>
        <v>0</v>
      </c>
      <c r="H119" s="312">
        <f t="shared" si="2"/>
        <v>0</v>
      </c>
      <c r="I119" s="312">
        <f t="shared" si="2"/>
        <v>0</v>
      </c>
      <c r="J119" s="312">
        <f t="shared" si="2"/>
        <v>0</v>
      </c>
      <c r="K119" s="312">
        <f t="shared" si="2"/>
        <v>0</v>
      </c>
      <c r="L119" s="312">
        <f t="shared" si="2"/>
        <v>0</v>
      </c>
      <c r="M119" s="312">
        <f t="shared" si="2"/>
        <v>0</v>
      </c>
      <c r="N119" s="312">
        <f t="shared" si="2"/>
        <v>0</v>
      </c>
      <c r="O119" s="312">
        <f t="shared" si="2"/>
        <v>0</v>
      </c>
      <c r="P119" s="312">
        <f t="shared" si="2"/>
        <v>0</v>
      </c>
      <c r="Q119" s="312">
        <f t="shared" si="2"/>
        <v>0</v>
      </c>
      <c r="R119" s="312">
        <f t="shared" si="2"/>
        <v>0</v>
      </c>
      <c r="S119" s="312">
        <f t="shared" si="2"/>
        <v>0</v>
      </c>
    </row>
    <row r="120" spans="1:19" s="5" customFormat="1" ht="11.25" customHeight="1" thickBot="1" x14ac:dyDescent="0.25">
      <c r="A120" s="1048"/>
      <c r="B120" s="824"/>
      <c r="C120" s="824"/>
      <c r="D120" s="824"/>
      <c r="E120" s="824"/>
      <c r="F120" s="824"/>
      <c r="G120" s="824"/>
      <c r="H120" s="824"/>
      <c r="I120" s="824"/>
      <c r="J120" s="824"/>
      <c r="K120" s="824"/>
      <c r="L120" s="824"/>
      <c r="M120" s="824"/>
      <c r="N120" s="824"/>
      <c r="O120" s="824"/>
      <c r="P120" s="824"/>
      <c r="Q120" s="824"/>
      <c r="R120" s="824"/>
      <c r="S120" s="1049"/>
    </row>
    <row r="121" spans="1:19" s="5" customFormat="1" ht="19.5" customHeight="1" x14ac:dyDescent="0.2">
      <c r="A121" s="1379" t="s">
        <v>2971</v>
      </c>
      <c r="B121" s="1380"/>
      <c r="C121" s="1380"/>
      <c r="D121" s="1380"/>
      <c r="E121" s="1380"/>
      <c r="F121" s="1380"/>
      <c r="G121" s="1380"/>
      <c r="H121" s="1380"/>
      <c r="I121" s="1380"/>
      <c r="J121" s="1380"/>
      <c r="K121" s="1380"/>
      <c r="L121" s="1380"/>
      <c r="M121" s="1380"/>
      <c r="N121" s="1380"/>
      <c r="O121" s="1380"/>
      <c r="P121" s="1380"/>
      <c r="Q121" s="1380"/>
      <c r="R121" s="1380"/>
      <c r="S121" s="1381"/>
    </row>
    <row r="122" spans="1:19" s="1154" customFormat="1" ht="11.25" customHeight="1" x14ac:dyDescent="0.2">
      <c r="A122" s="1039" t="s">
        <v>172</v>
      </c>
    </row>
    <row r="123" spans="1:19" s="5" customFormat="1" ht="11.25" customHeight="1" x14ac:dyDescent="0.2">
      <c r="A123" s="1039" t="s">
        <v>1735</v>
      </c>
      <c r="B123" s="834"/>
      <c r="C123" s="834"/>
      <c r="D123" s="834"/>
      <c r="E123" s="834"/>
      <c r="F123" s="834"/>
      <c r="G123" s="834"/>
      <c r="H123" s="834"/>
      <c r="I123" s="834"/>
      <c r="J123" s="834"/>
      <c r="K123" s="834"/>
      <c r="L123" s="834"/>
      <c r="M123" s="834"/>
      <c r="N123" s="834"/>
      <c r="O123" s="834"/>
      <c r="P123" s="834"/>
      <c r="Q123" s="834"/>
      <c r="R123" s="834"/>
      <c r="S123" s="1040"/>
    </row>
    <row r="124" spans="1:19" s="5" customFormat="1" ht="11.25" customHeight="1" x14ac:dyDescent="0.2">
      <c r="A124" s="1039" t="s">
        <v>1736</v>
      </c>
      <c r="B124" s="834"/>
      <c r="C124" s="834"/>
      <c r="D124" s="834"/>
      <c r="E124" s="834"/>
      <c r="F124" s="834"/>
      <c r="G124" s="834"/>
      <c r="H124" s="834"/>
      <c r="I124" s="834"/>
      <c r="J124" s="834"/>
      <c r="K124" s="834"/>
      <c r="L124" s="834"/>
      <c r="M124" s="834"/>
      <c r="N124" s="834"/>
      <c r="O124" s="834"/>
      <c r="P124" s="834"/>
      <c r="Q124" s="834"/>
      <c r="R124" s="834"/>
      <c r="S124" s="1040"/>
    </row>
    <row r="125" spans="1:19" s="5" customFormat="1" ht="11.25" customHeight="1" x14ac:dyDescent="0.2">
      <c r="A125" s="1039" t="s">
        <v>1737</v>
      </c>
      <c r="B125" s="834"/>
      <c r="C125" s="834"/>
      <c r="D125" s="834"/>
      <c r="E125" s="834"/>
      <c r="F125" s="834"/>
      <c r="G125" s="834"/>
      <c r="H125" s="834"/>
      <c r="I125" s="834"/>
      <c r="J125" s="834"/>
      <c r="K125" s="834"/>
      <c r="L125" s="834"/>
      <c r="M125" s="834"/>
      <c r="N125" s="834"/>
      <c r="O125" s="834"/>
      <c r="P125" s="834"/>
      <c r="Q125" s="834"/>
      <c r="R125" s="834"/>
      <c r="S125" s="1040"/>
    </row>
    <row r="126" spans="1:19" s="5" customFormat="1" ht="11.25" customHeight="1" x14ac:dyDescent="0.2">
      <c r="A126" s="1039" t="s">
        <v>1738</v>
      </c>
      <c r="B126" s="834"/>
      <c r="C126" s="834"/>
      <c r="D126" s="834"/>
      <c r="E126" s="834"/>
      <c r="F126" s="834"/>
      <c r="G126" s="834"/>
      <c r="H126" s="834"/>
      <c r="I126" s="834"/>
      <c r="J126" s="834"/>
      <c r="K126" s="834"/>
      <c r="L126" s="834"/>
      <c r="M126" s="834"/>
      <c r="N126" s="834"/>
      <c r="O126" s="834"/>
      <c r="P126" s="834"/>
      <c r="Q126" s="834"/>
      <c r="R126" s="834"/>
      <c r="S126" s="1040"/>
    </row>
    <row r="127" spans="1:19" s="5" customFormat="1" ht="11.25" customHeight="1" x14ac:dyDescent="0.2">
      <c r="A127" s="1039" t="s">
        <v>1739</v>
      </c>
      <c r="B127" s="834"/>
      <c r="C127" s="834"/>
      <c r="D127" s="834"/>
      <c r="E127" s="834"/>
      <c r="F127" s="834"/>
      <c r="G127" s="834"/>
      <c r="H127" s="834"/>
      <c r="I127" s="834"/>
      <c r="J127" s="834"/>
      <c r="K127" s="834"/>
      <c r="L127" s="834"/>
      <c r="M127" s="834"/>
      <c r="N127" s="834"/>
      <c r="O127" s="834"/>
      <c r="P127" s="834"/>
      <c r="Q127" s="834"/>
      <c r="R127" s="834"/>
      <c r="S127" s="1040"/>
    </row>
    <row r="128" spans="1:19" s="5" customFormat="1" ht="11.25" customHeight="1" x14ac:dyDescent="0.2">
      <c r="A128" s="1039" t="s">
        <v>1740</v>
      </c>
      <c r="B128" s="834"/>
      <c r="C128" s="834"/>
      <c r="D128" s="834"/>
      <c r="E128" s="834"/>
      <c r="F128" s="834"/>
      <c r="G128" s="834"/>
      <c r="H128" s="834"/>
      <c r="I128" s="834"/>
      <c r="J128" s="834"/>
      <c r="K128" s="834"/>
      <c r="L128" s="834"/>
      <c r="M128" s="834"/>
      <c r="N128" s="834"/>
      <c r="O128" s="834"/>
      <c r="P128" s="834"/>
      <c r="Q128" s="834"/>
      <c r="R128" s="834"/>
      <c r="S128" s="1040"/>
    </row>
    <row r="129" spans="1:19" s="5" customFormat="1" ht="11.25" customHeight="1" x14ac:dyDescent="0.2">
      <c r="A129" s="1041" t="s">
        <v>1741</v>
      </c>
      <c r="B129" s="837"/>
      <c r="C129" s="837"/>
      <c r="D129" s="837"/>
      <c r="E129" s="837"/>
      <c r="F129" s="837"/>
      <c r="G129" s="837"/>
      <c r="H129" s="837"/>
      <c r="I129" s="837"/>
      <c r="J129" s="837"/>
      <c r="K129" s="837"/>
      <c r="L129" s="837"/>
      <c r="M129" s="837"/>
      <c r="N129" s="837"/>
      <c r="O129" s="837"/>
      <c r="P129" s="837"/>
      <c r="Q129" s="837"/>
      <c r="R129" s="837"/>
      <c r="S129" s="1042"/>
    </row>
    <row r="130" spans="1:19" s="5" customFormat="1" ht="45" customHeight="1" x14ac:dyDescent="0.2">
      <c r="A130" s="1038" t="s">
        <v>41</v>
      </c>
      <c r="B130" s="831"/>
      <c r="C130" s="831"/>
      <c r="D130" s="831" t="s">
        <v>42</v>
      </c>
      <c r="E130" s="831"/>
      <c r="F130" s="831" t="s">
        <v>43</v>
      </c>
      <c r="G130" s="831"/>
      <c r="H130" s="831"/>
      <c r="I130" s="831" t="s">
        <v>44</v>
      </c>
      <c r="J130" s="831"/>
      <c r="K130" s="827" t="s">
        <v>45</v>
      </c>
      <c r="L130" s="839"/>
      <c r="M130" s="839"/>
      <c r="N130" s="840"/>
      <c r="O130" s="841" t="s">
        <v>46</v>
      </c>
      <c r="P130" s="841"/>
      <c r="Q130" s="842"/>
      <c r="R130" s="831" t="s">
        <v>47</v>
      </c>
      <c r="S130" s="1036"/>
    </row>
    <row r="131" spans="1:19" s="5" customFormat="1" ht="42" customHeight="1" x14ac:dyDescent="0.2">
      <c r="A131" s="1037" t="s">
        <v>48</v>
      </c>
      <c r="B131" s="830" t="s">
        <v>49</v>
      </c>
      <c r="C131" s="852" t="s">
        <v>50</v>
      </c>
      <c r="D131" s="830" t="s">
        <v>51</v>
      </c>
      <c r="E131" s="830" t="s">
        <v>52</v>
      </c>
      <c r="F131" s="827" t="s">
        <v>53</v>
      </c>
      <c r="G131" s="828"/>
      <c r="H131" s="829"/>
      <c r="I131" s="830" t="s">
        <v>54</v>
      </c>
      <c r="J131" s="830" t="s">
        <v>55</v>
      </c>
      <c r="K131" s="827" t="s">
        <v>56</v>
      </c>
      <c r="L131" s="829"/>
      <c r="M131" s="827" t="s">
        <v>57</v>
      </c>
      <c r="N131" s="829"/>
      <c r="O131" s="830" t="s">
        <v>58</v>
      </c>
      <c r="P131" s="830" t="s">
        <v>59</v>
      </c>
      <c r="Q131" s="830" t="s">
        <v>60</v>
      </c>
      <c r="R131" s="830" t="s">
        <v>61</v>
      </c>
      <c r="S131" s="1035" t="s">
        <v>62</v>
      </c>
    </row>
    <row r="132" spans="1:19" s="5" customFormat="1" ht="45" customHeight="1" x14ac:dyDescent="0.2">
      <c r="A132" s="1038"/>
      <c r="B132" s="831"/>
      <c r="C132" s="853"/>
      <c r="D132" s="831"/>
      <c r="E132" s="831"/>
      <c r="F132" s="149" t="s">
        <v>63</v>
      </c>
      <c r="G132" s="149" t="s">
        <v>64</v>
      </c>
      <c r="H132" s="149" t="s">
        <v>65</v>
      </c>
      <c r="I132" s="831"/>
      <c r="J132" s="831"/>
      <c r="K132" s="152" t="s">
        <v>66</v>
      </c>
      <c r="L132" s="152" t="s">
        <v>67</v>
      </c>
      <c r="M132" s="152" t="s">
        <v>68</v>
      </c>
      <c r="N132" s="152" t="s">
        <v>67</v>
      </c>
      <c r="O132" s="831"/>
      <c r="P132" s="831"/>
      <c r="Q132" s="831"/>
      <c r="R132" s="831"/>
      <c r="S132" s="1036"/>
    </row>
    <row r="133" spans="1:19" s="5" customFormat="1" ht="11.25" customHeight="1" x14ac:dyDescent="0.2">
      <c r="A133" s="1022" t="s">
        <v>69</v>
      </c>
      <c r="B133" s="826"/>
      <c r="C133" s="826"/>
      <c r="D133" s="826"/>
      <c r="E133" s="826"/>
      <c r="F133" s="826"/>
      <c r="G133" s="826"/>
      <c r="H133" s="826"/>
      <c r="I133" s="826"/>
      <c r="J133" s="826"/>
      <c r="K133" s="826"/>
      <c r="L133" s="826"/>
      <c r="M133" s="826"/>
      <c r="N133" s="826"/>
      <c r="O133" s="826"/>
      <c r="P133" s="826"/>
      <c r="Q133" s="826"/>
      <c r="R133" s="826"/>
      <c r="S133" s="1023"/>
    </row>
    <row r="134" spans="1:19" s="5" customFormat="1" ht="11.25" customHeight="1" x14ac:dyDescent="0.2">
      <c r="A134" s="75">
        <v>0</v>
      </c>
      <c r="B134" s="19">
        <v>0</v>
      </c>
      <c r="C134" s="19">
        <v>0</v>
      </c>
      <c r="D134" s="19">
        <v>0</v>
      </c>
      <c r="E134" s="19">
        <v>0</v>
      </c>
      <c r="F134" s="19">
        <v>0</v>
      </c>
      <c r="G134" s="19">
        <v>0</v>
      </c>
      <c r="H134" s="19">
        <v>0</v>
      </c>
      <c r="I134" s="19">
        <v>0</v>
      </c>
      <c r="J134" s="19">
        <v>0</v>
      </c>
      <c r="K134" s="19">
        <v>0</v>
      </c>
      <c r="L134" s="19">
        <v>0</v>
      </c>
      <c r="M134" s="19">
        <v>0</v>
      </c>
      <c r="N134" s="19">
        <v>0</v>
      </c>
      <c r="O134" s="19">
        <v>0</v>
      </c>
      <c r="P134" s="19">
        <v>0</v>
      </c>
      <c r="Q134" s="19">
        <v>0</v>
      </c>
      <c r="R134" s="19">
        <v>0</v>
      </c>
      <c r="S134" s="76">
        <v>0</v>
      </c>
    </row>
    <row r="135" spans="1:19" s="5" customFormat="1" ht="11.25" customHeight="1" x14ac:dyDescent="0.2">
      <c r="A135" s="1022" t="s">
        <v>70</v>
      </c>
      <c r="B135" s="826"/>
      <c r="C135" s="826"/>
      <c r="D135" s="826"/>
      <c r="E135" s="826"/>
      <c r="F135" s="826"/>
      <c r="G135" s="826"/>
      <c r="H135" s="826"/>
      <c r="I135" s="826"/>
      <c r="J135" s="826"/>
      <c r="K135" s="826"/>
      <c r="L135" s="826"/>
      <c r="M135" s="826"/>
      <c r="N135" s="826"/>
      <c r="O135" s="826"/>
      <c r="P135" s="826"/>
      <c r="Q135" s="826"/>
      <c r="R135" s="826"/>
      <c r="S135" s="1023"/>
    </row>
    <row r="136" spans="1:19" s="5" customFormat="1" ht="11.25" customHeight="1" x14ac:dyDescent="0.2">
      <c r="A136" s="75">
        <v>0</v>
      </c>
      <c r="B136" s="19">
        <v>0</v>
      </c>
      <c r="C136" s="19">
        <v>0</v>
      </c>
      <c r="D136" s="19">
        <v>0</v>
      </c>
      <c r="E136" s="19">
        <v>0</v>
      </c>
      <c r="F136" s="19">
        <v>0</v>
      </c>
      <c r="G136" s="19">
        <v>0</v>
      </c>
      <c r="H136" s="19">
        <v>0</v>
      </c>
      <c r="I136" s="19">
        <v>0</v>
      </c>
      <c r="J136" s="19">
        <v>0</v>
      </c>
      <c r="K136" s="19">
        <v>0</v>
      </c>
      <c r="L136" s="19">
        <v>0</v>
      </c>
      <c r="M136" s="19">
        <v>0</v>
      </c>
      <c r="N136" s="19">
        <v>0</v>
      </c>
      <c r="O136" s="19">
        <v>0</v>
      </c>
      <c r="P136" s="19">
        <v>0</v>
      </c>
      <c r="Q136" s="19">
        <v>0</v>
      </c>
      <c r="R136" s="19">
        <v>0</v>
      </c>
      <c r="S136" s="76">
        <v>0</v>
      </c>
    </row>
    <row r="137" spans="1:19" s="5" customFormat="1" ht="11.25" customHeight="1" x14ac:dyDescent="0.2">
      <c r="A137" s="1022" t="s">
        <v>71</v>
      </c>
      <c r="B137" s="826"/>
      <c r="C137" s="826"/>
      <c r="D137" s="826"/>
      <c r="E137" s="826"/>
      <c r="F137" s="826"/>
      <c r="G137" s="826"/>
      <c r="H137" s="826"/>
      <c r="I137" s="826"/>
      <c r="J137" s="826"/>
      <c r="K137" s="826"/>
      <c r="L137" s="826"/>
      <c r="M137" s="826"/>
      <c r="N137" s="826"/>
      <c r="O137" s="826"/>
      <c r="P137" s="826"/>
      <c r="Q137" s="826"/>
      <c r="R137" s="826"/>
      <c r="S137" s="1023"/>
    </row>
    <row r="138" spans="1:19" s="5" customFormat="1" ht="11.25" customHeight="1" x14ac:dyDescent="0.2">
      <c r="A138" s="75">
        <v>0</v>
      </c>
      <c r="B138" s="19">
        <v>0</v>
      </c>
      <c r="C138" s="19">
        <v>0</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76">
        <v>0</v>
      </c>
    </row>
    <row r="139" spans="1:19" s="5" customFormat="1" ht="11.25" customHeight="1" x14ac:dyDescent="0.2">
      <c r="A139" s="1022" t="s">
        <v>72</v>
      </c>
      <c r="B139" s="826"/>
      <c r="C139" s="826"/>
      <c r="D139" s="826"/>
      <c r="E139" s="826"/>
      <c r="F139" s="826"/>
      <c r="G139" s="826"/>
      <c r="H139" s="826"/>
      <c r="I139" s="826"/>
      <c r="J139" s="826"/>
      <c r="K139" s="826"/>
      <c r="L139" s="826"/>
      <c r="M139" s="826"/>
      <c r="N139" s="826"/>
      <c r="O139" s="826"/>
      <c r="P139" s="826"/>
      <c r="Q139" s="826"/>
      <c r="R139" s="826"/>
      <c r="S139" s="1023"/>
    </row>
    <row r="140" spans="1:19" s="5" customFormat="1" ht="11.25" customHeight="1" x14ac:dyDescent="0.2">
      <c r="A140" s="75">
        <v>0</v>
      </c>
      <c r="B140" s="19">
        <v>0</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76">
        <v>0</v>
      </c>
    </row>
    <row r="141" spans="1:19" s="5" customFormat="1" ht="11.25" customHeight="1" x14ac:dyDescent="0.2">
      <c r="A141" s="1033" t="s">
        <v>73</v>
      </c>
      <c r="B141" s="832"/>
      <c r="C141" s="832"/>
      <c r="D141" s="832"/>
      <c r="E141" s="832"/>
      <c r="F141" s="832"/>
      <c r="G141" s="832"/>
      <c r="H141" s="832"/>
      <c r="I141" s="832"/>
      <c r="J141" s="832"/>
      <c r="K141" s="832"/>
      <c r="L141" s="832"/>
      <c r="M141" s="832"/>
      <c r="N141" s="832"/>
      <c r="O141" s="832"/>
      <c r="P141" s="832"/>
      <c r="Q141" s="832"/>
      <c r="R141" s="832"/>
      <c r="S141" s="1034"/>
    </row>
    <row r="142" spans="1:19" s="5" customFormat="1" ht="11.25" customHeight="1" x14ac:dyDescent="0.2">
      <c r="A142" s="75">
        <v>0</v>
      </c>
      <c r="B142" s="19">
        <v>0</v>
      </c>
      <c r="C142" s="19">
        <v>0</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76">
        <v>0</v>
      </c>
    </row>
    <row r="143" spans="1:19" s="5" customFormat="1" ht="11.25" customHeight="1" x14ac:dyDescent="0.2">
      <c r="A143" s="1022" t="s">
        <v>74</v>
      </c>
      <c r="B143" s="826"/>
      <c r="C143" s="826"/>
      <c r="D143" s="826"/>
      <c r="E143" s="826"/>
      <c r="F143" s="826"/>
      <c r="G143" s="826"/>
      <c r="H143" s="826"/>
      <c r="I143" s="826"/>
      <c r="J143" s="826"/>
      <c r="K143" s="826"/>
      <c r="L143" s="826"/>
      <c r="M143" s="826"/>
      <c r="N143" s="826"/>
      <c r="O143" s="826"/>
      <c r="P143" s="826"/>
      <c r="Q143" s="826"/>
      <c r="R143" s="826"/>
      <c r="S143" s="1023"/>
    </row>
    <row r="144" spans="1:19" s="5" customFormat="1" ht="11.25" customHeight="1" x14ac:dyDescent="0.2">
      <c r="A144" s="75">
        <v>0</v>
      </c>
      <c r="B144" s="19">
        <v>0</v>
      </c>
      <c r="C144" s="19">
        <v>0</v>
      </c>
      <c r="D144" s="19">
        <v>0</v>
      </c>
      <c r="E144" s="19">
        <v>0</v>
      </c>
      <c r="F144" s="19">
        <v>0</v>
      </c>
      <c r="G144" s="19">
        <v>0</v>
      </c>
      <c r="H144" s="19">
        <v>0</v>
      </c>
      <c r="I144" s="19">
        <v>0</v>
      </c>
      <c r="J144" s="19">
        <v>0</v>
      </c>
      <c r="K144" s="19">
        <v>0</v>
      </c>
      <c r="L144" s="19">
        <v>0</v>
      </c>
      <c r="M144" s="19">
        <v>0</v>
      </c>
      <c r="N144" s="19">
        <v>0</v>
      </c>
      <c r="O144" s="19">
        <v>0</v>
      </c>
      <c r="P144" s="19">
        <v>0</v>
      </c>
      <c r="Q144" s="19">
        <v>0</v>
      </c>
      <c r="R144" s="19">
        <v>0</v>
      </c>
      <c r="S144" s="76">
        <v>0</v>
      </c>
    </row>
    <row r="145" spans="1:19" s="5" customFormat="1" ht="11.25" customHeight="1" x14ac:dyDescent="0.2">
      <c r="A145" s="1022" t="s">
        <v>75</v>
      </c>
      <c r="B145" s="826"/>
      <c r="C145" s="826"/>
      <c r="D145" s="826"/>
      <c r="E145" s="826"/>
      <c r="F145" s="826"/>
      <c r="G145" s="826"/>
      <c r="H145" s="826"/>
      <c r="I145" s="826"/>
      <c r="J145" s="826"/>
      <c r="K145" s="826"/>
      <c r="L145" s="826"/>
      <c r="M145" s="826"/>
      <c r="N145" s="826"/>
      <c r="O145" s="826"/>
      <c r="P145" s="826"/>
      <c r="Q145" s="826"/>
      <c r="R145" s="826"/>
      <c r="S145" s="1023"/>
    </row>
    <row r="146" spans="1:19" s="5" customFormat="1" ht="11.25" customHeight="1" x14ac:dyDescent="0.2">
      <c r="A146" s="75">
        <v>0</v>
      </c>
      <c r="B146" s="19">
        <v>0</v>
      </c>
      <c r="C146" s="19">
        <v>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76">
        <v>0</v>
      </c>
    </row>
    <row r="147" spans="1:19" s="5" customFormat="1" ht="12" customHeight="1" x14ac:dyDescent="0.2">
      <c r="A147" s="1022" t="s">
        <v>76</v>
      </c>
      <c r="B147" s="826"/>
      <c r="C147" s="826"/>
      <c r="D147" s="826"/>
      <c r="E147" s="826"/>
      <c r="F147" s="826"/>
      <c r="G147" s="826"/>
      <c r="H147" s="826"/>
      <c r="I147" s="826"/>
      <c r="J147" s="826"/>
      <c r="K147" s="826"/>
      <c r="L147" s="826"/>
      <c r="M147" s="826"/>
      <c r="N147" s="826"/>
      <c r="O147" s="826"/>
      <c r="P147" s="826"/>
      <c r="Q147" s="826"/>
      <c r="R147" s="826"/>
      <c r="S147" s="1023"/>
    </row>
    <row r="148" spans="1:19" s="5" customFormat="1" ht="11.25" customHeight="1" x14ac:dyDescent="0.2">
      <c r="A148" s="75">
        <v>0</v>
      </c>
      <c r="B148" s="19">
        <v>0</v>
      </c>
      <c r="C148" s="19">
        <v>0</v>
      </c>
      <c r="D148" s="19">
        <v>0</v>
      </c>
      <c r="E148" s="19">
        <v>0</v>
      </c>
      <c r="F148" s="19">
        <v>0</v>
      </c>
      <c r="G148" s="19">
        <v>0</v>
      </c>
      <c r="H148" s="19">
        <v>0</v>
      </c>
      <c r="I148" s="19">
        <v>0</v>
      </c>
      <c r="J148" s="19">
        <v>0</v>
      </c>
      <c r="K148" s="19">
        <v>0</v>
      </c>
      <c r="L148" s="19">
        <v>0</v>
      </c>
      <c r="M148" s="19">
        <v>0</v>
      </c>
      <c r="N148" s="19">
        <v>0</v>
      </c>
      <c r="O148" s="19">
        <v>0</v>
      </c>
      <c r="P148" s="19">
        <v>0</v>
      </c>
      <c r="Q148" s="19">
        <v>0</v>
      </c>
      <c r="R148" s="19">
        <v>0</v>
      </c>
      <c r="S148" s="76">
        <v>0</v>
      </c>
    </row>
    <row r="149" spans="1:19" s="5" customFormat="1" ht="11.25" customHeight="1" x14ac:dyDescent="0.2">
      <c r="A149" s="1022" t="s">
        <v>77</v>
      </c>
      <c r="B149" s="826"/>
      <c r="C149" s="826"/>
      <c r="D149" s="826"/>
      <c r="E149" s="826"/>
      <c r="F149" s="826"/>
      <c r="G149" s="826"/>
      <c r="H149" s="826"/>
      <c r="I149" s="826"/>
      <c r="J149" s="826"/>
      <c r="K149" s="826"/>
      <c r="L149" s="826"/>
      <c r="M149" s="826"/>
      <c r="N149" s="826"/>
      <c r="O149" s="826"/>
      <c r="P149" s="826"/>
      <c r="Q149" s="826"/>
      <c r="R149" s="826"/>
      <c r="S149" s="1023"/>
    </row>
    <row r="150" spans="1:19" s="5" customFormat="1" ht="11.25" customHeight="1" x14ac:dyDescent="0.2">
      <c r="A150" s="75">
        <v>0</v>
      </c>
      <c r="B150" s="19">
        <v>0</v>
      </c>
      <c r="C150" s="19">
        <v>0</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76">
        <v>0</v>
      </c>
    </row>
    <row r="151" spans="1:19" s="5" customFormat="1" ht="11.25" customHeight="1" x14ac:dyDescent="0.2">
      <c r="A151" s="1022" t="s">
        <v>78</v>
      </c>
      <c r="B151" s="826"/>
      <c r="C151" s="826"/>
      <c r="D151" s="826"/>
      <c r="E151" s="826"/>
      <c r="F151" s="826"/>
      <c r="G151" s="826"/>
      <c r="H151" s="826"/>
      <c r="I151" s="826"/>
      <c r="J151" s="826"/>
      <c r="K151" s="826"/>
      <c r="L151" s="826"/>
      <c r="M151" s="826"/>
      <c r="N151" s="826"/>
      <c r="O151" s="826"/>
      <c r="P151" s="826"/>
      <c r="Q151" s="826"/>
      <c r="R151" s="826"/>
      <c r="S151" s="1023"/>
    </row>
    <row r="152" spans="1:19" s="5" customFormat="1" ht="11.25" customHeight="1" x14ac:dyDescent="0.2">
      <c r="A152" s="75">
        <v>0</v>
      </c>
      <c r="B152" s="19">
        <v>0</v>
      </c>
      <c r="C152" s="19">
        <v>0</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76">
        <v>0</v>
      </c>
    </row>
    <row r="153" spans="1:19" s="5" customFormat="1" ht="11.25" customHeight="1" x14ac:dyDescent="0.2">
      <c r="A153" s="1022" t="s">
        <v>79</v>
      </c>
      <c r="B153" s="826"/>
      <c r="C153" s="826"/>
      <c r="D153" s="826"/>
      <c r="E153" s="826"/>
      <c r="F153" s="826"/>
      <c r="G153" s="826"/>
      <c r="H153" s="826"/>
      <c r="I153" s="826"/>
      <c r="J153" s="826"/>
      <c r="K153" s="826"/>
      <c r="L153" s="826"/>
      <c r="M153" s="826"/>
      <c r="N153" s="826"/>
      <c r="O153" s="826"/>
      <c r="P153" s="826"/>
      <c r="Q153" s="826"/>
      <c r="R153" s="826"/>
      <c r="S153" s="1023"/>
    </row>
    <row r="154" spans="1:19" s="5" customFormat="1" ht="11.25" customHeight="1" x14ac:dyDescent="0.2">
      <c r="A154" s="75">
        <v>0</v>
      </c>
      <c r="B154" s="19">
        <v>0</v>
      </c>
      <c r="C154" s="19">
        <v>0</v>
      </c>
      <c r="D154" s="19">
        <v>0</v>
      </c>
      <c r="E154" s="19">
        <v>0</v>
      </c>
      <c r="F154" s="19">
        <v>0</v>
      </c>
      <c r="G154" s="19">
        <v>0</v>
      </c>
      <c r="H154" s="19">
        <v>0</v>
      </c>
      <c r="I154" s="19">
        <v>0</v>
      </c>
      <c r="J154" s="19">
        <v>0</v>
      </c>
      <c r="K154" s="19">
        <v>0</v>
      </c>
      <c r="L154" s="19">
        <v>0</v>
      </c>
      <c r="M154" s="19">
        <v>0</v>
      </c>
      <c r="N154" s="19">
        <v>0</v>
      </c>
      <c r="O154" s="19">
        <v>0</v>
      </c>
      <c r="P154" s="19">
        <v>0</v>
      </c>
      <c r="Q154" s="19">
        <v>0</v>
      </c>
      <c r="R154" s="19">
        <v>0</v>
      </c>
      <c r="S154" s="76">
        <v>0</v>
      </c>
    </row>
    <row r="155" spans="1:19" s="5" customFormat="1" ht="11.25" customHeight="1" x14ac:dyDescent="0.2">
      <c r="A155" s="1022" t="s">
        <v>80</v>
      </c>
      <c r="B155" s="826"/>
      <c r="C155" s="826"/>
      <c r="D155" s="826"/>
      <c r="E155" s="826"/>
      <c r="F155" s="826"/>
      <c r="G155" s="826"/>
      <c r="H155" s="826"/>
      <c r="I155" s="826"/>
      <c r="J155" s="826"/>
      <c r="K155" s="826"/>
      <c r="L155" s="826"/>
      <c r="M155" s="826"/>
      <c r="N155" s="826"/>
      <c r="O155" s="826"/>
      <c r="P155" s="826"/>
      <c r="Q155" s="826"/>
      <c r="R155" s="826"/>
      <c r="S155" s="1023"/>
    </row>
    <row r="156" spans="1:19" s="5" customFormat="1" ht="11.25" customHeight="1" x14ac:dyDescent="0.2">
      <c r="A156" s="75">
        <v>0</v>
      </c>
      <c r="B156" s="19">
        <v>0</v>
      </c>
      <c r="C156" s="19">
        <v>0</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76">
        <v>0</v>
      </c>
    </row>
    <row r="157" spans="1:19" s="5" customFormat="1" ht="11.25" customHeight="1" x14ac:dyDescent="0.2">
      <c r="A157" s="1052" t="s">
        <v>1717</v>
      </c>
      <c r="B157" s="846"/>
      <c r="C157" s="846"/>
      <c r="D157" s="846"/>
      <c r="E157" s="846"/>
      <c r="F157" s="846"/>
      <c r="G157" s="846"/>
      <c r="H157" s="846"/>
      <c r="I157" s="846"/>
      <c r="J157" s="846"/>
      <c r="K157" s="846"/>
      <c r="L157" s="846"/>
      <c r="M157" s="846"/>
      <c r="N157" s="846"/>
      <c r="O157" s="846"/>
      <c r="P157" s="846"/>
      <c r="Q157" s="846"/>
      <c r="R157" s="846"/>
      <c r="S157" s="1116"/>
    </row>
    <row r="158" spans="1:19" s="261" customFormat="1" ht="11.25" customHeight="1" x14ac:dyDescent="0.2">
      <c r="A158" s="312">
        <f>SUM(A156,A154,A152,A150,A148,A146,A144,A142,A140,A138,A136,A134)</f>
        <v>0</v>
      </c>
      <c r="B158" s="312">
        <f t="shared" ref="B158:S158" si="3">SUM(B156,B154,B152,B150,B148,B146,B144,B142,B140,B138,B136,B134)</f>
        <v>0</v>
      </c>
      <c r="C158" s="312">
        <f t="shared" si="3"/>
        <v>0</v>
      </c>
      <c r="D158" s="312">
        <f t="shared" si="3"/>
        <v>0</v>
      </c>
      <c r="E158" s="312">
        <f t="shared" si="3"/>
        <v>0</v>
      </c>
      <c r="F158" s="312">
        <f t="shared" si="3"/>
        <v>0</v>
      </c>
      <c r="G158" s="312">
        <f t="shared" si="3"/>
        <v>0</v>
      </c>
      <c r="H158" s="312">
        <f t="shared" si="3"/>
        <v>0</v>
      </c>
      <c r="I158" s="312">
        <f t="shared" si="3"/>
        <v>0</v>
      </c>
      <c r="J158" s="312">
        <f t="shared" si="3"/>
        <v>0</v>
      </c>
      <c r="K158" s="312">
        <f t="shared" si="3"/>
        <v>0</v>
      </c>
      <c r="L158" s="312">
        <f t="shared" si="3"/>
        <v>0</v>
      </c>
      <c r="M158" s="312">
        <f t="shared" si="3"/>
        <v>0</v>
      </c>
      <c r="N158" s="312">
        <f t="shared" si="3"/>
        <v>0</v>
      </c>
      <c r="O158" s="312">
        <f t="shared" si="3"/>
        <v>0</v>
      </c>
      <c r="P158" s="312">
        <f t="shared" si="3"/>
        <v>0</v>
      </c>
      <c r="Q158" s="312">
        <f t="shared" si="3"/>
        <v>0</v>
      </c>
      <c r="R158" s="312">
        <f t="shared" si="3"/>
        <v>0</v>
      </c>
      <c r="S158" s="312">
        <f t="shared" si="3"/>
        <v>0</v>
      </c>
    </row>
    <row r="159" spans="1:19" s="5" customFormat="1" ht="11.25" customHeight="1" thickBot="1" x14ac:dyDescent="0.25">
      <c r="A159" s="1048"/>
      <c r="B159" s="824"/>
      <c r="C159" s="824"/>
      <c r="D159" s="824"/>
      <c r="E159" s="824"/>
      <c r="F159" s="824"/>
      <c r="G159" s="824"/>
      <c r="H159" s="824"/>
      <c r="I159" s="824"/>
      <c r="J159" s="824"/>
      <c r="K159" s="824"/>
      <c r="L159" s="824"/>
      <c r="M159" s="824"/>
      <c r="N159" s="824"/>
      <c r="O159" s="824"/>
      <c r="P159" s="824"/>
      <c r="Q159" s="824"/>
      <c r="R159" s="824"/>
      <c r="S159" s="1049"/>
    </row>
    <row r="160" spans="1:19" s="5" customFormat="1" ht="18.75" customHeight="1" x14ac:dyDescent="0.2">
      <c r="A160" s="1372" t="s">
        <v>2972</v>
      </c>
      <c r="B160" s="1050"/>
      <c r="C160" s="1050"/>
      <c r="D160" s="1050"/>
      <c r="E160" s="1050"/>
      <c r="F160" s="1050"/>
      <c r="G160" s="1050"/>
      <c r="H160" s="1050"/>
      <c r="I160" s="1050"/>
      <c r="J160" s="1050"/>
      <c r="K160" s="1050"/>
      <c r="L160" s="1050"/>
      <c r="M160" s="1050"/>
      <c r="N160" s="1050"/>
      <c r="O160" s="1050"/>
      <c r="P160" s="1050"/>
      <c r="Q160" s="1050"/>
      <c r="R160" s="1050"/>
      <c r="S160" s="1051"/>
    </row>
    <row r="161" spans="1:19" s="1154" customFormat="1" ht="11.25" customHeight="1" x14ac:dyDescent="0.2">
      <c r="A161" s="1039" t="s">
        <v>172</v>
      </c>
    </row>
    <row r="162" spans="1:19" s="5" customFormat="1" ht="11.25" customHeight="1" x14ac:dyDescent="0.2">
      <c r="A162" s="1039" t="s">
        <v>1742</v>
      </c>
      <c r="B162" s="834"/>
      <c r="C162" s="834"/>
      <c r="D162" s="834"/>
      <c r="E162" s="834"/>
      <c r="F162" s="834"/>
      <c r="G162" s="834"/>
      <c r="H162" s="834"/>
      <c r="I162" s="834"/>
      <c r="J162" s="834"/>
      <c r="K162" s="834"/>
      <c r="L162" s="834"/>
      <c r="M162" s="834"/>
      <c r="N162" s="834"/>
      <c r="O162" s="834"/>
      <c r="P162" s="834"/>
      <c r="Q162" s="834"/>
      <c r="R162" s="834"/>
      <c r="S162" s="1040"/>
    </row>
    <row r="163" spans="1:19" s="5" customFormat="1" ht="11.25" customHeight="1" x14ac:dyDescent="0.2">
      <c r="A163" s="1039" t="s">
        <v>1564</v>
      </c>
      <c r="B163" s="834"/>
      <c r="C163" s="834"/>
      <c r="D163" s="834"/>
      <c r="E163" s="834"/>
      <c r="F163" s="834"/>
      <c r="G163" s="834"/>
      <c r="H163" s="834"/>
      <c r="I163" s="834"/>
      <c r="J163" s="834"/>
      <c r="K163" s="834"/>
      <c r="L163" s="834"/>
      <c r="M163" s="834"/>
      <c r="N163" s="834"/>
      <c r="O163" s="834"/>
      <c r="P163" s="834"/>
      <c r="Q163" s="834"/>
      <c r="R163" s="834"/>
      <c r="S163" s="1040"/>
    </row>
    <row r="164" spans="1:19" s="5" customFormat="1" ht="11.25" customHeight="1" x14ac:dyDescent="0.2">
      <c r="A164" s="1039" t="s">
        <v>1743</v>
      </c>
      <c r="B164" s="834"/>
      <c r="C164" s="834"/>
      <c r="D164" s="834"/>
      <c r="E164" s="834"/>
      <c r="F164" s="834"/>
      <c r="G164" s="834"/>
      <c r="H164" s="834"/>
      <c r="I164" s="834"/>
      <c r="J164" s="834"/>
      <c r="K164" s="834"/>
      <c r="L164" s="834"/>
      <c r="M164" s="834"/>
      <c r="N164" s="834"/>
      <c r="O164" s="834"/>
      <c r="P164" s="834"/>
      <c r="Q164" s="834"/>
      <c r="R164" s="834"/>
      <c r="S164" s="1040"/>
    </row>
    <row r="165" spans="1:19" s="5" customFormat="1" ht="11.25" customHeight="1" x14ac:dyDescent="0.2">
      <c r="A165" s="1039" t="s">
        <v>1744</v>
      </c>
      <c r="B165" s="834"/>
      <c r="C165" s="834"/>
      <c r="D165" s="834"/>
      <c r="E165" s="834"/>
      <c r="F165" s="834"/>
      <c r="G165" s="834"/>
      <c r="H165" s="834"/>
      <c r="I165" s="834"/>
      <c r="J165" s="834"/>
      <c r="K165" s="834"/>
      <c r="L165" s="834"/>
      <c r="M165" s="834"/>
      <c r="N165" s="834"/>
      <c r="O165" s="834"/>
      <c r="P165" s="834"/>
      <c r="Q165" s="834"/>
      <c r="R165" s="834"/>
      <c r="S165" s="1040"/>
    </row>
    <row r="166" spans="1:19" s="5" customFormat="1" ht="11.25" customHeight="1" x14ac:dyDescent="0.2">
      <c r="A166" s="1039" t="s">
        <v>1745</v>
      </c>
      <c r="B166" s="834"/>
      <c r="C166" s="834"/>
      <c r="D166" s="834"/>
      <c r="E166" s="834"/>
      <c r="F166" s="834"/>
      <c r="G166" s="834"/>
      <c r="H166" s="834"/>
      <c r="I166" s="834"/>
      <c r="J166" s="834"/>
      <c r="K166" s="834"/>
      <c r="L166" s="834"/>
      <c r="M166" s="834"/>
      <c r="N166" s="834"/>
      <c r="O166" s="834"/>
      <c r="P166" s="834"/>
      <c r="Q166" s="834"/>
      <c r="R166" s="834"/>
      <c r="S166" s="1040"/>
    </row>
    <row r="167" spans="1:19" s="5" customFormat="1" ht="11.25" customHeight="1" x14ac:dyDescent="0.2">
      <c r="A167" s="1039" t="s">
        <v>1746</v>
      </c>
      <c r="B167" s="834"/>
      <c r="C167" s="834"/>
      <c r="D167" s="834"/>
      <c r="E167" s="834"/>
      <c r="F167" s="834"/>
      <c r="G167" s="834"/>
      <c r="H167" s="834"/>
      <c r="I167" s="834"/>
      <c r="J167" s="834"/>
      <c r="K167" s="834"/>
      <c r="L167" s="834"/>
      <c r="M167" s="834"/>
      <c r="N167" s="834"/>
      <c r="O167" s="834"/>
      <c r="P167" s="834"/>
      <c r="Q167" s="834"/>
      <c r="R167" s="834"/>
      <c r="S167" s="1040"/>
    </row>
    <row r="168" spans="1:19" s="5" customFormat="1" ht="11.25" customHeight="1" x14ac:dyDescent="0.2">
      <c r="A168" s="1039" t="s">
        <v>200</v>
      </c>
      <c r="B168" s="834"/>
      <c r="C168" s="834"/>
      <c r="D168" s="834"/>
      <c r="E168" s="834"/>
      <c r="F168" s="834"/>
      <c r="G168" s="834"/>
      <c r="H168" s="834"/>
      <c r="I168" s="834"/>
      <c r="J168" s="834"/>
      <c r="K168" s="834"/>
      <c r="L168" s="834"/>
      <c r="M168" s="834"/>
      <c r="N168" s="834"/>
      <c r="O168" s="834"/>
      <c r="P168" s="834"/>
      <c r="Q168" s="834"/>
      <c r="R168" s="834"/>
      <c r="S168" s="1040"/>
    </row>
    <row r="169" spans="1:19" s="5" customFormat="1" ht="11.25" customHeight="1" x14ac:dyDescent="0.2">
      <c r="A169" s="1041" t="s">
        <v>1747</v>
      </c>
      <c r="B169" s="837"/>
      <c r="C169" s="837"/>
      <c r="D169" s="837"/>
      <c r="E169" s="837"/>
      <c r="F169" s="837"/>
      <c r="G169" s="837"/>
      <c r="H169" s="837"/>
      <c r="I169" s="837"/>
      <c r="J169" s="837"/>
      <c r="K169" s="837"/>
      <c r="L169" s="837"/>
      <c r="M169" s="837"/>
      <c r="N169" s="837"/>
      <c r="O169" s="837"/>
      <c r="P169" s="837"/>
      <c r="Q169" s="837"/>
      <c r="R169" s="837"/>
      <c r="S169" s="1042"/>
    </row>
    <row r="170" spans="1:19" s="5" customFormat="1" ht="45" customHeight="1" x14ac:dyDescent="0.2">
      <c r="A170" s="1038" t="s">
        <v>41</v>
      </c>
      <c r="B170" s="831"/>
      <c r="C170" s="831"/>
      <c r="D170" s="831" t="s">
        <v>42</v>
      </c>
      <c r="E170" s="831"/>
      <c r="F170" s="831" t="s">
        <v>43</v>
      </c>
      <c r="G170" s="831"/>
      <c r="H170" s="831"/>
      <c r="I170" s="831" t="s">
        <v>44</v>
      </c>
      <c r="J170" s="831"/>
      <c r="K170" s="827" t="s">
        <v>45</v>
      </c>
      <c r="L170" s="839"/>
      <c r="M170" s="839"/>
      <c r="N170" s="840"/>
      <c r="O170" s="841" t="s">
        <v>46</v>
      </c>
      <c r="P170" s="841"/>
      <c r="Q170" s="842"/>
      <c r="R170" s="831" t="s">
        <v>47</v>
      </c>
      <c r="S170" s="1036"/>
    </row>
    <row r="171" spans="1:19" s="5" customFormat="1" ht="42" customHeight="1" x14ac:dyDescent="0.2">
      <c r="A171" s="1037" t="s">
        <v>48</v>
      </c>
      <c r="B171" s="830" t="s">
        <v>49</v>
      </c>
      <c r="C171" s="852" t="s">
        <v>50</v>
      </c>
      <c r="D171" s="830" t="s">
        <v>51</v>
      </c>
      <c r="E171" s="830" t="s">
        <v>52</v>
      </c>
      <c r="F171" s="827" t="s">
        <v>53</v>
      </c>
      <c r="G171" s="828"/>
      <c r="H171" s="829"/>
      <c r="I171" s="830" t="s">
        <v>54</v>
      </c>
      <c r="J171" s="830" t="s">
        <v>55</v>
      </c>
      <c r="K171" s="827" t="s">
        <v>56</v>
      </c>
      <c r="L171" s="829"/>
      <c r="M171" s="827" t="s">
        <v>57</v>
      </c>
      <c r="N171" s="829"/>
      <c r="O171" s="830" t="s">
        <v>58</v>
      </c>
      <c r="P171" s="830" t="s">
        <v>59</v>
      </c>
      <c r="Q171" s="830" t="s">
        <v>60</v>
      </c>
      <c r="R171" s="830" t="s">
        <v>61</v>
      </c>
      <c r="S171" s="1035" t="s">
        <v>62</v>
      </c>
    </row>
    <row r="172" spans="1:19" s="5" customFormat="1" ht="45" customHeight="1" x14ac:dyDescent="0.2">
      <c r="A172" s="1038"/>
      <c r="B172" s="831"/>
      <c r="C172" s="853"/>
      <c r="D172" s="831"/>
      <c r="E172" s="831"/>
      <c r="F172" s="149" t="s">
        <v>63</v>
      </c>
      <c r="G172" s="149" t="s">
        <v>64</v>
      </c>
      <c r="H172" s="149" t="s">
        <v>65</v>
      </c>
      <c r="I172" s="831"/>
      <c r="J172" s="831"/>
      <c r="K172" s="152" t="s">
        <v>66</v>
      </c>
      <c r="L172" s="152" t="s">
        <v>67</v>
      </c>
      <c r="M172" s="152" t="s">
        <v>68</v>
      </c>
      <c r="N172" s="152" t="s">
        <v>67</v>
      </c>
      <c r="O172" s="831"/>
      <c r="P172" s="831"/>
      <c r="Q172" s="831"/>
      <c r="R172" s="831"/>
      <c r="S172" s="1036"/>
    </row>
    <row r="173" spans="1:19" s="5" customFormat="1" ht="11.25" customHeight="1" x14ac:dyDescent="0.2">
      <c r="A173" s="1022" t="s">
        <v>69</v>
      </c>
      <c r="B173" s="826"/>
      <c r="C173" s="826"/>
      <c r="D173" s="826"/>
      <c r="E173" s="826"/>
      <c r="F173" s="826"/>
      <c r="G173" s="826"/>
      <c r="H173" s="826"/>
      <c r="I173" s="826"/>
      <c r="J173" s="826"/>
      <c r="K173" s="826"/>
      <c r="L173" s="826"/>
      <c r="M173" s="826"/>
      <c r="N173" s="826"/>
      <c r="O173" s="826"/>
      <c r="P173" s="826"/>
      <c r="Q173" s="826"/>
      <c r="R173" s="826"/>
      <c r="S173" s="1023"/>
    </row>
    <row r="174" spans="1:19" s="5" customFormat="1" ht="11.25" customHeight="1" x14ac:dyDescent="0.2">
      <c r="A174" s="75">
        <v>0</v>
      </c>
      <c r="B174" s="19">
        <v>0</v>
      </c>
      <c r="C174" s="19">
        <v>0</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76">
        <v>0</v>
      </c>
    </row>
    <row r="175" spans="1:19" s="5" customFormat="1" ht="11.25" customHeight="1" x14ac:dyDescent="0.2">
      <c r="A175" s="1022" t="s">
        <v>70</v>
      </c>
      <c r="B175" s="826"/>
      <c r="C175" s="826"/>
      <c r="D175" s="826"/>
      <c r="E175" s="826"/>
      <c r="F175" s="826"/>
      <c r="G175" s="826"/>
      <c r="H175" s="826"/>
      <c r="I175" s="826"/>
      <c r="J175" s="826"/>
      <c r="K175" s="826"/>
      <c r="L175" s="826"/>
      <c r="M175" s="826"/>
      <c r="N175" s="826"/>
      <c r="O175" s="826"/>
      <c r="P175" s="826"/>
      <c r="Q175" s="826"/>
      <c r="R175" s="826"/>
      <c r="S175" s="1023"/>
    </row>
    <row r="176" spans="1:19" s="5" customFormat="1" ht="11.25" customHeight="1" x14ac:dyDescent="0.2">
      <c r="A176" s="75">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76">
        <v>0</v>
      </c>
    </row>
    <row r="177" spans="1:19" s="5" customFormat="1" ht="11.25" customHeight="1" x14ac:dyDescent="0.2">
      <c r="A177" s="1022" t="s">
        <v>71</v>
      </c>
      <c r="B177" s="826"/>
      <c r="C177" s="826"/>
      <c r="D177" s="826"/>
      <c r="E177" s="826"/>
      <c r="F177" s="826"/>
      <c r="G177" s="826"/>
      <c r="H177" s="826"/>
      <c r="I177" s="826"/>
      <c r="J177" s="826"/>
      <c r="K177" s="826"/>
      <c r="L177" s="826"/>
      <c r="M177" s="826"/>
      <c r="N177" s="826"/>
      <c r="O177" s="826"/>
      <c r="P177" s="826"/>
      <c r="Q177" s="826"/>
      <c r="R177" s="826"/>
      <c r="S177" s="1023"/>
    </row>
    <row r="178" spans="1:19" s="5" customFormat="1" ht="11.25" customHeight="1" x14ac:dyDescent="0.2">
      <c r="A178" s="75">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76">
        <v>0</v>
      </c>
    </row>
    <row r="179" spans="1:19" s="5" customFormat="1" ht="11.25" customHeight="1" x14ac:dyDescent="0.2">
      <c r="A179" s="1022" t="s">
        <v>72</v>
      </c>
      <c r="B179" s="826"/>
      <c r="C179" s="826"/>
      <c r="D179" s="826"/>
      <c r="E179" s="826"/>
      <c r="F179" s="826"/>
      <c r="G179" s="826"/>
      <c r="H179" s="826"/>
      <c r="I179" s="826"/>
      <c r="J179" s="826"/>
      <c r="K179" s="826"/>
      <c r="L179" s="826"/>
      <c r="M179" s="826"/>
      <c r="N179" s="826"/>
      <c r="O179" s="826"/>
      <c r="P179" s="826"/>
      <c r="Q179" s="826"/>
      <c r="R179" s="826"/>
      <c r="S179" s="1023"/>
    </row>
    <row r="180" spans="1:19" s="5" customFormat="1" ht="11.25" customHeight="1" x14ac:dyDescent="0.2">
      <c r="A180" s="75">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76">
        <v>0</v>
      </c>
    </row>
    <row r="181" spans="1:19" s="5" customFormat="1" ht="11.25" customHeight="1" x14ac:dyDescent="0.2">
      <c r="A181" s="1033" t="s">
        <v>73</v>
      </c>
      <c r="B181" s="832"/>
      <c r="C181" s="832"/>
      <c r="D181" s="832"/>
      <c r="E181" s="832"/>
      <c r="F181" s="832"/>
      <c r="G181" s="832"/>
      <c r="H181" s="832"/>
      <c r="I181" s="832"/>
      <c r="J181" s="832"/>
      <c r="K181" s="832"/>
      <c r="L181" s="832"/>
      <c r="M181" s="832"/>
      <c r="N181" s="832"/>
      <c r="O181" s="832"/>
      <c r="P181" s="832"/>
      <c r="Q181" s="832"/>
      <c r="R181" s="832"/>
      <c r="S181" s="1034"/>
    </row>
    <row r="182" spans="1:19" s="5" customFormat="1" ht="11.25" customHeight="1" x14ac:dyDescent="0.2">
      <c r="A182" s="75">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76">
        <v>0</v>
      </c>
    </row>
    <row r="183" spans="1:19" s="5" customFormat="1" ht="11.25" customHeight="1" x14ac:dyDescent="0.2">
      <c r="A183" s="1022" t="s">
        <v>74</v>
      </c>
      <c r="B183" s="826"/>
      <c r="C183" s="826"/>
      <c r="D183" s="826"/>
      <c r="E183" s="826"/>
      <c r="F183" s="826"/>
      <c r="G183" s="826"/>
      <c r="H183" s="826"/>
      <c r="I183" s="826"/>
      <c r="J183" s="826"/>
      <c r="K183" s="826"/>
      <c r="L183" s="826"/>
      <c r="M183" s="826"/>
      <c r="N183" s="826"/>
      <c r="O183" s="826"/>
      <c r="P183" s="826"/>
      <c r="Q183" s="826"/>
      <c r="R183" s="826"/>
      <c r="S183" s="1023"/>
    </row>
    <row r="184" spans="1:19" s="5" customFormat="1" ht="11.25" customHeight="1" x14ac:dyDescent="0.2">
      <c r="A184" s="75">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76">
        <v>0</v>
      </c>
    </row>
    <row r="185" spans="1:19" s="5" customFormat="1" ht="11.25" customHeight="1" x14ac:dyDescent="0.2">
      <c r="A185" s="1022" t="s">
        <v>75</v>
      </c>
      <c r="B185" s="826"/>
      <c r="C185" s="826"/>
      <c r="D185" s="826"/>
      <c r="E185" s="826"/>
      <c r="F185" s="826"/>
      <c r="G185" s="826"/>
      <c r="H185" s="826"/>
      <c r="I185" s="826"/>
      <c r="J185" s="826"/>
      <c r="K185" s="826"/>
      <c r="L185" s="826"/>
      <c r="M185" s="826"/>
      <c r="N185" s="826"/>
      <c r="O185" s="826"/>
      <c r="P185" s="826"/>
      <c r="Q185" s="826"/>
      <c r="R185" s="826"/>
      <c r="S185" s="1023"/>
    </row>
    <row r="186" spans="1:19" s="5" customFormat="1" ht="11.25" customHeight="1" x14ac:dyDescent="0.2">
      <c r="A186" s="75">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76">
        <v>0</v>
      </c>
    </row>
    <row r="187" spans="1:19" s="5" customFormat="1" ht="11.25" customHeight="1" x14ac:dyDescent="0.2">
      <c r="A187" s="1022" t="s">
        <v>76</v>
      </c>
      <c r="B187" s="826"/>
      <c r="C187" s="826"/>
      <c r="D187" s="826"/>
      <c r="E187" s="826"/>
      <c r="F187" s="826"/>
      <c r="G187" s="826"/>
      <c r="H187" s="826"/>
      <c r="I187" s="826"/>
      <c r="J187" s="826"/>
      <c r="K187" s="826"/>
      <c r="L187" s="826"/>
      <c r="M187" s="826"/>
      <c r="N187" s="826"/>
      <c r="O187" s="826"/>
      <c r="P187" s="826"/>
      <c r="Q187" s="826"/>
      <c r="R187" s="826"/>
      <c r="S187" s="1023"/>
    </row>
    <row r="188" spans="1:19" s="5" customFormat="1" ht="11.25" customHeight="1" x14ac:dyDescent="0.2">
      <c r="A188" s="75">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76">
        <v>0</v>
      </c>
    </row>
    <row r="189" spans="1:19" s="5" customFormat="1" ht="11.25" customHeight="1" x14ac:dyDescent="0.2">
      <c r="A189" s="1022" t="s">
        <v>77</v>
      </c>
      <c r="B189" s="826"/>
      <c r="C189" s="826"/>
      <c r="D189" s="826"/>
      <c r="E189" s="826"/>
      <c r="F189" s="826"/>
      <c r="G189" s="826"/>
      <c r="H189" s="826"/>
      <c r="I189" s="826"/>
      <c r="J189" s="826"/>
      <c r="K189" s="826"/>
      <c r="L189" s="826"/>
      <c r="M189" s="826"/>
      <c r="N189" s="826"/>
      <c r="O189" s="826"/>
      <c r="P189" s="826"/>
      <c r="Q189" s="826"/>
      <c r="R189" s="826"/>
      <c r="S189" s="1023"/>
    </row>
    <row r="190" spans="1:19" s="5" customFormat="1" ht="11.25" customHeight="1" x14ac:dyDescent="0.2">
      <c r="A190" s="75">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76">
        <v>0</v>
      </c>
    </row>
    <row r="191" spans="1:19" s="5" customFormat="1" ht="11.25" customHeight="1" x14ac:dyDescent="0.2">
      <c r="A191" s="1022" t="s">
        <v>78</v>
      </c>
      <c r="B191" s="826"/>
      <c r="C191" s="826"/>
      <c r="D191" s="826"/>
      <c r="E191" s="826"/>
      <c r="F191" s="826"/>
      <c r="G191" s="826"/>
      <c r="H191" s="826"/>
      <c r="I191" s="826"/>
      <c r="J191" s="826"/>
      <c r="K191" s="826"/>
      <c r="L191" s="826"/>
      <c r="M191" s="826"/>
      <c r="N191" s="826"/>
      <c r="O191" s="826"/>
      <c r="P191" s="826"/>
      <c r="Q191" s="826"/>
      <c r="R191" s="826"/>
      <c r="S191" s="1023"/>
    </row>
    <row r="192" spans="1:19" s="5" customFormat="1" ht="11.25" customHeight="1" x14ac:dyDescent="0.2">
      <c r="A192" s="75">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76">
        <v>0</v>
      </c>
    </row>
    <row r="193" spans="1:19" s="5" customFormat="1" ht="11.25" customHeight="1" x14ac:dyDescent="0.2">
      <c r="A193" s="1022" t="s">
        <v>79</v>
      </c>
      <c r="B193" s="826"/>
      <c r="C193" s="826"/>
      <c r="D193" s="826"/>
      <c r="E193" s="826"/>
      <c r="F193" s="826"/>
      <c r="G193" s="826"/>
      <c r="H193" s="826"/>
      <c r="I193" s="826"/>
      <c r="J193" s="826"/>
      <c r="K193" s="826"/>
      <c r="L193" s="826"/>
      <c r="M193" s="826"/>
      <c r="N193" s="826"/>
      <c r="O193" s="826"/>
      <c r="P193" s="826"/>
      <c r="Q193" s="826"/>
      <c r="R193" s="826"/>
      <c r="S193" s="1023"/>
    </row>
    <row r="194" spans="1:19" s="5" customFormat="1" ht="11.25" customHeight="1" x14ac:dyDescent="0.2">
      <c r="A194" s="75">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76">
        <v>0</v>
      </c>
    </row>
    <row r="195" spans="1:19" s="5" customFormat="1" ht="11.25" customHeight="1" x14ac:dyDescent="0.2">
      <c r="A195" s="1022" t="s">
        <v>80</v>
      </c>
      <c r="B195" s="826"/>
      <c r="C195" s="826"/>
      <c r="D195" s="826"/>
      <c r="E195" s="826"/>
      <c r="F195" s="826"/>
      <c r="G195" s="826"/>
      <c r="H195" s="826"/>
      <c r="I195" s="826"/>
      <c r="J195" s="826"/>
      <c r="K195" s="826"/>
      <c r="L195" s="826"/>
      <c r="M195" s="826"/>
      <c r="N195" s="826"/>
      <c r="O195" s="826"/>
      <c r="P195" s="826"/>
      <c r="Q195" s="826"/>
      <c r="R195" s="826"/>
      <c r="S195" s="1023"/>
    </row>
    <row r="196" spans="1:19" s="5" customFormat="1" ht="11.25" customHeight="1" x14ac:dyDescent="0.2">
      <c r="A196" s="75">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76">
        <v>0</v>
      </c>
    </row>
    <row r="197" spans="1:19" s="5" customFormat="1" ht="11.25" customHeight="1" x14ac:dyDescent="0.2">
      <c r="A197" s="1052" t="s">
        <v>1717</v>
      </c>
      <c r="B197" s="846"/>
      <c r="C197" s="846"/>
      <c r="D197" s="846"/>
      <c r="E197" s="846"/>
      <c r="F197" s="846"/>
      <c r="G197" s="846"/>
      <c r="H197" s="846"/>
      <c r="I197" s="846"/>
      <c r="J197" s="846"/>
      <c r="K197" s="846"/>
      <c r="L197" s="846"/>
      <c r="M197" s="846"/>
      <c r="N197" s="846"/>
      <c r="O197" s="846"/>
      <c r="P197" s="846"/>
      <c r="Q197" s="846"/>
      <c r="R197" s="846"/>
      <c r="S197" s="1116"/>
    </row>
    <row r="198" spans="1:19" s="261" customFormat="1" ht="11.25" customHeight="1" x14ac:dyDescent="0.2">
      <c r="A198" s="312">
        <f>SUM(A196,A194,A192,A190,A188,A186,A184,A182,A180,A178,A176,A174)</f>
        <v>0</v>
      </c>
      <c r="B198" s="312">
        <f t="shared" ref="B198:S198" si="4">SUM(B196,B194,B192,B190,B188,B186,B184,B182,B180,B178,B176,B174)</f>
        <v>0</v>
      </c>
      <c r="C198" s="312">
        <f t="shared" si="4"/>
        <v>0</v>
      </c>
      <c r="D198" s="312">
        <f t="shared" si="4"/>
        <v>0</v>
      </c>
      <c r="E198" s="312">
        <f t="shared" si="4"/>
        <v>0</v>
      </c>
      <c r="F198" s="312">
        <f t="shared" si="4"/>
        <v>0</v>
      </c>
      <c r="G198" s="312">
        <f t="shared" si="4"/>
        <v>0</v>
      </c>
      <c r="H198" s="312">
        <f t="shared" si="4"/>
        <v>0</v>
      </c>
      <c r="I198" s="312">
        <f t="shared" si="4"/>
        <v>0</v>
      </c>
      <c r="J198" s="312">
        <f t="shared" si="4"/>
        <v>0</v>
      </c>
      <c r="K198" s="312">
        <f t="shared" si="4"/>
        <v>0</v>
      </c>
      <c r="L198" s="312">
        <f t="shared" si="4"/>
        <v>0</v>
      </c>
      <c r="M198" s="312">
        <f t="shared" si="4"/>
        <v>0</v>
      </c>
      <c r="N198" s="312">
        <f t="shared" si="4"/>
        <v>0</v>
      </c>
      <c r="O198" s="312">
        <f t="shared" si="4"/>
        <v>0</v>
      </c>
      <c r="P198" s="312">
        <f t="shared" si="4"/>
        <v>0</v>
      </c>
      <c r="Q198" s="312">
        <f t="shared" si="4"/>
        <v>0</v>
      </c>
      <c r="R198" s="312">
        <f t="shared" si="4"/>
        <v>0</v>
      </c>
      <c r="S198" s="312">
        <f t="shared" si="4"/>
        <v>0</v>
      </c>
    </row>
    <row r="199" spans="1:19" s="5" customFormat="1" ht="11.25" customHeight="1" thickBot="1" x14ac:dyDescent="0.25">
      <c r="A199" s="1048"/>
      <c r="B199" s="824"/>
      <c r="C199" s="824"/>
      <c r="D199" s="824"/>
      <c r="E199" s="824"/>
      <c r="F199" s="824"/>
      <c r="G199" s="824"/>
      <c r="H199" s="824"/>
      <c r="I199" s="824"/>
      <c r="J199" s="824"/>
      <c r="K199" s="824"/>
      <c r="L199" s="824"/>
      <c r="M199" s="824"/>
      <c r="N199" s="824"/>
      <c r="O199" s="824"/>
      <c r="P199" s="824"/>
      <c r="Q199" s="824"/>
      <c r="R199" s="824"/>
      <c r="S199" s="1049"/>
    </row>
    <row r="200" spans="1:19" s="5" customFormat="1" ht="20.25" customHeight="1" x14ac:dyDescent="0.2">
      <c r="A200" s="1372" t="s">
        <v>2973</v>
      </c>
      <c r="B200" s="1050"/>
      <c r="C200" s="1050"/>
      <c r="D200" s="1050"/>
      <c r="E200" s="1050"/>
      <c r="F200" s="1050"/>
      <c r="G200" s="1050"/>
      <c r="H200" s="1050"/>
      <c r="I200" s="1050"/>
      <c r="J200" s="1050"/>
      <c r="K200" s="1050"/>
      <c r="L200" s="1050"/>
      <c r="M200" s="1050"/>
      <c r="N200" s="1050"/>
      <c r="O200" s="1050"/>
      <c r="P200" s="1050"/>
      <c r="Q200" s="1050"/>
      <c r="R200" s="1050"/>
      <c r="S200" s="1051"/>
    </row>
    <row r="201" spans="1:19" s="1154" customFormat="1" ht="11.25" customHeight="1" x14ac:dyDescent="0.2">
      <c r="A201" s="1039" t="s">
        <v>172</v>
      </c>
    </row>
    <row r="202" spans="1:19" s="5" customFormat="1" ht="11.25" customHeight="1" x14ac:dyDescent="0.2">
      <c r="A202" s="1039" t="s">
        <v>1748</v>
      </c>
      <c r="B202" s="834"/>
      <c r="C202" s="834"/>
      <c r="D202" s="834"/>
      <c r="E202" s="834"/>
      <c r="F202" s="834"/>
      <c r="G202" s="834"/>
      <c r="H202" s="834"/>
      <c r="I202" s="834"/>
      <c r="J202" s="834"/>
      <c r="K202" s="834"/>
      <c r="L202" s="834"/>
      <c r="M202" s="834"/>
      <c r="N202" s="834"/>
      <c r="O202" s="834"/>
      <c r="P202" s="834"/>
      <c r="Q202" s="834"/>
      <c r="R202" s="834"/>
      <c r="S202" s="1040"/>
    </row>
    <row r="203" spans="1:19" s="5" customFormat="1" ht="11.25" customHeight="1" x14ac:dyDescent="0.2">
      <c r="A203" s="1039" t="s">
        <v>1749</v>
      </c>
      <c r="B203" s="834"/>
      <c r="C203" s="834"/>
      <c r="D203" s="834"/>
      <c r="E203" s="834"/>
      <c r="F203" s="834"/>
      <c r="G203" s="834"/>
      <c r="H203" s="834"/>
      <c r="I203" s="834"/>
      <c r="J203" s="834"/>
      <c r="K203" s="834"/>
      <c r="L203" s="834"/>
      <c r="M203" s="834"/>
      <c r="N203" s="834"/>
      <c r="O203" s="834"/>
      <c r="P203" s="834"/>
      <c r="Q203" s="834"/>
      <c r="R203" s="834"/>
      <c r="S203" s="1040"/>
    </row>
    <row r="204" spans="1:19" s="5" customFormat="1" ht="11.25" customHeight="1" x14ac:dyDescent="0.2">
      <c r="A204" s="1039" t="s">
        <v>1750</v>
      </c>
      <c r="B204" s="834"/>
      <c r="C204" s="834"/>
      <c r="D204" s="834"/>
      <c r="E204" s="834"/>
      <c r="F204" s="834"/>
      <c r="G204" s="834"/>
      <c r="H204" s="834"/>
      <c r="I204" s="834"/>
      <c r="J204" s="834"/>
      <c r="K204" s="834"/>
      <c r="L204" s="834"/>
      <c r="M204" s="834"/>
      <c r="N204" s="834"/>
      <c r="O204" s="834"/>
      <c r="P204" s="834"/>
      <c r="Q204" s="834"/>
      <c r="R204" s="834"/>
      <c r="S204" s="1040"/>
    </row>
    <row r="205" spans="1:19" s="5" customFormat="1" ht="11.25" customHeight="1" x14ac:dyDescent="0.2">
      <c r="A205" s="1039" t="s">
        <v>1751</v>
      </c>
      <c r="B205" s="834"/>
      <c r="C205" s="834"/>
      <c r="D205" s="834"/>
      <c r="E205" s="834"/>
      <c r="F205" s="834"/>
      <c r="G205" s="834"/>
      <c r="H205" s="834"/>
      <c r="I205" s="834"/>
      <c r="J205" s="834"/>
      <c r="K205" s="834"/>
      <c r="L205" s="834"/>
      <c r="M205" s="834"/>
      <c r="N205" s="834"/>
      <c r="O205" s="834"/>
      <c r="P205" s="834"/>
      <c r="Q205" s="834"/>
      <c r="R205" s="834"/>
      <c r="S205" s="1040"/>
    </row>
    <row r="206" spans="1:19" s="5" customFormat="1" ht="11.25" customHeight="1" x14ac:dyDescent="0.2">
      <c r="A206" s="1039" t="s">
        <v>1752</v>
      </c>
      <c r="B206" s="834"/>
      <c r="C206" s="834"/>
      <c r="D206" s="834"/>
      <c r="E206" s="834"/>
      <c r="F206" s="834"/>
      <c r="G206" s="834"/>
      <c r="H206" s="834"/>
      <c r="I206" s="834"/>
      <c r="J206" s="834"/>
      <c r="K206" s="834"/>
      <c r="L206" s="834"/>
      <c r="M206" s="834"/>
      <c r="N206" s="834"/>
      <c r="O206" s="834"/>
      <c r="P206" s="834"/>
      <c r="Q206" s="834"/>
      <c r="R206" s="834"/>
      <c r="S206" s="1040"/>
    </row>
    <row r="207" spans="1:19" s="5" customFormat="1" ht="11.25" customHeight="1" x14ac:dyDescent="0.2">
      <c r="A207" s="1039" t="s">
        <v>1753</v>
      </c>
      <c r="B207" s="834"/>
      <c r="C207" s="834"/>
      <c r="D207" s="834"/>
      <c r="E207" s="834"/>
      <c r="F207" s="834"/>
      <c r="G207" s="834"/>
      <c r="H207" s="834"/>
      <c r="I207" s="834"/>
      <c r="J207" s="834"/>
      <c r="K207" s="834"/>
      <c r="L207" s="834"/>
      <c r="M207" s="834"/>
      <c r="N207" s="834"/>
      <c r="O207" s="834"/>
      <c r="P207" s="834"/>
      <c r="Q207" s="834"/>
      <c r="R207" s="834"/>
      <c r="S207" s="1040"/>
    </row>
    <row r="208" spans="1:19" s="5" customFormat="1" ht="11.25" customHeight="1" x14ac:dyDescent="0.2">
      <c r="A208" s="1039" t="s">
        <v>1754</v>
      </c>
      <c r="B208" s="834"/>
      <c r="C208" s="834"/>
      <c r="D208" s="834"/>
      <c r="E208" s="834"/>
      <c r="F208" s="834"/>
      <c r="G208" s="834"/>
      <c r="H208" s="834"/>
      <c r="I208" s="834"/>
      <c r="J208" s="834"/>
      <c r="K208" s="834"/>
      <c r="L208" s="834"/>
      <c r="M208" s="834"/>
      <c r="N208" s="834"/>
      <c r="O208" s="834"/>
      <c r="P208" s="834"/>
      <c r="Q208" s="834"/>
      <c r="R208" s="834"/>
      <c r="S208" s="1040"/>
    </row>
    <row r="209" spans="1:19" s="5" customFormat="1" ht="11.25" customHeight="1" x14ac:dyDescent="0.2">
      <c r="A209" s="1041" t="s">
        <v>1755</v>
      </c>
      <c r="B209" s="837"/>
      <c r="C209" s="837"/>
      <c r="D209" s="837"/>
      <c r="E209" s="837"/>
      <c r="F209" s="837"/>
      <c r="G209" s="837"/>
      <c r="H209" s="837"/>
      <c r="I209" s="837"/>
      <c r="J209" s="837"/>
      <c r="K209" s="837"/>
      <c r="L209" s="837"/>
      <c r="M209" s="837"/>
      <c r="N209" s="837"/>
      <c r="O209" s="837"/>
      <c r="P209" s="837"/>
      <c r="Q209" s="837"/>
      <c r="R209" s="837"/>
      <c r="S209" s="1042"/>
    </row>
    <row r="210" spans="1:19" s="5" customFormat="1" ht="45" customHeight="1" x14ac:dyDescent="0.2">
      <c r="A210" s="1038" t="s">
        <v>41</v>
      </c>
      <c r="B210" s="831"/>
      <c r="C210" s="831"/>
      <c r="D210" s="831" t="s">
        <v>42</v>
      </c>
      <c r="E210" s="831"/>
      <c r="F210" s="831" t="s">
        <v>43</v>
      </c>
      <c r="G210" s="831"/>
      <c r="H210" s="831"/>
      <c r="I210" s="831" t="s">
        <v>44</v>
      </c>
      <c r="J210" s="831"/>
      <c r="K210" s="827" t="s">
        <v>45</v>
      </c>
      <c r="L210" s="839"/>
      <c r="M210" s="839"/>
      <c r="N210" s="840"/>
      <c r="O210" s="841" t="s">
        <v>46</v>
      </c>
      <c r="P210" s="841"/>
      <c r="Q210" s="842"/>
      <c r="R210" s="831" t="s">
        <v>47</v>
      </c>
      <c r="S210" s="1036"/>
    </row>
    <row r="211" spans="1:19" s="5" customFormat="1" ht="42" customHeight="1" x14ac:dyDescent="0.2">
      <c r="A211" s="1037" t="s">
        <v>48</v>
      </c>
      <c r="B211" s="830" t="s">
        <v>49</v>
      </c>
      <c r="C211" s="852" t="s">
        <v>50</v>
      </c>
      <c r="D211" s="830" t="s">
        <v>51</v>
      </c>
      <c r="E211" s="830" t="s">
        <v>52</v>
      </c>
      <c r="F211" s="827" t="s">
        <v>53</v>
      </c>
      <c r="G211" s="828"/>
      <c r="H211" s="829"/>
      <c r="I211" s="830" t="s">
        <v>54</v>
      </c>
      <c r="J211" s="830" t="s">
        <v>55</v>
      </c>
      <c r="K211" s="827" t="s">
        <v>56</v>
      </c>
      <c r="L211" s="829"/>
      <c r="M211" s="827" t="s">
        <v>57</v>
      </c>
      <c r="N211" s="829"/>
      <c r="O211" s="830" t="s">
        <v>58</v>
      </c>
      <c r="P211" s="830" t="s">
        <v>59</v>
      </c>
      <c r="Q211" s="830" t="s">
        <v>60</v>
      </c>
      <c r="R211" s="830" t="s">
        <v>61</v>
      </c>
      <c r="S211" s="1035" t="s">
        <v>62</v>
      </c>
    </row>
    <row r="212" spans="1:19" s="5" customFormat="1" ht="45" customHeight="1" x14ac:dyDescent="0.2">
      <c r="A212" s="1038"/>
      <c r="B212" s="831"/>
      <c r="C212" s="853"/>
      <c r="D212" s="831"/>
      <c r="E212" s="831"/>
      <c r="F212" s="149" t="s">
        <v>63</v>
      </c>
      <c r="G212" s="149" t="s">
        <v>64</v>
      </c>
      <c r="H212" s="149" t="s">
        <v>65</v>
      </c>
      <c r="I212" s="831"/>
      <c r="J212" s="831"/>
      <c r="K212" s="152" t="s">
        <v>66</v>
      </c>
      <c r="L212" s="152" t="s">
        <v>67</v>
      </c>
      <c r="M212" s="152" t="s">
        <v>68</v>
      </c>
      <c r="N212" s="152" t="s">
        <v>67</v>
      </c>
      <c r="O212" s="831"/>
      <c r="P212" s="831"/>
      <c r="Q212" s="831"/>
      <c r="R212" s="831"/>
      <c r="S212" s="1036"/>
    </row>
    <row r="213" spans="1:19" s="5" customFormat="1" ht="11.25" customHeight="1" x14ac:dyDescent="0.2">
      <c r="A213" s="1022" t="s">
        <v>69</v>
      </c>
      <c r="B213" s="826"/>
      <c r="C213" s="826"/>
      <c r="D213" s="826"/>
      <c r="E213" s="826"/>
      <c r="F213" s="826"/>
      <c r="G213" s="826"/>
      <c r="H213" s="826"/>
      <c r="I213" s="826"/>
      <c r="J213" s="826"/>
      <c r="K213" s="826"/>
      <c r="L213" s="826"/>
      <c r="M213" s="826"/>
      <c r="N213" s="826"/>
      <c r="O213" s="826"/>
      <c r="P213" s="826"/>
      <c r="Q213" s="826"/>
      <c r="R213" s="826"/>
      <c r="S213" s="1023"/>
    </row>
    <row r="214" spans="1:19" s="5" customFormat="1" ht="11.25" customHeight="1" x14ac:dyDescent="0.2">
      <c r="A214" s="75">
        <v>0</v>
      </c>
      <c r="B214" s="19">
        <v>0</v>
      </c>
      <c r="C214" s="19">
        <v>0</v>
      </c>
      <c r="D214" s="19">
        <v>0</v>
      </c>
      <c r="E214" s="19">
        <v>0</v>
      </c>
      <c r="F214" s="19">
        <v>0</v>
      </c>
      <c r="G214" s="19">
        <v>0</v>
      </c>
      <c r="H214" s="19">
        <v>0</v>
      </c>
      <c r="I214" s="19">
        <v>0</v>
      </c>
      <c r="J214" s="19">
        <v>0</v>
      </c>
      <c r="K214" s="19">
        <v>0</v>
      </c>
      <c r="L214" s="19">
        <v>0</v>
      </c>
      <c r="M214" s="19">
        <v>0</v>
      </c>
      <c r="N214" s="19">
        <v>0</v>
      </c>
      <c r="O214" s="19">
        <v>0</v>
      </c>
      <c r="P214" s="19">
        <v>0</v>
      </c>
      <c r="Q214" s="19">
        <v>0</v>
      </c>
      <c r="R214" s="19">
        <v>0</v>
      </c>
      <c r="S214" s="76">
        <v>0</v>
      </c>
    </row>
    <row r="215" spans="1:19" s="5" customFormat="1" ht="11.25" customHeight="1" x14ac:dyDescent="0.2">
      <c r="A215" s="1022" t="s">
        <v>70</v>
      </c>
      <c r="B215" s="826"/>
      <c r="C215" s="826"/>
      <c r="D215" s="826"/>
      <c r="E215" s="826"/>
      <c r="F215" s="826"/>
      <c r="G215" s="826"/>
      <c r="H215" s="826"/>
      <c r="I215" s="826"/>
      <c r="J215" s="826"/>
      <c r="K215" s="826"/>
      <c r="L215" s="826"/>
      <c r="M215" s="826"/>
      <c r="N215" s="826"/>
      <c r="O215" s="826"/>
      <c r="P215" s="826"/>
      <c r="Q215" s="826"/>
      <c r="R215" s="826"/>
      <c r="S215" s="1023"/>
    </row>
    <row r="216" spans="1:19" s="5" customFormat="1" ht="11.25" customHeight="1" x14ac:dyDescent="0.2">
      <c r="A216" s="75">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76">
        <v>0</v>
      </c>
    </row>
    <row r="217" spans="1:19" s="5" customFormat="1" ht="11.25" customHeight="1" x14ac:dyDescent="0.2">
      <c r="A217" s="1022" t="s">
        <v>71</v>
      </c>
      <c r="B217" s="826"/>
      <c r="C217" s="826"/>
      <c r="D217" s="826"/>
      <c r="E217" s="826"/>
      <c r="F217" s="826"/>
      <c r="G217" s="826"/>
      <c r="H217" s="826"/>
      <c r="I217" s="826"/>
      <c r="J217" s="826"/>
      <c r="K217" s="826"/>
      <c r="L217" s="826"/>
      <c r="M217" s="826"/>
      <c r="N217" s="826"/>
      <c r="O217" s="826"/>
      <c r="P217" s="826"/>
      <c r="Q217" s="826"/>
      <c r="R217" s="826"/>
      <c r="S217" s="1023"/>
    </row>
    <row r="218" spans="1:19" s="5" customFormat="1" ht="11.25" customHeight="1" x14ac:dyDescent="0.2">
      <c r="A218" s="75">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76">
        <v>0</v>
      </c>
    </row>
    <row r="219" spans="1:19" s="5" customFormat="1" ht="11.25" customHeight="1" x14ac:dyDescent="0.2">
      <c r="A219" s="1022" t="s">
        <v>72</v>
      </c>
      <c r="B219" s="826"/>
      <c r="C219" s="826"/>
      <c r="D219" s="826"/>
      <c r="E219" s="826"/>
      <c r="F219" s="826"/>
      <c r="G219" s="826"/>
      <c r="H219" s="826"/>
      <c r="I219" s="826"/>
      <c r="J219" s="826"/>
      <c r="K219" s="826"/>
      <c r="L219" s="826"/>
      <c r="M219" s="826"/>
      <c r="N219" s="826"/>
      <c r="O219" s="826"/>
      <c r="P219" s="826"/>
      <c r="Q219" s="826"/>
      <c r="R219" s="826"/>
      <c r="S219" s="1023"/>
    </row>
    <row r="220" spans="1:19" s="5" customFormat="1" ht="11.25" customHeight="1" x14ac:dyDescent="0.2">
      <c r="A220" s="75">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76">
        <v>0</v>
      </c>
    </row>
    <row r="221" spans="1:19" s="5" customFormat="1" ht="11.25" customHeight="1" x14ac:dyDescent="0.2">
      <c r="A221" s="1033" t="s">
        <v>73</v>
      </c>
      <c r="B221" s="832"/>
      <c r="C221" s="832"/>
      <c r="D221" s="832"/>
      <c r="E221" s="832"/>
      <c r="F221" s="832"/>
      <c r="G221" s="832"/>
      <c r="H221" s="832"/>
      <c r="I221" s="832"/>
      <c r="J221" s="832"/>
      <c r="K221" s="832"/>
      <c r="L221" s="832"/>
      <c r="M221" s="832"/>
      <c r="N221" s="832"/>
      <c r="O221" s="832"/>
      <c r="P221" s="832"/>
      <c r="Q221" s="832"/>
      <c r="R221" s="832"/>
      <c r="S221" s="1034"/>
    </row>
    <row r="222" spans="1:19" s="5" customFormat="1" ht="11.25" customHeight="1" x14ac:dyDescent="0.2">
      <c r="A222" s="75">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76">
        <v>0</v>
      </c>
    </row>
    <row r="223" spans="1:19" s="5" customFormat="1" ht="11.25" customHeight="1" x14ac:dyDescent="0.2">
      <c r="A223" s="1022" t="s">
        <v>74</v>
      </c>
      <c r="B223" s="826"/>
      <c r="C223" s="826"/>
      <c r="D223" s="826"/>
      <c r="E223" s="826"/>
      <c r="F223" s="826"/>
      <c r="G223" s="826"/>
      <c r="H223" s="826"/>
      <c r="I223" s="826"/>
      <c r="J223" s="826"/>
      <c r="K223" s="826"/>
      <c r="L223" s="826"/>
      <c r="M223" s="826"/>
      <c r="N223" s="826"/>
      <c r="O223" s="826"/>
      <c r="P223" s="826"/>
      <c r="Q223" s="826"/>
      <c r="R223" s="826"/>
      <c r="S223" s="1023"/>
    </row>
    <row r="224" spans="1:19" s="5" customFormat="1" ht="11.25" customHeight="1" x14ac:dyDescent="0.2">
      <c r="A224" s="75">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76">
        <v>0</v>
      </c>
    </row>
    <row r="225" spans="1:19" s="5" customFormat="1" ht="11.25" customHeight="1" x14ac:dyDescent="0.2">
      <c r="A225" s="1022" t="s">
        <v>75</v>
      </c>
      <c r="B225" s="826"/>
      <c r="C225" s="826"/>
      <c r="D225" s="826"/>
      <c r="E225" s="826"/>
      <c r="F225" s="826"/>
      <c r="G225" s="826"/>
      <c r="H225" s="826"/>
      <c r="I225" s="826"/>
      <c r="J225" s="826"/>
      <c r="K225" s="826"/>
      <c r="L225" s="826"/>
      <c r="M225" s="826"/>
      <c r="N225" s="826"/>
      <c r="O225" s="826"/>
      <c r="P225" s="826"/>
      <c r="Q225" s="826"/>
      <c r="R225" s="826"/>
      <c r="S225" s="1023"/>
    </row>
    <row r="226" spans="1:19" s="5" customFormat="1" ht="11.25" customHeight="1" x14ac:dyDescent="0.2">
      <c r="A226" s="75">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76">
        <v>0</v>
      </c>
    </row>
    <row r="227" spans="1:19" s="5" customFormat="1" ht="11.25" customHeight="1" x14ac:dyDescent="0.2">
      <c r="A227" s="1022" t="s">
        <v>76</v>
      </c>
      <c r="B227" s="826"/>
      <c r="C227" s="826"/>
      <c r="D227" s="826"/>
      <c r="E227" s="826"/>
      <c r="F227" s="826"/>
      <c r="G227" s="826"/>
      <c r="H227" s="826"/>
      <c r="I227" s="826"/>
      <c r="J227" s="826"/>
      <c r="K227" s="826"/>
      <c r="L227" s="826"/>
      <c r="M227" s="826"/>
      <c r="N227" s="826"/>
      <c r="O227" s="826"/>
      <c r="P227" s="826"/>
      <c r="Q227" s="826"/>
      <c r="R227" s="826"/>
      <c r="S227" s="1023"/>
    </row>
    <row r="228" spans="1:19" s="5" customFormat="1" ht="11.25" customHeight="1" x14ac:dyDescent="0.2">
      <c r="A228" s="75">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76">
        <v>0</v>
      </c>
    </row>
    <row r="229" spans="1:19" s="5" customFormat="1" ht="11.25" customHeight="1" x14ac:dyDescent="0.2">
      <c r="A229" s="1022" t="s">
        <v>77</v>
      </c>
      <c r="B229" s="826"/>
      <c r="C229" s="826"/>
      <c r="D229" s="826"/>
      <c r="E229" s="826"/>
      <c r="F229" s="826"/>
      <c r="G229" s="826"/>
      <c r="H229" s="826"/>
      <c r="I229" s="826"/>
      <c r="J229" s="826"/>
      <c r="K229" s="826"/>
      <c r="L229" s="826"/>
      <c r="M229" s="826"/>
      <c r="N229" s="826"/>
      <c r="O229" s="826"/>
      <c r="P229" s="826"/>
      <c r="Q229" s="826"/>
      <c r="R229" s="826"/>
      <c r="S229" s="1023"/>
    </row>
    <row r="230" spans="1:19" s="5" customFormat="1" ht="11.25" customHeight="1" x14ac:dyDescent="0.2">
      <c r="A230" s="75">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76">
        <v>0</v>
      </c>
    </row>
    <row r="231" spans="1:19" s="5" customFormat="1" ht="11.25" customHeight="1" x14ac:dyDescent="0.2">
      <c r="A231" s="1022" t="s">
        <v>78</v>
      </c>
      <c r="B231" s="826"/>
      <c r="C231" s="826"/>
      <c r="D231" s="826"/>
      <c r="E231" s="826"/>
      <c r="F231" s="826"/>
      <c r="G231" s="826"/>
      <c r="H231" s="826"/>
      <c r="I231" s="826"/>
      <c r="J231" s="826"/>
      <c r="K231" s="826"/>
      <c r="L231" s="826"/>
      <c r="M231" s="826"/>
      <c r="N231" s="826"/>
      <c r="O231" s="826"/>
      <c r="P231" s="826"/>
      <c r="Q231" s="826"/>
      <c r="R231" s="826"/>
      <c r="S231" s="1023"/>
    </row>
    <row r="232" spans="1:19" s="5" customFormat="1" ht="11.25" customHeight="1" x14ac:dyDescent="0.2">
      <c r="A232" s="75">
        <v>0</v>
      </c>
      <c r="B232" s="19">
        <v>0</v>
      </c>
      <c r="C232" s="19">
        <v>0</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76">
        <v>0</v>
      </c>
    </row>
    <row r="233" spans="1:19" s="5" customFormat="1" ht="11.25" customHeight="1" x14ac:dyDescent="0.2">
      <c r="A233" s="1022" t="s">
        <v>79</v>
      </c>
      <c r="B233" s="826"/>
      <c r="C233" s="826"/>
      <c r="D233" s="826"/>
      <c r="E233" s="826"/>
      <c r="F233" s="826"/>
      <c r="G233" s="826"/>
      <c r="H233" s="826"/>
      <c r="I233" s="826"/>
      <c r="J233" s="826"/>
      <c r="K233" s="826"/>
      <c r="L233" s="826"/>
      <c r="M233" s="826"/>
      <c r="N233" s="826"/>
      <c r="O233" s="826"/>
      <c r="P233" s="826"/>
      <c r="Q233" s="826"/>
      <c r="R233" s="826"/>
      <c r="S233" s="1023"/>
    </row>
    <row r="234" spans="1:19" s="5" customFormat="1" ht="11.25" customHeight="1" x14ac:dyDescent="0.2">
      <c r="A234" s="75">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76">
        <v>0</v>
      </c>
    </row>
    <row r="235" spans="1:19" s="5" customFormat="1" ht="11.25" customHeight="1" x14ac:dyDescent="0.2">
      <c r="A235" s="1022" t="s">
        <v>80</v>
      </c>
      <c r="B235" s="826"/>
      <c r="C235" s="826"/>
      <c r="D235" s="826"/>
      <c r="E235" s="826"/>
      <c r="F235" s="826"/>
      <c r="G235" s="826"/>
      <c r="H235" s="826"/>
      <c r="I235" s="826"/>
      <c r="J235" s="826"/>
      <c r="K235" s="826"/>
      <c r="L235" s="826"/>
      <c r="M235" s="826"/>
      <c r="N235" s="826"/>
      <c r="O235" s="826"/>
      <c r="P235" s="826"/>
      <c r="Q235" s="826"/>
      <c r="R235" s="826"/>
      <c r="S235" s="1023"/>
    </row>
    <row r="236" spans="1:19" s="5" customFormat="1" ht="11.25" customHeight="1" x14ac:dyDescent="0.2">
      <c r="A236" s="75">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76">
        <v>0</v>
      </c>
    </row>
    <row r="237" spans="1:19" s="5" customFormat="1" ht="11.25" customHeight="1" x14ac:dyDescent="0.2">
      <c r="A237" s="1052" t="s">
        <v>1717</v>
      </c>
      <c r="B237" s="846"/>
      <c r="C237" s="846"/>
      <c r="D237" s="846"/>
      <c r="E237" s="846"/>
      <c r="F237" s="846"/>
      <c r="G237" s="846"/>
      <c r="H237" s="846"/>
      <c r="I237" s="846"/>
      <c r="J237" s="846"/>
      <c r="K237" s="846"/>
      <c r="L237" s="846"/>
      <c r="M237" s="846"/>
      <c r="N237" s="846"/>
      <c r="O237" s="846"/>
      <c r="P237" s="846"/>
      <c r="Q237" s="846"/>
      <c r="R237" s="846"/>
      <c r="S237" s="1116"/>
    </row>
    <row r="238" spans="1:19" s="261" customFormat="1" ht="11.25" customHeight="1" x14ac:dyDescent="0.2">
      <c r="A238" s="312">
        <f>SUM(A236,A234,A232,A230,A228,A226,A224,A222,A220,A218,A216,A214)</f>
        <v>0</v>
      </c>
      <c r="B238" s="312">
        <f t="shared" ref="B238:S238" si="5">SUM(B236,B234,B232,B230,B228,B226,B224,B222,B220,B218,B216,B214)</f>
        <v>0</v>
      </c>
      <c r="C238" s="312">
        <f t="shared" si="5"/>
        <v>0</v>
      </c>
      <c r="D238" s="312">
        <f t="shared" si="5"/>
        <v>0</v>
      </c>
      <c r="E238" s="312">
        <f t="shared" si="5"/>
        <v>0</v>
      </c>
      <c r="F238" s="312">
        <f t="shared" si="5"/>
        <v>0</v>
      </c>
      <c r="G238" s="312">
        <f t="shared" si="5"/>
        <v>0</v>
      </c>
      <c r="H238" s="312">
        <f t="shared" si="5"/>
        <v>0</v>
      </c>
      <c r="I238" s="312">
        <f t="shared" si="5"/>
        <v>0</v>
      </c>
      <c r="J238" s="312">
        <f t="shared" si="5"/>
        <v>0</v>
      </c>
      <c r="K238" s="312">
        <f t="shared" si="5"/>
        <v>0</v>
      </c>
      <c r="L238" s="312">
        <f t="shared" si="5"/>
        <v>0</v>
      </c>
      <c r="M238" s="312">
        <f t="shared" si="5"/>
        <v>0</v>
      </c>
      <c r="N238" s="312">
        <f t="shared" si="5"/>
        <v>0</v>
      </c>
      <c r="O238" s="312">
        <f t="shared" si="5"/>
        <v>0</v>
      </c>
      <c r="P238" s="312">
        <f t="shared" si="5"/>
        <v>0</v>
      </c>
      <c r="Q238" s="312">
        <f t="shared" si="5"/>
        <v>0</v>
      </c>
      <c r="R238" s="312">
        <f t="shared" si="5"/>
        <v>0</v>
      </c>
      <c r="S238" s="312">
        <f t="shared" si="5"/>
        <v>0</v>
      </c>
    </row>
    <row r="239" spans="1:19" s="5" customFormat="1" ht="11.25" customHeight="1" thickBot="1" x14ac:dyDescent="0.25">
      <c r="A239" s="1048"/>
      <c r="B239" s="824"/>
      <c r="C239" s="824"/>
      <c r="D239" s="824"/>
      <c r="E239" s="824"/>
      <c r="F239" s="824"/>
      <c r="G239" s="824"/>
      <c r="H239" s="824"/>
      <c r="I239" s="824"/>
      <c r="J239" s="824"/>
      <c r="K239" s="824"/>
      <c r="L239" s="824"/>
      <c r="M239" s="824"/>
      <c r="N239" s="824"/>
      <c r="O239" s="824"/>
      <c r="P239" s="824"/>
      <c r="Q239" s="824"/>
      <c r="R239" s="824"/>
      <c r="S239" s="1049"/>
    </row>
    <row r="240" spans="1:19" s="5" customFormat="1" ht="18" customHeight="1" x14ac:dyDescent="0.2">
      <c r="A240" s="1372" t="s">
        <v>2974</v>
      </c>
      <c r="B240" s="1050"/>
      <c r="C240" s="1050"/>
      <c r="D240" s="1050"/>
      <c r="E240" s="1050"/>
      <c r="F240" s="1050"/>
      <c r="G240" s="1050"/>
      <c r="H240" s="1050"/>
      <c r="I240" s="1050"/>
      <c r="J240" s="1050"/>
      <c r="K240" s="1050"/>
      <c r="L240" s="1050"/>
      <c r="M240" s="1050"/>
      <c r="N240" s="1050"/>
      <c r="O240" s="1050"/>
      <c r="P240" s="1050"/>
      <c r="Q240" s="1050"/>
      <c r="R240" s="1050"/>
      <c r="S240" s="1051"/>
    </row>
    <row r="241" spans="1:19" s="1154" customFormat="1" ht="11.25" customHeight="1" x14ac:dyDescent="0.2">
      <c r="A241" s="1039" t="s">
        <v>172</v>
      </c>
    </row>
    <row r="242" spans="1:19" s="5" customFormat="1" ht="11.25" customHeight="1" x14ac:dyDescent="0.2">
      <c r="A242" s="1039" t="s">
        <v>1756</v>
      </c>
      <c r="B242" s="834"/>
      <c r="C242" s="834"/>
      <c r="D242" s="834"/>
      <c r="E242" s="834"/>
      <c r="F242" s="834"/>
      <c r="G242" s="834"/>
      <c r="H242" s="834"/>
      <c r="I242" s="834"/>
      <c r="J242" s="834"/>
      <c r="K242" s="834"/>
      <c r="L242" s="834"/>
      <c r="M242" s="834"/>
      <c r="N242" s="834"/>
      <c r="O242" s="834"/>
      <c r="P242" s="834"/>
      <c r="Q242" s="834"/>
      <c r="R242" s="834"/>
      <c r="S242" s="1040"/>
    </row>
    <row r="243" spans="1:19" s="5" customFormat="1" ht="11.25" customHeight="1" x14ac:dyDescent="0.2">
      <c r="A243" s="1039" t="s">
        <v>1757</v>
      </c>
      <c r="B243" s="834"/>
      <c r="C243" s="834"/>
      <c r="D243" s="834"/>
      <c r="E243" s="834"/>
      <c r="F243" s="834"/>
      <c r="G243" s="834"/>
      <c r="H243" s="834"/>
      <c r="I243" s="834"/>
      <c r="J243" s="834"/>
      <c r="K243" s="834"/>
      <c r="L243" s="834"/>
      <c r="M243" s="834"/>
      <c r="N243" s="834"/>
      <c r="O243" s="834"/>
      <c r="P243" s="834"/>
      <c r="Q243" s="834"/>
      <c r="R243" s="834"/>
      <c r="S243" s="1040"/>
    </row>
    <row r="244" spans="1:19" s="5" customFormat="1" ht="11.25" customHeight="1" x14ac:dyDescent="0.2">
      <c r="A244" s="1039" t="s">
        <v>1758</v>
      </c>
      <c r="B244" s="834"/>
      <c r="C244" s="834"/>
      <c r="D244" s="834"/>
      <c r="E244" s="834"/>
      <c r="F244" s="834"/>
      <c r="G244" s="834"/>
      <c r="H244" s="834"/>
      <c r="I244" s="834"/>
      <c r="J244" s="834"/>
      <c r="K244" s="834"/>
      <c r="L244" s="834"/>
      <c r="M244" s="834"/>
      <c r="N244" s="834"/>
      <c r="O244" s="834"/>
      <c r="P244" s="834"/>
      <c r="Q244" s="834"/>
      <c r="R244" s="834"/>
      <c r="S244" s="1040"/>
    </row>
    <row r="245" spans="1:19" s="5" customFormat="1" ht="11.25" customHeight="1" x14ac:dyDescent="0.2">
      <c r="A245" s="1039" t="s">
        <v>1759</v>
      </c>
      <c r="B245" s="834"/>
      <c r="C245" s="834"/>
      <c r="D245" s="834"/>
      <c r="E245" s="834"/>
      <c r="F245" s="834"/>
      <c r="G245" s="834"/>
      <c r="H245" s="834"/>
      <c r="I245" s="834"/>
      <c r="J245" s="834"/>
      <c r="K245" s="834"/>
      <c r="L245" s="834"/>
      <c r="M245" s="834"/>
      <c r="N245" s="834"/>
      <c r="O245" s="834"/>
      <c r="P245" s="834"/>
      <c r="Q245" s="834"/>
      <c r="R245" s="834"/>
      <c r="S245" s="1040"/>
    </row>
    <row r="246" spans="1:19" s="5" customFormat="1" ht="11.25" customHeight="1" x14ac:dyDescent="0.2">
      <c r="A246" s="1039" t="s">
        <v>1760</v>
      </c>
      <c r="B246" s="834"/>
      <c r="C246" s="834"/>
      <c r="D246" s="834"/>
      <c r="E246" s="834"/>
      <c r="F246" s="834"/>
      <c r="G246" s="834"/>
      <c r="H246" s="834"/>
      <c r="I246" s="834"/>
      <c r="J246" s="834"/>
      <c r="K246" s="834"/>
      <c r="L246" s="834"/>
      <c r="M246" s="834"/>
      <c r="N246" s="834"/>
      <c r="O246" s="834"/>
      <c r="P246" s="834"/>
      <c r="Q246" s="834"/>
      <c r="R246" s="834"/>
      <c r="S246" s="1040"/>
    </row>
    <row r="247" spans="1:19" s="5" customFormat="1" ht="11.25" customHeight="1" x14ac:dyDescent="0.2">
      <c r="A247" s="1039" t="s">
        <v>1761</v>
      </c>
      <c r="B247" s="834"/>
      <c r="C247" s="834"/>
      <c r="D247" s="834"/>
      <c r="E247" s="834"/>
      <c r="F247" s="834"/>
      <c r="G247" s="834"/>
      <c r="H247" s="834"/>
      <c r="I247" s="834"/>
      <c r="J247" s="834"/>
      <c r="K247" s="834"/>
      <c r="L247" s="834"/>
      <c r="M247" s="834"/>
      <c r="N247" s="834"/>
      <c r="O247" s="834"/>
      <c r="P247" s="834"/>
      <c r="Q247" s="834"/>
      <c r="R247" s="834"/>
      <c r="S247" s="1040"/>
    </row>
    <row r="248" spans="1:19" s="5" customFormat="1" ht="11.25" customHeight="1" x14ac:dyDescent="0.2">
      <c r="A248" s="1039" t="s">
        <v>1762</v>
      </c>
      <c r="B248" s="834"/>
      <c r="C248" s="834"/>
      <c r="D248" s="834"/>
      <c r="E248" s="834"/>
      <c r="F248" s="834"/>
      <c r="G248" s="834"/>
      <c r="H248" s="834"/>
      <c r="I248" s="834"/>
      <c r="J248" s="834"/>
      <c r="K248" s="834"/>
      <c r="L248" s="834"/>
      <c r="M248" s="834"/>
      <c r="N248" s="834"/>
      <c r="O248" s="834"/>
      <c r="P248" s="834"/>
      <c r="Q248" s="834"/>
      <c r="R248" s="834"/>
      <c r="S248" s="1040"/>
    </row>
    <row r="249" spans="1:19" s="5" customFormat="1" ht="11.25" customHeight="1" x14ac:dyDescent="0.2">
      <c r="A249" s="1041" t="s">
        <v>1763</v>
      </c>
      <c r="B249" s="837"/>
      <c r="C249" s="837"/>
      <c r="D249" s="837"/>
      <c r="E249" s="837"/>
      <c r="F249" s="837"/>
      <c r="G249" s="837"/>
      <c r="H249" s="837"/>
      <c r="I249" s="837"/>
      <c r="J249" s="837"/>
      <c r="K249" s="837"/>
      <c r="L249" s="837"/>
      <c r="M249" s="837"/>
      <c r="N249" s="837"/>
      <c r="O249" s="837"/>
      <c r="P249" s="837"/>
      <c r="Q249" s="837"/>
      <c r="R249" s="837"/>
      <c r="S249" s="1042"/>
    </row>
    <row r="250" spans="1:19" s="5" customFormat="1" ht="45" customHeight="1" x14ac:dyDescent="0.2">
      <c r="A250" s="1038" t="s">
        <v>41</v>
      </c>
      <c r="B250" s="831"/>
      <c r="C250" s="831"/>
      <c r="D250" s="831" t="s">
        <v>42</v>
      </c>
      <c r="E250" s="831"/>
      <c r="F250" s="831" t="s">
        <v>43</v>
      </c>
      <c r="G250" s="831"/>
      <c r="H250" s="831"/>
      <c r="I250" s="831" t="s">
        <v>44</v>
      </c>
      <c r="J250" s="831"/>
      <c r="K250" s="827" t="s">
        <v>45</v>
      </c>
      <c r="L250" s="839"/>
      <c r="M250" s="839"/>
      <c r="N250" s="840"/>
      <c r="O250" s="841" t="s">
        <v>46</v>
      </c>
      <c r="P250" s="841"/>
      <c r="Q250" s="842"/>
      <c r="R250" s="831" t="s">
        <v>47</v>
      </c>
      <c r="S250" s="1036"/>
    </row>
    <row r="251" spans="1:19" s="5" customFormat="1" ht="42" customHeight="1" x14ac:dyDescent="0.2">
      <c r="A251" s="1037" t="s">
        <v>48</v>
      </c>
      <c r="B251" s="830" t="s">
        <v>49</v>
      </c>
      <c r="C251" s="852" t="s">
        <v>50</v>
      </c>
      <c r="D251" s="830" t="s">
        <v>51</v>
      </c>
      <c r="E251" s="830" t="s">
        <v>52</v>
      </c>
      <c r="F251" s="827" t="s">
        <v>53</v>
      </c>
      <c r="G251" s="828"/>
      <c r="H251" s="829"/>
      <c r="I251" s="830" t="s">
        <v>54</v>
      </c>
      <c r="J251" s="830" t="s">
        <v>55</v>
      </c>
      <c r="K251" s="827" t="s">
        <v>56</v>
      </c>
      <c r="L251" s="829"/>
      <c r="M251" s="827" t="s">
        <v>57</v>
      </c>
      <c r="N251" s="829"/>
      <c r="O251" s="830" t="s">
        <v>58</v>
      </c>
      <c r="P251" s="830" t="s">
        <v>59</v>
      </c>
      <c r="Q251" s="830" t="s">
        <v>60</v>
      </c>
      <c r="R251" s="830" t="s">
        <v>61</v>
      </c>
      <c r="S251" s="1035" t="s">
        <v>62</v>
      </c>
    </row>
    <row r="252" spans="1:19" s="5" customFormat="1" ht="45" customHeight="1" x14ac:dyDescent="0.2">
      <c r="A252" s="1038"/>
      <c r="B252" s="831"/>
      <c r="C252" s="853"/>
      <c r="D252" s="831"/>
      <c r="E252" s="831"/>
      <c r="F252" s="149" t="s">
        <v>63</v>
      </c>
      <c r="G252" s="149" t="s">
        <v>64</v>
      </c>
      <c r="H252" s="149" t="s">
        <v>65</v>
      </c>
      <c r="I252" s="831"/>
      <c r="J252" s="831"/>
      <c r="K252" s="152" t="s">
        <v>66</v>
      </c>
      <c r="L252" s="152" t="s">
        <v>67</v>
      </c>
      <c r="M252" s="152" t="s">
        <v>68</v>
      </c>
      <c r="N252" s="152" t="s">
        <v>67</v>
      </c>
      <c r="O252" s="831"/>
      <c r="P252" s="831"/>
      <c r="Q252" s="831"/>
      <c r="R252" s="831"/>
      <c r="S252" s="1036"/>
    </row>
    <row r="253" spans="1:19" s="5" customFormat="1" ht="11.25" customHeight="1" x14ac:dyDescent="0.2">
      <c r="A253" s="1022" t="s">
        <v>69</v>
      </c>
      <c r="B253" s="826"/>
      <c r="C253" s="826"/>
      <c r="D253" s="826"/>
      <c r="E253" s="826"/>
      <c r="F253" s="826"/>
      <c r="G253" s="826"/>
      <c r="H253" s="826"/>
      <c r="I253" s="826"/>
      <c r="J253" s="826"/>
      <c r="K253" s="826"/>
      <c r="L253" s="826"/>
      <c r="M253" s="826"/>
      <c r="N253" s="826"/>
      <c r="O253" s="826"/>
      <c r="P253" s="826"/>
      <c r="Q253" s="826"/>
      <c r="R253" s="826"/>
      <c r="S253" s="1023"/>
    </row>
    <row r="254" spans="1:19" s="5" customFormat="1" ht="11.25" customHeight="1" x14ac:dyDescent="0.2">
      <c r="A254" s="75">
        <v>0</v>
      </c>
      <c r="B254" s="19">
        <v>0</v>
      </c>
      <c r="C254" s="19">
        <v>0</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76">
        <v>0</v>
      </c>
    </row>
    <row r="255" spans="1:19" s="5" customFormat="1" ht="11.25" customHeight="1" x14ac:dyDescent="0.2">
      <c r="A255" s="1022" t="s">
        <v>70</v>
      </c>
      <c r="B255" s="826"/>
      <c r="C255" s="826"/>
      <c r="D255" s="826"/>
      <c r="E255" s="826"/>
      <c r="F255" s="826"/>
      <c r="G255" s="826"/>
      <c r="H255" s="826"/>
      <c r="I255" s="826"/>
      <c r="J255" s="826"/>
      <c r="K255" s="826"/>
      <c r="L255" s="826"/>
      <c r="M255" s="826"/>
      <c r="N255" s="826"/>
      <c r="O255" s="826"/>
      <c r="P255" s="826"/>
      <c r="Q255" s="826"/>
      <c r="R255" s="826"/>
      <c r="S255" s="1023"/>
    </row>
    <row r="256" spans="1:19" s="5" customFormat="1" ht="11.25" customHeight="1" x14ac:dyDescent="0.2">
      <c r="A256" s="75">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76">
        <v>0</v>
      </c>
    </row>
    <row r="257" spans="1:19" s="5" customFormat="1" ht="11.25" customHeight="1" x14ac:dyDescent="0.2">
      <c r="A257" s="1022" t="s">
        <v>71</v>
      </c>
      <c r="B257" s="826"/>
      <c r="C257" s="826"/>
      <c r="D257" s="826"/>
      <c r="E257" s="826"/>
      <c r="F257" s="826"/>
      <c r="G257" s="826"/>
      <c r="H257" s="826"/>
      <c r="I257" s="826"/>
      <c r="J257" s="826"/>
      <c r="K257" s="826"/>
      <c r="L257" s="826"/>
      <c r="M257" s="826"/>
      <c r="N257" s="826"/>
      <c r="O257" s="826"/>
      <c r="P257" s="826"/>
      <c r="Q257" s="826"/>
      <c r="R257" s="826"/>
      <c r="S257" s="1023"/>
    </row>
    <row r="258" spans="1:19" s="5" customFormat="1" ht="11.25" customHeight="1" x14ac:dyDescent="0.2">
      <c r="A258" s="75">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76">
        <v>0</v>
      </c>
    </row>
    <row r="259" spans="1:19" s="5" customFormat="1" ht="11.25" customHeight="1" x14ac:dyDescent="0.2">
      <c r="A259" s="1022" t="s">
        <v>72</v>
      </c>
      <c r="B259" s="826"/>
      <c r="C259" s="826"/>
      <c r="D259" s="826"/>
      <c r="E259" s="826"/>
      <c r="F259" s="826"/>
      <c r="G259" s="826"/>
      <c r="H259" s="826"/>
      <c r="I259" s="826"/>
      <c r="J259" s="826"/>
      <c r="K259" s="826"/>
      <c r="L259" s="826"/>
      <c r="M259" s="826"/>
      <c r="N259" s="826"/>
      <c r="O259" s="826"/>
      <c r="P259" s="826"/>
      <c r="Q259" s="826"/>
      <c r="R259" s="826"/>
      <c r="S259" s="1023"/>
    </row>
    <row r="260" spans="1:19" s="5" customFormat="1" ht="11.25" customHeight="1" x14ac:dyDescent="0.2">
      <c r="A260" s="75">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76">
        <v>0</v>
      </c>
    </row>
    <row r="261" spans="1:19" s="5" customFormat="1" ht="11.25" customHeight="1" x14ac:dyDescent="0.2">
      <c r="A261" s="1033" t="s">
        <v>73</v>
      </c>
      <c r="B261" s="832"/>
      <c r="C261" s="832"/>
      <c r="D261" s="832"/>
      <c r="E261" s="832"/>
      <c r="F261" s="832"/>
      <c r="G261" s="832"/>
      <c r="H261" s="832"/>
      <c r="I261" s="832"/>
      <c r="J261" s="832"/>
      <c r="K261" s="832"/>
      <c r="L261" s="832"/>
      <c r="M261" s="832"/>
      <c r="N261" s="832"/>
      <c r="O261" s="832"/>
      <c r="P261" s="832"/>
      <c r="Q261" s="832"/>
      <c r="R261" s="832"/>
      <c r="S261" s="1034"/>
    </row>
    <row r="262" spans="1:19" s="5" customFormat="1" ht="11.25" customHeight="1" x14ac:dyDescent="0.2">
      <c r="A262" s="75">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76">
        <v>0</v>
      </c>
    </row>
    <row r="263" spans="1:19" s="5" customFormat="1" ht="11.25" customHeight="1" x14ac:dyDescent="0.2">
      <c r="A263" s="1022" t="s">
        <v>74</v>
      </c>
      <c r="B263" s="826"/>
      <c r="C263" s="826"/>
      <c r="D263" s="826"/>
      <c r="E263" s="826"/>
      <c r="F263" s="826"/>
      <c r="G263" s="826"/>
      <c r="H263" s="826"/>
      <c r="I263" s="826"/>
      <c r="J263" s="826"/>
      <c r="K263" s="826"/>
      <c r="L263" s="826"/>
      <c r="M263" s="826"/>
      <c r="N263" s="826"/>
      <c r="O263" s="826"/>
      <c r="P263" s="826"/>
      <c r="Q263" s="826"/>
      <c r="R263" s="826"/>
      <c r="S263" s="1023"/>
    </row>
    <row r="264" spans="1:19" s="5" customFormat="1" ht="11.25" customHeight="1" x14ac:dyDescent="0.2">
      <c r="A264" s="75">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76">
        <v>0</v>
      </c>
    </row>
    <row r="265" spans="1:19" s="5" customFormat="1" ht="11.25" customHeight="1" x14ac:dyDescent="0.2">
      <c r="A265" s="1022" t="s">
        <v>75</v>
      </c>
      <c r="B265" s="826"/>
      <c r="C265" s="826"/>
      <c r="D265" s="826"/>
      <c r="E265" s="826"/>
      <c r="F265" s="826"/>
      <c r="G265" s="826"/>
      <c r="H265" s="826"/>
      <c r="I265" s="826"/>
      <c r="J265" s="826"/>
      <c r="K265" s="826"/>
      <c r="L265" s="826"/>
      <c r="M265" s="826"/>
      <c r="N265" s="826"/>
      <c r="O265" s="826"/>
      <c r="P265" s="826"/>
      <c r="Q265" s="826"/>
      <c r="R265" s="826"/>
      <c r="S265" s="1023"/>
    </row>
    <row r="266" spans="1:19" s="5" customFormat="1" ht="11.25" customHeight="1" x14ac:dyDescent="0.2">
      <c r="A266" s="75">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76">
        <v>0</v>
      </c>
    </row>
    <row r="267" spans="1:19" s="5" customFormat="1" ht="11.25" customHeight="1" x14ac:dyDescent="0.2">
      <c r="A267" s="1022" t="s">
        <v>76</v>
      </c>
      <c r="B267" s="826"/>
      <c r="C267" s="826"/>
      <c r="D267" s="826"/>
      <c r="E267" s="826"/>
      <c r="F267" s="826"/>
      <c r="G267" s="826"/>
      <c r="H267" s="826"/>
      <c r="I267" s="826"/>
      <c r="J267" s="826"/>
      <c r="K267" s="826"/>
      <c r="L267" s="826"/>
      <c r="M267" s="826"/>
      <c r="N267" s="826"/>
      <c r="O267" s="826"/>
      <c r="P267" s="826"/>
      <c r="Q267" s="826"/>
      <c r="R267" s="826"/>
      <c r="S267" s="1023"/>
    </row>
    <row r="268" spans="1:19" s="5" customFormat="1" ht="11.25" customHeight="1" x14ac:dyDescent="0.2">
      <c r="A268" s="75">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76">
        <v>0</v>
      </c>
    </row>
    <row r="269" spans="1:19" s="5" customFormat="1" ht="11.25" customHeight="1" x14ac:dyDescent="0.2">
      <c r="A269" s="1022" t="s">
        <v>77</v>
      </c>
      <c r="B269" s="826"/>
      <c r="C269" s="826"/>
      <c r="D269" s="826"/>
      <c r="E269" s="826"/>
      <c r="F269" s="826"/>
      <c r="G269" s="826"/>
      <c r="H269" s="826"/>
      <c r="I269" s="826"/>
      <c r="J269" s="826"/>
      <c r="K269" s="826"/>
      <c r="L269" s="826"/>
      <c r="M269" s="826"/>
      <c r="N269" s="826"/>
      <c r="O269" s="826"/>
      <c r="P269" s="826"/>
      <c r="Q269" s="826"/>
      <c r="R269" s="826"/>
      <c r="S269" s="1023"/>
    </row>
    <row r="270" spans="1:19" s="5" customFormat="1" ht="11.25" customHeight="1" x14ac:dyDescent="0.2">
      <c r="A270" s="75">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76">
        <v>0</v>
      </c>
    </row>
    <row r="271" spans="1:19" s="5" customFormat="1" ht="11.25" customHeight="1" x14ac:dyDescent="0.2">
      <c r="A271" s="1022" t="s">
        <v>78</v>
      </c>
      <c r="B271" s="826"/>
      <c r="C271" s="826"/>
      <c r="D271" s="826"/>
      <c r="E271" s="826"/>
      <c r="F271" s="826"/>
      <c r="G271" s="826"/>
      <c r="H271" s="826"/>
      <c r="I271" s="826"/>
      <c r="J271" s="826"/>
      <c r="K271" s="826"/>
      <c r="L271" s="826"/>
      <c r="M271" s="826"/>
      <c r="N271" s="826"/>
      <c r="O271" s="826"/>
      <c r="P271" s="826"/>
      <c r="Q271" s="826"/>
      <c r="R271" s="826"/>
      <c r="S271" s="1023"/>
    </row>
    <row r="272" spans="1:19" s="5" customFormat="1" ht="11.25" customHeight="1" x14ac:dyDescent="0.2">
      <c r="A272" s="75">
        <v>0</v>
      </c>
      <c r="B272" s="19">
        <v>0</v>
      </c>
      <c r="C272" s="19">
        <v>0</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76">
        <v>0</v>
      </c>
    </row>
    <row r="273" spans="1:19" s="5" customFormat="1" ht="11.25" customHeight="1" x14ac:dyDescent="0.2">
      <c r="A273" s="1022" t="s">
        <v>79</v>
      </c>
      <c r="B273" s="826"/>
      <c r="C273" s="826"/>
      <c r="D273" s="826"/>
      <c r="E273" s="826"/>
      <c r="F273" s="826"/>
      <c r="G273" s="826"/>
      <c r="H273" s="826"/>
      <c r="I273" s="826"/>
      <c r="J273" s="826"/>
      <c r="K273" s="826"/>
      <c r="L273" s="826"/>
      <c r="M273" s="826"/>
      <c r="N273" s="826"/>
      <c r="O273" s="826"/>
      <c r="P273" s="826"/>
      <c r="Q273" s="826"/>
      <c r="R273" s="826"/>
      <c r="S273" s="1023"/>
    </row>
    <row r="274" spans="1:19" s="5" customFormat="1" ht="11.25" customHeight="1" x14ac:dyDescent="0.2">
      <c r="A274" s="75">
        <v>0</v>
      </c>
      <c r="B274" s="19">
        <v>0</v>
      </c>
      <c r="C274" s="19">
        <v>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76">
        <v>0</v>
      </c>
    </row>
    <row r="275" spans="1:19" s="5" customFormat="1" ht="11.25" customHeight="1" x14ac:dyDescent="0.2">
      <c r="A275" s="1022" t="s">
        <v>80</v>
      </c>
      <c r="B275" s="826"/>
      <c r="C275" s="826"/>
      <c r="D275" s="826"/>
      <c r="E275" s="826"/>
      <c r="F275" s="826"/>
      <c r="G275" s="826"/>
      <c r="H275" s="826"/>
      <c r="I275" s="826"/>
      <c r="J275" s="826"/>
      <c r="K275" s="826"/>
      <c r="L275" s="826"/>
      <c r="M275" s="826"/>
      <c r="N275" s="826"/>
      <c r="O275" s="826"/>
      <c r="P275" s="826"/>
      <c r="Q275" s="826"/>
      <c r="R275" s="826"/>
      <c r="S275" s="1023"/>
    </row>
    <row r="276" spans="1:19" s="5" customFormat="1" ht="11.25" customHeight="1" x14ac:dyDescent="0.2">
      <c r="A276" s="75">
        <v>0</v>
      </c>
      <c r="B276" s="19">
        <v>0</v>
      </c>
      <c r="C276" s="19">
        <v>0</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76">
        <v>0</v>
      </c>
    </row>
    <row r="277" spans="1:19" s="5" customFormat="1" ht="11.25" customHeight="1" x14ac:dyDescent="0.2">
      <c r="A277" s="1052" t="s">
        <v>1717</v>
      </c>
      <c r="B277" s="846"/>
      <c r="C277" s="846"/>
      <c r="D277" s="846"/>
      <c r="E277" s="846"/>
      <c r="F277" s="846"/>
      <c r="G277" s="846"/>
      <c r="H277" s="846"/>
      <c r="I277" s="846"/>
      <c r="J277" s="846"/>
      <c r="K277" s="846"/>
      <c r="L277" s="846"/>
      <c r="M277" s="846"/>
      <c r="N277" s="846"/>
      <c r="O277" s="846"/>
      <c r="P277" s="846"/>
      <c r="Q277" s="846"/>
      <c r="R277" s="846"/>
      <c r="S277" s="1116"/>
    </row>
    <row r="278" spans="1:19" s="261" customFormat="1" ht="11.25" customHeight="1" x14ac:dyDescent="0.2">
      <c r="A278" s="312">
        <f>SUM(A276,A274,A272,A270,A268,A266,A264,A262,A260,A258,A256,A254)</f>
        <v>0</v>
      </c>
      <c r="B278" s="312">
        <f t="shared" ref="B278:S278" si="6">SUM(B276,B274,B272,B270,B268,B266,B264,B262,B260,B258,B256,B254)</f>
        <v>0</v>
      </c>
      <c r="C278" s="312">
        <f t="shared" si="6"/>
        <v>0</v>
      </c>
      <c r="D278" s="312">
        <f t="shared" si="6"/>
        <v>0</v>
      </c>
      <c r="E278" s="312">
        <f t="shared" si="6"/>
        <v>0</v>
      </c>
      <c r="F278" s="312">
        <f t="shared" si="6"/>
        <v>0</v>
      </c>
      <c r="G278" s="312">
        <f t="shared" si="6"/>
        <v>0</v>
      </c>
      <c r="H278" s="312">
        <f t="shared" si="6"/>
        <v>0</v>
      </c>
      <c r="I278" s="312">
        <f t="shared" si="6"/>
        <v>0</v>
      </c>
      <c r="J278" s="312">
        <f t="shared" si="6"/>
        <v>0</v>
      </c>
      <c r="K278" s="312">
        <f t="shared" si="6"/>
        <v>0</v>
      </c>
      <c r="L278" s="312">
        <f t="shared" si="6"/>
        <v>0</v>
      </c>
      <c r="M278" s="312">
        <f t="shared" si="6"/>
        <v>0</v>
      </c>
      <c r="N278" s="312">
        <f t="shared" si="6"/>
        <v>0</v>
      </c>
      <c r="O278" s="312">
        <f t="shared" si="6"/>
        <v>0</v>
      </c>
      <c r="P278" s="312">
        <f t="shared" si="6"/>
        <v>0</v>
      </c>
      <c r="Q278" s="312">
        <f t="shared" si="6"/>
        <v>0</v>
      </c>
      <c r="R278" s="312">
        <f t="shared" si="6"/>
        <v>0</v>
      </c>
      <c r="S278" s="312">
        <f t="shared" si="6"/>
        <v>0</v>
      </c>
    </row>
    <row r="279" spans="1:19" s="5" customFormat="1" ht="11.25" customHeight="1" thickBot="1" x14ac:dyDescent="0.25">
      <c r="A279" s="1048"/>
      <c r="B279" s="824"/>
      <c r="C279" s="824"/>
      <c r="D279" s="824"/>
      <c r="E279" s="824"/>
      <c r="F279" s="824"/>
      <c r="G279" s="824"/>
      <c r="H279" s="824"/>
      <c r="I279" s="824"/>
      <c r="J279" s="824"/>
      <c r="K279" s="824"/>
      <c r="L279" s="824"/>
      <c r="M279" s="824"/>
      <c r="N279" s="824"/>
      <c r="O279" s="824"/>
      <c r="P279" s="824"/>
      <c r="Q279" s="824"/>
      <c r="R279" s="824"/>
      <c r="S279" s="1049"/>
    </row>
    <row r="280" spans="1:19" s="5" customFormat="1" ht="18" customHeight="1" x14ac:dyDescent="0.2">
      <c r="A280" s="1372" t="s">
        <v>2975</v>
      </c>
      <c r="B280" s="1050"/>
      <c r="C280" s="1050"/>
      <c r="D280" s="1050"/>
      <c r="E280" s="1050"/>
      <c r="F280" s="1050"/>
      <c r="G280" s="1050"/>
      <c r="H280" s="1050"/>
      <c r="I280" s="1050"/>
      <c r="J280" s="1050"/>
      <c r="K280" s="1050"/>
      <c r="L280" s="1050"/>
      <c r="M280" s="1050"/>
      <c r="N280" s="1050"/>
      <c r="O280" s="1050"/>
      <c r="P280" s="1050"/>
      <c r="Q280" s="1050"/>
      <c r="R280" s="1050"/>
      <c r="S280" s="1051"/>
    </row>
    <row r="281" spans="1:19" s="1154" customFormat="1" ht="11.25" customHeight="1" x14ac:dyDescent="0.2">
      <c r="A281" s="1039" t="s">
        <v>172</v>
      </c>
    </row>
    <row r="282" spans="1:19" s="5" customFormat="1" ht="11.25" customHeight="1" x14ac:dyDescent="0.2">
      <c r="A282" s="1039" t="s">
        <v>1764</v>
      </c>
      <c r="B282" s="834"/>
      <c r="C282" s="834"/>
      <c r="D282" s="834"/>
      <c r="E282" s="834"/>
      <c r="F282" s="834"/>
      <c r="G282" s="834"/>
      <c r="H282" s="834"/>
      <c r="I282" s="834"/>
      <c r="J282" s="834"/>
      <c r="K282" s="834"/>
      <c r="L282" s="834"/>
      <c r="M282" s="834"/>
      <c r="N282" s="834"/>
      <c r="O282" s="834"/>
      <c r="P282" s="834"/>
      <c r="Q282" s="834"/>
      <c r="R282" s="834"/>
      <c r="S282" s="1040"/>
    </row>
    <row r="283" spans="1:19" s="5" customFormat="1" ht="11.25" customHeight="1" x14ac:dyDescent="0.2">
      <c r="A283" s="1039" t="s">
        <v>1765</v>
      </c>
      <c r="B283" s="834"/>
      <c r="C283" s="834"/>
      <c r="D283" s="834"/>
      <c r="E283" s="834"/>
      <c r="F283" s="834"/>
      <c r="G283" s="834"/>
      <c r="H283" s="834"/>
      <c r="I283" s="834"/>
      <c r="J283" s="834"/>
      <c r="K283" s="834"/>
      <c r="L283" s="834"/>
      <c r="M283" s="834"/>
      <c r="N283" s="834"/>
      <c r="O283" s="834"/>
      <c r="P283" s="834"/>
      <c r="Q283" s="834"/>
      <c r="R283" s="834"/>
      <c r="S283" s="1040"/>
    </row>
    <row r="284" spans="1:19" s="5" customFormat="1" ht="11.25" customHeight="1" x14ac:dyDescent="0.2">
      <c r="A284" s="1039" t="s">
        <v>1766</v>
      </c>
      <c r="B284" s="834"/>
      <c r="C284" s="834"/>
      <c r="D284" s="834"/>
      <c r="E284" s="834"/>
      <c r="F284" s="834"/>
      <c r="G284" s="834"/>
      <c r="H284" s="834"/>
      <c r="I284" s="834"/>
      <c r="J284" s="834"/>
      <c r="K284" s="834"/>
      <c r="L284" s="834"/>
      <c r="M284" s="834"/>
      <c r="N284" s="834"/>
      <c r="O284" s="834"/>
      <c r="P284" s="834"/>
      <c r="Q284" s="834"/>
      <c r="R284" s="834"/>
      <c r="S284" s="1040"/>
    </row>
    <row r="285" spans="1:19" s="5" customFormat="1" ht="11.25" customHeight="1" x14ac:dyDescent="0.2">
      <c r="A285" s="1039" t="s">
        <v>1767</v>
      </c>
      <c r="B285" s="834"/>
      <c r="C285" s="834"/>
      <c r="D285" s="834"/>
      <c r="E285" s="834"/>
      <c r="F285" s="834"/>
      <c r="G285" s="834"/>
      <c r="H285" s="834"/>
      <c r="I285" s="834"/>
      <c r="J285" s="834"/>
      <c r="K285" s="834"/>
      <c r="L285" s="834"/>
      <c r="M285" s="834"/>
      <c r="N285" s="834"/>
      <c r="O285" s="834"/>
      <c r="P285" s="834"/>
      <c r="Q285" s="834"/>
      <c r="R285" s="834"/>
      <c r="S285" s="1040"/>
    </row>
    <row r="286" spans="1:19" s="5" customFormat="1" ht="11.25" customHeight="1" x14ac:dyDescent="0.2">
      <c r="A286" s="1039" t="s">
        <v>1768</v>
      </c>
      <c r="B286" s="834"/>
      <c r="C286" s="834"/>
      <c r="D286" s="834"/>
      <c r="E286" s="834"/>
      <c r="F286" s="834"/>
      <c r="G286" s="834"/>
      <c r="H286" s="834"/>
      <c r="I286" s="834"/>
      <c r="J286" s="834"/>
      <c r="K286" s="834"/>
      <c r="L286" s="834"/>
      <c r="M286" s="834"/>
      <c r="N286" s="834"/>
      <c r="O286" s="834"/>
      <c r="P286" s="834"/>
      <c r="Q286" s="834"/>
      <c r="R286" s="834"/>
      <c r="S286" s="1040"/>
    </row>
    <row r="287" spans="1:19" s="5" customFormat="1" ht="11.25" customHeight="1" x14ac:dyDescent="0.2">
      <c r="A287" s="1039" t="s">
        <v>1769</v>
      </c>
      <c r="B287" s="834"/>
      <c r="C287" s="834"/>
      <c r="D287" s="834"/>
      <c r="E287" s="834"/>
      <c r="F287" s="834"/>
      <c r="G287" s="834"/>
      <c r="H287" s="834"/>
      <c r="I287" s="834"/>
      <c r="J287" s="834"/>
      <c r="K287" s="834"/>
      <c r="L287" s="834"/>
      <c r="M287" s="834"/>
      <c r="N287" s="834"/>
      <c r="O287" s="834"/>
      <c r="P287" s="834"/>
      <c r="Q287" s="834"/>
      <c r="R287" s="834"/>
      <c r="S287" s="1040"/>
    </row>
    <row r="288" spans="1:19" s="5" customFormat="1" ht="11.25" customHeight="1" x14ac:dyDescent="0.2">
      <c r="A288" s="1039" t="s">
        <v>1770</v>
      </c>
      <c r="B288" s="834"/>
      <c r="C288" s="834"/>
      <c r="D288" s="834"/>
      <c r="E288" s="834"/>
      <c r="F288" s="834"/>
      <c r="G288" s="834"/>
      <c r="H288" s="834"/>
      <c r="I288" s="834"/>
      <c r="J288" s="834"/>
      <c r="K288" s="834"/>
      <c r="L288" s="834"/>
      <c r="M288" s="834"/>
      <c r="N288" s="834"/>
      <c r="O288" s="834"/>
      <c r="P288" s="834"/>
      <c r="Q288" s="834"/>
      <c r="R288" s="834"/>
      <c r="S288" s="1040"/>
    </row>
    <row r="289" spans="1:19" s="5" customFormat="1" ht="11.25" customHeight="1" x14ac:dyDescent="0.2">
      <c r="A289" s="1041" t="s">
        <v>1771</v>
      </c>
      <c r="B289" s="837"/>
      <c r="C289" s="837"/>
      <c r="D289" s="837"/>
      <c r="E289" s="837"/>
      <c r="F289" s="837"/>
      <c r="G289" s="837"/>
      <c r="H289" s="837"/>
      <c r="I289" s="837"/>
      <c r="J289" s="837"/>
      <c r="K289" s="837"/>
      <c r="L289" s="837"/>
      <c r="M289" s="837"/>
      <c r="N289" s="837"/>
      <c r="O289" s="837"/>
      <c r="P289" s="837"/>
      <c r="Q289" s="837"/>
      <c r="R289" s="837"/>
      <c r="S289" s="1042"/>
    </row>
    <row r="290" spans="1:19" s="5" customFormat="1" ht="45" customHeight="1" x14ac:dyDescent="0.2">
      <c r="A290" s="1038" t="s">
        <v>41</v>
      </c>
      <c r="B290" s="831"/>
      <c r="C290" s="831"/>
      <c r="D290" s="831" t="s">
        <v>42</v>
      </c>
      <c r="E290" s="831"/>
      <c r="F290" s="831" t="s">
        <v>43</v>
      </c>
      <c r="G290" s="831"/>
      <c r="H290" s="831"/>
      <c r="I290" s="831" t="s">
        <v>44</v>
      </c>
      <c r="J290" s="831"/>
      <c r="K290" s="827" t="s">
        <v>45</v>
      </c>
      <c r="L290" s="839"/>
      <c r="M290" s="839"/>
      <c r="N290" s="840"/>
      <c r="O290" s="841" t="s">
        <v>46</v>
      </c>
      <c r="P290" s="841"/>
      <c r="Q290" s="842"/>
      <c r="R290" s="831" t="s">
        <v>47</v>
      </c>
      <c r="S290" s="1036"/>
    </row>
    <row r="291" spans="1:19" s="5" customFormat="1" ht="42" customHeight="1" x14ac:dyDescent="0.2">
      <c r="A291" s="1037" t="s">
        <v>48</v>
      </c>
      <c r="B291" s="830" t="s">
        <v>49</v>
      </c>
      <c r="C291" s="852" t="s">
        <v>50</v>
      </c>
      <c r="D291" s="830" t="s">
        <v>51</v>
      </c>
      <c r="E291" s="830" t="s">
        <v>52</v>
      </c>
      <c r="F291" s="827" t="s">
        <v>53</v>
      </c>
      <c r="G291" s="828"/>
      <c r="H291" s="829"/>
      <c r="I291" s="830" t="s">
        <v>54</v>
      </c>
      <c r="J291" s="830" t="s">
        <v>55</v>
      </c>
      <c r="K291" s="827" t="s">
        <v>56</v>
      </c>
      <c r="L291" s="829"/>
      <c r="M291" s="827" t="s">
        <v>57</v>
      </c>
      <c r="N291" s="829"/>
      <c r="O291" s="830" t="s">
        <v>58</v>
      </c>
      <c r="P291" s="830" t="s">
        <v>59</v>
      </c>
      <c r="Q291" s="830" t="s">
        <v>60</v>
      </c>
      <c r="R291" s="830" t="s">
        <v>61</v>
      </c>
      <c r="S291" s="1035" t="s">
        <v>62</v>
      </c>
    </row>
    <row r="292" spans="1:19" s="5" customFormat="1" ht="45" customHeight="1" x14ac:dyDescent="0.2">
      <c r="A292" s="1038"/>
      <c r="B292" s="831"/>
      <c r="C292" s="853"/>
      <c r="D292" s="831"/>
      <c r="E292" s="831"/>
      <c r="F292" s="149" t="s">
        <v>63</v>
      </c>
      <c r="G292" s="149" t="s">
        <v>64</v>
      </c>
      <c r="H292" s="149" t="s">
        <v>65</v>
      </c>
      <c r="I292" s="831"/>
      <c r="J292" s="831"/>
      <c r="K292" s="152" t="s">
        <v>66</v>
      </c>
      <c r="L292" s="152" t="s">
        <v>67</v>
      </c>
      <c r="M292" s="152" t="s">
        <v>68</v>
      </c>
      <c r="N292" s="152" t="s">
        <v>67</v>
      </c>
      <c r="O292" s="831"/>
      <c r="P292" s="831"/>
      <c r="Q292" s="831"/>
      <c r="R292" s="831"/>
      <c r="S292" s="1036"/>
    </row>
    <row r="293" spans="1:19" s="5" customFormat="1" ht="11.25" customHeight="1" x14ac:dyDescent="0.2">
      <c r="A293" s="1022" t="s">
        <v>69</v>
      </c>
      <c r="B293" s="826"/>
      <c r="C293" s="826"/>
      <c r="D293" s="826"/>
      <c r="E293" s="826"/>
      <c r="F293" s="826"/>
      <c r="G293" s="826"/>
      <c r="H293" s="826"/>
      <c r="I293" s="826"/>
      <c r="J293" s="826"/>
      <c r="K293" s="826"/>
      <c r="L293" s="826"/>
      <c r="M293" s="826"/>
      <c r="N293" s="826"/>
      <c r="O293" s="826"/>
      <c r="P293" s="826"/>
      <c r="Q293" s="826"/>
      <c r="R293" s="826"/>
      <c r="S293" s="1023"/>
    </row>
    <row r="294" spans="1:19" s="5" customFormat="1" ht="11.25" customHeight="1" x14ac:dyDescent="0.2">
      <c r="A294" s="75">
        <v>0</v>
      </c>
      <c r="B294" s="19">
        <v>0</v>
      </c>
      <c r="C294" s="19">
        <v>0</v>
      </c>
      <c r="D294" s="19">
        <v>0</v>
      </c>
      <c r="E294" s="19">
        <v>0</v>
      </c>
      <c r="F294" s="19">
        <v>0</v>
      </c>
      <c r="G294" s="19">
        <v>0</v>
      </c>
      <c r="H294" s="19">
        <v>0</v>
      </c>
      <c r="I294" s="19">
        <v>0</v>
      </c>
      <c r="J294" s="19">
        <v>0</v>
      </c>
      <c r="K294" s="19">
        <v>0</v>
      </c>
      <c r="L294" s="19">
        <v>0</v>
      </c>
      <c r="M294" s="19">
        <v>0</v>
      </c>
      <c r="N294" s="19">
        <v>0</v>
      </c>
      <c r="O294" s="19">
        <v>0</v>
      </c>
      <c r="P294" s="19">
        <v>0</v>
      </c>
      <c r="Q294" s="19">
        <v>0</v>
      </c>
      <c r="R294" s="19">
        <v>0</v>
      </c>
      <c r="S294" s="76">
        <v>0</v>
      </c>
    </row>
    <row r="295" spans="1:19" s="5" customFormat="1" ht="11.25" customHeight="1" x14ac:dyDescent="0.2">
      <c r="A295" s="1022" t="s">
        <v>70</v>
      </c>
      <c r="B295" s="826"/>
      <c r="C295" s="826"/>
      <c r="D295" s="826"/>
      <c r="E295" s="826"/>
      <c r="F295" s="826"/>
      <c r="G295" s="826"/>
      <c r="H295" s="826"/>
      <c r="I295" s="826"/>
      <c r="J295" s="826"/>
      <c r="K295" s="826"/>
      <c r="L295" s="826"/>
      <c r="M295" s="826"/>
      <c r="N295" s="826"/>
      <c r="O295" s="826"/>
      <c r="P295" s="826"/>
      <c r="Q295" s="826"/>
      <c r="R295" s="826"/>
      <c r="S295" s="1023"/>
    </row>
    <row r="296" spans="1:19" s="5" customFormat="1" ht="11.25" customHeight="1" x14ac:dyDescent="0.2">
      <c r="A296" s="75">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76">
        <v>0</v>
      </c>
    </row>
    <row r="297" spans="1:19" s="5" customFormat="1" ht="11.25" customHeight="1" x14ac:dyDescent="0.2">
      <c r="A297" s="1022" t="s">
        <v>71</v>
      </c>
      <c r="B297" s="826"/>
      <c r="C297" s="826"/>
      <c r="D297" s="826"/>
      <c r="E297" s="826"/>
      <c r="F297" s="826"/>
      <c r="G297" s="826"/>
      <c r="H297" s="826"/>
      <c r="I297" s="826"/>
      <c r="J297" s="826"/>
      <c r="K297" s="826"/>
      <c r="L297" s="826"/>
      <c r="M297" s="826"/>
      <c r="N297" s="826"/>
      <c r="O297" s="826"/>
      <c r="P297" s="826"/>
      <c r="Q297" s="826"/>
      <c r="R297" s="826"/>
      <c r="S297" s="1023"/>
    </row>
    <row r="298" spans="1:19" s="5" customFormat="1" ht="11.25" customHeight="1" x14ac:dyDescent="0.2">
      <c r="A298" s="75">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76">
        <v>0</v>
      </c>
    </row>
    <row r="299" spans="1:19" s="5" customFormat="1" ht="11.25" customHeight="1" x14ac:dyDescent="0.2">
      <c r="A299" s="1022" t="s">
        <v>72</v>
      </c>
      <c r="B299" s="826"/>
      <c r="C299" s="826"/>
      <c r="D299" s="826"/>
      <c r="E299" s="826"/>
      <c r="F299" s="826"/>
      <c r="G299" s="826"/>
      <c r="H299" s="826"/>
      <c r="I299" s="826"/>
      <c r="J299" s="826"/>
      <c r="K299" s="826"/>
      <c r="L299" s="826"/>
      <c r="M299" s="826"/>
      <c r="N299" s="826"/>
      <c r="O299" s="826"/>
      <c r="P299" s="826"/>
      <c r="Q299" s="826"/>
      <c r="R299" s="826"/>
      <c r="S299" s="1023"/>
    </row>
    <row r="300" spans="1:19" s="5" customFormat="1" ht="11.25" customHeight="1" x14ac:dyDescent="0.2">
      <c r="A300" s="75">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76">
        <v>0</v>
      </c>
    </row>
    <row r="301" spans="1:19" s="5" customFormat="1" ht="11.25" customHeight="1" x14ac:dyDescent="0.2">
      <c r="A301" s="1033" t="s">
        <v>73</v>
      </c>
      <c r="B301" s="832"/>
      <c r="C301" s="832"/>
      <c r="D301" s="832"/>
      <c r="E301" s="832"/>
      <c r="F301" s="832"/>
      <c r="G301" s="832"/>
      <c r="H301" s="832"/>
      <c r="I301" s="832"/>
      <c r="J301" s="832"/>
      <c r="K301" s="832"/>
      <c r="L301" s="832"/>
      <c r="M301" s="832"/>
      <c r="N301" s="832"/>
      <c r="O301" s="832"/>
      <c r="P301" s="832"/>
      <c r="Q301" s="832"/>
      <c r="R301" s="832"/>
      <c r="S301" s="1034"/>
    </row>
    <row r="302" spans="1:19" s="5" customFormat="1" ht="11.25" customHeight="1" x14ac:dyDescent="0.2">
      <c r="A302" s="75">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76">
        <v>0</v>
      </c>
    </row>
    <row r="303" spans="1:19" s="5" customFormat="1" ht="11.25" customHeight="1" x14ac:dyDescent="0.2">
      <c r="A303" s="1022" t="s">
        <v>74</v>
      </c>
      <c r="B303" s="826"/>
      <c r="C303" s="826"/>
      <c r="D303" s="826"/>
      <c r="E303" s="826"/>
      <c r="F303" s="826"/>
      <c r="G303" s="826"/>
      <c r="H303" s="826"/>
      <c r="I303" s="826"/>
      <c r="J303" s="826"/>
      <c r="K303" s="826"/>
      <c r="L303" s="826"/>
      <c r="M303" s="826"/>
      <c r="N303" s="826"/>
      <c r="O303" s="826"/>
      <c r="P303" s="826"/>
      <c r="Q303" s="826"/>
      <c r="R303" s="826"/>
      <c r="S303" s="1023"/>
    </row>
    <row r="304" spans="1:19" s="5" customFormat="1" ht="11.25" customHeight="1" x14ac:dyDescent="0.2">
      <c r="A304" s="75">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76">
        <v>0</v>
      </c>
    </row>
    <row r="305" spans="1:19" s="5" customFormat="1" ht="11.25" customHeight="1" x14ac:dyDescent="0.2">
      <c r="A305" s="1022" t="s">
        <v>75</v>
      </c>
      <c r="B305" s="826"/>
      <c r="C305" s="826"/>
      <c r="D305" s="826"/>
      <c r="E305" s="826"/>
      <c r="F305" s="826"/>
      <c r="G305" s="826"/>
      <c r="H305" s="826"/>
      <c r="I305" s="826"/>
      <c r="J305" s="826"/>
      <c r="K305" s="826"/>
      <c r="L305" s="826"/>
      <c r="M305" s="826"/>
      <c r="N305" s="826"/>
      <c r="O305" s="826"/>
      <c r="P305" s="826"/>
      <c r="Q305" s="826"/>
      <c r="R305" s="826"/>
      <c r="S305" s="1023"/>
    </row>
    <row r="306" spans="1:19" s="5" customFormat="1" ht="11.25" customHeight="1" x14ac:dyDescent="0.2">
      <c r="A306" s="75">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76">
        <v>0</v>
      </c>
    </row>
    <row r="307" spans="1:19" s="5" customFormat="1" ht="11.25" customHeight="1" x14ac:dyDescent="0.2">
      <c r="A307" s="1022" t="s">
        <v>76</v>
      </c>
      <c r="B307" s="826"/>
      <c r="C307" s="826"/>
      <c r="D307" s="826"/>
      <c r="E307" s="826"/>
      <c r="F307" s="826"/>
      <c r="G307" s="826"/>
      <c r="H307" s="826"/>
      <c r="I307" s="826"/>
      <c r="J307" s="826"/>
      <c r="K307" s="826"/>
      <c r="L307" s="826"/>
      <c r="M307" s="826"/>
      <c r="N307" s="826"/>
      <c r="O307" s="826"/>
      <c r="P307" s="826"/>
      <c r="Q307" s="826"/>
      <c r="R307" s="826"/>
      <c r="S307" s="1023"/>
    </row>
    <row r="308" spans="1:19" s="5" customFormat="1" ht="11.25" customHeight="1" x14ac:dyDescent="0.2">
      <c r="A308" s="75">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76">
        <v>0</v>
      </c>
    </row>
    <row r="309" spans="1:19" s="5" customFormat="1" ht="11.25" customHeight="1" x14ac:dyDescent="0.2">
      <c r="A309" s="1022" t="s">
        <v>77</v>
      </c>
      <c r="B309" s="826"/>
      <c r="C309" s="826"/>
      <c r="D309" s="826"/>
      <c r="E309" s="826"/>
      <c r="F309" s="826"/>
      <c r="G309" s="826"/>
      <c r="H309" s="826"/>
      <c r="I309" s="826"/>
      <c r="J309" s="826"/>
      <c r="K309" s="826"/>
      <c r="L309" s="826"/>
      <c r="M309" s="826"/>
      <c r="N309" s="826"/>
      <c r="O309" s="826"/>
      <c r="P309" s="826"/>
      <c r="Q309" s="826"/>
      <c r="R309" s="826"/>
      <c r="S309" s="1023"/>
    </row>
    <row r="310" spans="1:19" s="5" customFormat="1" ht="11.25" customHeight="1" x14ac:dyDescent="0.2">
      <c r="A310" s="75">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76">
        <v>0</v>
      </c>
    </row>
    <row r="311" spans="1:19" s="5" customFormat="1" ht="11.25" customHeight="1" x14ac:dyDescent="0.2">
      <c r="A311" s="1022" t="s">
        <v>78</v>
      </c>
      <c r="B311" s="826"/>
      <c r="C311" s="826"/>
      <c r="D311" s="826"/>
      <c r="E311" s="826"/>
      <c r="F311" s="826"/>
      <c r="G311" s="826"/>
      <c r="H311" s="826"/>
      <c r="I311" s="826"/>
      <c r="J311" s="826"/>
      <c r="K311" s="826"/>
      <c r="L311" s="826"/>
      <c r="M311" s="826"/>
      <c r="N311" s="826"/>
      <c r="O311" s="826"/>
      <c r="P311" s="826"/>
      <c r="Q311" s="826"/>
      <c r="R311" s="826"/>
      <c r="S311" s="1023"/>
    </row>
    <row r="312" spans="1:19" s="5" customFormat="1" ht="11.25" customHeight="1" x14ac:dyDescent="0.2">
      <c r="A312" s="75">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76">
        <v>0</v>
      </c>
    </row>
    <row r="313" spans="1:19" s="5" customFormat="1" ht="11.25" customHeight="1" x14ac:dyDescent="0.2">
      <c r="A313" s="1022" t="s">
        <v>79</v>
      </c>
      <c r="B313" s="826"/>
      <c r="C313" s="826"/>
      <c r="D313" s="826"/>
      <c r="E313" s="826"/>
      <c r="F313" s="826"/>
      <c r="G313" s="826"/>
      <c r="H313" s="826"/>
      <c r="I313" s="826"/>
      <c r="J313" s="826"/>
      <c r="K313" s="826"/>
      <c r="L313" s="826"/>
      <c r="M313" s="826"/>
      <c r="N313" s="826"/>
      <c r="O313" s="826"/>
      <c r="P313" s="826"/>
      <c r="Q313" s="826"/>
      <c r="R313" s="826"/>
      <c r="S313" s="1023"/>
    </row>
    <row r="314" spans="1:19" s="5" customFormat="1" ht="11.25" customHeight="1" x14ac:dyDescent="0.2">
      <c r="A314" s="75">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76">
        <v>0</v>
      </c>
    </row>
    <row r="315" spans="1:19" s="5" customFormat="1" ht="11.25" customHeight="1" x14ac:dyDescent="0.2">
      <c r="A315" s="1022" t="s">
        <v>80</v>
      </c>
      <c r="B315" s="826"/>
      <c r="C315" s="826"/>
      <c r="D315" s="826"/>
      <c r="E315" s="826"/>
      <c r="F315" s="826"/>
      <c r="G315" s="826"/>
      <c r="H315" s="826"/>
      <c r="I315" s="826"/>
      <c r="J315" s="826"/>
      <c r="K315" s="826"/>
      <c r="L315" s="826"/>
      <c r="M315" s="826"/>
      <c r="N315" s="826"/>
      <c r="O315" s="826"/>
      <c r="P315" s="826"/>
      <c r="Q315" s="826"/>
      <c r="R315" s="826"/>
      <c r="S315" s="1023"/>
    </row>
    <row r="316" spans="1:19" s="5" customFormat="1" ht="11.25" customHeight="1" x14ac:dyDescent="0.2">
      <c r="A316" s="75">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76">
        <v>0</v>
      </c>
    </row>
    <row r="317" spans="1:19" s="5" customFormat="1" ht="11.25" customHeight="1" x14ac:dyDescent="0.2">
      <c r="A317" s="1052" t="s">
        <v>1717</v>
      </c>
      <c r="B317" s="846"/>
      <c r="C317" s="846"/>
      <c r="D317" s="846"/>
      <c r="E317" s="846"/>
      <c r="F317" s="846"/>
      <c r="G317" s="846"/>
      <c r="H317" s="846"/>
      <c r="I317" s="846"/>
      <c r="J317" s="846"/>
      <c r="K317" s="846"/>
      <c r="L317" s="846"/>
      <c r="M317" s="846"/>
      <c r="N317" s="846"/>
      <c r="O317" s="846"/>
      <c r="P317" s="846"/>
      <c r="Q317" s="846"/>
      <c r="R317" s="846"/>
      <c r="S317" s="1116"/>
    </row>
    <row r="318" spans="1:19" s="261" customFormat="1" ht="11.25" customHeight="1" x14ac:dyDescent="0.2">
      <c r="A318" s="312">
        <f>SUM(A316,A314,A312,A310,A308,A306,A304,A302,A300,A298,A296,A294)</f>
        <v>0</v>
      </c>
      <c r="B318" s="312">
        <f t="shared" ref="B318:S318" si="7">SUM(B316,B314,B312,B310,B308,B306,B304,B302,B300,B298,B296,B294)</f>
        <v>0</v>
      </c>
      <c r="C318" s="312">
        <f t="shared" si="7"/>
        <v>0</v>
      </c>
      <c r="D318" s="312">
        <f t="shared" si="7"/>
        <v>0</v>
      </c>
      <c r="E318" s="312">
        <f t="shared" si="7"/>
        <v>0</v>
      </c>
      <c r="F318" s="312">
        <f t="shared" si="7"/>
        <v>0</v>
      </c>
      <c r="G318" s="312">
        <f t="shared" si="7"/>
        <v>0</v>
      </c>
      <c r="H318" s="312">
        <f t="shared" si="7"/>
        <v>0</v>
      </c>
      <c r="I318" s="312">
        <f t="shared" si="7"/>
        <v>0</v>
      </c>
      <c r="J318" s="312">
        <f t="shared" si="7"/>
        <v>0</v>
      </c>
      <c r="K318" s="312">
        <f t="shared" si="7"/>
        <v>0</v>
      </c>
      <c r="L318" s="312">
        <f t="shared" si="7"/>
        <v>0</v>
      </c>
      <c r="M318" s="312">
        <f t="shared" si="7"/>
        <v>0</v>
      </c>
      <c r="N318" s="312">
        <f t="shared" si="7"/>
        <v>0</v>
      </c>
      <c r="O318" s="312">
        <f t="shared" si="7"/>
        <v>0</v>
      </c>
      <c r="P318" s="312">
        <f t="shared" si="7"/>
        <v>0</v>
      </c>
      <c r="Q318" s="312">
        <f t="shared" si="7"/>
        <v>0</v>
      </c>
      <c r="R318" s="312">
        <f t="shared" si="7"/>
        <v>0</v>
      </c>
      <c r="S318" s="312">
        <f t="shared" si="7"/>
        <v>0</v>
      </c>
    </row>
    <row r="319" spans="1:19" s="5" customFormat="1" ht="11.25" customHeight="1" thickBot="1" x14ac:dyDescent="0.25">
      <c r="A319" s="1048"/>
      <c r="B319" s="824"/>
      <c r="C319" s="824"/>
      <c r="D319" s="824"/>
      <c r="E319" s="824"/>
      <c r="F319" s="824"/>
      <c r="G319" s="824"/>
      <c r="H319" s="824"/>
      <c r="I319" s="824"/>
      <c r="J319" s="824"/>
      <c r="K319" s="824"/>
      <c r="L319" s="824"/>
      <c r="M319" s="824"/>
      <c r="N319" s="824"/>
      <c r="O319" s="824"/>
      <c r="P319" s="824"/>
      <c r="Q319" s="824"/>
      <c r="R319" s="824"/>
      <c r="S319" s="1049"/>
    </row>
    <row r="320" spans="1:19" s="5" customFormat="1" ht="18" customHeight="1" x14ac:dyDescent="0.2">
      <c r="A320" s="1372" t="s">
        <v>2976</v>
      </c>
      <c r="B320" s="1050"/>
      <c r="C320" s="1050"/>
      <c r="D320" s="1050"/>
      <c r="E320" s="1050"/>
      <c r="F320" s="1050"/>
      <c r="G320" s="1050"/>
      <c r="H320" s="1050"/>
      <c r="I320" s="1050"/>
      <c r="J320" s="1050"/>
      <c r="K320" s="1050"/>
      <c r="L320" s="1050"/>
      <c r="M320" s="1050"/>
      <c r="N320" s="1050"/>
      <c r="O320" s="1050"/>
      <c r="P320" s="1050"/>
      <c r="Q320" s="1050"/>
      <c r="R320" s="1050"/>
      <c r="S320" s="1051"/>
    </row>
    <row r="321" spans="1:19" s="1154" customFormat="1" ht="11.25" customHeight="1" x14ac:dyDescent="0.2">
      <c r="A321" s="1039" t="s">
        <v>172</v>
      </c>
    </row>
    <row r="322" spans="1:19" s="5" customFormat="1" ht="11.25" customHeight="1" x14ac:dyDescent="0.2">
      <c r="A322" s="1039" t="s">
        <v>1772</v>
      </c>
      <c r="B322" s="834"/>
      <c r="C322" s="834"/>
      <c r="D322" s="834"/>
      <c r="E322" s="834"/>
      <c r="F322" s="834"/>
      <c r="G322" s="834"/>
      <c r="H322" s="834"/>
      <c r="I322" s="834"/>
      <c r="J322" s="834"/>
      <c r="K322" s="834"/>
      <c r="L322" s="834"/>
      <c r="M322" s="834"/>
      <c r="N322" s="834"/>
      <c r="O322" s="834"/>
      <c r="P322" s="834"/>
      <c r="Q322" s="834"/>
      <c r="R322" s="834"/>
      <c r="S322" s="1040"/>
    </row>
    <row r="323" spans="1:19" s="5" customFormat="1" ht="11.25" customHeight="1" x14ac:dyDescent="0.2">
      <c r="A323" s="1039" t="s">
        <v>1773</v>
      </c>
      <c r="B323" s="834"/>
      <c r="C323" s="834"/>
      <c r="D323" s="834"/>
      <c r="E323" s="834"/>
      <c r="F323" s="834"/>
      <c r="G323" s="834"/>
      <c r="H323" s="834"/>
      <c r="I323" s="834"/>
      <c r="J323" s="834"/>
      <c r="K323" s="834"/>
      <c r="L323" s="834"/>
      <c r="M323" s="834"/>
      <c r="N323" s="834"/>
      <c r="O323" s="834"/>
      <c r="P323" s="834"/>
      <c r="Q323" s="834"/>
      <c r="R323" s="834"/>
      <c r="S323" s="1040"/>
    </row>
    <row r="324" spans="1:19" s="5" customFormat="1" ht="11.25" customHeight="1" x14ac:dyDescent="0.2">
      <c r="A324" s="1039" t="s">
        <v>1774</v>
      </c>
      <c r="B324" s="834"/>
      <c r="C324" s="834"/>
      <c r="D324" s="834"/>
      <c r="E324" s="834"/>
      <c r="F324" s="834"/>
      <c r="G324" s="834"/>
      <c r="H324" s="834"/>
      <c r="I324" s="834"/>
      <c r="J324" s="834"/>
      <c r="K324" s="834"/>
      <c r="L324" s="834"/>
      <c r="M324" s="834"/>
      <c r="N324" s="834"/>
      <c r="O324" s="834"/>
      <c r="P324" s="834"/>
      <c r="Q324" s="834"/>
      <c r="R324" s="834"/>
      <c r="S324" s="1040"/>
    </row>
    <row r="325" spans="1:19" s="5" customFormat="1" ht="11.25" customHeight="1" x14ac:dyDescent="0.2">
      <c r="A325" s="1039" t="s">
        <v>1775</v>
      </c>
      <c r="B325" s="834"/>
      <c r="C325" s="834"/>
      <c r="D325" s="834"/>
      <c r="E325" s="834"/>
      <c r="F325" s="834"/>
      <c r="G325" s="834"/>
      <c r="H325" s="834"/>
      <c r="I325" s="834"/>
      <c r="J325" s="834"/>
      <c r="K325" s="834"/>
      <c r="L325" s="834"/>
      <c r="M325" s="834"/>
      <c r="N325" s="834"/>
      <c r="O325" s="834"/>
      <c r="P325" s="834"/>
      <c r="Q325" s="834"/>
      <c r="R325" s="834"/>
      <c r="S325" s="1040"/>
    </row>
    <row r="326" spans="1:19" s="5" customFormat="1" ht="11.25" customHeight="1" x14ac:dyDescent="0.2">
      <c r="A326" s="1039" t="s">
        <v>1776</v>
      </c>
      <c r="B326" s="834"/>
      <c r="C326" s="834"/>
      <c r="D326" s="834"/>
      <c r="E326" s="834"/>
      <c r="F326" s="834"/>
      <c r="G326" s="834"/>
      <c r="H326" s="834"/>
      <c r="I326" s="834"/>
      <c r="J326" s="834"/>
      <c r="K326" s="834"/>
      <c r="L326" s="834"/>
      <c r="M326" s="834"/>
      <c r="N326" s="834"/>
      <c r="O326" s="834"/>
      <c r="P326" s="834"/>
      <c r="Q326" s="834"/>
      <c r="R326" s="834"/>
      <c r="S326" s="1040"/>
    </row>
    <row r="327" spans="1:19" s="5" customFormat="1" ht="11.25" customHeight="1" x14ac:dyDescent="0.2">
      <c r="A327" s="1039" t="s">
        <v>1777</v>
      </c>
      <c r="B327" s="834"/>
      <c r="C327" s="834"/>
      <c r="D327" s="834"/>
      <c r="E327" s="834"/>
      <c r="F327" s="834"/>
      <c r="G327" s="834"/>
      <c r="H327" s="834"/>
      <c r="I327" s="834"/>
      <c r="J327" s="834"/>
      <c r="K327" s="834"/>
      <c r="L327" s="834"/>
      <c r="M327" s="834"/>
      <c r="N327" s="834"/>
      <c r="O327" s="834"/>
      <c r="P327" s="834"/>
      <c r="Q327" s="834"/>
      <c r="R327" s="834"/>
      <c r="S327" s="1040"/>
    </row>
    <row r="328" spans="1:19" s="5" customFormat="1" ht="11.25" customHeight="1" x14ac:dyDescent="0.2">
      <c r="A328" s="1041" t="s">
        <v>1778</v>
      </c>
      <c r="B328" s="837"/>
      <c r="C328" s="837"/>
      <c r="D328" s="837"/>
      <c r="E328" s="837"/>
      <c r="F328" s="837"/>
      <c r="G328" s="837"/>
      <c r="H328" s="837"/>
      <c r="I328" s="837"/>
      <c r="J328" s="837"/>
      <c r="K328" s="837"/>
      <c r="L328" s="837"/>
      <c r="M328" s="837"/>
      <c r="N328" s="837"/>
      <c r="O328" s="837"/>
      <c r="P328" s="837"/>
      <c r="Q328" s="837"/>
      <c r="R328" s="837"/>
      <c r="S328" s="1042"/>
    </row>
    <row r="329" spans="1:19" s="5" customFormat="1" ht="45" customHeight="1" x14ac:dyDescent="0.2">
      <c r="A329" s="1038" t="s">
        <v>41</v>
      </c>
      <c r="B329" s="831"/>
      <c r="C329" s="831"/>
      <c r="D329" s="831" t="s">
        <v>42</v>
      </c>
      <c r="E329" s="831"/>
      <c r="F329" s="831" t="s">
        <v>43</v>
      </c>
      <c r="G329" s="831"/>
      <c r="H329" s="831"/>
      <c r="I329" s="831" t="s">
        <v>44</v>
      </c>
      <c r="J329" s="831"/>
      <c r="K329" s="827" t="s">
        <v>45</v>
      </c>
      <c r="L329" s="839"/>
      <c r="M329" s="839"/>
      <c r="N329" s="840"/>
      <c r="O329" s="841" t="s">
        <v>46</v>
      </c>
      <c r="P329" s="841"/>
      <c r="Q329" s="842"/>
      <c r="R329" s="831" t="s">
        <v>47</v>
      </c>
      <c r="S329" s="1036"/>
    </row>
    <row r="330" spans="1:19" s="5" customFormat="1" ht="42" customHeight="1" x14ac:dyDescent="0.2">
      <c r="A330" s="1037" t="s">
        <v>48</v>
      </c>
      <c r="B330" s="830" t="s">
        <v>49</v>
      </c>
      <c r="C330" s="852" t="s">
        <v>50</v>
      </c>
      <c r="D330" s="830" t="s">
        <v>51</v>
      </c>
      <c r="E330" s="830" t="s">
        <v>52</v>
      </c>
      <c r="F330" s="827" t="s">
        <v>53</v>
      </c>
      <c r="G330" s="828"/>
      <c r="H330" s="829"/>
      <c r="I330" s="830" t="s">
        <v>54</v>
      </c>
      <c r="J330" s="830" t="s">
        <v>55</v>
      </c>
      <c r="K330" s="827" t="s">
        <v>56</v>
      </c>
      <c r="L330" s="829"/>
      <c r="M330" s="827" t="s">
        <v>57</v>
      </c>
      <c r="N330" s="829"/>
      <c r="O330" s="830" t="s">
        <v>58</v>
      </c>
      <c r="P330" s="830" t="s">
        <v>59</v>
      </c>
      <c r="Q330" s="830" t="s">
        <v>60</v>
      </c>
      <c r="R330" s="830" t="s">
        <v>61</v>
      </c>
      <c r="S330" s="1035" t="s">
        <v>62</v>
      </c>
    </row>
    <row r="331" spans="1:19" s="5" customFormat="1" ht="45" customHeight="1" x14ac:dyDescent="0.2">
      <c r="A331" s="1038"/>
      <c r="B331" s="831"/>
      <c r="C331" s="853"/>
      <c r="D331" s="831"/>
      <c r="E331" s="831"/>
      <c r="F331" s="149" t="s">
        <v>63</v>
      </c>
      <c r="G331" s="149" t="s">
        <v>64</v>
      </c>
      <c r="H331" s="149" t="s">
        <v>65</v>
      </c>
      <c r="I331" s="831"/>
      <c r="J331" s="831"/>
      <c r="K331" s="152" t="s">
        <v>66</v>
      </c>
      <c r="L331" s="152" t="s">
        <v>67</v>
      </c>
      <c r="M331" s="152" t="s">
        <v>68</v>
      </c>
      <c r="N331" s="152" t="s">
        <v>67</v>
      </c>
      <c r="O331" s="831"/>
      <c r="P331" s="831"/>
      <c r="Q331" s="831"/>
      <c r="R331" s="831"/>
      <c r="S331" s="1036"/>
    </row>
    <row r="332" spans="1:19" s="5" customFormat="1" ht="11.25" customHeight="1" x14ac:dyDescent="0.2">
      <c r="A332" s="1022" t="s">
        <v>69</v>
      </c>
      <c r="B332" s="826"/>
      <c r="C332" s="826"/>
      <c r="D332" s="826"/>
      <c r="E332" s="826"/>
      <c r="F332" s="826"/>
      <c r="G332" s="826"/>
      <c r="H332" s="826"/>
      <c r="I332" s="826"/>
      <c r="J332" s="826"/>
      <c r="K332" s="826"/>
      <c r="L332" s="826"/>
      <c r="M332" s="826"/>
      <c r="N332" s="826"/>
      <c r="O332" s="826"/>
      <c r="P332" s="826"/>
      <c r="Q332" s="826"/>
      <c r="R332" s="826"/>
      <c r="S332" s="1023"/>
    </row>
    <row r="333" spans="1:19" s="5" customFormat="1" ht="11.25" customHeight="1" x14ac:dyDescent="0.2">
      <c r="A333" s="75">
        <v>0</v>
      </c>
      <c r="B333" s="19">
        <v>0</v>
      </c>
      <c r="C333" s="19">
        <v>0</v>
      </c>
      <c r="D333" s="19">
        <v>0</v>
      </c>
      <c r="E333" s="19">
        <v>0</v>
      </c>
      <c r="F333" s="19">
        <v>0</v>
      </c>
      <c r="G333" s="19">
        <v>0</v>
      </c>
      <c r="H333" s="19">
        <v>0</v>
      </c>
      <c r="I333" s="19">
        <v>0</v>
      </c>
      <c r="J333" s="19">
        <v>0</v>
      </c>
      <c r="K333" s="19">
        <v>0</v>
      </c>
      <c r="L333" s="19">
        <v>0</v>
      </c>
      <c r="M333" s="19">
        <v>0</v>
      </c>
      <c r="N333" s="19">
        <v>0</v>
      </c>
      <c r="O333" s="19">
        <v>0</v>
      </c>
      <c r="P333" s="19">
        <v>0</v>
      </c>
      <c r="Q333" s="19">
        <v>0</v>
      </c>
      <c r="R333" s="19">
        <v>0</v>
      </c>
      <c r="S333" s="76">
        <v>0</v>
      </c>
    </row>
    <row r="334" spans="1:19" s="5" customFormat="1" ht="11.25" customHeight="1" x14ac:dyDescent="0.2">
      <c r="A334" s="1022" t="s">
        <v>70</v>
      </c>
      <c r="B334" s="826"/>
      <c r="C334" s="826"/>
      <c r="D334" s="826"/>
      <c r="E334" s="826"/>
      <c r="F334" s="826"/>
      <c r="G334" s="826"/>
      <c r="H334" s="826"/>
      <c r="I334" s="826"/>
      <c r="J334" s="826"/>
      <c r="K334" s="826"/>
      <c r="L334" s="826"/>
      <c r="M334" s="826"/>
      <c r="N334" s="826"/>
      <c r="O334" s="826"/>
      <c r="P334" s="826"/>
      <c r="Q334" s="826"/>
      <c r="R334" s="826"/>
      <c r="S334" s="1023"/>
    </row>
    <row r="335" spans="1:19" s="5" customFormat="1" ht="11.25" customHeight="1" x14ac:dyDescent="0.2">
      <c r="A335" s="75">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76">
        <v>0</v>
      </c>
    </row>
    <row r="336" spans="1:19" s="5" customFormat="1" ht="11.25" customHeight="1" x14ac:dyDescent="0.2">
      <c r="A336" s="1022" t="s">
        <v>71</v>
      </c>
      <c r="B336" s="826"/>
      <c r="C336" s="826"/>
      <c r="D336" s="826"/>
      <c r="E336" s="826"/>
      <c r="F336" s="826"/>
      <c r="G336" s="826"/>
      <c r="H336" s="826"/>
      <c r="I336" s="826"/>
      <c r="J336" s="826"/>
      <c r="K336" s="826"/>
      <c r="L336" s="826"/>
      <c r="M336" s="826"/>
      <c r="N336" s="826"/>
      <c r="O336" s="826"/>
      <c r="P336" s="826"/>
      <c r="Q336" s="826"/>
      <c r="R336" s="826"/>
      <c r="S336" s="1023"/>
    </row>
    <row r="337" spans="1:19" s="5" customFormat="1" ht="11.25" customHeight="1" x14ac:dyDescent="0.2">
      <c r="A337" s="75">
        <v>0</v>
      </c>
      <c r="B337" s="19">
        <v>0</v>
      </c>
      <c r="C337" s="19">
        <v>0</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76">
        <v>0</v>
      </c>
    </row>
    <row r="338" spans="1:19" s="5" customFormat="1" ht="10.5" customHeight="1" x14ac:dyDescent="0.2">
      <c r="A338" s="1022" t="s">
        <v>72</v>
      </c>
      <c r="B338" s="826"/>
      <c r="C338" s="826"/>
      <c r="D338" s="826"/>
      <c r="E338" s="826"/>
      <c r="F338" s="826"/>
      <c r="G338" s="826"/>
      <c r="H338" s="826"/>
      <c r="I338" s="826"/>
      <c r="J338" s="826"/>
      <c r="K338" s="826"/>
      <c r="L338" s="826"/>
      <c r="M338" s="826"/>
      <c r="N338" s="826"/>
      <c r="O338" s="826"/>
      <c r="P338" s="826"/>
      <c r="Q338" s="826"/>
      <c r="R338" s="826"/>
      <c r="S338" s="1023"/>
    </row>
    <row r="339" spans="1:19" s="5" customFormat="1" ht="11.25" customHeight="1" x14ac:dyDescent="0.2">
      <c r="A339" s="75">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76">
        <v>0</v>
      </c>
    </row>
    <row r="340" spans="1:19" s="5" customFormat="1" ht="11.25" customHeight="1" x14ac:dyDescent="0.2">
      <c r="A340" s="1033" t="s">
        <v>73</v>
      </c>
      <c r="B340" s="832"/>
      <c r="C340" s="832"/>
      <c r="D340" s="832"/>
      <c r="E340" s="832"/>
      <c r="F340" s="832"/>
      <c r="G340" s="832"/>
      <c r="H340" s="832"/>
      <c r="I340" s="832"/>
      <c r="J340" s="832"/>
      <c r="K340" s="832"/>
      <c r="L340" s="832"/>
      <c r="M340" s="832"/>
      <c r="N340" s="832"/>
      <c r="O340" s="832"/>
      <c r="P340" s="832"/>
      <c r="Q340" s="832"/>
      <c r="R340" s="832"/>
      <c r="S340" s="1034"/>
    </row>
    <row r="341" spans="1:19" s="5" customFormat="1" ht="11.25" customHeight="1" x14ac:dyDescent="0.2">
      <c r="A341" s="75">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76">
        <v>0</v>
      </c>
    </row>
    <row r="342" spans="1:19" s="5" customFormat="1" ht="11.25" customHeight="1" x14ac:dyDescent="0.2">
      <c r="A342" s="1022" t="s">
        <v>74</v>
      </c>
      <c r="B342" s="826"/>
      <c r="C342" s="826"/>
      <c r="D342" s="826"/>
      <c r="E342" s="826"/>
      <c r="F342" s="826"/>
      <c r="G342" s="826"/>
      <c r="H342" s="826"/>
      <c r="I342" s="826"/>
      <c r="J342" s="826"/>
      <c r="K342" s="826"/>
      <c r="L342" s="826"/>
      <c r="M342" s="826"/>
      <c r="N342" s="826"/>
      <c r="O342" s="826"/>
      <c r="P342" s="826"/>
      <c r="Q342" s="826"/>
      <c r="R342" s="826"/>
      <c r="S342" s="1023"/>
    </row>
    <row r="343" spans="1:19" s="5" customFormat="1" ht="11.25" customHeight="1" x14ac:dyDescent="0.2">
      <c r="A343" s="75">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76">
        <v>0</v>
      </c>
    </row>
    <row r="344" spans="1:19" s="5" customFormat="1" ht="11.25" customHeight="1" x14ac:dyDescent="0.2">
      <c r="A344" s="1022" t="s">
        <v>75</v>
      </c>
      <c r="B344" s="826"/>
      <c r="C344" s="826"/>
      <c r="D344" s="826"/>
      <c r="E344" s="826"/>
      <c r="F344" s="826"/>
      <c r="G344" s="826"/>
      <c r="H344" s="826"/>
      <c r="I344" s="826"/>
      <c r="J344" s="826"/>
      <c r="K344" s="826"/>
      <c r="L344" s="826"/>
      <c r="M344" s="826"/>
      <c r="N344" s="826"/>
      <c r="O344" s="826"/>
      <c r="P344" s="826"/>
      <c r="Q344" s="826"/>
      <c r="R344" s="826"/>
      <c r="S344" s="1023"/>
    </row>
    <row r="345" spans="1:19" s="5" customFormat="1" ht="11.25" customHeight="1" x14ac:dyDescent="0.2">
      <c r="A345" s="75">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76">
        <v>0</v>
      </c>
    </row>
    <row r="346" spans="1:19" s="5" customFormat="1" ht="11.25" customHeight="1" x14ac:dyDescent="0.2">
      <c r="A346" s="1022" t="s">
        <v>76</v>
      </c>
      <c r="B346" s="826"/>
      <c r="C346" s="826"/>
      <c r="D346" s="826"/>
      <c r="E346" s="826"/>
      <c r="F346" s="826"/>
      <c r="G346" s="826"/>
      <c r="H346" s="826"/>
      <c r="I346" s="826"/>
      <c r="J346" s="826"/>
      <c r="K346" s="826"/>
      <c r="L346" s="826"/>
      <c r="M346" s="826"/>
      <c r="N346" s="826"/>
      <c r="O346" s="826"/>
      <c r="P346" s="826"/>
      <c r="Q346" s="826"/>
      <c r="R346" s="826"/>
      <c r="S346" s="1023"/>
    </row>
    <row r="347" spans="1:19" s="5" customFormat="1" ht="11.25" customHeight="1" x14ac:dyDescent="0.2">
      <c r="A347" s="75">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76">
        <v>0</v>
      </c>
    </row>
    <row r="348" spans="1:19" s="5" customFormat="1" ht="11.25" customHeight="1" x14ac:dyDescent="0.2">
      <c r="A348" s="1022" t="s">
        <v>77</v>
      </c>
      <c r="B348" s="826"/>
      <c r="C348" s="826"/>
      <c r="D348" s="826"/>
      <c r="E348" s="826"/>
      <c r="F348" s="826"/>
      <c r="G348" s="826"/>
      <c r="H348" s="826"/>
      <c r="I348" s="826"/>
      <c r="J348" s="826"/>
      <c r="K348" s="826"/>
      <c r="L348" s="826"/>
      <c r="M348" s="826"/>
      <c r="N348" s="826"/>
      <c r="O348" s="826"/>
      <c r="P348" s="826"/>
      <c r="Q348" s="826"/>
      <c r="R348" s="826"/>
      <c r="S348" s="1023"/>
    </row>
    <row r="349" spans="1:19" s="5" customFormat="1" ht="11.25" customHeight="1" x14ac:dyDescent="0.2">
      <c r="A349" s="75">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76">
        <v>0</v>
      </c>
    </row>
    <row r="350" spans="1:19" s="5" customFormat="1" ht="11.25" customHeight="1" x14ac:dyDescent="0.2">
      <c r="A350" s="1022" t="s">
        <v>78</v>
      </c>
      <c r="B350" s="826"/>
      <c r="C350" s="826"/>
      <c r="D350" s="826"/>
      <c r="E350" s="826"/>
      <c r="F350" s="826"/>
      <c r="G350" s="826"/>
      <c r="H350" s="826"/>
      <c r="I350" s="826"/>
      <c r="J350" s="826"/>
      <c r="K350" s="826"/>
      <c r="L350" s="826"/>
      <c r="M350" s="826"/>
      <c r="N350" s="826"/>
      <c r="O350" s="826"/>
      <c r="P350" s="826"/>
      <c r="Q350" s="826"/>
      <c r="R350" s="826"/>
      <c r="S350" s="1023"/>
    </row>
    <row r="351" spans="1:19" s="5" customFormat="1" ht="11.25" customHeight="1" x14ac:dyDescent="0.2">
      <c r="A351" s="75">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76">
        <v>0</v>
      </c>
    </row>
    <row r="352" spans="1:19" s="5" customFormat="1" ht="11.25" customHeight="1" x14ac:dyDescent="0.2">
      <c r="A352" s="1022" t="s">
        <v>79</v>
      </c>
      <c r="B352" s="826"/>
      <c r="C352" s="826"/>
      <c r="D352" s="826"/>
      <c r="E352" s="826"/>
      <c r="F352" s="826"/>
      <c r="G352" s="826"/>
      <c r="H352" s="826"/>
      <c r="I352" s="826"/>
      <c r="J352" s="826"/>
      <c r="K352" s="826"/>
      <c r="L352" s="826"/>
      <c r="M352" s="826"/>
      <c r="N352" s="826"/>
      <c r="O352" s="826"/>
      <c r="P352" s="826"/>
      <c r="Q352" s="826"/>
      <c r="R352" s="826"/>
      <c r="S352" s="1023"/>
    </row>
    <row r="353" spans="1:19" s="5" customFormat="1" ht="11.25" customHeight="1" x14ac:dyDescent="0.2">
      <c r="A353" s="75">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76">
        <v>0</v>
      </c>
    </row>
    <row r="354" spans="1:19" s="5" customFormat="1" ht="11.25" customHeight="1" x14ac:dyDescent="0.2">
      <c r="A354" s="1022" t="s">
        <v>80</v>
      </c>
      <c r="B354" s="826"/>
      <c r="C354" s="826"/>
      <c r="D354" s="826"/>
      <c r="E354" s="826"/>
      <c r="F354" s="826"/>
      <c r="G354" s="826"/>
      <c r="H354" s="826"/>
      <c r="I354" s="826"/>
      <c r="J354" s="826"/>
      <c r="K354" s="826"/>
      <c r="L354" s="826"/>
      <c r="M354" s="826"/>
      <c r="N354" s="826"/>
      <c r="O354" s="826"/>
      <c r="P354" s="826"/>
      <c r="Q354" s="826"/>
      <c r="R354" s="826"/>
      <c r="S354" s="1023"/>
    </row>
    <row r="355" spans="1:19" s="5" customFormat="1" ht="11.25" customHeight="1" x14ac:dyDescent="0.2">
      <c r="A355" s="75">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76">
        <v>0</v>
      </c>
    </row>
    <row r="356" spans="1:19" s="5" customFormat="1" ht="11.25" customHeight="1" x14ac:dyDescent="0.2">
      <c r="A356" s="1052" t="s">
        <v>1717</v>
      </c>
      <c r="B356" s="846"/>
      <c r="C356" s="846"/>
      <c r="D356" s="846"/>
      <c r="E356" s="846"/>
      <c r="F356" s="846"/>
      <c r="G356" s="846"/>
      <c r="H356" s="846"/>
      <c r="I356" s="846"/>
      <c r="J356" s="846"/>
      <c r="K356" s="846"/>
      <c r="L356" s="846"/>
      <c r="M356" s="846"/>
      <c r="N356" s="846"/>
      <c r="O356" s="846"/>
      <c r="P356" s="846"/>
      <c r="Q356" s="846"/>
      <c r="R356" s="846"/>
      <c r="S356" s="1116"/>
    </row>
    <row r="357" spans="1:19" s="261" customFormat="1" ht="11.25" customHeight="1" x14ac:dyDescent="0.2">
      <c r="A357" s="312">
        <f>SUM(A355,A353,A351,A349,A347,A345,A343,A341,A339,A337,A335,A333)</f>
        <v>0</v>
      </c>
      <c r="B357" s="312">
        <f t="shared" ref="B357:S357" si="8">SUM(B355,B353,B351,B349,B347,B345,B343,B341,B339,B337,B335,B333)</f>
        <v>0</v>
      </c>
      <c r="C357" s="312">
        <f t="shared" si="8"/>
        <v>0</v>
      </c>
      <c r="D357" s="312">
        <f t="shared" si="8"/>
        <v>0</v>
      </c>
      <c r="E357" s="312">
        <f t="shared" si="8"/>
        <v>0</v>
      </c>
      <c r="F357" s="312">
        <f t="shared" si="8"/>
        <v>0</v>
      </c>
      <c r="G357" s="312">
        <f t="shared" si="8"/>
        <v>0</v>
      </c>
      <c r="H357" s="312">
        <f t="shared" si="8"/>
        <v>0</v>
      </c>
      <c r="I357" s="312">
        <f t="shared" si="8"/>
        <v>0</v>
      </c>
      <c r="J357" s="312">
        <f t="shared" si="8"/>
        <v>0</v>
      </c>
      <c r="K357" s="312">
        <f t="shared" si="8"/>
        <v>0</v>
      </c>
      <c r="L357" s="312">
        <f t="shared" si="8"/>
        <v>0</v>
      </c>
      <c r="M357" s="312">
        <f t="shared" si="8"/>
        <v>0</v>
      </c>
      <c r="N357" s="312">
        <f t="shared" si="8"/>
        <v>0</v>
      </c>
      <c r="O357" s="312">
        <f t="shared" si="8"/>
        <v>0</v>
      </c>
      <c r="P357" s="312">
        <f t="shared" si="8"/>
        <v>0</v>
      </c>
      <c r="Q357" s="312">
        <f t="shared" si="8"/>
        <v>0</v>
      </c>
      <c r="R357" s="312">
        <f t="shared" si="8"/>
        <v>0</v>
      </c>
      <c r="S357" s="312">
        <f t="shared" si="8"/>
        <v>0</v>
      </c>
    </row>
    <row r="358" spans="1:19" s="5" customFormat="1" ht="11.25" customHeight="1" thickBot="1" x14ac:dyDescent="0.25">
      <c r="A358" s="1376"/>
      <c r="B358" s="1377"/>
      <c r="C358" s="1377"/>
      <c r="D358" s="1377"/>
      <c r="E358" s="1377"/>
      <c r="F358" s="1377"/>
      <c r="G358" s="1377"/>
      <c r="H358" s="1377"/>
      <c r="I358" s="1377"/>
      <c r="J358" s="1377"/>
      <c r="K358" s="1377"/>
      <c r="L358" s="1377"/>
      <c r="M358" s="1377"/>
      <c r="N358" s="1377"/>
      <c r="O358" s="1377"/>
      <c r="P358" s="1377"/>
      <c r="Q358" s="1377"/>
      <c r="R358" s="1377"/>
      <c r="S358" s="1378"/>
    </row>
    <row r="359" spans="1:19" s="5" customFormat="1" ht="18.75" customHeight="1" x14ac:dyDescent="0.2">
      <c r="A359" s="1372" t="s">
        <v>2977</v>
      </c>
      <c r="B359" s="1050"/>
      <c r="C359" s="1050"/>
      <c r="D359" s="1050"/>
      <c r="E359" s="1050"/>
      <c r="F359" s="1050"/>
      <c r="G359" s="1050"/>
      <c r="H359" s="1050"/>
      <c r="I359" s="1050"/>
      <c r="J359" s="1050"/>
      <c r="K359" s="1050"/>
      <c r="L359" s="1050"/>
      <c r="M359" s="1050"/>
      <c r="N359" s="1050"/>
      <c r="O359" s="1050"/>
      <c r="P359" s="1050"/>
      <c r="Q359" s="1050"/>
      <c r="R359" s="1050"/>
      <c r="S359" s="1051"/>
    </row>
    <row r="360" spans="1:19" s="1154" customFormat="1" ht="11.25" customHeight="1" x14ac:dyDescent="0.2">
      <c r="A360" s="1039" t="s">
        <v>172</v>
      </c>
    </row>
    <row r="361" spans="1:19" s="5" customFormat="1" ht="11.25" customHeight="1" x14ac:dyDescent="0.2">
      <c r="A361" s="1039" t="s">
        <v>1779</v>
      </c>
      <c r="B361" s="834"/>
      <c r="C361" s="834"/>
      <c r="D361" s="834"/>
      <c r="E361" s="834"/>
      <c r="F361" s="834"/>
      <c r="G361" s="834"/>
      <c r="H361" s="834"/>
      <c r="I361" s="834"/>
      <c r="J361" s="834"/>
      <c r="K361" s="834"/>
      <c r="L361" s="834"/>
      <c r="M361" s="834"/>
      <c r="N361" s="834"/>
      <c r="O361" s="834"/>
      <c r="P361" s="834"/>
      <c r="Q361" s="834"/>
      <c r="R361" s="834"/>
      <c r="S361" s="1040"/>
    </row>
    <row r="362" spans="1:19" s="5" customFormat="1" ht="11.25" customHeight="1" x14ac:dyDescent="0.2">
      <c r="A362" s="1039" t="s">
        <v>1780</v>
      </c>
      <c r="B362" s="834"/>
      <c r="C362" s="834"/>
      <c r="D362" s="834"/>
      <c r="E362" s="834"/>
      <c r="F362" s="834"/>
      <c r="G362" s="834"/>
      <c r="H362" s="834"/>
      <c r="I362" s="834"/>
      <c r="J362" s="834"/>
      <c r="K362" s="834"/>
      <c r="L362" s="834"/>
      <c r="M362" s="834"/>
      <c r="N362" s="834"/>
      <c r="O362" s="834"/>
      <c r="P362" s="834"/>
      <c r="Q362" s="834"/>
      <c r="R362" s="834"/>
      <c r="S362" s="1040"/>
    </row>
    <row r="363" spans="1:19" s="5" customFormat="1" ht="11.25" customHeight="1" x14ac:dyDescent="0.2">
      <c r="A363" s="1039" t="s">
        <v>1781</v>
      </c>
      <c r="B363" s="834"/>
      <c r="C363" s="834"/>
      <c r="D363" s="834"/>
      <c r="E363" s="834"/>
      <c r="F363" s="834"/>
      <c r="G363" s="834"/>
      <c r="H363" s="834"/>
      <c r="I363" s="834"/>
      <c r="J363" s="834"/>
      <c r="K363" s="834"/>
      <c r="L363" s="834"/>
      <c r="M363" s="834"/>
      <c r="N363" s="834"/>
      <c r="O363" s="834"/>
      <c r="P363" s="834"/>
      <c r="Q363" s="834"/>
      <c r="R363" s="834"/>
      <c r="S363" s="1040"/>
    </row>
    <row r="364" spans="1:19" s="5" customFormat="1" ht="11.25" customHeight="1" x14ac:dyDescent="0.2">
      <c r="A364" s="1039" t="s">
        <v>1782</v>
      </c>
      <c r="B364" s="834"/>
      <c r="C364" s="834"/>
      <c r="D364" s="834"/>
      <c r="E364" s="834"/>
      <c r="F364" s="834"/>
      <c r="G364" s="834"/>
      <c r="H364" s="834"/>
      <c r="I364" s="834"/>
      <c r="J364" s="834"/>
      <c r="K364" s="834"/>
      <c r="L364" s="834"/>
      <c r="M364" s="834"/>
      <c r="N364" s="834"/>
      <c r="O364" s="834"/>
      <c r="P364" s="834"/>
      <c r="Q364" s="834"/>
      <c r="R364" s="834"/>
      <c r="S364" s="1040"/>
    </row>
    <row r="365" spans="1:19" s="5" customFormat="1" ht="11.25" customHeight="1" x14ac:dyDescent="0.2">
      <c r="A365" s="1039" t="s">
        <v>1783</v>
      </c>
      <c r="B365" s="834"/>
      <c r="C365" s="834"/>
      <c r="D365" s="834"/>
      <c r="E365" s="834"/>
      <c r="F365" s="834"/>
      <c r="G365" s="834"/>
      <c r="H365" s="834"/>
      <c r="I365" s="834"/>
      <c r="J365" s="834"/>
      <c r="K365" s="834"/>
      <c r="L365" s="834"/>
      <c r="M365" s="834"/>
      <c r="N365" s="834"/>
      <c r="O365" s="834"/>
      <c r="P365" s="834"/>
      <c r="Q365" s="834"/>
      <c r="R365" s="834"/>
      <c r="S365" s="1040"/>
    </row>
    <row r="366" spans="1:19" s="5" customFormat="1" ht="11.25" customHeight="1" x14ac:dyDescent="0.2">
      <c r="A366" s="1039" t="s">
        <v>1784</v>
      </c>
      <c r="B366" s="834"/>
      <c r="C366" s="834"/>
      <c r="D366" s="834"/>
      <c r="E366" s="834"/>
      <c r="F366" s="834"/>
      <c r="G366" s="834"/>
      <c r="H366" s="834"/>
      <c r="I366" s="834"/>
      <c r="J366" s="834"/>
      <c r="K366" s="834"/>
      <c r="L366" s="834"/>
      <c r="M366" s="834"/>
      <c r="N366" s="834"/>
      <c r="O366" s="834"/>
      <c r="P366" s="834"/>
      <c r="Q366" s="834"/>
      <c r="R366" s="834"/>
      <c r="S366" s="1040"/>
    </row>
    <row r="367" spans="1:19" s="5" customFormat="1" ht="11.25" customHeight="1" x14ac:dyDescent="0.2">
      <c r="A367" s="1039" t="s">
        <v>1785</v>
      </c>
      <c r="B367" s="834"/>
      <c r="C367" s="834"/>
      <c r="D367" s="834"/>
      <c r="E367" s="834"/>
      <c r="F367" s="834"/>
      <c r="G367" s="834"/>
      <c r="H367" s="834"/>
      <c r="I367" s="834"/>
      <c r="J367" s="834"/>
      <c r="K367" s="834"/>
      <c r="L367" s="834"/>
      <c r="M367" s="834"/>
      <c r="N367" s="834"/>
      <c r="O367" s="834"/>
      <c r="P367" s="834"/>
      <c r="Q367" s="834"/>
      <c r="R367" s="834"/>
      <c r="S367" s="1040"/>
    </row>
    <row r="368" spans="1:19" s="5" customFormat="1" ht="11.25" customHeight="1" x14ac:dyDescent="0.2">
      <c r="A368" s="1041" t="s">
        <v>1125</v>
      </c>
      <c r="B368" s="837"/>
      <c r="C368" s="837"/>
      <c r="D368" s="837"/>
      <c r="E368" s="837"/>
      <c r="F368" s="837"/>
      <c r="G368" s="837"/>
      <c r="H368" s="837"/>
      <c r="I368" s="837"/>
      <c r="J368" s="837"/>
      <c r="K368" s="837"/>
      <c r="L368" s="837"/>
      <c r="M368" s="837"/>
      <c r="N368" s="837"/>
      <c r="O368" s="837"/>
      <c r="P368" s="837"/>
      <c r="Q368" s="837"/>
      <c r="R368" s="837"/>
      <c r="S368" s="1042"/>
    </row>
    <row r="369" spans="1:19" s="5" customFormat="1" ht="45" customHeight="1" x14ac:dyDescent="0.2">
      <c r="A369" s="1038" t="s">
        <v>41</v>
      </c>
      <c r="B369" s="831"/>
      <c r="C369" s="831"/>
      <c r="D369" s="831" t="s">
        <v>42</v>
      </c>
      <c r="E369" s="831"/>
      <c r="F369" s="831" t="s">
        <v>43</v>
      </c>
      <c r="G369" s="831"/>
      <c r="H369" s="831"/>
      <c r="I369" s="831" t="s">
        <v>44</v>
      </c>
      <c r="J369" s="831"/>
      <c r="K369" s="827" t="s">
        <v>45</v>
      </c>
      <c r="L369" s="839"/>
      <c r="M369" s="839"/>
      <c r="N369" s="840"/>
      <c r="O369" s="841" t="s">
        <v>46</v>
      </c>
      <c r="P369" s="841"/>
      <c r="Q369" s="842"/>
      <c r="R369" s="831" t="s">
        <v>47</v>
      </c>
      <c r="S369" s="1036"/>
    </row>
    <row r="370" spans="1:19" s="5" customFormat="1" ht="42" customHeight="1" x14ac:dyDescent="0.2">
      <c r="A370" s="1037" t="s">
        <v>48</v>
      </c>
      <c r="B370" s="830" t="s">
        <v>49</v>
      </c>
      <c r="C370" s="852" t="s">
        <v>50</v>
      </c>
      <c r="D370" s="830" t="s">
        <v>51</v>
      </c>
      <c r="E370" s="830" t="s">
        <v>52</v>
      </c>
      <c r="F370" s="827" t="s">
        <v>53</v>
      </c>
      <c r="G370" s="828"/>
      <c r="H370" s="829"/>
      <c r="I370" s="830" t="s">
        <v>54</v>
      </c>
      <c r="J370" s="830" t="s">
        <v>55</v>
      </c>
      <c r="K370" s="827" t="s">
        <v>56</v>
      </c>
      <c r="L370" s="829"/>
      <c r="M370" s="827" t="s">
        <v>57</v>
      </c>
      <c r="N370" s="829"/>
      <c r="O370" s="830" t="s">
        <v>58</v>
      </c>
      <c r="P370" s="830" t="s">
        <v>59</v>
      </c>
      <c r="Q370" s="830" t="s">
        <v>60</v>
      </c>
      <c r="R370" s="830" t="s">
        <v>61</v>
      </c>
      <c r="S370" s="1035" t="s">
        <v>62</v>
      </c>
    </row>
    <row r="371" spans="1:19" s="5" customFormat="1" ht="45" customHeight="1" x14ac:dyDescent="0.2">
      <c r="A371" s="1038"/>
      <c r="B371" s="831"/>
      <c r="C371" s="853"/>
      <c r="D371" s="831"/>
      <c r="E371" s="831"/>
      <c r="F371" s="149" t="s">
        <v>63</v>
      </c>
      <c r="G371" s="149" t="s">
        <v>64</v>
      </c>
      <c r="H371" s="149" t="s">
        <v>65</v>
      </c>
      <c r="I371" s="831"/>
      <c r="J371" s="831"/>
      <c r="K371" s="152" t="s">
        <v>66</v>
      </c>
      <c r="L371" s="152" t="s">
        <v>67</v>
      </c>
      <c r="M371" s="152" t="s">
        <v>68</v>
      </c>
      <c r="N371" s="152" t="s">
        <v>67</v>
      </c>
      <c r="O371" s="831"/>
      <c r="P371" s="831"/>
      <c r="Q371" s="831"/>
      <c r="R371" s="831"/>
      <c r="S371" s="1036"/>
    </row>
    <row r="372" spans="1:19" s="5" customFormat="1" ht="11.25" customHeight="1" x14ac:dyDescent="0.2">
      <c r="A372" s="1022" t="s">
        <v>69</v>
      </c>
      <c r="B372" s="826"/>
      <c r="C372" s="826"/>
      <c r="D372" s="826"/>
      <c r="E372" s="826"/>
      <c r="F372" s="826"/>
      <c r="G372" s="826"/>
      <c r="H372" s="826"/>
      <c r="I372" s="826"/>
      <c r="J372" s="826"/>
      <c r="K372" s="826"/>
      <c r="L372" s="826"/>
      <c r="M372" s="826"/>
      <c r="N372" s="826"/>
      <c r="O372" s="826"/>
      <c r="P372" s="826"/>
      <c r="Q372" s="826"/>
      <c r="R372" s="826"/>
      <c r="S372" s="1023"/>
    </row>
    <row r="373" spans="1:19" s="5" customFormat="1" ht="11.25" customHeight="1" x14ac:dyDescent="0.2">
      <c r="A373" s="75">
        <v>0</v>
      </c>
      <c r="B373" s="19">
        <v>0</v>
      </c>
      <c r="C373" s="19">
        <v>0</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76">
        <v>0</v>
      </c>
    </row>
    <row r="374" spans="1:19" s="5" customFormat="1" ht="11.25" customHeight="1" x14ac:dyDescent="0.2">
      <c r="A374" s="1022" t="s">
        <v>70</v>
      </c>
      <c r="B374" s="826"/>
      <c r="C374" s="826"/>
      <c r="D374" s="826"/>
      <c r="E374" s="826"/>
      <c r="F374" s="826"/>
      <c r="G374" s="826"/>
      <c r="H374" s="826"/>
      <c r="I374" s="826"/>
      <c r="J374" s="826"/>
      <c r="K374" s="826"/>
      <c r="L374" s="826"/>
      <c r="M374" s="826"/>
      <c r="N374" s="826"/>
      <c r="O374" s="826"/>
      <c r="P374" s="826"/>
      <c r="Q374" s="826"/>
      <c r="R374" s="826"/>
      <c r="S374" s="1023"/>
    </row>
    <row r="375" spans="1:19" s="5" customFormat="1" ht="11.25" customHeight="1" x14ac:dyDescent="0.2">
      <c r="A375" s="75">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76">
        <v>0</v>
      </c>
    </row>
    <row r="376" spans="1:19" s="5" customFormat="1" ht="11.25" customHeight="1" x14ac:dyDescent="0.2">
      <c r="A376" s="1022" t="s">
        <v>71</v>
      </c>
      <c r="B376" s="826"/>
      <c r="C376" s="826"/>
      <c r="D376" s="826"/>
      <c r="E376" s="826"/>
      <c r="F376" s="826"/>
      <c r="G376" s="826"/>
      <c r="H376" s="826"/>
      <c r="I376" s="826"/>
      <c r="J376" s="826"/>
      <c r="K376" s="826"/>
      <c r="L376" s="826"/>
      <c r="M376" s="826"/>
      <c r="N376" s="826"/>
      <c r="O376" s="826"/>
      <c r="P376" s="826"/>
      <c r="Q376" s="826"/>
      <c r="R376" s="826"/>
      <c r="S376" s="1023"/>
    </row>
    <row r="377" spans="1:19" s="5" customFormat="1" ht="11.25" customHeight="1" x14ac:dyDescent="0.2">
      <c r="A377" s="75">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76">
        <v>0</v>
      </c>
    </row>
    <row r="378" spans="1:19" s="5" customFormat="1" ht="11.25" customHeight="1" x14ac:dyDescent="0.2">
      <c r="A378" s="1022" t="s">
        <v>72</v>
      </c>
      <c r="B378" s="826"/>
      <c r="C378" s="826"/>
      <c r="D378" s="826"/>
      <c r="E378" s="826"/>
      <c r="F378" s="826"/>
      <c r="G378" s="826"/>
      <c r="H378" s="826"/>
      <c r="I378" s="826"/>
      <c r="J378" s="826"/>
      <c r="K378" s="826"/>
      <c r="L378" s="826"/>
      <c r="M378" s="826"/>
      <c r="N378" s="826"/>
      <c r="O378" s="826"/>
      <c r="P378" s="826"/>
      <c r="Q378" s="826"/>
      <c r="R378" s="826"/>
      <c r="S378" s="1023"/>
    </row>
    <row r="379" spans="1:19" s="5" customFormat="1" ht="11.25" customHeight="1" x14ac:dyDescent="0.2">
      <c r="A379" s="75">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76">
        <v>0</v>
      </c>
    </row>
    <row r="380" spans="1:19" s="5" customFormat="1" ht="11.25" customHeight="1" x14ac:dyDescent="0.2">
      <c r="A380" s="1033" t="s">
        <v>73</v>
      </c>
      <c r="B380" s="832"/>
      <c r="C380" s="832"/>
      <c r="D380" s="832"/>
      <c r="E380" s="832"/>
      <c r="F380" s="832"/>
      <c r="G380" s="832"/>
      <c r="H380" s="832"/>
      <c r="I380" s="832"/>
      <c r="J380" s="832"/>
      <c r="K380" s="832"/>
      <c r="L380" s="832"/>
      <c r="M380" s="832"/>
      <c r="N380" s="832"/>
      <c r="O380" s="832"/>
      <c r="P380" s="832"/>
      <c r="Q380" s="832"/>
      <c r="R380" s="832"/>
      <c r="S380" s="1034"/>
    </row>
    <row r="381" spans="1:19" s="5" customFormat="1" ht="11.25" customHeight="1" x14ac:dyDescent="0.2">
      <c r="A381" s="75">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76">
        <v>0</v>
      </c>
    </row>
    <row r="382" spans="1:19" s="5" customFormat="1" ht="11.25" customHeight="1" x14ac:dyDescent="0.2">
      <c r="A382" s="1022" t="s">
        <v>74</v>
      </c>
      <c r="B382" s="826"/>
      <c r="C382" s="826"/>
      <c r="D382" s="826"/>
      <c r="E382" s="826"/>
      <c r="F382" s="826"/>
      <c r="G382" s="826"/>
      <c r="H382" s="826"/>
      <c r="I382" s="826"/>
      <c r="J382" s="826"/>
      <c r="K382" s="826"/>
      <c r="L382" s="826"/>
      <c r="M382" s="826"/>
      <c r="N382" s="826"/>
      <c r="O382" s="826"/>
      <c r="P382" s="826"/>
      <c r="Q382" s="826"/>
      <c r="R382" s="826"/>
      <c r="S382" s="1023"/>
    </row>
    <row r="383" spans="1:19" s="5" customFormat="1" ht="11.25" customHeight="1" x14ac:dyDescent="0.2">
      <c r="A383" s="75">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76">
        <v>0</v>
      </c>
    </row>
    <row r="384" spans="1:19" s="5" customFormat="1" ht="11.25" customHeight="1" x14ac:dyDescent="0.2">
      <c r="A384" s="1022" t="s">
        <v>75</v>
      </c>
      <c r="B384" s="826"/>
      <c r="C384" s="826"/>
      <c r="D384" s="826"/>
      <c r="E384" s="826"/>
      <c r="F384" s="826"/>
      <c r="G384" s="826"/>
      <c r="H384" s="826"/>
      <c r="I384" s="826"/>
      <c r="J384" s="826"/>
      <c r="K384" s="826"/>
      <c r="L384" s="826"/>
      <c r="M384" s="826"/>
      <c r="N384" s="826"/>
      <c r="O384" s="826"/>
      <c r="P384" s="826"/>
      <c r="Q384" s="826"/>
      <c r="R384" s="826"/>
      <c r="S384" s="1023"/>
    </row>
    <row r="385" spans="1:19" s="5" customFormat="1" ht="11.25" customHeight="1" x14ac:dyDescent="0.2">
      <c r="A385" s="75">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76">
        <v>0</v>
      </c>
    </row>
    <row r="386" spans="1:19" s="5" customFormat="1" ht="11.25" customHeight="1" x14ac:dyDescent="0.2">
      <c r="A386" s="1022" t="s">
        <v>76</v>
      </c>
      <c r="B386" s="826"/>
      <c r="C386" s="826"/>
      <c r="D386" s="826"/>
      <c r="E386" s="826"/>
      <c r="F386" s="826"/>
      <c r="G386" s="826"/>
      <c r="H386" s="826"/>
      <c r="I386" s="826"/>
      <c r="J386" s="826"/>
      <c r="K386" s="826"/>
      <c r="L386" s="826"/>
      <c r="M386" s="826"/>
      <c r="N386" s="826"/>
      <c r="O386" s="826"/>
      <c r="P386" s="826"/>
      <c r="Q386" s="826"/>
      <c r="R386" s="826"/>
      <c r="S386" s="1023"/>
    </row>
    <row r="387" spans="1:19" s="5" customFormat="1" ht="11.25" customHeight="1" x14ac:dyDescent="0.2">
      <c r="A387" s="75">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76">
        <v>0</v>
      </c>
    </row>
    <row r="388" spans="1:19" s="5" customFormat="1" ht="11.25" customHeight="1" x14ac:dyDescent="0.2">
      <c r="A388" s="1022" t="s">
        <v>77</v>
      </c>
      <c r="B388" s="826"/>
      <c r="C388" s="826"/>
      <c r="D388" s="826"/>
      <c r="E388" s="826"/>
      <c r="F388" s="826"/>
      <c r="G388" s="826"/>
      <c r="H388" s="826"/>
      <c r="I388" s="826"/>
      <c r="J388" s="826"/>
      <c r="K388" s="826"/>
      <c r="L388" s="826"/>
      <c r="M388" s="826"/>
      <c r="N388" s="826"/>
      <c r="O388" s="826"/>
      <c r="P388" s="826"/>
      <c r="Q388" s="826"/>
      <c r="R388" s="826"/>
      <c r="S388" s="1023"/>
    </row>
    <row r="389" spans="1:19" s="5" customFormat="1" ht="11.25" customHeight="1" x14ac:dyDescent="0.2">
      <c r="A389" s="75">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76">
        <v>0</v>
      </c>
    </row>
    <row r="390" spans="1:19" s="5" customFormat="1" ht="11.25" customHeight="1" x14ac:dyDescent="0.2">
      <c r="A390" s="1022" t="s">
        <v>78</v>
      </c>
      <c r="B390" s="826"/>
      <c r="C390" s="826"/>
      <c r="D390" s="826"/>
      <c r="E390" s="826"/>
      <c r="F390" s="826"/>
      <c r="G390" s="826"/>
      <c r="H390" s="826"/>
      <c r="I390" s="826"/>
      <c r="J390" s="826"/>
      <c r="K390" s="826"/>
      <c r="L390" s="826"/>
      <c r="M390" s="826"/>
      <c r="N390" s="826"/>
      <c r="O390" s="826"/>
      <c r="P390" s="826"/>
      <c r="Q390" s="826"/>
      <c r="R390" s="826"/>
      <c r="S390" s="1023"/>
    </row>
    <row r="391" spans="1:19" s="5" customFormat="1" ht="11.25" customHeight="1" x14ac:dyDescent="0.2">
      <c r="A391" s="75">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76">
        <v>0</v>
      </c>
    </row>
    <row r="392" spans="1:19" s="5" customFormat="1" ht="11.25" customHeight="1" x14ac:dyDescent="0.2">
      <c r="A392" s="1022" t="s">
        <v>79</v>
      </c>
      <c r="B392" s="826"/>
      <c r="C392" s="826"/>
      <c r="D392" s="826"/>
      <c r="E392" s="826"/>
      <c r="F392" s="826"/>
      <c r="G392" s="826"/>
      <c r="H392" s="826"/>
      <c r="I392" s="826"/>
      <c r="J392" s="826"/>
      <c r="K392" s="826"/>
      <c r="L392" s="826"/>
      <c r="M392" s="826"/>
      <c r="N392" s="826"/>
      <c r="O392" s="826"/>
      <c r="P392" s="826"/>
      <c r="Q392" s="826"/>
      <c r="R392" s="826"/>
      <c r="S392" s="1023"/>
    </row>
    <row r="393" spans="1:19" s="5" customFormat="1" ht="11.25" customHeight="1" x14ac:dyDescent="0.2">
      <c r="A393" s="75">
        <v>0</v>
      </c>
      <c r="B393" s="19">
        <v>0</v>
      </c>
      <c r="C393" s="19">
        <v>0</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76">
        <v>0</v>
      </c>
    </row>
    <row r="394" spans="1:19" s="5" customFormat="1" ht="11.25" customHeight="1" x14ac:dyDescent="0.2">
      <c r="A394" s="1022" t="s">
        <v>80</v>
      </c>
      <c r="B394" s="826"/>
      <c r="C394" s="826"/>
      <c r="D394" s="826"/>
      <c r="E394" s="826"/>
      <c r="F394" s="826"/>
      <c r="G394" s="826"/>
      <c r="H394" s="826"/>
      <c r="I394" s="826"/>
      <c r="J394" s="826"/>
      <c r="K394" s="826"/>
      <c r="L394" s="826"/>
      <c r="M394" s="826"/>
      <c r="N394" s="826"/>
      <c r="O394" s="826"/>
      <c r="P394" s="826"/>
      <c r="Q394" s="826"/>
      <c r="R394" s="826"/>
      <c r="S394" s="1023"/>
    </row>
    <row r="395" spans="1:19" s="5" customFormat="1" ht="11.25" customHeight="1" x14ac:dyDescent="0.2">
      <c r="A395" s="75">
        <v>0</v>
      </c>
      <c r="B395" s="19">
        <v>0</v>
      </c>
      <c r="C395" s="19">
        <v>0</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76">
        <v>0</v>
      </c>
    </row>
    <row r="396" spans="1:19" s="5" customFormat="1" ht="11.25" customHeight="1" x14ac:dyDescent="0.2">
      <c r="A396" s="1052" t="s">
        <v>1717</v>
      </c>
      <c r="B396" s="846"/>
      <c r="C396" s="846"/>
      <c r="D396" s="846"/>
      <c r="E396" s="846"/>
      <c r="F396" s="846"/>
      <c r="G396" s="846"/>
      <c r="H396" s="846"/>
      <c r="I396" s="846"/>
      <c r="J396" s="846"/>
      <c r="K396" s="846"/>
      <c r="L396" s="846"/>
      <c r="M396" s="846"/>
      <c r="N396" s="846"/>
      <c r="O396" s="846"/>
      <c r="P396" s="846"/>
      <c r="Q396" s="846"/>
      <c r="R396" s="846"/>
      <c r="S396" s="1116"/>
    </row>
    <row r="397" spans="1:19" s="261" customFormat="1" ht="11.25" customHeight="1" x14ac:dyDescent="0.2">
      <c r="A397" s="312">
        <f>SUM(A395,A393,A391,A389,A387,A385,A383,A381,A379,A377,A375,A373)</f>
        <v>0</v>
      </c>
      <c r="B397" s="312">
        <f t="shared" ref="B397:S397" si="9">SUM(B395,B393,B391,B389,B387,B385,B383,B381,B379,B377,B375,B373)</f>
        <v>0</v>
      </c>
      <c r="C397" s="312">
        <f t="shared" si="9"/>
        <v>0</v>
      </c>
      <c r="D397" s="312">
        <f t="shared" si="9"/>
        <v>0</v>
      </c>
      <c r="E397" s="312">
        <f t="shared" si="9"/>
        <v>0</v>
      </c>
      <c r="F397" s="312">
        <f t="shared" si="9"/>
        <v>0</v>
      </c>
      <c r="G397" s="312">
        <f t="shared" si="9"/>
        <v>0</v>
      </c>
      <c r="H397" s="312">
        <f t="shared" si="9"/>
        <v>0</v>
      </c>
      <c r="I397" s="312">
        <f t="shared" si="9"/>
        <v>0</v>
      </c>
      <c r="J397" s="312">
        <f t="shared" si="9"/>
        <v>0</v>
      </c>
      <c r="K397" s="312">
        <f t="shared" si="9"/>
        <v>0</v>
      </c>
      <c r="L397" s="312">
        <f t="shared" si="9"/>
        <v>0</v>
      </c>
      <c r="M397" s="312">
        <f t="shared" si="9"/>
        <v>0</v>
      </c>
      <c r="N397" s="312">
        <f t="shared" si="9"/>
        <v>0</v>
      </c>
      <c r="O397" s="312">
        <f t="shared" si="9"/>
        <v>0</v>
      </c>
      <c r="P397" s="312">
        <f t="shared" si="9"/>
        <v>0</v>
      </c>
      <c r="Q397" s="312">
        <f t="shared" si="9"/>
        <v>0</v>
      </c>
      <c r="R397" s="312">
        <f t="shared" si="9"/>
        <v>0</v>
      </c>
      <c r="S397" s="312">
        <f t="shared" si="9"/>
        <v>0</v>
      </c>
    </row>
    <row r="398" spans="1:19" s="5" customFormat="1" ht="11.25" customHeight="1" x14ac:dyDescent="0.2">
      <c r="A398" s="313"/>
      <c r="B398" s="284"/>
      <c r="C398" s="284"/>
      <c r="D398" s="284"/>
      <c r="E398" s="284"/>
      <c r="F398" s="284"/>
      <c r="G398" s="284"/>
      <c r="H398" s="284"/>
      <c r="I398" s="284"/>
      <c r="J398" s="284"/>
      <c r="K398" s="284"/>
      <c r="L398" s="284"/>
      <c r="M398" s="284"/>
      <c r="N398" s="284"/>
      <c r="O398" s="284"/>
      <c r="P398" s="284"/>
      <c r="Q398" s="284"/>
      <c r="R398" s="284"/>
      <c r="S398" s="314"/>
    </row>
    <row r="399" spans="1:19" s="231" customFormat="1" ht="18.75" customHeight="1" x14ac:dyDescent="0.2">
      <c r="A399" s="1054" t="s">
        <v>2978</v>
      </c>
      <c r="B399" s="1055"/>
      <c r="C399" s="1055"/>
      <c r="D399" s="1055"/>
      <c r="E399" s="1055"/>
      <c r="F399" s="1055"/>
      <c r="G399" s="1055"/>
      <c r="H399" s="1055"/>
      <c r="I399" s="1055"/>
      <c r="J399" s="1055"/>
      <c r="K399" s="1055"/>
      <c r="L399" s="1055"/>
      <c r="M399" s="1055"/>
      <c r="N399" s="1055"/>
      <c r="O399" s="1055"/>
      <c r="P399" s="1055"/>
      <c r="Q399" s="1055"/>
      <c r="R399" s="1055"/>
      <c r="S399" s="1056"/>
    </row>
    <row r="400" spans="1:19" s="5" customFormat="1" ht="11.25" customHeight="1" x14ac:dyDescent="0.2">
      <c r="A400" s="1039" t="s">
        <v>172</v>
      </c>
      <c r="B400" s="834"/>
      <c r="C400" s="834"/>
      <c r="D400" s="834"/>
      <c r="E400" s="834"/>
      <c r="F400" s="834"/>
      <c r="G400" s="834"/>
      <c r="H400" s="834"/>
      <c r="I400" s="834"/>
      <c r="J400" s="834"/>
      <c r="K400" s="834"/>
      <c r="L400" s="834"/>
      <c r="M400" s="834"/>
      <c r="N400" s="834"/>
      <c r="O400" s="834"/>
      <c r="P400" s="834"/>
      <c r="Q400" s="834"/>
      <c r="R400" s="834"/>
      <c r="S400" s="835"/>
    </row>
    <row r="401" spans="1:19" s="5" customFormat="1" ht="11.25" customHeight="1" x14ac:dyDescent="0.2">
      <c r="A401" s="1039" t="s">
        <v>1786</v>
      </c>
      <c r="B401" s="834"/>
      <c r="C401" s="834"/>
      <c r="D401" s="834"/>
      <c r="E401" s="834"/>
      <c r="F401" s="834"/>
      <c r="G401" s="834"/>
      <c r="H401" s="834"/>
      <c r="I401" s="834"/>
      <c r="J401" s="834"/>
      <c r="K401" s="834"/>
      <c r="L401" s="834"/>
      <c r="M401" s="834"/>
      <c r="N401" s="834"/>
      <c r="O401" s="834"/>
      <c r="P401" s="834"/>
      <c r="Q401" s="834"/>
      <c r="R401" s="834"/>
      <c r="S401" s="1040"/>
    </row>
    <row r="402" spans="1:19" s="5" customFormat="1" ht="11.25" customHeight="1" x14ac:dyDescent="0.2">
      <c r="A402" s="1039" t="s">
        <v>1787</v>
      </c>
      <c r="B402" s="834"/>
      <c r="C402" s="834"/>
      <c r="D402" s="834"/>
      <c r="E402" s="834"/>
      <c r="F402" s="834"/>
      <c r="G402" s="834"/>
      <c r="H402" s="834"/>
      <c r="I402" s="834"/>
      <c r="J402" s="834"/>
      <c r="K402" s="834"/>
      <c r="L402" s="834"/>
      <c r="M402" s="834"/>
      <c r="N402" s="834"/>
      <c r="O402" s="834"/>
      <c r="P402" s="834"/>
      <c r="Q402" s="834"/>
      <c r="R402" s="834"/>
      <c r="S402" s="1040"/>
    </row>
    <row r="403" spans="1:19" s="5" customFormat="1" ht="11.25" customHeight="1" x14ac:dyDescent="0.2">
      <c r="A403" s="1039" t="s">
        <v>1788</v>
      </c>
      <c r="B403" s="834"/>
      <c r="C403" s="834"/>
      <c r="D403" s="834"/>
      <c r="E403" s="834"/>
      <c r="F403" s="834"/>
      <c r="G403" s="834"/>
      <c r="H403" s="834"/>
      <c r="I403" s="834"/>
      <c r="J403" s="834"/>
      <c r="K403" s="834"/>
      <c r="L403" s="834"/>
      <c r="M403" s="834"/>
      <c r="N403" s="834"/>
      <c r="O403" s="834"/>
      <c r="P403" s="834"/>
      <c r="Q403" s="834"/>
      <c r="R403" s="834"/>
      <c r="S403" s="1040"/>
    </row>
    <row r="404" spans="1:19" s="5" customFormat="1" ht="11.25" customHeight="1" x14ac:dyDescent="0.2">
      <c r="A404" s="1039" t="s">
        <v>1789</v>
      </c>
      <c r="B404" s="834"/>
      <c r="C404" s="834"/>
      <c r="D404" s="834"/>
      <c r="E404" s="834"/>
      <c r="F404" s="834"/>
      <c r="G404" s="834"/>
      <c r="H404" s="834"/>
      <c r="I404" s="834"/>
      <c r="J404" s="834"/>
      <c r="K404" s="834"/>
      <c r="L404" s="834"/>
      <c r="M404" s="834"/>
      <c r="N404" s="834"/>
      <c r="O404" s="834"/>
      <c r="P404" s="834"/>
      <c r="Q404" s="834"/>
      <c r="R404" s="834"/>
      <c r="S404" s="1040"/>
    </row>
    <row r="405" spans="1:19" s="5" customFormat="1" ht="11.25" customHeight="1" x14ac:dyDescent="0.2">
      <c r="A405" s="1039" t="s">
        <v>1790</v>
      </c>
      <c r="B405" s="834"/>
      <c r="C405" s="834"/>
      <c r="D405" s="834"/>
      <c r="E405" s="834"/>
      <c r="F405" s="834"/>
      <c r="G405" s="834"/>
      <c r="H405" s="834"/>
      <c r="I405" s="834"/>
      <c r="J405" s="834"/>
      <c r="K405" s="834"/>
      <c r="L405" s="834"/>
      <c r="M405" s="834"/>
      <c r="N405" s="834"/>
      <c r="O405" s="834"/>
      <c r="P405" s="834"/>
      <c r="Q405" s="834"/>
      <c r="R405" s="834"/>
      <c r="S405" s="1040"/>
    </row>
    <row r="406" spans="1:19" s="5" customFormat="1" ht="11.25" customHeight="1" x14ac:dyDescent="0.2">
      <c r="A406" s="1039" t="s">
        <v>1791</v>
      </c>
      <c r="B406" s="834"/>
      <c r="C406" s="834"/>
      <c r="D406" s="834"/>
      <c r="E406" s="834"/>
      <c r="F406" s="834"/>
      <c r="G406" s="834"/>
      <c r="H406" s="834"/>
      <c r="I406" s="834"/>
      <c r="J406" s="834"/>
      <c r="K406" s="834"/>
      <c r="L406" s="834"/>
      <c r="M406" s="834"/>
      <c r="N406" s="834"/>
      <c r="O406" s="834"/>
      <c r="P406" s="834"/>
      <c r="Q406" s="834"/>
      <c r="R406" s="834"/>
      <c r="S406" s="1040"/>
    </row>
    <row r="407" spans="1:19" s="5" customFormat="1" ht="11.25" customHeight="1" x14ac:dyDescent="0.2">
      <c r="A407" s="1039" t="s">
        <v>200</v>
      </c>
      <c r="B407" s="834"/>
      <c r="C407" s="834"/>
      <c r="D407" s="834"/>
      <c r="E407" s="834"/>
      <c r="F407" s="834"/>
      <c r="G407" s="834"/>
      <c r="H407" s="834"/>
      <c r="I407" s="834"/>
      <c r="J407" s="834"/>
      <c r="K407" s="834"/>
      <c r="L407" s="834"/>
      <c r="M407" s="834"/>
      <c r="N407" s="834"/>
      <c r="O407" s="834"/>
      <c r="P407" s="834"/>
      <c r="Q407" s="834"/>
      <c r="R407" s="834"/>
      <c r="S407" s="1040"/>
    </row>
    <row r="408" spans="1:19" s="5" customFormat="1" ht="12" customHeight="1" x14ac:dyDescent="0.2">
      <c r="A408" s="1041" t="s">
        <v>1792</v>
      </c>
      <c r="B408" s="837"/>
      <c r="C408" s="837"/>
      <c r="D408" s="837"/>
      <c r="E408" s="837"/>
      <c r="F408" s="837"/>
      <c r="G408" s="837"/>
      <c r="H408" s="837"/>
      <c r="I408" s="837"/>
      <c r="J408" s="837"/>
      <c r="K408" s="837"/>
      <c r="L408" s="837"/>
      <c r="M408" s="837"/>
      <c r="N408" s="837"/>
      <c r="O408" s="837"/>
      <c r="P408" s="837"/>
      <c r="Q408" s="837"/>
      <c r="R408" s="837"/>
      <c r="S408" s="1042"/>
    </row>
    <row r="409" spans="1:19" s="5" customFormat="1" ht="42" customHeight="1" x14ac:dyDescent="0.2">
      <c r="A409" s="1038" t="s">
        <v>41</v>
      </c>
      <c r="B409" s="831"/>
      <c r="C409" s="831"/>
      <c r="D409" s="831" t="s">
        <v>42</v>
      </c>
      <c r="E409" s="831"/>
      <c r="F409" s="831" t="s">
        <v>43</v>
      </c>
      <c r="G409" s="831"/>
      <c r="H409" s="831"/>
      <c r="I409" s="831" t="s">
        <v>44</v>
      </c>
      <c r="J409" s="831"/>
      <c r="K409" s="827" t="s">
        <v>45</v>
      </c>
      <c r="L409" s="839"/>
      <c r="M409" s="839"/>
      <c r="N409" s="840"/>
      <c r="O409" s="841" t="s">
        <v>46</v>
      </c>
      <c r="P409" s="841"/>
      <c r="Q409" s="842"/>
      <c r="R409" s="831" t="s">
        <v>47</v>
      </c>
      <c r="S409" s="1036"/>
    </row>
    <row r="410" spans="1:19" s="5" customFormat="1" ht="45" customHeight="1" x14ac:dyDescent="0.2">
      <c r="A410" s="1037" t="s">
        <v>48</v>
      </c>
      <c r="B410" s="830" t="s">
        <v>49</v>
      </c>
      <c r="C410" s="852" t="s">
        <v>50</v>
      </c>
      <c r="D410" s="830" t="s">
        <v>51</v>
      </c>
      <c r="E410" s="830" t="s">
        <v>52</v>
      </c>
      <c r="F410" s="827" t="s">
        <v>53</v>
      </c>
      <c r="G410" s="828"/>
      <c r="H410" s="829"/>
      <c r="I410" s="830" t="s">
        <v>54</v>
      </c>
      <c r="J410" s="830" t="s">
        <v>55</v>
      </c>
      <c r="K410" s="827" t="s">
        <v>56</v>
      </c>
      <c r="L410" s="829"/>
      <c r="M410" s="827" t="s">
        <v>57</v>
      </c>
      <c r="N410" s="829"/>
      <c r="O410" s="830" t="s">
        <v>58</v>
      </c>
      <c r="P410" s="830" t="s">
        <v>59</v>
      </c>
      <c r="Q410" s="830" t="s">
        <v>60</v>
      </c>
      <c r="R410" s="830" t="s">
        <v>61</v>
      </c>
      <c r="S410" s="1035" t="s">
        <v>62</v>
      </c>
    </row>
    <row r="411" spans="1:19" s="5" customFormat="1" ht="47.25" customHeight="1" x14ac:dyDescent="0.2">
      <c r="A411" s="1038"/>
      <c r="B411" s="831"/>
      <c r="C411" s="853"/>
      <c r="D411" s="831"/>
      <c r="E411" s="831"/>
      <c r="F411" s="149" t="s">
        <v>63</v>
      </c>
      <c r="G411" s="149" t="s">
        <v>64</v>
      </c>
      <c r="H411" s="149" t="s">
        <v>65</v>
      </c>
      <c r="I411" s="831"/>
      <c r="J411" s="831"/>
      <c r="K411" s="152" t="s">
        <v>66</v>
      </c>
      <c r="L411" s="152" t="s">
        <v>67</v>
      </c>
      <c r="M411" s="152" t="s">
        <v>68</v>
      </c>
      <c r="N411" s="152" t="s">
        <v>67</v>
      </c>
      <c r="O411" s="831"/>
      <c r="P411" s="831"/>
      <c r="Q411" s="831"/>
      <c r="R411" s="831"/>
      <c r="S411" s="1036"/>
    </row>
    <row r="412" spans="1:19" s="5" customFormat="1" ht="11.25" customHeight="1" x14ac:dyDescent="0.2">
      <c r="A412" s="1022" t="s">
        <v>69</v>
      </c>
      <c r="B412" s="826"/>
      <c r="C412" s="826"/>
      <c r="D412" s="826"/>
      <c r="E412" s="826"/>
      <c r="F412" s="826"/>
      <c r="G412" s="826"/>
      <c r="H412" s="826"/>
      <c r="I412" s="826"/>
      <c r="J412" s="826"/>
      <c r="K412" s="826"/>
      <c r="L412" s="826"/>
      <c r="M412" s="826"/>
      <c r="N412" s="826"/>
      <c r="O412" s="826"/>
      <c r="P412" s="826"/>
      <c r="Q412" s="826"/>
      <c r="R412" s="826"/>
      <c r="S412" s="1023"/>
    </row>
    <row r="413" spans="1:19" s="5" customFormat="1" ht="11.25" customHeight="1" x14ac:dyDescent="0.2">
      <c r="A413" s="75">
        <v>0</v>
      </c>
      <c r="B413" s="19">
        <v>0</v>
      </c>
      <c r="C413" s="19">
        <v>0</v>
      </c>
      <c r="D413" s="19">
        <v>0</v>
      </c>
      <c r="E413" s="19">
        <v>0</v>
      </c>
      <c r="F413" s="19">
        <v>0</v>
      </c>
      <c r="G413" s="19">
        <v>0</v>
      </c>
      <c r="H413" s="19">
        <v>0</v>
      </c>
      <c r="I413" s="19">
        <v>0</v>
      </c>
      <c r="J413" s="19">
        <v>0</v>
      </c>
      <c r="K413" s="19">
        <v>0</v>
      </c>
      <c r="L413" s="19">
        <v>0</v>
      </c>
      <c r="M413" s="19">
        <v>0</v>
      </c>
      <c r="N413" s="19">
        <v>0</v>
      </c>
      <c r="O413" s="19">
        <v>0</v>
      </c>
      <c r="P413" s="19">
        <v>0</v>
      </c>
      <c r="Q413" s="19">
        <v>0</v>
      </c>
      <c r="R413" s="19">
        <v>0</v>
      </c>
      <c r="S413" s="76">
        <v>0</v>
      </c>
    </row>
    <row r="414" spans="1:19" s="5" customFormat="1" ht="11.25" customHeight="1" x14ac:dyDescent="0.2">
      <c r="A414" s="1022" t="s">
        <v>70</v>
      </c>
      <c r="B414" s="826"/>
      <c r="C414" s="826"/>
      <c r="D414" s="826"/>
      <c r="E414" s="826"/>
      <c r="F414" s="826"/>
      <c r="G414" s="826"/>
      <c r="H414" s="826"/>
      <c r="I414" s="826"/>
      <c r="J414" s="826"/>
      <c r="K414" s="826"/>
      <c r="L414" s="826"/>
      <c r="M414" s="826"/>
      <c r="N414" s="826"/>
      <c r="O414" s="826"/>
      <c r="P414" s="826"/>
      <c r="Q414" s="826"/>
      <c r="R414" s="826"/>
      <c r="S414" s="1023"/>
    </row>
    <row r="415" spans="1:19" s="5" customFormat="1" ht="11.25" customHeight="1" x14ac:dyDescent="0.2">
      <c r="A415" s="75">
        <v>0</v>
      </c>
      <c r="B415" s="19">
        <v>0</v>
      </c>
      <c r="C415" s="19">
        <v>0</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76">
        <v>0</v>
      </c>
    </row>
    <row r="416" spans="1:19" s="5" customFormat="1" ht="11.25" customHeight="1" x14ac:dyDescent="0.2">
      <c r="A416" s="1022" t="s">
        <v>71</v>
      </c>
      <c r="B416" s="826"/>
      <c r="C416" s="826"/>
      <c r="D416" s="826"/>
      <c r="E416" s="826"/>
      <c r="F416" s="826"/>
      <c r="G416" s="826"/>
      <c r="H416" s="826"/>
      <c r="I416" s="826"/>
      <c r="J416" s="826"/>
      <c r="K416" s="826"/>
      <c r="L416" s="826"/>
      <c r="M416" s="826"/>
      <c r="N416" s="826"/>
      <c r="O416" s="826"/>
      <c r="P416" s="826"/>
      <c r="Q416" s="826"/>
      <c r="R416" s="826"/>
      <c r="S416" s="1023"/>
    </row>
    <row r="417" spans="1:19" s="5" customFormat="1" ht="11.25" customHeight="1" x14ac:dyDescent="0.2">
      <c r="A417" s="75">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76">
        <v>0</v>
      </c>
    </row>
    <row r="418" spans="1:19" s="5" customFormat="1" ht="11.25" customHeight="1" x14ac:dyDescent="0.2">
      <c r="A418" s="1022" t="s">
        <v>72</v>
      </c>
      <c r="B418" s="826"/>
      <c r="C418" s="826"/>
      <c r="D418" s="826"/>
      <c r="E418" s="826"/>
      <c r="F418" s="826"/>
      <c r="G418" s="826"/>
      <c r="H418" s="826"/>
      <c r="I418" s="826"/>
      <c r="J418" s="826"/>
      <c r="K418" s="826"/>
      <c r="L418" s="826"/>
      <c r="M418" s="826"/>
      <c r="N418" s="826"/>
      <c r="O418" s="826"/>
      <c r="P418" s="826"/>
      <c r="Q418" s="826"/>
      <c r="R418" s="826"/>
      <c r="S418" s="1023"/>
    </row>
    <row r="419" spans="1:19" s="5" customFormat="1" ht="11.25" customHeight="1" x14ac:dyDescent="0.2">
      <c r="A419" s="75">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76">
        <v>0</v>
      </c>
    </row>
    <row r="420" spans="1:19" s="5" customFormat="1" ht="11.25" customHeight="1" x14ac:dyDescent="0.2">
      <c r="A420" s="1033" t="s">
        <v>73</v>
      </c>
      <c r="B420" s="832"/>
      <c r="C420" s="832"/>
      <c r="D420" s="832"/>
      <c r="E420" s="832"/>
      <c r="F420" s="832"/>
      <c r="G420" s="832"/>
      <c r="H420" s="832"/>
      <c r="I420" s="832"/>
      <c r="J420" s="832"/>
      <c r="K420" s="832"/>
      <c r="L420" s="832"/>
      <c r="M420" s="832"/>
      <c r="N420" s="832"/>
      <c r="O420" s="832"/>
      <c r="P420" s="832"/>
      <c r="Q420" s="832"/>
      <c r="R420" s="832"/>
      <c r="S420" s="1034"/>
    </row>
    <row r="421" spans="1:19" s="5" customFormat="1" ht="11.25" customHeight="1" x14ac:dyDescent="0.2">
      <c r="A421" s="75">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76">
        <v>0</v>
      </c>
    </row>
    <row r="422" spans="1:19" s="5" customFormat="1" ht="11.25" customHeight="1" x14ac:dyDescent="0.2">
      <c r="A422" s="1022" t="s">
        <v>74</v>
      </c>
      <c r="B422" s="826"/>
      <c r="C422" s="826"/>
      <c r="D422" s="826"/>
      <c r="E422" s="826"/>
      <c r="F422" s="826"/>
      <c r="G422" s="826"/>
      <c r="H422" s="826"/>
      <c r="I422" s="826"/>
      <c r="J422" s="826"/>
      <c r="K422" s="826"/>
      <c r="L422" s="826"/>
      <c r="M422" s="826"/>
      <c r="N422" s="826"/>
      <c r="O422" s="826"/>
      <c r="P422" s="826"/>
      <c r="Q422" s="826"/>
      <c r="R422" s="826"/>
      <c r="S422" s="1023"/>
    </row>
    <row r="423" spans="1:19" s="5" customFormat="1" ht="11.25" customHeight="1" x14ac:dyDescent="0.2">
      <c r="A423" s="75">
        <v>0</v>
      </c>
      <c r="B423" s="19">
        <v>0</v>
      </c>
      <c r="C423" s="19">
        <v>0</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76">
        <v>0</v>
      </c>
    </row>
    <row r="424" spans="1:19" s="5" customFormat="1" ht="11.25" customHeight="1" x14ac:dyDescent="0.2">
      <c r="A424" s="1022" t="s">
        <v>75</v>
      </c>
      <c r="B424" s="826"/>
      <c r="C424" s="826"/>
      <c r="D424" s="826"/>
      <c r="E424" s="826"/>
      <c r="F424" s="826"/>
      <c r="G424" s="826"/>
      <c r="H424" s="826"/>
      <c r="I424" s="826"/>
      <c r="J424" s="826"/>
      <c r="K424" s="826"/>
      <c r="L424" s="826"/>
      <c r="M424" s="826"/>
      <c r="N424" s="826"/>
      <c r="O424" s="826"/>
      <c r="P424" s="826"/>
      <c r="Q424" s="826"/>
      <c r="R424" s="826"/>
      <c r="S424" s="1023"/>
    </row>
    <row r="425" spans="1:19" s="5" customFormat="1" ht="11.25" customHeight="1" x14ac:dyDescent="0.2">
      <c r="A425" s="75">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76">
        <v>0</v>
      </c>
    </row>
    <row r="426" spans="1:19" s="5" customFormat="1" ht="11.25" customHeight="1" x14ac:dyDescent="0.2">
      <c r="A426" s="1022" t="s">
        <v>76</v>
      </c>
      <c r="B426" s="826"/>
      <c r="C426" s="826"/>
      <c r="D426" s="826"/>
      <c r="E426" s="826"/>
      <c r="F426" s="826"/>
      <c r="G426" s="826"/>
      <c r="H426" s="826"/>
      <c r="I426" s="826"/>
      <c r="J426" s="826"/>
      <c r="K426" s="826"/>
      <c r="L426" s="826"/>
      <c r="M426" s="826"/>
      <c r="N426" s="826"/>
      <c r="O426" s="826"/>
      <c r="P426" s="826"/>
      <c r="Q426" s="826"/>
      <c r="R426" s="826"/>
      <c r="S426" s="1023"/>
    </row>
    <row r="427" spans="1:19" s="5" customFormat="1" ht="11.25" customHeight="1" x14ac:dyDescent="0.2">
      <c r="A427" s="75">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76">
        <v>0</v>
      </c>
    </row>
    <row r="428" spans="1:19" s="5" customFormat="1" ht="11.25" customHeight="1" x14ac:dyDescent="0.2">
      <c r="A428" s="1022" t="s">
        <v>77</v>
      </c>
      <c r="B428" s="826"/>
      <c r="C428" s="826"/>
      <c r="D428" s="826"/>
      <c r="E428" s="826"/>
      <c r="F428" s="826"/>
      <c r="G428" s="826"/>
      <c r="H428" s="826"/>
      <c r="I428" s="826"/>
      <c r="J428" s="826"/>
      <c r="K428" s="826"/>
      <c r="L428" s="826"/>
      <c r="M428" s="826"/>
      <c r="N428" s="826"/>
      <c r="O428" s="826"/>
      <c r="P428" s="826"/>
      <c r="Q428" s="826"/>
      <c r="R428" s="826"/>
      <c r="S428" s="1023"/>
    </row>
    <row r="429" spans="1:19" s="5" customFormat="1" ht="11.25" customHeight="1" x14ac:dyDescent="0.2">
      <c r="A429" s="75">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76">
        <v>0</v>
      </c>
    </row>
    <row r="430" spans="1:19" s="5" customFormat="1" ht="11.25" customHeight="1" x14ac:dyDescent="0.2">
      <c r="A430" s="1022" t="s">
        <v>78</v>
      </c>
      <c r="B430" s="826"/>
      <c r="C430" s="826"/>
      <c r="D430" s="826"/>
      <c r="E430" s="826"/>
      <c r="F430" s="826"/>
      <c r="G430" s="826"/>
      <c r="H430" s="826"/>
      <c r="I430" s="826"/>
      <c r="J430" s="826"/>
      <c r="K430" s="826"/>
      <c r="L430" s="826"/>
      <c r="M430" s="826"/>
      <c r="N430" s="826"/>
      <c r="O430" s="826"/>
      <c r="P430" s="826"/>
      <c r="Q430" s="826"/>
      <c r="R430" s="826"/>
      <c r="S430" s="1023"/>
    </row>
    <row r="431" spans="1:19" s="5" customFormat="1" ht="11.25" customHeight="1" x14ac:dyDescent="0.2">
      <c r="A431" s="75">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76">
        <v>0</v>
      </c>
    </row>
    <row r="432" spans="1:19" s="5" customFormat="1" ht="11.25" customHeight="1" x14ac:dyDescent="0.2">
      <c r="A432" s="1022" t="s">
        <v>79</v>
      </c>
      <c r="B432" s="826"/>
      <c r="C432" s="826"/>
      <c r="D432" s="826"/>
      <c r="E432" s="826"/>
      <c r="F432" s="826"/>
      <c r="G432" s="826"/>
      <c r="H432" s="826"/>
      <c r="I432" s="826"/>
      <c r="J432" s="826"/>
      <c r="K432" s="826"/>
      <c r="L432" s="826"/>
      <c r="M432" s="826"/>
      <c r="N432" s="826"/>
      <c r="O432" s="826"/>
      <c r="P432" s="826"/>
      <c r="Q432" s="826"/>
      <c r="R432" s="826"/>
      <c r="S432" s="1023"/>
    </row>
    <row r="433" spans="1:19" s="5" customFormat="1" ht="11.25" customHeight="1" x14ac:dyDescent="0.2">
      <c r="A433" s="75">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76">
        <v>0</v>
      </c>
    </row>
    <row r="434" spans="1:19" s="5" customFormat="1" ht="11.25" customHeight="1" x14ac:dyDescent="0.2">
      <c r="A434" s="1022" t="s">
        <v>80</v>
      </c>
      <c r="B434" s="826"/>
      <c r="C434" s="826"/>
      <c r="D434" s="826"/>
      <c r="E434" s="826"/>
      <c r="F434" s="826"/>
      <c r="G434" s="826"/>
      <c r="H434" s="826"/>
      <c r="I434" s="826"/>
      <c r="J434" s="826"/>
      <c r="K434" s="826"/>
      <c r="L434" s="826"/>
      <c r="M434" s="826"/>
      <c r="N434" s="826"/>
      <c r="O434" s="826"/>
      <c r="P434" s="826"/>
      <c r="Q434" s="826"/>
      <c r="R434" s="826"/>
      <c r="S434" s="1023"/>
    </row>
    <row r="435" spans="1:19" s="5" customFormat="1" ht="11.25" customHeight="1" x14ac:dyDescent="0.2">
      <c r="A435" s="75">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76">
        <v>0</v>
      </c>
    </row>
    <row r="436" spans="1:19" s="5" customFormat="1" ht="11.25" customHeight="1" x14ac:dyDescent="0.2">
      <c r="A436" s="1052" t="s">
        <v>1717</v>
      </c>
      <c r="B436" s="846"/>
      <c r="C436" s="846"/>
      <c r="D436" s="846"/>
      <c r="E436" s="846"/>
      <c r="F436" s="846"/>
      <c r="G436" s="846"/>
      <c r="H436" s="846"/>
      <c r="I436" s="846"/>
      <c r="J436" s="846"/>
      <c r="K436" s="846"/>
      <c r="L436" s="846"/>
      <c r="M436" s="846"/>
      <c r="N436" s="846"/>
      <c r="O436" s="846"/>
      <c r="P436" s="846"/>
      <c r="Q436" s="846"/>
      <c r="R436" s="846"/>
      <c r="S436" s="1116"/>
    </row>
    <row r="437" spans="1:19" s="261" customFormat="1" ht="11.25" customHeight="1" x14ac:dyDescent="0.2">
      <c r="A437" s="312">
        <f>SUM(A435,A433,A431,A429,A427,A425,A423,A421,A419,A417,A415,A413)</f>
        <v>0</v>
      </c>
      <c r="B437" s="312">
        <f t="shared" ref="B437:S437" si="10">SUM(B435,B433,B431,B429,B427,B425,B423,B421,B419,B417,B415,B413)</f>
        <v>0</v>
      </c>
      <c r="C437" s="312">
        <f t="shared" si="10"/>
        <v>0</v>
      </c>
      <c r="D437" s="312">
        <f t="shared" si="10"/>
        <v>0</v>
      </c>
      <c r="E437" s="312">
        <f t="shared" si="10"/>
        <v>0</v>
      </c>
      <c r="F437" s="312">
        <f t="shared" si="10"/>
        <v>0</v>
      </c>
      <c r="G437" s="312">
        <f t="shared" si="10"/>
        <v>0</v>
      </c>
      <c r="H437" s="312">
        <f t="shared" si="10"/>
        <v>0</v>
      </c>
      <c r="I437" s="312">
        <f t="shared" si="10"/>
        <v>0</v>
      </c>
      <c r="J437" s="312">
        <f t="shared" si="10"/>
        <v>0</v>
      </c>
      <c r="K437" s="312">
        <f t="shared" si="10"/>
        <v>0</v>
      </c>
      <c r="L437" s="312">
        <f t="shared" si="10"/>
        <v>0</v>
      </c>
      <c r="M437" s="312">
        <f t="shared" si="10"/>
        <v>0</v>
      </c>
      <c r="N437" s="312">
        <f t="shared" si="10"/>
        <v>0</v>
      </c>
      <c r="O437" s="312">
        <f t="shared" si="10"/>
        <v>0</v>
      </c>
      <c r="P437" s="312">
        <f t="shared" si="10"/>
        <v>0</v>
      </c>
      <c r="Q437" s="312">
        <f t="shared" si="10"/>
        <v>0</v>
      </c>
      <c r="R437" s="312">
        <f t="shared" si="10"/>
        <v>0</v>
      </c>
      <c r="S437" s="312">
        <f t="shared" si="10"/>
        <v>0</v>
      </c>
    </row>
    <row r="438" spans="1:19" s="5" customFormat="1" ht="11.25" customHeight="1" thickBot="1" x14ac:dyDescent="0.25">
      <c r="A438" s="1369"/>
      <c r="B438" s="1373"/>
      <c r="C438" s="1373"/>
      <c r="D438" s="1373"/>
      <c r="E438" s="1373"/>
      <c r="F438" s="1373"/>
      <c r="G438" s="1373"/>
      <c r="H438" s="1373"/>
      <c r="I438" s="1373"/>
      <c r="J438" s="1373"/>
      <c r="K438" s="1373"/>
      <c r="L438" s="1373"/>
      <c r="M438" s="1373"/>
      <c r="N438" s="1373"/>
      <c r="O438" s="1373"/>
      <c r="P438" s="1373"/>
      <c r="Q438" s="1373"/>
      <c r="R438" s="1373"/>
      <c r="S438" s="1374"/>
    </row>
    <row r="439" spans="1:19" s="231" customFormat="1" ht="20.25" customHeight="1" x14ac:dyDescent="0.2">
      <c r="A439" s="1372" t="s">
        <v>2979</v>
      </c>
      <c r="B439" s="1050"/>
      <c r="C439" s="1050"/>
      <c r="D439" s="1050"/>
      <c r="E439" s="1050"/>
      <c r="F439" s="1050"/>
      <c r="G439" s="1050"/>
      <c r="H439" s="1050"/>
      <c r="I439" s="1050"/>
      <c r="J439" s="1050"/>
      <c r="K439" s="1050"/>
      <c r="L439" s="1050"/>
      <c r="M439" s="1050"/>
      <c r="N439" s="1050"/>
      <c r="O439" s="1050"/>
      <c r="P439" s="1050"/>
      <c r="Q439" s="1050"/>
      <c r="R439" s="1050"/>
      <c r="S439" s="1051"/>
    </row>
    <row r="440" spans="1:19" s="5" customFormat="1" ht="11.25" customHeight="1" x14ac:dyDescent="0.2">
      <c r="A440" s="1039" t="s">
        <v>172</v>
      </c>
      <c r="B440" s="834"/>
      <c r="C440" s="834"/>
      <c r="D440" s="834"/>
      <c r="E440" s="834"/>
      <c r="F440" s="834"/>
      <c r="G440" s="834"/>
      <c r="H440" s="834"/>
      <c r="I440" s="834"/>
      <c r="J440" s="834"/>
      <c r="K440" s="834"/>
      <c r="L440" s="834"/>
      <c r="M440" s="834"/>
      <c r="N440" s="834"/>
      <c r="O440" s="834"/>
      <c r="P440" s="834"/>
      <c r="Q440" s="834"/>
      <c r="R440" s="834"/>
      <c r="S440" s="835"/>
    </row>
    <row r="441" spans="1:19" s="5" customFormat="1" ht="11.25" customHeight="1" x14ac:dyDescent="0.2">
      <c r="A441" s="1039" t="s">
        <v>1793</v>
      </c>
      <c r="B441" s="834"/>
      <c r="C441" s="834"/>
      <c r="D441" s="834"/>
      <c r="E441" s="834"/>
      <c r="F441" s="834"/>
      <c r="G441" s="834"/>
      <c r="H441" s="834"/>
      <c r="I441" s="834"/>
      <c r="J441" s="834"/>
      <c r="K441" s="834"/>
      <c r="L441" s="834"/>
      <c r="M441" s="834"/>
      <c r="N441" s="834"/>
      <c r="O441" s="834"/>
      <c r="P441" s="834"/>
      <c r="Q441" s="834"/>
      <c r="R441" s="834"/>
      <c r="S441" s="1040"/>
    </row>
    <row r="442" spans="1:19" s="5" customFormat="1" ht="11.25" customHeight="1" x14ac:dyDescent="0.2">
      <c r="A442" s="1039" t="s">
        <v>1794</v>
      </c>
      <c r="B442" s="834"/>
      <c r="C442" s="834"/>
      <c r="D442" s="834"/>
      <c r="E442" s="834"/>
      <c r="F442" s="834"/>
      <c r="G442" s="834"/>
      <c r="H442" s="834"/>
      <c r="I442" s="834"/>
      <c r="J442" s="834"/>
      <c r="K442" s="834"/>
      <c r="L442" s="834"/>
      <c r="M442" s="834"/>
      <c r="N442" s="834"/>
      <c r="O442" s="834"/>
      <c r="P442" s="834"/>
      <c r="Q442" s="834"/>
      <c r="R442" s="834"/>
      <c r="S442" s="1040"/>
    </row>
    <row r="443" spans="1:19" s="5" customFormat="1" ht="11.25" customHeight="1" x14ac:dyDescent="0.2">
      <c r="A443" s="1039" t="s">
        <v>1795</v>
      </c>
      <c r="B443" s="834"/>
      <c r="C443" s="834"/>
      <c r="D443" s="834"/>
      <c r="E443" s="834"/>
      <c r="F443" s="834"/>
      <c r="G443" s="834"/>
      <c r="H443" s="834"/>
      <c r="I443" s="834"/>
      <c r="J443" s="834"/>
      <c r="K443" s="834"/>
      <c r="L443" s="834"/>
      <c r="M443" s="834"/>
      <c r="N443" s="834"/>
      <c r="O443" s="834"/>
      <c r="P443" s="834"/>
      <c r="Q443" s="834"/>
      <c r="R443" s="834"/>
      <c r="S443" s="1040"/>
    </row>
    <row r="444" spans="1:19" s="5" customFormat="1" ht="11.25" customHeight="1" x14ac:dyDescent="0.2">
      <c r="A444" s="1039" t="s">
        <v>1796</v>
      </c>
      <c r="B444" s="834"/>
      <c r="C444" s="834"/>
      <c r="D444" s="834"/>
      <c r="E444" s="834"/>
      <c r="F444" s="834"/>
      <c r="G444" s="834"/>
      <c r="H444" s="834"/>
      <c r="I444" s="834"/>
      <c r="J444" s="834"/>
      <c r="K444" s="834"/>
      <c r="L444" s="834"/>
      <c r="M444" s="834"/>
      <c r="N444" s="834"/>
      <c r="O444" s="834"/>
      <c r="P444" s="834"/>
      <c r="Q444" s="834"/>
      <c r="R444" s="834"/>
      <c r="S444" s="1040"/>
    </row>
    <row r="445" spans="1:19" s="5" customFormat="1" ht="11.25" customHeight="1" x14ac:dyDescent="0.2">
      <c r="A445" s="1039" t="s">
        <v>1797</v>
      </c>
      <c r="B445" s="834"/>
      <c r="C445" s="834"/>
      <c r="D445" s="834"/>
      <c r="E445" s="834"/>
      <c r="F445" s="834"/>
      <c r="G445" s="834"/>
      <c r="H445" s="834"/>
      <c r="I445" s="834"/>
      <c r="J445" s="834"/>
      <c r="K445" s="834"/>
      <c r="L445" s="834"/>
      <c r="M445" s="834"/>
      <c r="N445" s="834"/>
      <c r="O445" s="834"/>
      <c r="P445" s="834"/>
      <c r="Q445" s="834"/>
      <c r="R445" s="834"/>
      <c r="S445" s="1040"/>
    </row>
    <row r="446" spans="1:19" s="5" customFormat="1" ht="11.25" customHeight="1" x14ac:dyDescent="0.2">
      <c r="A446" s="1039" t="s">
        <v>1798</v>
      </c>
      <c r="B446" s="834"/>
      <c r="C446" s="834"/>
      <c r="D446" s="834"/>
      <c r="E446" s="834"/>
      <c r="F446" s="834"/>
      <c r="G446" s="834"/>
      <c r="H446" s="834"/>
      <c r="I446" s="834"/>
      <c r="J446" s="834"/>
      <c r="K446" s="834"/>
      <c r="L446" s="834"/>
      <c r="M446" s="834"/>
      <c r="N446" s="834"/>
      <c r="O446" s="834"/>
      <c r="P446" s="834"/>
      <c r="Q446" s="834"/>
      <c r="R446" s="834"/>
      <c r="S446" s="1040"/>
    </row>
    <row r="447" spans="1:19" s="5" customFormat="1" ht="11.25" customHeight="1" x14ac:dyDescent="0.2">
      <c r="A447" s="1039" t="s">
        <v>200</v>
      </c>
      <c r="B447" s="834"/>
      <c r="C447" s="834"/>
      <c r="D447" s="834"/>
      <c r="E447" s="834"/>
      <c r="F447" s="834"/>
      <c r="G447" s="834"/>
      <c r="H447" s="834"/>
      <c r="I447" s="834"/>
      <c r="J447" s="834"/>
      <c r="K447" s="834"/>
      <c r="L447" s="834"/>
      <c r="M447" s="834"/>
      <c r="N447" s="834"/>
      <c r="O447" s="834"/>
      <c r="P447" s="834"/>
      <c r="Q447" s="834"/>
      <c r="R447" s="834"/>
      <c r="S447" s="1040"/>
    </row>
    <row r="448" spans="1:19" s="5" customFormat="1" ht="12" customHeight="1" x14ac:dyDescent="0.2">
      <c r="A448" s="1041" t="s">
        <v>1799</v>
      </c>
      <c r="B448" s="837"/>
      <c r="C448" s="837"/>
      <c r="D448" s="837"/>
      <c r="E448" s="837"/>
      <c r="F448" s="837"/>
      <c r="G448" s="837"/>
      <c r="H448" s="837"/>
      <c r="I448" s="837"/>
      <c r="J448" s="837"/>
      <c r="K448" s="837"/>
      <c r="L448" s="837"/>
      <c r="M448" s="837"/>
      <c r="N448" s="837"/>
      <c r="O448" s="837"/>
      <c r="P448" s="837"/>
      <c r="Q448" s="837"/>
      <c r="R448" s="837"/>
      <c r="S448" s="1042"/>
    </row>
    <row r="449" spans="1:19" s="5" customFormat="1" ht="42" customHeight="1" x14ac:dyDescent="0.2">
      <c r="A449" s="1038" t="s">
        <v>41</v>
      </c>
      <c r="B449" s="831"/>
      <c r="C449" s="831"/>
      <c r="D449" s="831" t="s">
        <v>42</v>
      </c>
      <c r="E449" s="831"/>
      <c r="F449" s="831" t="s">
        <v>43</v>
      </c>
      <c r="G449" s="831"/>
      <c r="H449" s="831"/>
      <c r="I449" s="831" t="s">
        <v>44</v>
      </c>
      <c r="J449" s="831"/>
      <c r="K449" s="827" t="s">
        <v>45</v>
      </c>
      <c r="L449" s="839"/>
      <c r="M449" s="839"/>
      <c r="N449" s="840"/>
      <c r="O449" s="841" t="s">
        <v>46</v>
      </c>
      <c r="P449" s="841"/>
      <c r="Q449" s="842"/>
      <c r="R449" s="831" t="s">
        <v>47</v>
      </c>
      <c r="S449" s="1036"/>
    </row>
    <row r="450" spans="1:19" s="5" customFormat="1" ht="27.75" customHeight="1" x14ac:dyDescent="0.2">
      <c r="A450" s="1037" t="s">
        <v>48</v>
      </c>
      <c r="B450" s="830" t="s">
        <v>49</v>
      </c>
      <c r="C450" s="852" t="s">
        <v>50</v>
      </c>
      <c r="D450" s="830" t="s">
        <v>51</v>
      </c>
      <c r="E450" s="830" t="s">
        <v>52</v>
      </c>
      <c r="F450" s="827" t="s">
        <v>53</v>
      </c>
      <c r="G450" s="828"/>
      <c r="H450" s="829"/>
      <c r="I450" s="830" t="s">
        <v>54</v>
      </c>
      <c r="J450" s="830" t="s">
        <v>55</v>
      </c>
      <c r="K450" s="827" t="s">
        <v>56</v>
      </c>
      <c r="L450" s="829"/>
      <c r="M450" s="827" t="s">
        <v>57</v>
      </c>
      <c r="N450" s="829"/>
      <c r="O450" s="830" t="s">
        <v>58</v>
      </c>
      <c r="P450" s="830" t="s">
        <v>59</v>
      </c>
      <c r="Q450" s="830" t="s">
        <v>60</v>
      </c>
      <c r="R450" s="830" t="s">
        <v>61</v>
      </c>
      <c r="S450" s="1035" t="s">
        <v>62</v>
      </c>
    </row>
    <row r="451" spans="1:19" s="5" customFormat="1" ht="48" customHeight="1" x14ac:dyDescent="0.2">
      <c r="A451" s="1038"/>
      <c r="B451" s="831"/>
      <c r="C451" s="853"/>
      <c r="D451" s="831"/>
      <c r="E451" s="831"/>
      <c r="F451" s="149" t="s">
        <v>63</v>
      </c>
      <c r="G451" s="149" t="s">
        <v>64</v>
      </c>
      <c r="H451" s="149" t="s">
        <v>65</v>
      </c>
      <c r="I451" s="831"/>
      <c r="J451" s="831"/>
      <c r="K451" s="152" t="s">
        <v>66</v>
      </c>
      <c r="L451" s="152" t="s">
        <v>67</v>
      </c>
      <c r="M451" s="152" t="s">
        <v>68</v>
      </c>
      <c r="N451" s="152" t="s">
        <v>67</v>
      </c>
      <c r="O451" s="831"/>
      <c r="P451" s="831"/>
      <c r="Q451" s="831"/>
      <c r="R451" s="831"/>
      <c r="S451" s="1036"/>
    </row>
    <row r="452" spans="1:19" s="5" customFormat="1" ht="11.25" customHeight="1" x14ac:dyDescent="0.2">
      <c r="A452" s="1022" t="s">
        <v>69</v>
      </c>
      <c r="B452" s="826"/>
      <c r="C452" s="826"/>
      <c r="D452" s="826"/>
      <c r="E452" s="826"/>
      <c r="F452" s="826"/>
      <c r="G452" s="826"/>
      <c r="H452" s="826"/>
      <c r="I452" s="826"/>
      <c r="J452" s="826"/>
      <c r="K452" s="826"/>
      <c r="L452" s="826"/>
      <c r="M452" s="826"/>
      <c r="N452" s="826"/>
      <c r="O452" s="826"/>
      <c r="P452" s="826"/>
      <c r="Q452" s="826"/>
      <c r="R452" s="826"/>
      <c r="S452" s="1023"/>
    </row>
    <row r="453" spans="1:19" s="5" customFormat="1" ht="11.25" customHeight="1" x14ac:dyDescent="0.2">
      <c r="A453" s="75">
        <v>0</v>
      </c>
      <c r="B453" s="19">
        <v>0</v>
      </c>
      <c r="C453" s="19">
        <v>0</v>
      </c>
      <c r="D453" s="19">
        <v>0</v>
      </c>
      <c r="E453" s="19">
        <v>0</v>
      </c>
      <c r="F453" s="19">
        <v>0</v>
      </c>
      <c r="G453" s="19">
        <v>0</v>
      </c>
      <c r="H453" s="19">
        <v>0</v>
      </c>
      <c r="I453" s="19">
        <v>0</v>
      </c>
      <c r="J453" s="19">
        <v>0</v>
      </c>
      <c r="K453" s="19">
        <v>0</v>
      </c>
      <c r="L453" s="19">
        <v>0</v>
      </c>
      <c r="M453" s="19">
        <v>0</v>
      </c>
      <c r="N453" s="19">
        <v>0</v>
      </c>
      <c r="O453" s="19">
        <v>0</v>
      </c>
      <c r="P453" s="19">
        <v>0</v>
      </c>
      <c r="Q453" s="19">
        <v>0</v>
      </c>
      <c r="R453" s="19">
        <v>0</v>
      </c>
      <c r="S453" s="76">
        <v>0</v>
      </c>
    </row>
    <row r="454" spans="1:19" s="5" customFormat="1" ht="11.25" customHeight="1" x14ac:dyDescent="0.2">
      <c r="A454" s="1022" t="s">
        <v>70</v>
      </c>
      <c r="B454" s="826"/>
      <c r="C454" s="826"/>
      <c r="D454" s="826"/>
      <c r="E454" s="826"/>
      <c r="F454" s="826"/>
      <c r="G454" s="826"/>
      <c r="H454" s="826"/>
      <c r="I454" s="826"/>
      <c r="J454" s="826"/>
      <c r="K454" s="826"/>
      <c r="L454" s="826"/>
      <c r="M454" s="826"/>
      <c r="N454" s="826"/>
      <c r="O454" s="826"/>
      <c r="P454" s="826"/>
      <c r="Q454" s="826"/>
      <c r="R454" s="826"/>
      <c r="S454" s="1023"/>
    </row>
    <row r="455" spans="1:19" s="5" customFormat="1" ht="11.25" customHeight="1" x14ac:dyDescent="0.2">
      <c r="A455" s="75">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76">
        <v>0</v>
      </c>
    </row>
    <row r="456" spans="1:19" s="5" customFormat="1" ht="11.25" customHeight="1" x14ac:dyDescent="0.2">
      <c r="A456" s="1022" t="s">
        <v>71</v>
      </c>
      <c r="B456" s="826"/>
      <c r="C456" s="826"/>
      <c r="D456" s="826"/>
      <c r="E456" s="826"/>
      <c r="F456" s="826"/>
      <c r="G456" s="826"/>
      <c r="H456" s="826"/>
      <c r="I456" s="826"/>
      <c r="J456" s="826"/>
      <c r="K456" s="826"/>
      <c r="L456" s="826"/>
      <c r="M456" s="826"/>
      <c r="N456" s="826"/>
      <c r="O456" s="826"/>
      <c r="P456" s="826"/>
      <c r="Q456" s="826"/>
      <c r="R456" s="826"/>
      <c r="S456" s="1023"/>
    </row>
    <row r="457" spans="1:19" s="5" customFormat="1" ht="11.25" customHeight="1" x14ac:dyDescent="0.2">
      <c r="A457" s="75">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76">
        <v>0</v>
      </c>
    </row>
    <row r="458" spans="1:19" s="5" customFormat="1" ht="11.25" customHeight="1" x14ac:dyDescent="0.2">
      <c r="A458" s="1022" t="s">
        <v>72</v>
      </c>
      <c r="B458" s="826"/>
      <c r="C458" s="826"/>
      <c r="D458" s="826"/>
      <c r="E458" s="826"/>
      <c r="F458" s="826"/>
      <c r="G458" s="826"/>
      <c r="H458" s="826"/>
      <c r="I458" s="826"/>
      <c r="J458" s="826"/>
      <c r="K458" s="826"/>
      <c r="L458" s="826"/>
      <c r="M458" s="826"/>
      <c r="N458" s="826"/>
      <c r="O458" s="826"/>
      <c r="P458" s="826"/>
      <c r="Q458" s="826"/>
      <c r="R458" s="826"/>
      <c r="S458" s="1023"/>
    </row>
    <row r="459" spans="1:19" s="5" customFormat="1" ht="11.25" customHeight="1" x14ac:dyDescent="0.2">
      <c r="A459" s="75">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76">
        <v>0</v>
      </c>
    </row>
    <row r="460" spans="1:19" s="5" customFormat="1" ht="11.25" customHeight="1" x14ac:dyDescent="0.2">
      <c r="A460" s="1033" t="s">
        <v>73</v>
      </c>
      <c r="B460" s="832"/>
      <c r="C460" s="832"/>
      <c r="D460" s="832"/>
      <c r="E460" s="832"/>
      <c r="F460" s="832"/>
      <c r="G460" s="832"/>
      <c r="H460" s="832"/>
      <c r="I460" s="832"/>
      <c r="J460" s="832"/>
      <c r="K460" s="832"/>
      <c r="L460" s="832"/>
      <c r="M460" s="832"/>
      <c r="N460" s="832"/>
      <c r="O460" s="832"/>
      <c r="P460" s="832"/>
      <c r="Q460" s="832"/>
      <c r="R460" s="832"/>
      <c r="S460" s="1034"/>
    </row>
    <row r="461" spans="1:19" s="5" customFormat="1" ht="11.25" customHeight="1" x14ac:dyDescent="0.2">
      <c r="A461" s="75">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76">
        <v>0</v>
      </c>
    </row>
    <row r="462" spans="1:19" s="5" customFormat="1" ht="11.25" customHeight="1" x14ac:dyDescent="0.2">
      <c r="A462" s="1022" t="s">
        <v>74</v>
      </c>
      <c r="B462" s="826"/>
      <c r="C462" s="826"/>
      <c r="D462" s="826"/>
      <c r="E462" s="826"/>
      <c r="F462" s="826"/>
      <c r="G462" s="826"/>
      <c r="H462" s="826"/>
      <c r="I462" s="826"/>
      <c r="J462" s="826"/>
      <c r="K462" s="826"/>
      <c r="L462" s="826"/>
      <c r="M462" s="826"/>
      <c r="N462" s="826"/>
      <c r="O462" s="826"/>
      <c r="P462" s="826"/>
      <c r="Q462" s="826"/>
      <c r="R462" s="826"/>
      <c r="S462" s="1023"/>
    </row>
    <row r="463" spans="1:19" s="5" customFormat="1" ht="11.25" customHeight="1" x14ac:dyDescent="0.2">
      <c r="A463" s="75">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76">
        <v>0</v>
      </c>
    </row>
    <row r="464" spans="1:19" s="5" customFormat="1" ht="11.25" customHeight="1" x14ac:dyDescent="0.2">
      <c r="A464" s="1022" t="s">
        <v>75</v>
      </c>
      <c r="B464" s="826"/>
      <c r="C464" s="826"/>
      <c r="D464" s="826"/>
      <c r="E464" s="826"/>
      <c r="F464" s="826"/>
      <c r="G464" s="826"/>
      <c r="H464" s="826"/>
      <c r="I464" s="826"/>
      <c r="J464" s="826"/>
      <c r="K464" s="826"/>
      <c r="L464" s="826"/>
      <c r="M464" s="826"/>
      <c r="N464" s="826"/>
      <c r="O464" s="826"/>
      <c r="P464" s="826"/>
      <c r="Q464" s="826"/>
      <c r="R464" s="826"/>
      <c r="S464" s="1023"/>
    </row>
    <row r="465" spans="1:19" s="5" customFormat="1" ht="11.25" customHeight="1" x14ac:dyDescent="0.2">
      <c r="A465" s="75">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76">
        <v>0</v>
      </c>
    </row>
    <row r="466" spans="1:19" s="5" customFormat="1" ht="11.25" customHeight="1" x14ac:dyDescent="0.2">
      <c r="A466" s="1022" t="s">
        <v>76</v>
      </c>
      <c r="B466" s="826"/>
      <c r="C466" s="826"/>
      <c r="D466" s="826"/>
      <c r="E466" s="826"/>
      <c r="F466" s="826"/>
      <c r="G466" s="826"/>
      <c r="H466" s="826"/>
      <c r="I466" s="826"/>
      <c r="J466" s="826"/>
      <c r="K466" s="826"/>
      <c r="L466" s="826"/>
      <c r="M466" s="826"/>
      <c r="N466" s="826"/>
      <c r="O466" s="826"/>
      <c r="P466" s="826"/>
      <c r="Q466" s="826"/>
      <c r="R466" s="826"/>
      <c r="S466" s="1023"/>
    </row>
    <row r="467" spans="1:19" s="5" customFormat="1" ht="11.25" customHeight="1" x14ac:dyDescent="0.2">
      <c r="A467" s="75">
        <v>0</v>
      </c>
      <c r="B467" s="19">
        <v>0</v>
      </c>
      <c r="C467" s="19">
        <v>0</v>
      </c>
      <c r="D467" s="19">
        <v>0</v>
      </c>
      <c r="E467" s="19">
        <v>0</v>
      </c>
      <c r="F467" s="19">
        <v>0</v>
      </c>
      <c r="G467" s="19">
        <v>0</v>
      </c>
      <c r="H467" s="19">
        <v>0</v>
      </c>
      <c r="I467" s="19">
        <v>0</v>
      </c>
      <c r="J467" s="19">
        <v>0</v>
      </c>
      <c r="K467" s="19">
        <v>0</v>
      </c>
      <c r="L467" s="19">
        <v>0</v>
      </c>
      <c r="M467" s="19">
        <v>0</v>
      </c>
      <c r="N467" s="19">
        <v>0</v>
      </c>
      <c r="O467" s="19">
        <v>0</v>
      </c>
      <c r="P467" s="19">
        <v>0</v>
      </c>
      <c r="Q467" s="19">
        <v>0</v>
      </c>
      <c r="R467" s="19">
        <v>0</v>
      </c>
      <c r="S467" s="76">
        <v>0</v>
      </c>
    </row>
    <row r="468" spans="1:19" s="5" customFormat="1" ht="11.25" customHeight="1" x14ac:dyDescent="0.2">
      <c r="A468" s="1022" t="s">
        <v>77</v>
      </c>
      <c r="B468" s="826"/>
      <c r="C468" s="826"/>
      <c r="D468" s="826"/>
      <c r="E468" s="826"/>
      <c r="F468" s="826"/>
      <c r="G468" s="826"/>
      <c r="H468" s="826"/>
      <c r="I468" s="826"/>
      <c r="J468" s="826"/>
      <c r="K468" s="826"/>
      <c r="L468" s="826"/>
      <c r="M468" s="826"/>
      <c r="N468" s="826"/>
      <c r="O468" s="826"/>
      <c r="P468" s="826"/>
      <c r="Q468" s="826"/>
      <c r="R468" s="826"/>
      <c r="S468" s="1023"/>
    </row>
    <row r="469" spans="1:19" s="5" customFormat="1" ht="11.25" customHeight="1" x14ac:dyDescent="0.2">
      <c r="A469" s="75">
        <v>0</v>
      </c>
      <c r="B469" s="19">
        <v>0</v>
      </c>
      <c r="C469" s="19">
        <v>0</v>
      </c>
      <c r="D469" s="19">
        <v>0</v>
      </c>
      <c r="E469" s="19">
        <v>0</v>
      </c>
      <c r="F469" s="19">
        <v>0</v>
      </c>
      <c r="G469" s="19">
        <v>0</v>
      </c>
      <c r="H469" s="19">
        <v>0</v>
      </c>
      <c r="I469" s="19">
        <v>0</v>
      </c>
      <c r="J469" s="19">
        <v>0</v>
      </c>
      <c r="K469" s="19">
        <v>0</v>
      </c>
      <c r="L469" s="19">
        <v>0</v>
      </c>
      <c r="M469" s="19">
        <v>0</v>
      </c>
      <c r="N469" s="19">
        <v>0</v>
      </c>
      <c r="O469" s="19">
        <v>0</v>
      </c>
      <c r="P469" s="19">
        <v>0</v>
      </c>
      <c r="Q469" s="19">
        <v>0</v>
      </c>
      <c r="R469" s="19">
        <v>0</v>
      </c>
      <c r="S469" s="76">
        <v>0</v>
      </c>
    </row>
    <row r="470" spans="1:19" s="5" customFormat="1" ht="11.25" customHeight="1" x14ac:dyDescent="0.2">
      <c r="A470" s="1022" t="s">
        <v>78</v>
      </c>
      <c r="B470" s="826"/>
      <c r="C470" s="826"/>
      <c r="D470" s="826"/>
      <c r="E470" s="826"/>
      <c r="F470" s="826"/>
      <c r="G470" s="826"/>
      <c r="H470" s="826"/>
      <c r="I470" s="826"/>
      <c r="J470" s="826"/>
      <c r="K470" s="826"/>
      <c r="L470" s="826"/>
      <c r="M470" s="826"/>
      <c r="N470" s="826"/>
      <c r="O470" s="826"/>
      <c r="P470" s="826"/>
      <c r="Q470" s="826"/>
      <c r="R470" s="826"/>
      <c r="S470" s="1023"/>
    </row>
    <row r="471" spans="1:19" s="5" customFormat="1" ht="11.25" customHeight="1" x14ac:dyDescent="0.2">
      <c r="A471" s="75">
        <v>0</v>
      </c>
      <c r="B471" s="19">
        <v>0</v>
      </c>
      <c r="C471" s="19">
        <v>0</v>
      </c>
      <c r="D471" s="19">
        <v>0</v>
      </c>
      <c r="E471" s="19">
        <v>0</v>
      </c>
      <c r="F471" s="19">
        <v>0</v>
      </c>
      <c r="G471" s="19">
        <v>0</v>
      </c>
      <c r="H471" s="19">
        <v>0</v>
      </c>
      <c r="I471" s="19">
        <v>0</v>
      </c>
      <c r="J471" s="19">
        <v>0</v>
      </c>
      <c r="K471" s="19">
        <v>0</v>
      </c>
      <c r="L471" s="19">
        <v>0</v>
      </c>
      <c r="M471" s="19">
        <v>0</v>
      </c>
      <c r="N471" s="19">
        <v>0</v>
      </c>
      <c r="O471" s="19">
        <v>0</v>
      </c>
      <c r="P471" s="19">
        <v>0</v>
      </c>
      <c r="Q471" s="19">
        <v>0</v>
      </c>
      <c r="R471" s="19">
        <v>0</v>
      </c>
      <c r="S471" s="76">
        <v>0</v>
      </c>
    </row>
    <row r="472" spans="1:19" s="5" customFormat="1" ht="11.25" customHeight="1" x14ac:dyDescent="0.2">
      <c r="A472" s="1022" t="s">
        <v>79</v>
      </c>
      <c r="B472" s="826"/>
      <c r="C472" s="826"/>
      <c r="D472" s="826"/>
      <c r="E472" s="826"/>
      <c r="F472" s="826"/>
      <c r="G472" s="826"/>
      <c r="H472" s="826"/>
      <c r="I472" s="826"/>
      <c r="J472" s="826"/>
      <c r="K472" s="826"/>
      <c r="L472" s="826"/>
      <c r="M472" s="826"/>
      <c r="N472" s="826"/>
      <c r="O472" s="826"/>
      <c r="P472" s="826"/>
      <c r="Q472" s="826"/>
      <c r="R472" s="826"/>
      <c r="S472" s="1023"/>
    </row>
    <row r="473" spans="1:19" s="5" customFormat="1" ht="11.25" customHeight="1" x14ac:dyDescent="0.2">
      <c r="A473" s="75">
        <v>0</v>
      </c>
      <c r="B473" s="19">
        <v>0</v>
      </c>
      <c r="C473" s="19">
        <v>0</v>
      </c>
      <c r="D473" s="19">
        <v>0</v>
      </c>
      <c r="E473" s="19">
        <v>0</v>
      </c>
      <c r="F473" s="19">
        <v>0</v>
      </c>
      <c r="G473" s="19">
        <v>0</v>
      </c>
      <c r="H473" s="19">
        <v>0</v>
      </c>
      <c r="I473" s="19">
        <v>0</v>
      </c>
      <c r="J473" s="19">
        <v>0</v>
      </c>
      <c r="K473" s="19">
        <v>0</v>
      </c>
      <c r="L473" s="19">
        <v>0</v>
      </c>
      <c r="M473" s="19">
        <v>0</v>
      </c>
      <c r="N473" s="19">
        <v>0</v>
      </c>
      <c r="O473" s="19">
        <v>0</v>
      </c>
      <c r="P473" s="19">
        <v>0</v>
      </c>
      <c r="Q473" s="19">
        <v>0</v>
      </c>
      <c r="R473" s="19">
        <v>0</v>
      </c>
      <c r="S473" s="76">
        <v>0</v>
      </c>
    </row>
    <row r="474" spans="1:19" s="5" customFormat="1" ht="11.25" customHeight="1" x14ac:dyDescent="0.2">
      <c r="A474" s="1022" t="s">
        <v>80</v>
      </c>
      <c r="B474" s="826"/>
      <c r="C474" s="826"/>
      <c r="D474" s="826"/>
      <c r="E474" s="826"/>
      <c r="F474" s="826"/>
      <c r="G474" s="826"/>
      <c r="H474" s="826"/>
      <c r="I474" s="826"/>
      <c r="J474" s="826"/>
      <c r="K474" s="826"/>
      <c r="L474" s="826"/>
      <c r="M474" s="826"/>
      <c r="N474" s="826"/>
      <c r="O474" s="826"/>
      <c r="P474" s="826"/>
      <c r="Q474" s="826"/>
      <c r="R474" s="826"/>
      <c r="S474" s="1023"/>
    </row>
    <row r="475" spans="1:19" s="5" customFormat="1" ht="11.25" customHeight="1" x14ac:dyDescent="0.2">
      <c r="A475" s="75">
        <v>0</v>
      </c>
      <c r="B475" s="19">
        <v>0</v>
      </c>
      <c r="C475" s="19">
        <v>0</v>
      </c>
      <c r="D475" s="19">
        <v>0</v>
      </c>
      <c r="E475" s="19">
        <v>0</v>
      </c>
      <c r="F475" s="19">
        <v>0</v>
      </c>
      <c r="G475" s="19">
        <v>0</v>
      </c>
      <c r="H475" s="19">
        <v>0</v>
      </c>
      <c r="I475" s="19">
        <v>0</v>
      </c>
      <c r="J475" s="19">
        <v>0</v>
      </c>
      <c r="K475" s="19">
        <v>0</v>
      </c>
      <c r="L475" s="19">
        <v>0</v>
      </c>
      <c r="M475" s="19">
        <v>0</v>
      </c>
      <c r="N475" s="19">
        <v>0</v>
      </c>
      <c r="O475" s="19">
        <v>0</v>
      </c>
      <c r="P475" s="19">
        <v>0</v>
      </c>
      <c r="Q475" s="19">
        <v>0</v>
      </c>
      <c r="R475" s="19">
        <v>0</v>
      </c>
      <c r="S475" s="76">
        <v>0</v>
      </c>
    </row>
    <row r="476" spans="1:19" s="5" customFormat="1" ht="11.25" customHeight="1" x14ac:dyDescent="0.2">
      <c r="A476" s="1052" t="s">
        <v>1717</v>
      </c>
      <c r="B476" s="846"/>
      <c r="C476" s="846"/>
      <c r="D476" s="846"/>
      <c r="E476" s="846"/>
      <c r="F476" s="846"/>
      <c r="G476" s="846"/>
      <c r="H476" s="846"/>
      <c r="I476" s="846"/>
      <c r="J476" s="846"/>
      <c r="K476" s="846"/>
      <c r="L476" s="846"/>
      <c r="M476" s="846"/>
      <c r="N476" s="846"/>
      <c r="O476" s="846"/>
      <c r="P476" s="846"/>
      <c r="Q476" s="846"/>
      <c r="R476" s="846"/>
      <c r="S476" s="1116"/>
    </row>
    <row r="477" spans="1:19" s="261" customFormat="1" ht="11.25" customHeight="1" x14ac:dyDescent="0.2">
      <c r="A477" s="312">
        <f>SUM(A475,A473,A471,A469,A467,A465,A463,A461,A459,A457,A455,A453)</f>
        <v>0</v>
      </c>
      <c r="B477" s="312">
        <f t="shared" ref="B477:S477" si="11">SUM(B475,B473,B471,B469,B467,B465,B463,B461,B459,B457,B455,B453)</f>
        <v>0</v>
      </c>
      <c r="C477" s="312">
        <f t="shared" si="11"/>
        <v>0</v>
      </c>
      <c r="D477" s="312">
        <f t="shared" si="11"/>
        <v>0</v>
      </c>
      <c r="E477" s="312">
        <f t="shared" si="11"/>
        <v>0</v>
      </c>
      <c r="F477" s="312">
        <f t="shared" si="11"/>
        <v>0</v>
      </c>
      <c r="G477" s="312">
        <f t="shared" si="11"/>
        <v>0</v>
      </c>
      <c r="H477" s="312">
        <f t="shared" si="11"/>
        <v>0</v>
      </c>
      <c r="I477" s="312">
        <f t="shared" si="11"/>
        <v>0</v>
      </c>
      <c r="J477" s="312">
        <f t="shared" si="11"/>
        <v>0</v>
      </c>
      <c r="K477" s="312">
        <f t="shared" si="11"/>
        <v>0</v>
      </c>
      <c r="L477" s="312">
        <f t="shared" si="11"/>
        <v>0</v>
      </c>
      <c r="M477" s="312">
        <f t="shared" si="11"/>
        <v>0</v>
      </c>
      <c r="N477" s="312">
        <f t="shared" si="11"/>
        <v>0</v>
      </c>
      <c r="O477" s="312">
        <f t="shared" si="11"/>
        <v>0</v>
      </c>
      <c r="P477" s="312">
        <f t="shared" si="11"/>
        <v>0</v>
      </c>
      <c r="Q477" s="312">
        <f t="shared" si="11"/>
        <v>0</v>
      </c>
      <c r="R477" s="312">
        <f t="shared" si="11"/>
        <v>0</v>
      </c>
      <c r="S477" s="312">
        <f t="shared" si="11"/>
        <v>0</v>
      </c>
    </row>
    <row r="478" spans="1:19" s="5" customFormat="1" ht="11.25" customHeight="1" thickBot="1" x14ac:dyDescent="0.25">
      <c r="A478" s="1369"/>
      <c r="B478" s="1373"/>
      <c r="C478" s="1373"/>
      <c r="D478" s="1373"/>
      <c r="E478" s="1373"/>
      <c r="F478" s="1373"/>
      <c r="G478" s="1373"/>
      <c r="H478" s="1373"/>
      <c r="I478" s="1373"/>
      <c r="J478" s="1373"/>
      <c r="K478" s="1373"/>
      <c r="L478" s="1373"/>
      <c r="M478" s="1373"/>
      <c r="N478" s="1373"/>
      <c r="O478" s="1373"/>
      <c r="P478" s="1373"/>
      <c r="Q478" s="1373"/>
      <c r="R478" s="1373"/>
      <c r="S478" s="1374"/>
    </row>
    <row r="479" spans="1:19" s="231" customFormat="1" ht="21" customHeight="1" x14ac:dyDescent="0.2">
      <c r="A479" s="1372" t="s">
        <v>3156</v>
      </c>
      <c r="B479" s="1050"/>
      <c r="C479" s="1050"/>
      <c r="D479" s="1050"/>
      <c r="E479" s="1050"/>
      <c r="F479" s="1050"/>
      <c r="G479" s="1050"/>
      <c r="H479" s="1050"/>
      <c r="I479" s="1050"/>
      <c r="J479" s="1050"/>
      <c r="K479" s="1050"/>
      <c r="L479" s="1050"/>
      <c r="M479" s="1050"/>
      <c r="N479" s="1050"/>
      <c r="O479" s="1050"/>
      <c r="P479" s="1050"/>
      <c r="Q479" s="1050"/>
      <c r="R479" s="1050"/>
      <c r="S479" s="1051"/>
    </row>
    <row r="480" spans="1:19" s="5" customFormat="1" ht="11.25" customHeight="1" x14ac:dyDescent="0.2">
      <c r="A480" s="1039" t="s">
        <v>172</v>
      </c>
      <c r="B480" s="834"/>
      <c r="C480" s="834"/>
      <c r="D480" s="834"/>
      <c r="E480" s="834"/>
      <c r="F480" s="834"/>
      <c r="G480" s="834"/>
      <c r="H480" s="834"/>
      <c r="I480" s="834"/>
      <c r="J480" s="834"/>
      <c r="K480" s="834"/>
      <c r="L480" s="834"/>
      <c r="M480" s="834"/>
      <c r="N480" s="834"/>
      <c r="O480" s="834"/>
      <c r="P480" s="834"/>
      <c r="Q480" s="834"/>
      <c r="R480" s="834"/>
      <c r="S480" s="835"/>
    </row>
    <row r="481" spans="1:19" s="5" customFormat="1" ht="11.25" customHeight="1" x14ac:dyDescent="0.2">
      <c r="A481" s="1039" t="s">
        <v>1800</v>
      </c>
      <c r="B481" s="834"/>
      <c r="C481" s="834"/>
      <c r="D481" s="834"/>
      <c r="E481" s="834"/>
      <c r="F481" s="834"/>
      <c r="G481" s="834"/>
      <c r="H481" s="834"/>
      <c r="I481" s="834"/>
      <c r="J481" s="834"/>
      <c r="K481" s="834"/>
      <c r="L481" s="834"/>
      <c r="M481" s="834"/>
      <c r="N481" s="834"/>
      <c r="O481" s="834"/>
      <c r="P481" s="834"/>
      <c r="Q481" s="834"/>
      <c r="R481" s="834"/>
      <c r="S481" s="1040"/>
    </row>
    <row r="482" spans="1:19" s="5" customFormat="1" ht="11.25" customHeight="1" x14ac:dyDescent="0.2">
      <c r="A482" s="1039" t="s">
        <v>1801</v>
      </c>
      <c r="B482" s="834"/>
      <c r="C482" s="834"/>
      <c r="D482" s="834"/>
      <c r="E482" s="834"/>
      <c r="F482" s="834"/>
      <c r="G482" s="834"/>
      <c r="H482" s="834"/>
      <c r="I482" s="834"/>
      <c r="J482" s="834"/>
      <c r="K482" s="834"/>
      <c r="L482" s="834"/>
      <c r="M482" s="834"/>
      <c r="N482" s="834"/>
      <c r="O482" s="834"/>
      <c r="P482" s="834"/>
      <c r="Q482" s="834"/>
      <c r="R482" s="834"/>
      <c r="S482" s="1040"/>
    </row>
    <row r="483" spans="1:19" s="5" customFormat="1" ht="11.25" customHeight="1" x14ac:dyDescent="0.2">
      <c r="A483" s="1039" t="s">
        <v>1802</v>
      </c>
      <c r="B483" s="834"/>
      <c r="C483" s="834"/>
      <c r="D483" s="834"/>
      <c r="E483" s="834"/>
      <c r="F483" s="834"/>
      <c r="G483" s="834"/>
      <c r="H483" s="834"/>
      <c r="I483" s="834"/>
      <c r="J483" s="834"/>
      <c r="K483" s="834"/>
      <c r="L483" s="834"/>
      <c r="M483" s="834"/>
      <c r="N483" s="834"/>
      <c r="O483" s="834"/>
      <c r="P483" s="834"/>
      <c r="Q483" s="834"/>
      <c r="R483" s="834"/>
      <c r="S483" s="1040"/>
    </row>
    <row r="484" spans="1:19" s="5" customFormat="1" ht="11.25" customHeight="1" x14ac:dyDescent="0.2">
      <c r="A484" s="1039" t="s">
        <v>1803</v>
      </c>
      <c r="B484" s="834"/>
      <c r="C484" s="834"/>
      <c r="D484" s="834"/>
      <c r="E484" s="834"/>
      <c r="F484" s="834"/>
      <c r="G484" s="834"/>
      <c r="H484" s="834"/>
      <c r="I484" s="834"/>
      <c r="J484" s="834"/>
      <c r="K484" s="834"/>
      <c r="L484" s="834"/>
      <c r="M484" s="834"/>
      <c r="N484" s="834"/>
      <c r="O484" s="834"/>
      <c r="P484" s="834"/>
      <c r="Q484" s="834"/>
      <c r="R484" s="834"/>
      <c r="S484" s="1040"/>
    </row>
    <row r="485" spans="1:19" s="5" customFormat="1" ht="11.25" customHeight="1" x14ac:dyDescent="0.2">
      <c r="A485" s="1039" t="s">
        <v>1804</v>
      </c>
      <c r="B485" s="834"/>
      <c r="C485" s="834"/>
      <c r="D485" s="834"/>
      <c r="E485" s="834"/>
      <c r="F485" s="834"/>
      <c r="G485" s="834"/>
      <c r="H485" s="834"/>
      <c r="I485" s="834"/>
      <c r="J485" s="834"/>
      <c r="K485" s="834"/>
      <c r="L485" s="834"/>
      <c r="M485" s="834"/>
      <c r="N485" s="834"/>
      <c r="O485" s="834"/>
      <c r="P485" s="834"/>
      <c r="Q485" s="834"/>
      <c r="R485" s="834"/>
      <c r="S485" s="1040"/>
    </row>
    <row r="486" spans="1:19" s="5" customFormat="1" ht="11.25" customHeight="1" x14ac:dyDescent="0.2">
      <c r="A486" s="1039" t="s">
        <v>1805</v>
      </c>
      <c r="B486" s="834"/>
      <c r="C486" s="834"/>
      <c r="D486" s="834"/>
      <c r="E486" s="834"/>
      <c r="F486" s="834"/>
      <c r="G486" s="834"/>
      <c r="H486" s="834"/>
      <c r="I486" s="834"/>
      <c r="J486" s="834"/>
      <c r="K486" s="834"/>
      <c r="L486" s="834"/>
      <c r="M486" s="834"/>
      <c r="N486" s="834"/>
      <c r="O486" s="834"/>
      <c r="P486" s="834"/>
      <c r="Q486" s="834"/>
      <c r="R486" s="834"/>
      <c r="S486" s="1040"/>
    </row>
    <row r="487" spans="1:19" s="5" customFormat="1" ht="11.25" customHeight="1" x14ac:dyDescent="0.2">
      <c r="A487" s="1039" t="s">
        <v>1806</v>
      </c>
      <c r="B487" s="834"/>
      <c r="C487" s="834"/>
      <c r="D487" s="834"/>
      <c r="E487" s="834"/>
      <c r="F487" s="834"/>
      <c r="G487" s="834"/>
      <c r="H487" s="834"/>
      <c r="I487" s="834"/>
      <c r="J487" s="834"/>
      <c r="K487" s="834"/>
      <c r="L487" s="834"/>
      <c r="M487" s="834"/>
      <c r="N487" s="834"/>
      <c r="O487" s="834"/>
      <c r="P487" s="834"/>
      <c r="Q487" s="834"/>
      <c r="R487" s="834"/>
      <c r="S487" s="1040"/>
    </row>
    <row r="488" spans="1:19" s="5" customFormat="1" ht="12" customHeight="1" x14ac:dyDescent="0.2">
      <c r="A488" s="1041" t="s">
        <v>1807</v>
      </c>
      <c r="B488" s="837"/>
      <c r="C488" s="837"/>
      <c r="D488" s="837"/>
      <c r="E488" s="837"/>
      <c r="F488" s="837"/>
      <c r="G488" s="837"/>
      <c r="H488" s="837"/>
      <c r="I488" s="837"/>
      <c r="J488" s="837"/>
      <c r="K488" s="837"/>
      <c r="L488" s="837"/>
      <c r="M488" s="837"/>
      <c r="N488" s="837"/>
      <c r="O488" s="837"/>
      <c r="P488" s="837"/>
      <c r="Q488" s="837"/>
      <c r="R488" s="837"/>
      <c r="S488" s="1042"/>
    </row>
    <row r="489" spans="1:19" s="5" customFormat="1" ht="42" customHeight="1" x14ac:dyDescent="0.2">
      <c r="A489" s="1038" t="s">
        <v>41</v>
      </c>
      <c r="B489" s="831"/>
      <c r="C489" s="831"/>
      <c r="D489" s="831" t="s">
        <v>42</v>
      </c>
      <c r="E489" s="831"/>
      <c r="F489" s="831" t="s">
        <v>43</v>
      </c>
      <c r="G489" s="831"/>
      <c r="H489" s="831"/>
      <c r="I489" s="831" t="s">
        <v>44</v>
      </c>
      <c r="J489" s="831"/>
      <c r="K489" s="827" t="s">
        <v>45</v>
      </c>
      <c r="L489" s="839"/>
      <c r="M489" s="839"/>
      <c r="N489" s="840"/>
      <c r="O489" s="841" t="s">
        <v>46</v>
      </c>
      <c r="P489" s="841"/>
      <c r="Q489" s="842"/>
      <c r="R489" s="831" t="s">
        <v>47</v>
      </c>
      <c r="S489" s="1036"/>
    </row>
    <row r="490" spans="1:19" s="5" customFormat="1" ht="28.5" customHeight="1" x14ac:dyDescent="0.2">
      <c r="A490" s="1037" t="s">
        <v>48</v>
      </c>
      <c r="B490" s="830" t="s">
        <v>49</v>
      </c>
      <c r="C490" s="852" t="s">
        <v>50</v>
      </c>
      <c r="D490" s="830" t="s">
        <v>51</v>
      </c>
      <c r="E490" s="830" t="s">
        <v>52</v>
      </c>
      <c r="F490" s="827" t="s">
        <v>53</v>
      </c>
      <c r="G490" s="828"/>
      <c r="H490" s="829"/>
      <c r="I490" s="830" t="s">
        <v>54</v>
      </c>
      <c r="J490" s="830" t="s">
        <v>55</v>
      </c>
      <c r="K490" s="827" t="s">
        <v>56</v>
      </c>
      <c r="L490" s="829"/>
      <c r="M490" s="827" t="s">
        <v>57</v>
      </c>
      <c r="N490" s="829"/>
      <c r="O490" s="830" t="s">
        <v>58</v>
      </c>
      <c r="P490" s="830" t="s">
        <v>59</v>
      </c>
      <c r="Q490" s="830" t="s">
        <v>60</v>
      </c>
      <c r="R490" s="830" t="s">
        <v>61</v>
      </c>
      <c r="S490" s="1035" t="s">
        <v>62</v>
      </c>
    </row>
    <row r="491" spans="1:19" s="5" customFormat="1" ht="63.75" customHeight="1" x14ac:dyDescent="0.2">
      <c r="A491" s="1038"/>
      <c r="B491" s="831"/>
      <c r="C491" s="853"/>
      <c r="D491" s="831"/>
      <c r="E491" s="831"/>
      <c r="F491" s="149" t="s">
        <v>63</v>
      </c>
      <c r="G491" s="149" t="s">
        <v>64</v>
      </c>
      <c r="H491" s="149" t="s">
        <v>65</v>
      </c>
      <c r="I491" s="831"/>
      <c r="J491" s="831"/>
      <c r="K491" s="152" t="s">
        <v>66</v>
      </c>
      <c r="L491" s="152" t="s">
        <v>67</v>
      </c>
      <c r="M491" s="152" t="s">
        <v>68</v>
      </c>
      <c r="N491" s="152" t="s">
        <v>67</v>
      </c>
      <c r="O491" s="831"/>
      <c r="P491" s="831"/>
      <c r="Q491" s="831"/>
      <c r="R491" s="831"/>
      <c r="S491" s="1036"/>
    </row>
    <row r="492" spans="1:19" s="5" customFormat="1" ht="11.25" customHeight="1" x14ac:dyDescent="0.2">
      <c r="A492" s="1022" t="s">
        <v>69</v>
      </c>
      <c r="B492" s="826"/>
      <c r="C492" s="826"/>
      <c r="D492" s="826"/>
      <c r="E492" s="826"/>
      <c r="F492" s="826"/>
      <c r="G492" s="826"/>
      <c r="H492" s="826"/>
      <c r="I492" s="826"/>
      <c r="J492" s="826"/>
      <c r="K492" s="826"/>
      <c r="L492" s="826"/>
      <c r="M492" s="826"/>
      <c r="N492" s="826"/>
      <c r="O492" s="826"/>
      <c r="P492" s="826"/>
      <c r="Q492" s="826"/>
      <c r="R492" s="826"/>
      <c r="S492" s="1023"/>
    </row>
    <row r="493" spans="1:19" s="5" customFormat="1" ht="11.25" customHeight="1" x14ac:dyDescent="0.2">
      <c r="A493" s="75">
        <v>0</v>
      </c>
      <c r="B493" s="19">
        <v>0</v>
      </c>
      <c r="C493" s="19">
        <v>0</v>
      </c>
      <c r="D493" s="19">
        <v>0</v>
      </c>
      <c r="E493" s="19">
        <v>0</v>
      </c>
      <c r="F493" s="19">
        <v>0</v>
      </c>
      <c r="G493" s="19">
        <v>0</v>
      </c>
      <c r="H493" s="19">
        <v>0</v>
      </c>
      <c r="I493" s="19">
        <v>0</v>
      </c>
      <c r="J493" s="19">
        <v>0</v>
      </c>
      <c r="K493" s="19">
        <v>0</v>
      </c>
      <c r="L493" s="19">
        <v>0</v>
      </c>
      <c r="M493" s="19">
        <v>0</v>
      </c>
      <c r="N493" s="19">
        <v>0</v>
      </c>
      <c r="O493" s="19">
        <v>0</v>
      </c>
      <c r="P493" s="19">
        <v>0</v>
      </c>
      <c r="Q493" s="19">
        <v>0</v>
      </c>
      <c r="R493" s="19">
        <v>0</v>
      </c>
      <c r="S493" s="76">
        <v>0</v>
      </c>
    </row>
    <row r="494" spans="1:19" s="5" customFormat="1" ht="11.25" customHeight="1" x14ac:dyDescent="0.2">
      <c r="A494" s="1022" t="s">
        <v>70</v>
      </c>
      <c r="B494" s="826"/>
      <c r="C494" s="826"/>
      <c r="D494" s="826"/>
      <c r="E494" s="826"/>
      <c r="F494" s="826"/>
      <c r="G494" s="826"/>
      <c r="H494" s="826"/>
      <c r="I494" s="826"/>
      <c r="J494" s="826"/>
      <c r="K494" s="826"/>
      <c r="L494" s="826"/>
      <c r="M494" s="826"/>
      <c r="N494" s="826"/>
      <c r="O494" s="826"/>
      <c r="P494" s="826"/>
      <c r="Q494" s="826"/>
      <c r="R494" s="826"/>
      <c r="S494" s="1023"/>
    </row>
    <row r="495" spans="1:19" s="5" customFormat="1" ht="11.25" customHeight="1" x14ac:dyDescent="0.2">
      <c r="A495" s="75">
        <v>0</v>
      </c>
      <c r="B495" s="19">
        <v>0</v>
      </c>
      <c r="C495" s="19">
        <v>0</v>
      </c>
      <c r="D495" s="19">
        <v>0</v>
      </c>
      <c r="E495" s="19">
        <v>0</v>
      </c>
      <c r="F495" s="19">
        <v>0</v>
      </c>
      <c r="G495" s="19">
        <v>0</v>
      </c>
      <c r="H495" s="19">
        <v>0</v>
      </c>
      <c r="I495" s="19">
        <v>0</v>
      </c>
      <c r="J495" s="19">
        <v>0</v>
      </c>
      <c r="K495" s="19">
        <v>0</v>
      </c>
      <c r="L495" s="19">
        <v>0</v>
      </c>
      <c r="M495" s="19">
        <v>0</v>
      </c>
      <c r="N495" s="19">
        <v>0</v>
      </c>
      <c r="O495" s="19">
        <v>0</v>
      </c>
      <c r="P495" s="19">
        <v>0</v>
      </c>
      <c r="Q495" s="19">
        <v>0</v>
      </c>
      <c r="R495" s="19">
        <v>0</v>
      </c>
      <c r="S495" s="76">
        <v>0</v>
      </c>
    </row>
    <row r="496" spans="1:19" s="5" customFormat="1" ht="11.25" customHeight="1" x14ac:dyDescent="0.2">
      <c r="A496" s="1022" t="s">
        <v>71</v>
      </c>
      <c r="B496" s="826"/>
      <c r="C496" s="826"/>
      <c r="D496" s="826"/>
      <c r="E496" s="826"/>
      <c r="F496" s="826"/>
      <c r="G496" s="826"/>
      <c r="H496" s="826"/>
      <c r="I496" s="826"/>
      <c r="J496" s="826"/>
      <c r="K496" s="826"/>
      <c r="L496" s="826"/>
      <c r="M496" s="826"/>
      <c r="N496" s="826"/>
      <c r="O496" s="826"/>
      <c r="P496" s="826"/>
      <c r="Q496" s="826"/>
      <c r="R496" s="826"/>
      <c r="S496" s="1023"/>
    </row>
    <row r="497" spans="1:19" s="5" customFormat="1" ht="11.25" customHeight="1" x14ac:dyDescent="0.2">
      <c r="A497" s="75">
        <v>0</v>
      </c>
      <c r="B497" s="19">
        <v>0</v>
      </c>
      <c r="C497" s="19">
        <v>0</v>
      </c>
      <c r="D497" s="19">
        <v>0</v>
      </c>
      <c r="E497" s="19">
        <v>0</v>
      </c>
      <c r="F497" s="19">
        <v>0</v>
      </c>
      <c r="G497" s="19">
        <v>0</v>
      </c>
      <c r="H497" s="19">
        <v>0</v>
      </c>
      <c r="I497" s="19">
        <v>0</v>
      </c>
      <c r="J497" s="19">
        <v>0</v>
      </c>
      <c r="K497" s="19">
        <v>0</v>
      </c>
      <c r="L497" s="19">
        <v>0</v>
      </c>
      <c r="M497" s="19">
        <v>0</v>
      </c>
      <c r="N497" s="19">
        <v>0</v>
      </c>
      <c r="O497" s="19">
        <v>0</v>
      </c>
      <c r="P497" s="19">
        <v>0</v>
      </c>
      <c r="Q497" s="19">
        <v>0</v>
      </c>
      <c r="R497" s="19">
        <v>0</v>
      </c>
      <c r="S497" s="76">
        <v>0</v>
      </c>
    </row>
    <row r="498" spans="1:19" s="5" customFormat="1" ht="11.25" customHeight="1" x14ac:dyDescent="0.2">
      <c r="A498" s="1022" t="s">
        <v>72</v>
      </c>
      <c r="B498" s="826"/>
      <c r="C498" s="826"/>
      <c r="D498" s="826"/>
      <c r="E498" s="826"/>
      <c r="F498" s="826"/>
      <c r="G498" s="826"/>
      <c r="H498" s="826"/>
      <c r="I498" s="826"/>
      <c r="J498" s="826"/>
      <c r="K498" s="826"/>
      <c r="L498" s="826"/>
      <c r="M498" s="826"/>
      <c r="N498" s="826"/>
      <c r="O498" s="826"/>
      <c r="P498" s="826"/>
      <c r="Q498" s="826"/>
      <c r="R498" s="826"/>
      <c r="S498" s="1023"/>
    </row>
    <row r="499" spans="1:19" s="5" customFormat="1" ht="11.25" customHeight="1" x14ac:dyDescent="0.2">
      <c r="A499" s="75">
        <v>0</v>
      </c>
      <c r="B499" s="19">
        <v>0</v>
      </c>
      <c r="C499" s="19">
        <v>0</v>
      </c>
      <c r="D499" s="19">
        <v>0</v>
      </c>
      <c r="E499" s="19">
        <v>0</v>
      </c>
      <c r="F499" s="19">
        <v>0</v>
      </c>
      <c r="G499" s="19">
        <v>0</v>
      </c>
      <c r="H499" s="19">
        <v>0</v>
      </c>
      <c r="I499" s="19">
        <v>0</v>
      </c>
      <c r="J499" s="19">
        <v>0</v>
      </c>
      <c r="K499" s="19">
        <v>0</v>
      </c>
      <c r="L499" s="19">
        <v>0</v>
      </c>
      <c r="M499" s="19">
        <v>0</v>
      </c>
      <c r="N499" s="19">
        <v>0</v>
      </c>
      <c r="O499" s="19">
        <v>0</v>
      </c>
      <c r="P499" s="19">
        <v>0</v>
      </c>
      <c r="Q499" s="19">
        <v>0</v>
      </c>
      <c r="R499" s="19">
        <v>0</v>
      </c>
      <c r="S499" s="76">
        <v>0</v>
      </c>
    </row>
    <row r="500" spans="1:19" s="5" customFormat="1" ht="11.25" customHeight="1" x14ac:dyDescent="0.2">
      <c r="A500" s="1033" t="s">
        <v>73</v>
      </c>
      <c r="B500" s="832"/>
      <c r="C500" s="832"/>
      <c r="D500" s="832"/>
      <c r="E500" s="832"/>
      <c r="F500" s="832"/>
      <c r="G500" s="832"/>
      <c r="H500" s="832"/>
      <c r="I500" s="832"/>
      <c r="J500" s="832"/>
      <c r="K500" s="832"/>
      <c r="L500" s="832"/>
      <c r="M500" s="832"/>
      <c r="N500" s="832"/>
      <c r="O500" s="832"/>
      <c r="P500" s="832"/>
      <c r="Q500" s="832"/>
      <c r="R500" s="832"/>
      <c r="S500" s="1034"/>
    </row>
    <row r="501" spans="1:19" s="5" customFormat="1" ht="11.25" customHeight="1" x14ac:dyDescent="0.2">
      <c r="A501" s="75">
        <v>0</v>
      </c>
      <c r="B501" s="19">
        <v>0</v>
      </c>
      <c r="C501" s="19">
        <v>0</v>
      </c>
      <c r="D501" s="19">
        <v>0</v>
      </c>
      <c r="E501" s="19">
        <v>0</v>
      </c>
      <c r="F501" s="19">
        <v>0</v>
      </c>
      <c r="G501" s="19">
        <v>0</v>
      </c>
      <c r="H501" s="19">
        <v>0</v>
      </c>
      <c r="I501" s="19">
        <v>0</v>
      </c>
      <c r="J501" s="19">
        <v>0</v>
      </c>
      <c r="K501" s="19">
        <v>0</v>
      </c>
      <c r="L501" s="19">
        <v>0</v>
      </c>
      <c r="M501" s="19">
        <v>0</v>
      </c>
      <c r="N501" s="19">
        <v>0</v>
      </c>
      <c r="O501" s="19">
        <v>0</v>
      </c>
      <c r="P501" s="19">
        <v>0</v>
      </c>
      <c r="Q501" s="19">
        <v>0</v>
      </c>
      <c r="R501" s="19">
        <v>0</v>
      </c>
      <c r="S501" s="76">
        <v>0</v>
      </c>
    </row>
    <row r="502" spans="1:19" s="5" customFormat="1" ht="11.25" customHeight="1" x14ac:dyDescent="0.2">
      <c r="A502" s="1022" t="s">
        <v>74</v>
      </c>
      <c r="B502" s="826"/>
      <c r="C502" s="826"/>
      <c r="D502" s="826"/>
      <c r="E502" s="826"/>
      <c r="F502" s="826"/>
      <c r="G502" s="826"/>
      <c r="H502" s="826"/>
      <c r="I502" s="826"/>
      <c r="J502" s="826"/>
      <c r="K502" s="826"/>
      <c r="L502" s="826"/>
      <c r="M502" s="826"/>
      <c r="N502" s="826"/>
      <c r="O502" s="826"/>
      <c r="P502" s="826"/>
      <c r="Q502" s="826"/>
      <c r="R502" s="826"/>
      <c r="S502" s="1023"/>
    </row>
    <row r="503" spans="1:19" s="5" customFormat="1" ht="11.25" customHeight="1" x14ac:dyDescent="0.2">
      <c r="A503" s="75">
        <v>0</v>
      </c>
      <c r="B503" s="19">
        <v>0</v>
      </c>
      <c r="C503" s="19">
        <v>0</v>
      </c>
      <c r="D503" s="19">
        <v>0</v>
      </c>
      <c r="E503" s="19">
        <v>0</v>
      </c>
      <c r="F503" s="19">
        <v>0</v>
      </c>
      <c r="G503" s="19">
        <v>0</v>
      </c>
      <c r="H503" s="19">
        <v>0</v>
      </c>
      <c r="I503" s="19">
        <v>0</v>
      </c>
      <c r="J503" s="19">
        <v>0</v>
      </c>
      <c r="K503" s="19">
        <v>0</v>
      </c>
      <c r="L503" s="19">
        <v>0</v>
      </c>
      <c r="M503" s="19">
        <v>0</v>
      </c>
      <c r="N503" s="19">
        <v>0</v>
      </c>
      <c r="O503" s="19">
        <v>0</v>
      </c>
      <c r="P503" s="19">
        <v>0</v>
      </c>
      <c r="Q503" s="19">
        <v>0</v>
      </c>
      <c r="R503" s="19">
        <v>0</v>
      </c>
      <c r="S503" s="76">
        <v>0</v>
      </c>
    </row>
    <row r="504" spans="1:19" s="5" customFormat="1" ht="11.25" customHeight="1" x14ac:dyDescent="0.2">
      <c r="A504" s="1022" t="s">
        <v>75</v>
      </c>
      <c r="B504" s="826"/>
      <c r="C504" s="826"/>
      <c r="D504" s="826"/>
      <c r="E504" s="826"/>
      <c r="F504" s="826"/>
      <c r="G504" s="826"/>
      <c r="H504" s="826"/>
      <c r="I504" s="826"/>
      <c r="J504" s="826"/>
      <c r="K504" s="826"/>
      <c r="L504" s="826"/>
      <c r="M504" s="826"/>
      <c r="N504" s="826"/>
      <c r="O504" s="826"/>
      <c r="P504" s="826"/>
      <c r="Q504" s="826"/>
      <c r="R504" s="826"/>
      <c r="S504" s="1023"/>
    </row>
    <row r="505" spans="1:19" s="5" customFormat="1" ht="11.25" customHeight="1" x14ac:dyDescent="0.2">
      <c r="A505" s="75">
        <v>0</v>
      </c>
      <c r="B505" s="19">
        <v>0</v>
      </c>
      <c r="C505" s="19">
        <v>0</v>
      </c>
      <c r="D505" s="19">
        <v>0</v>
      </c>
      <c r="E505" s="19">
        <v>0</v>
      </c>
      <c r="F505" s="19">
        <v>0</v>
      </c>
      <c r="G505" s="19">
        <v>0</v>
      </c>
      <c r="H505" s="19">
        <v>0</v>
      </c>
      <c r="I505" s="19">
        <v>0</v>
      </c>
      <c r="J505" s="19">
        <v>0</v>
      </c>
      <c r="K505" s="19">
        <v>0</v>
      </c>
      <c r="L505" s="19">
        <v>0</v>
      </c>
      <c r="M505" s="19">
        <v>0</v>
      </c>
      <c r="N505" s="19">
        <v>0</v>
      </c>
      <c r="O505" s="19">
        <v>0</v>
      </c>
      <c r="P505" s="19">
        <v>0</v>
      </c>
      <c r="Q505" s="19">
        <v>0</v>
      </c>
      <c r="R505" s="19">
        <v>0</v>
      </c>
      <c r="S505" s="76">
        <v>0</v>
      </c>
    </row>
    <row r="506" spans="1:19" s="5" customFormat="1" ht="11.25" customHeight="1" x14ac:dyDescent="0.2">
      <c r="A506" s="1022" t="s">
        <v>76</v>
      </c>
      <c r="B506" s="826"/>
      <c r="C506" s="826"/>
      <c r="D506" s="826"/>
      <c r="E506" s="826"/>
      <c r="F506" s="826"/>
      <c r="G506" s="826"/>
      <c r="H506" s="826"/>
      <c r="I506" s="826"/>
      <c r="J506" s="826"/>
      <c r="K506" s="826"/>
      <c r="L506" s="826"/>
      <c r="M506" s="826"/>
      <c r="N506" s="826"/>
      <c r="O506" s="826"/>
      <c r="P506" s="826"/>
      <c r="Q506" s="826"/>
      <c r="R506" s="826"/>
      <c r="S506" s="1023"/>
    </row>
    <row r="507" spans="1:19" s="5" customFormat="1" ht="11.25" customHeight="1" x14ac:dyDescent="0.2">
      <c r="A507" s="75">
        <v>0</v>
      </c>
      <c r="B507" s="19">
        <v>0</v>
      </c>
      <c r="C507" s="19">
        <v>0</v>
      </c>
      <c r="D507" s="19">
        <v>0</v>
      </c>
      <c r="E507" s="19">
        <v>0</v>
      </c>
      <c r="F507" s="19">
        <v>0</v>
      </c>
      <c r="G507" s="19">
        <v>0</v>
      </c>
      <c r="H507" s="19">
        <v>0</v>
      </c>
      <c r="I507" s="19">
        <v>0</v>
      </c>
      <c r="J507" s="19">
        <v>0</v>
      </c>
      <c r="K507" s="19">
        <v>0</v>
      </c>
      <c r="L507" s="19">
        <v>0</v>
      </c>
      <c r="M507" s="19">
        <v>0</v>
      </c>
      <c r="N507" s="19">
        <v>0</v>
      </c>
      <c r="O507" s="19">
        <v>0</v>
      </c>
      <c r="P507" s="19">
        <v>0</v>
      </c>
      <c r="Q507" s="19">
        <v>0</v>
      </c>
      <c r="R507" s="19">
        <v>0</v>
      </c>
      <c r="S507" s="76">
        <v>0</v>
      </c>
    </row>
    <row r="508" spans="1:19" s="5" customFormat="1" ht="11.25" customHeight="1" x14ac:dyDescent="0.2">
      <c r="A508" s="1022" t="s">
        <v>77</v>
      </c>
      <c r="B508" s="826"/>
      <c r="C508" s="826"/>
      <c r="D508" s="826"/>
      <c r="E508" s="826"/>
      <c r="F508" s="826"/>
      <c r="G508" s="826"/>
      <c r="H508" s="826"/>
      <c r="I508" s="826"/>
      <c r="J508" s="826"/>
      <c r="K508" s="826"/>
      <c r="L508" s="826"/>
      <c r="M508" s="826"/>
      <c r="N508" s="826"/>
      <c r="O508" s="826"/>
      <c r="P508" s="826"/>
      <c r="Q508" s="826"/>
      <c r="R508" s="826"/>
      <c r="S508" s="1023"/>
    </row>
    <row r="509" spans="1:19" s="5" customFormat="1" ht="11.25" customHeight="1" x14ac:dyDescent="0.2">
      <c r="A509" s="75">
        <v>0</v>
      </c>
      <c r="B509" s="19">
        <v>0</v>
      </c>
      <c r="C509" s="19">
        <v>0</v>
      </c>
      <c r="D509" s="19">
        <v>0</v>
      </c>
      <c r="E509" s="19">
        <v>0</v>
      </c>
      <c r="F509" s="19">
        <v>0</v>
      </c>
      <c r="G509" s="19">
        <v>0</v>
      </c>
      <c r="H509" s="19">
        <v>0</v>
      </c>
      <c r="I509" s="19">
        <v>0</v>
      </c>
      <c r="J509" s="19">
        <v>0</v>
      </c>
      <c r="K509" s="19">
        <v>0</v>
      </c>
      <c r="L509" s="19">
        <v>0</v>
      </c>
      <c r="M509" s="19">
        <v>0</v>
      </c>
      <c r="N509" s="19">
        <v>0</v>
      </c>
      <c r="O509" s="19">
        <v>0</v>
      </c>
      <c r="P509" s="19">
        <v>0</v>
      </c>
      <c r="Q509" s="19">
        <v>0</v>
      </c>
      <c r="R509" s="19">
        <v>0</v>
      </c>
      <c r="S509" s="76">
        <v>0</v>
      </c>
    </row>
    <row r="510" spans="1:19" s="5" customFormat="1" ht="11.25" customHeight="1" x14ac:dyDescent="0.2">
      <c r="A510" s="1022" t="s">
        <v>78</v>
      </c>
      <c r="B510" s="826"/>
      <c r="C510" s="826"/>
      <c r="D510" s="826"/>
      <c r="E510" s="826"/>
      <c r="F510" s="826"/>
      <c r="G510" s="826"/>
      <c r="H510" s="826"/>
      <c r="I510" s="826"/>
      <c r="J510" s="826"/>
      <c r="K510" s="826"/>
      <c r="L510" s="826"/>
      <c r="M510" s="826"/>
      <c r="N510" s="826"/>
      <c r="O510" s="826"/>
      <c r="P510" s="826"/>
      <c r="Q510" s="826"/>
      <c r="R510" s="826"/>
      <c r="S510" s="1023"/>
    </row>
    <row r="511" spans="1:19" s="5" customFormat="1" ht="11.25" customHeight="1" x14ac:dyDescent="0.2">
      <c r="A511" s="75">
        <v>0</v>
      </c>
      <c r="B511" s="19">
        <v>0</v>
      </c>
      <c r="C511" s="19">
        <v>0</v>
      </c>
      <c r="D511" s="19">
        <v>0</v>
      </c>
      <c r="E511" s="19">
        <v>0</v>
      </c>
      <c r="F511" s="19">
        <v>0</v>
      </c>
      <c r="G511" s="19">
        <v>0</v>
      </c>
      <c r="H511" s="19">
        <v>0</v>
      </c>
      <c r="I511" s="19">
        <v>0</v>
      </c>
      <c r="J511" s="19">
        <v>0</v>
      </c>
      <c r="K511" s="19">
        <v>0</v>
      </c>
      <c r="L511" s="19">
        <v>0</v>
      </c>
      <c r="M511" s="19">
        <v>0</v>
      </c>
      <c r="N511" s="19">
        <v>0</v>
      </c>
      <c r="O511" s="19">
        <v>0</v>
      </c>
      <c r="P511" s="19">
        <v>0</v>
      </c>
      <c r="Q511" s="19">
        <v>0</v>
      </c>
      <c r="R511" s="19">
        <v>0</v>
      </c>
      <c r="S511" s="76">
        <v>0</v>
      </c>
    </row>
    <row r="512" spans="1:19" s="5" customFormat="1" ht="11.25" customHeight="1" x14ac:dyDescent="0.2">
      <c r="A512" s="1022" t="s">
        <v>79</v>
      </c>
      <c r="B512" s="826"/>
      <c r="C512" s="826"/>
      <c r="D512" s="826"/>
      <c r="E512" s="826"/>
      <c r="F512" s="826"/>
      <c r="G512" s="826"/>
      <c r="H512" s="826"/>
      <c r="I512" s="826"/>
      <c r="J512" s="826"/>
      <c r="K512" s="826"/>
      <c r="L512" s="826"/>
      <c r="M512" s="826"/>
      <c r="N512" s="826"/>
      <c r="O512" s="826"/>
      <c r="P512" s="826"/>
      <c r="Q512" s="826"/>
      <c r="R512" s="826"/>
      <c r="S512" s="1023"/>
    </row>
    <row r="513" spans="1:19" s="5" customFormat="1" ht="11.25" customHeight="1" x14ac:dyDescent="0.2">
      <c r="A513" s="75">
        <v>0</v>
      </c>
      <c r="B513" s="19">
        <v>0</v>
      </c>
      <c r="C513" s="19">
        <v>0</v>
      </c>
      <c r="D513" s="19">
        <v>0</v>
      </c>
      <c r="E513" s="19">
        <v>0</v>
      </c>
      <c r="F513" s="19">
        <v>0</v>
      </c>
      <c r="G513" s="19">
        <v>0</v>
      </c>
      <c r="H513" s="19">
        <v>0</v>
      </c>
      <c r="I513" s="19">
        <v>0</v>
      </c>
      <c r="J513" s="19">
        <v>0</v>
      </c>
      <c r="K513" s="19">
        <v>0</v>
      </c>
      <c r="L513" s="19">
        <v>0</v>
      </c>
      <c r="M513" s="19">
        <v>0</v>
      </c>
      <c r="N513" s="19">
        <v>0</v>
      </c>
      <c r="O513" s="19">
        <v>0</v>
      </c>
      <c r="P513" s="19">
        <v>0</v>
      </c>
      <c r="Q513" s="19">
        <v>0</v>
      </c>
      <c r="R513" s="19">
        <v>0</v>
      </c>
      <c r="S513" s="76">
        <v>0</v>
      </c>
    </row>
    <row r="514" spans="1:19" s="5" customFormat="1" ht="11.25" customHeight="1" x14ac:dyDescent="0.2">
      <c r="A514" s="1022" t="s">
        <v>80</v>
      </c>
      <c r="B514" s="826"/>
      <c r="C514" s="826"/>
      <c r="D514" s="826"/>
      <c r="E514" s="826"/>
      <c r="F514" s="826"/>
      <c r="G514" s="826"/>
      <c r="H514" s="826"/>
      <c r="I514" s="826"/>
      <c r="J514" s="826"/>
      <c r="K514" s="826"/>
      <c r="L514" s="826"/>
      <c r="M514" s="826"/>
      <c r="N514" s="826"/>
      <c r="O514" s="826"/>
      <c r="P514" s="826"/>
      <c r="Q514" s="826"/>
      <c r="R514" s="826"/>
      <c r="S514" s="1023"/>
    </row>
    <row r="515" spans="1:19" s="5" customFormat="1" ht="11.25" customHeight="1" x14ac:dyDescent="0.2">
      <c r="A515" s="75">
        <v>0</v>
      </c>
      <c r="B515" s="19">
        <v>0</v>
      </c>
      <c r="C515" s="19">
        <v>0</v>
      </c>
      <c r="D515" s="19">
        <v>0</v>
      </c>
      <c r="E515" s="19">
        <v>0</v>
      </c>
      <c r="F515" s="19">
        <v>0</v>
      </c>
      <c r="G515" s="19">
        <v>0</v>
      </c>
      <c r="H515" s="19">
        <v>0</v>
      </c>
      <c r="I515" s="19">
        <v>0</v>
      </c>
      <c r="J515" s="19">
        <v>0</v>
      </c>
      <c r="K515" s="19">
        <v>0</v>
      </c>
      <c r="L515" s="19">
        <v>0</v>
      </c>
      <c r="M515" s="19">
        <v>0</v>
      </c>
      <c r="N515" s="19">
        <v>0</v>
      </c>
      <c r="O515" s="19">
        <v>0</v>
      </c>
      <c r="P515" s="19">
        <v>0</v>
      </c>
      <c r="Q515" s="19">
        <v>0</v>
      </c>
      <c r="R515" s="19">
        <v>0</v>
      </c>
      <c r="S515" s="76">
        <v>0</v>
      </c>
    </row>
    <row r="516" spans="1:19" s="5" customFormat="1" ht="11.25" customHeight="1" x14ac:dyDescent="0.2">
      <c r="A516" s="1052" t="s">
        <v>1717</v>
      </c>
      <c r="B516" s="846"/>
      <c r="C516" s="846"/>
      <c r="D516" s="846"/>
      <c r="E516" s="846"/>
      <c r="F516" s="846"/>
      <c r="G516" s="846"/>
      <c r="H516" s="846"/>
      <c r="I516" s="846"/>
      <c r="J516" s="846"/>
      <c r="K516" s="846"/>
      <c r="L516" s="846"/>
      <c r="M516" s="846"/>
      <c r="N516" s="846"/>
      <c r="O516" s="846"/>
      <c r="P516" s="846"/>
      <c r="Q516" s="846"/>
      <c r="R516" s="846"/>
      <c r="S516" s="1116"/>
    </row>
    <row r="517" spans="1:19" s="261" customFormat="1" ht="11.25" customHeight="1" x14ac:dyDescent="0.2">
      <c r="A517" s="312">
        <f>SUM(A515,A513,A511,A509,A507,A505,A503,A501,A499,A497,A495,A493)</f>
        <v>0</v>
      </c>
      <c r="B517" s="312">
        <f t="shared" ref="B517:S517" si="12">SUM(B515,B513,B511,B509,B507,B505,B503,B501,B499,B497,B495,B493)</f>
        <v>0</v>
      </c>
      <c r="C517" s="312">
        <f t="shared" si="12"/>
        <v>0</v>
      </c>
      <c r="D517" s="312">
        <f t="shared" si="12"/>
        <v>0</v>
      </c>
      <c r="E517" s="312">
        <f t="shared" si="12"/>
        <v>0</v>
      </c>
      <c r="F517" s="312">
        <f t="shared" si="12"/>
        <v>0</v>
      </c>
      <c r="G517" s="312">
        <f t="shared" si="12"/>
        <v>0</v>
      </c>
      <c r="H517" s="312">
        <f t="shared" si="12"/>
        <v>0</v>
      </c>
      <c r="I517" s="312">
        <f t="shared" si="12"/>
        <v>0</v>
      </c>
      <c r="J517" s="312">
        <f t="shared" si="12"/>
        <v>0</v>
      </c>
      <c r="K517" s="312">
        <f t="shared" si="12"/>
        <v>0</v>
      </c>
      <c r="L517" s="312">
        <f t="shared" si="12"/>
        <v>0</v>
      </c>
      <c r="M517" s="312">
        <f t="shared" si="12"/>
        <v>0</v>
      </c>
      <c r="N517" s="312">
        <f t="shared" si="12"/>
        <v>0</v>
      </c>
      <c r="O517" s="312">
        <f t="shared" si="12"/>
        <v>0</v>
      </c>
      <c r="P517" s="312">
        <f t="shared" si="12"/>
        <v>0</v>
      </c>
      <c r="Q517" s="312">
        <f t="shared" si="12"/>
        <v>0</v>
      </c>
      <c r="R517" s="312">
        <f t="shared" si="12"/>
        <v>0</v>
      </c>
      <c r="S517" s="312">
        <f t="shared" si="12"/>
        <v>0</v>
      </c>
    </row>
    <row r="518" spans="1:19" s="5" customFormat="1" ht="11.25" customHeight="1" thickBot="1" x14ac:dyDescent="0.25">
      <c r="A518" s="1369"/>
      <c r="B518" s="1370"/>
      <c r="C518" s="1370"/>
      <c r="D518" s="1370"/>
      <c r="E518" s="1370"/>
      <c r="F518" s="1370"/>
      <c r="G518" s="1370"/>
      <c r="H518" s="1370"/>
      <c r="I518" s="1370"/>
      <c r="J518" s="1370"/>
      <c r="K518" s="1370"/>
      <c r="L518" s="1370"/>
      <c r="M518" s="1370"/>
      <c r="N518" s="1370"/>
      <c r="O518" s="1370"/>
      <c r="P518" s="1370"/>
      <c r="Q518" s="1370"/>
      <c r="R518" s="1370"/>
      <c r="S518" s="1371"/>
    </row>
    <row r="519" spans="1:19" s="231" customFormat="1" ht="18.75" customHeight="1" x14ac:dyDescent="0.2">
      <c r="A519" s="1372" t="s">
        <v>2980</v>
      </c>
      <c r="B519" s="1050"/>
      <c r="C519" s="1050"/>
      <c r="D519" s="1050"/>
      <c r="E519" s="1050"/>
      <c r="F519" s="1050"/>
      <c r="G519" s="1050"/>
      <c r="H519" s="1050"/>
      <c r="I519" s="1050"/>
      <c r="J519" s="1050"/>
      <c r="K519" s="1050"/>
      <c r="L519" s="1050"/>
      <c r="M519" s="1050"/>
      <c r="N519" s="1050"/>
      <c r="O519" s="1050"/>
      <c r="P519" s="1050"/>
      <c r="Q519" s="1050"/>
      <c r="R519" s="1050"/>
      <c r="S519" s="1051"/>
    </row>
    <row r="520" spans="1:19" s="5" customFormat="1" ht="11.25" customHeight="1" x14ac:dyDescent="0.2">
      <c r="A520" s="1039" t="s">
        <v>172</v>
      </c>
      <c r="B520" s="834"/>
      <c r="C520" s="834"/>
      <c r="D520" s="834"/>
      <c r="E520" s="834"/>
      <c r="F520" s="834"/>
      <c r="G520" s="834"/>
      <c r="H520" s="834"/>
      <c r="I520" s="834"/>
      <c r="J520" s="834"/>
      <c r="K520" s="834"/>
      <c r="L520" s="834"/>
      <c r="M520" s="834"/>
      <c r="N520" s="834"/>
      <c r="O520" s="834"/>
      <c r="P520" s="834"/>
      <c r="Q520" s="834"/>
      <c r="R520" s="834"/>
      <c r="S520" s="835"/>
    </row>
    <row r="521" spans="1:19" s="5" customFormat="1" ht="11.25" customHeight="1" x14ac:dyDescent="0.2">
      <c r="A521" s="1039" t="s">
        <v>1808</v>
      </c>
      <c r="B521" s="834"/>
      <c r="C521" s="834"/>
      <c r="D521" s="834"/>
      <c r="E521" s="834"/>
      <c r="F521" s="834"/>
      <c r="G521" s="834"/>
      <c r="H521" s="834"/>
      <c r="I521" s="834"/>
      <c r="J521" s="834"/>
      <c r="K521" s="834"/>
      <c r="L521" s="834"/>
      <c r="M521" s="834"/>
      <c r="N521" s="834"/>
      <c r="O521" s="834"/>
      <c r="P521" s="834"/>
      <c r="Q521" s="834"/>
      <c r="R521" s="834"/>
      <c r="S521" s="1040"/>
    </row>
    <row r="522" spans="1:19" s="5" customFormat="1" ht="11.25" customHeight="1" x14ac:dyDescent="0.2">
      <c r="A522" s="1039" t="s">
        <v>1809</v>
      </c>
      <c r="B522" s="834"/>
      <c r="C522" s="834"/>
      <c r="D522" s="834"/>
      <c r="E522" s="834"/>
      <c r="F522" s="834"/>
      <c r="G522" s="834"/>
      <c r="H522" s="834"/>
      <c r="I522" s="834"/>
      <c r="J522" s="834"/>
      <c r="K522" s="834"/>
      <c r="L522" s="834"/>
      <c r="M522" s="834"/>
      <c r="N522" s="834"/>
      <c r="O522" s="834"/>
      <c r="P522" s="834"/>
      <c r="Q522" s="834"/>
      <c r="R522" s="834"/>
      <c r="S522" s="1040"/>
    </row>
    <row r="523" spans="1:19" s="5" customFormat="1" ht="11.25" customHeight="1" x14ac:dyDescent="0.2">
      <c r="A523" s="1039" t="s">
        <v>1810</v>
      </c>
      <c r="B523" s="834"/>
      <c r="C523" s="834"/>
      <c r="D523" s="834"/>
      <c r="E523" s="834"/>
      <c r="F523" s="834"/>
      <c r="G523" s="834"/>
      <c r="H523" s="834"/>
      <c r="I523" s="834"/>
      <c r="J523" s="834"/>
      <c r="K523" s="834"/>
      <c r="L523" s="834"/>
      <c r="M523" s="834"/>
      <c r="N523" s="834"/>
      <c r="O523" s="834"/>
      <c r="P523" s="834"/>
      <c r="Q523" s="834"/>
      <c r="R523" s="834"/>
      <c r="S523" s="1040"/>
    </row>
    <row r="524" spans="1:19" s="5" customFormat="1" ht="11.25" customHeight="1" x14ac:dyDescent="0.2">
      <c r="A524" s="1039" t="s">
        <v>1811</v>
      </c>
      <c r="B524" s="834"/>
      <c r="C524" s="834"/>
      <c r="D524" s="834"/>
      <c r="E524" s="834"/>
      <c r="F524" s="834"/>
      <c r="G524" s="834"/>
      <c r="H524" s="834"/>
      <c r="I524" s="834"/>
      <c r="J524" s="834"/>
      <c r="K524" s="834"/>
      <c r="L524" s="834"/>
      <c r="M524" s="834"/>
      <c r="N524" s="834"/>
      <c r="O524" s="834"/>
      <c r="P524" s="834"/>
      <c r="Q524" s="834"/>
      <c r="R524" s="834"/>
      <c r="S524" s="1040"/>
    </row>
    <row r="525" spans="1:19" s="5" customFormat="1" ht="11.25" customHeight="1" x14ac:dyDescent="0.2">
      <c r="A525" s="1039" t="s">
        <v>1812</v>
      </c>
      <c r="B525" s="834"/>
      <c r="C525" s="834"/>
      <c r="D525" s="834"/>
      <c r="E525" s="834"/>
      <c r="F525" s="834"/>
      <c r="G525" s="834"/>
      <c r="H525" s="834"/>
      <c r="I525" s="834"/>
      <c r="J525" s="834"/>
      <c r="K525" s="834"/>
      <c r="L525" s="834"/>
      <c r="M525" s="834"/>
      <c r="N525" s="834"/>
      <c r="O525" s="834"/>
      <c r="P525" s="834"/>
      <c r="Q525" s="834"/>
      <c r="R525" s="834"/>
      <c r="S525" s="1040"/>
    </row>
    <row r="526" spans="1:19" s="5" customFormat="1" ht="11.25" customHeight="1" x14ac:dyDescent="0.2">
      <c r="A526" s="1039" t="s">
        <v>1813</v>
      </c>
      <c r="B526" s="834"/>
      <c r="C526" s="834"/>
      <c r="D526" s="834"/>
      <c r="E526" s="834"/>
      <c r="F526" s="834"/>
      <c r="G526" s="834"/>
      <c r="H526" s="834"/>
      <c r="I526" s="834"/>
      <c r="J526" s="834"/>
      <c r="K526" s="834"/>
      <c r="L526" s="834"/>
      <c r="M526" s="834"/>
      <c r="N526" s="834"/>
      <c r="O526" s="834"/>
      <c r="P526" s="834"/>
      <c r="Q526" s="834"/>
      <c r="R526" s="834"/>
      <c r="S526" s="1040"/>
    </row>
    <row r="527" spans="1:19" s="5" customFormat="1" ht="11.25" customHeight="1" x14ac:dyDescent="0.2">
      <c r="A527" s="1039" t="s">
        <v>1814</v>
      </c>
      <c r="B527" s="834"/>
      <c r="C527" s="834"/>
      <c r="D527" s="834"/>
      <c r="E527" s="834"/>
      <c r="F527" s="834"/>
      <c r="G527" s="834"/>
      <c r="H527" s="834"/>
      <c r="I527" s="834"/>
      <c r="J527" s="834"/>
      <c r="K527" s="834"/>
      <c r="L527" s="834"/>
      <c r="M527" s="834"/>
      <c r="N527" s="834"/>
      <c r="O527" s="834"/>
      <c r="P527" s="834"/>
      <c r="Q527" s="834"/>
      <c r="R527" s="834"/>
      <c r="S527" s="1040"/>
    </row>
    <row r="528" spans="1:19" s="5" customFormat="1" ht="12" customHeight="1" x14ac:dyDescent="0.2">
      <c r="A528" s="1041" t="s">
        <v>1815</v>
      </c>
      <c r="B528" s="837"/>
      <c r="C528" s="837"/>
      <c r="D528" s="837"/>
      <c r="E528" s="837"/>
      <c r="F528" s="837"/>
      <c r="G528" s="837"/>
      <c r="H528" s="837"/>
      <c r="I528" s="837"/>
      <c r="J528" s="837"/>
      <c r="K528" s="837"/>
      <c r="L528" s="837"/>
      <c r="M528" s="837"/>
      <c r="N528" s="837"/>
      <c r="O528" s="837"/>
      <c r="P528" s="837"/>
      <c r="Q528" s="837"/>
      <c r="R528" s="837"/>
      <c r="S528" s="1042"/>
    </row>
    <row r="529" spans="1:19" s="5" customFormat="1" ht="42" customHeight="1" x14ac:dyDescent="0.2">
      <c r="A529" s="1038" t="s">
        <v>41</v>
      </c>
      <c r="B529" s="831"/>
      <c r="C529" s="831"/>
      <c r="D529" s="831" t="s">
        <v>42</v>
      </c>
      <c r="E529" s="831"/>
      <c r="F529" s="831" t="s">
        <v>43</v>
      </c>
      <c r="G529" s="831"/>
      <c r="H529" s="831"/>
      <c r="I529" s="831" t="s">
        <v>44</v>
      </c>
      <c r="J529" s="831"/>
      <c r="K529" s="827" t="s">
        <v>45</v>
      </c>
      <c r="L529" s="839"/>
      <c r="M529" s="839"/>
      <c r="N529" s="840"/>
      <c r="O529" s="841" t="s">
        <v>46</v>
      </c>
      <c r="P529" s="841"/>
      <c r="Q529" s="842"/>
      <c r="R529" s="831" t="s">
        <v>47</v>
      </c>
      <c r="S529" s="1036"/>
    </row>
    <row r="530" spans="1:19" s="5" customFormat="1" ht="36.75" customHeight="1" x14ac:dyDescent="0.2">
      <c r="A530" s="1037" t="s">
        <v>48</v>
      </c>
      <c r="B530" s="830" t="s">
        <v>49</v>
      </c>
      <c r="C530" s="852" t="s">
        <v>50</v>
      </c>
      <c r="D530" s="830" t="s">
        <v>51</v>
      </c>
      <c r="E530" s="830" t="s">
        <v>52</v>
      </c>
      <c r="F530" s="827" t="s">
        <v>53</v>
      </c>
      <c r="G530" s="828"/>
      <c r="H530" s="829"/>
      <c r="I530" s="830" t="s">
        <v>54</v>
      </c>
      <c r="J530" s="830" t="s">
        <v>55</v>
      </c>
      <c r="K530" s="827" t="s">
        <v>56</v>
      </c>
      <c r="L530" s="829"/>
      <c r="M530" s="827" t="s">
        <v>57</v>
      </c>
      <c r="N530" s="829"/>
      <c r="O530" s="830" t="s">
        <v>58</v>
      </c>
      <c r="P530" s="830" t="s">
        <v>59</v>
      </c>
      <c r="Q530" s="830" t="s">
        <v>60</v>
      </c>
      <c r="R530" s="830" t="s">
        <v>61</v>
      </c>
      <c r="S530" s="1035" t="s">
        <v>62</v>
      </c>
    </row>
    <row r="531" spans="1:19" s="5" customFormat="1" ht="64.5" customHeight="1" x14ac:dyDescent="0.2">
      <c r="A531" s="1038"/>
      <c r="B531" s="831"/>
      <c r="C531" s="853"/>
      <c r="D531" s="831"/>
      <c r="E531" s="831"/>
      <c r="F531" s="149" t="s">
        <v>63</v>
      </c>
      <c r="G531" s="149" t="s">
        <v>64</v>
      </c>
      <c r="H531" s="149" t="s">
        <v>65</v>
      </c>
      <c r="I531" s="831"/>
      <c r="J531" s="831"/>
      <c r="K531" s="152" t="s">
        <v>66</v>
      </c>
      <c r="L531" s="152" t="s">
        <v>67</v>
      </c>
      <c r="M531" s="152" t="s">
        <v>68</v>
      </c>
      <c r="N531" s="152" t="s">
        <v>67</v>
      </c>
      <c r="O531" s="831"/>
      <c r="P531" s="831"/>
      <c r="Q531" s="831"/>
      <c r="R531" s="831"/>
      <c r="S531" s="1036"/>
    </row>
    <row r="532" spans="1:19" s="5" customFormat="1" ht="11.25" customHeight="1" x14ac:dyDescent="0.2">
      <c r="A532" s="1022" t="s">
        <v>69</v>
      </c>
      <c r="B532" s="826"/>
      <c r="C532" s="826"/>
      <c r="D532" s="826"/>
      <c r="E532" s="826"/>
      <c r="F532" s="826"/>
      <c r="G532" s="826"/>
      <c r="H532" s="826"/>
      <c r="I532" s="826"/>
      <c r="J532" s="826"/>
      <c r="K532" s="826"/>
      <c r="L532" s="826"/>
      <c r="M532" s="826"/>
      <c r="N532" s="826"/>
      <c r="O532" s="826"/>
      <c r="P532" s="826"/>
      <c r="Q532" s="826"/>
      <c r="R532" s="826"/>
      <c r="S532" s="1023"/>
    </row>
    <row r="533" spans="1:19" s="5" customFormat="1" ht="11.25" customHeight="1" x14ac:dyDescent="0.2">
      <c r="A533" s="75">
        <v>0</v>
      </c>
      <c r="B533" s="19">
        <v>0</v>
      </c>
      <c r="C533" s="19">
        <v>0</v>
      </c>
      <c r="D533" s="19">
        <v>0</v>
      </c>
      <c r="E533" s="19">
        <v>0</v>
      </c>
      <c r="F533" s="19">
        <v>0</v>
      </c>
      <c r="G533" s="19">
        <v>0</v>
      </c>
      <c r="H533" s="19">
        <v>0</v>
      </c>
      <c r="I533" s="19">
        <v>0</v>
      </c>
      <c r="J533" s="19">
        <v>0</v>
      </c>
      <c r="K533" s="19">
        <v>0</v>
      </c>
      <c r="L533" s="19">
        <v>0</v>
      </c>
      <c r="M533" s="19">
        <v>0</v>
      </c>
      <c r="N533" s="19">
        <v>0</v>
      </c>
      <c r="O533" s="19">
        <v>0</v>
      </c>
      <c r="P533" s="19">
        <v>0</v>
      </c>
      <c r="Q533" s="19">
        <v>0</v>
      </c>
      <c r="R533" s="19">
        <v>0</v>
      </c>
      <c r="S533" s="76">
        <v>0</v>
      </c>
    </row>
    <row r="534" spans="1:19" s="5" customFormat="1" ht="11.25" customHeight="1" x14ac:dyDescent="0.2">
      <c r="A534" s="1022" t="s">
        <v>70</v>
      </c>
      <c r="B534" s="826"/>
      <c r="C534" s="826"/>
      <c r="D534" s="826"/>
      <c r="E534" s="826"/>
      <c r="F534" s="826"/>
      <c r="G534" s="826"/>
      <c r="H534" s="826"/>
      <c r="I534" s="826"/>
      <c r="J534" s="826"/>
      <c r="K534" s="826"/>
      <c r="L534" s="826"/>
      <c r="M534" s="826"/>
      <c r="N534" s="826"/>
      <c r="O534" s="826"/>
      <c r="P534" s="826"/>
      <c r="Q534" s="826"/>
      <c r="R534" s="826"/>
      <c r="S534" s="1023"/>
    </row>
    <row r="535" spans="1:19" s="5" customFormat="1" ht="11.25" customHeight="1" x14ac:dyDescent="0.2">
      <c r="A535" s="75">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76">
        <v>0</v>
      </c>
    </row>
    <row r="536" spans="1:19" s="5" customFormat="1" ht="11.25" customHeight="1" x14ac:dyDescent="0.2">
      <c r="A536" s="1022" t="s">
        <v>71</v>
      </c>
      <c r="B536" s="826"/>
      <c r="C536" s="826"/>
      <c r="D536" s="826"/>
      <c r="E536" s="826"/>
      <c r="F536" s="826"/>
      <c r="G536" s="826"/>
      <c r="H536" s="826"/>
      <c r="I536" s="826"/>
      <c r="J536" s="826"/>
      <c r="K536" s="826"/>
      <c r="L536" s="826"/>
      <c r="M536" s="826"/>
      <c r="N536" s="826"/>
      <c r="O536" s="826"/>
      <c r="P536" s="826"/>
      <c r="Q536" s="826"/>
      <c r="R536" s="826"/>
      <c r="S536" s="1023"/>
    </row>
    <row r="537" spans="1:19" s="5" customFormat="1" ht="11.25" customHeight="1" x14ac:dyDescent="0.2">
      <c r="A537" s="75">
        <v>0</v>
      </c>
      <c r="B537" s="19">
        <v>0</v>
      </c>
      <c r="C537" s="19">
        <v>0</v>
      </c>
      <c r="D537" s="19">
        <v>0</v>
      </c>
      <c r="E537" s="19">
        <v>0</v>
      </c>
      <c r="F537" s="19">
        <v>0</v>
      </c>
      <c r="G537" s="19">
        <v>0</v>
      </c>
      <c r="H537" s="19">
        <v>0</v>
      </c>
      <c r="I537" s="19">
        <v>0</v>
      </c>
      <c r="J537" s="19">
        <v>0</v>
      </c>
      <c r="K537" s="19">
        <v>0</v>
      </c>
      <c r="L537" s="19">
        <v>0</v>
      </c>
      <c r="M537" s="19">
        <v>0</v>
      </c>
      <c r="N537" s="19">
        <v>0</v>
      </c>
      <c r="O537" s="19">
        <v>0</v>
      </c>
      <c r="P537" s="19">
        <v>0</v>
      </c>
      <c r="Q537" s="19">
        <v>0</v>
      </c>
      <c r="R537" s="19">
        <v>0</v>
      </c>
      <c r="S537" s="76">
        <v>0</v>
      </c>
    </row>
    <row r="538" spans="1:19" s="5" customFormat="1" ht="11.25" customHeight="1" x14ac:dyDescent="0.2">
      <c r="A538" s="1022" t="s">
        <v>72</v>
      </c>
      <c r="B538" s="826"/>
      <c r="C538" s="826"/>
      <c r="D538" s="826"/>
      <c r="E538" s="826"/>
      <c r="F538" s="826"/>
      <c r="G538" s="826"/>
      <c r="H538" s="826"/>
      <c r="I538" s="826"/>
      <c r="J538" s="826"/>
      <c r="K538" s="826"/>
      <c r="L538" s="826"/>
      <c r="M538" s="826"/>
      <c r="N538" s="826"/>
      <c r="O538" s="826"/>
      <c r="P538" s="826"/>
      <c r="Q538" s="826"/>
      <c r="R538" s="826"/>
      <c r="S538" s="1023"/>
    </row>
    <row r="539" spans="1:19" s="5" customFormat="1" ht="11.25" customHeight="1" x14ac:dyDescent="0.2">
      <c r="A539" s="75">
        <v>0</v>
      </c>
      <c r="B539" s="19">
        <v>0</v>
      </c>
      <c r="C539" s="19">
        <v>0</v>
      </c>
      <c r="D539" s="19">
        <v>0</v>
      </c>
      <c r="E539" s="19">
        <v>0</v>
      </c>
      <c r="F539" s="19">
        <v>0</v>
      </c>
      <c r="G539" s="19">
        <v>0</v>
      </c>
      <c r="H539" s="19">
        <v>0</v>
      </c>
      <c r="I539" s="19">
        <v>0</v>
      </c>
      <c r="J539" s="19">
        <v>0</v>
      </c>
      <c r="K539" s="19">
        <v>0</v>
      </c>
      <c r="L539" s="19">
        <v>0</v>
      </c>
      <c r="M539" s="19">
        <v>0</v>
      </c>
      <c r="N539" s="19">
        <v>0</v>
      </c>
      <c r="O539" s="19">
        <v>0</v>
      </c>
      <c r="P539" s="19">
        <v>0</v>
      </c>
      <c r="Q539" s="19">
        <v>0</v>
      </c>
      <c r="R539" s="19">
        <v>0</v>
      </c>
      <c r="S539" s="76">
        <v>0</v>
      </c>
    </row>
    <row r="540" spans="1:19" s="5" customFormat="1" ht="11.25" customHeight="1" x14ac:dyDescent="0.2">
      <c r="A540" s="1033" t="s">
        <v>73</v>
      </c>
      <c r="B540" s="832"/>
      <c r="C540" s="832"/>
      <c r="D540" s="832"/>
      <c r="E540" s="832"/>
      <c r="F540" s="832"/>
      <c r="G540" s="832"/>
      <c r="H540" s="832"/>
      <c r="I540" s="832"/>
      <c r="J540" s="832"/>
      <c r="K540" s="832"/>
      <c r="L540" s="832"/>
      <c r="M540" s="832"/>
      <c r="N540" s="832"/>
      <c r="O540" s="832"/>
      <c r="P540" s="832"/>
      <c r="Q540" s="832"/>
      <c r="R540" s="832"/>
      <c r="S540" s="1034"/>
    </row>
    <row r="541" spans="1:19" s="5" customFormat="1" ht="11.25" customHeight="1" x14ac:dyDescent="0.2">
      <c r="A541" s="75">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76">
        <v>0</v>
      </c>
    </row>
    <row r="542" spans="1:19" s="5" customFormat="1" ht="11.25" customHeight="1" x14ac:dyDescent="0.2">
      <c r="A542" s="1022" t="s">
        <v>74</v>
      </c>
      <c r="B542" s="826"/>
      <c r="C542" s="826"/>
      <c r="D542" s="826"/>
      <c r="E542" s="826"/>
      <c r="F542" s="826"/>
      <c r="G542" s="826"/>
      <c r="H542" s="826"/>
      <c r="I542" s="826"/>
      <c r="J542" s="826"/>
      <c r="K542" s="826"/>
      <c r="L542" s="826"/>
      <c r="M542" s="826"/>
      <c r="N542" s="826"/>
      <c r="O542" s="826"/>
      <c r="P542" s="826"/>
      <c r="Q542" s="826"/>
      <c r="R542" s="826"/>
      <c r="S542" s="1023"/>
    </row>
    <row r="543" spans="1:19" s="5" customFormat="1" ht="11.25" customHeight="1" x14ac:dyDescent="0.2">
      <c r="A543" s="75">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76">
        <v>0</v>
      </c>
    </row>
    <row r="544" spans="1:19" s="5" customFormat="1" ht="11.25" customHeight="1" x14ac:dyDescent="0.2">
      <c r="A544" s="1022" t="s">
        <v>75</v>
      </c>
      <c r="B544" s="826"/>
      <c r="C544" s="826"/>
      <c r="D544" s="826"/>
      <c r="E544" s="826"/>
      <c r="F544" s="826"/>
      <c r="G544" s="826"/>
      <c r="H544" s="826"/>
      <c r="I544" s="826"/>
      <c r="J544" s="826"/>
      <c r="K544" s="826"/>
      <c r="L544" s="826"/>
      <c r="M544" s="826"/>
      <c r="N544" s="826"/>
      <c r="O544" s="826"/>
      <c r="P544" s="826"/>
      <c r="Q544" s="826"/>
      <c r="R544" s="826"/>
      <c r="S544" s="1023"/>
    </row>
    <row r="545" spans="1:19" s="5" customFormat="1" ht="11.25" customHeight="1" x14ac:dyDescent="0.2">
      <c r="A545" s="75">
        <v>0</v>
      </c>
      <c r="B545" s="19">
        <v>0</v>
      </c>
      <c r="C545" s="19">
        <v>0</v>
      </c>
      <c r="D545" s="19">
        <v>0</v>
      </c>
      <c r="E545" s="19">
        <v>0</v>
      </c>
      <c r="F545" s="19">
        <v>0</v>
      </c>
      <c r="G545" s="19">
        <v>0</v>
      </c>
      <c r="H545" s="19">
        <v>0</v>
      </c>
      <c r="I545" s="19">
        <v>0</v>
      </c>
      <c r="J545" s="19">
        <v>0</v>
      </c>
      <c r="K545" s="19">
        <v>0</v>
      </c>
      <c r="L545" s="19">
        <v>0</v>
      </c>
      <c r="M545" s="19">
        <v>0</v>
      </c>
      <c r="N545" s="19">
        <v>0</v>
      </c>
      <c r="O545" s="19">
        <v>0</v>
      </c>
      <c r="P545" s="19">
        <v>0</v>
      </c>
      <c r="Q545" s="19">
        <v>0</v>
      </c>
      <c r="R545" s="19">
        <v>0</v>
      </c>
      <c r="S545" s="76">
        <v>0</v>
      </c>
    </row>
    <row r="546" spans="1:19" s="5" customFormat="1" ht="11.25" customHeight="1" x14ac:dyDescent="0.2">
      <c r="A546" s="1022" t="s">
        <v>76</v>
      </c>
      <c r="B546" s="826"/>
      <c r="C546" s="826"/>
      <c r="D546" s="826"/>
      <c r="E546" s="826"/>
      <c r="F546" s="826"/>
      <c r="G546" s="826"/>
      <c r="H546" s="826"/>
      <c r="I546" s="826"/>
      <c r="J546" s="826"/>
      <c r="K546" s="826"/>
      <c r="L546" s="826"/>
      <c r="M546" s="826"/>
      <c r="N546" s="826"/>
      <c r="O546" s="826"/>
      <c r="P546" s="826"/>
      <c r="Q546" s="826"/>
      <c r="R546" s="826"/>
      <c r="S546" s="1023"/>
    </row>
    <row r="547" spans="1:19" s="5" customFormat="1" ht="11.25" customHeight="1" x14ac:dyDescent="0.2">
      <c r="A547" s="75">
        <v>0</v>
      </c>
      <c r="B547" s="19">
        <v>0</v>
      </c>
      <c r="C547" s="19">
        <v>0</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76">
        <v>0</v>
      </c>
    </row>
    <row r="548" spans="1:19" s="5" customFormat="1" ht="11.25" customHeight="1" x14ac:dyDescent="0.2">
      <c r="A548" s="1022" t="s">
        <v>77</v>
      </c>
      <c r="B548" s="826"/>
      <c r="C548" s="826"/>
      <c r="D548" s="826"/>
      <c r="E548" s="826"/>
      <c r="F548" s="826"/>
      <c r="G548" s="826"/>
      <c r="H548" s="826"/>
      <c r="I548" s="826"/>
      <c r="J548" s="826"/>
      <c r="K548" s="826"/>
      <c r="L548" s="826"/>
      <c r="M548" s="826"/>
      <c r="N548" s="826"/>
      <c r="O548" s="826"/>
      <c r="P548" s="826"/>
      <c r="Q548" s="826"/>
      <c r="R548" s="826"/>
      <c r="S548" s="1023"/>
    </row>
    <row r="549" spans="1:19" s="5" customFormat="1" ht="11.25" customHeight="1" x14ac:dyDescent="0.2">
      <c r="A549" s="75">
        <v>0</v>
      </c>
      <c r="B549" s="19">
        <v>0</v>
      </c>
      <c r="C549" s="19">
        <v>0</v>
      </c>
      <c r="D549" s="19">
        <v>0</v>
      </c>
      <c r="E549" s="19">
        <v>0</v>
      </c>
      <c r="F549" s="19">
        <v>0</v>
      </c>
      <c r="G549" s="19">
        <v>0</v>
      </c>
      <c r="H549" s="19">
        <v>0</v>
      </c>
      <c r="I549" s="19">
        <v>0</v>
      </c>
      <c r="J549" s="19">
        <v>0</v>
      </c>
      <c r="K549" s="19">
        <v>0</v>
      </c>
      <c r="L549" s="19">
        <v>0</v>
      </c>
      <c r="M549" s="19">
        <v>0</v>
      </c>
      <c r="N549" s="19">
        <v>0</v>
      </c>
      <c r="O549" s="19">
        <v>0</v>
      </c>
      <c r="P549" s="19">
        <v>0</v>
      </c>
      <c r="Q549" s="19">
        <v>0</v>
      </c>
      <c r="R549" s="19">
        <v>0</v>
      </c>
      <c r="S549" s="76">
        <v>0</v>
      </c>
    </row>
    <row r="550" spans="1:19" s="5" customFormat="1" ht="11.25" customHeight="1" x14ac:dyDescent="0.2">
      <c r="A550" s="1022" t="s">
        <v>78</v>
      </c>
      <c r="B550" s="826"/>
      <c r="C550" s="826"/>
      <c r="D550" s="826"/>
      <c r="E550" s="826"/>
      <c r="F550" s="826"/>
      <c r="G550" s="826"/>
      <c r="H550" s="826"/>
      <c r="I550" s="826"/>
      <c r="J550" s="826"/>
      <c r="K550" s="826"/>
      <c r="L550" s="826"/>
      <c r="M550" s="826"/>
      <c r="N550" s="826"/>
      <c r="O550" s="826"/>
      <c r="P550" s="826"/>
      <c r="Q550" s="826"/>
      <c r="R550" s="826"/>
      <c r="S550" s="1023"/>
    </row>
    <row r="551" spans="1:19" s="5" customFormat="1" ht="11.25" customHeight="1" x14ac:dyDescent="0.2">
      <c r="A551" s="75">
        <v>0</v>
      </c>
      <c r="B551" s="19">
        <v>0</v>
      </c>
      <c r="C551" s="19">
        <v>0</v>
      </c>
      <c r="D551" s="19">
        <v>0</v>
      </c>
      <c r="E551" s="19">
        <v>0</v>
      </c>
      <c r="F551" s="19">
        <v>0</v>
      </c>
      <c r="G551" s="19">
        <v>0</v>
      </c>
      <c r="H551" s="19">
        <v>0</v>
      </c>
      <c r="I551" s="19">
        <v>0</v>
      </c>
      <c r="J551" s="19">
        <v>0</v>
      </c>
      <c r="K551" s="19">
        <v>0</v>
      </c>
      <c r="L551" s="19">
        <v>0</v>
      </c>
      <c r="M551" s="19">
        <v>0</v>
      </c>
      <c r="N551" s="19">
        <v>0</v>
      </c>
      <c r="O551" s="19">
        <v>0</v>
      </c>
      <c r="P551" s="19">
        <v>0</v>
      </c>
      <c r="Q551" s="19">
        <v>0</v>
      </c>
      <c r="R551" s="19">
        <v>0</v>
      </c>
      <c r="S551" s="76">
        <v>0</v>
      </c>
    </row>
    <row r="552" spans="1:19" s="5" customFormat="1" ht="11.25" customHeight="1" x14ac:dyDescent="0.2">
      <c r="A552" s="1022" t="s">
        <v>79</v>
      </c>
      <c r="B552" s="826"/>
      <c r="C552" s="826"/>
      <c r="D552" s="826"/>
      <c r="E552" s="826"/>
      <c r="F552" s="826"/>
      <c r="G552" s="826"/>
      <c r="H552" s="826"/>
      <c r="I552" s="826"/>
      <c r="J552" s="826"/>
      <c r="K552" s="826"/>
      <c r="L552" s="826"/>
      <c r="M552" s="826"/>
      <c r="N552" s="826"/>
      <c r="O552" s="826"/>
      <c r="P552" s="826"/>
      <c r="Q552" s="826"/>
      <c r="R552" s="826"/>
      <c r="S552" s="1023"/>
    </row>
    <row r="553" spans="1:19" s="5" customFormat="1" ht="11.25" customHeight="1" x14ac:dyDescent="0.2">
      <c r="A553" s="75">
        <v>0</v>
      </c>
      <c r="B553" s="19">
        <v>0</v>
      </c>
      <c r="C553" s="19">
        <v>0</v>
      </c>
      <c r="D553" s="19">
        <v>0</v>
      </c>
      <c r="E553" s="19">
        <v>0</v>
      </c>
      <c r="F553" s="19">
        <v>0</v>
      </c>
      <c r="G553" s="19">
        <v>0</v>
      </c>
      <c r="H553" s="19">
        <v>0</v>
      </c>
      <c r="I553" s="19">
        <v>0</v>
      </c>
      <c r="J553" s="19">
        <v>0</v>
      </c>
      <c r="K553" s="19">
        <v>0</v>
      </c>
      <c r="L553" s="19">
        <v>0</v>
      </c>
      <c r="M553" s="19">
        <v>0</v>
      </c>
      <c r="N553" s="19">
        <v>0</v>
      </c>
      <c r="O553" s="19">
        <v>0</v>
      </c>
      <c r="P553" s="19">
        <v>0</v>
      </c>
      <c r="Q553" s="19">
        <v>0</v>
      </c>
      <c r="R553" s="19">
        <v>0</v>
      </c>
      <c r="S553" s="76">
        <v>0</v>
      </c>
    </row>
    <row r="554" spans="1:19" s="5" customFormat="1" ht="11.25" customHeight="1" x14ac:dyDescent="0.2">
      <c r="A554" s="1022" t="s">
        <v>80</v>
      </c>
      <c r="B554" s="826"/>
      <c r="C554" s="826"/>
      <c r="D554" s="826"/>
      <c r="E554" s="826"/>
      <c r="F554" s="826"/>
      <c r="G554" s="826"/>
      <c r="H554" s="826"/>
      <c r="I554" s="826"/>
      <c r="J554" s="826"/>
      <c r="K554" s="826"/>
      <c r="L554" s="826"/>
      <c r="M554" s="826"/>
      <c r="N554" s="826"/>
      <c r="O554" s="826"/>
      <c r="P554" s="826"/>
      <c r="Q554" s="826"/>
      <c r="R554" s="826"/>
      <c r="S554" s="1023"/>
    </row>
    <row r="555" spans="1:19" s="5" customFormat="1" ht="11.25" customHeight="1" x14ac:dyDescent="0.2">
      <c r="A555" s="75">
        <v>0</v>
      </c>
      <c r="B555" s="19">
        <v>0</v>
      </c>
      <c r="C555" s="19">
        <v>0</v>
      </c>
      <c r="D555" s="19">
        <v>0</v>
      </c>
      <c r="E555" s="19">
        <v>0</v>
      </c>
      <c r="F555" s="19">
        <v>0</v>
      </c>
      <c r="G555" s="19">
        <v>0</v>
      </c>
      <c r="H555" s="19">
        <v>0</v>
      </c>
      <c r="I555" s="19">
        <v>0</v>
      </c>
      <c r="J555" s="19">
        <v>0</v>
      </c>
      <c r="K555" s="19">
        <v>0</v>
      </c>
      <c r="L555" s="19">
        <v>0</v>
      </c>
      <c r="M555" s="19">
        <v>0</v>
      </c>
      <c r="N555" s="19">
        <v>0</v>
      </c>
      <c r="O555" s="19">
        <v>0</v>
      </c>
      <c r="P555" s="19">
        <v>0</v>
      </c>
      <c r="Q555" s="19">
        <v>0</v>
      </c>
      <c r="R555" s="19">
        <v>0</v>
      </c>
      <c r="S555" s="76">
        <v>0</v>
      </c>
    </row>
    <row r="556" spans="1:19" s="5" customFormat="1" ht="11.25" customHeight="1" x14ac:dyDescent="0.2">
      <c r="A556" s="1052" t="s">
        <v>1717</v>
      </c>
      <c r="B556" s="846"/>
      <c r="C556" s="846"/>
      <c r="D556" s="846"/>
      <c r="E556" s="846"/>
      <c r="F556" s="846"/>
      <c r="G556" s="846"/>
      <c r="H556" s="846"/>
      <c r="I556" s="846"/>
      <c r="J556" s="846"/>
      <c r="K556" s="846"/>
      <c r="L556" s="846"/>
      <c r="M556" s="846"/>
      <c r="N556" s="846"/>
      <c r="O556" s="846"/>
      <c r="P556" s="846"/>
      <c r="Q556" s="846"/>
      <c r="R556" s="846"/>
      <c r="S556" s="1116"/>
    </row>
    <row r="557" spans="1:19" s="261" customFormat="1" ht="11.25" customHeight="1" x14ac:dyDescent="0.2">
      <c r="A557" s="312">
        <f>SUM(A555,A553,A551,A549,A547,A545,A543,A541,A539,A537,A535,A533)</f>
        <v>0</v>
      </c>
      <c r="B557" s="312">
        <f t="shared" ref="B557:S557" si="13">SUM(B555,B553,B551,B549,B547,B545,B543,B541,B539,B537,B535,B533)</f>
        <v>0</v>
      </c>
      <c r="C557" s="312">
        <f t="shared" si="13"/>
        <v>0</v>
      </c>
      <c r="D557" s="312">
        <f t="shared" si="13"/>
        <v>0</v>
      </c>
      <c r="E557" s="312">
        <f t="shared" si="13"/>
        <v>0</v>
      </c>
      <c r="F557" s="312">
        <f t="shared" si="13"/>
        <v>0</v>
      </c>
      <c r="G557" s="312">
        <f t="shared" si="13"/>
        <v>0</v>
      </c>
      <c r="H557" s="312">
        <f t="shared" si="13"/>
        <v>0</v>
      </c>
      <c r="I557" s="312">
        <f t="shared" si="13"/>
        <v>0</v>
      </c>
      <c r="J557" s="312">
        <f t="shared" si="13"/>
        <v>0</v>
      </c>
      <c r="K557" s="312">
        <f t="shared" si="13"/>
        <v>0</v>
      </c>
      <c r="L557" s="312">
        <f t="shared" si="13"/>
        <v>0</v>
      </c>
      <c r="M557" s="312">
        <f t="shared" si="13"/>
        <v>0</v>
      </c>
      <c r="N557" s="312">
        <f t="shared" si="13"/>
        <v>0</v>
      </c>
      <c r="O557" s="312">
        <f t="shared" si="13"/>
        <v>0</v>
      </c>
      <c r="P557" s="312">
        <f t="shared" si="13"/>
        <v>0</v>
      </c>
      <c r="Q557" s="312">
        <f t="shared" si="13"/>
        <v>0</v>
      </c>
      <c r="R557" s="312">
        <f t="shared" si="13"/>
        <v>0</v>
      </c>
      <c r="S557" s="312">
        <f t="shared" si="13"/>
        <v>0</v>
      </c>
    </row>
    <row r="558" spans="1:19" s="5" customFormat="1" ht="11.25" customHeight="1" thickBot="1" x14ac:dyDescent="0.25">
      <c r="A558" s="1369"/>
      <c r="B558" s="1370"/>
      <c r="C558" s="1370"/>
      <c r="D558" s="1370"/>
      <c r="E558" s="1370"/>
      <c r="F558" s="1370"/>
      <c r="G558" s="1370"/>
      <c r="H558" s="1370"/>
      <c r="I558" s="1370"/>
      <c r="J558" s="1370"/>
      <c r="K558" s="1370"/>
      <c r="L558" s="1370"/>
      <c r="M558" s="1370"/>
      <c r="N558" s="1370"/>
      <c r="O558" s="1370"/>
      <c r="P558" s="1370"/>
      <c r="Q558" s="1370"/>
      <c r="R558" s="1370"/>
      <c r="S558" s="1371"/>
    </row>
    <row r="559" spans="1:19" s="231" customFormat="1" ht="19.5" customHeight="1" x14ac:dyDescent="0.2">
      <c r="A559" s="1372" t="s">
        <v>2981</v>
      </c>
      <c r="B559" s="1050"/>
      <c r="C559" s="1050"/>
      <c r="D559" s="1050"/>
      <c r="E559" s="1050"/>
      <c r="F559" s="1050"/>
      <c r="G559" s="1050"/>
      <c r="H559" s="1050"/>
      <c r="I559" s="1050"/>
      <c r="J559" s="1050"/>
      <c r="K559" s="1050"/>
      <c r="L559" s="1050"/>
      <c r="M559" s="1050"/>
      <c r="N559" s="1050"/>
      <c r="O559" s="1050"/>
      <c r="P559" s="1050"/>
      <c r="Q559" s="1050"/>
      <c r="R559" s="1050"/>
      <c r="S559" s="1051"/>
    </row>
    <row r="560" spans="1:19" s="5" customFormat="1" ht="11.25" customHeight="1" x14ac:dyDescent="0.2">
      <c r="A560" s="1039" t="s">
        <v>172</v>
      </c>
      <c r="B560" s="834"/>
      <c r="C560" s="834"/>
      <c r="D560" s="834"/>
      <c r="E560" s="834"/>
      <c r="F560" s="834"/>
      <c r="G560" s="834"/>
      <c r="H560" s="834"/>
      <c r="I560" s="834"/>
      <c r="J560" s="834"/>
      <c r="K560" s="834"/>
      <c r="L560" s="834"/>
      <c r="M560" s="834"/>
      <c r="N560" s="834"/>
      <c r="O560" s="834"/>
      <c r="P560" s="834"/>
      <c r="Q560" s="834"/>
      <c r="R560" s="834"/>
      <c r="S560" s="835"/>
    </row>
    <row r="561" spans="1:19" s="5" customFormat="1" ht="11.25" customHeight="1" x14ac:dyDescent="0.2">
      <c r="A561" s="1039" t="s">
        <v>1816</v>
      </c>
      <c r="B561" s="834"/>
      <c r="C561" s="834"/>
      <c r="D561" s="834"/>
      <c r="E561" s="834"/>
      <c r="F561" s="834"/>
      <c r="G561" s="834"/>
      <c r="H561" s="834"/>
      <c r="I561" s="834"/>
      <c r="J561" s="834"/>
      <c r="K561" s="834"/>
      <c r="L561" s="834"/>
      <c r="M561" s="834"/>
      <c r="N561" s="834"/>
      <c r="O561" s="834"/>
      <c r="P561" s="834"/>
      <c r="Q561" s="834"/>
      <c r="R561" s="834"/>
      <c r="S561" s="1040"/>
    </row>
    <row r="562" spans="1:19" s="5" customFormat="1" ht="11.25" customHeight="1" x14ac:dyDescent="0.2">
      <c r="A562" s="1039" t="s">
        <v>1817</v>
      </c>
      <c r="B562" s="834"/>
      <c r="C562" s="834"/>
      <c r="D562" s="834"/>
      <c r="E562" s="834"/>
      <c r="F562" s="834"/>
      <c r="G562" s="834"/>
      <c r="H562" s="834"/>
      <c r="I562" s="834"/>
      <c r="J562" s="834"/>
      <c r="K562" s="834"/>
      <c r="L562" s="834"/>
      <c r="M562" s="834"/>
      <c r="N562" s="834"/>
      <c r="O562" s="834"/>
      <c r="P562" s="834"/>
      <c r="Q562" s="834"/>
      <c r="R562" s="834"/>
      <c r="S562" s="1040"/>
    </row>
    <row r="563" spans="1:19" s="5" customFormat="1" ht="11.25" customHeight="1" x14ac:dyDescent="0.2">
      <c r="A563" s="1039" t="s">
        <v>1818</v>
      </c>
      <c r="B563" s="834"/>
      <c r="C563" s="834"/>
      <c r="D563" s="834"/>
      <c r="E563" s="834"/>
      <c r="F563" s="834"/>
      <c r="G563" s="834"/>
      <c r="H563" s="834"/>
      <c r="I563" s="834"/>
      <c r="J563" s="834"/>
      <c r="K563" s="834"/>
      <c r="L563" s="834"/>
      <c r="M563" s="834"/>
      <c r="N563" s="834"/>
      <c r="O563" s="834"/>
      <c r="P563" s="834"/>
      <c r="Q563" s="834"/>
      <c r="R563" s="834"/>
      <c r="S563" s="1040"/>
    </row>
    <row r="564" spans="1:19" s="5" customFormat="1" ht="11.25" customHeight="1" x14ac:dyDescent="0.2">
      <c r="A564" s="1039" t="s">
        <v>1819</v>
      </c>
      <c r="B564" s="834"/>
      <c r="C564" s="834"/>
      <c r="D564" s="834"/>
      <c r="E564" s="834"/>
      <c r="F564" s="834"/>
      <c r="G564" s="834"/>
      <c r="H564" s="834"/>
      <c r="I564" s="834"/>
      <c r="J564" s="834"/>
      <c r="K564" s="834"/>
      <c r="L564" s="834"/>
      <c r="M564" s="834"/>
      <c r="N564" s="834"/>
      <c r="O564" s="834"/>
      <c r="P564" s="834"/>
      <c r="Q564" s="834"/>
      <c r="R564" s="834"/>
      <c r="S564" s="1040"/>
    </row>
    <row r="565" spans="1:19" s="5" customFormat="1" ht="11.25" customHeight="1" x14ac:dyDescent="0.2">
      <c r="A565" s="1039" t="s">
        <v>1820</v>
      </c>
      <c r="B565" s="834"/>
      <c r="C565" s="834"/>
      <c r="D565" s="834"/>
      <c r="E565" s="834"/>
      <c r="F565" s="834"/>
      <c r="G565" s="834"/>
      <c r="H565" s="834"/>
      <c r="I565" s="834"/>
      <c r="J565" s="834"/>
      <c r="K565" s="834"/>
      <c r="L565" s="834"/>
      <c r="M565" s="834"/>
      <c r="N565" s="834"/>
      <c r="O565" s="834"/>
      <c r="P565" s="834"/>
      <c r="Q565" s="834"/>
      <c r="R565" s="834"/>
      <c r="S565" s="1040"/>
    </row>
    <row r="566" spans="1:19" s="5" customFormat="1" ht="11.25" customHeight="1" x14ac:dyDescent="0.2">
      <c r="A566" s="1039" t="s">
        <v>297</v>
      </c>
      <c r="B566" s="834"/>
      <c r="C566" s="834"/>
      <c r="D566" s="834"/>
      <c r="E566" s="834"/>
      <c r="F566" s="834"/>
      <c r="G566" s="834"/>
      <c r="H566" s="834"/>
      <c r="I566" s="834"/>
      <c r="J566" s="834"/>
      <c r="K566" s="834"/>
      <c r="L566" s="834"/>
      <c r="M566" s="834"/>
      <c r="N566" s="834"/>
      <c r="O566" s="834"/>
      <c r="P566" s="834"/>
      <c r="Q566" s="834"/>
      <c r="R566" s="834"/>
      <c r="S566" s="1040"/>
    </row>
    <row r="567" spans="1:19" s="5" customFormat="1" ht="12" customHeight="1" x14ac:dyDescent="0.2">
      <c r="A567" s="1041" t="s">
        <v>1821</v>
      </c>
      <c r="B567" s="837"/>
      <c r="C567" s="837"/>
      <c r="D567" s="837"/>
      <c r="E567" s="837"/>
      <c r="F567" s="837"/>
      <c r="G567" s="837"/>
      <c r="H567" s="837"/>
      <c r="I567" s="837"/>
      <c r="J567" s="837"/>
      <c r="K567" s="837"/>
      <c r="L567" s="837"/>
      <c r="M567" s="837"/>
      <c r="N567" s="837"/>
      <c r="O567" s="837"/>
      <c r="P567" s="837"/>
      <c r="Q567" s="837"/>
      <c r="R567" s="837"/>
      <c r="S567" s="1042"/>
    </row>
    <row r="568" spans="1:19" s="5" customFormat="1" ht="42" customHeight="1" x14ac:dyDescent="0.2">
      <c r="A568" s="1038" t="s">
        <v>41</v>
      </c>
      <c r="B568" s="831"/>
      <c r="C568" s="831"/>
      <c r="D568" s="831" t="s">
        <v>42</v>
      </c>
      <c r="E568" s="831"/>
      <c r="F568" s="831" t="s">
        <v>43</v>
      </c>
      <c r="G568" s="831"/>
      <c r="H568" s="831"/>
      <c r="I568" s="831" t="s">
        <v>44</v>
      </c>
      <c r="J568" s="831"/>
      <c r="K568" s="827" t="s">
        <v>45</v>
      </c>
      <c r="L568" s="839"/>
      <c r="M568" s="839"/>
      <c r="N568" s="840"/>
      <c r="O568" s="841" t="s">
        <v>46</v>
      </c>
      <c r="P568" s="841"/>
      <c r="Q568" s="842"/>
      <c r="R568" s="831" t="s">
        <v>47</v>
      </c>
      <c r="S568" s="1036"/>
    </row>
    <row r="569" spans="1:19" s="5" customFormat="1" ht="24.75" customHeight="1" x14ac:dyDescent="0.2">
      <c r="A569" s="1037" t="s">
        <v>48</v>
      </c>
      <c r="B569" s="830" t="s">
        <v>49</v>
      </c>
      <c r="C569" s="852" t="s">
        <v>50</v>
      </c>
      <c r="D569" s="830" t="s">
        <v>51</v>
      </c>
      <c r="E569" s="830" t="s">
        <v>52</v>
      </c>
      <c r="F569" s="827" t="s">
        <v>53</v>
      </c>
      <c r="G569" s="828"/>
      <c r="H569" s="829"/>
      <c r="I569" s="830" t="s">
        <v>54</v>
      </c>
      <c r="J569" s="830" t="s">
        <v>55</v>
      </c>
      <c r="K569" s="827" t="s">
        <v>56</v>
      </c>
      <c r="L569" s="829"/>
      <c r="M569" s="827" t="s">
        <v>57</v>
      </c>
      <c r="N569" s="829"/>
      <c r="O569" s="830" t="s">
        <v>58</v>
      </c>
      <c r="P569" s="830" t="s">
        <v>59</v>
      </c>
      <c r="Q569" s="830" t="s">
        <v>60</v>
      </c>
      <c r="R569" s="830" t="s">
        <v>61</v>
      </c>
      <c r="S569" s="1035" t="s">
        <v>62</v>
      </c>
    </row>
    <row r="570" spans="1:19" s="5" customFormat="1" ht="66" customHeight="1" x14ac:dyDescent="0.2">
      <c r="A570" s="1038"/>
      <c r="B570" s="831"/>
      <c r="C570" s="853"/>
      <c r="D570" s="831"/>
      <c r="E570" s="831"/>
      <c r="F570" s="149" t="s">
        <v>63</v>
      </c>
      <c r="G570" s="149" t="s">
        <v>64</v>
      </c>
      <c r="H570" s="149" t="s">
        <v>65</v>
      </c>
      <c r="I570" s="831"/>
      <c r="J570" s="831"/>
      <c r="K570" s="152" t="s">
        <v>66</v>
      </c>
      <c r="L570" s="152" t="s">
        <v>67</v>
      </c>
      <c r="M570" s="152" t="s">
        <v>68</v>
      </c>
      <c r="N570" s="152" t="s">
        <v>67</v>
      </c>
      <c r="O570" s="831"/>
      <c r="P570" s="831"/>
      <c r="Q570" s="831"/>
      <c r="R570" s="831"/>
      <c r="S570" s="1036"/>
    </row>
    <row r="571" spans="1:19" s="5" customFormat="1" ht="11.25" customHeight="1" x14ac:dyDescent="0.2">
      <c r="A571" s="1022" t="s">
        <v>69</v>
      </c>
      <c r="B571" s="826"/>
      <c r="C571" s="826"/>
      <c r="D571" s="826"/>
      <c r="E571" s="826"/>
      <c r="F571" s="826"/>
      <c r="G571" s="826"/>
      <c r="H571" s="826"/>
      <c r="I571" s="826"/>
      <c r="J571" s="826"/>
      <c r="K571" s="826"/>
      <c r="L571" s="826"/>
      <c r="M571" s="826"/>
      <c r="N571" s="826"/>
      <c r="O571" s="826"/>
      <c r="P571" s="826"/>
      <c r="Q571" s="826"/>
      <c r="R571" s="826"/>
      <c r="S571" s="1023"/>
    </row>
    <row r="572" spans="1:19" s="5" customFormat="1" ht="11.25" customHeight="1" x14ac:dyDescent="0.2">
      <c r="A572" s="75">
        <v>0</v>
      </c>
      <c r="B572" s="19">
        <v>0</v>
      </c>
      <c r="C572" s="19">
        <v>0</v>
      </c>
      <c r="D572" s="19">
        <v>0</v>
      </c>
      <c r="E572" s="19">
        <v>0</v>
      </c>
      <c r="F572" s="19">
        <v>0</v>
      </c>
      <c r="G572" s="19">
        <v>0</v>
      </c>
      <c r="H572" s="19">
        <v>0</v>
      </c>
      <c r="I572" s="19">
        <v>0</v>
      </c>
      <c r="J572" s="19">
        <v>0</v>
      </c>
      <c r="K572" s="19">
        <v>0</v>
      </c>
      <c r="L572" s="19">
        <v>0</v>
      </c>
      <c r="M572" s="19">
        <v>0</v>
      </c>
      <c r="N572" s="19">
        <v>0</v>
      </c>
      <c r="O572" s="19">
        <v>0</v>
      </c>
      <c r="P572" s="19">
        <v>0</v>
      </c>
      <c r="Q572" s="19">
        <v>0</v>
      </c>
      <c r="R572" s="19">
        <v>0</v>
      </c>
      <c r="S572" s="76">
        <v>0</v>
      </c>
    </row>
    <row r="573" spans="1:19" s="5" customFormat="1" ht="11.25" customHeight="1" x14ac:dyDescent="0.2">
      <c r="A573" s="1022" t="s">
        <v>70</v>
      </c>
      <c r="B573" s="826"/>
      <c r="C573" s="826"/>
      <c r="D573" s="826"/>
      <c r="E573" s="826"/>
      <c r="F573" s="826"/>
      <c r="G573" s="826"/>
      <c r="H573" s="826"/>
      <c r="I573" s="826"/>
      <c r="J573" s="826"/>
      <c r="K573" s="826"/>
      <c r="L573" s="826"/>
      <c r="M573" s="826"/>
      <c r="N573" s="826"/>
      <c r="O573" s="826"/>
      <c r="P573" s="826"/>
      <c r="Q573" s="826"/>
      <c r="R573" s="826"/>
      <c r="S573" s="1023"/>
    </row>
    <row r="574" spans="1:19" s="5" customFormat="1" ht="11.25" customHeight="1" x14ac:dyDescent="0.2">
      <c r="A574" s="75">
        <v>0</v>
      </c>
      <c r="B574" s="19">
        <v>0</v>
      </c>
      <c r="C574" s="19">
        <v>0</v>
      </c>
      <c r="D574" s="19">
        <v>0</v>
      </c>
      <c r="E574" s="19">
        <v>0</v>
      </c>
      <c r="F574" s="19">
        <v>0</v>
      </c>
      <c r="G574" s="19">
        <v>0</v>
      </c>
      <c r="H574" s="19">
        <v>0</v>
      </c>
      <c r="I574" s="19">
        <v>0</v>
      </c>
      <c r="J574" s="19">
        <v>0</v>
      </c>
      <c r="K574" s="19">
        <v>0</v>
      </c>
      <c r="L574" s="19">
        <v>0</v>
      </c>
      <c r="M574" s="19">
        <v>0</v>
      </c>
      <c r="N574" s="19">
        <v>0</v>
      </c>
      <c r="O574" s="19">
        <v>0</v>
      </c>
      <c r="P574" s="19">
        <v>0</v>
      </c>
      <c r="Q574" s="19">
        <v>0</v>
      </c>
      <c r="R574" s="19">
        <v>0</v>
      </c>
      <c r="S574" s="76">
        <v>0</v>
      </c>
    </row>
    <row r="575" spans="1:19" s="5" customFormat="1" ht="11.25" customHeight="1" x14ac:dyDescent="0.2">
      <c r="A575" s="1022" t="s">
        <v>71</v>
      </c>
      <c r="B575" s="826"/>
      <c r="C575" s="826"/>
      <c r="D575" s="826"/>
      <c r="E575" s="826"/>
      <c r="F575" s="826"/>
      <c r="G575" s="826"/>
      <c r="H575" s="826"/>
      <c r="I575" s="826"/>
      <c r="J575" s="826"/>
      <c r="K575" s="826"/>
      <c r="L575" s="826"/>
      <c r="M575" s="826"/>
      <c r="N575" s="826"/>
      <c r="O575" s="826"/>
      <c r="P575" s="826"/>
      <c r="Q575" s="826"/>
      <c r="R575" s="826"/>
      <c r="S575" s="1023"/>
    </row>
    <row r="576" spans="1:19" s="5" customFormat="1" ht="11.25" customHeight="1" x14ac:dyDescent="0.2">
      <c r="A576" s="75">
        <v>0</v>
      </c>
      <c r="B576" s="19">
        <v>0</v>
      </c>
      <c r="C576" s="19">
        <v>0</v>
      </c>
      <c r="D576" s="19">
        <v>0</v>
      </c>
      <c r="E576" s="19">
        <v>0</v>
      </c>
      <c r="F576" s="19">
        <v>0</v>
      </c>
      <c r="G576" s="19">
        <v>0</v>
      </c>
      <c r="H576" s="19">
        <v>0</v>
      </c>
      <c r="I576" s="19">
        <v>0</v>
      </c>
      <c r="J576" s="19">
        <v>0</v>
      </c>
      <c r="K576" s="19">
        <v>0</v>
      </c>
      <c r="L576" s="19">
        <v>0</v>
      </c>
      <c r="M576" s="19">
        <v>0</v>
      </c>
      <c r="N576" s="19">
        <v>0</v>
      </c>
      <c r="O576" s="19">
        <v>0</v>
      </c>
      <c r="P576" s="19">
        <v>0</v>
      </c>
      <c r="Q576" s="19">
        <v>0</v>
      </c>
      <c r="R576" s="19">
        <v>0</v>
      </c>
      <c r="S576" s="76">
        <v>0</v>
      </c>
    </row>
    <row r="577" spans="1:19" s="5" customFormat="1" ht="11.25" customHeight="1" x14ac:dyDescent="0.2">
      <c r="A577" s="1022" t="s">
        <v>72</v>
      </c>
      <c r="B577" s="826"/>
      <c r="C577" s="826"/>
      <c r="D577" s="826"/>
      <c r="E577" s="826"/>
      <c r="F577" s="826"/>
      <c r="G577" s="826"/>
      <c r="H577" s="826"/>
      <c r="I577" s="826"/>
      <c r="J577" s="826"/>
      <c r="K577" s="826"/>
      <c r="L577" s="826"/>
      <c r="M577" s="826"/>
      <c r="N577" s="826"/>
      <c r="O577" s="826"/>
      <c r="P577" s="826"/>
      <c r="Q577" s="826"/>
      <c r="R577" s="826"/>
      <c r="S577" s="1023"/>
    </row>
    <row r="578" spans="1:19" s="5" customFormat="1" ht="11.25" customHeight="1" x14ac:dyDescent="0.2">
      <c r="A578" s="75">
        <v>0</v>
      </c>
      <c r="B578" s="19">
        <v>0</v>
      </c>
      <c r="C578" s="19">
        <v>0</v>
      </c>
      <c r="D578" s="19">
        <v>0</v>
      </c>
      <c r="E578" s="19">
        <v>0</v>
      </c>
      <c r="F578" s="19">
        <v>0</v>
      </c>
      <c r="G578" s="19">
        <v>0</v>
      </c>
      <c r="H578" s="19">
        <v>0</v>
      </c>
      <c r="I578" s="19">
        <v>0</v>
      </c>
      <c r="J578" s="19">
        <v>0</v>
      </c>
      <c r="K578" s="19">
        <v>0</v>
      </c>
      <c r="L578" s="19">
        <v>0</v>
      </c>
      <c r="M578" s="19">
        <v>0</v>
      </c>
      <c r="N578" s="19">
        <v>0</v>
      </c>
      <c r="O578" s="19">
        <v>0</v>
      </c>
      <c r="P578" s="19">
        <v>0</v>
      </c>
      <c r="Q578" s="19">
        <v>0</v>
      </c>
      <c r="R578" s="19">
        <v>0</v>
      </c>
      <c r="S578" s="76">
        <v>0</v>
      </c>
    </row>
    <row r="579" spans="1:19" s="5" customFormat="1" ht="11.25" customHeight="1" x14ac:dyDescent="0.2">
      <c r="A579" s="1033" t="s">
        <v>73</v>
      </c>
      <c r="B579" s="832"/>
      <c r="C579" s="832"/>
      <c r="D579" s="832"/>
      <c r="E579" s="832"/>
      <c r="F579" s="832"/>
      <c r="G579" s="832"/>
      <c r="H579" s="832"/>
      <c r="I579" s="832"/>
      <c r="J579" s="832"/>
      <c r="K579" s="832"/>
      <c r="L579" s="832"/>
      <c r="M579" s="832"/>
      <c r="N579" s="832"/>
      <c r="O579" s="832"/>
      <c r="P579" s="832"/>
      <c r="Q579" s="832"/>
      <c r="R579" s="832"/>
      <c r="S579" s="1034"/>
    </row>
    <row r="580" spans="1:19" s="5" customFormat="1" ht="11.25" customHeight="1" x14ac:dyDescent="0.2">
      <c r="A580" s="75">
        <v>0</v>
      </c>
      <c r="B580" s="19">
        <v>0</v>
      </c>
      <c r="C580" s="19">
        <v>0</v>
      </c>
      <c r="D580" s="19">
        <v>0</v>
      </c>
      <c r="E580" s="19">
        <v>0</v>
      </c>
      <c r="F580" s="19">
        <v>0</v>
      </c>
      <c r="G580" s="19">
        <v>0</v>
      </c>
      <c r="H580" s="19">
        <v>0</v>
      </c>
      <c r="I580" s="19">
        <v>0</v>
      </c>
      <c r="J580" s="19">
        <v>0</v>
      </c>
      <c r="K580" s="19">
        <v>0</v>
      </c>
      <c r="L580" s="19">
        <v>0</v>
      </c>
      <c r="M580" s="19">
        <v>0</v>
      </c>
      <c r="N580" s="19">
        <v>0</v>
      </c>
      <c r="O580" s="19">
        <v>0</v>
      </c>
      <c r="P580" s="19">
        <v>0</v>
      </c>
      <c r="Q580" s="19">
        <v>0</v>
      </c>
      <c r="R580" s="19">
        <v>0</v>
      </c>
      <c r="S580" s="76">
        <v>0</v>
      </c>
    </row>
    <row r="581" spans="1:19" s="5" customFormat="1" ht="11.25" customHeight="1" x14ac:dyDescent="0.2">
      <c r="A581" s="1022" t="s">
        <v>74</v>
      </c>
      <c r="B581" s="826"/>
      <c r="C581" s="826"/>
      <c r="D581" s="826"/>
      <c r="E581" s="826"/>
      <c r="F581" s="826"/>
      <c r="G581" s="826"/>
      <c r="H581" s="826"/>
      <c r="I581" s="826"/>
      <c r="J581" s="826"/>
      <c r="K581" s="826"/>
      <c r="L581" s="826"/>
      <c r="M581" s="826"/>
      <c r="N581" s="826"/>
      <c r="O581" s="826"/>
      <c r="P581" s="826"/>
      <c r="Q581" s="826"/>
      <c r="R581" s="826"/>
      <c r="S581" s="1023"/>
    </row>
    <row r="582" spans="1:19" s="5" customFormat="1" ht="11.25" customHeight="1" x14ac:dyDescent="0.2">
      <c r="A582" s="75">
        <v>0</v>
      </c>
      <c r="B582" s="19">
        <v>0</v>
      </c>
      <c r="C582" s="19">
        <v>0</v>
      </c>
      <c r="D582" s="19">
        <v>0</v>
      </c>
      <c r="E582" s="19">
        <v>0</v>
      </c>
      <c r="F582" s="19">
        <v>0</v>
      </c>
      <c r="G582" s="19">
        <v>0</v>
      </c>
      <c r="H582" s="19">
        <v>0</v>
      </c>
      <c r="I582" s="19">
        <v>0</v>
      </c>
      <c r="J582" s="19">
        <v>0</v>
      </c>
      <c r="K582" s="19">
        <v>0</v>
      </c>
      <c r="L582" s="19">
        <v>0</v>
      </c>
      <c r="M582" s="19">
        <v>0</v>
      </c>
      <c r="N582" s="19">
        <v>0</v>
      </c>
      <c r="O582" s="19">
        <v>0</v>
      </c>
      <c r="P582" s="19">
        <v>0</v>
      </c>
      <c r="Q582" s="19">
        <v>0</v>
      </c>
      <c r="R582" s="19">
        <v>0</v>
      </c>
      <c r="S582" s="76">
        <v>0</v>
      </c>
    </row>
    <row r="583" spans="1:19" s="5" customFormat="1" ht="11.25" customHeight="1" x14ac:dyDescent="0.2">
      <c r="A583" s="1022" t="s">
        <v>75</v>
      </c>
      <c r="B583" s="826"/>
      <c r="C583" s="826"/>
      <c r="D583" s="826"/>
      <c r="E583" s="826"/>
      <c r="F583" s="826"/>
      <c r="G583" s="826"/>
      <c r="H583" s="826"/>
      <c r="I583" s="826"/>
      <c r="J583" s="826"/>
      <c r="K583" s="826"/>
      <c r="L583" s="826"/>
      <c r="M583" s="826"/>
      <c r="N583" s="826"/>
      <c r="O583" s="826"/>
      <c r="P583" s="826"/>
      <c r="Q583" s="826"/>
      <c r="R583" s="826"/>
      <c r="S583" s="1023"/>
    </row>
    <row r="584" spans="1:19" s="5" customFormat="1" ht="11.25" customHeight="1" x14ac:dyDescent="0.2">
      <c r="A584" s="75">
        <v>0</v>
      </c>
      <c r="B584" s="19">
        <v>0</v>
      </c>
      <c r="C584" s="19">
        <v>0</v>
      </c>
      <c r="D584" s="19">
        <v>0</v>
      </c>
      <c r="E584" s="19">
        <v>0</v>
      </c>
      <c r="F584" s="19">
        <v>0</v>
      </c>
      <c r="G584" s="19">
        <v>0</v>
      </c>
      <c r="H584" s="19">
        <v>0</v>
      </c>
      <c r="I584" s="19">
        <v>0</v>
      </c>
      <c r="J584" s="19">
        <v>0</v>
      </c>
      <c r="K584" s="19">
        <v>0</v>
      </c>
      <c r="L584" s="19">
        <v>0</v>
      </c>
      <c r="M584" s="19">
        <v>0</v>
      </c>
      <c r="N584" s="19">
        <v>0</v>
      </c>
      <c r="O584" s="19">
        <v>0</v>
      </c>
      <c r="P584" s="19">
        <v>0</v>
      </c>
      <c r="Q584" s="19">
        <v>0</v>
      </c>
      <c r="R584" s="19">
        <v>0</v>
      </c>
      <c r="S584" s="76">
        <v>0</v>
      </c>
    </row>
    <row r="585" spans="1:19" s="5" customFormat="1" ht="11.25" customHeight="1" x14ac:dyDescent="0.2">
      <c r="A585" s="1022" t="s">
        <v>76</v>
      </c>
      <c r="B585" s="826"/>
      <c r="C585" s="826"/>
      <c r="D585" s="826"/>
      <c r="E585" s="826"/>
      <c r="F585" s="826"/>
      <c r="G585" s="826"/>
      <c r="H585" s="826"/>
      <c r="I585" s="826"/>
      <c r="J585" s="826"/>
      <c r="K585" s="826"/>
      <c r="L585" s="826"/>
      <c r="M585" s="826"/>
      <c r="N585" s="826"/>
      <c r="O585" s="826"/>
      <c r="P585" s="826"/>
      <c r="Q585" s="826"/>
      <c r="R585" s="826"/>
      <c r="S585" s="1023"/>
    </row>
    <row r="586" spans="1:19" s="5" customFormat="1" ht="11.25" customHeight="1" x14ac:dyDescent="0.2">
      <c r="A586" s="75">
        <v>0</v>
      </c>
      <c r="B586" s="19">
        <v>0</v>
      </c>
      <c r="C586" s="19">
        <v>0</v>
      </c>
      <c r="D586" s="19">
        <v>0</v>
      </c>
      <c r="E586" s="19">
        <v>0</v>
      </c>
      <c r="F586" s="19">
        <v>0</v>
      </c>
      <c r="G586" s="19">
        <v>0</v>
      </c>
      <c r="H586" s="19">
        <v>0</v>
      </c>
      <c r="I586" s="19">
        <v>0</v>
      </c>
      <c r="J586" s="19">
        <v>0</v>
      </c>
      <c r="K586" s="19">
        <v>0</v>
      </c>
      <c r="L586" s="19">
        <v>0</v>
      </c>
      <c r="M586" s="19">
        <v>0</v>
      </c>
      <c r="N586" s="19">
        <v>0</v>
      </c>
      <c r="O586" s="19">
        <v>0</v>
      </c>
      <c r="P586" s="19">
        <v>0</v>
      </c>
      <c r="Q586" s="19">
        <v>0</v>
      </c>
      <c r="R586" s="19">
        <v>0</v>
      </c>
      <c r="S586" s="76">
        <v>0</v>
      </c>
    </row>
    <row r="587" spans="1:19" s="5" customFormat="1" ht="11.25" customHeight="1" x14ac:dyDescent="0.2">
      <c r="A587" s="1022" t="s">
        <v>77</v>
      </c>
      <c r="B587" s="826"/>
      <c r="C587" s="826"/>
      <c r="D587" s="826"/>
      <c r="E587" s="826"/>
      <c r="F587" s="826"/>
      <c r="G587" s="826"/>
      <c r="H587" s="826"/>
      <c r="I587" s="826"/>
      <c r="J587" s="826"/>
      <c r="K587" s="826"/>
      <c r="L587" s="826"/>
      <c r="M587" s="826"/>
      <c r="N587" s="826"/>
      <c r="O587" s="826"/>
      <c r="P587" s="826"/>
      <c r="Q587" s="826"/>
      <c r="R587" s="826"/>
      <c r="S587" s="1023"/>
    </row>
    <row r="588" spans="1:19" s="5" customFormat="1" ht="11.25" customHeight="1" x14ac:dyDescent="0.2">
      <c r="A588" s="75">
        <v>0</v>
      </c>
      <c r="B588" s="19">
        <v>0</v>
      </c>
      <c r="C588" s="19">
        <v>0</v>
      </c>
      <c r="D588" s="19">
        <v>0</v>
      </c>
      <c r="E588" s="19">
        <v>0</v>
      </c>
      <c r="F588" s="19">
        <v>0</v>
      </c>
      <c r="G588" s="19">
        <v>0</v>
      </c>
      <c r="H588" s="19">
        <v>0</v>
      </c>
      <c r="I588" s="19">
        <v>0</v>
      </c>
      <c r="J588" s="19">
        <v>0</v>
      </c>
      <c r="K588" s="19">
        <v>0</v>
      </c>
      <c r="L588" s="19">
        <v>0</v>
      </c>
      <c r="M588" s="19">
        <v>0</v>
      </c>
      <c r="N588" s="19">
        <v>0</v>
      </c>
      <c r="O588" s="19">
        <v>0</v>
      </c>
      <c r="P588" s="19">
        <v>0</v>
      </c>
      <c r="Q588" s="19">
        <v>0</v>
      </c>
      <c r="R588" s="19">
        <v>0</v>
      </c>
      <c r="S588" s="76">
        <v>0</v>
      </c>
    </row>
    <row r="589" spans="1:19" s="5" customFormat="1" ht="11.25" customHeight="1" x14ac:dyDescent="0.2">
      <c r="A589" s="1022" t="s">
        <v>78</v>
      </c>
      <c r="B589" s="826"/>
      <c r="C589" s="826"/>
      <c r="D589" s="826"/>
      <c r="E589" s="826"/>
      <c r="F589" s="826"/>
      <c r="G589" s="826"/>
      <c r="H589" s="826"/>
      <c r="I589" s="826"/>
      <c r="J589" s="826"/>
      <c r="K589" s="826"/>
      <c r="L589" s="826"/>
      <c r="M589" s="826"/>
      <c r="N589" s="826"/>
      <c r="O589" s="826"/>
      <c r="P589" s="826"/>
      <c r="Q589" s="826"/>
      <c r="R589" s="826"/>
      <c r="S589" s="1023"/>
    </row>
    <row r="590" spans="1:19" s="5" customFormat="1" ht="11.25" customHeight="1" x14ac:dyDescent="0.2">
      <c r="A590" s="75">
        <v>0</v>
      </c>
      <c r="B590" s="19">
        <v>0</v>
      </c>
      <c r="C590" s="19">
        <v>0</v>
      </c>
      <c r="D590" s="19">
        <v>0</v>
      </c>
      <c r="E590" s="19">
        <v>0</v>
      </c>
      <c r="F590" s="19">
        <v>0</v>
      </c>
      <c r="G590" s="19">
        <v>0</v>
      </c>
      <c r="H590" s="19">
        <v>0</v>
      </c>
      <c r="I590" s="19">
        <v>0</v>
      </c>
      <c r="J590" s="19">
        <v>0</v>
      </c>
      <c r="K590" s="19">
        <v>0</v>
      </c>
      <c r="L590" s="19">
        <v>0</v>
      </c>
      <c r="M590" s="19">
        <v>0</v>
      </c>
      <c r="N590" s="19">
        <v>0</v>
      </c>
      <c r="O590" s="19">
        <v>0</v>
      </c>
      <c r="P590" s="19">
        <v>0</v>
      </c>
      <c r="Q590" s="19">
        <v>0</v>
      </c>
      <c r="R590" s="19">
        <v>0</v>
      </c>
      <c r="S590" s="76">
        <v>0</v>
      </c>
    </row>
    <row r="591" spans="1:19" s="5" customFormat="1" ht="11.25" customHeight="1" x14ac:dyDescent="0.2">
      <c r="A591" s="1022" t="s">
        <v>79</v>
      </c>
      <c r="B591" s="826"/>
      <c r="C591" s="826"/>
      <c r="D591" s="826"/>
      <c r="E591" s="826"/>
      <c r="F591" s="826"/>
      <c r="G591" s="826"/>
      <c r="H591" s="826"/>
      <c r="I591" s="826"/>
      <c r="J591" s="826"/>
      <c r="K591" s="826"/>
      <c r="L591" s="826"/>
      <c r="M591" s="826"/>
      <c r="N591" s="826"/>
      <c r="O591" s="826"/>
      <c r="P591" s="826"/>
      <c r="Q591" s="826"/>
      <c r="R591" s="826"/>
      <c r="S591" s="1023"/>
    </row>
    <row r="592" spans="1:19" s="5" customFormat="1" ht="11.25" customHeight="1" x14ac:dyDescent="0.2">
      <c r="A592" s="75">
        <v>0</v>
      </c>
      <c r="B592" s="19">
        <v>0</v>
      </c>
      <c r="C592" s="19">
        <v>0</v>
      </c>
      <c r="D592" s="19">
        <v>0</v>
      </c>
      <c r="E592" s="19">
        <v>0</v>
      </c>
      <c r="F592" s="19">
        <v>0</v>
      </c>
      <c r="G592" s="19">
        <v>0</v>
      </c>
      <c r="H592" s="19">
        <v>0</v>
      </c>
      <c r="I592" s="19">
        <v>0</v>
      </c>
      <c r="J592" s="19">
        <v>0</v>
      </c>
      <c r="K592" s="19">
        <v>0</v>
      </c>
      <c r="L592" s="19">
        <v>0</v>
      </c>
      <c r="M592" s="19">
        <v>0</v>
      </c>
      <c r="N592" s="19">
        <v>0</v>
      </c>
      <c r="O592" s="19">
        <v>0</v>
      </c>
      <c r="P592" s="19">
        <v>0</v>
      </c>
      <c r="Q592" s="19">
        <v>0</v>
      </c>
      <c r="R592" s="19">
        <v>0</v>
      </c>
      <c r="S592" s="76">
        <v>0</v>
      </c>
    </row>
    <row r="593" spans="1:19" s="5" customFormat="1" ht="11.25" customHeight="1" x14ac:dyDescent="0.2">
      <c r="A593" s="1022" t="s">
        <v>80</v>
      </c>
      <c r="B593" s="826"/>
      <c r="C593" s="826"/>
      <c r="D593" s="826"/>
      <c r="E593" s="826"/>
      <c r="F593" s="826"/>
      <c r="G593" s="826"/>
      <c r="H593" s="826"/>
      <c r="I593" s="826"/>
      <c r="J593" s="826"/>
      <c r="K593" s="826"/>
      <c r="L593" s="826"/>
      <c r="M593" s="826"/>
      <c r="N593" s="826"/>
      <c r="O593" s="826"/>
      <c r="P593" s="826"/>
      <c r="Q593" s="826"/>
      <c r="R593" s="826"/>
      <c r="S593" s="1023"/>
    </row>
    <row r="594" spans="1:19" s="5" customFormat="1" ht="11.25" customHeight="1" x14ac:dyDescent="0.2">
      <c r="A594" s="75">
        <v>0</v>
      </c>
      <c r="B594" s="19">
        <v>0</v>
      </c>
      <c r="C594" s="19">
        <v>0</v>
      </c>
      <c r="D594" s="19">
        <v>0</v>
      </c>
      <c r="E594" s="19">
        <v>0</v>
      </c>
      <c r="F594" s="19">
        <v>0</v>
      </c>
      <c r="G594" s="19">
        <v>0</v>
      </c>
      <c r="H594" s="19">
        <v>0</v>
      </c>
      <c r="I594" s="19">
        <v>0</v>
      </c>
      <c r="J594" s="19">
        <v>0</v>
      </c>
      <c r="K594" s="19">
        <v>0</v>
      </c>
      <c r="L594" s="19">
        <v>0</v>
      </c>
      <c r="M594" s="19">
        <v>0</v>
      </c>
      <c r="N594" s="19">
        <v>0</v>
      </c>
      <c r="O594" s="19">
        <v>0</v>
      </c>
      <c r="P594" s="19">
        <v>0</v>
      </c>
      <c r="Q594" s="19">
        <v>0</v>
      </c>
      <c r="R594" s="19">
        <v>0</v>
      </c>
      <c r="S594" s="76">
        <v>0</v>
      </c>
    </row>
    <row r="595" spans="1:19" s="5" customFormat="1" ht="11.25" customHeight="1" x14ac:dyDescent="0.2">
      <c r="A595" s="1052" t="s">
        <v>1717</v>
      </c>
      <c r="B595" s="846"/>
      <c r="C595" s="846"/>
      <c r="D595" s="846"/>
      <c r="E595" s="846"/>
      <c r="F595" s="846"/>
      <c r="G595" s="846"/>
      <c r="H595" s="846"/>
      <c r="I595" s="846"/>
      <c r="J595" s="846"/>
      <c r="K595" s="846"/>
      <c r="L595" s="846"/>
      <c r="M595" s="846"/>
      <c r="N595" s="846"/>
      <c r="O595" s="846"/>
      <c r="P595" s="846"/>
      <c r="Q595" s="846"/>
      <c r="R595" s="846"/>
      <c r="S595" s="1116"/>
    </row>
    <row r="596" spans="1:19" s="261" customFormat="1" ht="11.25" customHeight="1" x14ac:dyDescent="0.2">
      <c r="A596" s="312">
        <f>SUM(A594,A592,A590,A588,A586,A584,A582,A580,A578,A576,A574,A572)</f>
        <v>0</v>
      </c>
      <c r="B596" s="312">
        <f t="shared" ref="B596:S596" si="14">SUM(B594,B592,B590,B588,B586,B584,B582,B580,B578,B576,B574,B572)</f>
        <v>0</v>
      </c>
      <c r="C596" s="312">
        <f t="shared" si="14"/>
        <v>0</v>
      </c>
      <c r="D596" s="312">
        <f t="shared" si="14"/>
        <v>0</v>
      </c>
      <c r="E596" s="312">
        <f t="shared" si="14"/>
        <v>0</v>
      </c>
      <c r="F596" s="312">
        <f t="shared" si="14"/>
        <v>0</v>
      </c>
      <c r="G596" s="312">
        <f t="shared" si="14"/>
        <v>0</v>
      </c>
      <c r="H596" s="312">
        <f t="shared" si="14"/>
        <v>0</v>
      </c>
      <c r="I596" s="312">
        <f t="shared" si="14"/>
        <v>0</v>
      </c>
      <c r="J596" s="312">
        <f t="shared" si="14"/>
        <v>0</v>
      </c>
      <c r="K596" s="312">
        <f t="shared" si="14"/>
        <v>0</v>
      </c>
      <c r="L596" s="312">
        <f t="shared" si="14"/>
        <v>0</v>
      </c>
      <c r="M596" s="312">
        <f t="shared" si="14"/>
        <v>0</v>
      </c>
      <c r="N596" s="312">
        <f t="shared" si="14"/>
        <v>0</v>
      </c>
      <c r="O596" s="312">
        <f t="shared" si="14"/>
        <v>0</v>
      </c>
      <c r="P596" s="312">
        <f t="shared" si="14"/>
        <v>0</v>
      </c>
      <c r="Q596" s="312">
        <f t="shared" si="14"/>
        <v>0</v>
      </c>
      <c r="R596" s="312">
        <f t="shared" si="14"/>
        <v>0</v>
      </c>
      <c r="S596" s="312">
        <f t="shared" si="14"/>
        <v>0</v>
      </c>
    </row>
    <row r="597" spans="1:19" s="5" customFormat="1" ht="11.25" customHeight="1" thickBot="1" x14ac:dyDescent="0.25">
      <c r="A597" s="1369"/>
      <c r="B597" s="1370"/>
      <c r="C597" s="1370"/>
      <c r="D597" s="1370"/>
      <c r="E597" s="1370"/>
      <c r="F597" s="1370"/>
      <c r="G597" s="1370"/>
      <c r="H597" s="1370"/>
      <c r="I597" s="1370"/>
      <c r="J597" s="1370"/>
      <c r="K597" s="1370"/>
      <c r="L597" s="1370"/>
      <c r="M597" s="1370"/>
      <c r="N597" s="1370"/>
      <c r="O597" s="1370"/>
      <c r="P597" s="1370"/>
      <c r="Q597" s="1370"/>
      <c r="R597" s="1370"/>
      <c r="S597" s="1371"/>
    </row>
    <row r="598" spans="1:19" s="231" customFormat="1" ht="21.75" customHeight="1" x14ac:dyDescent="0.2">
      <c r="A598" s="1372" t="s">
        <v>2982</v>
      </c>
      <c r="B598" s="1050"/>
      <c r="C598" s="1050"/>
      <c r="D598" s="1050"/>
      <c r="E598" s="1050"/>
      <c r="F598" s="1050"/>
      <c r="G598" s="1050"/>
      <c r="H598" s="1050"/>
      <c r="I598" s="1050"/>
      <c r="J598" s="1050"/>
      <c r="K598" s="1050"/>
      <c r="L598" s="1050"/>
      <c r="M598" s="1050"/>
      <c r="N598" s="1050"/>
      <c r="O598" s="1050"/>
      <c r="P598" s="1050"/>
      <c r="Q598" s="1050"/>
      <c r="R598" s="1050"/>
      <c r="S598" s="1051"/>
    </row>
    <row r="599" spans="1:19" s="5" customFormat="1" ht="11.25" customHeight="1" x14ac:dyDescent="0.2">
      <c r="A599" s="1039" t="s">
        <v>172</v>
      </c>
      <c r="B599" s="834"/>
      <c r="C599" s="834"/>
      <c r="D599" s="834"/>
      <c r="E599" s="834"/>
      <c r="F599" s="834"/>
      <c r="G599" s="834"/>
      <c r="H599" s="834"/>
      <c r="I599" s="834"/>
      <c r="J599" s="834"/>
      <c r="K599" s="834"/>
      <c r="L599" s="834"/>
      <c r="M599" s="834"/>
      <c r="N599" s="834"/>
      <c r="O599" s="834"/>
      <c r="P599" s="834"/>
      <c r="Q599" s="834"/>
      <c r="R599" s="834"/>
      <c r="S599" s="835"/>
    </row>
    <row r="600" spans="1:19" s="5" customFormat="1" ht="11.25" customHeight="1" x14ac:dyDescent="0.2">
      <c r="A600" s="1039" t="s">
        <v>1822</v>
      </c>
      <c r="B600" s="834"/>
      <c r="C600" s="834"/>
      <c r="D600" s="834"/>
      <c r="E600" s="834"/>
      <c r="F600" s="834"/>
      <c r="G600" s="834"/>
      <c r="H600" s="834"/>
      <c r="I600" s="834"/>
      <c r="J600" s="834"/>
      <c r="K600" s="834"/>
      <c r="L600" s="834"/>
      <c r="M600" s="834"/>
      <c r="N600" s="834"/>
      <c r="O600" s="834"/>
      <c r="P600" s="834"/>
      <c r="Q600" s="834"/>
      <c r="R600" s="834"/>
      <c r="S600" s="1040"/>
    </row>
    <row r="601" spans="1:19" s="5" customFormat="1" ht="11.25" customHeight="1" x14ac:dyDescent="0.2">
      <c r="A601" s="1039" t="s">
        <v>1823</v>
      </c>
      <c r="B601" s="834"/>
      <c r="C601" s="834"/>
      <c r="D601" s="834"/>
      <c r="E601" s="834"/>
      <c r="F601" s="834"/>
      <c r="G601" s="834"/>
      <c r="H601" s="834"/>
      <c r="I601" s="834"/>
      <c r="J601" s="834"/>
      <c r="K601" s="834"/>
      <c r="L601" s="834"/>
      <c r="M601" s="834"/>
      <c r="N601" s="834"/>
      <c r="O601" s="834"/>
      <c r="P601" s="834"/>
      <c r="Q601" s="834"/>
      <c r="R601" s="834"/>
      <c r="S601" s="1040"/>
    </row>
    <row r="602" spans="1:19" s="5" customFormat="1" ht="11.25" customHeight="1" x14ac:dyDescent="0.2">
      <c r="A602" s="1039" t="s">
        <v>1824</v>
      </c>
      <c r="B602" s="834"/>
      <c r="C602" s="834"/>
      <c r="D602" s="834"/>
      <c r="E602" s="834"/>
      <c r="F602" s="834"/>
      <c r="G602" s="834"/>
      <c r="H602" s="834"/>
      <c r="I602" s="834"/>
      <c r="J602" s="834"/>
      <c r="K602" s="834"/>
      <c r="L602" s="834"/>
      <c r="M602" s="834"/>
      <c r="N602" s="834"/>
      <c r="O602" s="834"/>
      <c r="P602" s="834"/>
      <c r="Q602" s="834"/>
      <c r="R602" s="834"/>
      <c r="S602" s="1040"/>
    </row>
    <row r="603" spans="1:19" s="5" customFormat="1" ht="11.25" customHeight="1" x14ac:dyDescent="0.2">
      <c r="A603" s="1039" t="s">
        <v>1825</v>
      </c>
      <c r="B603" s="834"/>
      <c r="C603" s="834"/>
      <c r="D603" s="834"/>
      <c r="E603" s="834"/>
      <c r="F603" s="834"/>
      <c r="G603" s="834"/>
      <c r="H603" s="834"/>
      <c r="I603" s="834"/>
      <c r="J603" s="834"/>
      <c r="K603" s="834"/>
      <c r="L603" s="834"/>
      <c r="M603" s="834"/>
      <c r="N603" s="834"/>
      <c r="O603" s="834"/>
      <c r="P603" s="834"/>
      <c r="Q603" s="834"/>
      <c r="R603" s="834"/>
      <c r="S603" s="1040"/>
    </row>
    <row r="604" spans="1:19" s="5" customFormat="1" ht="11.25" customHeight="1" x14ac:dyDescent="0.2">
      <c r="A604" s="1039" t="s">
        <v>1826</v>
      </c>
      <c r="B604" s="834"/>
      <c r="C604" s="834"/>
      <c r="D604" s="834"/>
      <c r="E604" s="834"/>
      <c r="F604" s="834"/>
      <c r="G604" s="834"/>
      <c r="H604" s="834"/>
      <c r="I604" s="834"/>
      <c r="J604" s="834"/>
      <c r="K604" s="834"/>
      <c r="L604" s="834"/>
      <c r="M604" s="834"/>
      <c r="N604" s="834"/>
      <c r="O604" s="834"/>
      <c r="P604" s="834"/>
      <c r="Q604" s="834"/>
      <c r="R604" s="834"/>
      <c r="S604" s="1040"/>
    </row>
    <row r="605" spans="1:19" s="5" customFormat="1" ht="11.25" customHeight="1" x14ac:dyDescent="0.2">
      <c r="A605" s="1039" t="s">
        <v>1827</v>
      </c>
      <c r="B605" s="834"/>
      <c r="C605" s="834"/>
      <c r="D605" s="834"/>
      <c r="E605" s="834"/>
      <c r="F605" s="834"/>
      <c r="G605" s="834"/>
      <c r="H605" s="834"/>
      <c r="I605" s="834"/>
      <c r="J605" s="834"/>
      <c r="K605" s="834"/>
      <c r="L605" s="834"/>
      <c r="M605" s="834"/>
      <c r="N605" s="834"/>
      <c r="O605" s="834"/>
      <c r="P605" s="834"/>
      <c r="Q605" s="834"/>
      <c r="R605" s="834"/>
      <c r="S605" s="1040"/>
    </row>
    <row r="606" spans="1:19" s="5" customFormat="1" ht="11.25" customHeight="1" x14ac:dyDescent="0.2">
      <c r="A606" s="1039" t="s">
        <v>1659</v>
      </c>
      <c r="B606" s="834"/>
      <c r="C606" s="834"/>
      <c r="D606" s="834"/>
      <c r="E606" s="834"/>
      <c r="F606" s="834"/>
      <c r="G606" s="834"/>
      <c r="H606" s="834"/>
      <c r="I606" s="834"/>
      <c r="J606" s="834"/>
      <c r="K606" s="834"/>
      <c r="L606" s="834"/>
      <c r="M606" s="834"/>
      <c r="N606" s="834"/>
      <c r="O606" s="834"/>
      <c r="P606" s="834"/>
      <c r="Q606" s="834"/>
      <c r="R606" s="834"/>
      <c r="S606" s="1040"/>
    </row>
    <row r="607" spans="1:19" s="5" customFormat="1" ht="12" customHeight="1" x14ac:dyDescent="0.2">
      <c r="A607" s="1041" t="s">
        <v>1828</v>
      </c>
      <c r="B607" s="837"/>
      <c r="C607" s="837"/>
      <c r="D607" s="837"/>
      <c r="E607" s="837"/>
      <c r="F607" s="837"/>
      <c r="G607" s="837"/>
      <c r="H607" s="837"/>
      <c r="I607" s="837"/>
      <c r="J607" s="837"/>
      <c r="K607" s="837"/>
      <c r="L607" s="837"/>
      <c r="M607" s="837"/>
      <c r="N607" s="837"/>
      <c r="O607" s="837"/>
      <c r="P607" s="837"/>
      <c r="Q607" s="837"/>
      <c r="R607" s="837"/>
      <c r="S607" s="1042"/>
    </row>
    <row r="608" spans="1:19" s="5" customFormat="1" ht="42" customHeight="1" x14ac:dyDescent="0.2">
      <c r="A608" s="1038" t="s">
        <v>41</v>
      </c>
      <c r="B608" s="831"/>
      <c r="C608" s="831"/>
      <c r="D608" s="831" t="s">
        <v>42</v>
      </c>
      <c r="E608" s="831"/>
      <c r="F608" s="831" t="s">
        <v>43</v>
      </c>
      <c r="G608" s="831"/>
      <c r="H608" s="831"/>
      <c r="I608" s="831" t="s">
        <v>44</v>
      </c>
      <c r="J608" s="831"/>
      <c r="K608" s="827" t="s">
        <v>45</v>
      </c>
      <c r="L608" s="839"/>
      <c r="M608" s="839"/>
      <c r="N608" s="840"/>
      <c r="O608" s="841" t="s">
        <v>46</v>
      </c>
      <c r="P608" s="841"/>
      <c r="Q608" s="842"/>
      <c r="R608" s="831" t="s">
        <v>47</v>
      </c>
      <c r="S608" s="1036"/>
    </row>
    <row r="609" spans="1:19" s="5" customFormat="1" ht="27.75" customHeight="1" x14ac:dyDescent="0.2">
      <c r="A609" s="1037" t="s">
        <v>48</v>
      </c>
      <c r="B609" s="830" t="s">
        <v>49</v>
      </c>
      <c r="C609" s="852" t="s">
        <v>50</v>
      </c>
      <c r="D609" s="830" t="s">
        <v>51</v>
      </c>
      <c r="E609" s="830" t="s">
        <v>52</v>
      </c>
      <c r="F609" s="827" t="s">
        <v>53</v>
      </c>
      <c r="G609" s="828"/>
      <c r="H609" s="829"/>
      <c r="I609" s="830" t="s">
        <v>54</v>
      </c>
      <c r="J609" s="830" t="s">
        <v>55</v>
      </c>
      <c r="K609" s="827" t="s">
        <v>56</v>
      </c>
      <c r="L609" s="829"/>
      <c r="M609" s="827" t="s">
        <v>57</v>
      </c>
      <c r="N609" s="829"/>
      <c r="O609" s="830" t="s">
        <v>58</v>
      </c>
      <c r="P609" s="830" t="s">
        <v>59</v>
      </c>
      <c r="Q609" s="830" t="s">
        <v>60</v>
      </c>
      <c r="R609" s="830" t="s">
        <v>61</v>
      </c>
      <c r="S609" s="1035" t="s">
        <v>62</v>
      </c>
    </row>
    <row r="610" spans="1:19" s="5" customFormat="1" ht="62.25" customHeight="1" x14ac:dyDescent="0.2">
      <c r="A610" s="1038"/>
      <c r="B610" s="831"/>
      <c r="C610" s="853"/>
      <c r="D610" s="831"/>
      <c r="E610" s="831"/>
      <c r="F610" s="149" t="s">
        <v>63</v>
      </c>
      <c r="G610" s="149" t="s">
        <v>64</v>
      </c>
      <c r="H610" s="149" t="s">
        <v>65</v>
      </c>
      <c r="I610" s="831"/>
      <c r="J610" s="831"/>
      <c r="K610" s="152" t="s">
        <v>66</v>
      </c>
      <c r="L610" s="152" t="s">
        <v>67</v>
      </c>
      <c r="M610" s="152" t="s">
        <v>68</v>
      </c>
      <c r="N610" s="152" t="s">
        <v>67</v>
      </c>
      <c r="O610" s="831"/>
      <c r="P610" s="831"/>
      <c r="Q610" s="831"/>
      <c r="R610" s="831"/>
      <c r="S610" s="1036"/>
    </row>
    <row r="611" spans="1:19" s="5" customFormat="1" ht="11.25" customHeight="1" x14ac:dyDescent="0.2">
      <c r="A611" s="1022" t="s">
        <v>69</v>
      </c>
      <c r="B611" s="826"/>
      <c r="C611" s="826"/>
      <c r="D611" s="826"/>
      <c r="E611" s="826"/>
      <c r="F611" s="826"/>
      <c r="G611" s="826"/>
      <c r="H611" s="826"/>
      <c r="I611" s="826"/>
      <c r="J611" s="826"/>
      <c r="K611" s="826"/>
      <c r="L611" s="826"/>
      <c r="M611" s="826"/>
      <c r="N611" s="826"/>
      <c r="O611" s="826"/>
      <c r="P611" s="826"/>
      <c r="Q611" s="826"/>
      <c r="R611" s="826"/>
      <c r="S611" s="1023"/>
    </row>
    <row r="612" spans="1:19" s="5" customFormat="1" ht="11.25" customHeight="1" x14ac:dyDescent="0.2">
      <c r="A612" s="75">
        <v>0</v>
      </c>
      <c r="B612" s="19">
        <v>0</v>
      </c>
      <c r="C612" s="19">
        <v>0</v>
      </c>
      <c r="D612" s="19">
        <v>0</v>
      </c>
      <c r="E612" s="19">
        <v>0</v>
      </c>
      <c r="F612" s="19">
        <v>0</v>
      </c>
      <c r="G612" s="19">
        <v>0</v>
      </c>
      <c r="H612" s="19">
        <v>0</v>
      </c>
      <c r="I612" s="19">
        <v>0</v>
      </c>
      <c r="J612" s="19">
        <v>0</v>
      </c>
      <c r="K612" s="19">
        <v>0</v>
      </c>
      <c r="L612" s="19">
        <v>0</v>
      </c>
      <c r="M612" s="19">
        <v>0</v>
      </c>
      <c r="N612" s="19">
        <v>0</v>
      </c>
      <c r="O612" s="19">
        <v>0</v>
      </c>
      <c r="P612" s="19">
        <v>0</v>
      </c>
      <c r="Q612" s="19">
        <v>0</v>
      </c>
      <c r="R612" s="19">
        <v>0</v>
      </c>
      <c r="S612" s="76">
        <v>0</v>
      </c>
    </row>
    <row r="613" spans="1:19" s="5" customFormat="1" ht="11.25" customHeight="1" x14ac:dyDescent="0.2">
      <c r="A613" s="1022" t="s">
        <v>70</v>
      </c>
      <c r="B613" s="826"/>
      <c r="C613" s="826"/>
      <c r="D613" s="826"/>
      <c r="E613" s="826"/>
      <c r="F613" s="826"/>
      <c r="G613" s="826"/>
      <c r="H613" s="826"/>
      <c r="I613" s="826"/>
      <c r="J613" s="826"/>
      <c r="K613" s="826"/>
      <c r="L613" s="826"/>
      <c r="M613" s="826"/>
      <c r="N613" s="826"/>
      <c r="O613" s="826"/>
      <c r="P613" s="826"/>
      <c r="Q613" s="826"/>
      <c r="R613" s="826"/>
      <c r="S613" s="1023"/>
    </row>
    <row r="614" spans="1:19" s="5" customFormat="1" ht="11.25" customHeight="1" x14ac:dyDescent="0.2">
      <c r="A614" s="75">
        <v>0</v>
      </c>
      <c r="B614" s="19">
        <v>0</v>
      </c>
      <c r="C614" s="19">
        <v>0</v>
      </c>
      <c r="D614" s="19">
        <v>0</v>
      </c>
      <c r="E614" s="19">
        <v>0</v>
      </c>
      <c r="F614" s="19">
        <v>0</v>
      </c>
      <c r="G614" s="19">
        <v>0</v>
      </c>
      <c r="H614" s="19">
        <v>0</v>
      </c>
      <c r="I614" s="19">
        <v>0</v>
      </c>
      <c r="J614" s="19">
        <v>0</v>
      </c>
      <c r="K614" s="19">
        <v>0</v>
      </c>
      <c r="L614" s="19">
        <v>0</v>
      </c>
      <c r="M614" s="19">
        <v>0</v>
      </c>
      <c r="N614" s="19">
        <v>0</v>
      </c>
      <c r="O614" s="19">
        <v>0</v>
      </c>
      <c r="P614" s="19">
        <v>0</v>
      </c>
      <c r="Q614" s="19">
        <v>0</v>
      </c>
      <c r="R614" s="19">
        <v>0</v>
      </c>
      <c r="S614" s="76">
        <v>0</v>
      </c>
    </row>
    <row r="615" spans="1:19" s="5" customFormat="1" ht="11.25" customHeight="1" x14ac:dyDescent="0.2">
      <c r="A615" s="1022" t="s">
        <v>71</v>
      </c>
      <c r="B615" s="826"/>
      <c r="C615" s="826"/>
      <c r="D615" s="826"/>
      <c r="E615" s="826"/>
      <c r="F615" s="826"/>
      <c r="G615" s="826"/>
      <c r="H615" s="826"/>
      <c r="I615" s="826"/>
      <c r="J615" s="826"/>
      <c r="K615" s="826"/>
      <c r="L615" s="826"/>
      <c r="M615" s="826"/>
      <c r="N615" s="826"/>
      <c r="O615" s="826"/>
      <c r="P615" s="826"/>
      <c r="Q615" s="826"/>
      <c r="R615" s="826"/>
      <c r="S615" s="1023"/>
    </row>
    <row r="616" spans="1:19" s="5" customFormat="1" ht="11.25" customHeight="1" x14ac:dyDescent="0.2">
      <c r="A616" s="75">
        <v>0</v>
      </c>
      <c r="B616" s="19">
        <v>0</v>
      </c>
      <c r="C616" s="19">
        <v>0</v>
      </c>
      <c r="D616" s="19">
        <v>0</v>
      </c>
      <c r="E616" s="19">
        <v>0</v>
      </c>
      <c r="F616" s="19">
        <v>0</v>
      </c>
      <c r="G616" s="19">
        <v>0</v>
      </c>
      <c r="H616" s="19">
        <v>0</v>
      </c>
      <c r="I616" s="19">
        <v>0</v>
      </c>
      <c r="J616" s="19">
        <v>0</v>
      </c>
      <c r="K616" s="19">
        <v>0</v>
      </c>
      <c r="L616" s="19">
        <v>0</v>
      </c>
      <c r="M616" s="19">
        <v>0</v>
      </c>
      <c r="N616" s="19">
        <v>0</v>
      </c>
      <c r="O616" s="19">
        <v>0</v>
      </c>
      <c r="P616" s="19">
        <v>0</v>
      </c>
      <c r="Q616" s="19">
        <v>0</v>
      </c>
      <c r="R616" s="19">
        <v>0</v>
      </c>
      <c r="S616" s="76">
        <v>0</v>
      </c>
    </row>
    <row r="617" spans="1:19" s="5" customFormat="1" ht="11.25" customHeight="1" x14ac:dyDescent="0.2">
      <c r="A617" s="1022" t="s">
        <v>72</v>
      </c>
      <c r="B617" s="826"/>
      <c r="C617" s="826"/>
      <c r="D617" s="826"/>
      <c r="E617" s="826"/>
      <c r="F617" s="826"/>
      <c r="G617" s="826"/>
      <c r="H617" s="826"/>
      <c r="I617" s="826"/>
      <c r="J617" s="826"/>
      <c r="K617" s="826"/>
      <c r="L617" s="826"/>
      <c r="M617" s="826"/>
      <c r="N617" s="826"/>
      <c r="O617" s="826"/>
      <c r="P617" s="826"/>
      <c r="Q617" s="826"/>
      <c r="R617" s="826"/>
      <c r="S617" s="1023"/>
    </row>
    <row r="618" spans="1:19" s="5" customFormat="1" ht="11.25" customHeight="1" x14ac:dyDescent="0.2">
      <c r="A618" s="75">
        <v>0</v>
      </c>
      <c r="B618" s="19">
        <v>0</v>
      </c>
      <c r="C618" s="19">
        <v>0</v>
      </c>
      <c r="D618" s="19">
        <v>0</v>
      </c>
      <c r="E618" s="19">
        <v>0</v>
      </c>
      <c r="F618" s="19">
        <v>0</v>
      </c>
      <c r="G618" s="19">
        <v>0</v>
      </c>
      <c r="H618" s="19">
        <v>0</v>
      </c>
      <c r="I618" s="19">
        <v>0</v>
      </c>
      <c r="J618" s="19">
        <v>0</v>
      </c>
      <c r="K618" s="19">
        <v>0</v>
      </c>
      <c r="L618" s="19">
        <v>0</v>
      </c>
      <c r="M618" s="19">
        <v>0</v>
      </c>
      <c r="N618" s="19">
        <v>0</v>
      </c>
      <c r="O618" s="19">
        <v>0</v>
      </c>
      <c r="P618" s="19">
        <v>0</v>
      </c>
      <c r="Q618" s="19">
        <v>0</v>
      </c>
      <c r="R618" s="19">
        <v>0</v>
      </c>
      <c r="S618" s="76">
        <v>0</v>
      </c>
    </row>
    <row r="619" spans="1:19" s="5" customFormat="1" ht="11.25" customHeight="1" x14ac:dyDescent="0.2">
      <c r="A619" s="1033" t="s">
        <v>73</v>
      </c>
      <c r="B619" s="832"/>
      <c r="C619" s="832"/>
      <c r="D619" s="832"/>
      <c r="E619" s="832"/>
      <c r="F619" s="832"/>
      <c r="G619" s="832"/>
      <c r="H619" s="832"/>
      <c r="I619" s="832"/>
      <c r="J619" s="832"/>
      <c r="K619" s="832"/>
      <c r="L619" s="832"/>
      <c r="M619" s="832"/>
      <c r="N619" s="832"/>
      <c r="O619" s="832"/>
      <c r="P619" s="832"/>
      <c r="Q619" s="832"/>
      <c r="R619" s="832"/>
      <c r="S619" s="1034"/>
    </row>
    <row r="620" spans="1:19" s="5" customFormat="1" ht="11.25" customHeight="1" x14ac:dyDescent="0.2">
      <c r="A620" s="75">
        <v>0</v>
      </c>
      <c r="B620" s="19">
        <v>0</v>
      </c>
      <c r="C620" s="19">
        <v>0</v>
      </c>
      <c r="D620" s="19">
        <v>0</v>
      </c>
      <c r="E620" s="19">
        <v>0</v>
      </c>
      <c r="F620" s="19">
        <v>0</v>
      </c>
      <c r="G620" s="19">
        <v>0</v>
      </c>
      <c r="H620" s="19">
        <v>0</v>
      </c>
      <c r="I620" s="19">
        <v>0</v>
      </c>
      <c r="J620" s="19">
        <v>0</v>
      </c>
      <c r="K620" s="19">
        <v>0</v>
      </c>
      <c r="L620" s="19">
        <v>0</v>
      </c>
      <c r="M620" s="19">
        <v>0</v>
      </c>
      <c r="N620" s="19">
        <v>0</v>
      </c>
      <c r="O620" s="19">
        <v>0</v>
      </c>
      <c r="P620" s="19">
        <v>0</v>
      </c>
      <c r="Q620" s="19">
        <v>0</v>
      </c>
      <c r="R620" s="19">
        <v>0</v>
      </c>
      <c r="S620" s="76">
        <v>0</v>
      </c>
    </row>
    <row r="621" spans="1:19" s="5" customFormat="1" ht="11.25" customHeight="1" x14ac:dyDescent="0.2">
      <c r="A621" s="1022" t="s">
        <v>74</v>
      </c>
      <c r="B621" s="826"/>
      <c r="C621" s="826"/>
      <c r="D621" s="826"/>
      <c r="E621" s="826"/>
      <c r="F621" s="826"/>
      <c r="G621" s="826"/>
      <c r="H621" s="826"/>
      <c r="I621" s="826"/>
      <c r="J621" s="826"/>
      <c r="K621" s="826"/>
      <c r="L621" s="826"/>
      <c r="M621" s="826"/>
      <c r="N621" s="826"/>
      <c r="O621" s="826"/>
      <c r="P621" s="826"/>
      <c r="Q621" s="826"/>
      <c r="R621" s="826"/>
      <c r="S621" s="1023"/>
    </row>
    <row r="622" spans="1:19" s="5" customFormat="1" ht="11.25" customHeight="1" x14ac:dyDescent="0.2">
      <c r="A622" s="75">
        <v>0</v>
      </c>
      <c r="B622" s="19">
        <v>0</v>
      </c>
      <c r="C622" s="19">
        <v>0</v>
      </c>
      <c r="D622" s="19">
        <v>0</v>
      </c>
      <c r="E622" s="19">
        <v>0</v>
      </c>
      <c r="F622" s="19">
        <v>0</v>
      </c>
      <c r="G622" s="19">
        <v>0</v>
      </c>
      <c r="H622" s="19">
        <v>0</v>
      </c>
      <c r="I622" s="19">
        <v>0</v>
      </c>
      <c r="J622" s="19">
        <v>0</v>
      </c>
      <c r="K622" s="19">
        <v>0</v>
      </c>
      <c r="L622" s="19">
        <v>0</v>
      </c>
      <c r="M622" s="19">
        <v>0</v>
      </c>
      <c r="N622" s="19">
        <v>0</v>
      </c>
      <c r="O622" s="19">
        <v>0</v>
      </c>
      <c r="P622" s="19">
        <v>0</v>
      </c>
      <c r="Q622" s="19">
        <v>0</v>
      </c>
      <c r="R622" s="19">
        <v>0</v>
      </c>
      <c r="S622" s="76">
        <v>0</v>
      </c>
    </row>
    <row r="623" spans="1:19" s="5" customFormat="1" ht="11.25" customHeight="1" x14ac:dyDescent="0.2">
      <c r="A623" s="1022" t="s">
        <v>75</v>
      </c>
      <c r="B623" s="826"/>
      <c r="C623" s="826"/>
      <c r="D623" s="826"/>
      <c r="E623" s="826"/>
      <c r="F623" s="826"/>
      <c r="G623" s="826"/>
      <c r="H623" s="826"/>
      <c r="I623" s="826"/>
      <c r="J623" s="826"/>
      <c r="K623" s="826"/>
      <c r="L623" s="826"/>
      <c r="M623" s="826"/>
      <c r="N623" s="826"/>
      <c r="O623" s="826"/>
      <c r="P623" s="826"/>
      <c r="Q623" s="826"/>
      <c r="R623" s="826"/>
      <c r="S623" s="1023"/>
    </row>
    <row r="624" spans="1:19" s="5" customFormat="1" ht="11.25" customHeight="1" x14ac:dyDescent="0.2">
      <c r="A624" s="75">
        <v>0</v>
      </c>
      <c r="B624" s="19">
        <v>0</v>
      </c>
      <c r="C624" s="19">
        <v>0</v>
      </c>
      <c r="D624" s="19">
        <v>0</v>
      </c>
      <c r="E624" s="19">
        <v>0</v>
      </c>
      <c r="F624" s="19">
        <v>0</v>
      </c>
      <c r="G624" s="19">
        <v>0</v>
      </c>
      <c r="H624" s="19">
        <v>0</v>
      </c>
      <c r="I624" s="19">
        <v>0</v>
      </c>
      <c r="J624" s="19">
        <v>0</v>
      </c>
      <c r="K624" s="19">
        <v>0</v>
      </c>
      <c r="L624" s="19">
        <v>0</v>
      </c>
      <c r="M624" s="19">
        <v>0</v>
      </c>
      <c r="N624" s="19">
        <v>0</v>
      </c>
      <c r="O624" s="19">
        <v>0</v>
      </c>
      <c r="P624" s="19">
        <v>0</v>
      </c>
      <c r="Q624" s="19">
        <v>0</v>
      </c>
      <c r="R624" s="19">
        <v>0</v>
      </c>
      <c r="S624" s="76">
        <v>0</v>
      </c>
    </row>
    <row r="625" spans="1:19" s="5" customFormat="1" ht="11.25" customHeight="1" x14ac:dyDescent="0.2">
      <c r="A625" s="1022" t="s">
        <v>76</v>
      </c>
      <c r="B625" s="826"/>
      <c r="C625" s="826"/>
      <c r="D625" s="826"/>
      <c r="E625" s="826"/>
      <c r="F625" s="826"/>
      <c r="G625" s="826"/>
      <c r="H625" s="826"/>
      <c r="I625" s="826"/>
      <c r="J625" s="826"/>
      <c r="K625" s="826"/>
      <c r="L625" s="826"/>
      <c r="M625" s="826"/>
      <c r="N625" s="826"/>
      <c r="O625" s="826"/>
      <c r="P625" s="826"/>
      <c r="Q625" s="826"/>
      <c r="R625" s="826"/>
      <c r="S625" s="1023"/>
    </row>
    <row r="626" spans="1:19" s="5" customFormat="1" ht="11.25" customHeight="1" x14ac:dyDescent="0.2">
      <c r="A626" s="75">
        <v>0</v>
      </c>
      <c r="B626" s="19">
        <v>0</v>
      </c>
      <c r="C626" s="19">
        <v>0</v>
      </c>
      <c r="D626" s="19">
        <v>0</v>
      </c>
      <c r="E626" s="19">
        <v>0</v>
      </c>
      <c r="F626" s="19">
        <v>0</v>
      </c>
      <c r="G626" s="19">
        <v>0</v>
      </c>
      <c r="H626" s="19">
        <v>0</v>
      </c>
      <c r="I626" s="19">
        <v>0</v>
      </c>
      <c r="J626" s="19">
        <v>0</v>
      </c>
      <c r="K626" s="19">
        <v>0</v>
      </c>
      <c r="L626" s="19">
        <v>0</v>
      </c>
      <c r="M626" s="19">
        <v>0</v>
      </c>
      <c r="N626" s="19">
        <v>0</v>
      </c>
      <c r="O626" s="19">
        <v>0</v>
      </c>
      <c r="P626" s="19">
        <v>0</v>
      </c>
      <c r="Q626" s="19">
        <v>0</v>
      </c>
      <c r="R626" s="19">
        <v>0</v>
      </c>
      <c r="S626" s="76">
        <v>0</v>
      </c>
    </row>
    <row r="627" spans="1:19" s="5" customFormat="1" ht="11.25" customHeight="1" x14ac:dyDescent="0.2">
      <c r="A627" s="1022" t="s">
        <v>77</v>
      </c>
      <c r="B627" s="826"/>
      <c r="C627" s="826"/>
      <c r="D627" s="826"/>
      <c r="E627" s="826"/>
      <c r="F627" s="826"/>
      <c r="G627" s="826"/>
      <c r="H627" s="826"/>
      <c r="I627" s="826"/>
      <c r="J627" s="826"/>
      <c r="K627" s="826"/>
      <c r="L627" s="826"/>
      <c r="M627" s="826"/>
      <c r="N627" s="826"/>
      <c r="O627" s="826"/>
      <c r="P627" s="826"/>
      <c r="Q627" s="826"/>
      <c r="R627" s="826"/>
      <c r="S627" s="1023"/>
    </row>
    <row r="628" spans="1:19" s="5" customFormat="1" ht="11.25" customHeight="1" x14ac:dyDescent="0.2">
      <c r="A628" s="75">
        <v>0</v>
      </c>
      <c r="B628" s="19">
        <v>0</v>
      </c>
      <c r="C628" s="19">
        <v>0</v>
      </c>
      <c r="D628" s="19">
        <v>0</v>
      </c>
      <c r="E628" s="19">
        <v>0</v>
      </c>
      <c r="F628" s="19">
        <v>0</v>
      </c>
      <c r="G628" s="19">
        <v>0</v>
      </c>
      <c r="H628" s="19">
        <v>0</v>
      </c>
      <c r="I628" s="19">
        <v>0</v>
      </c>
      <c r="J628" s="19">
        <v>0</v>
      </c>
      <c r="K628" s="19">
        <v>0</v>
      </c>
      <c r="L628" s="19">
        <v>0</v>
      </c>
      <c r="M628" s="19">
        <v>0</v>
      </c>
      <c r="N628" s="19">
        <v>0</v>
      </c>
      <c r="O628" s="19">
        <v>0</v>
      </c>
      <c r="P628" s="19">
        <v>0</v>
      </c>
      <c r="Q628" s="19">
        <v>0</v>
      </c>
      <c r="R628" s="19">
        <v>0</v>
      </c>
      <c r="S628" s="76">
        <v>0</v>
      </c>
    </row>
    <row r="629" spans="1:19" s="5" customFormat="1" ht="11.25" customHeight="1" x14ac:dyDescent="0.2">
      <c r="A629" s="1022" t="s">
        <v>78</v>
      </c>
      <c r="B629" s="826"/>
      <c r="C629" s="826"/>
      <c r="D629" s="826"/>
      <c r="E629" s="826"/>
      <c r="F629" s="826"/>
      <c r="G629" s="826"/>
      <c r="H629" s="826"/>
      <c r="I629" s="826"/>
      <c r="J629" s="826"/>
      <c r="K629" s="826"/>
      <c r="L629" s="826"/>
      <c r="M629" s="826"/>
      <c r="N629" s="826"/>
      <c r="O629" s="826"/>
      <c r="P629" s="826"/>
      <c r="Q629" s="826"/>
      <c r="R629" s="826"/>
      <c r="S629" s="1023"/>
    </row>
    <row r="630" spans="1:19" s="5" customFormat="1" ht="11.25" customHeight="1" x14ac:dyDescent="0.2">
      <c r="A630" s="75">
        <v>0</v>
      </c>
      <c r="B630" s="19">
        <v>0</v>
      </c>
      <c r="C630" s="19">
        <v>0</v>
      </c>
      <c r="D630" s="19">
        <v>0</v>
      </c>
      <c r="E630" s="19">
        <v>0</v>
      </c>
      <c r="F630" s="19">
        <v>0</v>
      </c>
      <c r="G630" s="19">
        <v>0</v>
      </c>
      <c r="H630" s="19">
        <v>0</v>
      </c>
      <c r="I630" s="19">
        <v>0</v>
      </c>
      <c r="J630" s="19">
        <v>0</v>
      </c>
      <c r="K630" s="19">
        <v>0</v>
      </c>
      <c r="L630" s="19">
        <v>0</v>
      </c>
      <c r="M630" s="19">
        <v>0</v>
      </c>
      <c r="N630" s="19">
        <v>0</v>
      </c>
      <c r="O630" s="19">
        <v>0</v>
      </c>
      <c r="P630" s="19">
        <v>0</v>
      </c>
      <c r="Q630" s="19">
        <v>0</v>
      </c>
      <c r="R630" s="19">
        <v>0</v>
      </c>
      <c r="S630" s="76">
        <v>0</v>
      </c>
    </row>
    <row r="631" spans="1:19" s="5" customFormat="1" ht="11.25" customHeight="1" x14ac:dyDescent="0.2">
      <c r="A631" s="1022" t="s">
        <v>79</v>
      </c>
      <c r="B631" s="826"/>
      <c r="C631" s="826"/>
      <c r="D631" s="826"/>
      <c r="E631" s="826"/>
      <c r="F631" s="826"/>
      <c r="G631" s="826"/>
      <c r="H631" s="826"/>
      <c r="I631" s="826"/>
      <c r="J631" s="826"/>
      <c r="K631" s="826"/>
      <c r="L631" s="826"/>
      <c r="M631" s="826"/>
      <c r="N631" s="826"/>
      <c r="O631" s="826"/>
      <c r="P631" s="826"/>
      <c r="Q631" s="826"/>
      <c r="R631" s="826"/>
      <c r="S631" s="1023"/>
    </row>
    <row r="632" spans="1:19" s="5" customFormat="1" ht="11.25" customHeight="1" x14ac:dyDescent="0.2">
      <c r="A632" s="75">
        <v>0</v>
      </c>
      <c r="B632" s="19">
        <v>0</v>
      </c>
      <c r="C632" s="19">
        <v>0</v>
      </c>
      <c r="D632" s="19">
        <v>0</v>
      </c>
      <c r="E632" s="19">
        <v>0</v>
      </c>
      <c r="F632" s="19">
        <v>0</v>
      </c>
      <c r="G632" s="19">
        <v>0</v>
      </c>
      <c r="H632" s="19">
        <v>0</v>
      </c>
      <c r="I632" s="19">
        <v>0</v>
      </c>
      <c r="J632" s="19">
        <v>0</v>
      </c>
      <c r="K632" s="19">
        <v>0</v>
      </c>
      <c r="L632" s="19">
        <v>0</v>
      </c>
      <c r="M632" s="19">
        <v>0</v>
      </c>
      <c r="N632" s="19">
        <v>0</v>
      </c>
      <c r="O632" s="19">
        <v>0</v>
      </c>
      <c r="P632" s="19">
        <v>0</v>
      </c>
      <c r="Q632" s="19">
        <v>0</v>
      </c>
      <c r="R632" s="19">
        <v>0</v>
      </c>
      <c r="S632" s="76">
        <v>0</v>
      </c>
    </row>
    <row r="633" spans="1:19" s="5" customFormat="1" ht="11.25" customHeight="1" x14ac:dyDescent="0.2">
      <c r="A633" s="1022" t="s">
        <v>80</v>
      </c>
      <c r="B633" s="826"/>
      <c r="C633" s="826"/>
      <c r="D633" s="826"/>
      <c r="E633" s="826"/>
      <c r="F633" s="826"/>
      <c r="G633" s="826"/>
      <c r="H633" s="826"/>
      <c r="I633" s="826"/>
      <c r="J633" s="826"/>
      <c r="K633" s="826"/>
      <c r="L633" s="826"/>
      <c r="M633" s="826"/>
      <c r="N633" s="826"/>
      <c r="O633" s="826"/>
      <c r="P633" s="826"/>
      <c r="Q633" s="826"/>
      <c r="R633" s="826"/>
      <c r="S633" s="1023"/>
    </row>
    <row r="634" spans="1:19" s="5" customFormat="1" ht="11.25" customHeight="1" x14ac:dyDescent="0.2">
      <c r="A634" s="75">
        <v>0</v>
      </c>
      <c r="B634" s="19">
        <v>0</v>
      </c>
      <c r="C634" s="19">
        <v>0</v>
      </c>
      <c r="D634" s="19">
        <v>0</v>
      </c>
      <c r="E634" s="19">
        <v>0</v>
      </c>
      <c r="F634" s="19">
        <v>0</v>
      </c>
      <c r="G634" s="19">
        <v>0</v>
      </c>
      <c r="H634" s="19">
        <v>0</v>
      </c>
      <c r="I634" s="19">
        <v>0</v>
      </c>
      <c r="J634" s="19">
        <v>0</v>
      </c>
      <c r="K634" s="19">
        <v>0</v>
      </c>
      <c r="L634" s="19">
        <v>0</v>
      </c>
      <c r="M634" s="19">
        <v>0</v>
      </c>
      <c r="N634" s="19">
        <v>0</v>
      </c>
      <c r="O634" s="19">
        <v>0</v>
      </c>
      <c r="P634" s="19">
        <v>0</v>
      </c>
      <c r="Q634" s="19">
        <v>0</v>
      </c>
      <c r="R634" s="19">
        <v>0</v>
      </c>
      <c r="S634" s="76">
        <v>0</v>
      </c>
    </row>
    <row r="635" spans="1:19" s="5" customFormat="1" ht="11.25" customHeight="1" x14ac:dyDescent="0.2">
      <c r="A635" s="1052" t="s">
        <v>1717</v>
      </c>
      <c r="B635" s="846"/>
      <c r="C635" s="846"/>
      <c r="D635" s="846"/>
      <c r="E635" s="846"/>
      <c r="F635" s="846"/>
      <c r="G635" s="846"/>
      <c r="H635" s="846"/>
      <c r="I635" s="846"/>
      <c r="J635" s="846"/>
      <c r="K635" s="846"/>
      <c r="L635" s="846"/>
      <c r="M635" s="846"/>
      <c r="N635" s="846"/>
      <c r="O635" s="846"/>
      <c r="P635" s="846"/>
      <c r="Q635" s="846"/>
      <c r="R635" s="846"/>
      <c r="S635" s="1116"/>
    </row>
    <row r="636" spans="1:19" s="261" customFormat="1" ht="11.25" customHeight="1" x14ac:dyDescent="0.2">
      <c r="A636" s="312">
        <f>SUM(A634,A632,A630,A628,A626,A624,A622,A620,A618,A616,A614,A612)</f>
        <v>0</v>
      </c>
      <c r="B636" s="312">
        <f t="shared" ref="B636:S636" si="15">SUM(B634,B632,B630,B628,B626,B624,B622,B620,B618,B616,B614,B612)</f>
        <v>0</v>
      </c>
      <c r="C636" s="312">
        <f t="shared" si="15"/>
        <v>0</v>
      </c>
      <c r="D636" s="312">
        <f t="shared" si="15"/>
        <v>0</v>
      </c>
      <c r="E636" s="312">
        <f t="shared" si="15"/>
        <v>0</v>
      </c>
      <c r="F636" s="312">
        <f t="shared" si="15"/>
        <v>0</v>
      </c>
      <c r="G636" s="312">
        <f t="shared" si="15"/>
        <v>0</v>
      </c>
      <c r="H636" s="312">
        <f t="shared" si="15"/>
        <v>0</v>
      </c>
      <c r="I636" s="312">
        <f t="shared" si="15"/>
        <v>0</v>
      </c>
      <c r="J636" s="312">
        <f t="shared" si="15"/>
        <v>0</v>
      </c>
      <c r="K636" s="312">
        <f t="shared" si="15"/>
        <v>0</v>
      </c>
      <c r="L636" s="312">
        <f t="shared" si="15"/>
        <v>0</v>
      </c>
      <c r="M636" s="312">
        <f t="shared" si="15"/>
        <v>0</v>
      </c>
      <c r="N636" s="312">
        <f t="shared" si="15"/>
        <v>0</v>
      </c>
      <c r="O636" s="312">
        <f t="shared" si="15"/>
        <v>0</v>
      </c>
      <c r="P636" s="312">
        <f t="shared" si="15"/>
        <v>0</v>
      </c>
      <c r="Q636" s="312">
        <f t="shared" si="15"/>
        <v>0</v>
      </c>
      <c r="R636" s="312">
        <f t="shared" si="15"/>
        <v>0</v>
      </c>
      <c r="S636" s="312">
        <f t="shared" si="15"/>
        <v>0</v>
      </c>
    </row>
    <row r="637" spans="1:19" s="5" customFormat="1" ht="11.25" customHeight="1" thickBot="1" x14ac:dyDescent="0.25">
      <c r="A637" s="1369"/>
      <c r="B637" s="1370"/>
      <c r="C637" s="1370"/>
      <c r="D637" s="1370"/>
      <c r="E637" s="1370"/>
      <c r="F637" s="1370"/>
      <c r="G637" s="1370"/>
      <c r="H637" s="1370"/>
      <c r="I637" s="1370"/>
      <c r="J637" s="1370"/>
      <c r="K637" s="1370"/>
      <c r="L637" s="1370"/>
      <c r="M637" s="1370"/>
      <c r="N637" s="1370"/>
      <c r="O637" s="1370"/>
      <c r="P637" s="1370"/>
      <c r="Q637" s="1370"/>
      <c r="R637" s="1370"/>
      <c r="S637" s="1371"/>
    </row>
    <row r="638" spans="1:19" s="231" customFormat="1" ht="19.5" customHeight="1" x14ac:dyDescent="0.2">
      <c r="A638" s="1372" t="s">
        <v>2983</v>
      </c>
      <c r="B638" s="1050"/>
      <c r="C638" s="1050"/>
      <c r="D638" s="1050"/>
      <c r="E638" s="1050"/>
      <c r="F638" s="1050"/>
      <c r="G638" s="1050"/>
      <c r="H638" s="1050"/>
      <c r="I638" s="1050"/>
      <c r="J638" s="1050"/>
      <c r="K638" s="1050"/>
      <c r="L638" s="1050"/>
      <c r="M638" s="1050"/>
      <c r="N638" s="1050"/>
      <c r="O638" s="1050"/>
      <c r="P638" s="1050"/>
      <c r="Q638" s="1050"/>
      <c r="R638" s="1050"/>
      <c r="S638" s="1051"/>
    </row>
    <row r="639" spans="1:19" s="5" customFormat="1" ht="11.25" customHeight="1" x14ac:dyDescent="0.2">
      <c r="A639" s="1039" t="s">
        <v>172</v>
      </c>
      <c r="B639" s="834"/>
      <c r="C639" s="834"/>
      <c r="D639" s="834"/>
      <c r="E639" s="834"/>
      <c r="F639" s="834"/>
      <c r="G639" s="834"/>
      <c r="H639" s="834"/>
      <c r="I639" s="834"/>
      <c r="J639" s="834"/>
      <c r="K639" s="834"/>
      <c r="L639" s="834"/>
      <c r="M639" s="834"/>
      <c r="N639" s="834"/>
      <c r="O639" s="834"/>
      <c r="P639" s="834"/>
      <c r="Q639" s="834"/>
      <c r="R639" s="834"/>
      <c r="S639" s="835"/>
    </row>
    <row r="640" spans="1:19" s="5" customFormat="1" ht="11.25" customHeight="1" x14ac:dyDescent="0.2">
      <c r="A640" s="1039" t="s">
        <v>1829</v>
      </c>
      <c r="B640" s="834"/>
      <c r="C640" s="834"/>
      <c r="D640" s="834"/>
      <c r="E640" s="834"/>
      <c r="F640" s="834"/>
      <c r="G640" s="834"/>
      <c r="H640" s="834"/>
      <c r="I640" s="834"/>
      <c r="J640" s="834"/>
      <c r="K640" s="834"/>
      <c r="L640" s="834"/>
      <c r="M640" s="834"/>
      <c r="N640" s="834"/>
      <c r="O640" s="834"/>
      <c r="P640" s="834"/>
      <c r="Q640" s="834"/>
      <c r="R640" s="834"/>
      <c r="S640" s="1040"/>
    </row>
    <row r="641" spans="1:19" s="5" customFormat="1" ht="11.25" customHeight="1" x14ac:dyDescent="0.2">
      <c r="A641" s="1039" t="s">
        <v>1830</v>
      </c>
      <c r="B641" s="834"/>
      <c r="C641" s="834"/>
      <c r="D641" s="834"/>
      <c r="E641" s="834"/>
      <c r="F641" s="834"/>
      <c r="G641" s="834"/>
      <c r="H641" s="834"/>
      <c r="I641" s="834"/>
      <c r="J641" s="834"/>
      <c r="K641" s="834"/>
      <c r="L641" s="834"/>
      <c r="M641" s="834"/>
      <c r="N641" s="834"/>
      <c r="O641" s="834"/>
      <c r="P641" s="834"/>
      <c r="Q641" s="834"/>
      <c r="R641" s="834"/>
      <c r="S641" s="1040"/>
    </row>
    <row r="642" spans="1:19" s="5" customFormat="1" ht="11.25" customHeight="1" x14ac:dyDescent="0.2">
      <c r="A642" s="1039" t="s">
        <v>1831</v>
      </c>
      <c r="B642" s="834"/>
      <c r="C642" s="834"/>
      <c r="D642" s="834"/>
      <c r="E642" s="834"/>
      <c r="F642" s="834"/>
      <c r="G642" s="834"/>
      <c r="H642" s="834"/>
      <c r="I642" s="834"/>
      <c r="J642" s="834"/>
      <c r="K642" s="834"/>
      <c r="L642" s="834"/>
      <c r="M642" s="834"/>
      <c r="N642" s="834"/>
      <c r="O642" s="834"/>
      <c r="P642" s="834"/>
      <c r="Q642" s="834"/>
      <c r="R642" s="834"/>
      <c r="S642" s="1040"/>
    </row>
    <row r="643" spans="1:19" s="5" customFormat="1" ht="11.25" customHeight="1" x14ac:dyDescent="0.2">
      <c r="A643" s="1039" t="s">
        <v>1832</v>
      </c>
      <c r="B643" s="834"/>
      <c r="C643" s="834"/>
      <c r="D643" s="834"/>
      <c r="E643" s="834"/>
      <c r="F643" s="834"/>
      <c r="G643" s="834"/>
      <c r="H643" s="834"/>
      <c r="I643" s="834"/>
      <c r="J643" s="834"/>
      <c r="K643" s="834"/>
      <c r="L643" s="834"/>
      <c r="M643" s="834"/>
      <c r="N643" s="834"/>
      <c r="O643" s="834"/>
      <c r="P643" s="834"/>
      <c r="Q643" s="834"/>
      <c r="R643" s="834"/>
      <c r="S643" s="1040"/>
    </row>
    <row r="644" spans="1:19" s="5" customFormat="1" ht="11.25" customHeight="1" x14ac:dyDescent="0.2">
      <c r="A644" s="1039" t="s">
        <v>1833</v>
      </c>
      <c r="B644" s="834"/>
      <c r="C644" s="834"/>
      <c r="D644" s="834"/>
      <c r="E644" s="834"/>
      <c r="F644" s="834"/>
      <c r="G644" s="834"/>
      <c r="H644" s="834"/>
      <c r="I644" s="834"/>
      <c r="J644" s="834"/>
      <c r="K644" s="834"/>
      <c r="L644" s="834"/>
      <c r="M644" s="834"/>
      <c r="N644" s="834"/>
      <c r="O644" s="834"/>
      <c r="P644" s="834"/>
      <c r="Q644" s="834"/>
      <c r="R644" s="834"/>
      <c r="S644" s="1040"/>
    </row>
    <row r="645" spans="1:19" s="5" customFormat="1" ht="11.25" customHeight="1" x14ac:dyDescent="0.2">
      <c r="A645" s="1039" t="s">
        <v>1834</v>
      </c>
      <c r="B645" s="834"/>
      <c r="C645" s="834"/>
      <c r="D645" s="834"/>
      <c r="E645" s="834"/>
      <c r="F645" s="834"/>
      <c r="G645" s="834"/>
      <c r="H645" s="834"/>
      <c r="I645" s="834"/>
      <c r="J645" s="834"/>
      <c r="K645" s="834"/>
      <c r="L645" s="834"/>
      <c r="M645" s="834"/>
      <c r="N645" s="834"/>
      <c r="O645" s="834"/>
      <c r="P645" s="834"/>
      <c r="Q645" s="834"/>
      <c r="R645" s="834"/>
      <c r="S645" s="1040"/>
    </row>
    <row r="646" spans="1:19" s="5" customFormat="1" ht="11.25" customHeight="1" x14ac:dyDescent="0.2">
      <c r="A646" s="1039" t="s">
        <v>1835</v>
      </c>
      <c r="B646" s="834"/>
      <c r="C646" s="834"/>
      <c r="D646" s="834"/>
      <c r="E646" s="834"/>
      <c r="F646" s="834"/>
      <c r="G646" s="834"/>
      <c r="H646" s="834"/>
      <c r="I646" s="834"/>
      <c r="J646" s="834"/>
      <c r="K646" s="834"/>
      <c r="L646" s="834"/>
      <c r="M646" s="834"/>
      <c r="N646" s="834"/>
      <c r="O646" s="834"/>
      <c r="P646" s="834"/>
      <c r="Q646" s="834"/>
      <c r="R646" s="834"/>
      <c r="S646" s="1040"/>
    </row>
    <row r="647" spans="1:19" s="5" customFormat="1" ht="12" customHeight="1" x14ac:dyDescent="0.2">
      <c r="A647" s="1041" t="s">
        <v>1836</v>
      </c>
      <c r="B647" s="837"/>
      <c r="C647" s="837"/>
      <c r="D647" s="837"/>
      <c r="E647" s="837"/>
      <c r="F647" s="837"/>
      <c r="G647" s="837"/>
      <c r="H647" s="837"/>
      <c r="I647" s="837"/>
      <c r="J647" s="837"/>
      <c r="K647" s="837"/>
      <c r="L647" s="837"/>
      <c r="M647" s="837"/>
      <c r="N647" s="837"/>
      <c r="O647" s="837"/>
      <c r="P647" s="837"/>
      <c r="Q647" s="837"/>
      <c r="R647" s="837"/>
      <c r="S647" s="1042"/>
    </row>
    <row r="648" spans="1:19" s="5" customFormat="1" ht="42" customHeight="1" x14ac:dyDescent="0.2">
      <c r="A648" s="1038" t="s">
        <v>41</v>
      </c>
      <c r="B648" s="831"/>
      <c r="C648" s="831"/>
      <c r="D648" s="831" t="s">
        <v>42</v>
      </c>
      <c r="E648" s="831"/>
      <c r="F648" s="831" t="s">
        <v>43</v>
      </c>
      <c r="G648" s="831"/>
      <c r="H648" s="831"/>
      <c r="I648" s="831" t="s">
        <v>44</v>
      </c>
      <c r="J648" s="831"/>
      <c r="K648" s="827" t="s">
        <v>45</v>
      </c>
      <c r="L648" s="839"/>
      <c r="M648" s="839"/>
      <c r="N648" s="840"/>
      <c r="O648" s="841" t="s">
        <v>46</v>
      </c>
      <c r="P648" s="841"/>
      <c r="Q648" s="842"/>
      <c r="R648" s="831" t="s">
        <v>47</v>
      </c>
      <c r="S648" s="1036"/>
    </row>
    <row r="649" spans="1:19" s="5" customFormat="1" ht="27" customHeight="1" x14ac:dyDescent="0.2">
      <c r="A649" s="1037" t="s">
        <v>48</v>
      </c>
      <c r="B649" s="830" t="s">
        <v>49</v>
      </c>
      <c r="C649" s="852" t="s">
        <v>50</v>
      </c>
      <c r="D649" s="830" t="s">
        <v>51</v>
      </c>
      <c r="E649" s="830" t="s">
        <v>52</v>
      </c>
      <c r="F649" s="827" t="s">
        <v>53</v>
      </c>
      <c r="G649" s="828"/>
      <c r="H649" s="829"/>
      <c r="I649" s="830" t="s">
        <v>54</v>
      </c>
      <c r="J649" s="830" t="s">
        <v>55</v>
      </c>
      <c r="K649" s="827" t="s">
        <v>56</v>
      </c>
      <c r="L649" s="829"/>
      <c r="M649" s="827" t="s">
        <v>57</v>
      </c>
      <c r="N649" s="829"/>
      <c r="O649" s="830" t="s">
        <v>58</v>
      </c>
      <c r="P649" s="830" t="s">
        <v>59</v>
      </c>
      <c r="Q649" s="830" t="s">
        <v>60</v>
      </c>
      <c r="R649" s="830" t="s">
        <v>61</v>
      </c>
      <c r="S649" s="1035" t="s">
        <v>62</v>
      </c>
    </row>
    <row r="650" spans="1:19" s="5" customFormat="1" ht="63.75" customHeight="1" x14ac:dyDescent="0.2">
      <c r="A650" s="1038"/>
      <c r="B650" s="831"/>
      <c r="C650" s="853"/>
      <c r="D650" s="831"/>
      <c r="E650" s="831"/>
      <c r="F650" s="149" t="s">
        <v>63</v>
      </c>
      <c r="G650" s="149" t="s">
        <v>64</v>
      </c>
      <c r="H650" s="149" t="s">
        <v>65</v>
      </c>
      <c r="I650" s="831"/>
      <c r="J650" s="831"/>
      <c r="K650" s="152" t="s">
        <v>66</v>
      </c>
      <c r="L650" s="152" t="s">
        <v>67</v>
      </c>
      <c r="M650" s="152" t="s">
        <v>68</v>
      </c>
      <c r="N650" s="152" t="s">
        <v>67</v>
      </c>
      <c r="O650" s="831"/>
      <c r="P650" s="831"/>
      <c r="Q650" s="831"/>
      <c r="R650" s="831"/>
      <c r="S650" s="1036"/>
    </row>
    <row r="651" spans="1:19" s="5" customFormat="1" ht="11.25" customHeight="1" x14ac:dyDescent="0.2">
      <c r="A651" s="1022" t="s">
        <v>69</v>
      </c>
      <c r="B651" s="826"/>
      <c r="C651" s="826"/>
      <c r="D651" s="826"/>
      <c r="E651" s="826"/>
      <c r="F651" s="826"/>
      <c r="G651" s="826"/>
      <c r="H651" s="826"/>
      <c r="I651" s="826"/>
      <c r="J651" s="826"/>
      <c r="K651" s="826"/>
      <c r="L651" s="826"/>
      <c r="M651" s="826"/>
      <c r="N651" s="826"/>
      <c r="O651" s="826"/>
      <c r="P651" s="826"/>
      <c r="Q651" s="826"/>
      <c r="R651" s="826"/>
      <c r="S651" s="1023"/>
    </row>
    <row r="652" spans="1:19" s="5" customFormat="1" ht="11.25" customHeight="1" x14ac:dyDescent="0.2">
      <c r="A652" s="75">
        <v>0</v>
      </c>
      <c r="B652" s="19">
        <v>0</v>
      </c>
      <c r="C652" s="19">
        <v>0</v>
      </c>
      <c r="D652" s="19">
        <v>0</v>
      </c>
      <c r="E652" s="19">
        <v>0</v>
      </c>
      <c r="F652" s="19">
        <v>0</v>
      </c>
      <c r="G652" s="19">
        <v>0</v>
      </c>
      <c r="H652" s="19">
        <v>0</v>
      </c>
      <c r="I652" s="19">
        <v>0</v>
      </c>
      <c r="J652" s="19">
        <v>0</v>
      </c>
      <c r="K652" s="19">
        <v>0</v>
      </c>
      <c r="L652" s="19">
        <v>0</v>
      </c>
      <c r="M652" s="19">
        <v>0</v>
      </c>
      <c r="N652" s="19">
        <v>0</v>
      </c>
      <c r="O652" s="19">
        <v>0</v>
      </c>
      <c r="P652" s="19">
        <v>0</v>
      </c>
      <c r="Q652" s="19">
        <v>0</v>
      </c>
      <c r="R652" s="19">
        <v>0</v>
      </c>
      <c r="S652" s="76">
        <v>0</v>
      </c>
    </row>
    <row r="653" spans="1:19" s="5" customFormat="1" ht="11.25" customHeight="1" x14ac:dyDescent="0.2">
      <c r="A653" s="1022" t="s">
        <v>70</v>
      </c>
      <c r="B653" s="826"/>
      <c r="C653" s="826"/>
      <c r="D653" s="826"/>
      <c r="E653" s="826"/>
      <c r="F653" s="826"/>
      <c r="G653" s="826"/>
      <c r="H653" s="826"/>
      <c r="I653" s="826"/>
      <c r="J653" s="826"/>
      <c r="K653" s="826"/>
      <c r="L653" s="826"/>
      <c r="M653" s="826"/>
      <c r="N653" s="826"/>
      <c r="O653" s="826"/>
      <c r="P653" s="826"/>
      <c r="Q653" s="826"/>
      <c r="R653" s="826"/>
      <c r="S653" s="1023"/>
    </row>
    <row r="654" spans="1:19" s="5" customFormat="1" ht="11.25" customHeight="1" x14ac:dyDescent="0.2">
      <c r="A654" s="75">
        <v>0</v>
      </c>
      <c r="B654" s="19">
        <v>0</v>
      </c>
      <c r="C654" s="19">
        <v>0</v>
      </c>
      <c r="D654" s="19">
        <v>0</v>
      </c>
      <c r="E654" s="19">
        <v>0</v>
      </c>
      <c r="F654" s="19">
        <v>0</v>
      </c>
      <c r="G654" s="19">
        <v>0</v>
      </c>
      <c r="H654" s="19">
        <v>0</v>
      </c>
      <c r="I654" s="19">
        <v>0</v>
      </c>
      <c r="J654" s="19">
        <v>0</v>
      </c>
      <c r="K654" s="19">
        <v>0</v>
      </c>
      <c r="L654" s="19">
        <v>0</v>
      </c>
      <c r="M654" s="19">
        <v>0</v>
      </c>
      <c r="N654" s="19">
        <v>0</v>
      </c>
      <c r="O654" s="19">
        <v>0</v>
      </c>
      <c r="P654" s="19">
        <v>0</v>
      </c>
      <c r="Q654" s="19">
        <v>0</v>
      </c>
      <c r="R654" s="19">
        <v>0</v>
      </c>
      <c r="S654" s="76">
        <v>0</v>
      </c>
    </row>
    <row r="655" spans="1:19" s="5" customFormat="1" ht="11.25" customHeight="1" x14ac:dyDescent="0.2">
      <c r="A655" s="1022" t="s">
        <v>71</v>
      </c>
      <c r="B655" s="826"/>
      <c r="C655" s="826"/>
      <c r="D655" s="826"/>
      <c r="E655" s="826"/>
      <c r="F655" s="826"/>
      <c r="G655" s="826"/>
      <c r="H655" s="826"/>
      <c r="I655" s="826"/>
      <c r="J655" s="826"/>
      <c r="K655" s="826"/>
      <c r="L655" s="826"/>
      <c r="M655" s="826"/>
      <c r="N655" s="826"/>
      <c r="O655" s="826"/>
      <c r="P655" s="826"/>
      <c r="Q655" s="826"/>
      <c r="R655" s="826"/>
      <c r="S655" s="1023"/>
    </row>
    <row r="656" spans="1:19" s="5" customFormat="1" ht="11.25" customHeight="1" x14ac:dyDescent="0.2">
      <c r="A656" s="75">
        <v>0</v>
      </c>
      <c r="B656" s="19">
        <v>0</v>
      </c>
      <c r="C656" s="19">
        <v>0</v>
      </c>
      <c r="D656" s="19">
        <v>0</v>
      </c>
      <c r="E656" s="19">
        <v>0</v>
      </c>
      <c r="F656" s="19">
        <v>0</v>
      </c>
      <c r="G656" s="19">
        <v>0</v>
      </c>
      <c r="H656" s="19">
        <v>0</v>
      </c>
      <c r="I656" s="19">
        <v>0</v>
      </c>
      <c r="J656" s="19">
        <v>0</v>
      </c>
      <c r="K656" s="19">
        <v>0</v>
      </c>
      <c r="L656" s="19">
        <v>0</v>
      </c>
      <c r="M656" s="19">
        <v>0</v>
      </c>
      <c r="N656" s="19">
        <v>0</v>
      </c>
      <c r="O656" s="19">
        <v>0</v>
      </c>
      <c r="P656" s="19">
        <v>0</v>
      </c>
      <c r="Q656" s="19">
        <v>0</v>
      </c>
      <c r="R656" s="19">
        <v>0</v>
      </c>
      <c r="S656" s="76">
        <v>0</v>
      </c>
    </row>
    <row r="657" spans="1:19" s="5" customFormat="1" ht="11.25" customHeight="1" x14ac:dyDescent="0.2">
      <c r="A657" s="1022" t="s">
        <v>72</v>
      </c>
      <c r="B657" s="826"/>
      <c r="C657" s="826"/>
      <c r="D657" s="826"/>
      <c r="E657" s="826"/>
      <c r="F657" s="826"/>
      <c r="G657" s="826"/>
      <c r="H657" s="826"/>
      <c r="I657" s="826"/>
      <c r="J657" s="826"/>
      <c r="K657" s="826"/>
      <c r="L657" s="826"/>
      <c r="M657" s="826"/>
      <c r="N657" s="826"/>
      <c r="O657" s="826"/>
      <c r="P657" s="826"/>
      <c r="Q657" s="826"/>
      <c r="R657" s="826"/>
      <c r="S657" s="1023"/>
    </row>
    <row r="658" spans="1:19" s="5" customFormat="1" ht="11.25" customHeight="1" x14ac:dyDescent="0.2">
      <c r="A658" s="75">
        <v>0</v>
      </c>
      <c r="B658" s="19">
        <v>0</v>
      </c>
      <c r="C658" s="19">
        <v>0</v>
      </c>
      <c r="D658" s="19">
        <v>0</v>
      </c>
      <c r="E658" s="19">
        <v>0</v>
      </c>
      <c r="F658" s="19">
        <v>0</v>
      </c>
      <c r="G658" s="19">
        <v>0</v>
      </c>
      <c r="H658" s="19">
        <v>0</v>
      </c>
      <c r="I658" s="19">
        <v>0</v>
      </c>
      <c r="J658" s="19">
        <v>0</v>
      </c>
      <c r="K658" s="19">
        <v>0</v>
      </c>
      <c r="L658" s="19">
        <v>0</v>
      </c>
      <c r="M658" s="19">
        <v>0</v>
      </c>
      <c r="N658" s="19">
        <v>0</v>
      </c>
      <c r="O658" s="19">
        <v>0</v>
      </c>
      <c r="P658" s="19">
        <v>0</v>
      </c>
      <c r="Q658" s="19">
        <v>0</v>
      </c>
      <c r="R658" s="19">
        <v>0</v>
      </c>
      <c r="S658" s="76">
        <v>0</v>
      </c>
    </row>
    <row r="659" spans="1:19" s="5" customFormat="1" ht="11.25" customHeight="1" x14ac:dyDescent="0.2">
      <c r="A659" s="1033" t="s">
        <v>73</v>
      </c>
      <c r="B659" s="832"/>
      <c r="C659" s="832"/>
      <c r="D659" s="832"/>
      <c r="E659" s="832"/>
      <c r="F659" s="832"/>
      <c r="G659" s="832"/>
      <c r="H659" s="832"/>
      <c r="I659" s="832"/>
      <c r="J659" s="832"/>
      <c r="K659" s="832"/>
      <c r="L659" s="832"/>
      <c r="M659" s="832"/>
      <c r="N659" s="832"/>
      <c r="O659" s="832"/>
      <c r="P659" s="832"/>
      <c r="Q659" s="832"/>
      <c r="R659" s="832"/>
      <c r="S659" s="1034"/>
    </row>
    <row r="660" spans="1:19" s="5" customFormat="1" ht="11.25" customHeight="1" x14ac:dyDescent="0.2">
      <c r="A660" s="75">
        <v>0</v>
      </c>
      <c r="B660" s="19">
        <v>0</v>
      </c>
      <c r="C660" s="19">
        <v>0</v>
      </c>
      <c r="D660" s="19">
        <v>0</v>
      </c>
      <c r="E660" s="19">
        <v>0</v>
      </c>
      <c r="F660" s="19">
        <v>0</v>
      </c>
      <c r="G660" s="19">
        <v>0</v>
      </c>
      <c r="H660" s="19">
        <v>0</v>
      </c>
      <c r="I660" s="19">
        <v>0</v>
      </c>
      <c r="J660" s="19">
        <v>0</v>
      </c>
      <c r="K660" s="19">
        <v>0</v>
      </c>
      <c r="L660" s="19">
        <v>0</v>
      </c>
      <c r="M660" s="19">
        <v>0</v>
      </c>
      <c r="N660" s="19">
        <v>0</v>
      </c>
      <c r="O660" s="19">
        <v>0</v>
      </c>
      <c r="P660" s="19">
        <v>0</v>
      </c>
      <c r="Q660" s="19">
        <v>0</v>
      </c>
      <c r="R660" s="19">
        <v>0</v>
      </c>
      <c r="S660" s="76">
        <v>0</v>
      </c>
    </row>
    <row r="661" spans="1:19" s="5" customFormat="1" ht="11.25" customHeight="1" x14ac:dyDescent="0.2">
      <c r="A661" s="1022" t="s">
        <v>74</v>
      </c>
      <c r="B661" s="826"/>
      <c r="C661" s="826"/>
      <c r="D661" s="826"/>
      <c r="E661" s="826"/>
      <c r="F661" s="826"/>
      <c r="G661" s="826"/>
      <c r="H661" s="826"/>
      <c r="I661" s="826"/>
      <c r="J661" s="826"/>
      <c r="K661" s="826"/>
      <c r="L661" s="826"/>
      <c r="M661" s="826"/>
      <c r="N661" s="826"/>
      <c r="O661" s="826"/>
      <c r="P661" s="826"/>
      <c r="Q661" s="826"/>
      <c r="R661" s="826"/>
      <c r="S661" s="1023"/>
    </row>
    <row r="662" spans="1:19" s="5" customFormat="1" ht="11.25" customHeight="1" x14ac:dyDescent="0.2">
      <c r="A662" s="75">
        <v>0</v>
      </c>
      <c r="B662" s="19">
        <v>0</v>
      </c>
      <c r="C662" s="19">
        <v>0</v>
      </c>
      <c r="D662" s="19">
        <v>0</v>
      </c>
      <c r="E662" s="19">
        <v>0</v>
      </c>
      <c r="F662" s="19">
        <v>0</v>
      </c>
      <c r="G662" s="19">
        <v>0</v>
      </c>
      <c r="H662" s="19">
        <v>0</v>
      </c>
      <c r="I662" s="19">
        <v>0</v>
      </c>
      <c r="J662" s="19">
        <v>0</v>
      </c>
      <c r="K662" s="19">
        <v>0</v>
      </c>
      <c r="L662" s="19">
        <v>0</v>
      </c>
      <c r="M662" s="19">
        <v>0</v>
      </c>
      <c r="N662" s="19">
        <v>0</v>
      </c>
      <c r="O662" s="19">
        <v>0</v>
      </c>
      <c r="P662" s="19">
        <v>0</v>
      </c>
      <c r="Q662" s="19">
        <v>0</v>
      </c>
      <c r="R662" s="19">
        <v>0</v>
      </c>
      <c r="S662" s="76">
        <v>0</v>
      </c>
    </row>
    <row r="663" spans="1:19" s="5" customFormat="1" ht="11.25" customHeight="1" x14ac:dyDescent="0.2">
      <c r="A663" s="1022" t="s">
        <v>75</v>
      </c>
      <c r="B663" s="826"/>
      <c r="C663" s="826"/>
      <c r="D663" s="826"/>
      <c r="E663" s="826"/>
      <c r="F663" s="826"/>
      <c r="G663" s="826"/>
      <c r="H663" s="826"/>
      <c r="I663" s="826"/>
      <c r="J663" s="826"/>
      <c r="K663" s="826"/>
      <c r="L663" s="826"/>
      <c r="M663" s="826"/>
      <c r="N663" s="826"/>
      <c r="O663" s="826"/>
      <c r="P663" s="826"/>
      <c r="Q663" s="826"/>
      <c r="R663" s="826"/>
      <c r="S663" s="1023"/>
    </row>
    <row r="664" spans="1:19" s="5" customFormat="1" ht="11.25" customHeight="1" x14ac:dyDescent="0.2">
      <c r="A664" s="75">
        <v>0</v>
      </c>
      <c r="B664" s="19">
        <v>0</v>
      </c>
      <c r="C664" s="19">
        <v>0</v>
      </c>
      <c r="D664" s="19">
        <v>0</v>
      </c>
      <c r="E664" s="19">
        <v>0</v>
      </c>
      <c r="F664" s="19">
        <v>0</v>
      </c>
      <c r="G664" s="19">
        <v>0</v>
      </c>
      <c r="H664" s="19">
        <v>0</v>
      </c>
      <c r="I664" s="19">
        <v>0</v>
      </c>
      <c r="J664" s="19">
        <v>0</v>
      </c>
      <c r="K664" s="19">
        <v>0</v>
      </c>
      <c r="L664" s="19">
        <v>0</v>
      </c>
      <c r="M664" s="19">
        <v>0</v>
      </c>
      <c r="N664" s="19">
        <v>0</v>
      </c>
      <c r="O664" s="19">
        <v>0</v>
      </c>
      <c r="P664" s="19">
        <v>0</v>
      </c>
      <c r="Q664" s="19">
        <v>0</v>
      </c>
      <c r="R664" s="19">
        <v>0</v>
      </c>
      <c r="S664" s="76">
        <v>0</v>
      </c>
    </row>
    <row r="665" spans="1:19" s="5" customFormat="1" ht="11.25" customHeight="1" x14ac:dyDescent="0.2">
      <c r="A665" s="1022" t="s">
        <v>76</v>
      </c>
      <c r="B665" s="826"/>
      <c r="C665" s="826"/>
      <c r="D665" s="826"/>
      <c r="E665" s="826"/>
      <c r="F665" s="826"/>
      <c r="G665" s="826"/>
      <c r="H665" s="826"/>
      <c r="I665" s="826"/>
      <c r="J665" s="826"/>
      <c r="K665" s="826"/>
      <c r="L665" s="826"/>
      <c r="M665" s="826"/>
      <c r="N665" s="826"/>
      <c r="O665" s="826"/>
      <c r="P665" s="826"/>
      <c r="Q665" s="826"/>
      <c r="R665" s="826"/>
      <c r="S665" s="1023"/>
    </row>
    <row r="666" spans="1:19" s="5" customFormat="1" ht="11.25" customHeight="1" x14ac:dyDescent="0.2">
      <c r="A666" s="75">
        <v>0</v>
      </c>
      <c r="B666" s="19">
        <v>0</v>
      </c>
      <c r="C666" s="19">
        <v>0</v>
      </c>
      <c r="D666" s="19">
        <v>0</v>
      </c>
      <c r="E666" s="19">
        <v>0</v>
      </c>
      <c r="F666" s="19">
        <v>0</v>
      </c>
      <c r="G666" s="19">
        <v>0</v>
      </c>
      <c r="H666" s="19">
        <v>0</v>
      </c>
      <c r="I666" s="19">
        <v>0</v>
      </c>
      <c r="J666" s="19">
        <v>0</v>
      </c>
      <c r="K666" s="19">
        <v>0</v>
      </c>
      <c r="L666" s="19">
        <v>0</v>
      </c>
      <c r="M666" s="19">
        <v>0</v>
      </c>
      <c r="N666" s="19">
        <v>0</v>
      </c>
      <c r="O666" s="19">
        <v>0</v>
      </c>
      <c r="P666" s="19">
        <v>0</v>
      </c>
      <c r="Q666" s="19">
        <v>0</v>
      </c>
      <c r="R666" s="19">
        <v>0</v>
      </c>
      <c r="S666" s="76">
        <v>0</v>
      </c>
    </row>
    <row r="667" spans="1:19" s="5" customFormat="1" ht="11.25" customHeight="1" x14ac:dyDescent="0.2">
      <c r="A667" s="1022" t="s">
        <v>77</v>
      </c>
      <c r="B667" s="826"/>
      <c r="C667" s="826"/>
      <c r="D667" s="826"/>
      <c r="E667" s="826"/>
      <c r="F667" s="826"/>
      <c r="G667" s="826"/>
      <c r="H667" s="826"/>
      <c r="I667" s="826"/>
      <c r="J667" s="826"/>
      <c r="K667" s="826"/>
      <c r="L667" s="826"/>
      <c r="M667" s="826"/>
      <c r="N667" s="826"/>
      <c r="O667" s="826"/>
      <c r="P667" s="826"/>
      <c r="Q667" s="826"/>
      <c r="R667" s="826"/>
      <c r="S667" s="1023"/>
    </row>
    <row r="668" spans="1:19" s="5" customFormat="1" ht="11.25" customHeight="1" x14ac:dyDescent="0.2">
      <c r="A668" s="75">
        <v>0</v>
      </c>
      <c r="B668" s="19">
        <v>0</v>
      </c>
      <c r="C668" s="19">
        <v>0</v>
      </c>
      <c r="D668" s="19">
        <v>0</v>
      </c>
      <c r="E668" s="19">
        <v>0</v>
      </c>
      <c r="F668" s="19">
        <v>0</v>
      </c>
      <c r="G668" s="19">
        <v>0</v>
      </c>
      <c r="H668" s="19">
        <v>0</v>
      </c>
      <c r="I668" s="19">
        <v>0</v>
      </c>
      <c r="J668" s="19">
        <v>0</v>
      </c>
      <c r="K668" s="19">
        <v>0</v>
      </c>
      <c r="L668" s="19">
        <v>0</v>
      </c>
      <c r="M668" s="19">
        <v>0</v>
      </c>
      <c r="N668" s="19">
        <v>0</v>
      </c>
      <c r="O668" s="19">
        <v>0</v>
      </c>
      <c r="P668" s="19">
        <v>0</v>
      </c>
      <c r="Q668" s="19">
        <v>0</v>
      </c>
      <c r="R668" s="19">
        <v>0</v>
      </c>
      <c r="S668" s="76">
        <v>0</v>
      </c>
    </row>
    <row r="669" spans="1:19" s="5" customFormat="1" ht="11.25" customHeight="1" x14ac:dyDescent="0.2">
      <c r="A669" s="1022" t="s">
        <v>78</v>
      </c>
      <c r="B669" s="826"/>
      <c r="C669" s="826"/>
      <c r="D669" s="826"/>
      <c r="E669" s="826"/>
      <c r="F669" s="826"/>
      <c r="G669" s="826"/>
      <c r="H669" s="826"/>
      <c r="I669" s="826"/>
      <c r="J669" s="826"/>
      <c r="K669" s="826"/>
      <c r="L669" s="826"/>
      <c r="M669" s="826"/>
      <c r="N669" s="826"/>
      <c r="O669" s="826"/>
      <c r="P669" s="826"/>
      <c r="Q669" s="826"/>
      <c r="R669" s="826"/>
      <c r="S669" s="1023"/>
    </row>
    <row r="670" spans="1:19" s="5" customFormat="1" ht="11.25" customHeight="1" x14ac:dyDescent="0.2">
      <c r="A670" s="75">
        <v>0</v>
      </c>
      <c r="B670" s="19">
        <v>0</v>
      </c>
      <c r="C670" s="19">
        <v>0</v>
      </c>
      <c r="D670" s="19">
        <v>0</v>
      </c>
      <c r="E670" s="19">
        <v>0</v>
      </c>
      <c r="F670" s="19">
        <v>0</v>
      </c>
      <c r="G670" s="19">
        <v>0</v>
      </c>
      <c r="H670" s="19">
        <v>0</v>
      </c>
      <c r="I670" s="19">
        <v>0</v>
      </c>
      <c r="J670" s="19">
        <v>0</v>
      </c>
      <c r="K670" s="19">
        <v>0</v>
      </c>
      <c r="L670" s="19">
        <v>0</v>
      </c>
      <c r="M670" s="19">
        <v>0</v>
      </c>
      <c r="N670" s="19">
        <v>0</v>
      </c>
      <c r="O670" s="19">
        <v>0</v>
      </c>
      <c r="P670" s="19">
        <v>0</v>
      </c>
      <c r="Q670" s="19">
        <v>0</v>
      </c>
      <c r="R670" s="19">
        <v>0</v>
      </c>
      <c r="S670" s="76">
        <v>0</v>
      </c>
    </row>
    <row r="671" spans="1:19" s="5" customFormat="1" ht="11.25" customHeight="1" x14ac:dyDescent="0.2">
      <c r="A671" s="1022" t="s">
        <v>79</v>
      </c>
      <c r="B671" s="826"/>
      <c r="C671" s="826"/>
      <c r="D671" s="826"/>
      <c r="E671" s="826"/>
      <c r="F671" s="826"/>
      <c r="G671" s="826"/>
      <c r="H671" s="826"/>
      <c r="I671" s="826"/>
      <c r="J671" s="826"/>
      <c r="K671" s="826"/>
      <c r="L671" s="826"/>
      <c r="M671" s="826"/>
      <c r="N671" s="826"/>
      <c r="O671" s="826"/>
      <c r="P671" s="826"/>
      <c r="Q671" s="826"/>
      <c r="R671" s="826"/>
      <c r="S671" s="1023"/>
    </row>
    <row r="672" spans="1:19" s="5" customFormat="1" ht="11.25" customHeight="1" x14ac:dyDescent="0.2">
      <c r="A672" s="75">
        <v>0</v>
      </c>
      <c r="B672" s="19">
        <v>0</v>
      </c>
      <c r="C672" s="19">
        <v>0</v>
      </c>
      <c r="D672" s="19">
        <v>0</v>
      </c>
      <c r="E672" s="19">
        <v>0</v>
      </c>
      <c r="F672" s="19">
        <v>0</v>
      </c>
      <c r="G672" s="19">
        <v>0</v>
      </c>
      <c r="H672" s="19">
        <v>0</v>
      </c>
      <c r="I672" s="19">
        <v>0</v>
      </c>
      <c r="J672" s="19">
        <v>0</v>
      </c>
      <c r="K672" s="19">
        <v>0</v>
      </c>
      <c r="L672" s="19">
        <v>0</v>
      </c>
      <c r="M672" s="19">
        <v>0</v>
      </c>
      <c r="N672" s="19">
        <v>0</v>
      </c>
      <c r="O672" s="19">
        <v>0</v>
      </c>
      <c r="P672" s="19">
        <v>0</v>
      </c>
      <c r="Q672" s="19">
        <v>0</v>
      </c>
      <c r="R672" s="19">
        <v>0</v>
      </c>
      <c r="S672" s="76">
        <v>0</v>
      </c>
    </row>
    <row r="673" spans="1:19" s="5" customFormat="1" ht="11.25" customHeight="1" x14ac:dyDescent="0.2">
      <c r="A673" s="1022" t="s">
        <v>80</v>
      </c>
      <c r="B673" s="826"/>
      <c r="C673" s="826"/>
      <c r="D673" s="826"/>
      <c r="E673" s="826"/>
      <c r="F673" s="826"/>
      <c r="G673" s="826"/>
      <c r="H673" s="826"/>
      <c r="I673" s="826"/>
      <c r="J673" s="826"/>
      <c r="K673" s="826"/>
      <c r="L673" s="826"/>
      <c r="M673" s="826"/>
      <c r="N673" s="826"/>
      <c r="O673" s="826"/>
      <c r="P673" s="826"/>
      <c r="Q673" s="826"/>
      <c r="R673" s="826"/>
      <c r="S673" s="1023"/>
    </row>
    <row r="674" spans="1:19" s="5" customFormat="1" ht="11.25" customHeight="1" x14ac:dyDescent="0.2">
      <c r="A674" s="75">
        <v>0</v>
      </c>
      <c r="B674" s="19">
        <v>0</v>
      </c>
      <c r="C674" s="19">
        <v>0</v>
      </c>
      <c r="D674" s="19">
        <v>0</v>
      </c>
      <c r="E674" s="19">
        <v>0</v>
      </c>
      <c r="F674" s="19">
        <v>0</v>
      </c>
      <c r="G674" s="19">
        <v>0</v>
      </c>
      <c r="H674" s="19">
        <v>0</v>
      </c>
      <c r="I674" s="19">
        <v>0</v>
      </c>
      <c r="J674" s="19">
        <v>0</v>
      </c>
      <c r="K674" s="19">
        <v>0</v>
      </c>
      <c r="L674" s="19">
        <v>0</v>
      </c>
      <c r="M674" s="19">
        <v>0</v>
      </c>
      <c r="N674" s="19">
        <v>0</v>
      </c>
      <c r="O674" s="19">
        <v>0</v>
      </c>
      <c r="P674" s="19">
        <v>0</v>
      </c>
      <c r="Q674" s="19">
        <v>0</v>
      </c>
      <c r="R674" s="19">
        <v>0</v>
      </c>
      <c r="S674" s="76">
        <v>0</v>
      </c>
    </row>
    <row r="675" spans="1:19" s="5" customFormat="1" ht="11.25" customHeight="1" x14ac:dyDescent="0.2">
      <c r="A675" s="1052" t="s">
        <v>1717</v>
      </c>
      <c r="B675" s="846"/>
      <c r="C675" s="846"/>
      <c r="D675" s="846"/>
      <c r="E675" s="846"/>
      <c r="F675" s="846"/>
      <c r="G675" s="846"/>
      <c r="H675" s="846"/>
      <c r="I675" s="846"/>
      <c r="J675" s="846"/>
      <c r="K675" s="846"/>
      <c r="L675" s="846"/>
      <c r="M675" s="846"/>
      <c r="N675" s="846"/>
      <c r="O675" s="846"/>
      <c r="P675" s="846"/>
      <c r="Q675" s="846"/>
      <c r="R675" s="846"/>
      <c r="S675" s="1116"/>
    </row>
    <row r="676" spans="1:19" s="261" customFormat="1" ht="11.25" customHeight="1" x14ac:dyDescent="0.2">
      <c r="A676" s="312">
        <f>SUM(A674,A672,A670,A668,A666,A664,A662,A660,A658,A656,A654,A652)</f>
        <v>0</v>
      </c>
      <c r="B676" s="312">
        <f t="shared" ref="B676:S676" si="16">SUM(B674,B672,B670,B668,B666,B664,B662,B660,B658,B656,B654,B652)</f>
        <v>0</v>
      </c>
      <c r="C676" s="312">
        <f t="shared" si="16"/>
        <v>0</v>
      </c>
      <c r="D676" s="312">
        <f t="shared" si="16"/>
        <v>0</v>
      </c>
      <c r="E676" s="312">
        <f t="shared" si="16"/>
        <v>0</v>
      </c>
      <c r="F676" s="312">
        <f t="shared" si="16"/>
        <v>0</v>
      </c>
      <c r="G676" s="312">
        <f t="shared" si="16"/>
        <v>0</v>
      </c>
      <c r="H676" s="312">
        <f t="shared" si="16"/>
        <v>0</v>
      </c>
      <c r="I676" s="312">
        <f t="shared" si="16"/>
        <v>0</v>
      </c>
      <c r="J676" s="312">
        <f t="shared" si="16"/>
        <v>0</v>
      </c>
      <c r="K676" s="312">
        <f t="shared" si="16"/>
        <v>0</v>
      </c>
      <c r="L676" s="312">
        <f t="shared" si="16"/>
        <v>0</v>
      </c>
      <c r="M676" s="312">
        <f t="shared" si="16"/>
        <v>0</v>
      </c>
      <c r="N676" s="312">
        <f t="shared" si="16"/>
        <v>0</v>
      </c>
      <c r="O676" s="312">
        <f t="shared" si="16"/>
        <v>0</v>
      </c>
      <c r="P676" s="312">
        <f t="shared" si="16"/>
        <v>0</v>
      </c>
      <c r="Q676" s="312">
        <f t="shared" si="16"/>
        <v>0</v>
      </c>
      <c r="R676" s="312">
        <f t="shared" si="16"/>
        <v>0</v>
      </c>
      <c r="S676" s="312">
        <f t="shared" si="16"/>
        <v>0</v>
      </c>
    </row>
    <row r="677" spans="1:19" s="5" customFormat="1" ht="11.25" customHeight="1" thickBot="1" x14ac:dyDescent="0.25">
      <c r="A677" s="1369"/>
      <c r="B677" s="1370"/>
      <c r="C677" s="1370"/>
      <c r="D677" s="1370"/>
      <c r="E677" s="1370"/>
      <c r="F677" s="1370"/>
      <c r="G677" s="1370"/>
      <c r="H677" s="1370"/>
      <c r="I677" s="1370"/>
      <c r="J677" s="1370"/>
      <c r="K677" s="1370"/>
      <c r="L677" s="1370"/>
      <c r="M677" s="1370"/>
      <c r="N677" s="1370"/>
      <c r="O677" s="1370"/>
      <c r="P677" s="1370"/>
      <c r="Q677" s="1370"/>
      <c r="R677" s="1370"/>
      <c r="S677" s="1371"/>
    </row>
    <row r="678" spans="1:19" s="231" customFormat="1" ht="22.5" customHeight="1" x14ac:dyDescent="0.2">
      <c r="A678" s="1372" t="s">
        <v>2984</v>
      </c>
      <c r="B678" s="1050"/>
      <c r="C678" s="1050"/>
      <c r="D678" s="1050"/>
      <c r="E678" s="1050"/>
      <c r="F678" s="1050"/>
      <c r="G678" s="1050"/>
      <c r="H678" s="1050"/>
      <c r="I678" s="1050"/>
      <c r="J678" s="1050"/>
      <c r="K678" s="1050"/>
      <c r="L678" s="1050"/>
      <c r="M678" s="1050"/>
      <c r="N678" s="1050"/>
      <c r="O678" s="1050"/>
      <c r="P678" s="1050"/>
      <c r="Q678" s="1050"/>
      <c r="R678" s="1050"/>
      <c r="S678" s="1051"/>
    </row>
    <row r="679" spans="1:19" s="5" customFormat="1" ht="11.25" customHeight="1" x14ac:dyDescent="0.2">
      <c r="A679" s="1039" t="s">
        <v>172</v>
      </c>
      <c r="B679" s="834"/>
      <c r="C679" s="834"/>
      <c r="D679" s="834"/>
      <c r="E679" s="834"/>
      <c r="F679" s="834"/>
      <c r="G679" s="834"/>
      <c r="H679" s="834"/>
      <c r="I679" s="834"/>
      <c r="J679" s="834"/>
      <c r="K679" s="834"/>
      <c r="L679" s="834"/>
      <c r="M679" s="834"/>
      <c r="N679" s="834"/>
      <c r="O679" s="834"/>
      <c r="P679" s="834"/>
      <c r="Q679" s="834"/>
      <c r="R679" s="834"/>
      <c r="S679" s="835"/>
    </row>
    <row r="680" spans="1:19" s="5" customFormat="1" ht="11.25" customHeight="1" x14ac:dyDescent="0.2">
      <c r="A680" s="1039" t="s">
        <v>1837</v>
      </c>
      <c r="B680" s="834"/>
      <c r="C680" s="834"/>
      <c r="D680" s="834"/>
      <c r="E680" s="834"/>
      <c r="F680" s="834"/>
      <c r="G680" s="834"/>
      <c r="H680" s="834"/>
      <c r="I680" s="834"/>
      <c r="J680" s="834"/>
      <c r="K680" s="834"/>
      <c r="L680" s="834"/>
      <c r="M680" s="834"/>
      <c r="N680" s="834"/>
      <c r="O680" s="834"/>
      <c r="P680" s="834"/>
      <c r="Q680" s="834"/>
      <c r="R680" s="834"/>
      <c r="S680" s="1040"/>
    </row>
    <row r="681" spans="1:19" s="5" customFormat="1" ht="11.25" customHeight="1" x14ac:dyDescent="0.2">
      <c r="A681" s="1039" t="s">
        <v>1830</v>
      </c>
      <c r="B681" s="834"/>
      <c r="C681" s="834"/>
      <c r="D681" s="834"/>
      <c r="E681" s="834"/>
      <c r="F681" s="834"/>
      <c r="G681" s="834"/>
      <c r="H681" s="834"/>
      <c r="I681" s="834"/>
      <c r="J681" s="834"/>
      <c r="K681" s="834"/>
      <c r="L681" s="834"/>
      <c r="M681" s="834"/>
      <c r="N681" s="834"/>
      <c r="O681" s="834"/>
      <c r="P681" s="834"/>
      <c r="Q681" s="834"/>
      <c r="R681" s="834"/>
      <c r="S681" s="1040"/>
    </row>
    <row r="682" spans="1:19" s="5" customFormat="1" ht="11.25" customHeight="1" x14ac:dyDescent="0.2">
      <c r="A682" s="1039" t="s">
        <v>1838</v>
      </c>
      <c r="B682" s="834"/>
      <c r="C682" s="834"/>
      <c r="D682" s="834"/>
      <c r="E682" s="834"/>
      <c r="F682" s="834"/>
      <c r="G682" s="834"/>
      <c r="H682" s="834"/>
      <c r="I682" s="834"/>
      <c r="J682" s="834"/>
      <c r="K682" s="834"/>
      <c r="L682" s="834"/>
      <c r="M682" s="834"/>
      <c r="N682" s="834"/>
      <c r="O682" s="834"/>
      <c r="P682" s="834"/>
      <c r="Q682" s="834"/>
      <c r="R682" s="834"/>
      <c r="S682" s="1040"/>
    </row>
    <row r="683" spans="1:19" s="5" customFormat="1" ht="11.25" customHeight="1" x14ac:dyDescent="0.2">
      <c r="A683" s="1039" t="s">
        <v>1839</v>
      </c>
      <c r="B683" s="834"/>
      <c r="C683" s="834"/>
      <c r="D683" s="834"/>
      <c r="E683" s="834"/>
      <c r="F683" s="834"/>
      <c r="G683" s="834"/>
      <c r="H683" s="834"/>
      <c r="I683" s="834"/>
      <c r="J683" s="834"/>
      <c r="K683" s="834"/>
      <c r="L683" s="834"/>
      <c r="M683" s="834"/>
      <c r="N683" s="834"/>
      <c r="O683" s="834"/>
      <c r="P683" s="834"/>
      <c r="Q683" s="834"/>
      <c r="R683" s="834"/>
      <c r="S683" s="1040"/>
    </row>
    <row r="684" spans="1:19" s="5" customFormat="1" ht="11.25" customHeight="1" x14ac:dyDescent="0.2">
      <c r="A684" s="1039" t="s">
        <v>1840</v>
      </c>
      <c r="B684" s="834"/>
      <c r="C684" s="834"/>
      <c r="D684" s="834"/>
      <c r="E684" s="834"/>
      <c r="F684" s="834"/>
      <c r="G684" s="834"/>
      <c r="H684" s="834"/>
      <c r="I684" s="834"/>
      <c r="J684" s="834"/>
      <c r="K684" s="834"/>
      <c r="L684" s="834"/>
      <c r="M684" s="834"/>
      <c r="N684" s="834"/>
      <c r="O684" s="834"/>
      <c r="P684" s="834"/>
      <c r="Q684" s="834"/>
      <c r="R684" s="834"/>
      <c r="S684" s="1040"/>
    </row>
    <row r="685" spans="1:19" s="5" customFormat="1" ht="11.25" customHeight="1" x14ac:dyDescent="0.2">
      <c r="A685" s="1039" t="s">
        <v>1841</v>
      </c>
      <c r="B685" s="834"/>
      <c r="C685" s="834"/>
      <c r="D685" s="834"/>
      <c r="E685" s="834"/>
      <c r="F685" s="834"/>
      <c r="G685" s="834"/>
      <c r="H685" s="834"/>
      <c r="I685" s="834"/>
      <c r="J685" s="834"/>
      <c r="K685" s="834"/>
      <c r="L685" s="834"/>
      <c r="M685" s="834"/>
      <c r="N685" s="834"/>
      <c r="O685" s="834"/>
      <c r="P685" s="834"/>
      <c r="Q685" s="834"/>
      <c r="R685" s="834"/>
      <c r="S685" s="1040"/>
    </row>
    <row r="686" spans="1:19" s="5" customFormat="1" ht="11.25" customHeight="1" x14ac:dyDescent="0.2">
      <c r="A686" s="1039" t="s">
        <v>297</v>
      </c>
      <c r="B686" s="834"/>
      <c r="C686" s="834"/>
      <c r="D686" s="834"/>
      <c r="E686" s="834"/>
      <c r="F686" s="834"/>
      <c r="G686" s="834"/>
      <c r="H686" s="834"/>
      <c r="I686" s="834"/>
      <c r="J686" s="834"/>
      <c r="K686" s="834"/>
      <c r="L686" s="834"/>
      <c r="M686" s="834"/>
      <c r="N686" s="834"/>
      <c r="O686" s="834"/>
      <c r="P686" s="834"/>
      <c r="Q686" s="834"/>
      <c r="R686" s="834"/>
      <c r="S686" s="1040"/>
    </row>
    <row r="687" spans="1:19" s="5" customFormat="1" ht="12" customHeight="1" x14ac:dyDescent="0.2">
      <c r="A687" s="1041" t="s">
        <v>1842</v>
      </c>
      <c r="B687" s="837"/>
      <c r="C687" s="837"/>
      <c r="D687" s="837"/>
      <c r="E687" s="837"/>
      <c r="F687" s="837"/>
      <c r="G687" s="837"/>
      <c r="H687" s="837"/>
      <c r="I687" s="837"/>
      <c r="J687" s="837"/>
      <c r="K687" s="837"/>
      <c r="L687" s="837"/>
      <c r="M687" s="837"/>
      <c r="N687" s="837"/>
      <c r="O687" s="837"/>
      <c r="P687" s="837"/>
      <c r="Q687" s="837"/>
      <c r="R687" s="837"/>
      <c r="S687" s="1042"/>
    </row>
    <row r="688" spans="1:19" s="5" customFormat="1" ht="42" customHeight="1" x14ac:dyDescent="0.2">
      <c r="A688" s="1038" t="s">
        <v>41</v>
      </c>
      <c r="B688" s="831"/>
      <c r="C688" s="831"/>
      <c r="D688" s="831" t="s">
        <v>42</v>
      </c>
      <c r="E688" s="831"/>
      <c r="F688" s="831" t="s">
        <v>43</v>
      </c>
      <c r="G688" s="831"/>
      <c r="H688" s="831"/>
      <c r="I688" s="831" t="s">
        <v>44</v>
      </c>
      <c r="J688" s="831"/>
      <c r="K688" s="827" t="s">
        <v>45</v>
      </c>
      <c r="L688" s="839"/>
      <c r="M688" s="839"/>
      <c r="N688" s="840"/>
      <c r="O688" s="841" t="s">
        <v>46</v>
      </c>
      <c r="P688" s="841"/>
      <c r="Q688" s="842"/>
      <c r="R688" s="831" t="s">
        <v>47</v>
      </c>
      <c r="S688" s="1036"/>
    </row>
    <row r="689" spans="1:19" s="5" customFormat="1" ht="27" customHeight="1" x14ac:dyDescent="0.2">
      <c r="A689" s="1037" t="s">
        <v>48</v>
      </c>
      <c r="B689" s="830" t="s">
        <v>49</v>
      </c>
      <c r="C689" s="852" t="s">
        <v>50</v>
      </c>
      <c r="D689" s="830" t="s">
        <v>51</v>
      </c>
      <c r="E689" s="830" t="s">
        <v>52</v>
      </c>
      <c r="F689" s="827" t="s">
        <v>53</v>
      </c>
      <c r="G689" s="828"/>
      <c r="H689" s="829"/>
      <c r="I689" s="830" t="s">
        <v>54</v>
      </c>
      <c r="J689" s="830" t="s">
        <v>55</v>
      </c>
      <c r="K689" s="827" t="s">
        <v>56</v>
      </c>
      <c r="L689" s="829"/>
      <c r="M689" s="827" t="s">
        <v>57</v>
      </c>
      <c r="N689" s="829"/>
      <c r="O689" s="830" t="s">
        <v>58</v>
      </c>
      <c r="P689" s="830" t="s">
        <v>59</v>
      </c>
      <c r="Q689" s="830" t="s">
        <v>60</v>
      </c>
      <c r="R689" s="830" t="s">
        <v>61</v>
      </c>
      <c r="S689" s="1035" t="s">
        <v>62</v>
      </c>
    </row>
    <row r="690" spans="1:19" s="5" customFormat="1" ht="60" customHeight="1" x14ac:dyDescent="0.2">
      <c r="A690" s="1038"/>
      <c r="B690" s="831"/>
      <c r="C690" s="853"/>
      <c r="D690" s="831"/>
      <c r="E690" s="831"/>
      <c r="F690" s="149" t="s">
        <v>63</v>
      </c>
      <c r="G690" s="149" t="s">
        <v>64</v>
      </c>
      <c r="H690" s="149" t="s">
        <v>65</v>
      </c>
      <c r="I690" s="831"/>
      <c r="J690" s="831"/>
      <c r="K690" s="152" t="s">
        <v>66</v>
      </c>
      <c r="L690" s="152" t="s">
        <v>67</v>
      </c>
      <c r="M690" s="152" t="s">
        <v>68</v>
      </c>
      <c r="N690" s="152" t="s">
        <v>67</v>
      </c>
      <c r="O690" s="831"/>
      <c r="P690" s="831"/>
      <c r="Q690" s="831"/>
      <c r="R690" s="831"/>
      <c r="S690" s="1036"/>
    </row>
    <row r="691" spans="1:19" s="5" customFormat="1" ht="11.25" customHeight="1" x14ac:dyDescent="0.2">
      <c r="A691" s="1022" t="s">
        <v>69</v>
      </c>
      <c r="B691" s="826"/>
      <c r="C691" s="826"/>
      <c r="D691" s="826"/>
      <c r="E691" s="826"/>
      <c r="F691" s="826"/>
      <c r="G691" s="826"/>
      <c r="H691" s="826"/>
      <c r="I691" s="826"/>
      <c r="J691" s="826"/>
      <c r="K691" s="826"/>
      <c r="L691" s="826"/>
      <c r="M691" s="826"/>
      <c r="N691" s="826"/>
      <c r="O691" s="826"/>
      <c r="P691" s="826"/>
      <c r="Q691" s="826"/>
      <c r="R691" s="826"/>
      <c r="S691" s="1023"/>
    </row>
    <row r="692" spans="1:19" s="5" customFormat="1" ht="11.25" customHeight="1" x14ac:dyDescent="0.2">
      <c r="A692" s="75">
        <v>0</v>
      </c>
      <c r="B692" s="19">
        <v>0</v>
      </c>
      <c r="C692" s="19">
        <v>0</v>
      </c>
      <c r="D692" s="19">
        <v>0</v>
      </c>
      <c r="E692" s="19">
        <v>0</v>
      </c>
      <c r="F692" s="19">
        <v>0</v>
      </c>
      <c r="G692" s="19">
        <v>0</v>
      </c>
      <c r="H692" s="19">
        <v>0</v>
      </c>
      <c r="I692" s="19">
        <v>0</v>
      </c>
      <c r="J692" s="19">
        <v>0</v>
      </c>
      <c r="K692" s="19">
        <v>0</v>
      </c>
      <c r="L692" s="19">
        <v>0</v>
      </c>
      <c r="M692" s="19">
        <v>0</v>
      </c>
      <c r="N692" s="19">
        <v>0</v>
      </c>
      <c r="O692" s="19">
        <v>0</v>
      </c>
      <c r="P692" s="19">
        <v>0</v>
      </c>
      <c r="Q692" s="19">
        <v>0</v>
      </c>
      <c r="R692" s="19">
        <v>0</v>
      </c>
      <c r="S692" s="76">
        <v>0</v>
      </c>
    </row>
    <row r="693" spans="1:19" s="5" customFormat="1" ht="11.25" customHeight="1" x14ac:dyDescent="0.2">
      <c r="A693" s="1022" t="s">
        <v>70</v>
      </c>
      <c r="B693" s="826"/>
      <c r="C693" s="826"/>
      <c r="D693" s="826"/>
      <c r="E693" s="826"/>
      <c r="F693" s="826"/>
      <c r="G693" s="826"/>
      <c r="H693" s="826"/>
      <c r="I693" s="826"/>
      <c r="J693" s="826"/>
      <c r="K693" s="826"/>
      <c r="L693" s="826"/>
      <c r="M693" s="826"/>
      <c r="N693" s="826"/>
      <c r="O693" s="826"/>
      <c r="P693" s="826"/>
      <c r="Q693" s="826"/>
      <c r="R693" s="826"/>
      <c r="S693" s="1023"/>
    </row>
    <row r="694" spans="1:19" s="5" customFormat="1" ht="11.25" customHeight="1" x14ac:dyDescent="0.2">
      <c r="A694" s="75">
        <v>0</v>
      </c>
      <c r="B694" s="19">
        <v>0</v>
      </c>
      <c r="C694" s="19">
        <v>0</v>
      </c>
      <c r="D694" s="19">
        <v>0</v>
      </c>
      <c r="E694" s="19">
        <v>0</v>
      </c>
      <c r="F694" s="19">
        <v>0</v>
      </c>
      <c r="G694" s="19">
        <v>0</v>
      </c>
      <c r="H694" s="19">
        <v>0</v>
      </c>
      <c r="I694" s="19">
        <v>0</v>
      </c>
      <c r="J694" s="19">
        <v>0</v>
      </c>
      <c r="K694" s="19">
        <v>0</v>
      </c>
      <c r="L694" s="19">
        <v>0</v>
      </c>
      <c r="M694" s="19">
        <v>0</v>
      </c>
      <c r="N694" s="19">
        <v>0</v>
      </c>
      <c r="O694" s="19">
        <v>0</v>
      </c>
      <c r="P694" s="19">
        <v>0</v>
      </c>
      <c r="Q694" s="19">
        <v>0</v>
      </c>
      <c r="R694" s="19">
        <v>0</v>
      </c>
      <c r="S694" s="76">
        <v>0</v>
      </c>
    </row>
    <row r="695" spans="1:19" s="5" customFormat="1" ht="11.25" customHeight="1" x14ac:dyDescent="0.2">
      <c r="A695" s="1022" t="s">
        <v>71</v>
      </c>
      <c r="B695" s="826"/>
      <c r="C695" s="826"/>
      <c r="D695" s="826"/>
      <c r="E695" s="826"/>
      <c r="F695" s="826"/>
      <c r="G695" s="826"/>
      <c r="H695" s="826"/>
      <c r="I695" s="826"/>
      <c r="J695" s="826"/>
      <c r="K695" s="826"/>
      <c r="L695" s="826"/>
      <c r="M695" s="826"/>
      <c r="N695" s="826"/>
      <c r="O695" s="826"/>
      <c r="P695" s="826"/>
      <c r="Q695" s="826"/>
      <c r="R695" s="826"/>
      <c r="S695" s="1023"/>
    </row>
    <row r="696" spans="1:19" s="5" customFormat="1" ht="11.25" customHeight="1" x14ac:dyDescent="0.2">
      <c r="A696" s="75">
        <v>0</v>
      </c>
      <c r="B696" s="19">
        <v>0</v>
      </c>
      <c r="C696" s="19">
        <v>0</v>
      </c>
      <c r="D696" s="19">
        <v>0</v>
      </c>
      <c r="E696" s="19">
        <v>0</v>
      </c>
      <c r="F696" s="19">
        <v>0</v>
      </c>
      <c r="G696" s="19">
        <v>0</v>
      </c>
      <c r="H696" s="19">
        <v>0</v>
      </c>
      <c r="I696" s="19">
        <v>0</v>
      </c>
      <c r="J696" s="19">
        <v>0</v>
      </c>
      <c r="K696" s="19">
        <v>0</v>
      </c>
      <c r="L696" s="19">
        <v>0</v>
      </c>
      <c r="M696" s="19">
        <v>0</v>
      </c>
      <c r="N696" s="19">
        <v>0</v>
      </c>
      <c r="O696" s="19">
        <v>0</v>
      </c>
      <c r="P696" s="19">
        <v>0</v>
      </c>
      <c r="Q696" s="19">
        <v>0</v>
      </c>
      <c r="R696" s="19">
        <v>0</v>
      </c>
      <c r="S696" s="76">
        <v>0</v>
      </c>
    </row>
    <row r="697" spans="1:19" s="5" customFormat="1" ht="11.25" customHeight="1" x14ac:dyDescent="0.2">
      <c r="A697" s="1022" t="s">
        <v>72</v>
      </c>
      <c r="B697" s="826"/>
      <c r="C697" s="826"/>
      <c r="D697" s="826"/>
      <c r="E697" s="826"/>
      <c r="F697" s="826"/>
      <c r="G697" s="826"/>
      <c r="H697" s="826"/>
      <c r="I697" s="826"/>
      <c r="J697" s="826"/>
      <c r="K697" s="826"/>
      <c r="L697" s="826"/>
      <c r="M697" s="826"/>
      <c r="N697" s="826"/>
      <c r="O697" s="826"/>
      <c r="P697" s="826"/>
      <c r="Q697" s="826"/>
      <c r="R697" s="826"/>
      <c r="S697" s="1023"/>
    </row>
    <row r="698" spans="1:19" s="5" customFormat="1" ht="11.25" customHeight="1" x14ac:dyDescent="0.2">
      <c r="A698" s="75">
        <v>0</v>
      </c>
      <c r="B698" s="19">
        <v>0</v>
      </c>
      <c r="C698" s="19">
        <v>0</v>
      </c>
      <c r="D698" s="19">
        <v>0</v>
      </c>
      <c r="E698" s="19">
        <v>0</v>
      </c>
      <c r="F698" s="19">
        <v>0</v>
      </c>
      <c r="G698" s="19">
        <v>0</v>
      </c>
      <c r="H698" s="19">
        <v>0</v>
      </c>
      <c r="I698" s="19">
        <v>0</v>
      </c>
      <c r="J698" s="19">
        <v>0</v>
      </c>
      <c r="K698" s="19">
        <v>0</v>
      </c>
      <c r="L698" s="19">
        <v>0</v>
      </c>
      <c r="M698" s="19">
        <v>0</v>
      </c>
      <c r="N698" s="19">
        <v>0</v>
      </c>
      <c r="O698" s="19">
        <v>0</v>
      </c>
      <c r="P698" s="19">
        <v>0</v>
      </c>
      <c r="Q698" s="19">
        <v>0</v>
      </c>
      <c r="R698" s="19">
        <v>0</v>
      </c>
      <c r="S698" s="76">
        <v>0</v>
      </c>
    </row>
    <row r="699" spans="1:19" s="5" customFormat="1" ht="11.25" customHeight="1" x14ac:dyDescent="0.2">
      <c r="A699" s="1033" t="s">
        <v>73</v>
      </c>
      <c r="B699" s="832"/>
      <c r="C699" s="832"/>
      <c r="D699" s="832"/>
      <c r="E699" s="832"/>
      <c r="F699" s="832"/>
      <c r="G699" s="832"/>
      <c r="H699" s="832"/>
      <c r="I699" s="832"/>
      <c r="J699" s="832"/>
      <c r="K699" s="832"/>
      <c r="L699" s="832"/>
      <c r="M699" s="832"/>
      <c r="N699" s="832"/>
      <c r="O699" s="832"/>
      <c r="P699" s="832"/>
      <c r="Q699" s="832"/>
      <c r="R699" s="832"/>
      <c r="S699" s="1034"/>
    </row>
    <row r="700" spans="1:19" s="5" customFormat="1" ht="11.25" customHeight="1" x14ac:dyDescent="0.2">
      <c r="A700" s="75">
        <v>0</v>
      </c>
      <c r="B700" s="19">
        <v>0</v>
      </c>
      <c r="C700" s="19">
        <v>0</v>
      </c>
      <c r="D700" s="19">
        <v>0</v>
      </c>
      <c r="E700" s="19">
        <v>0</v>
      </c>
      <c r="F700" s="19">
        <v>0</v>
      </c>
      <c r="G700" s="19">
        <v>0</v>
      </c>
      <c r="H700" s="19">
        <v>0</v>
      </c>
      <c r="I700" s="19">
        <v>0</v>
      </c>
      <c r="J700" s="19">
        <v>0</v>
      </c>
      <c r="K700" s="19">
        <v>0</v>
      </c>
      <c r="L700" s="19">
        <v>0</v>
      </c>
      <c r="M700" s="19">
        <v>0</v>
      </c>
      <c r="N700" s="19">
        <v>0</v>
      </c>
      <c r="O700" s="19">
        <v>0</v>
      </c>
      <c r="P700" s="19">
        <v>0</v>
      </c>
      <c r="Q700" s="19">
        <v>0</v>
      </c>
      <c r="R700" s="19">
        <v>0</v>
      </c>
      <c r="S700" s="76">
        <v>0</v>
      </c>
    </row>
    <row r="701" spans="1:19" s="5" customFormat="1" ht="11.25" customHeight="1" x14ac:dyDescent="0.2">
      <c r="A701" s="1022" t="s">
        <v>74</v>
      </c>
      <c r="B701" s="826"/>
      <c r="C701" s="826"/>
      <c r="D701" s="826"/>
      <c r="E701" s="826"/>
      <c r="F701" s="826"/>
      <c r="G701" s="826"/>
      <c r="H701" s="826"/>
      <c r="I701" s="826"/>
      <c r="J701" s="826"/>
      <c r="K701" s="826"/>
      <c r="L701" s="826"/>
      <c r="M701" s="826"/>
      <c r="N701" s="826"/>
      <c r="O701" s="826"/>
      <c r="P701" s="826"/>
      <c r="Q701" s="826"/>
      <c r="R701" s="826"/>
      <c r="S701" s="1023"/>
    </row>
    <row r="702" spans="1:19" s="5" customFormat="1" ht="11.25" customHeight="1" x14ac:dyDescent="0.2">
      <c r="A702" s="75">
        <v>0</v>
      </c>
      <c r="B702" s="19">
        <v>0</v>
      </c>
      <c r="C702" s="19">
        <v>0</v>
      </c>
      <c r="D702" s="19">
        <v>0</v>
      </c>
      <c r="E702" s="19">
        <v>0</v>
      </c>
      <c r="F702" s="19">
        <v>0</v>
      </c>
      <c r="G702" s="19">
        <v>0</v>
      </c>
      <c r="H702" s="19">
        <v>0</v>
      </c>
      <c r="I702" s="19">
        <v>0</v>
      </c>
      <c r="J702" s="19">
        <v>0</v>
      </c>
      <c r="K702" s="19">
        <v>0</v>
      </c>
      <c r="L702" s="19">
        <v>0</v>
      </c>
      <c r="M702" s="19">
        <v>0</v>
      </c>
      <c r="N702" s="19">
        <v>0</v>
      </c>
      <c r="O702" s="19">
        <v>0</v>
      </c>
      <c r="P702" s="19">
        <v>0</v>
      </c>
      <c r="Q702" s="19">
        <v>0</v>
      </c>
      <c r="R702" s="19">
        <v>0</v>
      </c>
      <c r="S702" s="76">
        <v>0</v>
      </c>
    </row>
    <row r="703" spans="1:19" s="5" customFormat="1" ht="11.25" customHeight="1" x14ac:dyDescent="0.2">
      <c r="A703" s="1022" t="s">
        <v>75</v>
      </c>
      <c r="B703" s="826"/>
      <c r="C703" s="826"/>
      <c r="D703" s="826"/>
      <c r="E703" s="826"/>
      <c r="F703" s="826"/>
      <c r="G703" s="826"/>
      <c r="H703" s="826"/>
      <c r="I703" s="826"/>
      <c r="J703" s="826"/>
      <c r="K703" s="826"/>
      <c r="L703" s="826"/>
      <c r="M703" s="826"/>
      <c r="N703" s="826"/>
      <c r="O703" s="826"/>
      <c r="P703" s="826"/>
      <c r="Q703" s="826"/>
      <c r="R703" s="826"/>
      <c r="S703" s="1023"/>
    </row>
    <row r="704" spans="1:19" s="5" customFormat="1" ht="11.25" customHeight="1" x14ac:dyDescent="0.2">
      <c r="A704" s="75">
        <v>0</v>
      </c>
      <c r="B704" s="19">
        <v>0</v>
      </c>
      <c r="C704" s="19">
        <v>0</v>
      </c>
      <c r="D704" s="19">
        <v>0</v>
      </c>
      <c r="E704" s="19">
        <v>0</v>
      </c>
      <c r="F704" s="19">
        <v>0</v>
      </c>
      <c r="G704" s="19">
        <v>0</v>
      </c>
      <c r="H704" s="19">
        <v>0</v>
      </c>
      <c r="I704" s="19">
        <v>0</v>
      </c>
      <c r="J704" s="19">
        <v>0</v>
      </c>
      <c r="K704" s="19">
        <v>0</v>
      </c>
      <c r="L704" s="19">
        <v>0</v>
      </c>
      <c r="M704" s="19">
        <v>0</v>
      </c>
      <c r="N704" s="19">
        <v>0</v>
      </c>
      <c r="O704" s="19">
        <v>0</v>
      </c>
      <c r="P704" s="19">
        <v>0</v>
      </c>
      <c r="Q704" s="19">
        <v>0</v>
      </c>
      <c r="R704" s="19">
        <v>0</v>
      </c>
      <c r="S704" s="76">
        <v>0</v>
      </c>
    </row>
    <row r="705" spans="1:19" s="5" customFormat="1" ht="11.25" customHeight="1" x14ac:dyDescent="0.2">
      <c r="A705" s="1022" t="s">
        <v>76</v>
      </c>
      <c r="B705" s="826"/>
      <c r="C705" s="826"/>
      <c r="D705" s="826"/>
      <c r="E705" s="826"/>
      <c r="F705" s="826"/>
      <c r="G705" s="826"/>
      <c r="H705" s="826"/>
      <c r="I705" s="826"/>
      <c r="J705" s="826"/>
      <c r="K705" s="826"/>
      <c r="L705" s="826"/>
      <c r="M705" s="826"/>
      <c r="N705" s="826"/>
      <c r="O705" s="826"/>
      <c r="P705" s="826"/>
      <c r="Q705" s="826"/>
      <c r="R705" s="826"/>
      <c r="S705" s="1023"/>
    </row>
    <row r="706" spans="1:19" s="5" customFormat="1" ht="11.25" customHeight="1" x14ac:dyDescent="0.2">
      <c r="A706" s="75">
        <v>0</v>
      </c>
      <c r="B706" s="19">
        <v>0</v>
      </c>
      <c r="C706" s="19">
        <v>0</v>
      </c>
      <c r="D706" s="19">
        <v>0</v>
      </c>
      <c r="E706" s="19">
        <v>0</v>
      </c>
      <c r="F706" s="19">
        <v>0</v>
      </c>
      <c r="G706" s="19">
        <v>0</v>
      </c>
      <c r="H706" s="19">
        <v>0</v>
      </c>
      <c r="I706" s="19">
        <v>0</v>
      </c>
      <c r="J706" s="19">
        <v>0</v>
      </c>
      <c r="K706" s="19">
        <v>0</v>
      </c>
      <c r="L706" s="19">
        <v>0</v>
      </c>
      <c r="M706" s="19">
        <v>0</v>
      </c>
      <c r="N706" s="19">
        <v>0</v>
      </c>
      <c r="O706" s="19">
        <v>0</v>
      </c>
      <c r="P706" s="19">
        <v>0</v>
      </c>
      <c r="Q706" s="19">
        <v>0</v>
      </c>
      <c r="R706" s="19">
        <v>0</v>
      </c>
      <c r="S706" s="76">
        <v>0</v>
      </c>
    </row>
    <row r="707" spans="1:19" s="5" customFormat="1" ht="11.25" customHeight="1" x14ac:dyDescent="0.2">
      <c r="A707" s="1022" t="s">
        <v>77</v>
      </c>
      <c r="B707" s="826"/>
      <c r="C707" s="826"/>
      <c r="D707" s="826"/>
      <c r="E707" s="826"/>
      <c r="F707" s="826"/>
      <c r="G707" s="826"/>
      <c r="H707" s="826"/>
      <c r="I707" s="826"/>
      <c r="J707" s="826"/>
      <c r="K707" s="826"/>
      <c r="L707" s="826"/>
      <c r="M707" s="826"/>
      <c r="N707" s="826"/>
      <c r="O707" s="826"/>
      <c r="P707" s="826"/>
      <c r="Q707" s="826"/>
      <c r="R707" s="826"/>
      <c r="S707" s="1023"/>
    </row>
    <row r="708" spans="1:19" s="5" customFormat="1" ht="11.25" customHeight="1" x14ac:dyDescent="0.2">
      <c r="A708" s="75">
        <v>0</v>
      </c>
      <c r="B708" s="19">
        <v>0</v>
      </c>
      <c r="C708" s="19">
        <v>0</v>
      </c>
      <c r="D708" s="19">
        <v>0</v>
      </c>
      <c r="E708" s="19">
        <v>0</v>
      </c>
      <c r="F708" s="19">
        <v>0</v>
      </c>
      <c r="G708" s="19">
        <v>0</v>
      </c>
      <c r="H708" s="19">
        <v>0</v>
      </c>
      <c r="I708" s="19">
        <v>0</v>
      </c>
      <c r="J708" s="19">
        <v>0</v>
      </c>
      <c r="K708" s="19">
        <v>0</v>
      </c>
      <c r="L708" s="19">
        <v>0</v>
      </c>
      <c r="M708" s="19">
        <v>0</v>
      </c>
      <c r="N708" s="19">
        <v>0</v>
      </c>
      <c r="O708" s="19">
        <v>0</v>
      </c>
      <c r="P708" s="19">
        <v>0</v>
      </c>
      <c r="Q708" s="19">
        <v>0</v>
      </c>
      <c r="R708" s="19">
        <v>0</v>
      </c>
      <c r="S708" s="76">
        <v>0</v>
      </c>
    </row>
    <row r="709" spans="1:19" s="5" customFormat="1" ht="11.25" customHeight="1" x14ac:dyDescent="0.2">
      <c r="A709" s="1022" t="s">
        <v>78</v>
      </c>
      <c r="B709" s="826"/>
      <c r="C709" s="826"/>
      <c r="D709" s="826"/>
      <c r="E709" s="826"/>
      <c r="F709" s="826"/>
      <c r="G709" s="826"/>
      <c r="H709" s="826"/>
      <c r="I709" s="826"/>
      <c r="J709" s="826"/>
      <c r="K709" s="826"/>
      <c r="L709" s="826"/>
      <c r="M709" s="826"/>
      <c r="N709" s="826"/>
      <c r="O709" s="826"/>
      <c r="P709" s="826"/>
      <c r="Q709" s="826"/>
      <c r="R709" s="826"/>
      <c r="S709" s="1023"/>
    </row>
    <row r="710" spans="1:19" s="5" customFormat="1" ht="11.25" customHeight="1" x14ac:dyDescent="0.2">
      <c r="A710" s="75">
        <v>0</v>
      </c>
      <c r="B710" s="19">
        <v>0</v>
      </c>
      <c r="C710" s="19">
        <v>0</v>
      </c>
      <c r="D710" s="19">
        <v>0</v>
      </c>
      <c r="E710" s="19">
        <v>0</v>
      </c>
      <c r="F710" s="19">
        <v>0</v>
      </c>
      <c r="G710" s="19">
        <v>0</v>
      </c>
      <c r="H710" s="19">
        <v>0</v>
      </c>
      <c r="I710" s="19">
        <v>0</v>
      </c>
      <c r="J710" s="19">
        <v>0</v>
      </c>
      <c r="K710" s="19">
        <v>0</v>
      </c>
      <c r="L710" s="19">
        <v>0</v>
      </c>
      <c r="M710" s="19">
        <v>0</v>
      </c>
      <c r="N710" s="19">
        <v>0</v>
      </c>
      <c r="O710" s="19">
        <v>0</v>
      </c>
      <c r="P710" s="19">
        <v>0</v>
      </c>
      <c r="Q710" s="19">
        <v>0</v>
      </c>
      <c r="R710" s="19">
        <v>0</v>
      </c>
      <c r="S710" s="76">
        <v>0</v>
      </c>
    </row>
    <row r="711" spans="1:19" s="5" customFormat="1" ht="11.25" customHeight="1" x14ac:dyDescent="0.2">
      <c r="A711" s="1022" t="s">
        <v>79</v>
      </c>
      <c r="B711" s="826"/>
      <c r="C711" s="826"/>
      <c r="D711" s="826"/>
      <c r="E711" s="826"/>
      <c r="F711" s="826"/>
      <c r="G711" s="826"/>
      <c r="H711" s="826"/>
      <c r="I711" s="826"/>
      <c r="J711" s="826"/>
      <c r="K711" s="826"/>
      <c r="L711" s="826"/>
      <c r="M711" s="826"/>
      <c r="N711" s="826"/>
      <c r="O711" s="826"/>
      <c r="P711" s="826"/>
      <c r="Q711" s="826"/>
      <c r="R711" s="826"/>
      <c r="S711" s="1023"/>
    </row>
    <row r="712" spans="1:19" s="5" customFormat="1" ht="11.25" customHeight="1" x14ac:dyDescent="0.2">
      <c r="A712" s="75">
        <v>0</v>
      </c>
      <c r="B712" s="19">
        <v>0</v>
      </c>
      <c r="C712" s="19">
        <v>0</v>
      </c>
      <c r="D712" s="19">
        <v>0</v>
      </c>
      <c r="E712" s="19">
        <v>0</v>
      </c>
      <c r="F712" s="19">
        <v>0</v>
      </c>
      <c r="G712" s="19">
        <v>0</v>
      </c>
      <c r="H712" s="19">
        <v>0</v>
      </c>
      <c r="I712" s="19">
        <v>0</v>
      </c>
      <c r="J712" s="19">
        <v>0</v>
      </c>
      <c r="K712" s="19">
        <v>0</v>
      </c>
      <c r="L712" s="19">
        <v>0</v>
      </c>
      <c r="M712" s="19">
        <v>0</v>
      </c>
      <c r="N712" s="19">
        <v>0</v>
      </c>
      <c r="O712" s="19">
        <v>0</v>
      </c>
      <c r="P712" s="19">
        <v>0</v>
      </c>
      <c r="Q712" s="19">
        <v>0</v>
      </c>
      <c r="R712" s="19">
        <v>0</v>
      </c>
      <c r="S712" s="76">
        <v>0</v>
      </c>
    </row>
    <row r="713" spans="1:19" s="5" customFormat="1" ht="11.25" customHeight="1" x14ac:dyDescent="0.2">
      <c r="A713" s="1022" t="s">
        <v>80</v>
      </c>
      <c r="B713" s="826"/>
      <c r="C713" s="826"/>
      <c r="D713" s="826"/>
      <c r="E713" s="826"/>
      <c r="F713" s="826"/>
      <c r="G713" s="826"/>
      <c r="H713" s="826"/>
      <c r="I713" s="826"/>
      <c r="J713" s="826"/>
      <c r="K713" s="826"/>
      <c r="L713" s="826"/>
      <c r="M713" s="826"/>
      <c r="N713" s="826"/>
      <c r="O713" s="826"/>
      <c r="P713" s="826"/>
      <c r="Q713" s="826"/>
      <c r="R713" s="826"/>
      <c r="S713" s="1023"/>
    </row>
    <row r="714" spans="1:19" s="5" customFormat="1" ht="11.25" customHeight="1" x14ac:dyDescent="0.2">
      <c r="A714" s="75">
        <v>0</v>
      </c>
      <c r="B714" s="19">
        <v>0</v>
      </c>
      <c r="C714" s="19">
        <v>0</v>
      </c>
      <c r="D714" s="19">
        <v>0</v>
      </c>
      <c r="E714" s="19">
        <v>0</v>
      </c>
      <c r="F714" s="19">
        <v>0</v>
      </c>
      <c r="G714" s="19">
        <v>0</v>
      </c>
      <c r="H714" s="19">
        <v>0</v>
      </c>
      <c r="I714" s="19">
        <v>0</v>
      </c>
      <c r="J714" s="19">
        <v>0</v>
      </c>
      <c r="K714" s="19">
        <v>0</v>
      </c>
      <c r="L714" s="19">
        <v>0</v>
      </c>
      <c r="M714" s="19">
        <v>0</v>
      </c>
      <c r="N714" s="19">
        <v>0</v>
      </c>
      <c r="O714" s="19">
        <v>0</v>
      </c>
      <c r="P714" s="19">
        <v>0</v>
      </c>
      <c r="Q714" s="19">
        <v>0</v>
      </c>
      <c r="R714" s="19">
        <v>0</v>
      </c>
      <c r="S714" s="76">
        <v>0</v>
      </c>
    </row>
    <row r="715" spans="1:19" s="5" customFormat="1" ht="11.25" customHeight="1" x14ac:dyDescent="0.2">
      <c r="A715" s="1052" t="s">
        <v>1717</v>
      </c>
      <c r="B715" s="846"/>
      <c r="C715" s="846"/>
      <c r="D715" s="846"/>
      <c r="E715" s="846"/>
      <c r="F715" s="846"/>
      <c r="G715" s="846"/>
      <c r="H715" s="846"/>
      <c r="I715" s="846"/>
      <c r="J715" s="846"/>
      <c r="K715" s="846"/>
      <c r="L715" s="846"/>
      <c r="M715" s="846"/>
      <c r="N715" s="846"/>
      <c r="O715" s="846"/>
      <c r="P715" s="846"/>
      <c r="Q715" s="846"/>
      <c r="R715" s="846"/>
      <c r="S715" s="1116"/>
    </row>
    <row r="716" spans="1:19" s="261" customFormat="1" ht="11.25" customHeight="1" x14ac:dyDescent="0.2">
      <c r="A716" s="312">
        <f>SUM(A714,A712,A710,A708,A706,A704,A702,A700,A698,A696,A694,A692)</f>
        <v>0</v>
      </c>
      <c r="B716" s="312">
        <f t="shared" ref="B716:S716" si="17">SUM(B714,B712,B710,B708,B706,B704,B702,B700,B698,B696,B694,B692)</f>
        <v>0</v>
      </c>
      <c r="C716" s="312">
        <f t="shared" si="17"/>
        <v>0</v>
      </c>
      <c r="D716" s="312">
        <f t="shared" si="17"/>
        <v>0</v>
      </c>
      <c r="E716" s="312">
        <f t="shared" si="17"/>
        <v>0</v>
      </c>
      <c r="F716" s="312">
        <f t="shared" si="17"/>
        <v>0</v>
      </c>
      <c r="G716" s="312">
        <f t="shared" si="17"/>
        <v>0</v>
      </c>
      <c r="H716" s="312">
        <f t="shared" si="17"/>
        <v>0</v>
      </c>
      <c r="I716" s="312">
        <f t="shared" si="17"/>
        <v>0</v>
      </c>
      <c r="J716" s="312">
        <f t="shared" si="17"/>
        <v>0</v>
      </c>
      <c r="K716" s="312">
        <f t="shared" si="17"/>
        <v>0</v>
      </c>
      <c r="L716" s="312">
        <f t="shared" si="17"/>
        <v>0</v>
      </c>
      <c r="M716" s="312">
        <f t="shared" si="17"/>
        <v>0</v>
      </c>
      <c r="N716" s="312">
        <f t="shared" si="17"/>
        <v>0</v>
      </c>
      <c r="O716" s="312">
        <f t="shared" si="17"/>
        <v>0</v>
      </c>
      <c r="P716" s="312">
        <f t="shared" si="17"/>
        <v>0</v>
      </c>
      <c r="Q716" s="312">
        <f t="shared" si="17"/>
        <v>0</v>
      </c>
      <c r="R716" s="312">
        <f t="shared" si="17"/>
        <v>0</v>
      </c>
      <c r="S716" s="312">
        <f t="shared" si="17"/>
        <v>0</v>
      </c>
    </row>
    <row r="717" spans="1:19" s="5" customFormat="1" ht="11.25" customHeight="1" thickBot="1" x14ac:dyDescent="0.25">
      <c r="A717" s="1369"/>
      <c r="B717" s="1370"/>
      <c r="C717" s="1370"/>
      <c r="D717" s="1370"/>
      <c r="E717" s="1370"/>
      <c r="F717" s="1370"/>
      <c r="G717" s="1370"/>
      <c r="H717" s="1370"/>
      <c r="I717" s="1370"/>
      <c r="J717" s="1370"/>
      <c r="K717" s="1370"/>
      <c r="L717" s="1370"/>
      <c r="M717" s="1370"/>
      <c r="N717" s="1370"/>
      <c r="O717" s="1370"/>
      <c r="P717" s="1370"/>
      <c r="Q717" s="1370"/>
      <c r="R717" s="1370"/>
      <c r="S717" s="1371"/>
    </row>
    <row r="718" spans="1:19" s="231" customFormat="1" ht="21.75" customHeight="1" x14ac:dyDescent="0.2">
      <c r="A718" s="1372" t="s">
        <v>2985</v>
      </c>
      <c r="B718" s="1050"/>
      <c r="C718" s="1050"/>
      <c r="D718" s="1050"/>
      <c r="E718" s="1050"/>
      <c r="F718" s="1050"/>
      <c r="G718" s="1050"/>
      <c r="H718" s="1050"/>
      <c r="I718" s="1050"/>
      <c r="J718" s="1050"/>
      <c r="K718" s="1050"/>
      <c r="L718" s="1050"/>
      <c r="M718" s="1050"/>
      <c r="N718" s="1050"/>
      <c r="O718" s="1050"/>
      <c r="P718" s="1050"/>
      <c r="Q718" s="1050"/>
      <c r="R718" s="1050"/>
      <c r="S718" s="1051"/>
    </row>
    <row r="719" spans="1:19" s="5" customFormat="1" ht="11.25" customHeight="1" x14ac:dyDescent="0.2">
      <c r="A719" s="1039" t="s">
        <v>172</v>
      </c>
      <c r="B719" s="834"/>
      <c r="C719" s="834"/>
      <c r="D719" s="834"/>
      <c r="E719" s="834"/>
      <c r="F719" s="834"/>
      <c r="G719" s="834"/>
      <c r="H719" s="834"/>
      <c r="I719" s="834"/>
      <c r="J719" s="834"/>
      <c r="K719" s="834"/>
      <c r="L719" s="834"/>
      <c r="M719" s="834"/>
      <c r="N719" s="834"/>
      <c r="O719" s="834"/>
      <c r="P719" s="834"/>
      <c r="Q719" s="834"/>
      <c r="R719" s="834"/>
      <c r="S719" s="835"/>
    </row>
    <row r="720" spans="1:19" s="5" customFormat="1" ht="11.25" customHeight="1" x14ac:dyDescent="0.2">
      <c r="A720" s="1039" t="s">
        <v>1843</v>
      </c>
      <c r="B720" s="834"/>
      <c r="C720" s="834"/>
      <c r="D720" s="834"/>
      <c r="E720" s="834"/>
      <c r="F720" s="834"/>
      <c r="G720" s="834"/>
      <c r="H720" s="834"/>
      <c r="I720" s="834"/>
      <c r="J720" s="834"/>
      <c r="K720" s="834"/>
      <c r="L720" s="834"/>
      <c r="M720" s="834"/>
      <c r="N720" s="834"/>
      <c r="O720" s="834"/>
      <c r="P720" s="834"/>
      <c r="Q720" s="834"/>
      <c r="R720" s="834"/>
      <c r="S720" s="1040"/>
    </row>
    <row r="721" spans="1:19" s="5" customFormat="1" ht="11.25" customHeight="1" x14ac:dyDescent="0.2">
      <c r="A721" s="1039" t="s">
        <v>1844</v>
      </c>
      <c r="B721" s="834"/>
      <c r="C721" s="834"/>
      <c r="D721" s="834"/>
      <c r="E721" s="834"/>
      <c r="F721" s="834"/>
      <c r="G721" s="834"/>
      <c r="H721" s="834"/>
      <c r="I721" s="834"/>
      <c r="J721" s="834"/>
      <c r="K721" s="834"/>
      <c r="L721" s="834"/>
      <c r="M721" s="834"/>
      <c r="N721" s="834"/>
      <c r="O721" s="834"/>
      <c r="P721" s="834"/>
      <c r="Q721" s="834"/>
      <c r="R721" s="834"/>
      <c r="S721" s="1040"/>
    </row>
    <row r="722" spans="1:19" s="5" customFormat="1" ht="11.25" customHeight="1" x14ac:dyDescent="0.2">
      <c r="A722" s="1039" t="s">
        <v>1845</v>
      </c>
      <c r="B722" s="834"/>
      <c r="C722" s="834"/>
      <c r="D722" s="834"/>
      <c r="E722" s="834"/>
      <c r="F722" s="834"/>
      <c r="G722" s="834"/>
      <c r="H722" s="834"/>
      <c r="I722" s="834"/>
      <c r="J722" s="834"/>
      <c r="K722" s="834"/>
      <c r="L722" s="834"/>
      <c r="M722" s="834"/>
      <c r="N722" s="834"/>
      <c r="O722" s="834"/>
      <c r="P722" s="834"/>
      <c r="Q722" s="834"/>
      <c r="R722" s="834"/>
      <c r="S722" s="1040"/>
    </row>
    <row r="723" spans="1:19" s="5" customFormat="1" ht="11.25" customHeight="1" x14ac:dyDescent="0.2">
      <c r="A723" s="1039" t="s">
        <v>1846</v>
      </c>
      <c r="B723" s="834"/>
      <c r="C723" s="834"/>
      <c r="D723" s="834"/>
      <c r="E723" s="834"/>
      <c r="F723" s="834"/>
      <c r="G723" s="834"/>
      <c r="H723" s="834"/>
      <c r="I723" s="834"/>
      <c r="J723" s="834"/>
      <c r="K723" s="834"/>
      <c r="L723" s="834"/>
      <c r="M723" s="834"/>
      <c r="N723" s="834"/>
      <c r="O723" s="834"/>
      <c r="P723" s="834"/>
      <c r="Q723" s="834"/>
      <c r="R723" s="834"/>
      <c r="S723" s="1040"/>
    </row>
    <row r="724" spans="1:19" s="5" customFormat="1" ht="11.25" customHeight="1" x14ac:dyDescent="0.2">
      <c r="A724" s="1039" t="s">
        <v>1847</v>
      </c>
      <c r="B724" s="834"/>
      <c r="C724" s="834"/>
      <c r="D724" s="834"/>
      <c r="E724" s="834"/>
      <c r="F724" s="834"/>
      <c r="G724" s="834"/>
      <c r="H724" s="834"/>
      <c r="I724" s="834"/>
      <c r="J724" s="834"/>
      <c r="K724" s="834"/>
      <c r="L724" s="834"/>
      <c r="M724" s="834"/>
      <c r="N724" s="834"/>
      <c r="O724" s="834"/>
      <c r="P724" s="834"/>
      <c r="Q724" s="834"/>
      <c r="R724" s="834"/>
      <c r="S724" s="1040"/>
    </row>
    <row r="725" spans="1:19" s="5" customFormat="1" ht="11.25" customHeight="1" x14ac:dyDescent="0.2">
      <c r="A725" s="1039" t="s">
        <v>1848</v>
      </c>
      <c r="B725" s="834"/>
      <c r="C725" s="834"/>
      <c r="D725" s="834"/>
      <c r="E725" s="834"/>
      <c r="F725" s="834"/>
      <c r="G725" s="834"/>
      <c r="H725" s="834"/>
      <c r="I725" s="834"/>
      <c r="J725" s="834"/>
      <c r="K725" s="834"/>
      <c r="L725" s="834"/>
      <c r="M725" s="834"/>
      <c r="N725" s="834"/>
      <c r="O725" s="834"/>
      <c r="P725" s="834"/>
      <c r="Q725" s="834"/>
      <c r="R725" s="834"/>
      <c r="S725" s="1040"/>
    </row>
    <row r="726" spans="1:19" s="5" customFormat="1" ht="11.25" customHeight="1" x14ac:dyDescent="0.2">
      <c r="A726" s="1039" t="s">
        <v>288</v>
      </c>
      <c r="B726" s="834"/>
      <c r="C726" s="834"/>
      <c r="D726" s="834"/>
      <c r="E726" s="834"/>
      <c r="F726" s="834"/>
      <c r="G726" s="834"/>
      <c r="H726" s="834"/>
      <c r="I726" s="834"/>
      <c r="J726" s="834"/>
      <c r="K726" s="834"/>
      <c r="L726" s="834"/>
      <c r="M726" s="834"/>
      <c r="N726" s="834"/>
      <c r="O726" s="834"/>
      <c r="P726" s="834"/>
      <c r="Q726" s="834"/>
      <c r="R726" s="834"/>
      <c r="S726" s="1040"/>
    </row>
    <row r="727" spans="1:19" s="5" customFormat="1" ht="12" customHeight="1" x14ac:dyDescent="0.2">
      <c r="A727" s="1041" t="s">
        <v>1849</v>
      </c>
      <c r="B727" s="837"/>
      <c r="C727" s="837"/>
      <c r="D727" s="837"/>
      <c r="E727" s="837"/>
      <c r="F727" s="837"/>
      <c r="G727" s="837"/>
      <c r="H727" s="837"/>
      <c r="I727" s="837"/>
      <c r="J727" s="837"/>
      <c r="K727" s="837"/>
      <c r="L727" s="837"/>
      <c r="M727" s="837"/>
      <c r="N727" s="837"/>
      <c r="O727" s="837"/>
      <c r="P727" s="837"/>
      <c r="Q727" s="837"/>
      <c r="R727" s="837"/>
      <c r="S727" s="1042"/>
    </row>
    <row r="728" spans="1:19" s="5" customFormat="1" ht="42" customHeight="1" x14ac:dyDescent="0.2">
      <c r="A728" s="1038" t="s">
        <v>41</v>
      </c>
      <c r="B728" s="831"/>
      <c r="C728" s="831"/>
      <c r="D728" s="831" t="s">
        <v>42</v>
      </c>
      <c r="E728" s="831"/>
      <c r="F728" s="831" t="s">
        <v>43</v>
      </c>
      <c r="G728" s="831"/>
      <c r="H728" s="831"/>
      <c r="I728" s="831" t="s">
        <v>44</v>
      </c>
      <c r="J728" s="831"/>
      <c r="K728" s="827" t="s">
        <v>45</v>
      </c>
      <c r="L728" s="839"/>
      <c r="M728" s="839"/>
      <c r="N728" s="840"/>
      <c r="O728" s="841" t="s">
        <v>46</v>
      </c>
      <c r="P728" s="841"/>
      <c r="Q728" s="842"/>
      <c r="R728" s="831" t="s">
        <v>47</v>
      </c>
      <c r="S728" s="1036"/>
    </row>
    <row r="729" spans="1:19" s="5" customFormat="1" ht="27.75" customHeight="1" x14ac:dyDescent="0.2">
      <c r="A729" s="1037" t="s">
        <v>48</v>
      </c>
      <c r="B729" s="830" t="s">
        <v>49</v>
      </c>
      <c r="C729" s="852" t="s">
        <v>50</v>
      </c>
      <c r="D729" s="830" t="s">
        <v>51</v>
      </c>
      <c r="E729" s="830" t="s">
        <v>52</v>
      </c>
      <c r="F729" s="827" t="s">
        <v>53</v>
      </c>
      <c r="G729" s="828"/>
      <c r="H729" s="829"/>
      <c r="I729" s="830" t="s">
        <v>54</v>
      </c>
      <c r="J729" s="830" t="s">
        <v>55</v>
      </c>
      <c r="K729" s="827" t="s">
        <v>56</v>
      </c>
      <c r="L729" s="829"/>
      <c r="M729" s="827" t="s">
        <v>57</v>
      </c>
      <c r="N729" s="829"/>
      <c r="O729" s="830" t="s">
        <v>58</v>
      </c>
      <c r="P729" s="830" t="s">
        <v>59</v>
      </c>
      <c r="Q729" s="830" t="s">
        <v>60</v>
      </c>
      <c r="R729" s="830" t="s">
        <v>61</v>
      </c>
      <c r="S729" s="1035" t="s">
        <v>62</v>
      </c>
    </row>
    <row r="730" spans="1:19" s="5" customFormat="1" ht="63.75" customHeight="1" x14ac:dyDescent="0.2">
      <c r="A730" s="1038"/>
      <c r="B730" s="831"/>
      <c r="C730" s="853"/>
      <c r="D730" s="831"/>
      <c r="E730" s="831"/>
      <c r="F730" s="149" t="s">
        <v>63</v>
      </c>
      <c r="G730" s="149" t="s">
        <v>64</v>
      </c>
      <c r="H730" s="149" t="s">
        <v>65</v>
      </c>
      <c r="I730" s="831"/>
      <c r="J730" s="831"/>
      <c r="K730" s="152" t="s">
        <v>66</v>
      </c>
      <c r="L730" s="152" t="s">
        <v>67</v>
      </c>
      <c r="M730" s="152" t="s">
        <v>68</v>
      </c>
      <c r="N730" s="152" t="s">
        <v>67</v>
      </c>
      <c r="O730" s="831"/>
      <c r="P730" s="831"/>
      <c r="Q730" s="831"/>
      <c r="R730" s="831"/>
      <c r="S730" s="1036"/>
    </row>
    <row r="731" spans="1:19" s="5" customFormat="1" ht="11.25" customHeight="1" x14ac:dyDescent="0.2">
      <c r="A731" s="1022" t="s">
        <v>69</v>
      </c>
      <c r="B731" s="826"/>
      <c r="C731" s="826"/>
      <c r="D731" s="826"/>
      <c r="E731" s="826"/>
      <c r="F731" s="826"/>
      <c r="G731" s="826"/>
      <c r="H731" s="826"/>
      <c r="I731" s="826"/>
      <c r="J731" s="826"/>
      <c r="K731" s="826"/>
      <c r="L731" s="826"/>
      <c r="M731" s="826"/>
      <c r="N731" s="826"/>
      <c r="O731" s="826"/>
      <c r="P731" s="826"/>
      <c r="Q731" s="826"/>
      <c r="R731" s="826"/>
      <c r="S731" s="1023"/>
    </row>
    <row r="732" spans="1:19" s="5" customFormat="1" ht="11.25" customHeight="1" x14ac:dyDescent="0.2">
      <c r="A732" s="75">
        <v>0</v>
      </c>
      <c r="B732" s="19">
        <v>0</v>
      </c>
      <c r="C732" s="19">
        <v>0</v>
      </c>
      <c r="D732" s="19">
        <v>0</v>
      </c>
      <c r="E732" s="19">
        <v>0</v>
      </c>
      <c r="F732" s="19">
        <v>0</v>
      </c>
      <c r="G732" s="19">
        <v>0</v>
      </c>
      <c r="H732" s="19">
        <v>0</v>
      </c>
      <c r="I732" s="19">
        <v>0</v>
      </c>
      <c r="J732" s="19">
        <v>0</v>
      </c>
      <c r="K732" s="19">
        <v>0</v>
      </c>
      <c r="L732" s="19">
        <v>0</v>
      </c>
      <c r="M732" s="19">
        <v>0</v>
      </c>
      <c r="N732" s="19">
        <v>0</v>
      </c>
      <c r="O732" s="19">
        <v>0</v>
      </c>
      <c r="P732" s="19">
        <v>0</v>
      </c>
      <c r="Q732" s="19">
        <v>0</v>
      </c>
      <c r="R732" s="19">
        <v>0</v>
      </c>
      <c r="S732" s="76">
        <v>0</v>
      </c>
    </row>
    <row r="733" spans="1:19" s="5" customFormat="1" ht="11.25" customHeight="1" x14ac:dyDescent="0.2">
      <c r="A733" s="1022" t="s">
        <v>70</v>
      </c>
      <c r="B733" s="826"/>
      <c r="C733" s="826"/>
      <c r="D733" s="826"/>
      <c r="E733" s="826"/>
      <c r="F733" s="826"/>
      <c r="G733" s="826"/>
      <c r="H733" s="826"/>
      <c r="I733" s="826"/>
      <c r="J733" s="826"/>
      <c r="K733" s="826"/>
      <c r="L733" s="826"/>
      <c r="M733" s="826"/>
      <c r="N733" s="826"/>
      <c r="O733" s="826"/>
      <c r="P733" s="826"/>
      <c r="Q733" s="826"/>
      <c r="R733" s="826"/>
      <c r="S733" s="1023"/>
    </row>
    <row r="734" spans="1:19" s="5" customFormat="1" ht="11.25" customHeight="1" x14ac:dyDescent="0.2">
      <c r="A734" s="75">
        <v>0</v>
      </c>
      <c r="B734" s="19">
        <v>0</v>
      </c>
      <c r="C734" s="19">
        <v>0</v>
      </c>
      <c r="D734" s="19">
        <v>0</v>
      </c>
      <c r="E734" s="19">
        <v>0</v>
      </c>
      <c r="F734" s="19">
        <v>0</v>
      </c>
      <c r="G734" s="19">
        <v>0</v>
      </c>
      <c r="H734" s="19">
        <v>0</v>
      </c>
      <c r="I734" s="19">
        <v>0</v>
      </c>
      <c r="J734" s="19">
        <v>0</v>
      </c>
      <c r="K734" s="19">
        <v>0</v>
      </c>
      <c r="L734" s="19">
        <v>0</v>
      </c>
      <c r="M734" s="19">
        <v>0</v>
      </c>
      <c r="N734" s="19">
        <v>0</v>
      </c>
      <c r="O734" s="19">
        <v>0</v>
      </c>
      <c r="P734" s="19">
        <v>0</v>
      </c>
      <c r="Q734" s="19">
        <v>0</v>
      </c>
      <c r="R734" s="19">
        <v>0</v>
      </c>
      <c r="S734" s="76">
        <v>0</v>
      </c>
    </row>
    <row r="735" spans="1:19" s="5" customFormat="1" ht="10.5" customHeight="1" x14ac:dyDescent="0.2">
      <c r="A735" s="1022" t="s">
        <v>71</v>
      </c>
      <c r="B735" s="826"/>
      <c r="C735" s="826"/>
      <c r="D735" s="826"/>
      <c r="E735" s="826"/>
      <c r="F735" s="826"/>
      <c r="G735" s="826"/>
      <c r="H735" s="826"/>
      <c r="I735" s="826"/>
      <c r="J735" s="826"/>
      <c r="K735" s="826"/>
      <c r="L735" s="826"/>
      <c r="M735" s="826"/>
      <c r="N735" s="826"/>
      <c r="O735" s="826"/>
      <c r="P735" s="826"/>
      <c r="Q735" s="826"/>
      <c r="R735" s="826"/>
      <c r="S735" s="1023"/>
    </row>
    <row r="736" spans="1:19" s="5" customFormat="1" ht="11.25" customHeight="1" x14ac:dyDescent="0.2">
      <c r="A736" s="75">
        <v>0</v>
      </c>
      <c r="B736" s="19">
        <v>0</v>
      </c>
      <c r="C736" s="19">
        <v>0</v>
      </c>
      <c r="D736" s="19">
        <v>0</v>
      </c>
      <c r="E736" s="19">
        <v>0</v>
      </c>
      <c r="F736" s="19">
        <v>0</v>
      </c>
      <c r="G736" s="19">
        <v>0</v>
      </c>
      <c r="H736" s="19">
        <v>0</v>
      </c>
      <c r="I736" s="19">
        <v>0</v>
      </c>
      <c r="J736" s="19">
        <v>0</v>
      </c>
      <c r="K736" s="19">
        <v>0</v>
      </c>
      <c r="L736" s="19">
        <v>0</v>
      </c>
      <c r="M736" s="19">
        <v>0</v>
      </c>
      <c r="N736" s="19">
        <v>0</v>
      </c>
      <c r="O736" s="19">
        <v>0</v>
      </c>
      <c r="P736" s="19">
        <v>0</v>
      </c>
      <c r="Q736" s="19">
        <v>0</v>
      </c>
      <c r="R736" s="19">
        <v>0</v>
      </c>
      <c r="S736" s="76">
        <v>0</v>
      </c>
    </row>
    <row r="737" spans="1:19" s="5" customFormat="1" ht="11.25" customHeight="1" x14ac:dyDescent="0.2">
      <c r="A737" s="1022" t="s">
        <v>72</v>
      </c>
      <c r="B737" s="826"/>
      <c r="C737" s="826"/>
      <c r="D737" s="826"/>
      <c r="E737" s="826"/>
      <c r="F737" s="826"/>
      <c r="G737" s="826"/>
      <c r="H737" s="826"/>
      <c r="I737" s="826"/>
      <c r="J737" s="826"/>
      <c r="K737" s="826"/>
      <c r="L737" s="826"/>
      <c r="M737" s="826"/>
      <c r="N737" s="826"/>
      <c r="O737" s="826"/>
      <c r="P737" s="826"/>
      <c r="Q737" s="826"/>
      <c r="R737" s="826"/>
      <c r="S737" s="1023"/>
    </row>
    <row r="738" spans="1:19" s="5" customFormat="1" ht="11.25" customHeight="1" x14ac:dyDescent="0.2">
      <c r="A738" s="75">
        <v>0</v>
      </c>
      <c r="B738" s="19">
        <v>0</v>
      </c>
      <c r="C738" s="19">
        <v>0</v>
      </c>
      <c r="D738" s="19">
        <v>0</v>
      </c>
      <c r="E738" s="19">
        <v>0</v>
      </c>
      <c r="F738" s="19">
        <v>0</v>
      </c>
      <c r="G738" s="19">
        <v>0</v>
      </c>
      <c r="H738" s="19">
        <v>0</v>
      </c>
      <c r="I738" s="19">
        <v>0</v>
      </c>
      <c r="J738" s="19">
        <v>0</v>
      </c>
      <c r="K738" s="19">
        <v>0</v>
      </c>
      <c r="L738" s="19">
        <v>0</v>
      </c>
      <c r="M738" s="19">
        <v>0</v>
      </c>
      <c r="N738" s="19">
        <v>0</v>
      </c>
      <c r="O738" s="19">
        <v>0</v>
      </c>
      <c r="P738" s="19">
        <v>0</v>
      </c>
      <c r="Q738" s="19">
        <v>0</v>
      </c>
      <c r="R738" s="19">
        <v>0</v>
      </c>
      <c r="S738" s="76">
        <v>0</v>
      </c>
    </row>
    <row r="739" spans="1:19" s="5" customFormat="1" ht="11.25" customHeight="1" x14ac:dyDescent="0.2">
      <c r="A739" s="1033" t="s">
        <v>73</v>
      </c>
      <c r="B739" s="832"/>
      <c r="C739" s="832"/>
      <c r="D739" s="832"/>
      <c r="E739" s="832"/>
      <c r="F739" s="832"/>
      <c r="G739" s="832"/>
      <c r="H739" s="832"/>
      <c r="I739" s="832"/>
      <c r="J739" s="832"/>
      <c r="K739" s="832"/>
      <c r="L739" s="832"/>
      <c r="M739" s="832"/>
      <c r="N739" s="832"/>
      <c r="O739" s="832"/>
      <c r="P739" s="832"/>
      <c r="Q739" s="832"/>
      <c r="R739" s="832"/>
      <c r="S739" s="1034"/>
    </row>
    <row r="740" spans="1:19" s="5" customFormat="1" ht="11.25" customHeight="1" x14ac:dyDescent="0.2">
      <c r="A740" s="75">
        <v>0</v>
      </c>
      <c r="B740" s="19">
        <v>0</v>
      </c>
      <c r="C740" s="19">
        <v>0</v>
      </c>
      <c r="D740" s="19">
        <v>0</v>
      </c>
      <c r="E740" s="19">
        <v>0</v>
      </c>
      <c r="F740" s="19">
        <v>0</v>
      </c>
      <c r="G740" s="19">
        <v>0</v>
      </c>
      <c r="H740" s="19">
        <v>0</v>
      </c>
      <c r="I740" s="19">
        <v>0</v>
      </c>
      <c r="J740" s="19">
        <v>0</v>
      </c>
      <c r="K740" s="19">
        <v>0</v>
      </c>
      <c r="L740" s="19">
        <v>0</v>
      </c>
      <c r="M740" s="19">
        <v>0</v>
      </c>
      <c r="N740" s="19">
        <v>0</v>
      </c>
      <c r="O740" s="19">
        <v>0</v>
      </c>
      <c r="P740" s="19">
        <v>0</v>
      </c>
      <c r="Q740" s="19">
        <v>0</v>
      </c>
      <c r="R740" s="19">
        <v>0</v>
      </c>
      <c r="S740" s="76">
        <v>0</v>
      </c>
    </row>
    <row r="741" spans="1:19" s="5" customFormat="1" ht="11.25" customHeight="1" x14ac:dyDescent="0.2">
      <c r="A741" s="1022" t="s">
        <v>74</v>
      </c>
      <c r="B741" s="826"/>
      <c r="C741" s="826"/>
      <c r="D741" s="826"/>
      <c r="E741" s="826"/>
      <c r="F741" s="826"/>
      <c r="G741" s="826"/>
      <c r="H741" s="826"/>
      <c r="I741" s="826"/>
      <c r="J741" s="826"/>
      <c r="K741" s="826"/>
      <c r="L741" s="826"/>
      <c r="M741" s="826"/>
      <c r="N741" s="826"/>
      <c r="O741" s="826"/>
      <c r="P741" s="826"/>
      <c r="Q741" s="826"/>
      <c r="R741" s="826"/>
      <c r="S741" s="1023"/>
    </row>
    <row r="742" spans="1:19" s="5" customFormat="1" ht="11.25" customHeight="1" x14ac:dyDescent="0.2">
      <c r="A742" s="75">
        <v>0</v>
      </c>
      <c r="B742" s="19">
        <v>0</v>
      </c>
      <c r="C742" s="19">
        <v>0</v>
      </c>
      <c r="D742" s="19">
        <v>0</v>
      </c>
      <c r="E742" s="19">
        <v>0</v>
      </c>
      <c r="F742" s="19">
        <v>0</v>
      </c>
      <c r="G742" s="19">
        <v>0</v>
      </c>
      <c r="H742" s="19">
        <v>0</v>
      </c>
      <c r="I742" s="19">
        <v>0</v>
      </c>
      <c r="J742" s="19">
        <v>0</v>
      </c>
      <c r="K742" s="19">
        <v>0</v>
      </c>
      <c r="L742" s="19">
        <v>0</v>
      </c>
      <c r="M742" s="19">
        <v>0</v>
      </c>
      <c r="N742" s="19">
        <v>0</v>
      </c>
      <c r="O742" s="19">
        <v>0</v>
      </c>
      <c r="P742" s="19">
        <v>0</v>
      </c>
      <c r="Q742" s="19">
        <v>0</v>
      </c>
      <c r="R742" s="19">
        <v>0</v>
      </c>
      <c r="S742" s="76">
        <v>0</v>
      </c>
    </row>
    <row r="743" spans="1:19" s="5" customFormat="1" ht="11.25" customHeight="1" x14ac:dyDescent="0.2">
      <c r="A743" s="1022" t="s">
        <v>75</v>
      </c>
      <c r="B743" s="826"/>
      <c r="C743" s="826"/>
      <c r="D743" s="826"/>
      <c r="E743" s="826"/>
      <c r="F743" s="826"/>
      <c r="G743" s="826"/>
      <c r="H743" s="826"/>
      <c r="I743" s="826"/>
      <c r="J743" s="826"/>
      <c r="K743" s="826"/>
      <c r="L743" s="826"/>
      <c r="M743" s="826"/>
      <c r="N743" s="826"/>
      <c r="O743" s="826"/>
      <c r="P743" s="826"/>
      <c r="Q743" s="826"/>
      <c r="R743" s="826"/>
      <c r="S743" s="1023"/>
    </row>
    <row r="744" spans="1:19" s="5" customFormat="1" ht="11.25" customHeight="1" x14ac:dyDescent="0.2">
      <c r="A744" s="75">
        <v>0</v>
      </c>
      <c r="B744" s="19">
        <v>0</v>
      </c>
      <c r="C744" s="19">
        <v>0</v>
      </c>
      <c r="D744" s="19">
        <v>0</v>
      </c>
      <c r="E744" s="19">
        <v>0</v>
      </c>
      <c r="F744" s="19">
        <v>0</v>
      </c>
      <c r="G744" s="19">
        <v>0</v>
      </c>
      <c r="H744" s="19">
        <v>0</v>
      </c>
      <c r="I744" s="19">
        <v>0</v>
      </c>
      <c r="J744" s="19">
        <v>0</v>
      </c>
      <c r="K744" s="19">
        <v>0</v>
      </c>
      <c r="L744" s="19">
        <v>0</v>
      </c>
      <c r="M744" s="19">
        <v>0</v>
      </c>
      <c r="N744" s="19">
        <v>0</v>
      </c>
      <c r="O744" s="19">
        <v>0</v>
      </c>
      <c r="P744" s="19">
        <v>0</v>
      </c>
      <c r="Q744" s="19">
        <v>0</v>
      </c>
      <c r="R744" s="19">
        <v>0</v>
      </c>
      <c r="S744" s="76">
        <v>0</v>
      </c>
    </row>
    <row r="745" spans="1:19" s="5" customFormat="1" ht="11.25" customHeight="1" x14ac:dyDescent="0.2">
      <c r="A745" s="1022" t="s">
        <v>76</v>
      </c>
      <c r="B745" s="826"/>
      <c r="C745" s="826"/>
      <c r="D745" s="826"/>
      <c r="E745" s="826"/>
      <c r="F745" s="826"/>
      <c r="G745" s="826"/>
      <c r="H745" s="826"/>
      <c r="I745" s="826"/>
      <c r="J745" s="826"/>
      <c r="K745" s="826"/>
      <c r="L745" s="826"/>
      <c r="M745" s="826"/>
      <c r="N745" s="826"/>
      <c r="O745" s="826"/>
      <c r="P745" s="826"/>
      <c r="Q745" s="826"/>
      <c r="R745" s="826"/>
      <c r="S745" s="1023"/>
    </row>
    <row r="746" spans="1:19" s="5" customFormat="1" ht="11.25" customHeight="1" x14ac:dyDescent="0.2">
      <c r="A746" s="75">
        <v>0</v>
      </c>
      <c r="B746" s="19">
        <v>0</v>
      </c>
      <c r="C746" s="19">
        <v>0</v>
      </c>
      <c r="D746" s="19">
        <v>0</v>
      </c>
      <c r="E746" s="19">
        <v>0</v>
      </c>
      <c r="F746" s="19">
        <v>0</v>
      </c>
      <c r="G746" s="19">
        <v>0</v>
      </c>
      <c r="H746" s="19">
        <v>0</v>
      </c>
      <c r="I746" s="19">
        <v>0</v>
      </c>
      <c r="J746" s="19">
        <v>0</v>
      </c>
      <c r="K746" s="19">
        <v>0</v>
      </c>
      <c r="L746" s="19">
        <v>0</v>
      </c>
      <c r="M746" s="19">
        <v>0</v>
      </c>
      <c r="N746" s="19">
        <v>0</v>
      </c>
      <c r="O746" s="19">
        <v>0</v>
      </c>
      <c r="P746" s="19">
        <v>0</v>
      </c>
      <c r="Q746" s="19">
        <v>0</v>
      </c>
      <c r="R746" s="19">
        <v>0</v>
      </c>
      <c r="S746" s="76">
        <v>0</v>
      </c>
    </row>
    <row r="747" spans="1:19" s="5" customFormat="1" ht="11.25" customHeight="1" x14ac:dyDescent="0.2">
      <c r="A747" s="1022" t="s">
        <v>77</v>
      </c>
      <c r="B747" s="826"/>
      <c r="C747" s="826"/>
      <c r="D747" s="826"/>
      <c r="E747" s="826"/>
      <c r="F747" s="826"/>
      <c r="G747" s="826"/>
      <c r="H747" s="826"/>
      <c r="I747" s="826"/>
      <c r="J747" s="826"/>
      <c r="K747" s="826"/>
      <c r="L747" s="826"/>
      <c r="M747" s="826"/>
      <c r="N747" s="826"/>
      <c r="O747" s="826"/>
      <c r="P747" s="826"/>
      <c r="Q747" s="826"/>
      <c r="R747" s="826"/>
      <c r="S747" s="1023"/>
    </row>
    <row r="748" spans="1:19" s="5" customFormat="1" ht="11.25" customHeight="1" x14ac:dyDescent="0.2">
      <c r="A748" s="75">
        <v>0</v>
      </c>
      <c r="B748" s="19">
        <v>0</v>
      </c>
      <c r="C748" s="19">
        <v>0</v>
      </c>
      <c r="D748" s="19">
        <v>0</v>
      </c>
      <c r="E748" s="19">
        <v>0</v>
      </c>
      <c r="F748" s="19">
        <v>0</v>
      </c>
      <c r="G748" s="19">
        <v>0</v>
      </c>
      <c r="H748" s="19">
        <v>0</v>
      </c>
      <c r="I748" s="19">
        <v>0</v>
      </c>
      <c r="J748" s="19">
        <v>0</v>
      </c>
      <c r="K748" s="19">
        <v>0</v>
      </c>
      <c r="L748" s="19">
        <v>0</v>
      </c>
      <c r="M748" s="19">
        <v>0</v>
      </c>
      <c r="N748" s="19">
        <v>0</v>
      </c>
      <c r="O748" s="19">
        <v>0</v>
      </c>
      <c r="P748" s="19">
        <v>0</v>
      </c>
      <c r="Q748" s="19">
        <v>0</v>
      </c>
      <c r="R748" s="19">
        <v>0</v>
      </c>
      <c r="S748" s="76">
        <v>0</v>
      </c>
    </row>
    <row r="749" spans="1:19" s="5" customFormat="1" ht="11.25" customHeight="1" x14ac:dyDescent="0.2">
      <c r="A749" s="1022" t="s">
        <v>78</v>
      </c>
      <c r="B749" s="826"/>
      <c r="C749" s="826"/>
      <c r="D749" s="826"/>
      <c r="E749" s="826"/>
      <c r="F749" s="826"/>
      <c r="G749" s="826"/>
      <c r="H749" s="826"/>
      <c r="I749" s="826"/>
      <c r="J749" s="826"/>
      <c r="K749" s="826"/>
      <c r="L749" s="826"/>
      <c r="M749" s="826"/>
      <c r="N749" s="826"/>
      <c r="O749" s="826"/>
      <c r="P749" s="826"/>
      <c r="Q749" s="826"/>
      <c r="R749" s="826"/>
      <c r="S749" s="1023"/>
    </row>
    <row r="750" spans="1:19" s="5" customFormat="1" ht="11.25" customHeight="1" x14ac:dyDescent="0.2">
      <c r="A750" s="75">
        <v>0</v>
      </c>
      <c r="B750" s="19">
        <v>0</v>
      </c>
      <c r="C750" s="19">
        <v>0</v>
      </c>
      <c r="D750" s="19">
        <v>0</v>
      </c>
      <c r="E750" s="19">
        <v>0</v>
      </c>
      <c r="F750" s="19">
        <v>0</v>
      </c>
      <c r="G750" s="19">
        <v>0</v>
      </c>
      <c r="H750" s="19">
        <v>0</v>
      </c>
      <c r="I750" s="19">
        <v>0</v>
      </c>
      <c r="J750" s="19">
        <v>0</v>
      </c>
      <c r="K750" s="19">
        <v>0</v>
      </c>
      <c r="L750" s="19">
        <v>0</v>
      </c>
      <c r="M750" s="19">
        <v>0</v>
      </c>
      <c r="N750" s="19">
        <v>0</v>
      </c>
      <c r="O750" s="19">
        <v>0</v>
      </c>
      <c r="P750" s="19">
        <v>0</v>
      </c>
      <c r="Q750" s="19">
        <v>0</v>
      </c>
      <c r="R750" s="19">
        <v>0</v>
      </c>
      <c r="S750" s="76">
        <v>0</v>
      </c>
    </row>
    <row r="751" spans="1:19" s="5" customFormat="1" ht="11.25" customHeight="1" x14ac:dyDescent="0.2">
      <c r="A751" s="1022" t="s">
        <v>79</v>
      </c>
      <c r="B751" s="826"/>
      <c r="C751" s="826"/>
      <c r="D751" s="826"/>
      <c r="E751" s="826"/>
      <c r="F751" s="826"/>
      <c r="G751" s="826"/>
      <c r="H751" s="826"/>
      <c r="I751" s="826"/>
      <c r="J751" s="826"/>
      <c r="K751" s="826"/>
      <c r="L751" s="826"/>
      <c r="M751" s="826"/>
      <c r="N751" s="826"/>
      <c r="O751" s="826"/>
      <c r="P751" s="826"/>
      <c r="Q751" s="826"/>
      <c r="R751" s="826"/>
      <c r="S751" s="1023"/>
    </row>
    <row r="752" spans="1:19" s="5" customFormat="1" ht="11.25" customHeight="1" x14ac:dyDescent="0.2">
      <c r="A752" s="75">
        <v>0</v>
      </c>
      <c r="B752" s="19">
        <v>0</v>
      </c>
      <c r="C752" s="19">
        <v>0</v>
      </c>
      <c r="D752" s="19">
        <v>0</v>
      </c>
      <c r="E752" s="19">
        <v>0</v>
      </c>
      <c r="F752" s="19">
        <v>0</v>
      </c>
      <c r="G752" s="19">
        <v>0</v>
      </c>
      <c r="H752" s="19">
        <v>0</v>
      </c>
      <c r="I752" s="19">
        <v>0</v>
      </c>
      <c r="J752" s="19">
        <v>0</v>
      </c>
      <c r="K752" s="19">
        <v>0</v>
      </c>
      <c r="L752" s="19">
        <v>0</v>
      </c>
      <c r="M752" s="19">
        <v>0</v>
      </c>
      <c r="N752" s="19">
        <v>0</v>
      </c>
      <c r="O752" s="19">
        <v>0</v>
      </c>
      <c r="P752" s="19">
        <v>0</v>
      </c>
      <c r="Q752" s="19">
        <v>0</v>
      </c>
      <c r="R752" s="19">
        <v>0</v>
      </c>
      <c r="S752" s="76">
        <v>0</v>
      </c>
    </row>
    <row r="753" spans="1:30" s="5" customFormat="1" ht="11.25" customHeight="1" x14ac:dyDescent="0.2">
      <c r="A753" s="1022" t="s">
        <v>80</v>
      </c>
      <c r="B753" s="826"/>
      <c r="C753" s="826"/>
      <c r="D753" s="826"/>
      <c r="E753" s="826"/>
      <c r="F753" s="826"/>
      <c r="G753" s="826"/>
      <c r="H753" s="826"/>
      <c r="I753" s="826"/>
      <c r="J753" s="826"/>
      <c r="K753" s="826"/>
      <c r="L753" s="826"/>
      <c r="M753" s="826"/>
      <c r="N753" s="826"/>
      <c r="O753" s="826"/>
      <c r="P753" s="826"/>
      <c r="Q753" s="826"/>
      <c r="R753" s="826"/>
      <c r="S753" s="1023"/>
    </row>
    <row r="754" spans="1:30" s="5" customFormat="1" ht="11.25" customHeight="1" x14ac:dyDescent="0.2">
      <c r="A754" s="75">
        <v>0</v>
      </c>
      <c r="B754" s="19">
        <v>0</v>
      </c>
      <c r="C754" s="19">
        <v>0</v>
      </c>
      <c r="D754" s="19">
        <v>0</v>
      </c>
      <c r="E754" s="19">
        <v>0</v>
      </c>
      <c r="F754" s="19">
        <v>0</v>
      </c>
      <c r="G754" s="19">
        <v>0</v>
      </c>
      <c r="H754" s="19">
        <v>0</v>
      </c>
      <c r="I754" s="19">
        <v>0</v>
      </c>
      <c r="J754" s="19">
        <v>0</v>
      </c>
      <c r="K754" s="19">
        <v>0</v>
      </c>
      <c r="L754" s="19">
        <v>0</v>
      </c>
      <c r="M754" s="19">
        <v>0</v>
      </c>
      <c r="N754" s="19">
        <v>0</v>
      </c>
      <c r="O754" s="19">
        <v>0</v>
      </c>
      <c r="P754" s="19">
        <v>0</v>
      </c>
      <c r="Q754" s="19">
        <v>0</v>
      </c>
      <c r="R754" s="19">
        <v>0</v>
      </c>
      <c r="S754" s="76">
        <v>0</v>
      </c>
    </row>
    <row r="755" spans="1:30" s="5" customFormat="1" ht="11.25" customHeight="1" x14ac:dyDescent="0.2">
      <c r="A755" s="1052" t="s">
        <v>1717</v>
      </c>
      <c r="B755" s="846"/>
      <c r="C755" s="846"/>
      <c r="D755" s="846"/>
      <c r="E755" s="846"/>
      <c r="F755" s="846"/>
      <c r="G755" s="846"/>
      <c r="H755" s="846"/>
      <c r="I755" s="846"/>
      <c r="J755" s="846"/>
      <c r="K755" s="846"/>
      <c r="L755" s="846"/>
      <c r="M755" s="846"/>
      <c r="N755" s="846"/>
      <c r="O755" s="846"/>
      <c r="P755" s="846"/>
      <c r="Q755" s="846"/>
      <c r="R755" s="846"/>
      <c r="S755" s="1116"/>
    </row>
    <row r="756" spans="1:30" s="261" customFormat="1" ht="11.25" customHeight="1" x14ac:dyDescent="0.2">
      <c r="A756" s="312">
        <f>SUM(A754,A752,A750,A748,A746,A744,A742,A740,A738,A736,A734,A732)</f>
        <v>0</v>
      </c>
      <c r="B756" s="312">
        <f t="shared" ref="B756:S756" si="18">SUM(B754,B752,B750,B748,B746,B744,B742,B740,B738,B736,B734,B732)</f>
        <v>0</v>
      </c>
      <c r="C756" s="312">
        <f t="shared" si="18"/>
        <v>0</v>
      </c>
      <c r="D756" s="312">
        <f t="shared" si="18"/>
        <v>0</v>
      </c>
      <c r="E756" s="312">
        <f t="shared" si="18"/>
        <v>0</v>
      </c>
      <c r="F756" s="312">
        <f t="shared" si="18"/>
        <v>0</v>
      </c>
      <c r="G756" s="312">
        <f t="shared" si="18"/>
        <v>0</v>
      </c>
      <c r="H756" s="312">
        <f t="shared" si="18"/>
        <v>0</v>
      </c>
      <c r="I756" s="312">
        <f t="shared" si="18"/>
        <v>0</v>
      </c>
      <c r="J756" s="312">
        <f t="shared" si="18"/>
        <v>0</v>
      </c>
      <c r="K756" s="312">
        <f t="shared" si="18"/>
        <v>0</v>
      </c>
      <c r="L756" s="312">
        <f t="shared" si="18"/>
        <v>0</v>
      </c>
      <c r="M756" s="312">
        <f t="shared" si="18"/>
        <v>0</v>
      </c>
      <c r="N756" s="312">
        <f t="shared" si="18"/>
        <v>0</v>
      </c>
      <c r="O756" s="312">
        <f t="shared" si="18"/>
        <v>0</v>
      </c>
      <c r="P756" s="312">
        <f t="shared" si="18"/>
        <v>0</v>
      </c>
      <c r="Q756" s="312">
        <f t="shared" si="18"/>
        <v>0</v>
      </c>
      <c r="R756" s="312">
        <f t="shared" si="18"/>
        <v>0</v>
      </c>
      <c r="S756" s="312">
        <f t="shared" si="18"/>
        <v>0</v>
      </c>
    </row>
    <row r="757" spans="1:30" s="5" customFormat="1" ht="11.25" customHeight="1" thickBot="1" x14ac:dyDescent="0.25">
      <c r="A757" s="1369"/>
      <c r="B757" s="1370"/>
      <c r="C757" s="1370"/>
      <c r="D757" s="1370"/>
      <c r="E757" s="1370"/>
      <c r="F757" s="1370"/>
      <c r="G757" s="1370"/>
      <c r="H757" s="1370"/>
      <c r="I757" s="1370"/>
      <c r="J757" s="1370"/>
      <c r="K757" s="1370"/>
      <c r="L757" s="1370"/>
      <c r="M757" s="1370"/>
      <c r="N757" s="1370"/>
      <c r="O757" s="1370"/>
      <c r="P757" s="1370"/>
      <c r="Q757" s="1370"/>
      <c r="R757" s="1370"/>
      <c r="S757" s="1371"/>
    </row>
    <row r="758" spans="1:30" s="228" customFormat="1" ht="20.25" customHeight="1" x14ac:dyDescent="0.2">
      <c r="A758" s="1372" t="s">
        <v>2986</v>
      </c>
      <c r="B758" s="1050"/>
      <c r="C758" s="1050"/>
      <c r="D758" s="1050"/>
      <c r="E758" s="1050"/>
      <c r="F758" s="1050"/>
      <c r="G758" s="1050"/>
      <c r="H758" s="1050"/>
      <c r="I758" s="1050"/>
      <c r="J758" s="1050"/>
      <c r="K758" s="1050"/>
      <c r="L758" s="1050"/>
      <c r="M758" s="1050"/>
      <c r="N758" s="1050"/>
      <c r="O758" s="1050"/>
      <c r="P758" s="1050"/>
      <c r="Q758" s="1050"/>
      <c r="R758" s="1050"/>
      <c r="S758" s="1051"/>
      <c r="U758" s="225"/>
      <c r="V758" s="225"/>
      <c r="W758" s="225"/>
      <c r="X758" s="225"/>
      <c r="Y758" s="225"/>
      <c r="Z758" s="225"/>
      <c r="AA758" s="225"/>
      <c r="AB758" s="225"/>
      <c r="AC758" s="225"/>
      <c r="AD758" s="225"/>
    </row>
    <row r="759" spans="1:30" s="5" customFormat="1" ht="11.25" customHeight="1" x14ac:dyDescent="0.2">
      <c r="A759" s="1039" t="s">
        <v>172</v>
      </c>
      <c r="B759" s="834"/>
      <c r="C759" s="834"/>
      <c r="D759" s="834"/>
      <c r="E759" s="834"/>
      <c r="F759" s="834"/>
      <c r="G759" s="834"/>
      <c r="H759" s="834"/>
      <c r="I759" s="834"/>
      <c r="J759" s="834"/>
      <c r="K759" s="834"/>
      <c r="L759" s="834"/>
      <c r="M759" s="834"/>
      <c r="N759" s="834"/>
      <c r="O759" s="834"/>
      <c r="P759" s="834"/>
      <c r="Q759" s="834"/>
      <c r="R759" s="834"/>
      <c r="S759" s="835"/>
    </row>
    <row r="760" spans="1:30" s="5" customFormat="1" ht="11.25" customHeight="1" x14ac:dyDescent="0.2">
      <c r="A760" s="1039" t="s">
        <v>1850</v>
      </c>
      <c r="B760" s="834"/>
      <c r="C760" s="834"/>
      <c r="D760" s="834"/>
      <c r="E760" s="834"/>
      <c r="F760" s="834"/>
      <c r="G760" s="834"/>
      <c r="H760" s="834"/>
      <c r="I760" s="834"/>
      <c r="J760" s="834"/>
      <c r="K760" s="834"/>
      <c r="L760" s="834"/>
      <c r="M760" s="834"/>
      <c r="N760" s="834"/>
      <c r="O760" s="834"/>
      <c r="P760" s="834"/>
      <c r="Q760" s="834"/>
      <c r="R760" s="834"/>
      <c r="S760" s="1040"/>
    </row>
    <row r="761" spans="1:30" s="5" customFormat="1" ht="11.25" customHeight="1" x14ac:dyDescent="0.2">
      <c r="A761" s="1039" t="s">
        <v>1851</v>
      </c>
      <c r="B761" s="834"/>
      <c r="C761" s="834"/>
      <c r="D761" s="834"/>
      <c r="E761" s="834"/>
      <c r="F761" s="834"/>
      <c r="G761" s="834"/>
      <c r="H761" s="834"/>
      <c r="I761" s="834"/>
      <c r="J761" s="834"/>
      <c r="K761" s="834"/>
      <c r="L761" s="834"/>
      <c r="M761" s="834"/>
      <c r="N761" s="834"/>
      <c r="O761" s="834"/>
      <c r="P761" s="834"/>
      <c r="Q761" s="834"/>
      <c r="R761" s="834"/>
      <c r="S761" s="1040"/>
    </row>
    <row r="762" spans="1:30" s="5" customFormat="1" ht="11.25" customHeight="1" x14ac:dyDescent="0.2">
      <c r="A762" s="1039" t="s">
        <v>1852</v>
      </c>
      <c r="B762" s="834"/>
      <c r="C762" s="834"/>
      <c r="D762" s="834"/>
      <c r="E762" s="834"/>
      <c r="F762" s="834"/>
      <c r="G762" s="834"/>
      <c r="H762" s="834"/>
      <c r="I762" s="834"/>
      <c r="J762" s="834"/>
      <c r="K762" s="834"/>
      <c r="L762" s="834"/>
      <c r="M762" s="834"/>
      <c r="N762" s="834"/>
      <c r="O762" s="834"/>
      <c r="P762" s="834"/>
      <c r="Q762" s="834"/>
      <c r="R762" s="834"/>
      <c r="S762" s="1040"/>
    </row>
    <row r="763" spans="1:30" s="5" customFormat="1" ht="11.25" customHeight="1" x14ac:dyDescent="0.2">
      <c r="A763" s="1039" t="s">
        <v>1853</v>
      </c>
      <c r="B763" s="834"/>
      <c r="C763" s="834"/>
      <c r="D763" s="834"/>
      <c r="E763" s="834"/>
      <c r="F763" s="834"/>
      <c r="G763" s="834"/>
      <c r="H763" s="834"/>
      <c r="I763" s="834"/>
      <c r="J763" s="834"/>
      <c r="K763" s="834"/>
      <c r="L763" s="834"/>
      <c r="M763" s="834"/>
      <c r="N763" s="834"/>
      <c r="O763" s="834"/>
      <c r="P763" s="834"/>
      <c r="Q763" s="834"/>
      <c r="R763" s="834"/>
      <c r="S763" s="1040"/>
    </row>
    <row r="764" spans="1:30" s="5" customFormat="1" ht="11.25" customHeight="1" x14ac:dyDescent="0.2">
      <c r="A764" s="1039" t="s">
        <v>1854</v>
      </c>
      <c r="B764" s="834"/>
      <c r="C764" s="834"/>
      <c r="D764" s="834"/>
      <c r="E764" s="834"/>
      <c r="F764" s="834"/>
      <c r="G764" s="834"/>
      <c r="H764" s="834"/>
      <c r="I764" s="834"/>
      <c r="J764" s="834"/>
      <c r="K764" s="834"/>
      <c r="L764" s="834"/>
      <c r="M764" s="834"/>
      <c r="N764" s="834"/>
      <c r="O764" s="834"/>
      <c r="P764" s="834"/>
      <c r="Q764" s="834"/>
      <c r="R764" s="834"/>
      <c r="S764" s="1040"/>
    </row>
    <row r="765" spans="1:30" s="5" customFormat="1" ht="11.25" customHeight="1" x14ac:dyDescent="0.2">
      <c r="A765" s="1039" t="s">
        <v>1855</v>
      </c>
      <c r="B765" s="834"/>
      <c r="C765" s="834"/>
      <c r="D765" s="834"/>
      <c r="E765" s="834"/>
      <c r="F765" s="834"/>
      <c r="G765" s="834"/>
      <c r="H765" s="834"/>
      <c r="I765" s="834"/>
      <c r="J765" s="834"/>
      <c r="K765" s="834"/>
      <c r="L765" s="834"/>
      <c r="M765" s="834"/>
      <c r="N765" s="834"/>
      <c r="O765" s="834"/>
      <c r="P765" s="834"/>
      <c r="Q765" s="834"/>
      <c r="R765" s="834"/>
      <c r="S765" s="1040"/>
    </row>
    <row r="766" spans="1:30" s="5" customFormat="1" ht="11.25" customHeight="1" x14ac:dyDescent="0.2">
      <c r="A766" s="1039" t="s">
        <v>288</v>
      </c>
      <c r="B766" s="834"/>
      <c r="C766" s="834"/>
      <c r="D766" s="834"/>
      <c r="E766" s="834"/>
      <c r="F766" s="834"/>
      <c r="G766" s="834"/>
      <c r="H766" s="834"/>
      <c r="I766" s="834"/>
      <c r="J766" s="834"/>
      <c r="K766" s="834"/>
      <c r="L766" s="834"/>
      <c r="M766" s="834"/>
      <c r="N766" s="834"/>
      <c r="O766" s="834"/>
      <c r="P766" s="834"/>
      <c r="Q766" s="834"/>
      <c r="R766" s="834"/>
      <c r="S766" s="1040"/>
    </row>
    <row r="767" spans="1:30" s="5" customFormat="1" ht="12" customHeight="1" x14ac:dyDescent="0.2">
      <c r="A767" s="1041" t="s">
        <v>1856</v>
      </c>
      <c r="B767" s="837"/>
      <c r="C767" s="837"/>
      <c r="D767" s="837"/>
      <c r="E767" s="837"/>
      <c r="F767" s="837"/>
      <c r="G767" s="837"/>
      <c r="H767" s="837"/>
      <c r="I767" s="837"/>
      <c r="J767" s="837"/>
      <c r="K767" s="837"/>
      <c r="L767" s="837"/>
      <c r="M767" s="837"/>
      <c r="N767" s="837"/>
      <c r="O767" s="837"/>
      <c r="P767" s="837"/>
      <c r="Q767" s="837"/>
      <c r="R767" s="837"/>
      <c r="S767" s="1042"/>
    </row>
    <row r="768" spans="1:30" s="5" customFormat="1" ht="42" customHeight="1" x14ac:dyDescent="0.2">
      <c r="A768" s="1047" t="s">
        <v>41</v>
      </c>
      <c r="B768" s="828"/>
      <c r="C768" s="829"/>
      <c r="D768" s="827" t="s">
        <v>42</v>
      </c>
      <c r="E768" s="829"/>
      <c r="F768" s="827" t="s">
        <v>43</v>
      </c>
      <c r="G768" s="828"/>
      <c r="H768" s="829"/>
      <c r="I768" s="827" t="s">
        <v>44</v>
      </c>
      <c r="J768" s="829"/>
      <c r="K768" s="827" t="s">
        <v>45</v>
      </c>
      <c r="L768" s="828"/>
      <c r="M768" s="828"/>
      <c r="N768" s="829"/>
      <c r="O768" s="962" t="s">
        <v>46</v>
      </c>
      <c r="P768" s="963"/>
      <c r="Q768" s="964"/>
      <c r="R768" s="827" t="s">
        <v>47</v>
      </c>
      <c r="S768" s="1375"/>
    </row>
    <row r="769" spans="1:19" s="5" customFormat="1" ht="26.25" customHeight="1" x14ac:dyDescent="0.2">
      <c r="A769" s="1037" t="s">
        <v>48</v>
      </c>
      <c r="B769" s="830" t="s">
        <v>49</v>
      </c>
      <c r="C769" s="852" t="s">
        <v>50</v>
      </c>
      <c r="D769" s="830" t="s">
        <v>51</v>
      </c>
      <c r="E769" s="830" t="s">
        <v>52</v>
      </c>
      <c r="F769" s="827" t="s">
        <v>53</v>
      </c>
      <c r="G769" s="828"/>
      <c r="H769" s="829"/>
      <c r="I769" s="830" t="s">
        <v>54</v>
      </c>
      <c r="J769" s="830" t="s">
        <v>55</v>
      </c>
      <c r="K769" s="827" t="s">
        <v>56</v>
      </c>
      <c r="L769" s="829"/>
      <c r="M769" s="827" t="s">
        <v>57</v>
      </c>
      <c r="N769" s="829"/>
      <c r="O769" s="830" t="s">
        <v>58</v>
      </c>
      <c r="P769" s="830" t="s">
        <v>59</v>
      </c>
      <c r="Q769" s="830" t="s">
        <v>60</v>
      </c>
      <c r="R769" s="830" t="s">
        <v>61</v>
      </c>
      <c r="S769" s="1035" t="s">
        <v>62</v>
      </c>
    </row>
    <row r="770" spans="1:19" s="5" customFormat="1" ht="61.5" customHeight="1" x14ac:dyDescent="0.2">
      <c r="A770" s="1038"/>
      <c r="B770" s="831"/>
      <c r="C770" s="853"/>
      <c r="D770" s="831"/>
      <c r="E770" s="831"/>
      <c r="F770" s="149" t="s">
        <v>63</v>
      </c>
      <c r="G770" s="149" t="s">
        <v>64</v>
      </c>
      <c r="H770" s="149" t="s">
        <v>65</v>
      </c>
      <c r="I770" s="831"/>
      <c r="J770" s="831"/>
      <c r="K770" s="152" t="s">
        <v>66</v>
      </c>
      <c r="L770" s="152" t="s">
        <v>67</v>
      </c>
      <c r="M770" s="152" t="s">
        <v>68</v>
      </c>
      <c r="N770" s="152" t="s">
        <v>67</v>
      </c>
      <c r="O770" s="831"/>
      <c r="P770" s="831"/>
      <c r="Q770" s="831"/>
      <c r="R770" s="831"/>
      <c r="S770" s="1036"/>
    </row>
    <row r="771" spans="1:19" s="5" customFormat="1" ht="11.25" customHeight="1" x14ac:dyDescent="0.2">
      <c r="A771" s="1126" t="s">
        <v>69</v>
      </c>
      <c r="B771" s="966"/>
      <c r="C771" s="966"/>
      <c r="D771" s="966"/>
      <c r="E771" s="966"/>
      <c r="F771" s="966"/>
      <c r="G771" s="966"/>
      <c r="H771" s="966"/>
      <c r="I771" s="966"/>
      <c r="J771" s="966"/>
      <c r="K771" s="966"/>
      <c r="L771" s="966"/>
      <c r="M771" s="966"/>
      <c r="N771" s="966"/>
      <c r="O771" s="966"/>
      <c r="P771" s="966"/>
      <c r="Q771" s="966"/>
      <c r="R771" s="966"/>
      <c r="S771" s="1127"/>
    </row>
    <row r="772" spans="1:19" s="5" customFormat="1" ht="11.25" customHeight="1" x14ac:dyDescent="0.2">
      <c r="A772" s="75">
        <v>0</v>
      </c>
      <c r="B772" s="19">
        <v>0</v>
      </c>
      <c r="C772" s="19">
        <v>0</v>
      </c>
      <c r="D772" s="19">
        <v>0</v>
      </c>
      <c r="E772" s="19">
        <v>0</v>
      </c>
      <c r="F772" s="19">
        <v>0</v>
      </c>
      <c r="G772" s="19">
        <v>0</v>
      </c>
      <c r="H772" s="19">
        <v>0</v>
      </c>
      <c r="I772" s="19">
        <v>0</v>
      </c>
      <c r="J772" s="19">
        <v>0</v>
      </c>
      <c r="K772" s="19">
        <v>0</v>
      </c>
      <c r="L772" s="19">
        <v>0</v>
      </c>
      <c r="M772" s="19">
        <v>0</v>
      </c>
      <c r="N772" s="19">
        <v>0</v>
      </c>
      <c r="O772" s="19">
        <v>0</v>
      </c>
      <c r="P772" s="19">
        <v>0</v>
      </c>
      <c r="Q772" s="19">
        <v>0</v>
      </c>
      <c r="R772" s="19">
        <v>0</v>
      </c>
      <c r="S772" s="76">
        <v>0</v>
      </c>
    </row>
    <row r="773" spans="1:19" s="5" customFormat="1" ht="11.25" customHeight="1" x14ac:dyDescent="0.2">
      <c r="A773" s="1126" t="s">
        <v>70</v>
      </c>
      <c r="B773" s="966"/>
      <c r="C773" s="966"/>
      <c r="D773" s="966"/>
      <c r="E773" s="966"/>
      <c r="F773" s="966"/>
      <c r="G773" s="966"/>
      <c r="H773" s="966"/>
      <c r="I773" s="966"/>
      <c r="J773" s="966"/>
      <c r="K773" s="966"/>
      <c r="L773" s="966"/>
      <c r="M773" s="966"/>
      <c r="N773" s="966"/>
      <c r="O773" s="966"/>
      <c r="P773" s="966"/>
      <c r="Q773" s="966"/>
      <c r="R773" s="966"/>
      <c r="S773" s="1127"/>
    </row>
    <row r="774" spans="1:19" s="5" customFormat="1" ht="11.25" customHeight="1" x14ac:dyDescent="0.2">
      <c r="A774" s="75">
        <v>0</v>
      </c>
      <c r="B774" s="19">
        <v>0</v>
      </c>
      <c r="C774" s="19">
        <v>0</v>
      </c>
      <c r="D774" s="19">
        <v>0</v>
      </c>
      <c r="E774" s="19">
        <v>0</v>
      </c>
      <c r="F774" s="19">
        <v>0</v>
      </c>
      <c r="G774" s="19">
        <v>0</v>
      </c>
      <c r="H774" s="19">
        <v>0</v>
      </c>
      <c r="I774" s="19">
        <v>0</v>
      </c>
      <c r="J774" s="19">
        <v>0</v>
      </c>
      <c r="K774" s="19">
        <v>0</v>
      </c>
      <c r="L774" s="19">
        <v>0</v>
      </c>
      <c r="M774" s="19">
        <v>0</v>
      </c>
      <c r="N774" s="19">
        <v>0</v>
      </c>
      <c r="O774" s="19">
        <v>0</v>
      </c>
      <c r="P774" s="19">
        <v>0</v>
      </c>
      <c r="Q774" s="19">
        <v>0</v>
      </c>
      <c r="R774" s="19">
        <v>0</v>
      </c>
      <c r="S774" s="76">
        <v>0</v>
      </c>
    </row>
    <row r="775" spans="1:19" s="5" customFormat="1" ht="11.25" customHeight="1" x14ac:dyDescent="0.2">
      <c r="A775" s="1126" t="s">
        <v>71</v>
      </c>
      <c r="B775" s="966"/>
      <c r="C775" s="966"/>
      <c r="D775" s="966"/>
      <c r="E775" s="966"/>
      <c r="F775" s="966"/>
      <c r="G775" s="966"/>
      <c r="H775" s="966"/>
      <c r="I775" s="966"/>
      <c r="J775" s="966"/>
      <c r="K775" s="966"/>
      <c r="L775" s="966"/>
      <c r="M775" s="966"/>
      <c r="N775" s="966"/>
      <c r="O775" s="966"/>
      <c r="P775" s="966"/>
      <c r="Q775" s="966"/>
      <c r="R775" s="966"/>
      <c r="S775" s="1127"/>
    </row>
    <row r="776" spans="1:19" s="5" customFormat="1" ht="11.25" customHeight="1" x14ac:dyDescent="0.2">
      <c r="A776" s="75">
        <v>0</v>
      </c>
      <c r="B776" s="19">
        <v>0</v>
      </c>
      <c r="C776" s="19">
        <v>0</v>
      </c>
      <c r="D776" s="19">
        <v>0</v>
      </c>
      <c r="E776" s="19">
        <v>0</v>
      </c>
      <c r="F776" s="19">
        <v>0</v>
      </c>
      <c r="G776" s="19">
        <v>0</v>
      </c>
      <c r="H776" s="19">
        <v>0</v>
      </c>
      <c r="I776" s="19">
        <v>0</v>
      </c>
      <c r="J776" s="19">
        <v>0</v>
      </c>
      <c r="K776" s="19">
        <v>0</v>
      </c>
      <c r="L776" s="19">
        <v>0</v>
      </c>
      <c r="M776" s="19">
        <v>0</v>
      </c>
      <c r="N776" s="19">
        <v>0</v>
      </c>
      <c r="O776" s="19">
        <v>0</v>
      </c>
      <c r="P776" s="19">
        <v>0</v>
      </c>
      <c r="Q776" s="19">
        <v>0</v>
      </c>
      <c r="R776" s="19">
        <v>0</v>
      </c>
      <c r="S776" s="76">
        <v>0</v>
      </c>
    </row>
    <row r="777" spans="1:19" s="5" customFormat="1" ht="11.25" customHeight="1" x14ac:dyDescent="0.2">
      <c r="A777" s="1126" t="s">
        <v>72</v>
      </c>
      <c r="B777" s="966"/>
      <c r="C777" s="966"/>
      <c r="D777" s="966"/>
      <c r="E777" s="966"/>
      <c r="F777" s="966"/>
      <c r="G777" s="966"/>
      <c r="H777" s="966"/>
      <c r="I777" s="966"/>
      <c r="J777" s="966"/>
      <c r="K777" s="966"/>
      <c r="L777" s="966"/>
      <c r="M777" s="966"/>
      <c r="N777" s="966"/>
      <c r="O777" s="966"/>
      <c r="P777" s="966"/>
      <c r="Q777" s="966"/>
      <c r="R777" s="966"/>
      <c r="S777" s="1127"/>
    </row>
    <row r="778" spans="1:19" s="5" customFormat="1" ht="11.25" customHeight="1" x14ac:dyDescent="0.2">
      <c r="A778" s="75">
        <v>0</v>
      </c>
      <c r="B778" s="19">
        <v>0</v>
      </c>
      <c r="C778" s="19">
        <v>0</v>
      </c>
      <c r="D778" s="19">
        <v>0</v>
      </c>
      <c r="E778" s="19">
        <v>0</v>
      </c>
      <c r="F778" s="19">
        <v>0</v>
      </c>
      <c r="G778" s="19">
        <v>0</v>
      </c>
      <c r="H778" s="19">
        <v>0</v>
      </c>
      <c r="I778" s="19">
        <v>0</v>
      </c>
      <c r="J778" s="19">
        <v>0</v>
      </c>
      <c r="K778" s="19">
        <v>0</v>
      </c>
      <c r="L778" s="19">
        <v>0</v>
      </c>
      <c r="M778" s="19">
        <v>0</v>
      </c>
      <c r="N778" s="19">
        <v>0</v>
      </c>
      <c r="O778" s="19">
        <v>0</v>
      </c>
      <c r="P778" s="19">
        <v>0</v>
      </c>
      <c r="Q778" s="19">
        <v>0</v>
      </c>
      <c r="R778" s="19">
        <v>0</v>
      </c>
      <c r="S778" s="76">
        <v>0</v>
      </c>
    </row>
    <row r="779" spans="1:19" s="5" customFormat="1" ht="11.25" customHeight="1" x14ac:dyDescent="0.2">
      <c r="A779" s="1126" t="s">
        <v>73</v>
      </c>
      <c r="B779" s="966"/>
      <c r="C779" s="966"/>
      <c r="D779" s="966"/>
      <c r="E779" s="966"/>
      <c r="F779" s="966"/>
      <c r="G779" s="966"/>
      <c r="H779" s="966"/>
      <c r="I779" s="966"/>
      <c r="J779" s="966"/>
      <c r="K779" s="966"/>
      <c r="L779" s="966"/>
      <c r="M779" s="966"/>
      <c r="N779" s="966"/>
      <c r="O779" s="966"/>
      <c r="P779" s="966"/>
      <c r="Q779" s="966"/>
      <c r="R779" s="966"/>
      <c r="S779" s="1127"/>
    </row>
    <row r="780" spans="1:19" s="5" customFormat="1" ht="11.25" customHeight="1" x14ac:dyDescent="0.2">
      <c r="A780" s="75">
        <v>0</v>
      </c>
      <c r="B780" s="19">
        <v>0</v>
      </c>
      <c r="C780" s="19">
        <v>0</v>
      </c>
      <c r="D780" s="19">
        <v>0</v>
      </c>
      <c r="E780" s="19">
        <v>0</v>
      </c>
      <c r="F780" s="19">
        <v>0</v>
      </c>
      <c r="G780" s="19">
        <v>0</v>
      </c>
      <c r="H780" s="19">
        <v>0</v>
      </c>
      <c r="I780" s="19">
        <v>0</v>
      </c>
      <c r="J780" s="19">
        <v>0</v>
      </c>
      <c r="K780" s="19">
        <v>0</v>
      </c>
      <c r="L780" s="19">
        <v>0</v>
      </c>
      <c r="M780" s="19">
        <v>0</v>
      </c>
      <c r="N780" s="19">
        <v>0</v>
      </c>
      <c r="O780" s="19">
        <v>0</v>
      </c>
      <c r="P780" s="19">
        <v>0</v>
      </c>
      <c r="Q780" s="19">
        <v>0</v>
      </c>
      <c r="R780" s="19">
        <v>0</v>
      </c>
      <c r="S780" s="76">
        <v>0</v>
      </c>
    </row>
    <row r="781" spans="1:19" s="5" customFormat="1" ht="11.25" customHeight="1" x14ac:dyDescent="0.2">
      <c r="A781" s="1126" t="s">
        <v>74</v>
      </c>
      <c r="B781" s="966"/>
      <c r="C781" s="966"/>
      <c r="D781" s="966"/>
      <c r="E781" s="966"/>
      <c r="F781" s="966"/>
      <c r="G781" s="966"/>
      <c r="H781" s="966"/>
      <c r="I781" s="966"/>
      <c r="J781" s="966"/>
      <c r="K781" s="966"/>
      <c r="L781" s="966"/>
      <c r="M781" s="966"/>
      <c r="N781" s="966"/>
      <c r="O781" s="966"/>
      <c r="P781" s="966"/>
      <c r="Q781" s="966"/>
      <c r="R781" s="966"/>
      <c r="S781" s="1127"/>
    </row>
    <row r="782" spans="1:19" s="5" customFormat="1" ht="11.25" customHeight="1" x14ac:dyDescent="0.2">
      <c r="A782" s="75">
        <v>0</v>
      </c>
      <c r="B782" s="19">
        <v>0</v>
      </c>
      <c r="C782" s="19">
        <v>0</v>
      </c>
      <c r="D782" s="19">
        <v>0</v>
      </c>
      <c r="E782" s="19">
        <v>0</v>
      </c>
      <c r="F782" s="19">
        <v>0</v>
      </c>
      <c r="G782" s="19">
        <v>0</v>
      </c>
      <c r="H782" s="19">
        <v>0</v>
      </c>
      <c r="I782" s="19">
        <v>0</v>
      </c>
      <c r="J782" s="19">
        <v>0</v>
      </c>
      <c r="K782" s="19">
        <v>0</v>
      </c>
      <c r="L782" s="19">
        <v>0</v>
      </c>
      <c r="M782" s="19">
        <v>0</v>
      </c>
      <c r="N782" s="19">
        <v>0</v>
      </c>
      <c r="O782" s="19">
        <v>0</v>
      </c>
      <c r="P782" s="19">
        <v>0</v>
      </c>
      <c r="Q782" s="19">
        <v>0</v>
      </c>
      <c r="R782" s="19">
        <v>0</v>
      </c>
      <c r="S782" s="76">
        <v>0</v>
      </c>
    </row>
    <row r="783" spans="1:19" s="5" customFormat="1" ht="11.25" customHeight="1" x14ac:dyDescent="0.2">
      <c r="A783" s="1126" t="s">
        <v>75</v>
      </c>
      <c r="B783" s="966"/>
      <c r="C783" s="966"/>
      <c r="D783" s="966"/>
      <c r="E783" s="966"/>
      <c r="F783" s="966"/>
      <c r="G783" s="966"/>
      <c r="H783" s="966"/>
      <c r="I783" s="966"/>
      <c r="J783" s="966"/>
      <c r="K783" s="966"/>
      <c r="L783" s="966"/>
      <c r="M783" s="966"/>
      <c r="N783" s="966"/>
      <c r="O783" s="966"/>
      <c r="P783" s="966"/>
      <c r="Q783" s="966"/>
      <c r="R783" s="966"/>
      <c r="S783" s="1127"/>
    </row>
    <row r="784" spans="1:19" s="5" customFormat="1" ht="11.25" customHeight="1" x14ac:dyDescent="0.2">
      <c r="A784" s="75">
        <v>0</v>
      </c>
      <c r="B784" s="19">
        <v>0</v>
      </c>
      <c r="C784" s="19">
        <v>0</v>
      </c>
      <c r="D784" s="19">
        <v>0</v>
      </c>
      <c r="E784" s="19">
        <v>0</v>
      </c>
      <c r="F784" s="19">
        <v>0</v>
      </c>
      <c r="G784" s="19">
        <v>0</v>
      </c>
      <c r="H784" s="19">
        <v>0</v>
      </c>
      <c r="I784" s="19">
        <v>0</v>
      </c>
      <c r="J784" s="19">
        <v>0</v>
      </c>
      <c r="K784" s="19">
        <v>0</v>
      </c>
      <c r="L784" s="19">
        <v>0</v>
      </c>
      <c r="M784" s="19">
        <v>0</v>
      </c>
      <c r="N784" s="19">
        <v>0</v>
      </c>
      <c r="O784" s="19">
        <v>0</v>
      </c>
      <c r="P784" s="19">
        <v>0</v>
      </c>
      <c r="Q784" s="19">
        <v>0</v>
      </c>
      <c r="R784" s="19">
        <v>0</v>
      </c>
      <c r="S784" s="76">
        <v>0</v>
      </c>
    </row>
    <row r="785" spans="1:19" s="5" customFormat="1" ht="11.25" customHeight="1" x14ac:dyDescent="0.2">
      <c r="A785" s="1126" t="s">
        <v>76</v>
      </c>
      <c r="B785" s="966"/>
      <c r="C785" s="966"/>
      <c r="D785" s="966"/>
      <c r="E785" s="966"/>
      <c r="F785" s="966"/>
      <c r="G785" s="966"/>
      <c r="H785" s="966"/>
      <c r="I785" s="966"/>
      <c r="J785" s="966"/>
      <c r="K785" s="966"/>
      <c r="L785" s="966"/>
      <c r="M785" s="966"/>
      <c r="N785" s="966"/>
      <c r="O785" s="966"/>
      <c r="P785" s="966"/>
      <c r="Q785" s="966"/>
      <c r="R785" s="966"/>
      <c r="S785" s="1127"/>
    </row>
    <row r="786" spans="1:19" s="5" customFormat="1" ht="11.25" customHeight="1" x14ac:dyDescent="0.2">
      <c r="A786" s="75">
        <v>0</v>
      </c>
      <c r="B786" s="19">
        <v>0</v>
      </c>
      <c r="C786" s="19">
        <v>0</v>
      </c>
      <c r="D786" s="19">
        <v>0</v>
      </c>
      <c r="E786" s="19">
        <v>0</v>
      </c>
      <c r="F786" s="19">
        <v>0</v>
      </c>
      <c r="G786" s="19">
        <v>0</v>
      </c>
      <c r="H786" s="19">
        <v>0</v>
      </c>
      <c r="I786" s="19">
        <v>0</v>
      </c>
      <c r="J786" s="19">
        <v>0</v>
      </c>
      <c r="K786" s="19">
        <v>0</v>
      </c>
      <c r="L786" s="19">
        <v>0</v>
      </c>
      <c r="M786" s="19">
        <v>0</v>
      </c>
      <c r="N786" s="19">
        <v>0</v>
      </c>
      <c r="O786" s="19">
        <v>0</v>
      </c>
      <c r="P786" s="19">
        <v>0</v>
      </c>
      <c r="Q786" s="19">
        <v>0</v>
      </c>
      <c r="R786" s="19">
        <v>0</v>
      </c>
      <c r="S786" s="76">
        <v>0</v>
      </c>
    </row>
    <row r="787" spans="1:19" s="5" customFormat="1" ht="11.25" customHeight="1" x14ac:dyDescent="0.2">
      <c r="A787" s="1126" t="s">
        <v>77</v>
      </c>
      <c r="B787" s="966"/>
      <c r="C787" s="966"/>
      <c r="D787" s="966"/>
      <c r="E787" s="966"/>
      <c r="F787" s="966"/>
      <c r="G787" s="966"/>
      <c r="H787" s="966"/>
      <c r="I787" s="966"/>
      <c r="J787" s="966"/>
      <c r="K787" s="966"/>
      <c r="L787" s="966"/>
      <c r="M787" s="966"/>
      <c r="N787" s="966"/>
      <c r="O787" s="966"/>
      <c r="P787" s="966"/>
      <c r="Q787" s="966"/>
      <c r="R787" s="966"/>
      <c r="S787" s="1127"/>
    </row>
    <row r="788" spans="1:19" s="5" customFormat="1" ht="11.25" customHeight="1" x14ac:dyDescent="0.2">
      <c r="A788" s="75">
        <v>0</v>
      </c>
      <c r="B788" s="19">
        <v>0</v>
      </c>
      <c r="C788" s="19">
        <v>0</v>
      </c>
      <c r="D788" s="19">
        <v>0</v>
      </c>
      <c r="E788" s="19">
        <v>0</v>
      </c>
      <c r="F788" s="19">
        <v>0</v>
      </c>
      <c r="G788" s="19">
        <v>0</v>
      </c>
      <c r="H788" s="19">
        <v>0</v>
      </c>
      <c r="I788" s="19">
        <v>0</v>
      </c>
      <c r="J788" s="19">
        <v>0</v>
      </c>
      <c r="K788" s="19">
        <v>0</v>
      </c>
      <c r="L788" s="19">
        <v>0</v>
      </c>
      <c r="M788" s="19">
        <v>0</v>
      </c>
      <c r="N788" s="19">
        <v>0</v>
      </c>
      <c r="O788" s="19">
        <v>0</v>
      </c>
      <c r="P788" s="19">
        <v>0</v>
      </c>
      <c r="Q788" s="19">
        <v>0</v>
      </c>
      <c r="R788" s="19">
        <v>0</v>
      </c>
      <c r="S788" s="76">
        <v>0</v>
      </c>
    </row>
    <row r="789" spans="1:19" s="5" customFormat="1" ht="11.25" customHeight="1" x14ac:dyDescent="0.2">
      <c r="A789" s="1126" t="s">
        <v>78</v>
      </c>
      <c r="B789" s="966"/>
      <c r="C789" s="966"/>
      <c r="D789" s="966"/>
      <c r="E789" s="966"/>
      <c r="F789" s="966"/>
      <c r="G789" s="966"/>
      <c r="H789" s="966"/>
      <c r="I789" s="966"/>
      <c r="J789" s="966"/>
      <c r="K789" s="966"/>
      <c r="L789" s="966"/>
      <c r="M789" s="966"/>
      <c r="N789" s="966"/>
      <c r="O789" s="966"/>
      <c r="P789" s="966"/>
      <c r="Q789" s="966"/>
      <c r="R789" s="966"/>
      <c r="S789" s="1127"/>
    </row>
    <row r="790" spans="1:19" s="5" customFormat="1" ht="11.25" customHeight="1" x14ac:dyDescent="0.2">
      <c r="A790" s="75">
        <v>0</v>
      </c>
      <c r="B790" s="19">
        <v>0</v>
      </c>
      <c r="C790" s="19">
        <v>0</v>
      </c>
      <c r="D790" s="19">
        <v>0</v>
      </c>
      <c r="E790" s="19">
        <v>0</v>
      </c>
      <c r="F790" s="19">
        <v>0</v>
      </c>
      <c r="G790" s="19">
        <v>0</v>
      </c>
      <c r="H790" s="19">
        <v>0</v>
      </c>
      <c r="I790" s="19">
        <v>0</v>
      </c>
      <c r="J790" s="19">
        <v>0</v>
      </c>
      <c r="K790" s="19">
        <v>0</v>
      </c>
      <c r="L790" s="19">
        <v>0</v>
      </c>
      <c r="M790" s="19">
        <v>0</v>
      </c>
      <c r="N790" s="19">
        <v>0</v>
      </c>
      <c r="O790" s="19">
        <v>0</v>
      </c>
      <c r="P790" s="19">
        <v>0</v>
      </c>
      <c r="Q790" s="19">
        <v>0</v>
      </c>
      <c r="R790" s="19">
        <v>0</v>
      </c>
      <c r="S790" s="76">
        <v>0</v>
      </c>
    </row>
    <row r="791" spans="1:19" s="5" customFormat="1" ht="11.25" customHeight="1" x14ac:dyDescent="0.2">
      <c r="A791" s="1126" t="s">
        <v>79</v>
      </c>
      <c r="B791" s="966"/>
      <c r="C791" s="966"/>
      <c r="D791" s="966"/>
      <c r="E791" s="966"/>
      <c r="F791" s="966"/>
      <c r="G791" s="966"/>
      <c r="H791" s="966"/>
      <c r="I791" s="966"/>
      <c r="J791" s="966"/>
      <c r="K791" s="966"/>
      <c r="L791" s="966"/>
      <c r="M791" s="966"/>
      <c r="N791" s="966"/>
      <c r="O791" s="966"/>
      <c r="P791" s="966"/>
      <c r="Q791" s="966"/>
      <c r="R791" s="966"/>
      <c r="S791" s="1127"/>
    </row>
    <row r="792" spans="1:19" s="5" customFormat="1" ht="11.25" customHeight="1" x14ac:dyDescent="0.2">
      <c r="A792" s="75">
        <v>0</v>
      </c>
      <c r="B792" s="19">
        <v>0</v>
      </c>
      <c r="C792" s="19">
        <v>0</v>
      </c>
      <c r="D792" s="19">
        <v>0</v>
      </c>
      <c r="E792" s="19">
        <v>0</v>
      </c>
      <c r="F792" s="19">
        <v>0</v>
      </c>
      <c r="G792" s="19">
        <v>0</v>
      </c>
      <c r="H792" s="19">
        <v>0</v>
      </c>
      <c r="I792" s="19">
        <v>0</v>
      </c>
      <c r="J792" s="19">
        <v>0</v>
      </c>
      <c r="K792" s="19">
        <v>0</v>
      </c>
      <c r="L792" s="19">
        <v>0</v>
      </c>
      <c r="M792" s="19">
        <v>0</v>
      </c>
      <c r="N792" s="19">
        <v>0</v>
      </c>
      <c r="O792" s="19">
        <v>0</v>
      </c>
      <c r="P792" s="19">
        <v>0</v>
      </c>
      <c r="Q792" s="19">
        <v>0</v>
      </c>
      <c r="R792" s="19">
        <v>0</v>
      </c>
      <c r="S792" s="76">
        <v>0</v>
      </c>
    </row>
    <row r="793" spans="1:19" s="5" customFormat="1" ht="11.25" customHeight="1" x14ac:dyDescent="0.2">
      <c r="A793" s="1126" t="s">
        <v>80</v>
      </c>
      <c r="B793" s="966"/>
      <c r="C793" s="966"/>
      <c r="D793" s="966"/>
      <c r="E793" s="966"/>
      <c r="F793" s="966"/>
      <c r="G793" s="966"/>
      <c r="H793" s="966"/>
      <c r="I793" s="966"/>
      <c r="J793" s="966"/>
      <c r="K793" s="966"/>
      <c r="L793" s="966"/>
      <c r="M793" s="966"/>
      <c r="N793" s="966"/>
      <c r="O793" s="966"/>
      <c r="P793" s="966"/>
      <c r="Q793" s="966"/>
      <c r="R793" s="966"/>
      <c r="S793" s="1127"/>
    </row>
    <row r="794" spans="1:19" s="5" customFormat="1" ht="11.25" customHeight="1" x14ac:dyDescent="0.2">
      <c r="A794" s="75">
        <v>0</v>
      </c>
      <c r="B794" s="19">
        <v>0</v>
      </c>
      <c r="C794" s="19">
        <v>0</v>
      </c>
      <c r="D794" s="19">
        <v>0</v>
      </c>
      <c r="E794" s="19">
        <v>0</v>
      </c>
      <c r="F794" s="19">
        <v>0</v>
      </c>
      <c r="G794" s="19">
        <v>0</v>
      </c>
      <c r="H794" s="19">
        <v>0</v>
      </c>
      <c r="I794" s="19">
        <v>0</v>
      </c>
      <c r="J794" s="19">
        <v>0</v>
      </c>
      <c r="K794" s="19">
        <v>0</v>
      </c>
      <c r="L794" s="19">
        <v>0</v>
      </c>
      <c r="M794" s="19">
        <v>0</v>
      </c>
      <c r="N794" s="19">
        <v>0</v>
      </c>
      <c r="O794" s="19">
        <v>0</v>
      </c>
      <c r="P794" s="19">
        <v>0</v>
      </c>
      <c r="Q794" s="19">
        <v>0</v>
      </c>
      <c r="R794" s="19">
        <v>0</v>
      </c>
      <c r="S794" s="76">
        <v>0</v>
      </c>
    </row>
    <row r="795" spans="1:19" s="5" customFormat="1" ht="11.25" customHeight="1" x14ac:dyDescent="0.2">
      <c r="A795" s="1052" t="s">
        <v>1717</v>
      </c>
      <c r="B795" s="963"/>
      <c r="C795" s="963"/>
      <c r="D795" s="963"/>
      <c r="E795" s="963"/>
      <c r="F795" s="963"/>
      <c r="G795" s="963"/>
      <c r="H795" s="963"/>
      <c r="I795" s="963"/>
      <c r="J795" s="963"/>
      <c r="K795" s="963"/>
      <c r="L795" s="963"/>
      <c r="M795" s="963"/>
      <c r="N795" s="963"/>
      <c r="O795" s="963"/>
      <c r="P795" s="963"/>
      <c r="Q795" s="963"/>
      <c r="R795" s="963"/>
      <c r="S795" s="1053"/>
    </row>
    <row r="796" spans="1:19" s="261" customFormat="1" ht="11.25" customHeight="1" x14ac:dyDescent="0.2">
      <c r="A796" s="312">
        <f>SUM(A794,A792,A790,A788,A786,A784,A782,A780,A778,A776,A774,A772)</f>
        <v>0</v>
      </c>
      <c r="B796" s="312">
        <f t="shared" ref="B796:S796" si="19">SUM(B794,B792,B790,B788,B786,B784,B782,B780,B778,B776,B774,B772)</f>
        <v>0</v>
      </c>
      <c r="C796" s="312">
        <f t="shared" si="19"/>
        <v>0</v>
      </c>
      <c r="D796" s="312">
        <f t="shared" si="19"/>
        <v>0</v>
      </c>
      <c r="E796" s="312">
        <f t="shared" si="19"/>
        <v>0</v>
      </c>
      <c r="F796" s="312">
        <f t="shared" si="19"/>
        <v>0</v>
      </c>
      <c r="G796" s="312">
        <f t="shared" si="19"/>
        <v>0</v>
      </c>
      <c r="H796" s="312">
        <f t="shared" si="19"/>
        <v>0</v>
      </c>
      <c r="I796" s="312">
        <f t="shared" si="19"/>
        <v>0</v>
      </c>
      <c r="J796" s="312">
        <f t="shared" si="19"/>
        <v>0</v>
      </c>
      <c r="K796" s="312">
        <f t="shared" si="19"/>
        <v>0</v>
      </c>
      <c r="L796" s="312">
        <f t="shared" si="19"/>
        <v>0</v>
      </c>
      <c r="M796" s="312">
        <f t="shared" si="19"/>
        <v>0</v>
      </c>
      <c r="N796" s="312">
        <f t="shared" si="19"/>
        <v>0</v>
      </c>
      <c r="O796" s="312">
        <f t="shared" si="19"/>
        <v>0</v>
      </c>
      <c r="P796" s="312">
        <f t="shared" si="19"/>
        <v>0</v>
      </c>
      <c r="Q796" s="312">
        <f t="shared" si="19"/>
        <v>0</v>
      </c>
      <c r="R796" s="312">
        <f t="shared" si="19"/>
        <v>0</v>
      </c>
      <c r="S796" s="312">
        <f t="shared" si="19"/>
        <v>0</v>
      </c>
    </row>
    <row r="797" spans="1:19" s="5" customFormat="1" ht="11.25" customHeight="1" thickBot="1" x14ac:dyDescent="0.25">
      <c r="A797" s="1369"/>
      <c r="B797" s="1373"/>
      <c r="C797" s="1373"/>
      <c r="D797" s="1373"/>
      <c r="E797" s="1373"/>
      <c r="F797" s="1373"/>
      <c r="G797" s="1373"/>
      <c r="H797" s="1373"/>
      <c r="I797" s="1373"/>
      <c r="J797" s="1373"/>
      <c r="K797" s="1373"/>
      <c r="L797" s="1373"/>
      <c r="M797" s="1373"/>
      <c r="N797" s="1373"/>
      <c r="O797" s="1373"/>
      <c r="P797" s="1373"/>
      <c r="Q797" s="1373"/>
      <c r="R797" s="1373"/>
      <c r="S797" s="1374"/>
    </row>
    <row r="798" spans="1:19" s="231" customFormat="1" ht="20.25" customHeight="1" x14ac:dyDescent="0.2">
      <c r="A798" s="1372" t="s">
        <v>2987</v>
      </c>
      <c r="B798" s="1050"/>
      <c r="C798" s="1050"/>
      <c r="D798" s="1050"/>
      <c r="E798" s="1050"/>
      <c r="F798" s="1050"/>
      <c r="G798" s="1050"/>
      <c r="H798" s="1050"/>
      <c r="I798" s="1050"/>
      <c r="J798" s="1050"/>
      <c r="K798" s="1050"/>
      <c r="L798" s="1050"/>
      <c r="M798" s="1050"/>
      <c r="N798" s="1050"/>
      <c r="O798" s="1050"/>
      <c r="P798" s="1050"/>
      <c r="Q798" s="1050"/>
      <c r="R798" s="1050"/>
      <c r="S798" s="1051"/>
    </row>
    <row r="799" spans="1:19" s="5" customFormat="1" ht="11.25" customHeight="1" x14ac:dyDescent="0.2">
      <c r="A799" s="1039" t="s">
        <v>172</v>
      </c>
      <c r="B799" s="834"/>
      <c r="C799" s="834"/>
      <c r="D799" s="834"/>
      <c r="E799" s="834"/>
      <c r="F799" s="834"/>
      <c r="G799" s="834"/>
      <c r="H799" s="834"/>
      <c r="I799" s="834"/>
      <c r="J799" s="834"/>
      <c r="K799" s="834"/>
      <c r="L799" s="834"/>
      <c r="M799" s="834"/>
      <c r="N799" s="834"/>
      <c r="O799" s="834"/>
      <c r="P799" s="834"/>
      <c r="Q799" s="834"/>
      <c r="R799" s="834"/>
      <c r="S799" s="835"/>
    </row>
    <row r="800" spans="1:19" s="5" customFormat="1" ht="11.25" customHeight="1" x14ac:dyDescent="0.2">
      <c r="A800" s="1039" t="s">
        <v>1857</v>
      </c>
      <c r="B800" s="834"/>
      <c r="C800" s="834"/>
      <c r="D800" s="834"/>
      <c r="E800" s="834"/>
      <c r="F800" s="834"/>
      <c r="G800" s="834"/>
      <c r="H800" s="834"/>
      <c r="I800" s="834"/>
      <c r="J800" s="834"/>
      <c r="K800" s="834"/>
      <c r="L800" s="834"/>
      <c r="M800" s="834"/>
      <c r="N800" s="834"/>
      <c r="O800" s="834"/>
      <c r="P800" s="834"/>
      <c r="Q800" s="834"/>
      <c r="R800" s="834"/>
      <c r="S800" s="1040"/>
    </row>
    <row r="801" spans="1:19" s="5" customFormat="1" ht="11.25" customHeight="1" x14ac:dyDescent="0.2">
      <c r="A801" s="1039" t="s">
        <v>538</v>
      </c>
      <c r="B801" s="834"/>
      <c r="C801" s="834"/>
      <c r="D801" s="834"/>
      <c r="E801" s="834"/>
      <c r="F801" s="834"/>
      <c r="G801" s="834"/>
      <c r="H801" s="834"/>
      <c r="I801" s="834"/>
      <c r="J801" s="834"/>
      <c r="K801" s="834"/>
      <c r="L801" s="834"/>
      <c r="M801" s="834"/>
      <c r="N801" s="834"/>
      <c r="O801" s="834"/>
      <c r="P801" s="834"/>
      <c r="Q801" s="834"/>
      <c r="R801" s="834"/>
      <c r="S801" s="1040"/>
    </row>
    <row r="802" spans="1:19" s="5" customFormat="1" ht="11.25" customHeight="1" x14ac:dyDescent="0.2">
      <c r="A802" s="1039" t="s">
        <v>1858</v>
      </c>
      <c r="B802" s="834"/>
      <c r="C802" s="834"/>
      <c r="D802" s="834"/>
      <c r="E802" s="834"/>
      <c r="F802" s="834"/>
      <c r="G802" s="834"/>
      <c r="H802" s="834"/>
      <c r="I802" s="834"/>
      <c r="J802" s="834"/>
      <c r="K802" s="834"/>
      <c r="L802" s="834"/>
      <c r="M802" s="834"/>
      <c r="N802" s="834"/>
      <c r="O802" s="834"/>
      <c r="P802" s="834"/>
      <c r="Q802" s="834"/>
      <c r="R802" s="834"/>
      <c r="S802" s="1040"/>
    </row>
    <row r="803" spans="1:19" s="5" customFormat="1" ht="11.25" customHeight="1" x14ac:dyDescent="0.2">
      <c r="A803" s="1039" t="s">
        <v>1859</v>
      </c>
      <c r="B803" s="834"/>
      <c r="C803" s="834"/>
      <c r="D803" s="834"/>
      <c r="E803" s="834"/>
      <c r="F803" s="834"/>
      <c r="G803" s="834"/>
      <c r="H803" s="834"/>
      <c r="I803" s="834"/>
      <c r="J803" s="834"/>
      <c r="K803" s="834"/>
      <c r="L803" s="834"/>
      <c r="M803" s="834"/>
      <c r="N803" s="834"/>
      <c r="O803" s="834"/>
      <c r="P803" s="834"/>
      <c r="Q803" s="834"/>
      <c r="R803" s="834"/>
      <c r="S803" s="1040"/>
    </row>
    <row r="804" spans="1:19" s="5" customFormat="1" ht="11.25" customHeight="1" x14ac:dyDescent="0.2">
      <c r="A804" s="1039" t="s">
        <v>1860</v>
      </c>
      <c r="B804" s="834"/>
      <c r="C804" s="834"/>
      <c r="D804" s="834"/>
      <c r="E804" s="834"/>
      <c r="F804" s="834"/>
      <c r="G804" s="834"/>
      <c r="H804" s="834"/>
      <c r="I804" s="834"/>
      <c r="J804" s="834"/>
      <c r="K804" s="834"/>
      <c r="L804" s="834"/>
      <c r="M804" s="834"/>
      <c r="N804" s="834"/>
      <c r="O804" s="834"/>
      <c r="P804" s="834"/>
      <c r="Q804" s="834"/>
      <c r="R804" s="834"/>
      <c r="S804" s="1040"/>
    </row>
    <row r="805" spans="1:19" s="5" customFormat="1" ht="11.25" customHeight="1" x14ac:dyDescent="0.2">
      <c r="A805" s="1039" t="s">
        <v>1861</v>
      </c>
      <c r="B805" s="834"/>
      <c r="C805" s="834"/>
      <c r="D805" s="834"/>
      <c r="E805" s="834"/>
      <c r="F805" s="834"/>
      <c r="G805" s="834"/>
      <c r="H805" s="834"/>
      <c r="I805" s="834"/>
      <c r="J805" s="834"/>
      <c r="K805" s="834"/>
      <c r="L805" s="834"/>
      <c r="M805" s="834"/>
      <c r="N805" s="834"/>
      <c r="O805" s="834"/>
      <c r="P805" s="834"/>
      <c r="Q805" s="834"/>
      <c r="R805" s="834"/>
      <c r="S805" s="1040"/>
    </row>
    <row r="806" spans="1:19" s="5" customFormat="1" ht="11.25" customHeight="1" x14ac:dyDescent="0.2">
      <c r="A806" s="1039" t="s">
        <v>1659</v>
      </c>
      <c r="B806" s="834"/>
      <c r="C806" s="834"/>
      <c r="D806" s="834"/>
      <c r="E806" s="834"/>
      <c r="F806" s="834"/>
      <c r="G806" s="834"/>
      <c r="H806" s="834"/>
      <c r="I806" s="834"/>
      <c r="J806" s="834"/>
      <c r="K806" s="834"/>
      <c r="L806" s="834"/>
      <c r="M806" s="834"/>
      <c r="N806" s="834"/>
      <c r="O806" s="834"/>
      <c r="P806" s="834"/>
      <c r="Q806" s="834"/>
      <c r="R806" s="834"/>
      <c r="S806" s="1040"/>
    </row>
    <row r="807" spans="1:19" s="5" customFormat="1" ht="12.75" customHeight="1" x14ac:dyDescent="0.2">
      <c r="A807" s="1041" t="s">
        <v>1862</v>
      </c>
      <c r="B807" s="837"/>
      <c r="C807" s="837"/>
      <c r="D807" s="837"/>
      <c r="E807" s="837"/>
      <c r="F807" s="837"/>
      <c r="G807" s="837"/>
      <c r="H807" s="837"/>
      <c r="I807" s="837"/>
      <c r="J807" s="837"/>
      <c r="K807" s="837"/>
      <c r="L807" s="837"/>
      <c r="M807" s="837"/>
      <c r="N807" s="837"/>
      <c r="O807" s="837"/>
      <c r="P807" s="837"/>
      <c r="Q807" s="837"/>
      <c r="R807" s="837"/>
      <c r="S807" s="1042"/>
    </row>
    <row r="808" spans="1:19" s="5" customFormat="1" ht="42" customHeight="1" x14ac:dyDescent="0.2">
      <c r="A808" s="1038" t="s">
        <v>41</v>
      </c>
      <c r="B808" s="831"/>
      <c r="C808" s="831"/>
      <c r="D808" s="831" t="s">
        <v>42</v>
      </c>
      <c r="E808" s="831"/>
      <c r="F808" s="831" t="s">
        <v>43</v>
      </c>
      <c r="G808" s="831"/>
      <c r="H808" s="831"/>
      <c r="I808" s="831" t="s">
        <v>44</v>
      </c>
      <c r="J808" s="831"/>
      <c r="K808" s="827" t="s">
        <v>45</v>
      </c>
      <c r="L808" s="839"/>
      <c r="M808" s="839"/>
      <c r="N808" s="840"/>
      <c r="O808" s="841" t="s">
        <v>46</v>
      </c>
      <c r="P808" s="841"/>
      <c r="Q808" s="842"/>
      <c r="R808" s="831" t="s">
        <v>47</v>
      </c>
      <c r="S808" s="1036"/>
    </row>
    <row r="809" spans="1:19" s="5" customFormat="1" ht="30" customHeight="1" x14ac:dyDescent="0.2">
      <c r="A809" s="1037" t="s">
        <v>48</v>
      </c>
      <c r="B809" s="830" t="s">
        <v>49</v>
      </c>
      <c r="C809" s="852" t="s">
        <v>50</v>
      </c>
      <c r="D809" s="830" t="s">
        <v>51</v>
      </c>
      <c r="E809" s="830" t="s">
        <v>52</v>
      </c>
      <c r="F809" s="827" t="s">
        <v>53</v>
      </c>
      <c r="G809" s="828"/>
      <c r="H809" s="829"/>
      <c r="I809" s="830" t="s">
        <v>54</v>
      </c>
      <c r="J809" s="830" t="s">
        <v>55</v>
      </c>
      <c r="K809" s="827" t="s">
        <v>56</v>
      </c>
      <c r="L809" s="829"/>
      <c r="M809" s="827" t="s">
        <v>57</v>
      </c>
      <c r="N809" s="829"/>
      <c r="O809" s="830" t="s">
        <v>58</v>
      </c>
      <c r="P809" s="830" t="s">
        <v>59</v>
      </c>
      <c r="Q809" s="830" t="s">
        <v>60</v>
      </c>
      <c r="R809" s="830" t="s">
        <v>61</v>
      </c>
      <c r="S809" s="1035" t="s">
        <v>62</v>
      </c>
    </row>
    <row r="810" spans="1:19" s="5" customFormat="1" ht="59.25" customHeight="1" x14ac:dyDescent="0.2">
      <c r="A810" s="1038"/>
      <c r="B810" s="831"/>
      <c r="C810" s="853"/>
      <c r="D810" s="831"/>
      <c r="E810" s="831"/>
      <c r="F810" s="149" t="s">
        <v>63</v>
      </c>
      <c r="G810" s="149" t="s">
        <v>64</v>
      </c>
      <c r="H810" s="149" t="s">
        <v>65</v>
      </c>
      <c r="I810" s="831"/>
      <c r="J810" s="831"/>
      <c r="K810" s="152" t="s">
        <v>66</v>
      </c>
      <c r="L810" s="152" t="s">
        <v>67</v>
      </c>
      <c r="M810" s="152" t="s">
        <v>68</v>
      </c>
      <c r="N810" s="152" t="s">
        <v>67</v>
      </c>
      <c r="O810" s="831"/>
      <c r="P810" s="831"/>
      <c r="Q810" s="831"/>
      <c r="R810" s="831"/>
      <c r="S810" s="1036"/>
    </row>
    <row r="811" spans="1:19" s="5" customFormat="1" ht="11.25" customHeight="1" x14ac:dyDescent="0.2">
      <c r="A811" s="1022" t="s">
        <v>69</v>
      </c>
      <c r="B811" s="826"/>
      <c r="C811" s="826"/>
      <c r="D811" s="826"/>
      <c r="E811" s="826"/>
      <c r="F811" s="826"/>
      <c r="G811" s="826"/>
      <c r="H811" s="826"/>
      <c r="I811" s="826"/>
      <c r="J811" s="826"/>
      <c r="K811" s="826"/>
      <c r="L811" s="826"/>
      <c r="M811" s="826"/>
      <c r="N811" s="826"/>
      <c r="O811" s="826"/>
      <c r="P811" s="826"/>
      <c r="Q811" s="826"/>
      <c r="R811" s="826"/>
      <c r="S811" s="1023"/>
    </row>
    <row r="812" spans="1:19" s="5" customFormat="1" ht="11.25" customHeight="1" x14ac:dyDescent="0.2">
      <c r="A812" s="75">
        <v>0</v>
      </c>
      <c r="B812" s="19">
        <v>0</v>
      </c>
      <c r="C812" s="19">
        <v>0</v>
      </c>
      <c r="D812" s="19">
        <v>0</v>
      </c>
      <c r="E812" s="19">
        <v>0</v>
      </c>
      <c r="F812" s="19">
        <v>0</v>
      </c>
      <c r="G812" s="19">
        <v>0</v>
      </c>
      <c r="H812" s="19">
        <v>0</v>
      </c>
      <c r="I812" s="19">
        <v>0</v>
      </c>
      <c r="J812" s="19">
        <v>0</v>
      </c>
      <c r="K812" s="19">
        <v>0</v>
      </c>
      <c r="L812" s="19">
        <v>0</v>
      </c>
      <c r="M812" s="19">
        <v>0</v>
      </c>
      <c r="N812" s="19">
        <v>0</v>
      </c>
      <c r="O812" s="19">
        <v>0</v>
      </c>
      <c r="P812" s="19">
        <v>0</v>
      </c>
      <c r="Q812" s="19">
        <v>0</v>
      </c>
      <c r="R812" s="19">
        <v>0</v>
      </c>
      <c r="S812" s="76">
        <v>0</v>
      </c>
    </row>
    <row r="813" spans="1:19" s="5" customFormat="1" ht="11.25" customHeight="1" x14ac:dyDescent="0.2">
      <c r="A813" s="1022" t="s">
        <v>70</v>
      </c>
      <c r="B813" s="826"/>
      <c r="C813" s="826"/>
      <c r="D813" s="826"/>
      <c r="E813" s="826"/>
      <c r="F813" s="826"/>
      <c r="G813" s="826"/>
      <c r="H813" s="826"/>
      <c r="I813" s="826"/>
      <c r="J813" s="826"/>
      <c r="K813" s="826"/>
      <c r="L813" s="826"/>
      <c r="M813" s="826"/>
      <c r="N813" s="826"/>
      <c r="O813" s="826"/>
      <c r="P813" s="826"/>
      <c r="Q813" s="826"/>
      <c r="R813" s="826"/>
      <c r="S813" s="1023"/>
    </row>
    <row r="814" spans="1:19" s="5" customFormat="1" ht="11.25" customHeight="1" x14ac:dyDescent="0.2">
      <c r="A814" s="75">
        <v>0</v>
      </c>
      <c r="B814" s="19">
        <v>0</v>
      </c>
      <c r="C814" s="19">
        <v>0</v>
      </c>
      <c r="D814" s="19">
        <v>0</v>
      </c>
      <c r="E814" s="19">
        <v>0</v>
      </c>
      <c r="F814" s="19">
        <v>0</v>
      </c>
      <c r="G814" s="19">
        <v>0</v>
      </c>
      <c r="H814" s="19">
        <v>0</v>
      </c>
      <c r="I814" s="19">
        <v>0</v>
      </c>
      <c r="J814" s="19">
        <v>0</v>
      </c>
      <c r="K814" s="19">
        <v>0</v>
      </c>
      <c r="L814" s="19">
        <v>0</v>
      </c>
      <c r="M814" s="19">
        <v>0</v>
      </c>
      <c r="N814" s="19">
        <v>0</v>
      </c>
      <c r="O814" s="19">
        <v>0</v>
      </c>
      <c r="P814" s="19">
        <v>0</v>
      </c>
      <c r="Q814" s="19">
        <v>0</v>
      </c>
      <c r="R814" s="19">
        <v>0</v>
      </c>
      <c r="S814" s="76">
        <v>0</v>
      </c>
    </row>
    <row r="815" spans="1:19" s="5" customFormat="1" ht="11.25" customHeight="1" x14ac:dyDescent="0.2">
      <c r="A815" s="1022" t="s">
        <v>71</v>
      </c>
      <c r="B815" s="826"/>
      <c r="C815" s="826"/>
      <c r="D815" s="826"/>
      <c r="E815" s="826"/>
      <c r="F815" s="826"/>
      <c r="G815" s="826"/>
      <c r="H815" s="826"/>
      <c r="I815" s="826"/>
      <c r="J815" s="826"/>
      <c r="K815" s="826"/>
      <c r="L815" s="826"/>
      <c r="M815" s="826"/>
      <c r="N815" s="826"/>
      <c r="O815" s="826"/>
      <c r="P815" s="826"/>
      <c r="Q815" s="826"/>
      <c r="R815" s="826"/>
      <c r="S815" s="1023"/>
    </row>
    <row r="816" spans="1:19" s="5" customFormat="1" ht="11.25" customHeight="1" x14ac:dyDescent="0.2">
      <c r="A816" s="75">
        <v>0</v>
      </c>
      <c r="B816" s="19">
        <v>0</v>
      </c>
      <c r="C816" s="19">
        <v>0</v>
      </c>
      <c r="D816" s="19">
        <v>0</v>
      </c>
      <c r="E816" s="19">
        <v>0</v>
      </c>
      <c r="F816" s="19">
        <v>0</v>
      </c>
      <c r="G816" s="19">
        <v>0</v>
      </c>
      <c r="H816" s="19">
        <v>0</v>
      </c>
      <c r="I816" s="19">
        <v>0</v>
      </c>
      <c r="J816" s="19">
        <v>0</v>
      </c>
      <c r="K816" s="19">
        <v>0</v>
      </c>
      <c r="L816" s="19">
        <v>0</v>
      </c>
      <c r="M816" s="19">
        <v>0</v>
      </c>
      <c r="N816" s="19">
        <v>0</v>
      </c>
      <c r="O816" s="19">
        <v>0</v>
      </c>
      <c r="P816" s="19">
        <v>0</v>
      </c>
      <c r="Q816" s="19">
        <v>0</v>
      </c>
      <c r="R816" s="19">
        <v>0</v>
      </c>
      <c r="S816" s="76">
        <v>0</v>
      </c>
    </row>
    <row r="817" spans="1:19" s="5" customFormat="1" ht="11.25" customHeight="1" x14ac:dyDescent="0.2">
      <c r="A817" s="1022" t="s">
        <v>72</v>
      </c>
      <c r="B817" s="826"/>
      <c r="C817" s="826"/>
      <c r="D817" s="826"/>
      <c r="E817" s="826"/>
      <c r="F817" s="826"/>
      <c r="G817" s="826"/>
      <c r="H817" s="826"/>
      <c r="I817" s="826"/>
      <c r="J817" s="826"/>
      <c r="K817" s="826"/>
      <c r="L817" s="826"/>
      <c r="M817" s="826"/>
      <c r="N817" s="826"/>
      <c r="O817" s="826"/>
      <c r="P817" s="826"/>
      <c r="Q817" s="826"/>
      <c r="R817" s="826"/>
      <c r="S817" s="1023"/>
    </row>
    <row r="818" spans="1:19" s="5" customFormat="1" ht="11.25" customHeight="1" x14ac:dyDescent="0.2">
      <c r="A818" s="75">
        <v>0</v>
      </c>
      <c r="B818" s="19">
        <v>0</v>
      </c>
      <c r="C818" s="19">
        <v>0</v>
      </c>
      <c r="D818" s="19">
        <v>0</v>
      </c>
      <c r="E818" s="19">
        <v>0</v>
      </c>
      <c r="F818" s="19">
        <v>0</v>
      </c>
      <c r="G818" s="19">
        <v>0</v>
      </c>
      <c r="H818" s="19">
        <v>0</v>
      </c>
      <c r="I818" s="19">
        <v>0</v>
      </c>
      <c r="J818" s="19">
        <v>0</v>
      </c>
      <c r="K818" s="19">
        <v>0</v>
      </c>
      <c r="L818" s="19">
        <v>0</v>
      </c>
      <c r="M818" s="19">
        <v>0</v>
      </c>
      <c r="N818" s="19">
        <v>0</v>
      </c>
      <c r="O818" s="19">
        <v>0</v>
      </c>
      <c r="P818" s="19">
        <v>0</v>
      </c>
      <c r="Q818" s="19">
        <v>0</v>
      </c>
      <c r="R818" s="19">
        <v>0</v>
      </c>
      <c r="S818" s="76">
        <v>0</v>
      </c>
    </row>
    <row r="819" spans="1:19" s="5" customFormat="1" ht="11.25" customHeight="1" x14ac:dyDescent="0.2">
      <c r="A819" s="1033" t="s">
        <v>73</v>
      </c>
      <c r="B819" s="832"/>
      <c r="C819" s="832"/>
      <c r="D819" s="832"/>
      <c r="E819" s="832"/>
      <c r="F819" s="832"/>
      <c r="G819" s="832"/>
      <c r="H819" s="832"/>
      <c r="I819" s="832"/>
      <c r="J819" s="832"/>
      <c r="K819" s="832"/>
      <c r="L819" s="832"/>
      <c r="M819" s="832"/>
      <c r="N819" s="832"/>
      <c r="O819" s="832"/>
      <c r="P819" s="832"/>
      <c r="Q819" s="832"/>
      <c r="R819" s="832"/>
      <c r="S819" s="1034"/>
    </row>
    <row r="820" spans="1:19" s="5" customFormat="1" ht="11.25" customHeight="1" x14ac:dyDescent="0.2">
      <c r="A820" s="75">
        <v>0</v>
      </c>
      <c r="B820" s="19">
        <v>0</v>
      </c>
      <c r="C820" s="19">
        <v>0</v>
      </c>
      <c r="D820" s="19">
        <v>0</v>
      </c>
      <c r="E820" s="19">
        <v>0</v>
      </c>
      <c r="F820" s="19">
        <v>0</v>
      </c>
      <c r="G820" s="19">
        <v>0</v>
      </c>
      <c r="H820" s="19">
        <v>0</v>
      </c>
      <c r="I820" s="19">
        <v>0</v>
      </c>
      <c r="J820" s="19">
        <v>0</v>
      </c>
      <c r="K820" s="19">
        <v>0</v>
      </c>
      <c r="L820" s="19">
        <v>0</v>
      </c>
      <c r="M820" s="19">
        <v>0</v>
      </c>
      <c r="N820" s="19">
        <v>0</v>
      </c>
      <c r="O820" s="19">
        <v>0</v>
      </c>
      <c r="P820" s="19">
        <v>0</v>
      </c>
      <c r="Q820" s="19">
        <v>0</v>
      </c>
      <c r="R820" s="19">
        <v>0</v>
      </c>
      <c r="S820" s="76">
        <v>0</v>
      </c>
    </row>
    <row r="821" spans="1:19" s="5" customFormat="1" ht="11.25" customHeight="1" x14ac:dyDescent="0.2">
      <c r="A821" s="1022" t="s">
        <v>74</v>
      </c>
      <c r="B821" s="826"/>
      <c r="C821" s="826"/>
      <c r="D821" s="826"/>
      <c r="E821" s="826"/>
      <c r="F821" s="826"/>
      <c r="G821" s="826"/>
      <c r="H821" s="826"/>
      <c r="I821" s="826"/>
      <c r="J821" s="826"/>
      <c r="K821" s="826"/>
      <c r="L821" s="826"/>
      <c r="M821" s="826"/>
      <c r="N821" s="826"/>
      <c r="O821" s="826"/>
      <c r="P821" s="826"/>
      <c r="Q821" s="826"/>
      <c r="R821" s="826"/>
      <c r="S821" s="1023"/>
    </row>
    <row r="822" spans="1:19" s="5" customFormat="1" ht="11.25" customHeight="1" x14ac:dyDescent="0.2">
      <c r="A822" s="75">
        <v>0</v>
      </c>
      <c r="B822" s="19">
        <v>0</v>
      </c>
      <c r="C822" s="19">
        <v>0</v>
      </c>
      <c r="D822" s="19">
        <v>0</v>
      </c>
      <c r="E822" s="19">
        <v>0</v>
      </c>
      <c r="F822" s="19">
        <v>0</v>
      </c>
      <c r="G822" s="19">
        <v>0</v>
      </c>
      <c r="H822" s="19">
        <v>0</v>
      </c>
      <c r="I822" s="19">
        <v>0</v>
      </c>
      <c r="J822" s="19">
        <v>0</v>
      </c>
      <c r="K822" s="19">
        <v>0</v>
      </c>
      <c r="L822" s="19">
        <v>0</v>
      </c>
      <c r="M822" s="19">
        <v>0</v>
      </c>
      <c r="N822" s="19">
        <v>0</v>
      </c>
      <c r="O822" s="19">
        <v>0</v>
      </c>
      <c r="P822" s="19">
        <v>0</v>
      </c>
      <c r="Q822" s="19">
        <v>0</v>
      </c>
      <c r="R822" s="19">
        <v>0</v>
      </c>
      <c r="S822" s="76">
        <v>0</v>
      </c>
    </row>
    <row r="823" spans="1:19" s="5" customFormat="1" ht="11.25" customHeight="1" x14ac:dyDescent="0.2">
      <c r="A823" s="1022" t="s">
        <v>75</v>
      </c>
      <c r="B823" s="826"/>
      <c r="C823" s="826"/>
      <c r="D823" s="826"/>
      <c r="E823" s="826"/>
      <c r="F823" s="826"/>
      <c r="G823" s="826"/>
      <c r="H823" s="826"/>
      <c r="I823" s="826"/>
      <c r="J823" s="826"/>
      <c r="K823" s="826"/>
      <c r="L823" s="826"/>
      <c r="M823" s="826"/>
      <c r="N823" s="826"/>
      <c r="O823" s="826"/>
      <c r="P823" s="826"/>
      <c r="Q823" s="826"/>
      <c r="R823" s="826"/>
      <c r="S823" s="1023"/>
    </row>
    <row r="824" spans="1:19" s="5" customFormat="1" ht="11.25" customHeight="1" x14ac:dyDescent="0.2">
      <c r="A824" s="75">
        <v>0</v>
      </c>
      <c r="B824" s="19">
        <v>0</v>
      </c>
      <c r="C824" s="19">
        <v>0</v>
      </c>
      <c r="D824" s="19">
        <v>0</v>
      </c>
      <c r="E824" s="19">
        <v>0</v>
      </c>
      <c r="F824" s="19">
        <v>0</v>
      </c>
      <c r="G824" s="19">
        <v>0</v>
      </c>
      <c r="H824" s="19">
        <v>0</v>
      </c>
      <c r="I824" s="19">
        <v>0</v>
      </c>
      <c r="J824" s="19">
        <v>0</v>
      </c>
      <c r="K824" s="19">
        <v>0</v>
      </c>
      <c r="L824" s="19">
        <v>0</v>
      </c>
      <c r="M824" s="19">
        <v>0</v>
      </c>
      <c r="N824" s="19">
        <v>0</v>
      </c>
      <c r="O824" s="19">
        <v>0</v>
      </c>
      <c r="P824" s="19">
        <v>0</v>
      </c>
      <c r="Q824" s="19">
        <v>0</v>
      </c>
      <c r="R824" s="19">
        <v>0</v>
      </c>
      <c r="S824" s="76">
        <v>0</v>
      </c>
    </row>
    <row r="825" spans="1:19" s="5" customFormat="1" ht="11.25" customHeight="1" x14ac:dyDescent="0.2">
      <c r="A825" s="1022" t="s">
        <v>76</v>
      </c>
      <c r="B825" s="826"/>
      <c r="C825" s="826"/>
      <c r="D825" s="826"/>
      <c r="E825" s="826"/>
      <c r="F825" s="826"/>
      <c r="G825" s="826"/>
      <c r="H825" s="826"/>
      <c r="I825" s="826"/>
      <c r="J825" s="826"/>
      <c r="K825" s="826"/>
      <c r="L825" s="826"/>
      <c r="M825" s="826"/>
      <c r="N825" s="826"/>
      <c r="O825" s="826"/>
      <c r="P825" s="826"/>
      <c r="Q825" s="826"/>
      <c r="R825" s="826"/>
      <c r="S825" s="1023"/>
    </row>
    <row r="826" spans="1:19" s="5" customFormat="1" ht="11.25" customHeight="1" x14ac:dyDescent="0.2">
      <c r="A826" s="75">
        <v>0</v>
      </c>
      <c r="B826" s="19">
        <v>0</v>
      </c>
      <c r="C826" s="19">
        <v>0</v>
      </c>
      <c r="D826" s="19">
        <v>0</v>
      </c>
      <c r="E826" s="19">
        <v>0</v>
      </c>
      <c r="F826" s="19">
        <v>0</v>
      </c>
      <c r="G826" s="19">
        <v>0</v>
      </c>
      <c r="H826" s="19">
        <v>0</v>
      </c>
      <c r="I826" s="19">
        <v>0</v>
      </c>
      <c r="J826" s="19">
        <v>0</v>
      </c>
      <c r="K826" s="19">
        <v>0</v>
      </c>
      <c r="L826" s="19">
        <v>0</v>
      </c>
      <c r="M826" s="19">
        <v>0</v>
      </c>
      <c r="N826" s="19">
        <v>0</v>
      </c>
      <c r="O826" s="19">
        <v>0</v>
      </c>
      <c r="P826" s="19">
        <v>0</v>
      </c>
      <c r="Q826" s="19">
        <v>0</v>
      </c>
      <c r="R826" s="19">
        <v>0</v>
      </c>
      <c r="S826" s="76">
        <v>0</v>
      </c>
    </row>
    <row r="827" spans="1:19" s="5" customFormat="1" ht="11.25" customHeight="1" x14ac:dyDescent="0.2">
      <c r="A827" s="1022" t="s">
        <v>77</v>
      </c>
      <c r="B827" s="826"/>
      <c r="C827" s="826"/>
      <c r="D827" s="826"/>
      <c r="E827" s="826"/>
      <c r="F827" s="826"/>
      <c r="G827" s="826"/>
      <c r="H827" s="826"/>
      <c r="I827" s="826"/>
      <c r="J827" s="826"/>
      <c r="K827" s="826"/>
      <c r="L827" s="826"/>
      <c r="M827" s="826"/>
      <c r="N827" s="826"/>
      <c r="O827" s="826"/>
      <c r="P827" s="826"/>
      <c r="Q827" s="826"/>
      <c r="R827" s="826"/>
      <c r="S827" s="1023"/>
    </row>
    <row r="828" spans="1:19" s="5" customFormat="1" ht="11.25" customHeight="1" x14ac:dyDescent="0.2">
      <c r="A828" s="75">
        <v>0</v>
      </c>
      <c r="B828" s="19">
        <v>0</v>
      </c>
      <c r="C828" s="19">
        <v>0</v>
      </c>
      <c r="D828" s="19">
        <v>0</v>
      </c>
      <c r="E828" s="19">
        <v>0</v>
      </c>
      <c r="F828" s="19">
        <v>0</v>
      </c>
      <c r="G828" s="19">
        <v>0</v>
      </c>
      <c r="H828" s="19">
        <v>0</v>
      </c>
      <c r="I828" s="19">
        <v>0</v>
      </c>
      <c r="J828" s="19">
        <v>0</v>
      </c>
      <c r="K828" s="19">
        <v>0</v>
      </c>
      <c r="L828" s="19">
        <v>0</v>
      </c>
      <c r="M828" s="19">
        <v>0</v>
      </c>
      <c r="N828" s="19">
        <v>0</v>
      </c>
      <c r="O828" s="19">
        <v>0</v>
      </c>
      <c r="P828" s="19">
        <v>0</v>
      </c>
      <c r="Q828" s="19">
        <v>0</v>
      </c>
      <c r="R828" s="19">
        <v>0</v>
      </c>
      <c r="S828" s="76">
        <v>0</v>
      </c>
    </row>
    <row r="829" spans="1:19" s="5" customFormat="1" ht="11.25" customHeight="1" x14ac:dyDescent="0.2">
      <c r="A829" s="1022" t="s">
        <v>78</v>
      </c>
      <c r="B829" s="826"/>
      <c r="C829" s="826"/>
      <c r="D829" s="826"/>
      <c r="E829" s="826"/>
      <c r="F829" s="826"/>
      <c r="G829" s="826"/>
      <c r="H829" s="826"/>
      <c r="I829" s="826"/>
      <c r="J829" s="826"/>
      <c r="K829" s="826"/>
      <c r="L829" s="826"/>
      <c r="M829" s="826"/>
      <c r="N829" s="826"/>
      <c r="O829" s="826"/>
      <c r="P829" s="826"/>
      <c r="Q829" s="826"/>
      <c r="R829" s="826"/>
      <c r="S829" s="1023"/>
    </row>
    <row r="830" spans="1:19" s="5" customFormat="1" ht="11.25" customHeight="1" x14ac:dyDescent="0.2">
      <c r="A830" s="75">
        <v>0</v>
      </c>
      <c r="B830" s="19">
        <v>0</v>
      </c>
      <c r="C830" s="19">
        <v>0</v>
      </c>
      <c r="D830" s="19">
        <v>0</v>
      </c>
      <c r="E830" s="19">
        <v>0</v>
      </c>
      <c r="F830" s="19">
        <v>0</v>
      </c>
      <c r="G830" s="19">
        <v>0</v>
      </c>
      <c r="H830" s="19">
        <v>0</v>
      </c>
      <c r="I830" s="19">
        <v>0</v>
      </c>
      <c r="J830" s="19">
        <v>0</v>
      </c>
      <c r="K830" s="19">
        <v>0</v>
      </c>
      <c r="L830" s="19">
        <v>0</v>
      </c>
      <c r="M830" s="19">
        <v>0</v>
      </c>
      <c r="N830" s="19">
        <v>0</v>
      </c>
      <c r="O830" s="19">
        <v>0</v>
      </c>
      <c r="P830" s="19">
        <v>0</v>
      </c>
      <c r="Q830" s="19">
        <v>0</v>
      </c>
      <c r="R830" s="19">
        <v>0</v>
      </c>
      <c r="S830" s="76">
        <v>0</v>
      </c>
    </row>
    <row r="831" spans="1:19" s="5" customFormat="1" ht="11.25" customHeight="1" x14ac:dyDescent="0.2">
      <c r="A831" s="1022" t="s">
        <v>79</v>
      </c>
      <c r="B831" s="826"/>
      <c r="C831" s="826"/>
      <c r="D831" s="826"/>
      <c r="E831" s="826"/>
      <c r="F831" s="826"/>
      <c r="G831" s="826"/>
      <c r="H831" s="826"/>
      <c r="I831" s="826"/>
      <c r="J831" s="826"/>
      <c r="K831" s="826"/>
      <c r="L831" s="826"/>
      <c r="M831" s="826"/>
      <c r="N831" s="826"/>
      <c r="O831" s="826"/>
      <c r="P831" s="826"/>
      <c r="Q831" s="826"/>
      <c r="R831" s="826"/>
      <c r="S831" s="1023"/>
    </row>
    <row r="832" spans="1:19" s="5" customFormat="1" ht="11.25" customHeight="1" x14ac:dyDescent="0.2">
      <c r="A832" s="75">
        <v>0</v>
      </c>
      <c r="B832" s="19">
        <v>0</v>
      </c>
      <c r="C832" s="19">
        <v>0</v>
      </c>
      <c r="D832" s="19">
        <v>0</v>
      </c>
      <c r="E832" s="19">
        <v>0</v>
      </c>
      <c r="F832" s="19">
        <v>0</v>
      </c>
      <c r="G832" s="19">
        <v>0</v>
      </c>
      <c r="H832" s="19">
        <v>0</v>
      </c>
      <c r="I832" s="19">
        <v>0</v>
      </c>
      <c r="J832" s="19">
        <v>0</v>
      </c>
      <c r="K832" s="19">
        <v>0</v>
      </c>
      <c r="L832" s="19">
        <v>0</v>
      </c>
      <c r="M832" s="19">
        <v>0</v>
      </c>
      <c r="N832" s="19">
        <v>0</v>
      </c>
      <c r="O832" s="19">
        <v>0</v>
      </c>
      <c r="P832" s="19">
        <v>0</v>
      </c>
      <c r="Q832" s="19">
        <v>0</v>
      </c>
      <c r="R832" s="19">
        <v>0</v>
      </c>
      <c r="S832" s="76">
        <v>0</v>
      </c>
    </row>
    <row r="833" spans="1:19" s="5" customFormat="1" ht="11.25" customHeight="1" x14ac:dyDescent="0.2">
      <c r="A833" s="1022" t="s">
        <v>80</v>
      </c>
      <c r="B833" s="826"/>
      <c r="C833" s="826"/>
      <c r="D833" s="826"/>
      <c r="E833" s="826"/>
      <c r="F833" s="826"/>
      <c r="G833" s="826"/>
      <c r="H833" s="826"/>
      <c r="I833" s="826"/>
      <c r="J833" s="826"/>
      <c r="K833" s="826"/>
      <c r="L833" s="826"/>
      <c r="M833" s="826"/>
      <c r="N833" s="826"/>
      <c r="O833" s="826"/>
      <c r="P833" s="826"/>
      <c r="Q833" s="826"/>
      <c r="R833" s="826"/>
      <c r="S833" s="1023"/>
    </row>
    <row r="834" spans="1:19" s="5" customFormat="1" ht="11.25" customHeight="1" x14ac:dyDescent="0.2">
      <c r="A834" s="75">
        <v>0</v>
      </c>
      <c r="B834" s="19">
        <v>0</v>
      </c>
      <c r="C834" s="19">
        <v>0</v>
      </c>
      <c r="D834" s="19">
        <v>0</v>
      </c>
      <c r="E834" s="19">
        <v>0</v>
      </c>
      <c r="F834" s="19">
        <v>0</v>
      </c>
      <c r="G834" s="19">
        <v>0</v>
      </c>
      <c r="H834" s="19">
        <v>0</v>
      </c>
      <c r="I834" s="19">
        <v>0</v>
      </c>
      <c r="J834" s="19">
        <v>0</v>
      </c>
      <c r="K834" s="19">
        <v>0</v>
      </c>
      <c r="L834" s="19">
        <v>0</v>
      </c>
      <c r="M834" s="19">
        <v>0</v>
      </c>
      <c r="N834" s="19">
        <v>0</v>
      </c>
      <c r="O834" s="19">
        <v>0</v>
      </c>
      <c r="P834" s="19">
        <v>0</v>
      </c>
      <c r="Q834" s="19">
        <v>0</v>
      </c>
      <c r="R834" s="19">
        <v>0</v>
      </c>
      <c r="S834" s="76">
        <v>0</v>
      </c>
    </row>
    <row r="835" spans="1:19" s="5" customFormat="1" ht="11.25" customHeight="1" x14ac:dyDescent="0.2">
      <c r="A835" s="1052" t="s">
        <v>1717</v>
      </c>
      <c r="B835" s="846"/>
      <c r="C835" s="846"/>
      <c r="D835" s="846"/>
      <c r="E835" s="846"/>
      <c r="F835" s="846"/>
      <c r="G835" s="846"/>
      <c r="H835" s="846"/>
      <c r="I835" s="846"/>
      <c r="J835" s="846"/>
      <c r="K835" s="846"/>
      <c r="L835" s="846"/>
      <c r="M835" s="846"/>
      <c r="N835" s="846"/>
      <c r="O835" s="846"/>
      <c r="P835" s="846"/>
      <c r="Q835" s="846"/>
      <c r="R835" s="846"/>
      <c r="S835" s="1116"/>
    </row>
    <row r="836" spans="1:19" s="261" customFormat="1" ht="11.25" customHeight="1" x14ac:dyDescent="0.2">
      <c r="A836" s="312">
        <f>SUM(A834,A832,A830,A828,A826,A824,A822,A820,A818,A816,A814,A812)</f>
        <v>0</v>
      </c>
      <c r="B836" s="312">
        <f t="shared" ref="B836:S836" si="20">SUM(B834,B832,B830,B828,B826,B824,B822,B820,B818,B816,B814,B812)</f>
        <v>0</v>
      </c>
      <c r="C836" s="312">
        <f t="shared" si="20"/>
        <v>0</v>
      </c>
      <c r="D836" s="312">
        <f t="shared" si="20"/>
        <v>0</v>
      </c>
      <c r="E836" s="312">
        <f t="shared" si="20"/>
        <v>0</v>
      </c>
      <c r="F836" s="312">
        <f t="shared" si="20"/>
        <v>0</v>
      </c>
      <c r="G836" s="312">
        <f t="shared" si="20"/>
        <v>0</v>
      </c>
      <c r="H836" s="312">
        <f t="shared" si="20"/>
        <v>0</v>
      </c>
      <c r="I836" s="312">
        <f t="shared" si="20"/>
        <v>0</v>
      </c>
      <c r="J836" s="312">
        <f t="shared" si="20"/>
        <v>0</v>
      </c>
      <c r="K836" s="312">
        <f t="shared" si="20"/>
        <v>0</v>
      </c>
      <c r="L836" s="312">
        <f t="shared" si="20"/>
        <v>0</v>
      </c>
      <c r="M836" s="312">
        <f t="shared" si="20"/>
        <v>0</v>
      </c>
      <c r="N836" s="312">
        <f t="shared" si="20"/>
        <v>0</v>
      </c>
      <c r="O836" s="312">
        <f t="shared" si="20"/>
        <v>0</v>
      </c>
      <c r="P836" s="312">
        <f t="shared" si="20"/>
        <v>0</v>
      </c>
      <c r="Q836" s="312">
        <f t="shared" si="20"/>
        <v>0</v>
      </c>
      <c r="R836" s="312">
        <f t="shared" si="20"/>
        <v>0</v>
      </c>
      <c r="S836" s="312">
        <f t="shared" si="20"/>
        <v>0</v>
      </c>
    </row>
    <row r="837" spans="1:19" s="5" customFormat="1" ht="11.25" customHeight="1" thickBot="1" x14ac:dyDescent="0.25">
      <c r="A837" s="1369"/>
      <c r="B837" s="1370"/>
      <c r="C837" s="1370"/>
      <c r="D837" s="1370"/>
      <c r="E837" s="1370"/>
      <c r="F837" s="1370"/>
      <c r="G837" s="1370"/>
      <c r="H837" s="1370"/>
      <c r="I837" s="1370"/>
      <c r="J837" s="1370"/>
      <c r="K837" s="1370"/>
      <c r="L837" s="1370"/>
      <c r="M837" s="1370"/>
      <c r="N837" s="1370"/>
      <c r="O837" s="1370"/>
      <c r="P837" s="1370"/>
      <c r="Q837" s="1370"/>
      <c r="R837" s="1370"/>
      <c r="S837" s="1371"/>
    </row>
    <row r="838" spans="1:19" s="231" customFormat="1" ht="19.5" customHeight="1" x14ac:dyDescent="0.2">
      <c r="A838" s="1372" t="s">
        <v>2988</v>
      </c>
      <c r="B838" s="1050"/>
      <c r="C838" s="1050"/>
      <c r="D838" s="1050"/>
      <c r="E838" s="1050"/>
      <c r="F838" s="1050"/>
      <c r="G838" s="1050"/>
      <c r="H838" s="1050"/>
      <c r="I838" s="1050"/>
      <c r="J838" s="1050"/>
      <c r="K838" s="1050"/>
      <c r="L838" s="1050"/>
      <c r="M838" s="1050"/>
      <c r="N838" s="1050"/>
      <c r="O838" s="1050"/>
      <c r="P838" s="1050"/>
      <c r="Q838" s="1050"/>
      <c r="R838" s="1050"/>
      <c r="S838" s="1051"/>
    </row>
    <row r="839" spans="1:19" s="5" customFormat="1" ht="11.25" customHeight="1" x14ac:dyDescent="0.2">
      <c r="A839" s="1039" t="s">
        <v>172</v>
      </c>
      <c r="B839" s="834"/>
      <c r="C839" s="834"/>
      <c r="D839" s="834"/>
      <c r="E839" s="834"/>
      <c r="F839" s="834"/>
      <c r="G839" s="834"/>
      <c r="H839" s="834"/>
      <c r="I839" s="834"/>
      <c r="J839" s="834"/>
      <c r="K839" s="834"/>
      <c r="L839" s="834"/>
      <c r="M839" s="834"/>
      <c r="N839" s="834"/>
      <c r="O839" s="834"/>
      <c r="P839" s="834"/>
      <c r="Q839" s="834"/>
      <c r="R839" s="834"/>
      <c r="S839" s="835"/>
    </row>
    <row r="840" spans="1:19" s="5" customFormat="1" ht="11.25" customHeight="1" x14ac:dyDescent="0.2">
      <c r="A840" s="1039" t="s">
        <v>1863</v>
      </c>
      <c r="B840" s="834"/>
      <c r="C840" s="834"/>
      <c r="D840" s="834"/>
      <c r="E840" s="834"/>
      <c r="F840" s="834"/>
      <c r="G840" s="834"/>
      <c r="H840" s="834"/>
      <c r="I840" s="834"/>
      <c r="J840" s="834"/>
      <c r="K840" s="834"/>
      <c r="L840" s="834"/>
      <c r="M840" s="834"/>
      <c r="N840" s="834"/>
      <c r="O840" s="834"/>
      <c r="P840" s="834"/>
      <c r="Q840" s="834"/>
      <c r="R840" s="834"/>
      <c r="S840" s="1040"/>
    </row>
    <row r="841" spans="1:19" s="5" customFormat="1" ht="11.25" customHeight="1" x14ac:dyDescent="0.2">
      <c r="A841" s="1039" t="s">
        <v>1864</v>
      </c>
      <c r="B841" s="834"/>
      <c r="C841" s="834"/>
      <c r="D841" s="834"/>
      <c r="E841" s="834"/>
      <c r="F841" s="834"/>
      <c r="G841" s="834"/>
      <c r="H841" s="834"/>
      <c r="I841" s="834"/>
      <c r="J841" s="834"/>
      <c r="K841" s="834"/>
      <c r="L841" s="834"/>
      <c r="M841" s="834"/>
      <c r="N841" s="834"/>
      <c r="O841" s="834"/>
      <c r="P841" s="834"/>
      <c r="Q841" s="834"/>
      <c r="R841" s="834"/>
      <c r="S841" s="1040"/>
    </row>
    <row r="842" spans="1:19" s="5" customFormat="1" ht="11.25" customHeight="1" x14ac:dyDescent="0.2">
      <c r="A842" s="1039" t="s">
        <v>1865</v>
      </c>
      <c r="B842" s="834"/>
      <c r="C842" s="834"/>
      <c r="D842" s="834"/>
      <c r="E842" s="834"/>
      <c r="F842" s="834"/>
      <c r="G842" s="834"/>
      <c r="H842" s="834"/>
      <c r="I842" s="834"/>
      <c r="J842" s="834"/>
      <c r="K842" s="834"/>
      <c r="L842" s="834"/>
      <c r="M842" s="834"/>
      <c r="N842" s="834"/>
      <c r="O842" s="834"/>
      <c r="P842" s="834"/>
      <c r="Q842" s="834"/>
      <c r="R842" s="834"/>
      <c r="S842" s="1040"/>
    </row>
    <row r="843" spans="1:19" s="5" customFormat="1" ht="11.25" customHeight="1" x14ac:dyDescent="0.2">
      <c r="A843" s="1039" t="s">
        <v>1866</v>
      </c>
      <c r="B843" s="834"/>
      <c r="C843" s="834"/>
      <c r="D843" s="834"/>
      <c r="E843" s="834"/>
      <c r="F843" s="834"/>
      <c r="G843" s="834"/>
      <c r="H843" s="834"/>
      <c r="I843" s="834"/>
      <c r="J843" s="834"/>
      <c r="K843" s="834"/>
      <c r="L843" s="834"/>
      <c r="M843" s="834"/>
      <c r="N843" s="834"/>
      <c r="O843" s="834"/>
      <c r="P843" s="834"/>
      <c r="Q843" s="834"/>
      <c r="R843" s="834"/>
      <c r="S843" s="1040"/>
    </row>
    <row r="844" spans="1:19" s="5" customFormat="1" ht="11.25" customHeight="1" x14ac:dyDescent="0.2">
      <c r="A844" s="1039" t="s">
        <v>1867</v>
      </c>
      <c r="B844" s="834"/>
      <c r="C844" s="834"/>
      <c r="D844" s="834"/>
      <c r="E844" s="834"/>
      <c r="F844" s="834"/>
      <c r="G844" s="834"/>
      <c r="H844" s="834"/>
      <c r="I844" s="834"/>
      <c r="J844" s="834"/>
      <c r="K844" s="834"/>
      <c r="L844" s="834"/>
      <c r="M844" s="834"/>
      <c r="N844" s="834"/>
      <c r="O844" s="834"/>
      <c r="P844" s="834"/>
      <c r="Q844" s="834"/>
      <c r="R844" s="834"/>
      <c r="S844" s="1040"/>
    </row>
    <row r="845" spans="1:19" s="5" customFormat="1" ht="11.25" customHeight="1" x14ac:dyDescent="0.2">
      <c r="A845" s="1039" t="s">
        <v>1868</v>
      </c>
      <c r="B845" s="834"/>
      <c r="C845" s="834"/>
      <c r="D845" s="834"/>
      <c r="E845" s="834"/>
      <c r="F845" s="834"/>
      <c r="G845" s="834"/>
      <c r="H845" s="834"/>
      <c r="I845" s="834"/>
      <c r="J845" s="834"/>
      <c r="K845" s="834"/>
      <c r="L845" s="834"/>
      <c r="M845" s="834"/>
      <c r="N845" s="834"/>
      <c r="O845" s="834"/>
      <c r="P845" s="834"/>
      <c r="Q845" s="834"/>
      <c r="R845" s="834"/>
      <c r="S845" s="1040"/>
    </row>
    <row r="846" spans="1:19" s="5" customFormat="1" ht="11.25" customHeight="1" x14ac:dyDescent="0.2">
      <c r="A846" s="1039" t="s">
        <v>1659</v>
      </c>
      <c r="B846" s="834"/>
      <c r="C846" s="834"/>
      <c r="D846" s="834"/>
      <c r="E846" s="834"/>
      <c r="F846" s="834"/>
      <c r="G846" s="834"/>
      <c r="H846" s="834"/>
      <c r="I846" s="834"/>
      <c r="J846" s="834"/>
      <c r="K846" s="834"/>
      <c r="L846" s="834"/>
      <c r="M846" s="834"/>
      <c r="N846" s="834"/>
      <c r="O846" s="834"/>
      <c r="P846" s="834"/>
      <c r="Q846" s="834"/>
      <c r="R846" s="834"/>
      <c r="S846" s="1040"/>
    </row>
    <row r="847" spans="1:19" s="5" customFormat="1" ht="12" customHeight="1" x14ac:dyDescent="0.2">
      <c r="A847" s="1041" t="s">
        <v>1125</v>
      </c>
      <c r="B847" s="837"/>
      <c r="C847" s="837"/>
      <c r="D847" s="837"/>
      <c r="E847" s="837"/>
      <c r="F847" s="837"/>
      <c r="G847" s="837"/>
      <c r="H847" s="837"/>
      <c r="I847" s="837"/>
      <c r="J847" s="837"/>
      <c r="K847" s="837"/>
      <c r="L847" s="837"/>
      <c r="M847" s="837"/>
      <c r="N847" s="837"/>
      <c r="O847" s="837"/>
      <c r="P847" s="837"/>
      <c r="Q847" s="837"/>
      <c r="R847" s="837"/>
      <c r="S847" s="1042"/>
    </row>
    <row r="848" spans="1:19" s="5" customFormat="1" ht="42" customHeight="1" x14ac:dyDescent="0.2">
      <c r="A848" s="1038" t="s">
        <v>41</v>
      </c>
      <c r="B848" s="831"/>
      <c r="C848" s="831"/>
      <c r="D848" s="831" t="s">
        <v>42</v>
      </c>
      <c r="E848" s="831"/>
      <c r="F848" s="831" t="s">
        <v>43</v>
      </c>
      <c r="G848" s="831"/>
      <c r="H848" s="831"/>
      <c r="I848" s="831" t="s">
        <v>44</v>
      </c>
      <c r="J848" s="831"/>
      <c r="K848" s="827" t="s">
        <v>45</v>
      </c>
      <c r="L848" s="839"/>
      <c r="M848" s="839"/>
      <c r="N848" s="840"/>
      <c r="O848" s="841" t="s">
        <v>46</v>
      </c>
      <c r="P848" s="841"/>
      <c r="Q848" s="842"/>
      <c r="R848" s="831" t="s">
        <v>47</v>
      </c>
      <c r="S848" s="1036"/>
    </row>
    <row r="849" spans="1:19" s="5" customFormat="1" ht="31.5" customHeight="1" x14ac:dyDescent="0.2">
      <c r="A849" s="1037" t="s">
        <v>48</v>
      </c>
      <c r="B849" s="830" t="s">
        <v>49</v>
      </c>
      <c r="C849" s="852" t="s">
        <v>50</v>
      </c>
      <c r="D849" s="830" t="s">
        <v>51</v>
      </c>
      <c r="E849" s="830" t="s">
        <v>52</v>
      </c>
      <c r="F849" s="827" t="s">
        <v>53</v>
      </c>
      <c r="G849" s="828"/>
      <c r="H849" s="829"/>
      <c r="I849" s="830" t="s">
        <v>54</v>
      </c>
      <c r="J849" s="830" t="s">
        <v>55</v>
      </c>
      <c r="K849" s="827" t="s">
        <v>56</v>
      </c>
      <c r="L849" s="829"/>
      <c r="M849" s="827" t="s">
        <v>57</v>
      </c>
      <c r="N849" s="829"/>
      <c r="O849" s="830" t="s">
        <v>58</v>
      </c>
      <c r="P849" s="830" t="s">
        <v>59</v>
      </c>
      <c r="Q849" s="830" t="s">
        <v>60</v>
      </c>
      <c r="R849" s="830" t="s">
        <v>61</v>
      </c>
      <c r="S849" s="1035" t="s">
        <v>62</v>
      </c>
    </row>
    <row r="850" spans="1:19" s="5" customFormat="1" ht="62.25" customHeight="1" x14ac:dyDescent="0.2">
      <c r="A850" s="1038"/>
      <c r="B850" s="831"/>
      <c r="C850" s="853"/>
      <c r="D850" s="831"/>
      <c r="E850" s="831"/>
      <c r="F850" s="149" t="s">
        <v>63</v>
      </c>
      <c r="G850" s="149" t="s">
        <v>64</v>
      </c>
      <c r="H850" s="149" t="s">
        <v>65</v>
      </c>
      <c r="I850" s="831"/>
      <c r="J850" s="831"/>
      <c r="K850" s="152" t="s">
        <v>66</v>
      </c>
      <c r="L850" s="152" t="s">
        <v>67</v>
      </c>
      <c r="M850" s="152" t="s">
        <v>68</v>
      </c>
      <c r="N850" s="152" t="s">
        <v>67</v>
      </c>
      <c r="O850" s="831"/>
      <c r="P850" s="831"/>
      <c r="Q850" s="831"/>
      <c r="R850" s="831"/>
      <c r="S850" s="1036"/>
    </row>
    <row r="851" spans="1:19" s="5" customFormat="1" ht="11.25" customHeight="1" x14ac:dyDescent="0.2">
      <c r="A851" s="1022" t="s">
        <v>69</v>
      </c>
      <c r="B851" s="826"/>
      <c r="C851" s="826"/>
      <c r="D851" s="826"/>
      <c r="E851" s="826"/>
      <c r="F851" s="826"/>
      <c r="G851" s="826"/>
      <c r="H851" s="826"/>
      <c r="I851" s="826"/>
      <c r="J851" s="826"/>
      <c r="K851" s="826"/>
      <c r="L851" s="826"/>
      <c r="M851" s="826"/>
      <c r="N851" s="826"/>
      <c r="O851" s="826"/>
      <c r="P851" s="826"/>
      <c r="Q851" s="826"/>
      <c r="R851" s="826"/>
      <c r="S851" s="1023"/>
    </row>
    <row r="852" spans="1:19" s="5" customFormat="1" ht="11.25" customHeight="1" x14ac:dyDescent="0.2">
      <c r="A852" s="75">
        <v>0</v>
      </c>
      <c r="B852" s="19">
        <v>0</v>
      </c>
      <c r="C852" s="19">
        <v>0</v>
      </c>
      <c r="D852" s="19">
        <v>0</v>
      </c>
      <c r="E852" s="19">
        <v>0</v>
      </c>
      <c r="F852" s="19">
        <v>0</v>
      </c>
      <c r="G852" s="19">
        <v>0</v>
      </c>
      <c r="H852" s="19">
        <v>0</v>
      </c>
      <c r="I852" s="19">
        <v>0</v>
      </c>
      <c r="J852" s="19">
        <v>0</v>
      </c>
      <c r="K852" s="19">
        <v>0</v>
      </c>
      <c r="L852" s="19">
        <v>0</v>
      </c>
      <c r="M852" s="19">
        <v>0</v>
      </c>
      <c r="N852" s="19">
        <v>0</v>
      </c>
      <c r="O852" s="19">
        <v>0</v>
      </c>
      <c r="P852" s="19">
        <v>0</v>
      </c>
      <c r="Q852" s="19">
        <v>0</v>
      </c>
      <c r="R852" s="19">
        <v>0</v>
      </c>
      <c r="S852" s="76">
        <v>0</v>
      </c>
    </row>
    <row r="853" spans="1:19" s="5" customFormat="1" ht="11.25" customHeight="1" x14ac:dyDescent="0.2">
      <c r="A853" s="1022" t="s">
        <v>70</v>
      </c>
      <c r="B853" s="826"/>
      <c r="C853" s="826"/>
      <c r="D853" s="826"/>
      <c r="E853" s="826"/>
      <c r="F853" s="826"/>
      <c r="G853" s="826"/>
      <c r="H853" s="826"/>
      <c r="I853" s="826"/>
      <c r="J853" s="826"/>
      <c r="K853" s="826"/>
      <c r="L853" s="826"/>
      <c r="M853" s="826"/>
      <c r="N853" s="826"/>
      <c r="O853" s="826"/>
      <c r="P853" s="826"/>
      <c r="Q853" s="826"/>
      <c r="R853" s="826"/>
      <c r="S853" s="1023"/>
    </row>
    <row r="854" spans="1:19" s="5" customFormat="1" ht="11.25" customHeight="1" x14ac:dyDescent="0.2">
      <c r="A854" s="75">
        <v>0</v>
      </c>
      <c r="B854" s="19">
        <v>0</v>
      </c>
      <c r="C854" s="19">
        <v>0</v>
      </c>
      <c r="D854" s="19">
        <v>0</v>
      </c>
      <c r="E854" s="19">
        <v>0</v>
      </c>
      <c r="F854" s="19">
        <v>0</v>
      </c>
      <c r="G854" s="19">
        <v>0</v>
      </c>
      <c r="H854" s="19">
        <v>0</v>
      </c>
      <c r="I854" s="19">
        <v>0</v>
      </c>
      <c r="J854" s="19">
        <v>0</v>
      </c>
      <c r="K854" s="19">
        <v>0</v>
      </c>
      <c r="L854" s="19">
        <v>0</v>
      </c>
      <c r="M854" s="19">
        <v>0</v>
      </c>
      <c r="N854" s="19">
        <v>0</v>
      </c>
      <c r="O854" s="19">
        <v>0</v>
      </c>
      <c r="P854" s="19">
        <v>0</v>
      </c>
      <c r="Q854" s="19">
        <v>0</v>
      </c>
      <c r="R854" s="19">
        <v>0</v>
      </c>
      <c r="S854" s="76">
        <v>0</v>
      </c>
    </row>
    <row r="855" spans="1:19" s="5" customFormat="1" ht="11.25" customHeight="1" x14ac:dyDescent="0.2">
      <c r="A855" s="1022" t="s">
        <v>71</v>
      </c>
      <c r="B855" s="826"/>
      <c r="C855" s="826"/>
      <c r="D855" s="826"/>
      <c r="E855" s="826"/>
      <c r="F855" s="826"/>
      <c r="G855" s="826"/>
      <c r="H855" s="826"/>
      <c r="I855" s="826"/>
      <c r="J855" s="826"/>
      <c r="K855" s="826"/>
      <c r="L855" s="826"/>
      <c r="M855" s="826"/>
      <c r="N855" s="826"/>
      <c r="O855" s="826"/>
      <c r="P855" s="826"/>
      <c r="Q855" s="826"/>
      <c r="R855" s="826"/>
      <c r="S855" s="1023"/>
    </row>
    <row r="856" spans="1:19" s="5" customFormat="1" ht="11.25" customHeight="1" x14ac:dyDescent="0.2">
      <c r="A856" s="75">
        <v>0</v>
      </c>
      <c r="B856" s="19">
        <v>0</v>
      </c>
      <c r="C856" s="19">
        <v>0</v>
      </c>
      <c r="D856" s="19">
        <v>0</v>
      </c>
      <c r="E856" s="19">
        <v>0</v>
      </c>
      <c r="F856" s="19">
        <v>0</v>
      </c>
      <c r="G856" s="19">
        <v>0</v>
      </c>
      <c r="H856" s="19">
        <v>0</v>
      </c>
      <c r="I856" s="19">
        <v>0</v>
      </c>
      <c r="J856" s="19">
        <v>0</v>
      </c>
      <c r="K856" s="19">
        <v>0</v>
      </c>
      <c r="L856" s="19">
        <v>0</v>
      </c>
      <c r="M856" s="19">
        <v>0</v>
      </c>
      <c r="N856" s="19">
        <v>0</v>
      </c>
      <c r="O856" s="19">
        <v>0</v>
      </c>
      <c r="P856" s="19">
        <v>0</v>
      </c>
      <c r="Q856" s="19">
        <v>0</v>
      </c>
      <c r="R856" s="19">
        <v>0</v>
      </c>
      <c r="S856" s="76">
        <v>0</v>
      </c>
    </row>
    <row r="857" spans="1:19" s="5" customFormat="1" ht="11.25" customHeight="1" x14ac:dyDescent="0.2">
      <c r="A857" s="1022" t="s">
        <v>72</v>
      </c>
      <c r="B857" s="826"/>
      <c r="C857" s="826"/>
      <c r="D857" s="826"/>
      <c r="E857" s="826"/>
      <c r="F857" s="826"/>
      <c r="G857" s="826"/>
      <c r="H857" s="826"/>
      <c r="I857" s="826"/>
      <c r="J857" s="826"/>
      <c r="K857" s="826"/>
      <c r="L857" s="826"/>
      <c r="M857" s="826"/>
      <c r="N857" s="826"/>
      <c r="O857" s="826"/>
      <c r="P857" s="826"/>
      <c r="Q857" s="826"/>
      <c r="R857" s="826"/>
      <c r="S857" s="1023"/>
    </row>
    <row r="858" spans="1:19" s="5" customFormat="1" ht="11.25" customHeight="1" x14ac:dyDescent="0.2">
      <c r="A858" s="75">
        <v>0</v>
      </c>
      <c r="B858" s="19">
        <v>0</v>
      </c>
      <c r="C858" s="19">
        <v>0</v>
      </c>
      <c r="D858" s="19">
        <v>0</v>
      </c>
      <c r="E858" s="19">
        <v>0</v>
      </c>
      <c r="F858" s="19">
        <v>0</v>
      </c>
      <c r="G858" s="19">
        <v>0</v>
      </c>
      <c r="H858" s="19">
        <v>0</v>
      </c>
      <c r="I858" s="19">
        <v>0</v>
      </c>
      <c r="J858" s="19">
        <v>0</v>
      </c>
      <c r="K858" s="19">
        <v>0</v>
      </c>
      <c r="L858" s="19">
        <v>0</v>
      </c>
      <c r="M858" s="19">
        <v>0</v>
      </c>
      <c r="N858" s="19">
        <v>0</v>
      </c>
      <c r="O858" s="19">
        <v>0</v>
      </c>
      <c r="P858" s="19">
        <v>0</v>
      </c>
      <c r="Q858" s="19">
        <v>0</v>
      </c>
      <c r="R858" s="19">
        <v>0</v>
      </c>
      <c r="S858" s="76">
        <v>0</v>
      </c>
    </row>
    <row r="859" spans="1:19" s="5" customFormat="1" ht="11.25" customHeight="1" x14ac:dyDescent="0.2">
      <c r="A859" s="1033" t="s">
        <v>73</v>
      </c>
      <c r="B859" s="832"/>
      <c r="C859" s="832"/>
      <c r="D859" s="832"/>
      <c r="E859" s="832"/>
      <c r="F859" s="832"/>
      <c r="G859" s="832"/>
      <c r="H859" s="832"/>
      <c r="I859" s="832"/>
      <c r="J859" s="832"/>
      <c r="K859" s="832"/>
      <c r="L859" s="832"/>
      <c r="M859" s="832"/>
      <c r="N859" s="832"/>
      <c r="O859" s="832"/>
      <c r="P859" s="832"/>
      <c r="Q859" s="832"/>
      <c r="R859" s="832"/>
      <c r="S859" s="1034"/>
    </row>
    <row r="860" spans="1:19" s="5" customFormat="1" ht="11.25" customHeight="1" x14ac:dyDescent="0.2">
      <c r="A860" s="75">
        <v>0</v>
      </c>
      <c r="B860" s="19">
        <v>0</v>
      </c>
      <c r="C860" s="19">
        <v>0</v>
      </c>
      <c r="D860" s="19">
        <v>0</v>
      </c>
      <c r="E860" s="19">
        <v>0</v>
      </c>
      <c r="F860" s="19">
        <v>0</v>
      </c>
      <c r="G860" s="19">
        <v>0</v>
      </c>
      <c r="H860" s="19">
        <v>0</v>
      </c>
      <c r="I860" s="19">
        <v>0</v>
      </c>
      <c r="J860" s="19">
        <v>0</v>
      </c>
      <c r="K860" s="19">
        <v>0</v>
      </c>
      <c r="L860" s="19">
        <v>0</v>
      </c>
      <c r="M860" s="19">
        <v>0</v>
      </c>
      <c r="N860" s="19">
        <v>0</v>
      </c>
      <c r="O860" s="19">
        <v>0</v>
      </c>
      <c r="P860" s="19">
        <v>0</v>
      </c>
      <c r="Q860" s="19">
        <v>0</v>
      </c>
      <c r="R860" s="19">
        <v>0</v>
      </c>
      <c r="S860" s="76">
        <v>0</v>
      </c>
    </row>
    <row r="861" spans="1:19" s="5" customFormat="1" ht="11.25" customHeight="1" x14ac:dyDescent="0.2">
      <c r="A861" s="1022" t="s">
        <v>74</v>
      </c>
      <c r="B861" s="826"/>
      <c r="C861" s="826"/>
      <c r="D861" s="826"/>
      <c r="E861" s="826"/>
      <c r="F861" s="826"/>
      <c r="G861" s="826"/>
      <c r="H861" s="826"/>
      <c r="I861" s="826"/>
      <c r="J861" s="826"/>
      <c r="K861" s="826"/>
      <c r="L861" s="826"/>
      <c r="M861" s="826"/>
      <c r="N861" s="826"/>
      <c r="O861" s="826"/>
      <c r="P861" s="826"/>
      <c r="Q861" s="826"/>
      <c r="R861" s="826"/>
      <c r="S861" s="1023"/>
    </row>
    <row r="862" spans="1:19" s="5" customFormat="1" ht="11.25" customHeight="1" x14ac:dyDescent="0.2">
      <c r="A862" s="75">
        <v>0</v>
      </c>
      <c r="B862" s="19">
        <v>0</v>
      </c>
      <c r="C862" s="19">
        <v>0</v>
      </c>
      <c r="D862" s="19">
        <v>0</v>
      </c>
      <c r="E862" s="19">
        <v>0</v>
      </c>
      <c r="F862" s="19">
        <v>0</v>
      </c>
      <c r="G862" s="19">
        <v>0</v>
      </c>
      <c r="H862" s="19">
        <v>0</v>
      </c>
      <c r="I862" s="19">
        <v>0</v>
      </c>
      <c r="J862" s="19">
        <v>0</v>
      </c>
      <c r="K862" s="19">
        <v>0</v>
      </c>
      <c r="L862" s="19">
        <v>0</v>
      </c>
      <c r="M862" s="19">
        <v>0</v>
      </c>
      <c r="N862" s="19">
        <v>0</v>
      </c>
      <c r="O862" s="19">
        <v>0</v>
      </c>
      <c r="P862" s="19">
        <v>0</v>
      </c>
      <c r="Q862" s="19">
        <v>0</v>
      </c>
      <c r="R862" s="19">
        <v>0</v>
      </c>
      <c r="S862" s="76">
        <v>0</v>
      </c>
    </row>
    <row r="863" spans="1:19" s="5" customFormat="1" ht="11.25" customHeight="1" x14ac:dyDescent="0.2">
      <c r="A863" s="1022" t="s">
        <v>75</v>
      </c>
      <c r="B863" s="826"/>
      <c r="C863" s="826"/>
      <c r="D863" s="826"/>
      <c r="E863" s="826"/>
      <c r="F863" s="826"/>
      <c r="G863" s="826"/>
      <c r="H863" s="826"/>
      <c r="I863" s="826"/>
      <c r="J863" s="826"/>
      <c r="K863" s="826"/>
      <c r="L863" s="826"/>
      <c r="M863" s="826"/>
      <c r="N863" s="826"/>
      <c r="O863" s="826"/>
      <c r="P863" s="826"/>
      <c r="Q863" s="826"/>
      <c r="R863" s="826"/>
      <c r="S863" s="1023"/>
    </row>
    <row r="864" spans="1:19" s="5" customFormat="1" ht="11.25" customHeight="1" x14ac:dyDescent="0.2">
      <c r="A864" s="75">
        <v>0</v>
      </c>
      <c r="B864" s="19">
        <v>0</v>
      </c>
      <c r="C864" s="19">
        <v>0</v>
      </c>
      <c r="D864" s="19">
        <v>0</v>
      </c>
      <c r="E864" s="19">
        <v>0</v>
      </c>
      <c r="F864" s="19">
        <v>0</v>
      </c>
      <c r="G864" s="19">
        <v>0</v>
      </c>
      <c r="H864" s="19">
        <v>0</v>
      </c>
      <c r="I864" s="19">
        <v>0</v>
      </c>
      <c r="J864" s="19">
        <v>0</v>
      </c>
      <c r="K864" s="19">
        <v>0</v>
      </c>
      <c r="L864" s="19">
        <v>0</v>
      </c>
      <c r="M864" s="19">
        <v>0</v>
      </c>
      <c r="N864" s="19">
        <v>0</v>
      </c>
      <c r="O864" s="19">
        <v>0</v>
      </c>
      <c r="P864" s="19">
        <v>0</v>
      </c>
      <c r="Q864" s="19">
        <v>0</v>
      </c>
      <c r="R864" s="19">
        <v>0</v>
      </c>
      <c r="S864" s="76">
        <v>0</v>
      </c>
    </row>
    <row r="865" spans="1:19" s="5" customFormat="1" ht="11.25" customHeight="1" x14ac:dyDescent="0.2">
      <c r="A865" s="1022" t="s">
        <v>76</v>
      </c>
      <c r="B865" s="826"/>
      <c r="C865" s="826"/>
      <c r="D865" s="826"/>
      <c r="E865" s="826"/>
      <c r="F865" s="826"/>
      <c r="G865" s="826"/>
      <c r="H865" s="826"/>
      <c r="I865" s="826"/>
      <c r="J865" s="826"/>
      <c r="K865" s="826"/>
      <c r="L865" s="826"/>
      <c r="M865" s="826"/>
      <c r="N865" s="826"/>
      <c r="O865" s="826"/>
      <c r="P865" s="826"/>
      <c r="Q865" s="826"/>
      <c r="R865" s="826"/>
      <c r="S865" s="1023"/>
    </row>
    <row r="866" spans="1:19" s="5" customFormat="1" ht="11.25" customHeight="1" x14ac:dyDescent="0.2">
      <c r="A866" s="75">
        <v>0</v>
      </c>
      <c r="B866" s="19">
        <v>0</v>
      </c>
      <c r="C866" s="19">
        <v>0</v>
      </c>
      <c r="D866" s="19">
        <v>0</v>
      </c>
      <c r="E866" s="19">
        <v>0</v>
      </c>
      <c r="F866" s="19">
        <v>0</v>
      </c>
      <c r="G866" s="19">
        <v>0</v>
      </c>
      <c r="H866" s="19">
        <v>0</v>
      </c>
      <c r="I866" s="19">
        <v>0</v>
      </c>
      <c r="J866" s="19">
        <v>0</v>
      </c>
      <c r="K866" s="19">
        <v>0</v>
      </c>
      <c r="L866" s="19">
        <v>0</v>
      </c>
      <c r="M866" s="19">
        <v>0</v>
      </c>
      <c r="N866" s="19">
        <v>0</v>
      </c>
      <c r="O866" s="19">
        <v>0</v>
      </c>
      <c r="P866" s="19">
        <v>0</v>
      </c>
      <c r="Q866" s="19">
        <v>0</v>
      </c>
      <c r="R866" s="19">
        <v>0</v>
      </c>
      <c r="S866" s="76">
        <v>0</v>
      </c>
    </row>
    <row r="867" spans="1:19" s="5" customFormat="1" ht="11.25" customHeight="1" x14ac:dyDescent="0.2">
      <c r="A867" s="1022" t="s">
        <v>77</v>
      </c>
      <c r="B867" s="826"/>
      <c r="C867" s="826"/>
      <c r="D867" s="826"/>
      <c r="E867" s="826"/>
      <c r="F867" s="826"/>
      <c r="G867" s="826"/>
      <c r="H867" s="826"/>
      <c r="I867" s="826"/>
      <c r="J867" s="826"/>
      <c r="K867" s="826"/>
      <c r="L867" s="826"/>
      <c r="M867" s="826"/>
      <c r="N867" s="826"/>
      <c r="O867" s="826"/>
      <c r="P867" s="826"/>
      <c r="Q867" s="826"/>
      <c r="R867" s="826"/>
      <c r="S867" s="1023"/>
    </row>
    <row r="868" spans="1:19" s="5" customFormat="1" ht="11.25" customHeight="1" x14ac:dyDescent="0.2">
      <c r="A868" s="75">
        <v>0</v>
      </c>
      <c r="B868" s="19">
        <v>0</v>
      </c>
      <c r="C868" s="19">
        <v>0</v>
      </c>
      <c r="D868" s="19">
        <v>0</v>
      </c>
      <c r="E868" s="19">
        <v>0</v>
      </c>
      <c r="F868" s="19">
        <v>0</v>
      </c>
      <c r="G868" s="19">
        <v>0</v>
      </c>
      <c r="H868" s="19">
        <v>0</v>
      </c>
      <c r="I868" s="19">
        <v>0</v>
      </c>
      <c r="J868" s="19">
        <v>0</v>
      </c>
      <c r="K868" s="19">
        <v>0</v>
      </c>
      <c r="L868" s="19">
        <v>0</v>
      </c>
      <c r="M868" s="19">
        <v>0</v>
      </c>
      <c r="N868" s="19">
        <v>0</v>
      </c>
      <c r="O868" s="19">
        <v>0</v>
      </c>
      <c r="P868" s="19">
        <v>0</v>
      </c>
      <c r="Q868" s="19">
        <v>0</v>
      </c>
      <c r="R868" s="19">
        <v>0</v>
      </c>
      <c r="S868" s="76">
        <v>0</v>
      </c>
    </row>
    <row r="869" spans="1:19" s="5" customFormat="1" ht="11.25" customHeight="1" x14ac:dyDescent="0.2">
      <c r="A869" s="1022" t="s">
        <v>78</v>
      </c>
      <c r="B869" s="826"/>
      <c r="C869" s="826"/>
      <c r="D869" s="826"/>
      <c r="E869" s="826"/>
      <c r="F869" s="826"/>
      <c r="G869" s="826"/>
      <c r="H869" s="826"/>
      <c r="I869" s="826"/>
      <c r="J869" s="826"/>
      <c r="K869" s="826"/>
      <c r="L869" s="826"/>
      <c r="M869" s="826"/>
      <c r="N869" s="826"/>
      <c r="O869" s="826"/>
      <c r="P869" s="826"/>
      <c r="Q869" s="826"/>
      <c r="R869" s="826"/>
      <c r="S869" s="1023"/>
    </row>
    <row r="870" spans="1:19" s="5" customFormat="1" ht="11.25" customHeight="1" x14ac:dyDescent="0.2">
      <c r="A870" s="75">
        <v>0</v>
      </c>
      <c r="B870" s="19">
        <v>0</v>
      </c>
      <c r="C870" s="19">
        <v>0</v>
      </c>
      <c r="D870" s="19">
        <v>0</v>
      </c>
      <c r="E870" s="19">
        <v>0</v>
      </c>
      <c r="F870" s="19">
        <v>0</v>
      </c>
      <c r="G870" s="19">
        <v>0</v>
      </c>
      <c r="H870" s="19">
        <v>0</v>
      </c>
      <c r="I870" s="19">
        <v>0</v>
      </c>
      <c r="J870" s="19">
        <v>0</v>
      </c>
      <c r="K870" s="19">
        <v>0</v>
      </c>
      <c r="L870" s="19">
        <v>0</v>
      </c>
      <c r="M870" s="19">
        <v>0</v>
      </c>
      <c r="N870" s="19">
        <v>0</v>
      </c>
      <c r="O870" s="19">
        <v>0</v>
      </c>
      <c r="P870" s="19">
        <v>0</v>
      </c>
      <c r="Q870" s="19">
        <v>0</v>
      </c>
      <c r="R870" s="19">
        <v>0</v>
      </c>
      <c r="S870" s="76">
        <v>0</v>
      </c>
    </row>
    <row r="871" spans="1:19" s="5" customFormat="1" ht="11.25" customHeight="1" x14ac:dyDescent="0.2">
      <c r="A871" s="1022" t="s">
        <v>79</v>
      </c>
      <c r="B871" s="826"/>
      <c r="C871" s="826"/>
      <c r="D871" s="826"/>
      <c r="E871" s="826"/>
      <c r="F871" s="826"/>
      <c r="G871" s="826"/>
      <c r="H871" s="826"/>
      <c r="I871" s="826"/>
      <c r="J871" s="826"/>
      <c r="K871" s="826"/>
      <c r="L871" s="826"/>
      <c r="M871" s="826"/>
      <c r="N871" s="826"/>
      <c r="O871" s="826"/>
      <c r="P871" s="826"/>
      <c r="Q871" s="826"/>
      <c r="R871" s="826"/>
      <c r="S871" s="1023"/>
    </row>
    <row r="872" spans="1:19" s="5" customFormat="1" ht="11.25" customHeight="1" x14ac:dyDescent="0.2">
      <c r="A872" s="75">
        <v>0</v>
      </c>
      <c r="B872" s="19">
        <v>0</v>
      </c>
      <c r="C872" s="19">
        <v>0</v>
      </c>
      <c r="D872" s="19">
        <v>0</v>
      </c>
      <c r="E872" s="19">
        <v>0</v>
      </c>
      <c r="F872" s="19">
        <v>0</v>
      </c>
      <c r="G872" s="19">
        <v>0</v>
      </c>
      <c r="H872" s="19">
        <v>0</v>
      </c>
      <c r="I872" s="19">
        <v>0</v>
      </c>
      <c r="J872" s="19">
        <v>0</v>
      </c>
      <c r="K872" s="19">
        <v>0</v>
      </c>
      <c r="L872" s="19">
        <v>0</v>
      </c>
      <c r="M872" s="19">
        <v>0</v>
      </c>
      <c r="N872" s="19">
        <v>0</v>
      </c>
      <c r="O872" s="19">
        <v>0</v>
      </c>
      <c r="P872" s="19">
        <v>0</v>
      </c>
      <c r="Q872" s="19">
        <v>0</v>
      </c>
      <c r="R872" s="19">
        <v>0</v>
      </c>
      <c r="S872" s="76">
        <v>0</v>
      </c>
    </row>
    <row r="873" spans="1:19" s="5" customFormat="1" ht="11.25" customHeight="1" x14ac:dyDescent="0.2">
      <c r="A873" s="1022" t="s">
        <v>80</v>
      </c>
      <c r="B873" s="826"/>
      <c r="C873" s="826"/>
      <c r="D873" s="826"/>
      <c r="E873" s="826"/>
      <c r="F873" s="826"/>
      <c r="G873" s="826"/>
      <c r="H873" s="826"/>
      <c r="I873" s="826"/>
      <c r="J873" s="826"/>
      <c r="K873" s="826"/>
      <c r="L873" s="826"/>
      <c r="M873" s="826"/>
      <c r="N873" s="826"/>
      <c r="O873" s="826"/>
      <c r="P873" s="826"/>
      <c r="Q873" s="826"/>
      <c r="R873" s="826"/>
      <c r="S873" s="1023"/>
    </row>
    <row r="874" spans="1:19" s="5" customFormat="1" ht="11.25" customHeight="1" x14ac:dyDescent="0.2">
      <c r="A874" s="75">
        <v>0</v>
      </c>
      <c r="B874" s="19">
        <v>0</v>
      </c>
      <c r="C874" s="19">
        <v>0</v>
      </c>
      <c r="D874" s="19">
        <v>0</v>
      </c>
      <c r="E874" s="19">
        <v>0</v>
      </c>
      <c r="F874" s="19">
        <v>0</v>
      </c>
      <c r="G874" s="19">
        <v>0</v>
      </c>
      <c r="H874" s="19">
        <v>0</v>
      </c>
      <c r="I874" s="19">
        <v>0</v>
      </c>
      <c r="J874" s="19">
        <v>0</v>
      </c>
      <c r="K874" s="19">
        <v>0</v>
      </c>
      <c r="L874" s="19">
        <v>0</v>
      </c>
      <c r="M874" s="19">
        <v>0</v>
      </c>
      <c r="N874" s="19">
        <v>0</v>
      </c>
      <c r="O874" s="19">
        <v>0</v>
      </c>
      <c r="P874" s="19">
        <v>0</v>
      </c>
      <c r="Q874" s="19">
        <v>0</v>
      </c>
      <c r="R874" s="19">
        <v>0</v>
      </c>
      <c r="S874" s="76">
        <v>0</v>
      </c>
    </row>
    <row r="875" spans="1:19" s="5" customFormat="1" ht="11.25" customHeight="1" x14ac:dyDescent="0.2">
      <c r="A875" s="1052" t="s">
        <v>1717</v>
      </c>
      <c r="B875" s="846"/>
      <c r="C875" s="846"/>
      <c r="D875" s="846"/>
      <c r="E875" s="846"/>
      <c r="F875" s="846"/>
      <c r="G875" s="846"/>
      <c r="H875" s="846"/>
      <c r="I875" s="846"/>
      <c r="J875" s="846"/>
      <c r="K875" s="846"/>
      <c r="L875" s="846"/>
      <c r="M875" s="846"/>
      <c r="N875" s="846"/>
      <c r="O875" s="846"/>
      <c r="P875" s="846"/>
      <c r="Q875" s="846"/>
      <c r="R875" s="846"/>
      <c r="S875" s="1116"/>
    </row>
    <row r="876" spans="1:19" s="261" customFormat="1" ht="11.25" customHeight="1" x14ac:dyDescent="0.2">
      <c r="A876" s="312">
        <f>SUM(A874,A872,A870,A868,A866,A864,A862,A860,A858,A856,A854,A852)</f>
        <v>0</v>
      </c>
      <c r="B876" s="312">
        <f t="shared" ref="B876:S876" si="21">SUM(B874,B872,B870,B868,B866,B864,B862,B860,B858,B856,B854,B852)</f>
        <v>0</v>
      </c>
      <c r="C876" s="312">
        <f t="shared" si="21"/>
        <v>0</v>
      </c>
      <c r="D876" s="312">
        <f t="shared" si="21"/>
        <v>0</v>
      </c>
      <c r="E876" s="312">
        <f t="shared" si="21"/>
        <v>0</v>
      </c>
      <c r="F876" s="312">
        <f t="shared" si="21"/>
        <v>0</v>
      </c>
      <c r="G876" s="312">
        <f t="shared" si="21"/>
        <v>0</v>
      </c>
      <c r="H876" s="312">
        <f t="shared" si="21"/>
        <v>0</v>
      </c>
      <c r="I876" s="312">
        <f t="shared" si="21"/>
        <v>0</v>
      </c>
      <c r="J876" s="312">
        <f t="shared" si="21"/>
        <v>0</v>
      </c>
      <c r="K876" s="312">
        <f t="shared" si="21"/>
        <v>0</v>
      </c>
      <c r="L876" s="312">
        <f t="shared" si="21"/>
        <v>0</v>
      </c>
      <c r="M876" s="312">
        <f t="shared" si="21"/>
        <v>0</v>
      </c>
      <c r="N876" s="312">
        <f t="shared" si="21"/>
        <v>0</v>
      </c>
      <c r="O876" s="312">
        <f t="shared" si="21"/>
        <v>0</v>
      </c>
      <c r="P876" s="312">
        <f t="shared" si="21"/>
        <v>0</v>
      </c>
      <c r="Q876" s="312">
        <f t="shared" si="21"/>
        <v>0</v>
      </c>
      <c r="R876" s="312">
        <f t="shared" si="21"/>
        <v>0</v>
      </c>
      <c r="S876" s="312">
        <f t="shared" si="21"/>
        <v>0</v>
      </c>
    </row>
    <row r="877" spans="1:19" s="5" customFormat="1" ht="11.25" customHeight="1" thickBot="1" x14ac:dyDescent="0.25">
      <c r="A877" s="1369"/>
      <c r="B877" s="1370"/>
      <c r="C877" s="1370"/>
      <c r="D877" s="1370"/>
      <c r="E877" s="1370"/>
      <c r="F877" s="1370"/>
      <c r="G877" s="1370"/>
      <c r="H877" s="1370"/>
      <c r="I877" s="1370"/>
      <c r="J877" s="1370"/>
      <c r="K877" s="1370"/>
      <c r="L877" s="1370"/>
      <c r="M877" s="1370"/>
      <c r="N877" s="1370"/>
      <c r="O877" s="1370"/>
      <c r="P877" s="1370"/>
      <c r="Q877" s="1370"/>
      <c r="R877" s="1370"/>
      <c r="S877" s="1371"/>
    </row>
    <row r="878" spans="1:19" s="231" customFormat="1" ht="18.75" customHeight="1" x14ac:dyDescent="0.2">
      <c r="A878" s="1372" t="s">
        <v>2989</v>
      </c>
      <c r="B878" s="1050"/>
      <c r="C878" s="1050"/>
      <c r="D878" s="1050"/>
      <c r="E878" s="1050"/>
      <c r="F878" s="1050"/>
      <c r="G878" s="1050"/>
      <c r="H878" s="1050"/>
      <c r="I878" s="1050"/>
      <c r="J878" s="1050"/>
      <c r="K878" s="1050"/>
      <c r="L878" s="1050"/>
      <c r="M878" s="1050"/>
      <c r="N878" s="1050"/>
      <c r="O878" s="1050"/>
      <c r="P878" s="1050"/>
      <c r="Q878" s="1050"/>
      <c r="R878" s="1050"/>
      <c r="S878" s="1051"/>
    </row>
    <row r="879" spans="1:19" s="5" customFormat="1" ht="11.25" customHeight="1" x14ac:dyDescent="0.2">
      <c r="A879" s="1039" t="s">
        <v>172</v>
      </c>
      <c r="B879" s="834"/>
      <c r="C879" s="834"/>
      <c r="D879" s="834"/>
      <c r="E879" s="834"/>
      <c r="F879" s="834"/>
      <c r="G879" s="834"/>
      <c r="H879" s="834"/>
      <c r="I879" s="834"/>
      <c r="J879" s="834"/>
      <c r="K879" s="834"/>
      <c r="L879" s="834"/>
      <c r="M879" s="834"/>
      <c r="N879" s="834"/>
      <c r="O879" s="834"/>
      <c r="P879" s="834"/>
      <c r="Q879" s="834"/>
      <c r="R879" s="834"/>
      <c r="S879" s="835"/>
    </row>
    <row r="880" spans="1:19" s="5" customFormat="1" ht="11.25" customHeight="1" x14ac:dyDescent="0.2">
      <c r="A880" s="1039" t="s">
        <v>1869</v>
      </c>
      <c r="B880" s="834"/>
      <c r="C880" s="834"/>
      <c r="D880" s="834"/>
      <c r="E880" s="834"/>
      <c r="F880" s="834"/>
      <c r="G880" s="834"/>
      <c r="H880" s="834"/>
      <c r="I880" s="834"/>
      <c r="J880" s="834"/>
      <c r="K880" s="834"/>
      <c r="L880" s="834"/>
      <c r="M880" s="834"/>
      <c r="N880" s="834"/>
      <c r="O880" s="834"/>
      <c r="P880" s="834"/>
      <c r="Q880" s="834"/>
      <c r="R880" s="834"/>
      <c r="S880" s="1040"/>
    </row>
    <row r="881" spans="1:19" s="5" customFormat="1" ht="11.25" customHeight="1" x14ac:dyDescent="0.2">
      <c r="A881" s="1039" t="s">
        <v>315</v>
      </c>
      <c r="B881" s="834"/>
      <c r="C881" s="834"/>
      <c r="D881" s="834"/>
      <c r="E881" s="834"/>
      <c r="F881" s="834"/>
      <c r="G881" s="834"/>
      <c r="H881" s="834"/>
      <c r="I881" s="834"/>
      <c r="J881" s="834"/>
      <c r="K881" s="834"/>
      <c r="L881" s="834"/>
      <c r="M881" s="834"/>
      <c r="N881" s="834"/>
      <c r="O881" s="834"/>
      <c r="P881" s="834"/>
      <c r="Q881" s="834"/>
      <c r="R881" s="834"/>
      <c r="S881" s="1040"/>
    </row>
    <row r="882" spans="1:19" s="5" customFormat="1" ht="11.25" customHeight="1" x14ac:dyDescent="0.2">
      <c r="A882" s="1039" t="s">
        <v>1870</v>
      </c>
      <c r="B882" s="834"/>
      <c r="C882" s="834"/>
      <c r="D882" s="834"/>
      <c r="E882" s="834"/>
      <c r="F882" s="834"/>
      <c r="G882" s="834"/>
      <c r="H882" s="834"/>
      <c r="I882" s="834"/>
      <c r="J882" s="834"/>
      <c r="K882" s="834"/>
      <c r="L882" s="834"/>
      <c r="M882" s="834"/>
      <c r="N882" s="834"/>
      <c r="O882" s="834"/>
      <c r="P882" s="834"/>
      <c r="Q882" s="834"/>
      <c r="R882" s="834"/>
      <c r="S882" s="1040"/>
    </row>
    <row r="883" spans="1:19" s="5" customFormat="1" ht="11.25" customHeight="1" x14ac:dyDescent="0.2">
      <c r="A883" s="1039" t="s">
        <v>1871</v>
      </c>
      <c r="B883" s="834"/>
      <c r="C883" s="834"/>
      <c r="D883" s="834"/>
      <c r="E883" s="834"/>
      <c r="F883" s="834"/>
      <c r="G883" s="834"/>
      <c r="H883" s="834"/>
      <c r="I883" s="834"/>
      <c r="J883" s="834"/>
      <c r="K883" s="834"/>
      <c r="L883" s="834"/>
      <c r="M883" s="834"/>
      <c r="N883" s="834"/>
      <c r="O883" s="834"/>
      <c r="P883" s="834"/>
      <c r="Q883" s="834"/>
      <c r="R883" s="834"/>
      <c r="S883" s="1040"/>
    </row>
    <row r="884" spans="1:19" s="5" customFormat="1" ht="11.25" customHeight="1" x14ac:dyDescent="0.2">
      <c r="A884" s="1039" t="s">
        <v>1872</v>
      </c>
      <c r="B884" s="834"/>
      <c r="C884" s="834"/>
      <c r="D884" s="834"/>
      <c r="E884" s="834"/>
      <c r="F884" s="834"/>
      <c r="G884" s="834"/>
      <c r="H884" s="834"/>
      <c r="I884" s="834"/>
      <c r="J884" s="834"/>
      <c r="K884" s="834"/>
      <c r="L884" s="834"/>
      <c r="M884" s="834"/>
      <c r="N884" s="834"/>
      <c r="O884" s="834"/>
      <c r="P884" s="834"/>
      <c r="Q884" s="834"/>
      <c r="R884" s="834"/>
      <c r="S884" s="1040"/>
    </row>
    <row r="885" spans="1:19" s="5" customFormat="1" ht="11.25" customHeight="1" x14ac:dyDescent="0.2">
      <c r="A885" s="1039" t="s">
        <v>1873</v>
      </c>
      <c r="B885" s="834"/>
      <c r="C885" s="834"/>
      <c r="D885" s="834"/>
      <c r="E885" s="834"/>
      <c r="F885" s="834"/>
      <c r="G885" s="834"/>
      <c r="H885" s="834"/>
      <c r="I885" s="834"/>
      <c r="J885" s="834"/>
      <c r="K885" s="834"/>
      <c r="L885" s="834"/>
      <c r="M885" s="834"/>
      <c r="N885" s="834"/>
      <c r="O885" s="834"/>
      <c r="P885" s="834"/>
      <c r="Q885" s="834"/>
      <c r="R885" s="834"/>
      <c r="S885" s="1040"/>
    </row>
    <row r="886" spans="1:19" s="5" customFormat="1" ht="11.25" customHeight="1" x14ac:dyDescent="0.2">
      <c r="A886" s="1039" t="s">
        <v>1874</v>
      </c>
      <c r="B886" s="834"/>
      <c r="C886" s="834"/>
      <c r="D886" s="834"/>
      <c r="E886" s="834"/>
      <c r="F886" s="834"/>
      <c r="G886" s="834"/>
      <c r="H886" s="834"/>
      <c r="I886" s="834"/>
      <c r="J886" s="834"/>
      <c r="K886" s="834"/>
      <c r="L886" s="834"/>
      <c r="M886" s="834"/>
      <c r="N886" s="834"/>
      <c r="O886" s="834"/>
      <c r="P886" s="834"/>
      <c r="Q886" s="834"/>
      <c r="R886" s="834"/>
      <c r="S886" s="1040"/>
    </row>
    <row r="887" spans="1:19" s="5" customFormat="1" ht="12" customHeight="1" x14ac:dyDescent="0.2">
      <c r="A887" s="1041" t="s">
        <v>1875</v>
      </c>
      <c r="B887" s="837"/>
      <c r="C887" s="837"/>
      <c r="D887" s="837"/>
      <c r="E887" s="837"/>
      <c r="F887" s="837"/>
      <c r="G887" s="837"/>
      <c r="H887" s="837"/>
      <c r="I887" s="837"/>
      <c r="J887" s="837"/>
      <c r="K887" s="837"/>
      <c r="L887" s="837"/>
      <c r="M887" s="837"/>
      <c r="N887" s="837"/>
      <c r="O887" s="837"/>
      <c r="P887" s="837"/>
      <c r="Q887" s="837"/>
      <c r="R887" s="837"/>
      <c r="S887" s="1042"/>
    </row>
    <row r="888" spans="1:19" s="5" customFormat="1" ht="42" customHeight="1" x14ac:dyDescent="0.2">
      <c r="A888" s="1038" t="s">
        <v>41</v>
      </c>
      <c r="B888" s="831"/>
      <c r="C888" s="831"/>
      <c r="D888" s="831" t="s">
        <v>42</v>
      </c>
      <c r="E888" s="831"/>
      <c r="F888" s="831" t="s">
        <v>43</v>
      </c>
      <c r="G888" s="831"/>
      <c r="H888" s="831"/>
      <c r="I888" s="831" t="s">
        <v>44</v>
      </c>
      <c r="J888" s="831"/>
      <c r="K888" s="827" t="s">
        <v>45</v>
      </c>
      <c r="L888" s="839"/>
      <c r="M888" s="839"/>
      <c r="N888" s="840"/>
      <c r="O888" s="841" t="s">
        <v>46</v>
      </c>
      <c r="P888" s="841"/>
      <c r="Q888" s="842"/>
      <c r="R888" s="831" t="s">
        <v>47</v>
      </c>
      <c r="S888" s="1036"/>
    </row>
    <row r="889" spans="1:19" s="5" customFormat="1" ht="28.5" customHeight="1" x14ac:dyDescent="0.2">
      <c r="A889" s="1037" t="s">
        <v>48</v>
      </c>
      <c r="B889" s="830" t="s">
        <v>49</v>
      </c>
      <c r="C889" s="852" t="s">
        <v>50</v>
      </c>
      <c r="D889" s="830" t="s">
        <v>51</v>
      </c>
      <c r="E889" s="830" t="s">
        <v>52</v>
      </c>
      <c r="F889" s="827" t="s">
        <v>53</v>
      </c>
      <c r="G889" s="828"/>
      <c r="H889" s="829"/>
      <c r="I889" s="830" t="s">
        <v>54</v>
      </c>
      <c r="J889" s="830" t="s">
        <v>55</v>
      </c>
      <c r="K889" s="827" t="s">
        <v>56</v>
      </c>
      <c r="L889" s="829"/>
      <c r="M889" s="827" t="s">
        <v>57</v>
      </c>
      <c r="N889" s="829"/>
      <c r="O889" s="830" t="s">
        <v>58</v>
      </c>
      <c r="P889" s="830" t="s">
        <v>59</v>
      </c>
      <c r="Q889" s="830" t="s">
        <v>60</v>
      </c>
      <c r="R889" s="830" t="s">
        <v>61</v>
      </c>
      <c r="S889" s="1035" t="s">
        <v>62</v>
      </c>
    </row>
    <row r="890" spans="1:19" s="5" customFormat="1" ht="60.75" customHeight="1" x14ac:dyDescent="0.2">
      <c r="A890" s="1038"/>
      <c r="B890" s="831"/>
      <c r="C890" s="853"/>
      <c r="D890" s="831"/>
      <c r="E890" s="831"/>
      <c r="F890" s="149" t="s">
        <v>63</v>
      </c>
      <c r="G890" s="149" t="s">
        <v>64</v>
      </c>
      <c r="H890" s="149" t="s">
        <v>65</v>
      </c>
      <c r="I890" s="831"/>
      <c r="J890" s="831"/>
      <c r="K890" s="152" t="s">
        <v>66</v>
      </c>
      <c r="L890" s="152" t="s">
        <v>67</v>
      </c>
      <c r="M890" s="152" t="s">
        <v>68</v>
      </c>
      <c r="N890" s="152" t="s">
        <v>67</v>
      </c>
      <c r="O890" s="831"/>
      <c r="P890" s="831"/>
      <c r="Q890" s="831"/>
      <c r="R890" s="831"/>
      <c r="S890" s="1036"/>
    </row>
    <row r="891" spans="1:19" s="5" customFormat="1" ht="11.25" customHeight="1" x14ac:dyDescent="0.2">
      <c r="A891" s="1022" t="s">
        <v>69</v>
      </c>
      <c r="B891" s="826"/>
      <c r="C891" s="826"/>
      <c r="D891" s="826"/>
      <c r="E891" s="826"/>
      <c r="F891" s="826"/>
      <c r="G891" s="826"/>
      <c r="H891" s="826"/>
      <c r="I891" s="826"/>
      <c r="J891" s="826"/>
      <c r="K891" s="826"/>
      <c r="L891" s="826"/>
      <c r="M891" s="826"/>
      <c r="N891" s="826"/>
      <c r="O891" s="826"/>
      <c r="P891" s="826"/>
      <c r="Q891" s="826"/>
      <c r="R891" s="826"/>
      <c r="S891" s="1023"/>
    </row>
    <row r="892" spans="1:19" s="5" customFormat="1" ht="11.25" customHeight="1" x14ac:dyDescent="0.2">
      <c r="A892" s="75">
        <v>0</v>
      </c>
      <c r="B892" s="19">
        <v>0</v>
      </c>
      <c r="C892" s="19">
        <v>0</v>
      </c>
      <c r="D892" s="19">
        <v>0</v>
      </c>
      <c r="E892" s="19">
        <v>0</v>
      </c>
      <c r="F892" s="19">
        <v>0</v>
      </c>
      <c r="G892" s="19">
        <v>0</v>
      </c>
      <c r="H892" s="19">
        <v>0</v>
      </c>
      <c r="I892" s="19">
        <v>0</v>
      </c>
      <c r="J892" s="19">
        <v>0</v>
      </c>
      <c r="K892" s="19">
        <v>0</v>
      </c>
      <c r="L892" s="19">
        <v>0</v>
      </c>
      <c r="M892" s="19">
        <v>0</v>
      </c>
      <c r="N892" s="19">
        <v>0</v>
      </c>
      <c r="O892" s="19">
        <v>0</v>
      </c>
      <c r="P892" s="19">
        <v>0</v>
      </c>
      <c r="Q892" s="19">
        <v>0</v>
      </c>
      <c r="R892" s="19">
        <v>0</v>
      </c>
      <c r="S892" s="76">
        <v>0</v>
      </c>
    </row>
    <row r="893" spans="1:19" s="5" customFormat="1" ht="11.25" customHeight="1" x14ac:dyDescent="0.2">
      <c r="A893" s="1022" t="s">
        <v>70</v>
      </c>
      <c r="B893" s="826"/>
      <c r="C893" s="826"/>
      <c r="D893" s="826"/>
      <c r="E893" s="826"/>
      <c r="F893" s="826"/>
      <c r="G893" s="826"/>
      <c r="H893" s="826"/>
      <c r="I893" s="826"/>
      <c r="J893" s="826"/>
      <c r="K893" s="826"/>
      <c r="L893" s="826"/>
      <c r="M893" s="826"/>
      <c r="N893" s="826"/>
      <c r="O893" s="826"/>
      <c r="P893" s="826"/>
      <c r="Q893" s="826"/>
      <c r="R893" s="826"/>
      <c r="S893" s="1023"/>
    </row>
    <row r="894" spans="1:19" s="5" customFormat="1" ht="11.25" customHeight="1" x14ac:dyDescent="0.2">
      <c r="A894" s="75">
        <v>0</v>
      </c>
      <c r="B894" s="19">
        <v>0</v>
      </c>
      <c r="C894" s="19">
        <v>0</v>
      </c>
      <c r="D894" s="19">
        <v>0</v>
      </c>
      <c r="E894" s="19">
        <v>0</v>
      </c>
      <c r="F894" s="19">
        <v>0</v>
      </c>
      <c r="G894" s="19">
        <v>0</v>
      </c>
      <c r="H894" s="19">
        <v>0</v>
      </c>
      <c r="I894" s="19">
        <v>0</v>
      </c>
      <c r="J894" s="19">
        <v>0</v>
      </c>
      <c r="K894" s="19">
        <v>0</v>
      </c>
      <c r="L894" s="19">
        <v>0</v>
      </c>
      <c r="M894" s="19">
        <v>0</v>
      </c>
      <c r="N894" s="19">
        <v>0</v>
      </c>
      <c r="O894" s="19">
        <v>0</v>
      </c>
      <c r="P894" s="19">
        <v>0</v>
      </c>
      <c r="Q894" s="19">
        <v>0</v>
      </c>
      <c r="R894" s="19">
        <v>0</v>
      </c>
      <c r="S894" s="76">
        <v>0</v>
      </c>
    </row>
    <row r="895" spans="1:19" s="5" customFormat="1" ht="11.25" customHeight="1" x14ac:dyDescent="0.2">
      <c r="A895" s="1022" t="s">
        <v>71</v>
      </c>
      <c r="B895" s="826"/>
      <c r="C895" s="826"/>
      <c r="D895" s="826"/>
      <c r="E895" s="826"/>
      <c r="F895" s="826"/>
      <c r="G895" s="826"/>
      <c r="H895" s="826"/>
      <c r="I895" s="826"/>
      <c r="J895" s="826"/>
      <c r="K895" s="826"/>
      <c r="L895" s="826"/>
      <c r="M895" s="826"/>
      <c r="N895" s="826"/>
      <c r="O895" s="826"/>
      <c r="P895" s="826"/>
      <c r="Q895" s="826"/>
      <c r="R895" s="826"/>
      <c r="S895" s="1023"/>
    </row>
    <row r="896" spans="1:19" s="5" customFormat="1" ht="11.25" customHeight="1" x14ac:dyDescent="0.2">
      <c r="A896" s="75">
        <v>0</v>
      </c>
      <c r="B896" s="19">
        <v>0</v>
      </c>
      <c r="C896" s="19">
        <v>0</v>
      </c>
      <c r="D896" s="19">
        <v>0</v>
      </c>
      <c r="E896" s="19">
        <v>0</v>
      </c>
      <c r="F896" s="19">
        <v>0</v>
      </c>
      <c r="G896" s="19">
        <v>0</v>
      </c>
      <c r="H896" s="19">
        <v>0</v>
      </c>
      <c r="I896" s="19">
        <v>0</v>
      </c>
      <c r="J896" s="19">
        <v>0</v>
      </c>
      <c r="K896" s="19">
        <v>0</v>
      </c>
      <c r="L896" s="19">
        <v>0</v>
      </c>
      <c r="M896" s="19">
        <v>0</v>
      </c>
      <c r="N896" s="19">
        <v>0</v>
      </c>
      <c r="O896" s="19">
        <v>0</v>
      </c>
      <c r="P896" s="19">
        <v>0</v>
      </c>
      <c r="Q896" s="19">
        <v>0</v>
      </c>
      <c r="R896" s="19">
        <v>0</v>
      </c>
      <c r="S896" s="76">
        <v>0</v>
      </c>
    </row>
    <row r="897" spans="1:19" s="5" customFormat="1" ht="11.25" customHeight="1" x14ac:dyDescent="0.2">
      <c r="A897" s="1022" t="s">
        <v>72</v>
      </c>
      <c r="B897" s="826"/>
      <c r="C897" s="826"/>
      <c r="D897" s="826"/>
      <c r="E897" s="826"/>
      <c r="F897" s="826"/>
      <c r="G897" s="826"/>
      <c r="H897" s="826"/>
      <c r="I897" s="826"/>
      <c r="J897" s="826"/>
      <c r="K897" s="826"/>
      <c r="L897" s="826"/>
      <c r="M897" s="826"/>
      <c r="N897" s="826"/>
      <c r="O897" s="826"/>
      <c r="P897" s="826"/>
      <c r="Q897" s="826"/>
      <c r="R897" s="826"/>
      <c r="S897" s="1023"/>
    </row>
    <row r="898" spans="1:19" s="5" customFormat="1" ht="11.25" customHeight="1" x14ac:dyDescent="0.2">
      <c r="A898" s="75">
        <v>0</v>
      </c>
      <c r="B898" s="19">
        <v>0</v>
      </c>
      <c r="C898" s="19">
        <v>0</v>
      </c>
      <c r="D898" s="19">
        <v>0</v>
      </c>
      <c r="E898" s="19">
        <v>0</v>
      </c>
      <c r="F898" s="19">
        <v>0</v>
      </c>
      <c r="G898" s="19">
        <v>0</v>
      </c>
      <c r="H898" s="19">
        <v>0</v>
      </c>
      <c r="I898" s="19">
        <v>0</v>
      </c>
      <c r="J898" s="19">
        <v>0</v>
      </c>
      <c r="K898" s="19">
        <v>0</v>
      </c>
      <c r="L898" s="19">
        <v>0</v>
      </c>
      <c r="M898" s="19">
        <v>0</v>
      </c>
      <c r="N898" s="19">
        <v>0</v>
      </c>
      <c r="O898" s="19">
        <v>0</v>
      </c>
      <c r="P898" s="19">
        <v>0</v>
      </c>
      <c r="Q898" s="19">
        <v>0</v>
      </c>
      <c r="R898" s="19">
        <v>0</v>
      </c>
      <c r="S898" s="76">
        <v>0</v>
      </c>
    </row>
    <row r="899" spans="1:19" s="5" customFormat="1" ht="11.25" customHeight="1" x14ac:dyDescent="0.2">
      <c r="A899" s="1033" t="s">
        <v>73</v>
      </c>
      <c r="B899" s="832"/>
      <c r="C899" s="832"/>
      <c r="D899" s="832"/>
      <c r="E899" s="832"/>
      <c r="F899" s="832"/>
      <c r="G899" s="832"/>
      <c r="H899" s="832"/>
      <c r="I899" s="832"/>
      <c r="J899" s="832"/>
      <c r="K899" s="832"/>
      <c r="L899" s="832"/>
      <c r="M899" s="832"/>
      <c r="N899" s="832"/>
      <c r="O899" s="832"/>
      <c r="P899" s="832"/>
      <c r="Q899" s="832"/>
      <c r="R899" s="832"/>
      <c r="S899" s="1034"/>
    </row>
    <row r="900" spans="1:19" s="5" customFormat="1" ht="11.25" customHeight="1" x14ac:dyDescent="0.2">
      <c r="A900" s="75">
        <v>0</v>
      </c>
      <c r="B900" s="19">
        <v>0</v>
      </c>
      <c r="C900" s="19">
        <v>0</v>
      </c>
      <c r="D900" s="19">
        <v>0</v>
      </c>
      <c r="E900" s="19">
        <v>0</v>
      </c>
      <c r="F900" s="19">
        <v>0</v>
      </c>
      <c r="G900" s="19">
        <v>0</v>
      </c>
      <c r="H900" s="19">
        <v>0</v>
      </c>
      <c r="I900" s="19">
        <v>0</v>
      </c>
      <c r="J900" s="19">
        <v>0</v>
      </c>
      <c r="K900" s="19">
        <v>0</v>
      </c>
      <c r="L900" s="19">
        <v>0</v>
      </c>
      <c r="M900" s="19">
        <v>0</v>
      </c>
      <c r="N900" s="19">
        <v>0</v>
      </c>
      <c r="O900" s="19">
        <v>0</v>
      </c>
      <c r="P900" s="19">
        <v>0</v>
      </c>
      <c r="Q900" s="19">
        <v>0</v>
      </c>
      <c r="R900" s="19">
        <v>0</v>
      </c>
      <c r="S900" s="76">
        <v>0</v>
      </c>
    </row>
    <row r="901" spans="1:19" s="5" customFormat="1" ht="11.25" customHeight="1" x14ac:dyDescent="0.2">
      <c r="A901" s="1022" t="s">
        <v>74</v>
      </c>
      <c r="B901" s="826"/>
      <c r="C901" s="826"/>
      <c r="D901" s="826"/>
      <c r="E901" s="826"/>
      <c r="F901" s="826"/>
      <c r="G901" s="826"/>
      <c r="H901" s="826"/>
      <c r="I901" s="826"/>
      <c r="J901" s="826"/>
      <c r="K901" s="826"/>
      <c r="L901" s="826"/>
      <c r="M901" s="826"/>
      <c r="N901" s="826"/>
      <c r="O901" s="826"/>
      <c r="P901" s="826"/>
      <c r="Q901" s="826"/>
      <c r="R901" s="826"/>
      <c r="S901" s="1023"/>
    </row>
    <row r="902" spans="1:19" s="5" customFormat="1" ht="11.25" customHeight="1" x14ac:dyDescent="0.2">
      <c r="A902" s="75">
        <v>0</v>
      </c>
      <c r="B902" s="19">
        <v>0</v>
      </c>
      <c r="C902" s="19">
        <v>0</v>
      </c>
      <c r="D902" s="19">
        <v>0</v>
      </c>
      <c r="E902" s="19">
        <v>0</v>
      </c>
      <c r="F902" s="19">
        <v>0</v>
      </c>
      <c r="G902" s="19">
        <v>0</v>
      </c>
      <c r="H902" s="19">
        <v>0</v>
      </c>
      <c r="I902" s="19">
        <v>0</v>
      </c>
      <c r="J902" s="19">
        <v>0</v>
      </c>
      <c r="K902" s="19">
        <v>0</v>
      </c>
      <c r="L902" s="19">
        <v>0</v>
      </c>
      <c r="M902" s="19">
        <v>0</v>
      </c>
      <c r="N902" s="19">
        <v>0</v>
      </c>
      <c r="O902" s="19">
        <v>0</v>
      </c>
      <c r="P902" s="19">
        <v>0</v>
      </c>
      <c r="Q902" s="19">
        <v>0</v>
      </c>
      <c r="R902" s="19">
        <v>0</v>
      </c>
      <c r="S902" s="76">
        <v>0</v>
      </c>
    </row>
    <row r="903" spans="1:19" s="5" customFormat="1" ht="11.25" customHeight="1" x14ac:dyDescent="0.2">
      <c r="A903" s="1022" t="s">
        <v>75</v>
      </c>
      <c r="B903" s="826"/>
      <c r="C903" s="826"/>
      <c r="D903" s="826"/>
      <c r="E903" s="826"/>
      <c r="F903" s="826"/>
      <c r="G903" s="826"/>
      <c r="H903" s="826"/>
      <c r="I903" s="826"/>
      <c r="J903" s="826"/>
      <c r="K903" s="826"/>
      <c r="L903" s="826"/>
      <c r="M903" s="826"/>
      <c r="N903" s="826"/>
      <c r="O903" s="826"/>
      <c r="P903" s="826"/>
      <c r="Q903" s="826"/>
      <c r="R903" s="826"/>
      <c r="S903" s="1023"/>
    </row>
    <row r="904" spans="1:19" s="5" customFormat="1" ht="11.25" customHeight="1" x14ac:dyDescent="0.2">
      <c r="A904" s="75">
        <v>0</v>
      </c>
      <c r="B904" s="19">
        <v>0</v>
      </c>
      <c r="C904" s="19">
        <v>0</v>
      </c>
      <c r="D904" s="19">
        <v>0</v>
      </c>
      <c r="E904" s="19">
        <v>0</v>
      </c>
      <c r="F904" s="19">
        <v>0</v>
      </c>
      <c r="G904" s="19">
        <v>0</v>
      </c>
      <c r="H904" s="19">
        <v>0</v>
      </c>
      <c r="I904" s="19">
        <v>0</v>
      </c>
      <c r="J904" s="19">
        <v>0</v>
      </c>
      <c r="K904" s="19">
        <v>0</v>
      </c>
      <c r="L904" s="19">
        <v>0</v>
      </c>
      <c r="M904" s="19">
        <v>0</v>
      </c>
      <c r="N904" s="19">
        <v>0</v>
      </c>
      <c r="O904" s="19">
        <v>0</v>
      </c>
      <c r="P904" s="19">
        <v>0</v>
      </c>
      <c r="Q904" s="19">
        <v>0</v>
      </c>
      <c r="R904" s="19">
        <v>0</v>
      </c>
      <c r="S904" s="76">
        <v>0</v>
      </c>
    </row>
    <row r="905" spans="1:19" s="5" customFormat="1" ht="11.25" customHeight="1" x14ac:dyDescent="0.2">
      <c r="A905" s="1022" t="s">
        <v>76</v>
      </c>
      <c r="B905" s="826"/>
      <c r="C905" s="826"/>
      <c r="D905" s="826"/>
      <c r="E905" s="826"/>
      <c r="F905" s="826"/>
      <c r="G905" s="826"/>
      <c r="H905" s="826"/>
      <c r="I905" s="826"/>
      <c r="J905" s="826"/>
      <c r="K905" s="826"/>
      <c r="L905" s="826"/>
      <c r="M905" s="826"/>
      <c r="N905" s="826"/>
      <c r="O905" s="826"/>
      <c r="P905" s="826"/>
      <c r="Q905" s="826"/>
      <c r="R905" s="826"/>
      <c r="S905" s="1023"/>
    </row>
    <row r="906" spans="1:19" s="5" customFormat="1" ht="11.25" customHeight="1" x14ac:dyDescent="0.2">
      <c r="A906" s="75">
        <v>0</v>
      </c>
      <c r="B906" s="19">
        <v>0</v>
      </c>
      <c r="C906" s="19">
        <v>0</v>
      </c>
      <c r="D906" s="19">
        <v>0</v>
      </c>
      <c r="E906" s="19">
        <v>0</v>
      </c>
      <c r="F906" s="19">
        <v>0</v>
      </c>
      <c r="G906" s="19">
        <v>0</v>
      </c>
      <c r="H906" s="19">
        <v>0</v>
      </c>
      <c r="I906" s="19">
        <v>0</v>
      </c>
      <c r="J906" s="19">
        <v>0</v>
      </c>
      <c r="K906" s="19">
        <v>0</v>
      </c>
      <c r="L906" s="19">
        <v>0</v>
      </c>
      <c r="M906" s="19">
        <v>0</v>
      </c>
      <c r="N906" s="19">
        <v>0</v>
      </c>
      <c r="O906" s="19">
        <v>0</v>
      </c>
      <c r="P906" s="19">
        <v>0</v>
      </c>
      <c r="Q906" s="19">
        <v>0</v>
      </c>
      <c r="R906" s="19">
        <v>0</v>
      </c>
      <c r="S906" s="76">
        <v>0</v>
      </c>
    </row>
    <row r="907" spans="1:19" s="5" customFormat="1" ht="11.25" customHeight="1" x14ac:dyDescent="0.2">
      <c r="A907" s="1022" t="s">
        <v>77</v>
      </c>
      <c r="B907" s="826"/>
      <c r="C907" s="826"/>
      <c r="D907" s="826"/>
      <c r="E907" s="826"/>
      <c r="F907" s="826"/>
      <c r="G907" s="826"/>
      <c r="H907" s="826"/>
      <c r="I907" s="826"/>
      <c r="J907" s="826"/>
      <c r="K907" s="826"/>
      <c r="L907" s="826"/>
      <c r="M907" s="826"/>
      <c r="N907" s="826"/>
      <c r="O907" s="826"/>
      <c r="P907" s="826"/>
      <c r="Q907" s="826"/>
      <c r="R907" s="826"/>
      <c r="S907" s="1023"/>
    </row>
    <row r="908" spans="1:19" s="5" customFormat="1" ht="11.25" customHeight="1" x14ac:dyDescent="0.2">
      <c r="A908" s="75">
        <v>0</v>
      </c>
      <c r="B908" s="19">
        <v>0</v>
      </c>
      <c r="C908" s="19">
        <v>0</v>
      </c>
      <c r="D908" s="19">
        <v>0</v>
      </c>
      <c r="E908" s="19">
        <v>0</v>
      </c>
      <c r="F908" s="19">
        <v>0</v>
      </c>
      <c r="G908" s="19">
        <v>0</v>
      </c>
      <c r="H908" s="19">
        <v>0</v>
      </c>
      <c r="I908" s="19">
        <v>0</v>
      </c>
      <c r="J908" s="19">
        <v>0</v>
      </c>
      <c r="K908" s="19">
        <v>0</v>
      </c>
      <c r="L908" s="19">
        <v>0</v>
      </c>
      <c r="M908" s="19">
        <v>0</v>
      </c>
      <c r="N908" s="19">
        <v>0</v>
      </c>
      <c r="O908" s="19">
        <v>0</v>
      </c>
      <c r="P908" s="19">
        <v>0</v>
      </c>
      <c r="Q908" s="19">
        <v>0</v>
      </c>
      <c r="R908" s="19">
        <v>0</v>
      </c>
      <c r="S908" s="76">
        <v>0</v>
      </c>
    </row>
    <row r="909" spans="1:19" s="5" customFormat="1" ht="11.25" customHeight="1" x14ac:dyDescent="0.2">
      <c r="A909" s="1022" t="s">
        <v>78</v>
      </c>
      <c r="B909" s="826"/>
      <c r="C909" s="826"/>
      <c r="D909" s="826"/>
      <c r="E909" s="826"/>
      <c r="F909" s="826"/>
      <c r="G909" s="826"/>
      <c r="H909" s="826"/>
      <c r="I909" s="826"/>
      <c r="J909" s="826"/>
      <c r="K909" s="826"/>
      <c r="L909" s="826"/>
      <c r="M909" s="826"/>
      <c r="N909" s="826"/>
      <c r="O909" s="826"/>
      <c r="P909" s="826"/>
      <c r="Q909" s="826"/>
      <c r="R909" s="826"/>
      <c r="S909" s="1023"/>
    </row>
    <row r="910" spans="1:19" s="5" customFormat="1" ht="11.25" customHeight="1" x14ac:dyDescent="0.2">
      <c r="A910" s="75">
        <v>0</v>
      </c>
      <c r="B910" s="19">
        <v>0</v>
      </c>
      <c r="C910" s="19">
        <v>0</v>
      </c>
      <c r="D910" s="19">
        <v>0</v>
      </c>
      <c r="E910" s="19">
        <v>0</v>
      </c>
      <c r="F910" s="19">
        <v>0</v>
      </c>
      <c r="G910" s="19">
        <v>0</v>
      </c>
      <c r="H910" s="19">
        <v>0</v>
      </c>
      <c r="I910" s="19">
        <v>0</v>
      </c>
      <c r="J910" s="19">
        <v>0</v>
      </c>
      <c r="K910" s="19">
        <v>0</v>
      </c>
      <c r="L910" s="19">
        <v>0</v>
      </c>
      <c r="M910" s="19">
        <v>0</v>
      </c>
      <c r="N910" s="19">
        <v>0</v>
      </c>
      <c r="O910" s="19">
        <v>0</v>
      </c>
      <c r="P910" s="19">
        <v>0</v>
      </c>
      <c r="Q910" s="19">
        <v>0</v>
      </c>
      <c r="R910" s="19">
        <v>0</v>
      </c>
      <c r="S910" s="76">
        <v>0</v>
      </c>
    </row>
    <row r="911" spans="1:19" s="5" customFormat="1" ht="11.25" customHeight="1" x14ac:dyDescent="0.2">
      <c r="A911" s="1022" t="s">
        <v>79</v>
      </c>
      <c r="B911" s="826"/>
      <c r="C911" s="826"/>
      <c r="D911" s="826"/>
      <c r="E911" s="826"/>
      <c r="F911" s="826"/>
      <c r="G911" s="826"/>
      <c r="H911" s="826"/>
      <c r="I911" s="826"/>
      <c r="J911" s="826"/>
      <c r="K911" s="826"/>
      <c r="L911" s="826"/>
      <c r="M911" s="826"/>
      <c r="N911" s="826"/>
      <c r="O911" s="826"/>
      <c r="P911" s="826"/>
      <c r="Q911" s="826"/>
      <c r="R911" s="826"/>
      <c r="S911" s="1023"/>
    </row>
    <row r="912" spans="1:19" s="5" customFormat="1" ht="11.25" customHeight="1" x14ac:dyDescent="0.2">
      <c r="A912" s="75">
        <v>0</v>
      </c>
      <c r="B912" s="19">
        <v>0</v>
      </c>
      <c r="C912" s="19">
        <v>0</v>
      </c>
      <c r="D912" s="19">
        <v>0</v>
      </c>
      <c r="E912" s="19">
        <v>0</v>
      </c>
      <c r="F912" s="19">
        <v>0</v>
      </c>
      <c r="G912" s="19">
        <v>0</v>
      </c>
      <c r="H912" s="19">
        <v>0</v>
      </c>
      <c r="I912" s="19">
        <v>0</v>
      </c>
      <c r="J912" s="19">
        <v>0</v>
      </c>
      <c r="K912" s="19">
        <v>0</v>
      </c>
      <c r="L912" s="19">
        <v>0</v>
      </c>
      <c r="M912" s="19">
        <v>0</v>
      </c>
      <c r="N912" s="19">
        <v>0</v>
      </c>
      <c r="O912" s="19">
        <v>0</v>
      </c>
      <c r="P912" s="19">
        <v>0</v>
      </c>
      <c r="Q912" s="19">
        <v>0</v>
      </c>
      <c r="R912" s="19">
        <v>0</v>
      </c>
      <c r="S912" s="76">
        <v>0</v>
      </c>
    </row>
    <row r="913" spans="1:19" s="5" customFormat="1" ht="11.25" customHeight="1" x14ac:dyDescent="0.2">
      <c r="A913" s="1022" t="s">
        <v>80</v>
      </c>
      <c r="B913" s="826"/>
      <c r="C913" s="826"/>
      <c r="D913" s="826"/>
      <c r="E913" s="826"/>
      <c r="F913" s="826"/>
      <c r="G913" s="826"/>
      <c r="H913" s="826"/>
      <c r="I913" s="826"/>
      <c r="J913" s="826"/>
      <c r="K913" s="826"/>
      <c r="L913" s="826"/>
      <c r="M913" s="826"/>
      <c r="N913" s="826"/>
      <c r="O913" s="826"/>
      <c r="P913" s="826"/>
      <c r="Q913" s="826"/>
      <c r="R913" s="826"/>
      <c r="S913" s="1023"/>
    </row>
    <row r="914" spans="1:19" s="5" customFormat="1" ht="11.25" customHeight="1" x14ac:dyDescent="0.2">
      <c r="A914" s="75">
        <v>0</v>
      </c>
      <c r="B914" s="19">
        <v>0</v>
      </c>
      <c r="C914" s="19">
        <v>0</v>
      </c>
      <c r="D914" s="19">
        <v>0</v>
      </c>
      <c r="E914" s="19">
        <v>0</v>
      </c>
      <c r="F914" s="19">
        <v>0</v>
      </c>
      <c r="G914" s="19">
        <v>0</v>
      </c>
      <c r="H914" s="19">
        <v>0</v>
      </c>
      <c r="I914" s="19">
        <v>0</v>
      </c>
      <c r="J914" s="19">
        <v>0</v>
      </c>
      <c r="K914" s="19">
        <v>0</v>
      </c>
      <c r="L914" s="19">
        <v>0</v>
      </c>
      <c r="M914" s="19">
        <v>0</v>
      </c>
      <c r="N914" s="19">
        <v>0</v>
      </c>
      <c r="O914" s="19">
        <v>0</v>
      </c>
      <c r="P914" s="19">
        <v>0</v>
      </c>
      <c r="Q914" s="19">
        <v>0</v>
      </c>
      <c r="R914" s="19">
        <v>0</v>
      </c>
      <c r="S914" s="76">
        <v>0</v>
      </c>
    </row>
    <row r="915" spans="1:19" s="5" customFormat="1" ht="11.25" customHeight="1" x14ac:dyDescent="0.2">
      <c r="A915" s="1052" t="s">
        <v>1717</v>
      </c>
      <c r="B915" s="846"/>
      <c r="C915" s="846"/>
      <c r="D915" s="846"/>
      <c r="E915" s="846"/>
      <c r="F915" s="846"/>
      <c r="G915" s="846"/>
      <c r="H915" s="846"/>
      <c r="I915" s="846"/>
      <c r="J915" s="846"/>
      <c r="K915" s="846"/>
      <c r="L915" s="846"/>
      <c r="M915" s="846"/>
      <c r="N915" s="846"/>
      <c r="O915" s="846"/>
      <c r="P915" s="846"/>
      <c r="Q915" s="846"/>
      <c r="R915" s="846"/>
      <c r="S915" s="1116"/>
    </row>
    <row r="916" spans="1:19" s="261" customFormat="1" ht="11.25" customHeight="1" x14ac:dyDescent="0.2">
      <c r="A916" s="312">
        <f>SUM(A914,A912,A910,A908,A906,A904,A902,A900,A898,A896,A894,A892)</f>
        <v>0</v>
      </c>
      <c r="B916" s="312">
        <f t="shared" ref="B916:S916" si="22">SUM(B914,B912,B910,B908,B906,B904,B902,B900,B898,B896,B894,B892)</f>
        <v>0</v>
      </c>
      <c r="C916" s="312">
        <f t="shared" si="22"/>
        <v>0</v>
      </c>
      <c r="D916" s="312">
        <f t="shared" si="22"/>
        <v>0</v>
      </c>
      <c r="E916" s="312">
        <f t="shared" si="22"/>
        <v>0</v>
      </c>
      <c r="F916" s="312">
        <f t="shared" si="22"/>
        <v>0</v>
      </c>
      <c r="G916" s="312">
        <f t="shared" si="22"/>
        <v>0</v>
      </c>
      <c r="H916" s="312">
        <f t="shared" si="22"/>
        <v>0</v>
      </c>
      <c r="I916" s="312">
        <f t="shared" si="22"/>
        <v>0</v>
      </c>
      <c r="J916" s="312">
        <f t="shared" si="22"/>
        <v>0</v>
      </c>
      <c r="K916" s="312">
        <f t="shared" si="22"/>
        <v>0</v>
      </c>
      <c r="L916" s="312">
        <f t="shared" si="22"/>
        <v>0</v>
      </c>
      <c r="M916" s="312">
        <f t="shared" si="22"/>
        <v>0</v>
      </c>
      <c r="N916" s="312">
        <f t="shared" si="22"/>
        <v>0</v>
      </c>
      <c r="O916" s="312">
        <f t="shared" si="22"/>
        <v>0</v>
      </c>
      <c r="P916" s="312">
        <f t="shared" si="22"/>
        <v>0</v>
      </c>
      <c r="Q916" s="312">
        <f t="shared" si="22"/>
        <v>0</v>
      </c>
      <c r="R916" s="312">
        <f t="shared" si="22"/>
        <v>0</v>
      </c>
      <c r="S916" s="312">
        <f t="shared" si="22"/>
        <v>0</v>
      </c>
    </row>
    <row r="917" spans="1:19" s="5" customFormat="1" ht="11.25" customHeight="1" thickBot="1" x14ac:dyDescent="0.25">
      <c r="A917" s="1369"/>
      <c r="B917" s="1370"/>
      <c r="C917" s="1370"/>
      <c r="D917" s="1370"/>
      <c r="E917" s="1370"/>
      <c r="F917" s="1370"/>
      <c r="G917" s="1370"/>
      <c r="H917" s="1370"/>
      <c r="I917" s="1370"/>
      <c r="J917" s="1370"/>
      <c r="K917" s="1370"/>
      <c r="L917" s="1370"/>
      <c r="M917" s="1370"/>
      <c r="N917" s="1370"/>
      <c r="O917" s="1370"/>
      <c r="P917" s="1370"/>
      <c r="Q917" s="1370"/>
      <c r="R917" s="1370"/>
      <c r="S917" s="1371"/>
    </row>
    <row r="918" spans="1:19" s="231" customFormat="1" ht="18" customHeight="1" x14ac:dyDescent="0.2">
      <c r="A918" s="1372" t="s">
        <v>2990</v>
      </c>
      <c r="B918" s="1050"/>
      <c r="C918" s="1050"/>
      <c r="D918" s="1050"/>
      <c r="E918" s="1050"/>
      <c r="F918" s="1050"/>
      <c r="G918" s="1050"/>
      <c r="H918" s="1050"/>
      <c r="I918" s="1050"/>
      <c r="J918" s="1050"/>
      <c r="K918" s="1050"/>
      <c r="L918" s="1050"/>
      <c r="M918" s="1050"/>
      <c r="N918" s="1050"/>
      <c r="O918" s="1050"/>
      <c r="P918" s="1050"/>
      <c r="Q918" s="1050"/>
      <c r="R918" s="1050"/>
      <c r="S918" s="1051"/>
    </row>
    <row r="919" spans="1:19" s="5" customFormat="1" ht="11.25" customHeight="1" x14ac:dyDescent="0.2">
      <c r="A919" s="1039" t="s">
        <v>172</v>
      </c>
      <c r="B919" s="834"/>
      <c r="C919" s="834"/>
      <c r="D919" s="834"/>
      <c r="E919" s="834"/>
      <c r="F919" s="834"/>
      <c r="G919" s="834"/>
      <c r="H919" s="834"/>
      <c r="I919" s="834"/>
      <c r="J919" s="834"/>
      <c r="K919" s="834"/>
      <c r="L919" s="834"/>
      <c r="M919" s="834"/>
      <c r="N919" s="834"/>
      <c r="O919" s="834"/>
      <c r="P919" s="834"/>
      <c r="Q919" s="834"/>
      <c r="R919" s="834"/>
      <c r="S919" s="835"/>
    </row>
    <row r="920" spans="1:19" s="5" customFormat="1" ht="11.25" customHeight="1" x14ac:dyDescent="0.2">
      <c r="A920" s="1039" t="s">
        <v>1876</v>
      </c>
      <c r="B920" s="834"/>
      <c r="C920" s="834"/>
      <c r="D920" s="834"/>
      <c r="E920" s="834"/>
      <c r="F920" s="834"/>
      <c r="G920" s="834"/>
      <c r="H920" s="834"/>
      <c r="I920" s="834"/>
      <c r="J920" s="834"/>
      <c r="K920" s="834"/>
      <c r="L920" s="834"/>
      <c r="M920" s="834"/>
      <c r="N920" s="834"/>
      <c r="O920" s="834"/>
      <c r="P920" s="834"/>
      <c r="Q920" s="834"/>
      <c r="R920" s="834"/>
      <c r="S920" s="1040"/>
    </row>
    <row r="921" spans="1:19" s="5" customFormat="1" ht="11.25" customHeight="1" x14ac:dyDescent="0.2">
      <c r="A921" s="1039" t="s">
        <v>1877</v>
      </c>
      <c r="B921" s="834"/>
      <c r="C921" s="834"/>
      <c r="D921" s="834"/>
      <c r="E921" s="834"/>
      <c r="F921" s="834"/>
      <c r="G921" s="834"/>
      <c r="H921" s="834"/>
      <c r="I921" s="834"/>
      <c r="J921" s="834"/>
      <c r="K921" s="834"/>
      <c r="L921" s="834"/>
      <c r="M921" s="834"/>
      <c r="N921" s="834"/>
      <c r="O921" s="834"/>
      <c r="P921" s="834"/>
      <c r="Q921" s="834"/>
      <c r="R921" s="834"/>
      <c r="S921" s="1040"/>
    </row>
    <row r="922" spans="1:19" s="5" customFormat="1" ht="11.25" customHeight="1" x14ac:dyDescent="0.2">
      <c r="A922" s="1039" t="s">
        <v>1878</v>
      </c>
      <c r="B922" s="834"/>
      <c r="C922" s="834"/>
      <c r="D922" s="834"/>
      <c r="E922" s="834"/>
      <c r="F922" s="834"/>
      <c r="G922" s="834"/>
      <c r="H922" s="834"/>
      <c r="I922" s="834"/>
      <c r="J922" s="834"/>
      <c r="K922" s="834"/>
      <c r="L922" s="834"/>
      <c r="M922" s="834"/>
      <c r="N922" s="834"/>
      <c r="O922" s="834"/>
      <c r="P922" s="834"/>
      <c r="Q922" s="834"/>
      <c r="R922" s="834"/>
      <c r="S922" s="1040"/>
    </row>
    <row r="923" spans="1:19" s="5" customFormat="1" ht="11.25" customHeight="1" x14ac:dyDescent="0.2">
      <c r="A923" s="1039" t="s">
        <v>1879</v>
      </c>
      <c r="B923" s="834"/>
      <c r="C923" s="834"/>
      <c r="D923" s="834"/>
      <c r="E923" s="834"/>
      <c r="F923" s="834"/>
      <c r="G923" s="834"/>
      <c r="H923" s="834"/>
      <c r="I923" s="834"/>
      <c r="J923" s="834"/>
      <c r="K923" s="834"/>
      <c r="L923" s="834"/>
      <c r="M923" s="834"/>
      <c r="N923" s="834"/>
      <c r="O923" s="834"/>
      <c r="P923" s="834"/>
      <c r="Q923" s="834"/>
      <c r="R923" s="834"/>
      <c r="S923" s="1040"/>
    </row>
    <row r="924" spans="1:19" s="5" customFormat="1" ht="11.25" customHeight="1" x14ac:dyDescent="0.2">
      <c r="A924" s="1039" t="s">
        <v>1880</v>
      </c>
      <c r="B924" s="834"/>
      <c r="C924" s="834"/>
      <c r="D924" s="834"/>
      <c r="E924" s="834"/>
      <c r="F924" s="834"/>
      <c r="G924" s="834"/>
      <c r="H924" s="834"/>
      <c r="I924" s="834"/>
      <c r="J924" s="834"/>
      <c r="K924" s="834"/>
      <c r="L924" s="834"/>
      <c r="M924" s="834"/>
      <c r="N924" s="834"/>
      <c r="O924" s="834"/>
      <c r="P924" s="834"/>
      <c r="Q924" s="834"/>
      <c r="R924" s="834"/>
      <c r="S924" s="1040"/>
    </row>
    <row r="925" spans="1:19" s="5" customFormat="1" ht="11.25" customHeight="1" x14ac:dyDescent="0.2">
      <c r="A925" s="1039" t="s">
        <v>1881</v>
      </c>
      <c r="B925" s="834"/>
      <c r="C925" s="834"/>
      <c r="D925" s="834"/>
      <c r="E925" s="834"/>
      <c r="F925" s="834"/>
      <c r="G925" s="834"/>
      <c r="H925" s="834"/>
      <c r="I925" s="834"/>
      <c r="J925" s="834"/>
      <c r="K925" s="834"/>
      <c r="L925" s="834"/>
      <c r="M925" s="834"/>
      <c r="N925" s="834"/>
      <c r="O925" s="834"/>
      <c r="P925" s="834"/>
      <c r="Q925" s="834"/>
      <c r="R925" s="834"/>
      <c r="S925" s="1040"/>
    </row>
    <row r="926" spans="1:19" s="5" customFormat="1" ht="11.25" customHeight="1" x14ac:dyDescent="0.2">
      <c r="A926" s="1039" t="s">
        <v>1659</v>
      </c>
      <c r="B926" s="834"/>
      <c r="C926" s="834"/>
      <c r="D926" s="834"/>
      <c r="E926" s="834"/>
      <c r="F926" s="834"/>
      <c r="G926" s="834"/>
      <c r="H926" s="834"/>
      <c r="I926" s="834"/>
      <c r="J926" s="834"/>
      <c r="K926" s="834"/>
      <c r="L926" s="834"/>
      <c r="M926" s="834"/>
      <c r="N926" s="834"/>
      <c r="O926" s="834"/>
      <c r="P926" s="834"/>
      <c r="Q926" s="834"/>
      <c r="R926" s="834"/>
      <c r="S926" s="1040"/>
    </row>
    <row r="927" spans="1:19" s="5" customFormat="1" ht="12" customHeight="1" x14ac:dyDescent="0.2">
      <c r="A927" s="1041" t="s">
        <v>1882</v>
      </c>
      <c r="B927" s="837"/>
      <c r="C927" s="837"/>
      <c r="D927" s="837"/>
      <c r="E927" s="837"/>
      <c r="F927" s="837"/>
      <c r="G927" s="837"/>
      <c r="H927" s="837"/>
      <c r="I927" s="837"/>
      <c r="J927" s="837"/>
      <c r="K927" s="837"/>
      <c r="L927" s="837"/>
      <c r="M927" s="837"/>
      <c r="N927" s="837"/>
      <c r="O927" s="837"/>
      <c r="P927" s="837"/>
      <c r="Q927" s="837"/>
      <c r="R927" s="837"/>
      <c r="S927" s="1042"/>
    </row>
    <row r="928" spans="1:19" s="5" customFormat="1" ht="42" customHeight="1" x14ac:dyDescent="0.2">
      <c r="A928" s="1038" t="s">
        <v>41</v>
      </c>
      <c r="B928" s="831"/>
      <c r="C928" s="831"/>
      <c r="D928" s="831" t="s">
        <v>42</v>
      </c>
      <c r="E928" s="831"/>
      <c r="F928" s="831" t="s">
        <v>43</v>
      </c>
      <c r="G928" s="831"/>
      <c r="H928" s="831"/>
      <c r="I928" s="831" t="s">
        <v>44</v>
      </c>
      <c r="J928" s="831"/>
      <c r="K928" s="827" t="s">
        <v>45</v>
      </c>
      <c r="L928" s="839"/>
      <c r="M928" s="839"/>
      <c r="N928" s="840"/>
      <c r="O928" s="841" t="s">
        <v>46</v>
      </c>
      <c r="P928" s="841"/>
      <c r="Q928" s="842"/>
      <c r="R928" s="831" t="s">
        <v>47</v>
      </c>
      <c r="S928" s="1036"/>
    </row>
    <row r="929" spans="1:19" s="5" customFormat="1" ht="35.25" customHeight="1" x14ac:dyDescent="0.2">
      <c r="A929" s="1037" t="s">
        <v>48</v>
      </c>
      <c r="B929" s="830" t="s">
        <v>49</v>
      </c>
      <c r="C929" s="852" t="s">
        <v>50</v>
      </c>
      <c r="D929" s="830" t="s">
        <v>51</v>
      </c>
      <c r="E929" s="830" t="s">
        <v>52</v>
      </c>
      <c r="F929" s="827" t="s">
        <v>53</v>
      </c>
      <c r="G929" s="828"/>
      <c r="H929" s="829"/>
      <c r="I929" s="830" t="s">
        <v>54</v>
      </c>
      <c r="J929" s="830" t="s">
        <v>55</v>
      </c>
      <c r="K929" s="827" t="s">
        <v>56</v>
      </c>
      <c r="L929" s="829"/>
      <c r="M929" s="827" t="s">
        <v>57</v>
      </c>
      <c r="N929" s="829"/>
      <c r="O929" s="830" t="s">
        <v>58</v>
      </c>
      <c r="P929" s="830" t="s">
        <v>59</v>
      </c>
      <c r="Q929" s="830" t="s">
        <v>60</v>
      </c>
      <c r="R929" s="830" t="s">
        <v>61</v>
      </c>
      <c r="S929" s="1035" t="s">
        <v>62</v>
      </c>
    </row>
    <row r="930" spans="1:19" s="5" customFormat="1" ht="51.75" customHeight="1" x14ac:dyDescent="0.2">
      <c r="A930" s="1038"/>
      <c r="B930" s="831"/>
      <c r="C930" s="853"/>
      <c r="D930" s="831"/>
      <c r="E930" s="831"/>
      <c r="F930" s="149" t="s">
        <v>63</v>
      </c>
      <c r="G930" s="149" t="s">
        <v>64</v>
      </c>
      <c r="H930" s="149" t="s">
        <v>65</v>
      </c>
      <c r="I930" s="831"/>
      <c r="J930" s="831"/>
      <c r="K930" s="152" t="s">
        <v>66</v>
      </c>
      <c r="L930" s="152" t="s">
        <v>67</v>
      </c>
      <c r="M930" s="152" t="s">
        <v>68</v>
      </c>
      <c r="N930" s="152" t="s">
        <v>67</v>
      </c>
      <c r="O930" s="831"/>
      <c r="P930" s="831"/>
      <c r="Q930" s="831"/>
      <c r="R930" s="831"/>
      <c r="S930" s="1036"/>
    </row>
    <row r="931" spans="1:19" s="5" customFormat="1" ht="11.25" customHeight="1" x14ac:dyDescent="0.2">
      <c r="A931" s="1022" t="s">
        <v>69</v>
      </c>
      <c r="B931" s="826"/>
      <c r="C931" s="826"/>
      <c r="D931" s="826"/>
      <c r="E931" s="826"/>
      <c r="F931" s="826"/>
      <c r="G931" s="826"/>
      <c r="H931" s="826"/>
      <c r="I931" s="826"/>
      <c r="J931" s="826"/>
      <c r="K931" s="826"/>
      <c r="L931" s="826"/>
      <c r="M931" s="826"/>
      <c r="N931" s="826"/>
      <c r="O931" s="826"/>
      <c r="P931" s="826"/>
      <c r="Q931" s="826"/>
      <c r="R931" s="826"/>
      <c r="S931" s="1023"/>
    </row>
    <row r="932" spans="1:19" s="5" customFormat="1" ht="11.25" customHeight="1" x14ac:dyDescent="0.2">
      <c r="A932" s="75">
        <v>0</v>
      </c>
      <c r="B932" s="19">
        <v>0</v>
      </c>
      <c r="C932" s="19">
        <v>0</v>
      </c>
      <c r="D932" s="19">
        <v>0</v>
      </c>
      <c r="E932" s="19">
        <v>0</v>
      </c>
      <c r="F932" s="19">
        <v>0</v>
      </c>
      <c r="G932" s="19">
        <v>0</v>
      </c>
      <c r="H932" s="19">
        <v>0</v>
      </c>
      <c r="I932" s="19">
        <v>0</v>
      </c>
      <c r="J932" s="19">
        <v>0</v>
      </c>
      <c r="K932" s="19">
        <v>0</v>
      </c>
      <c r="L932" s="19">
        <v>0</v>
      </c>
      <c r="M932" s="19">
        <v>0</v>
      </c>
      <c r="N932" s="19">
        <v>0</v>
      </c>
      <c r="O932" s="19">
        <v>0</v>
      </c>
      <c r="P932" s="19">
        <v>0</v>
      </c>
      <c r="Q932" s="19">
        <v>0</v>
      </c>
      <c r="R932" s="19">
        <v>0</v>
      </c>
      <c r="S932" s="76">
        <v>0</v>
      </c>
    </row>
    <row r="933" spans="1:19" s="5" customFormat="1" ht="11.25" customHeight="1" x14ac:dyDescent="0.2">
      <c r="A933" s="1022" t="s">
        <v>70</v>
      </c>
      <c r="B933" s="826"/>
      <c r="C933" s="826"/>
      <c r="D933" s="826"/>
      <c r="E933" s="826"/>
      <c r="F933" s="826"/>
      <c r="G933" s="826"/>
      <c r="H933" s="826"/>
      <c r="I933" s="826"/>
      <c r="J933" s="826"/>
      <c r="K933" s="826"/>
      <c r="L933" s="826"/>
      <c r="M933" s="826"/>
      <c r="N933" s="826"/>
      <c r="O933" s="826"/>
      <c r="P933" s="826"/>
      <c r="Q933" s="826"/>
      <c r="R933" s="826"/>
      <c r="S933" s="1023"/>
    </row>
    <row r="934" spans="1:19" s="5" customFormat="1" ht="11.25" customHeight="1" x14ac:dyDescent="0.2">
      <c r="A934" s="75">
        <v>0</v>
      </c>
      <c r="B934" s="19">
        <v>0</v>
      </c>
      <c r="C934" s="19">
        <v>0</v>
      </c>
      <c r="D934" s="19">
        <v>0</v>
      </c>
      <c r="E934" s="19">
        <v>0</v>
      </c>
      <c r="F934" s="19">
        <v>0</v>
      </c>
      <c r="G934" s="19">
        <v>0</v>
      </c>
      <c r="H934" s="19">
        <v>0</v>
      </c>
      <c r="I934" s="19">
        <v>0</v>
      </c>
      <c r="J934" s="19">
        <v>0</v>
      </c>
      <c r="K934" s="19">
        <v>0</v>
      </c>
      <c r="L934" s="19">
        <v>0</v>
      </c>
      <c r="M934" s="19">
        <v>0</v>
      </c>
      <c r="N934" s="19">
        <v>0</v>
      </c>
      <c r="O934" s="19">
        <v>0</v>
      </c>
      <c r="P934" s="19">
        <v>0</v>
      </c>
      <c r="Q934" s="19">
        <v>0</v>
      </c>
      <c r="R934" s="19">
        <v>0</v>
      </c>
      <c r="S934" s="76">
        <v>0</v>
      </c>
    </row>
    <row r="935" spans="1:19" s="5" customFormat="1" ht="11.25" customHeight="1" x14ac:dyDescent="0.2">
      <c r="A935" s="1022" t="s">
        <v>71</v>
      </c>
      <c r="B935" s="826"/>
      <c r="C935" s="826"/>
      <c r="D935" s="826"/>
      <c r="E935" s="826"/>
      <c r="F935" s="826"/>
      <c r="G935" s="826"/>
      <c r="H935" s="826"/>
      <c r="I935" s="826"/>
      <c r="J935" s="826"/>
      <c r="K935" s="826"/>
      <c r="L935" s="826"/>
      <c r="M935" s="826"/>
      <c r="N935" s="826"/>
      <c r="O935" s="826"/>
      <c r="P935" s="826"/>
      <c r="Q935" s="826"/>
      <c r="R935" s="826"/>
      <c r="S935" s="1023"/>
    </row>
    <row r="936" spans="1:19" s="5" customFormat="1" ht="11.25" customHeight="1" x14ac:dyDescent="0.2">
      <c r="A936" s="75">
        <v>0</v>
      </c>
      <c r="B936" s="19">
        <v>0</v>
      </c>
      <c r="C936" s="19">
        <v>0</v>
      </c>
      <c r="D936" s="19">
        <v>0</v>
      </c>
      <c r="E936" s="19">
        <v>0</v>
      </c>
      <c r="F936" s="19">
        <v>0</v>
      </c>
      <c r="G936" s="19">
        <v>0</v>
      </c>
      <c r="H936" s="19">
        <v>0</v>
      </c>
      <c r="I936" s="19">
        <v>0</v>
      </c>
      <c r="J936" s="19">
        <v>0</v>
      </c>
      <c r="K936" s="19">
        <v>0</v>
      </c>
      <c r="L936" s="19">
        <v>0</v>
      </c>
      <c r="M936" s="19">
        <v>0</v>
      </c>
      <c r="N936" s="19">
        <v>0</v>
      </c>
      <c r="O936" s="19">
        <v>0</v>
      </c>
      <c r="P936" s="19">
        <v>0</v>
      </c>
      <c r="Q936" s="19">
        <v>0</v>
      </c>
      <c r="R936" s="19">
        <v>0</v>
      </c>
      <c r="S936" s="76">
        <v>0</v>
      </c>
    </row>
    <row r="937" spans="1:19" s="5" customFormat="1" ht="11.25" customHeight="1" x14ac:dyDescent="0.2">
      <c r="A937" s="1022" t="s">
        <v>72</v>
      </c>
      <c r="B937" s="826"/>
      <c r="C937" s="826"/>
      <c r="D937" s="826"/>
      <c r="E937" s="826"/>
      <c r="F937" s="826"/>
      <c r="G937" s="826"/>
      <c r="H937" s="826"/>
      <c r="I937" s="826"/>
      <c r="J937" s="826"/>
      <c r="K937" s="826"/>
      <c r="L937" s="826"/>
      <c r="M937" s="826"/>
      <c r="N937" s="826"/>
      <c r="O937" s="826"/>
      <c r="P937" s="826"/>
      <c r="Q937" s="826"/>
      <c r="R937" s="826"/>
      <c r="S937" s="1023"/>
    </row>
    <row r="938" spans="1:19" s="5" customFormat="1" ht="11.25" customHeight="1" x14ac:dyDescent="0.2">
      <c r="A938" s="75">
        <v>0</v>
      </c>
      <c r="B938" s="19">
        <v>0</v>
      </c>
      <c r="C938" s="19">
        <v>0</v>
      </c>
      <c r="D938" s="19">
        <v>0</v>
      </c>
      <c r="E938" s="19">
        <v>0</v>
      </c>
      <c r="F938" s="19">
        <v>0</v>
      </c>
      <c r="G938" s="19">
        <v>0</v>
      </c>
      <c r="H938" s="19">
        <v>0</v>
      </c>
      <c r="I938" s="19">
        <v>0</v>
      </c>
      <c r="J938" s="19">
        <v>0</v>
      </c>
      <c r="K938" s="19">
        <v>0</v>
      </c>
      <c r="L938" s="19">
        <v>0</v>
      </c>
      <c r="M938" s="19">
        <v>0</v>
      </c>
      <c r="N938" s="19">
        <v>0</v>
      </c>
      <c r="O938" s="19">
        <v>0</v>
      </c>
      <c r="P938" s="19">
        <v>0</v>
      </c>
      <c r="Q938" s="19">
        <v>0</v>
      </c>
      <c r="R938" s="19">
        <v>0</v>
      </c>
      <c r="S938" s="76">
        <v>0</v>
      </c>
    </row>
    <row r="939" spans="1:19" s="5" customFormat="1" ht="11.25" customHeight="1" x14ac:dyDescent="0.2">
      <c r="A939" s="1033" t="s">
        <v>73</v>
      </c>
      <c r="B939" s="832"/>
      <c r="C939" s="832"/>
      <c r="D939" s="832"/>
      <c r="E939" s="832"/>
      <c r="F939" s="832"/>
      <c r="G939" s="832"/>
      <c r="H939" s="832"/>
      <c r="I939" s="832"/>
      <c r="J939" s="832"/>
      <c r="K939" s="832"/>
      <c r="L939" s="832"/>
      <c r="M939" s="832"/>
      <c r="N939" s="832"/>
      <c r="O939" s="832"/>
      <c r="P939" s="832"/>
      <c r="Q939" s="832"/>
      <c r="R939" s="832"/>
      <c r="S939" s="1034"/>
    </row>
    <row r="940" spans="1:19" s="5" customFormat="1" ht="11.25" customHeight="1" x14ac:dyDescent="0.2">
      <c r="A940" s="75">
        <v>0</v>
      </c>
      <c r="B940" s="19">
        <v>0</v>
      </c>
      <c r="C940" s="19">
        <v>0</v>
      </c>
      <c r="D940" s="19">
        <v>0</v>
      </c>
      <c r="E940" s="19">
        <v>0</v>
      </c>
      <c r="F940" s="19">
        <v>0</v>
      </c>
      <c r="G940" s="19">
        <v>0</v>
      </c>
      <c r="H940" s="19">
        <v>0</v>
      </c>
      <c r="I940" s="19">
        <v>0</v>
      </c>
      <c r="J940" s="19">
        <v>0</v>
      </c>
      <c r="K940" s="19">
        <v>0</v>
      </c>
      <c r="L940" s="19">
        <v>0</v>
      </c>
      <c r="M940" s="19">
        <v>0</v>
      </c>
      <c r="N940" s="19">
        <v>0</v>
      </c>
      <c r="O940" s="19">
        <v>0</v>
      </c>
      <c r="P940" s="19">
        <v>0</v>
      </c>
      <c r="Q940" s="19">
        <v>0</v>
      </c>
      <c r="R940" s="19">
        <v>0</v>
      </c>
      <c r="S940" s="76">
        <v>0</v>
      </c>
    </row>
    <row r="941" spans="1:19" s="5" customFormat="1" ht="11.25" customHeight="1" x14ac:dyDescent="0.2">
      <c r="A941" s="1022" t="s">
        <v>74</v>
      </c>
      <c r="B941" s="826"/>
      <c r="C941" s="826"/>
      <c r="D941" s="826"/>
      <c r="E941" s="826"/>
      <c r="F941" s="826"/>
      <c r="G941" s="826"/>
      <c r="H941" s="826"/>
      <c r="I941" s="826"/>
      <c r="J941" s="826"/>
      <c r="K941" s="826"/>
      <c r="L941" s="826"/>
      <c r="M941" s="826"/>
      <c r="N941" s="826"/>
      <c r="O941" s="826"/>
      <c r="P941" s="826"/>
      <c r="Q941" s="826"/>
      <c r="R941" s="826"/>
      <c r="S941" s="1023"/>
    </row>
    <row r="942" spans="1:19" s="5" customFormat="1" ht="11.25" customHeight="1" x14ac:dyDescent="0.2">
      <c r="A942" s="75">
        <v>0</v>
      </c>
      <c r="B942" s="19">
        <v>0</v>
      </c>
      <c r="C942" s="19">
        <v>0</v>
      </c>
      <c r="D942" s="19">
        <v>0</v>
      </c>
      <c r="E942" s="19">
        <v>0</v>
      </c>
      <c r="F942" s="19">
        <v>0</v>
      </c>
      <c r="G942" s="19">
        <v>0</v>
      </c>
      <c r="H942" s="19">
        <v>0</v>
      </c>
      <c r="I942" s="19">
        <v>0</v>
      </c>
      <c r="J942" s="19">
        <v>0</v>
      </c>
      <c r="K942" s="19">
        <v>0</v>
      </c>
      <c r="L942" s="19">
        <v>0</v>
      </c>
      <c r="M942" s="19">
        <v>0</v>
      </c>
      <c r="N942" s="19">
        <v>0</v>
      </c>
      <c r="O942" s="19">
        <v>0</v>
      </c>
      <c r="P942" s="19">
        <v>0</v>
      </c>
      <c r="Q942" s="19">
        <v>0</v>
      </c>
      <c r="R942" s="19">
        <v>0</v>
      </c>
      <c r="S942" s="76">
        <v>0</v>
      </c>
    </row>
    <row r="943" spans="1:19" s="5" customFormat="1" ht="11.25" customHeight="1" x14ac:dyDescent="0.2">
      <c r="A943" s="1022" t="s">
        <v>75</v>
      </c>
      <c r="B943" s="826"/>
      <c r="C943" s="826"/>
      <c r="D943" s="826"/>
      <c r="E943" s="826"/>
      <c r="F943" s="826"/>
      <c r="G943" s="826"/>
      <c r="H943" s="826"/>
      <c r="I943" s="826"/>
      <c r="J943" s="826"/>
      <c r="K943" s="826"/>
      <c r="L943" s="826"/>
      <c r="M943" s="826"/>
      <c r="N943" s="826"/>
      <c r="O943" s="826"/>
      <c r="P943" s="826"/>
      <c r="Q943" s="826"/>
      <c r="R943" s="826"/>
      <c r="S943" s="1023"/>
    </row>
    <row r="944" spans="1:19" s="5" customFormat="1" ht="11.25" customHeight="1" x14ac:dyDescent="0.2">
      <c r="A944" s="75">
        <v>0</v>
      </c>
      <c r="B944" s="19">
        <v>0</v>
      </c>
      <c r="C944" s="19">
        <v>0</v>
      </c>
      <c r="D944" s="19">
        <v>0</v>
      </c>
      <c r="E944" s="19">
        <v>0</v>
      </c>
      <c r="F944" s="19">
        <v>0</v>
      </c>
      <c r="G944" s="19">
        <v>0</v>
      </c>
      <c r="H944" s="19">
        <v>0</v>
      </c>
      <c r="I944" s="19">
        <v>0</v>
      </c>
      <c r="J944" s="19">
        <v>0</v>
      </c>
      <c r="K944" s="19">
        <v>0</v>
      </c>
      <c r="L944" s="19">
        <v>0</v>
      </c>
      <c r="M944" s="19">
        <v>0</v>
      </c>
      <c r="N944" s="19">
        <v>0</v>
      </c>
      <c r="O944" s="19">
        <v>0</v>
      </c>
      <c r="P944" s="19">
        <v>0</v>
      </c>
      <c r="Q944" s="19">
        <v>0</v>
      </c>
      <c r="R944" s="19">
        <v>0</v>
      </c>
      <c r="S944" s="76">
        <v>0</v>
      </c>
    </row>
    <row r="945" spans="1:19" s="5" customFormat="1" ht="11.25" customHeight="1" x14ac:dyDescent="0.2">
      <c r="A945" s="1022" t="s">
        <v>76</v>
      </c>
      <c r="B945" s="826"/>
      <c r="C945" s="826"/>
      <c r="D945" s="826"/>
      <c r="E945" s="826"/>
      <c r="F945" s="826"/>
      <c r="G945" s="826"/>
      <c r="H945" s="826"/>
      <c r="I945" s="826"/>
      <c r="J945" s="826"/>
      <c r="K945" s="826"/>
      <c r="L945" s="826"/>
      <c r="M945" s="826"/>
      <c r="N945" s="826"/>
      <c r="O945" s="826"/>
      <c r="P945" s="826"/>
      <c r="Q945" s="826"/>
      <c r="R945" s="826"/>
      <c r="S945" s="1023"/>
    </row>
    <row r="946" spans="1:19" s="5" customFormat="1" ht="11.25" customHeight="1" x14ac:dyDescent="0.2">
      <c r="A946" s="75">
        <v>0</v>
      </c>
      <c r="B946" s="19">
        <v>0</v>
      </c>
      <c r="C946" s="19">
        <v>0</v>
      </c>
      <c r="D946" s="19">
        <v>0</v>
      </c>
      <c r="E946" s="19">
        <v>0</v>
      </c>
      <c r="F946" s="19">
        <v>0</v>
      </c>
      <c r="G946" s="19">
        <v>0</v>
      </c>
      <c r="H946" s="19">
        <v>0</v>
      </c>
      <c r="I946" s="19">
        <v>0</v>
      </c>
      <c r="J946" s="19">
        <v>0</v>
      </c>
      <c r="K946" s="19">
        <v>0</v>
      </c>
      <c r="L946" s="19">
        <v>0</v>
      </c>
      <c r="M946" s="19">
        <v>0</v>
      </c>
      <c r="N946" s="19">
        <v>0</v>
      </c>
      <c r="O946" s="19">
        <v>0</v>
      </c>
      <c r="P946" s="19">
        <v>0</v>
      </c>
      <c r="Q946" s="19">
        <v>0</v>
      </c>
      <c r="R946" s="19">
        <v>0</v>
      </c>
      <c r="S946" s="76">
        <v>0</v>
      </c>
    </row>
    <row r="947" spans="1:19" s="5" customFormat="1" ht="11.25" customHeight="1" x14ac:dyDescent="0.2">
      <c r="A947" s="1022" t="s">
        <v>77</v>
      </c>
      <c r="B947" s="826"/>
      <c r="C947" s="826"/>
      <c r="D947" s="826"/>
      <c r="E947" s="826"/>
      <c r="F947" s="826"/>
      <c r="G947" s="826"/>
      <c r="H947" s="826"/>
      <c r="I947" s="826"/>
      <c r="J947" s="826"/>
      <c r="K947" s="826"/>
      <c r="L947" s="826"/>
      <c r="M947" s="826"/>
      <c r="N947" s="826"/>
      <c r="O947" s="826"/>
      <c r="P947" s="826"/>
      <c r="Q947" s="826"/>
      <c r="R947" s="826"/>
      <c r="S947" s="1023"/>
    </row>
    <row r="948" spans="1:19" s="5" customFormat="1" ht="11.25" customHeight="1" x14ac:dyDescent="0.2">
      <c r="A948" s="75">
        <v>0</v>
      </c>
      <c r="B948" s="19">
        <v>0</v>
      </c>
      <c r="C948" s="19">
        <v>0</v>
      </c>
      <c r="D948" s="19">
        <v>0</v>
      </c>
      <c r="E948" s="19">
        <v>0</v>
      </c>
      <c r="F948" s="19">
        <v>0</v>
      </c>
      <c r="G948" s="19">
        <v>0</v>
      </c>
      <c r="H948" s="19">
        <v>0</v>
      </c>
      <c r="I948" s="19">
        <v>0</v>
      </c>
      <c r="J948" s="19">
        <v>0</v>
      </c>
      <c r="K948" s="19">
        <v>0</v>
      </c>
      <c r="L948" s="19">
        <v>0</v>
      </c>
      <c r="M948" s="19">
        <v>0</v>
      </c>
      <c r="N948" s="19">
        <v>0</v>
      </c>
      <c r="O948" s="19">
        <v>0</v>
      </c>
      <c r="P948" s="19">
        <v>0</v>
      </c>
      <c r="Q948" s="19">
        <v>0</v>
      </c>
      <c r="R948" s="19">
        <v>0</v>
      </c>
      <c r="S948" s="76">
        <v>0</v>
      </c>
    </row>
    <row r="949" spans="1:19" s="5" customFormat="1" ht="11.25" customHeight="1" x14ac:dyDescent="0.2">
      <c r="A949" s="1022" t="s">
        <v>78</v>
      </c>
      <c r="B949" s="826"/>
      <c r="C949" s="826"/>
      <c r="D949" s="826"/>
      <c r="E949" s="826"/>
      <c r="F949" s="826"/>
      <c r="G949" s="826"/>
      <c r="H949" s="826"/>
      <c r="I949" s="826"/>
      <c r="J949" s="826"/>
      <c r="K949" s="826"/>
      <c r="L949" s="826"/>
      <c r="M949" s="826"/>
      <c r="N949" s="826"/>
      <c r="O949" s="826"/>
      <c r="P949" s="826"/>
      <c r="Q949" s="826"/>
      <c r="R949" s="826"/>
      <c r="S949" s="1023"/>
    </row>
    <row r="950" spans="1:19" s="5" customFormat="1" ht="11.25" customHeight="1" x14ac:dyDescent="0.2">
      <c r="A950" s="75">
        <v>0</v>
      </c>
      <c r="B950" s="19">
        <v>0</v>
      </c>
      <c r="C950" s="19">
        <v>0</v>
      </c>
      <c r="D950" s="19">
        <v>0</v>
      </c>
      <c r="E950" s="19">
        <v>0</v>
      </c>
      <c r="F950" s="19">
        <v>0</v>
      </c>
      <c r="G950" s="19">
        <v>0</v>
      </c>
      <c r="H950" s="19">
        <v>0</v>
      </c>
      <c r="I950" s="19">
        <v>0</v>
      </c>
      <c r="J950" s="19">
        <v>0</v>
      </c>
      <c r="K950" s="19">
        <v>0</v>
      </c>
      <c r="L950" s="19">
        <v>0</v>
      </c>
      <c r="M950" s="19">
        <v>0</v>
      </c>
      <c r="N950" s="19">
        <v>0</v>
      </c>
      <c r="O950" s="19">
        <v>0</v>
      </c>
      <c r="P950" s="19">
        <v>0</v>
      </c>
      <c r="Q950" s="19">
        <v>0</v>
      </c>
      <c r="R950" s="19">
        <v>0</v>
      </c>
      <c r="S950" s="76">
        <v>0</v>
      </c>
    </row>
    <row r="951" spans="1:19" s="5" customFormat="1" ht="11.25" customHeight="1" x14ac:dyDescent="0.2">
      <c r="A951" s="1022" t="s">
        <v>79</v>
      </c>
      <c r="B951" s="826"/>
      <c r="C951" s="826"/>
      <c r="D951" s="826"/>
      <c r="E951" s="826"/>
      <c r="F951" s="826"/>
      <c r="G951" s="826"/>
      <c r="H951" s="826"/>
      <c r="I951" s="826"/>
      <c r="J951" s="826"/>
      <c r="K951" s="826"/>
      <c r="L951" s="826"/>
      <c r="M951" s="826"/>
      <c r="N951" s="826"/>
      <c r="O951" s="826"/>
      <c r="P951" s="826"/>
      <c r="Q951" s="826"/>
      <c r="R951" s="826"/>
      <c r="S951" s="1023"/>
    </row>
    <row r="952" spans="1:19" s="5" customFormat="1" ht="11.25" customHeight="1" x14ac:dyDescent="0.2">
      <c r="A952" s="75">
        <v>0</v>
      </c>
      <c r="B952" s="19">
        <v>0</v>
      </c>
      <c r="C952" s="19">
        <v>0</v>
      </c>
      <c r="D952" s="19">
        <v>0</v>
      </c>
      <c r="E952" s="19">
        <v>0</v>
      </c>
      <c r="F952" s="19">
        <v>0</v>
      </c>
      <c r="G952" s="19">
        <v>0</v>
      </c>
      <c r="H952" s="19">
        <v>0</v>
      </c>
      <c r="I952" s="19">
        <v>0</v>
      </c>
      <c r="J952" s="19">
        <v>0</v>
      </c>
      <c r="K952" s="19">
        <v>0</v>
      </c>
      <c r="L952" s="19">
        <v>0</v>
      </c>
      <c r="M952" s="19">
        <v>0</v>
      </c>
      <c r="N952" s="19">
        <v>0</v>
      </c>
      <c r="O952" s="19">
        <v>0</v>
      </c>
      <c r="P952" s="19">
        <v>0</v>
      </c>
      <c r="Q952" s="19">
        <v>0</v>
      </c>
      <c r="R952" s="19">
        <v>0</v>
      </c>
      <c r="S952" s="76">
        <v>0</v>
      </c>
    </row>
    <row r="953" spans="1:19" s="5" customFormat="1" ht="11.25" customHeight="1" x14ac:dyDescent="0.2">
      <c r="A953" s="1022" t="s">
        <v>80</v>
      </c>
      <c r="B953" s="826"/>
      <c r="C953" s="826"/>
      <c r="D953" s="826"/>
      <c r="E953" s="826"/>
      <c r="F953" s="826"/>
      <c r="G953" s="826"/>
      <c r="H953" s="826"/>
      <c r="I953" s="826"/>
      <c r="J953" s="826"/>
      <c r="K953" s="826"/>
      <c r="L953" s="826"/>
      <c r="M953" s="826"/>
      <c r="N953" s="826"/>
      <c r="O953" s="826"/>
      <c r="P953" s="826"/>
      <c r="Q953" s="826"/>
      <c r="R953" s="826"/>
      <c r="S953" s="1023"/>
    </row>
    <row r="954" spans="1:19" s="5" customFormat="1" ht="11.25" customHeight="1" x14ac:dyDescent="0.2">
      <c r="A954" s="75">
        <v>0</v>
      </c>
      <c r="B954" s="19">
        <v>0</v>
      </c>
      <c r="C954" s="19">
        <v>0</v>
      </c>
      <c r="D954" s="19">
        <v>0</v>
      </c>
      <c r="E954" s="19">
        <v>0</v>
      </c>
      <c r="F954" s="19">
        <v>0</v>
      </c>
      <c r="G954" s="19">
        <v>0</v>
      </c>
      <c r="H954" s="19">
        <v>0</v>
      </c>
      <c r="I954" s="19">
        <v>0</v>
      </c>
      <c r="J954" s="19">
        <v>0</v>
      </c>
      <c r="K954" s="19">
        <v>0</v>
      </c>
      <c r="L954" s="19">
        <v>0</v>
      </c>
      <c r="M954" s="19">
        <v>0</v>
      </c>
      <c r="N954" s="19">
        <v>0</v>
      </c>
      <c r="O954" s="19">
        <v>0</v>
      </c>
      <c r="P954" s="19">
        <v>0</v>
      </c>
      <c r="Q954" s="19">
        <v>0</v>
      </c>
      <c r="R954" s="19">
        <v>0</v>
      </c>
      <c r="S954" s="76">
        <v>0</v>
      </c>
    </row>
    <row r="955" spans="1:19" s="5" customFormat="1" ht="11.25" customHeight="1" x14ac:dyDescent="0.2">
      <c r="A955" s="1052" t="s">
        <v>1717</v>
      </c>
      <c r="B955" s="846"/>
      <c r="C955" s="846"/>
      <c r="D955" s="846"/>
      <c r="E955" s="846"/>
      <c r="F955" s="846"/>
      <c r="G955" s="846"/>
      <c r="H955" s="846"/>
      <c r="I955" s="846"/>
      <c r="J955" s="846"/>
      <c r="K955" s="846"/>
      <c r="L955" s="846"/>
      <c r="M955" s="846"/>
      <c r="N955" s="846"/>
      <c r="O955" s="846"/>
      <c r="P955" s="846"/>
      <c r="Q955" s="846"/>
      <c r="R955" s="846"/>
      <c r="S955" s="1116"/>
    </row>
    <row r="956" spans="1:19" s="261" customFormat="1" ht="11.25" customHeight="1" x14ac:dyDescent="0.2">
      <c r="A956" s="312">
        <f>SUM(A954,A952,A950,A948,A946,A944,A942,A940,A938,A936,A934,A932)</f>
        <v>0</v>
      </c>
      <c r="B956" s="312">
        <f t="shared" ref="B956:S956" si="23">SUM(B954,B952,B950,B948,B946,B944,B942,B940,B938,B936,B934,B932)</f>
        <v>0</v>
      </c>
      <c r="C956" s="312">
        <f t="shared" si="23"/>
        <v>0</v>
      </c>
      <c r="D956" s="312">
        <f t="shared" si="23"/>
        <v>0</v>
      </c>
      <c r="E956" s="312">
        <f t="shared" si="23"/>
        <v>0</v>
      </c>
      <c r="F956" s="312">
        <f t="shared" si="23"/>
        <v>0</v>
      </c>
      <c r="G956" s="312">
        <f t="shared" si="23"/>
        <v>0</v>
      </c>
      <c r="H956" s="312">
        <f t="shared" si="23"/>
        <v>0</v>
      </c>
      <c r="I956" s="312">
        <f t="shared" si="23"/>
        <v>0</v>
      </c>
      <c r="J956" s="312">
        <f t="shared" si="23"/>
        <v>0</v>
      </c>
      <c r="K956" s="312">
        <f t="shared" si="23"/>
        <v>0</v>
      </c>
      <c r="L956" s="312">
        <f t="shared" si="23"/>
        <v>0</v>
      </c>
      <c r="M956" s="312">
        <f t="shared" si="23"/>
        <v>0</v>
      </c>
      <c r="N956" s="312">
        <f t="shared" si="23"/>
        <v>0</v>
      </c>
      <c r="O956" s="312">
        <f t="shared" si="23"/>
        <v>0</v>
      </c>
      <c r="P956" s="312">
        <f t="shared" si="23"/>
        <v>0</v>
      </c>
      <c r="Q956" s="312">
        <f t="shared" si="23"/>
        <v>0</v>
      </c>
      <c r="R956" s="312">
        <f t="shared" si="23"/>
        <v>0</v>
      </c>
      <c r="S956" s="312">
        <f t="shared" si="23"/>
        <v>0</v>
      </c>
    </row>
    <row r="957" spans="1:19" s="5" customFormat="1" ht="11.25" customHeight="1" thickBot="1" x14ac:dyDescent="0.25">
      <c r="A957" s="1369"/>
      <c r="B957" s="1370"/>
      <c r="C957" s="1370"/>
      <c r="D957" s="1370"/>
      <c r="E957" s="1370"/>
      <c r="F957" s="1370"/>
      <c r="G957" s="1370"/>
      <c r="H957" s="1370"/>
      <c r="I957" s="1370"/>
      <c r="J957" s="1370"/>
      <c r="K957" s="1370"/>
      <c r="L957" s="1370"/>
      <c r="M957" s="1370"/>
      <c r="N957" s="1370"/>
      <c r="O957" s="1370"/>
      <c r="P957" s="1370"/>
      <c r="Q957" s="1370"/>
      <c r="R957" s="1370"/>
      <c r="S957" s="1371"/>
    </row>
    <row r="958" spans="1:19" s="231" customFormat="1" ht="20.25" customHeight="1" x14ac:dyDescent="0.2">
      <c r="A958" s="1372" t="s">
        <v>2991</v>
      </c>
      <c r="B958" s="1050"/>
      <c r="C958" s="1050"/>
      <c r="D958" s="1050"/>
      <c r="E958" s="1050"/>
      <c r="F958" s="1050"/>
      <c r="G958" s="1050"/>
      <c r="H958" s="1050"/>
      <c r="I958" s="1050"/>
      <c r="J958" s="1050"/>
      <c r="K958" s="1050"/>
      <c r="L958" s="1050"/>
      <c r="M958" s="1050"/>
      <c r="N958" s="1050"/>
      <c r="O958" s="1050"/>
      <c r="P958" s="1050"/>
      <c r="Q958" s="1050"/>
      <c r="R958" s="1050"/>
      <c r="S958" s="1051"/>
    </row>
    <row r="959" spans="1:19" s="5" customFormat="1" ht="11.25" customHeight="1" x14ac:dyDescent="0.2">
      <c r="A959" s="1039" t="s">
        <v>172</v>
      </c>
      <c r="B959" s="834"/>
      <c r="C959" s="834"/>
      <c r="D959" s="834"/>
      <c r="E959" s="834"/>
      <c r="F959" s="834"/>
      <c r="G959" s="834"/>
      <c r="H959" s="834"/>
      <c r="I959" s="834"/>
      <c r="J959" s="834"/>
      <c r="K959" s="834"/>
      <c r="L959" s="834"/>
      <c r="M959" s="834"/>
      <c r="N959" s="834"/>
      <c r="O959" s="834"/>
      <c r="P959" s="834"/>
      <c r="Q959" s="834"/>
      <c r="R959" s="834"/>
      <c r="S959" s="835"/>
    </row>
    <row r="960" spans="1:19" s="5" customFormat="1" ht="11.25" customHeight="1" x14ac:dyDescent="0.2">
      <c r="A960" s="1039" t="s">
        <v>1883</v>
      </c>
      <c r="B960" s="834"/>
      <c r="C960" s="834"/>
      <c r="D960" s="834"/>
      <c r="E960" s="834"/>
      <c r="F960" s="834"/>
      <c r="G960" s="834"/>
      <c r="H960" s="834"/>
      <c r="I960" s="834"/>
      <c r="J960" s="834"/>
      <c r="K960" s="834"/>
      <c r="L960" s="834"/>
      <c r="M960" s="834"/>
      <c r="N960" s="834"/>
      <c r="O960" s="834"/>
      <c r="P960" s="834"/>
      <c r="Q960" s="834"/>
      <c r="R960" s="834"/>
      <c r="S960" s="1040"/>
    </row>
    <row r="961" spans="1:19" s="5" customFormat="1" ht="11.25" customHeight="1" x14ac:dyDescent="0.2">
      <c r="A961" s="1039" t="s">
        <v>538</v>
      </c>
      <c r="B961" s="834"/>
      <c r="C961" s="834"/>
      <c r="D961" s="834"/>
      <c r="E961" s="834"/>
      <c r="F961" s="834"/>
      <c r="G961" s="834"/>
      <c r="H961" s="834"/>
      <c r="I961" s="834"/>
      <c r="J961" s="834"/>
      <c r="K961" s="834"/>
      <c r="L961" s="834"/>
      <c r="M961" s="834"/>
      <c r="N961" s="834"/>
      <c r="O961" s="834"/>
      <c r="P961" s="834"/>
      <c r="Q961" s="834"/>
      <c r="R961" s="834"/>
      <c r="S961" s="1040"/>
    </row>
    <row r="962" spans="1:19" s="5" customFormat="1" ht="11.25" customHeight="1" x14ac:dyDescent="0.2">
      <c r="A962" s="1039" t="s">
        <v>1884</v>
      </c>
      <c r="B962" s="834"/>
      <c r="C962" s="834"/>
      <c r="D962" s="834"/>
      <c r="E962" s="834"/>
      <c r="F962" s="834"/>
      <c r="G962" s="834"/>
      <c r="H962" s="834"/>
      <c r="I962" s="834"/>
      <c r="J962" s="834"/>
      <c r="K962" s="834"/>
      <c r="L962" s="834"/>
      <c r="M962" s="834"/>
      <c r="N962" s="834"/>
      <c r="O962" s="834"/>
      <c r="P962" s="834"/>
      <c r="Q962" s="834"/>
      <c r="R962" s="834"/>
      <c r="S962" s="1040"/>
    </row>
    <row r="963" spans="1:19" s="5" customFormat="1" ht="11.25" customHeight="1" x14ac:dyDescent="0.2">
      <c r="A963" s="1039" t="s">
        <v>1885</v>
      </c>
      <c r="B963" s="834"/>
      <c r="C963" s="834"/>
      <c r="D963" s="834"/>
      <c r="E963" s="834"/>
      <c r="F963" s="834"/>
      <c r="G963" s="834"/>
      <c r="H963" s="834"/>
      <c r="I963" s="834"/>
      <c r="J963" s="834"/>
      <c r="K963" s="834"/>
      <c r="L963" s="834"/>
      <c r="M963" s="834"/>
      <c r="N963" s="834"/>
      <c r="O963" s="834"/>
      <c r="P963" s="834"/>
      <c r="Q963" s="834"/>
      <c r="R963" s="834"/>
      <c r="S963" s="1040"/>
    </row>
    <row r="964" spans="1:19" s="5" customFormat="1" ht="11.25" customHeight="1" x14ac:dyDescent="0.2">
      <c r="A964" s="1039" t="s">
        <v>1886</v>
      </c>
      <c r="B964" s="834"/>
      <c r="C964" s="834"/>
      <c r="D964" s="834"/>
      <c r="E964" s="834"/>
      <c r="F964" s="834"/>
      <c r="G964" s="834"/>
      <c r="H964" s="834"/>
      <c r="I964" s="834"/>
      <c r="J964" s="834"/>
      <c r="K964" s="834"/>
      <c r="L964" s="834"/>
      <c r="M964" s="834"/>
      <c r="N964" s="834"/>
      <c r="O964" s="834"/>
      <c r="P964" s="834"/>
      <c r="Q964" s="834"/>
      <c r="R964" s="834"/>
      <c r="S964" s="1040"/>
    </row>
    <row r="965" spans="1:19" s="5" customFormat="1" ht="11.25" customHeight="1" x14ac:dyDescent="0.2">
      <c r="A965" s="1039" t="s">
        <v>1887</v>
      </c>
      <c r="B965" s="834"/>
      <c r="C965" s="834"/>
      <c r="D965" s="834"/>
      <c r="E965" s="834"/>
      <c r="F965" s="834"/>
      <c r="G965" s="834"/>
      <c r="H965" s="834"/>
      <c r="I965" s="834"/>
      <c r="J965" s="834"/>
      <c r="K965" s="834"/>
      <c r="L965" s="834"/>
      <c r="M965" s="834"/>
      <c r="N965" s="834"/>
      <c r="O965" s="834"/>
      <c r="P965" s="834"/>
      <c r="Q965" s="834"/>
      <c r="R965" s="834"/>
      <c r="S965" s="1040"/>
    </row>
    <row r="966" spans="1:19" s="5" customFormat="1" ht="11.25" customHeight="1" x14ac:dyDescent="0.2">
      <c r="A966" s="1039" t="s">
        <v>1888</v>
      </c>
      <c r="B966" s="834"/>
      <c r="C966" s="834"/>
      <c r="D966" s="834"/>
      <c r="E966" s="834"/>
      <c r="F966" s="834"/>
      <c r="G966" s="834"/>
      <c r="H966" s="834"/>
      <c r="I966" s="834"/>
      <c r="J966" s="834"/>
      <c r="K966" s="834"/>
      <c r="L966" s="834"/>
      <c r="M966" s="834"/>
      <c r="N966" s="834"/>
      <c r="O966" s="834"/>
      <c r="P966" s="834"/>
      <c r="Q966" s="834"/>
      <c r="R966" s="834"/>
      <c r="S966" s="1040"/>
    </row>
    <row r="967" spans="1:19" s="5" customFormat="1" ht="12" customHeight="1" x14ac:dyDescent="0.2">
      <c r="A967" s="1041" t="s">
        <v>1889</v>
      </c>
      <c r="B967" s="837"/>
      <c r="C967" s="837"/>
      <c r="D967" s="837"/>
      <c r="E967" s="837"/>
      <c r="F967" s="837"/>
      <c r="G967" s="837"/>
      <c r="H967" s="837"/>
      <c r="I967" s="837"/>
      <c r="J967" s="837"/>
      <c r="K967" s="837"/>
      <c r="L967" s="837"/>
      <c r="M967" s="837"/>
      <c r="N967" s="837"/>
      <c r="O967" s="837"/>
      <c r="P967" s="837"/>
      <c r="Q967" s="837"/>
      <c r="R967" s="837"/>
      <c r="S967" s="1042"/>
    </row>
    <row r="968" spans="1:19" s="5" customFormat="1" ht="42" customHeight="1" x14ac:dyDescent="0.2">
      <c r="A968" s="1038" t="s">
        <v>41</v>
      </c>
      <c r="B968" s="831"/>
      <c r="C968" s="831"/>
      <c r="D968" s="831" t="s">
        <v>42</v>
      </c>
      <c r="E968" s="831"/>
      <c r="F968" s="831" t="s">
        <v>43</v>
      </c>
      <c r="G968" s="831"/>
      <c r="H968" s="831"/>
      <c r="I968" s="831" t="s">
        <v>44</v>
      </c>
      <c r="J968" s="831"/>
      <c r="K968" s="827" t="s">
        <v>45</v>
      </c>
      <c r="L968" s="839"/>
      <c r="M968" s="839"/>
      <c r="N968" s="840"/>
      <c r="O968" s="841" t="s">
        <v>46</v>
      </c>
      <c r="P968" s="841"/>
      <c r="Q968" s="842"/>
      <c r="R968" s="831" t="s">
        <v>47</v>
      </c>
      <c r="S968" s="1036"/>
    </row>
    <row r="969" spans="1:19" s="5" customFormat="1" ht="33.75" customHeight="1" x14ac:dyDescent="0.2">
      <c r="A969" s="1037" t="s">
        <v>48</v>
      </c>
      <c r="B969" s="830" t="s">
        <v>49</v>
      </c>
      <c r="C969" s="852" t="s">
        <v>50</v>
      </c>
      <c r="D969" s="830" t="s">
        <v>51</v>
      </c>
      <c r="E969" s="830" t="s">
        <v>52</v>
      </c>
      <c r="F969" s="827" t="s">
        <v>53</v>
      </c>
      <c r="G969" s="828"/>
      <c r="H969" s="829"/>
      <c r="I969" s="830" t="s">
        <v>54</v>
      </c>
      <c r="J969" s="830" t="s">
        <v>55</v>
      </c>
      <c r="K969" s="827" t="s">
        <v>56</v>
      </c>
      <c r="L969" s="829"/>
      <c r="M969" s="827" t="s">
        <v>57</v>
      </c>
      <c r="N969" s="829"/>
      <c r="O969" s="830" t="s">
        <v>58</v>
      </c>
      <c r="P969" s="830" t="s">
        <v>59</v>
      </c>
      <c r="Q969" s="830" t="s">
        <v>60</v>
      </c>
      <c r="R969" s="830" t="s">
        <v>61</v>
      </c>
      <c r="S969" s="1035" t="s">
        <v>62</v>
      </c>
    </row>
    <row r="970" spans="1:19" s="5" customFormat="1" ht="55.5" customHeight="1" x14ac:dyDescent="0.2">
      <c r="A970" s="1038"/>
      <c r="B970" s="831"/>
      <c r="C970" s="853"/>
      <c r="D970" s="831"/>
      <c r="E970" s="831"/>
      <c r="F970" s="149" t="s">
        <v>63</v>
      </c>
      <c r="G970" s="149" t="s">
        <v>64</v>
      </c>
      <c r="H970" s="149" t="s">
        <v>65</v>
      </c>
      <c r="I970" s="831"/>
      <c r="J970" s="831"/>
      <c r="K970" s="152" t="s">
        <v>66</v>
      </c>
      <c r="L970" s="152" t="s">
        <v>67</v>
      </c>
      <c r="M970" s="152" t="s">
        <v>68</v>
      </c>
      <c r="N970" s="152" t="s">
        <v>67</v>
      </c>
      <c r="O970" s="831"/>
      <c r="P970" s="831"/>
      <c r="Q970" s="831"/>
      <c r="R970" s="831"/>
      <c r="S970" s="1036"/>
    </row>
    <row r="971" spans="1:19" s="5" customFormat="1" ht="11.25" customHeight="1" x14ac:dyDescent="0.2">
      <c r="A971" s="1022" t="s">
        <v>69</v>
      </c>
      <c r="B971" s="826"/>
      <c r="C971" s="826"/>
      <c r="D971" s="826"/>
      <c r="E971" s="826"/>
      <c r="F971" s="826"/>
      <c r="G971" s="826"/>
      <c r="H971" s="826"/>
      <c r="I971" s="826"/>
      <c r="J971" s="826"/>
      <c r="K971" s="826"/>
      <c r="L971" s="826"/>
      <c r="M971" s="826"/>
      <c r="N971" s="826"/>
      <c r="O971" s="826"/>
      <c r="P971" s="826"/>
      <c r="Q971" s="826"/>
      <c r="R971" s="826"/>
      <c r="S971" s="1023"/>
    </row>
    <row r="972" spans="1:19" s="5" customFormat="1" ht="11.25" customHeight="1" x14ac:dyDescent="0.2">
      <c r="A972" s="75">
        <v>0</v>
      </c>
      <c r="B972" s="19">
        <v>0</v>
      </c>
      <c r="C972" s="19">
        <v>0</v>
      </c>
      <c r="D972" s="19">
        <v>0</v>
      </c>
      <c r="E972" s="19">
        <v>0</v>
      </c>
      <c r="F972" s="19">
        <v>0</v>
      </c>
      <c r="G972" s="19">
        <v>0</v>
      </c>
      <c r="H972" s="19">
        <v>0</v>
      </c>
      <c r="I972" s="19">
        <v>0</v>
      </c>
      <c r="J972" s="19">
        <v>0</v>
      </c>
      <c r="K972" s="19">
        <v>0</v>
      </c>
      <c r="L972" s="19">
        <v>0</v>
      </c>
      <c r="M972" s="19">
        <v>0</v>
      </c>
      <c r="N972" s="19">
        <v>0</v>
      </c>
      <c r="O972" s="19">
        <v>0</v>
      </c>
      <c r="P972" s="19">
        <v>0</v>
      </c>
      <c r="Q972" s="19">
        <v>0</v>
      </c>
      <c r="R972" s="19">
        <v>0</v>
      </c>
      <c r="S972" s="76">
        <v>0</v>
      </c>
    </row>
    <row r="973" spans="1:19" s="5" customFormat="1" ht="11.25" customHeight="1" x14ac:dyDescent="0.2">
      <c r="A973" s="1022" t="s">
        <v>70</v>
      </c>
      <c r="B973" s="826"/>
      <c r="C973" s="826"/>
      <c r="D973" s="826"/>
      <c r="E973" s="826"/>
      <c r="F973" s="826"/>
      <c r="G973" s="826"/>
      <c r="H973" s="826"/>
      <c r="I973" s="826"/>
      <c r="J973" s="826"/>
      <c r="K973" s="826"/>
      <c r="L973" s="826"/>
      <c r="M973" s="826"/>
      <c r="N973" s="826"/>
      <c r="O973" s="826"/>
      <c r="P973" s="826"/>
      <c r="Q973" s="826"/>
      <c r="R973" s="826"/>
      <c r="S973" s="1023"/>
    </row>
    <row r="974" spans="1:19" s="5" customFormat="1" ht="11.25" customHeight="1" x14ac:dyDescent="0.2">
      <c r="A974" s="75">
        <v>0</v>
      </c>
      <c r="B974" s="19">
        <v>0</v>
      </c>
      <c r="C974" s="19">
        <v>0</v>
      </c>
      <c r="D974" s="19">
        <v>0</v>
      </c>
      <c r="E974" s="19">
        <v>0</v>
      </c>
      <c r="F974" s="19">
        <v>0</v>
      </c>
      <c r="G974" s="19">
        <v>0</v>
      </c>
      <c r="H974" s="19">
        <v>0</v>
      </c>
      <c r="I974" s="19">
        <v>0</v>
      </c>
      <c r="J974" s="19">
        <v>0</v>
      </c>
      <c r="K974" s="19">
        <v>0</v>
      </c>
      <c r="L974" s="19">
        <v>0</v>
      </c>
      <c r="M974" s="19">
        <v>0</v>
      </c>
      <c r="N974" s="19">
        <v>0</v>
      </c>
      <c r="O974" s="19">
        <v>0</v>
      </c>
      <c r="P974" s="19">
        <v>0</v>
      </c>
      <c r="Q974" s="19">
        <v>0</v>
      </c>
      <c r="R974" s="19">
        <v>0</v>
      </c>
      <c r="S974" s="76">
        <v>0</v>
      </c>
    </row>
    <row r="975" spans="1:19" s="5" customFormat="1" ht="11.25" customHeight="1" x14ac:dyDescent="0.2">
      <c r="A975" s="1022" t="s">
        <v>71</v>
      </c>
      <c r="B975" s="826"/>
      <c r="C975" s="826"/>
      <c r="D975" s="826"/>
      <c r="E975" s="826"/>
      <c r="F975" s="826"/>
      <c r="G975" s="826"/>
      <c r="H975" s="826"/>
      <c r="I975" s="826"/>
      <c r="J975" s="826"/>
      <c r="K975" s="826"/>
      <c r="L975" s="826"/>
      <c r="M975" s="826"/>
      <c r="N975" s="826"/>
      <c r="O975" s="826"/>
      <c r="P975" s="826"/>
      <c r="Q975" s="826"/>
      <c r="R975" s="826"/>
      <c r="S975" s="1023"/>
    </row>
    <row r="976" spans="1:19" s="5" customFormat="1" ht="11.25" customHeight="1" x14ac:dyDescent="0.2">
      <c r="A976" s="75">
        <v>0</v>
      </c>
      <c r="B976" s="19">
        <v>0</v>
      </c>
      <c r="C976" s="19">
        <v>0</v>
      </c>
      <c r="D976" s="19">
        <v>0</v>
      </c>
      <c r="E976" s="19">
        <v>0</v>
      </c>
      <c r="F976" s="19">
        <v>0</v>
      </c>
      <c r="G976" s="19">
        <v>0</v>
      </c>
      <c r="H976" s="19">
        <v>0</v>
      </c>
      <c r="I976" s="19">
        <v>0</v>
      </c>
      <c r="J976" s="19">
        <v>0</v>
      </c>
      <c r="K976" s="19">
        <v>0</v>
      </c>
      <c r="L976" s="19">
        <v>0</v>
      </c>
      <c r="M976" s="19">
        <v>0</v>
      </c>
      <c r="N976" s="19">
        <v>0</v>
      </c>
      <c r="O976" s="19">
        <v>0</v>
      </c>
      <c r="P976" s="19">
        <v>0</v>
      </c>
      <c r="Q976" s="19">
        <v>0</v>
      </c>
      <c r="R976" s="19">
        <v>0</v>
      </c>
      <c r="S976" s="76">
        <v>0</v>
      </c>
    </row>
    <row r="977" spans="1:19" s="5" customFormat="1" ht="11.25" customHeight="1" x14ac:dyDescent="0.2">
      <c r="A977" s="1022" t="s">
        <v>72</v>
      </c>
      <c r="B977" s="826"/>
      <c r="C977" s="826"/>
      <c r="D977" s="826"/>
      <c r="E977" s="826"/>
      <c r="F977" s="826"/>
      <c r="G977" s="826"/>
      <c r="H977" s="826"/>
      <c r="I977" s="826"/>
      <c r="J977" s="826"/>
      <c r="K977" s="826"/>
      <c r="L977" s="826"/>
      <c r="M977" s="826"/>
      <c r="N977" s="826"/>
      <c r="O977" s="826"/>
      <c r="P977" s="826"/>
      <c r="Q977" s="826"/>
      <c r="R977" s="826"/>
      <c r="S977" s="1023"/>
    </row>
    <row r="978" spans="1:19" s="5" customFormat="1" ht="11.25" customHeight="1" x14ac:dyDescent="0.2">
      <c r="A978" s="75">
        <v>0</v>
      </c>
      <c r="B978" s="19">
        <v>0</v>
      </c>
      <c r="C978" s="19">
        <v>0</v>
      </c>
      <c r="D978" s="19">
        <v>0</v>
      </c>
      <c r="E978" s="19">
        <v>0</v>
      </c>
      <c r="F978" s="19">
        <v>0</v>
      </c>
      <c r="G978" s="19">
        <v>0</v>
      </c>
      <c r="H978" s="19">
        <v>0</v>
      </c>
      <c r="I978" s="19">
        <v>0</v>
      </c>
      <c r="J978" s="19">
        <v>0</v>
      </c>
      <c r="K978" s="19">
        <v>0</v>
      </c>
      <c r="L978" s="19">
        <v>0</v>
      </c>
      <c r="M978" s="19">
        <v>0</v>
      </c>
      <c r="N978" s="19">
        <v>0</v>
      </c>
      <c r="O978" s="19">
        <v>0</v>
      </c>
      <c r="P978" s="19">
        <v>0</v>
      </c>
      <c r="Q978" s="19">
        <v>0</v>
      </c>
      <c r="R978" s="19">
        <v>0</v>
      </c>
      <c r="S978" s="76">
        <v>0</v>
      </c>
    </row>
    <row r="979" spans="1:19" s="5" customFormat="1" ht="11.25" customHeight="1" x14ac:dyDescent="0.2">
      <c r="A979" s="1033" t="s">
        <v>73</v>
      </c>
      <c r="B979" s="832"/>
      <c r="C979" s="832"/>
      <c r="D979" s="832"/>
      <c r="E979" s="832"/>
      <c r="F979" s="832"/>
      <c r="G979" s="832"/>
      <c r="H979" s="832"/>
      <c r="I979" s="832"/>
      <c r="J979" s="832"/>
      <c r="K979" s="832"/>
      <c r="L979" s="832"/>
      <c r="M979" s="832"/>
      <c r="N979" s="832"/>
      <c r="O979" s="832"/>
      <c r="P979" s="832"/>
      <c r="Q979" s="832"/>
      <c r="R979" s="832"/>
      <c r="S979" s="1034"/>
    </row>
    <row r="980" spans="1:19" s="5" customFormat="1" ht="11.25" customHeight="1" x14ac:dyDescent="0.2">
      <c r="A980" s="75">
        <v>0</v>
      </c>
      <c r="B980" s="19">
        <v>0</v>
      </c>
      <c r="C980" s="19">
        <v>0</v>
      </c>
      <c r="D980" s="19">
        <v>0</v>
      </c>
      <c r="E980" s="19">
        <v>0</v>
      </c>
      <c r="F980" s="19">
        <v>0</v>
      </c>
      <c r="G980" s="19">
        <v>0</v>
      </c>
      <c r="H980" s="19">
        <v>0</v>
      </c>
      <c r="I980" s="19">
        <v>0</v>
      </c>
      <c r="J980" s="19">
        <v>0</v>
      </c>
      <c r="K980" s="19">
        <v>0</v>
      </c>
      <c r="L980" s="19">
        <v>0</v>
      </c>
      <c r="M980" s="19">
        <v>0</v>
      </c>
      <c r="N980" s="19">
        <v>0</v>
      </c>
      <c r="O980" s="19">
        <v>0</v>
      </c>
      <c r="P980" s="19">
        <v>0</v>
      </c>
      <c r="Q980" s="19">
        <v>0</v>
      </c>
      <c r="R980" s="19">
        <v>0</v>
      </c>
      <c r="S980" s="76">
        <v>0</v>
      </c>
    </row>
    <row r="981" spans="1:19" s="5" customFormat="1" ht="11.25" customHeight="1" x14ac:dyDescent="0.2">
      <c r="A981" s="1022" t="s">
        <v>74</v>
      </c>
      <c r="B981" s="826"/>
      <c r="C981" s="826"/>
      <c r="D981" s="826"/>
      <c r="E981" s="826"/>
      <c r="F981" s="826"/>
      <c r="G981" s="826"/>
      <c r="H981" s="826"/>
      <c r="I981" s="826"/>
      <c r="J981" s="826"/>
      <c r="K981" s="826"/>
      <c r="L981" s="826"/>
      <c r="M981" s="826"/>
      <c r="N981" s="826"/>
      <c r="O981" s="826"/>
      <c r="P981" s="826"/>
      <c r="Q981" s="826"/>
      <c r="R981" s="826"/>
      <c r="S981" s="1023"/>
    </row>
    <row r="982" spans="1:19" s="5" customFormat="1" ht="11.25" customHeight="1" x14ac:dyDescent="0.2">
      <c r="A982" s="75">
        <v>0</v>
      </c>
      <c r="B982" s="19">
        <v>0</v>
      </c>
      <c r="C982" s="19">
        <v>0</v>
      </c>
      <c r="D982" s="19">
        <v>0</v>
      </c>
      <c r="E982" s="19">
        <v>0</v>
      </c>
      <c r="F982" s="19">
        <v>0</v>
      </c>
      <c r="G982" s="19">
        <v>0</v>
      </c>
      <c r="H982" s="19">
        <v>0</v>
      </c>
      <c r="I982" s="19">
        <v>0</v>
      </c>
      <c r="J982" s="19">
        <v>0</v>
      </c>
      <c r="K982" s="19">
        <v>0</v>
      </c>
      <c r="L982" s="19">
        <v>0</v>
      </c>
      <c r="M982" s="19">
        <v>0</v>
      </c>
      <c r="N982" s="19">
        <v>0</v>
      </c>
      <c r="O982" s="19">
        <v>0</v>
      </c>
      <c r="P982" s="19">
        <v>0</v>
      </c>
      <c r="Q982" s="19">
        <v>0</v>
      </c>
      <c r="R982" s="19">
        <v>0</v>
      </c>
      <c r="S982" s="76">
        <v>0</v>
      </c>
    </row>
    <row r="983" spans="1:19" s="5" customFormat="1" ht="11.25" customHeight="1" x14ac:dyDescent="0.2">
      <c r="A983" s="1022" t="s">
        <v>75</v>
      </c>
      <c r="B983" s="826"/>
      <c r="C983" s="826"/>
      <c r="D983" s="826"/>
      <c r="E983" s="826"/>
      <c r="F983" s="826"/>
      <c r="G983" s="826"/>
      <c r="H983" s="826"/>
      <c r="I983" s="826"/>
      <c r="J983" s="826"/>
      <c r="K983" s="826"/>
      <c r="L983" s="826"/>
      <c r="M983" s="826"/>
      <c r="N983" s="826"/>
      <c r="O983" s="826"/>
      <c r="P983" s="826"/>
      <c r="Q983" s="826"/>
      <c r="R983" s="826"/>
      <c r="S983" s="1023"/>
    </row>
    <row r="984" spans="1:19" s="5" customFormat="1" ht="11.25" customHeight="1" x14ac:dyDescent="0.2">
      <c r="A984" s="75">
        <v>0</v>
      </c>
      <c r="B984" s="19">
        <v>0</v>
      </c>
      <c r="C984" s="19">
        <v>0</v>
      </c>
      <c r="D984" s="19">
        <v>0</v>
      </c>
      <c r="E984" s="19">
        <v>0</v>
      </c>
      <c r="F984" s="19">
        <v>0</v>
      </c>
      <c r="G984" s="19">
        <v>0</v>
      </c>
      <c r="H984" s="19">
        <v>0</v>
      </c>
      <c r="I984" s="19">
        <v>0</v>
      </c>
      <c r="J984" s="19">
        <v>0</v>
      </c>
      <c r="K984" s="19">
        <v>0</v>
      </c>
      <c r="L984" s="19">
        <v>0</v>
      </c>
      <c r="M984" s="19">
        <v>0</v>
      </c>
      <c r="N984" s="19">
        <v>0</v>
      </c>
      <c r="O984" s="19">
        <v>0</v>
      </c>
      <c r="P984" s="19">
        <v>0</v>
      </c>
      <c r="Q984" s="19">
        <v>0</v>
      </c>
      <c r="R984" s="19">
        <v>0</v>
      </c>
      <c r="S984" s="76">
        <v>0</v>
      </c>
    </row>
    <row r="985" spans="1:19" s="5" customFormat="1" ht="11.25" customHeight="1" x14ac:dyDescent="0.2">
      <c r="A985" s="1022" t="s">
        <v>76</v>
      </c>
      <c r="B985" s="826"/>
      <c r="C985" s="826"/>
      <c r="D985" s="826"/>
      <c r="E985" s="826"/>
      <c r="F985" s="826"/>
      <c r="G985" s="826"/>
      <c r="H985" s="826"/>
      <c r="I985" s="826"/>
      <c r="J985" s="826"/>
      <c r="K985" s="826"/>
      <c r="L985" s="826"/>
      <c r="M985" s="826"/>
      <c r="N985" s="826"/>
      <c r="O985" s="826"/>
      <c r="P985" s="826"/>
      <c r="Q985" s="826"/>
      <c r="R985" s="826"/>
      <c r="S985" s="1023"/>
    </row>
    <row r="986" spans="1:19" s="5" customFormat="1" ht="11.25" customHeight="1" x14ac:dyDescent="0.2">
      <c r="A986" s="75">
        <v>0</v>
      </c>
      <c r="B986" s="19">
        <v>0</v>
      </c>
      <c r="C986" s="19">
        <v>0</v>
      </c>
      <c r="D986" s="19">
        <v>0</v>
      </c>
      <c r="E986" s="19">
        <v>0</v>
      </c>
      <c r="F986" s="19">
        <v>0</v>
      </c>
      <c r="G986" s="19">
        <v>0</v>
      </c>
      <c r="H986" s="19">
        <v>0</v>
      </c>
      <c r="I986" s="19">
        <v>0</v>
      </c>
      <c r="J986" s="19">
        <v>0</v>
      </c>
      <c r="K986" s="19">
        <v>0</v>
      </c>
      <c r="L986" s="19">
        <v>0</v>
      </c>
      <c r="M986" s="19">
        <v>0</v>
      </c>
      <c r="N986" s="19">
        <v>0</v>
      </c>
      <c r="O986" s="19">
        <v>0</v>
      </c>
      <c r="P986" s="19">
        <v>0</v>
      </c>
      <c r="Q986" s="19">
        <v>0</v>
      </c>
      <c r="R986" s="19">
        <v>0</v>
      </c>
      <c r="S986" s="76">
        <v>0</v>
      </c>
    </row>
    <row r="987" spans="1:19" s="5" customFormat="1" ht="11.25" customHeight="1" x14ac:dyDescent="0.2">
      <c r="A987" s="1022" t="s">
        <v>77</v>
      </c>
      <c r="B987" s="826"/>
      <c r="C987" s="826"/>
      <c r="D987" s="826"/>
      <c r="E987" s="826"/>
      <c r="F987" s="826"/>
      <c r="G987" s="826"/>
      <c r="H987" s="826"/>
      <c r="I987" s="826"/>
      <c r="J987" s="826"/>
      <c r="K987" s="826"/>
      <c r="L987" s="826"/>
      <c r="M987" s="826"/>
      <c r="N987" s="826"/>
      <c r="O987" s="826"/>
      <c r="P987" s="826"/>
      <c r="Q987" s="826"/>
      <c r="R987" s="826"/>
      <c r="S987" s="1023"/>
    </row>
    <row r="988" spans="1:19" s="5" customFormat="1" ht="11.25" customHeight="1" x14ac:dyDescent="0.2">
      <c r="A988" s="75">
        <v>0</v>
      </c>
      <c r="B988" s="19">
        <v>0</v>
      </c>
      <c r="C988" s="19">
        <v>0</v>
      </c>
      <c r="D988" s="19">
        <v>0</v>
      </c>
      <c r="E988" s="19">
        <v>0</v>
      </c>
      <c r="F988" s="19">
        <v>0</v>
      </c>
      <c r="G988" s="19">
        <v>0</v>
      </c>
      <c r="H988" s="19">
        <v>0</v>
      </c>
      <c r="I988" s="19">
        <v>0</v>
      </c>
      <c r="J988" s="19">
        <v>0</v>
      </c>
      <c r="K988" s="19">
        <v>0</v>
      </c>
      <c r="L988" s="19">
        <v>0</v>
      </c>
      <c r="M988" s="19">
        <v>0</v>
      </c>
      <c r="N988" s="19">
        <v>0</v>
      </c>
      <c r="O988" s="19">
        <v>0</v>
      </c>
      <c r="P988" s="19">
        <v>0</v>
      </c>
      <c r="Q988" s="19">
        <v>0</v>
      </c>
      <c r="R988" s="19">
        <v>0</v>
      </c>
      <c r="S988" s="76">
        <v>0</v>
      </c>
    </row>
    <row r="989" spans="1:19" s="5" customFormat="1" ht="11.25" customHeight="1" x14ac:dyDescent="0.2">
      <c r="A989" s="1022" t="s">
        <v>78</v>
      </c>
      <c r="B989" s="826"/>
      <c r="C989" s="826"/>
      <c r="D989" s="826"/>
      <c r="E989" s="826"/>
      <c r="F989" s="826"/>
      <c r="G989" s="826"/>
      <c r="H989" s="826"/>
      <c r="I989" s="826"/>
      <c r="J989" s="826"/>
      <c r="K989" s="826"/>
      <c r="L989" s="826"/>
      <c r="M989" s="826"/>
      <c r="N989" s="826"/>
      <c r="O989" s="826"/>
      <c r="P989" s="826"/>
      <c r="Q989" s="826"/>
      <c r="R989" s="826"/>
      <c r="S989" s="1023"/>
    </row>
    <row r="990" spans="1:19" s="5" customFormat="1" ht="11.25" customHeight="1" x14ac:dyDescent="0.2">
      <c r="A990" s="75">
        <v>0</v>
      </c>
      <c r="B990" s="19">
        <v>0</v>
      </c>
      <c r="C990" s="19">
        <v>0</v>
      </c>
      <c r="D990" s="19">
        <v>0</v>
      </c>
      <c r="E990" s="19">
        <v>0</v>
      </c>
      <c r="F990" s="19">
        <v>0</v>
      </c>
      <c r="G990" s="19">
        <v>0</v>
      </c>
      <c r="H990" s="19">
        <v>0</v>
      </c>
      <c r="I990" s="19">
        <v>0</v>
      </c>
      <c r="J990" s="19">
        <v>0</v>
      </c>
      <c r="K990" s="19">
        <v>0</v>
      </c>
      <c r="L990" s="19">
        <v>0</v>
      </c>
      <c r="M990" s="19">
        <v>0</v>
      </c>
      <c r="N990" s="19">
        <v>0</v>
      </c>
      <c r="O990" s="19">
        <v>0</v>
      </c>
      <c r="P990" s="19">
        <v>0</v>
      </c>
      <c r="Q990" s="19">
        <v>0</v>
      </c>
      <c r="R990" s="19">
        <v>0</v>
      </c>
      <c r="S990" s="76">
        <v>0</v>
      </c>
    </row>
    <row r="991" spans="1:19" s="5" customFormat="1" ht="11.25" customHeight="1" x14ac:dyDescent="0.2">
      <c r="A991" s="1022" t="s">
        <v>79</v>
      </c>
      <c r="B991" s="826"/>
      <c r="C991" s="826"/>
      <c r="D991" s="826"/>
      <c r="E991" s="826"/>
      <c r="F991" s="826"/>
      <c r="G991" s="826"/>
      <c r="H991" s="826"/>
      <c r="I991" s="826"/>
      <c r="J991" s="826"/>
      <c r="K991" s="826"/>
      <c r="L991" s="826"/>
      <c r="M991" s="826"/>
      <c r="N991" s="826"/>
      <c r="O991" s="826"/>
      <c r="P991" s="826"/>
      <c r="Q991" s="826"/>
      <c r="R991" s="826"/>
      <c r="S991" s="1023"/>
    </row>
    <row r="992" spans="1:19" s="5" customFormat="1" ht="11.25" customHeight="1" x14ac:dyDescent="0.2">
      <c r="A992" s="75">
        <v>0</v>
      </c>
      <c r="B992" s="19">
        <v>0</v>
      </c>
      <c r="C992" s="19">
        <v>0</v>
      </c>
      <c r="D992" s="19">
        <v>0</v>
      </c>
      <c r="E992" s="19">
        <v>0</v>
      </c>
      <c r="F992" s="19">
        <v>0</v>
      </c>
      <c r="G992" s="19">
        <v>0</v>
      </c>
      <c r="H992" s="19">
        <v>0</v>
      </c>
      <c r="I992" s="19">
        <v>0</v>
      </c>
      <c r="J992" s="19">
        <v>0</v>
      </c>
      <c r="K992" s="19">
        <v>0</v>
      </c>
      <c r="L992" s="19">
        <v>0</v>
      </c>
      <c r="M992" s="19">
        <v>0</v>
      </c>
      <c r="N992" s="19">
        <v>0</v>
      </c>
      <c r="O992" s="19">
        <v>0</v>
      </c>
      <c r="P992" s="19">
        <v>0</v>
      </c>
      <c r="Q992" s="19">
        <v>0</v>
      </c>
      <c r="R992" s="19">
        <v>0</v>
      </c>
      <c r="S992" s="76">
        <v>0</v>
      </c>
    </row>
    <row r="993" spans="1:19" s="5" customFormat="1" ht="11.25" customHeight="1" x14ac:dyDescent="0.2">
      <c r="A993" s="1022" t="s">
        <v>80</v>
      </c>
      <c r="B993" s="826"/>
      <c r="C993" s="826"/>
      <c r="D993" s="826"/>
      <c r="E993" s="826"/>
      <c r="F993" s="826"/>
      <c r="G993" s="826"/>
      <c r="H993" s="826"/>
      <c r="I993" s="826"/>
      <c r="J993" s="826"/>
      <c r="K993" s="826"/>
      <c r="L993" s="826"/>
      <c r="M993" s="826"/>
      <c r="N993" s="826"/>
      <c r="O993" s="826"/>
      <c r="P993" s="826"/>
      <c r="Q993" s="826"/>
      <c r="R993" s="826"/>
      <c r="S993" s="1023"/>
    </row>
    <row r="994" spans="1:19" s="5" customFormat="1" ht="11.25" customHeight="1" x14ac:dyDescent="0.2">
      <c r="A994" s="75">
        <v>0</v>
      </c>
      <c r="B994" s="19">
        <v>0</v>
      </c>
      <c r="C994" s="19">
        <v>0</v>
      </c>
      <c r="D994" s="19">
        <v>0</v>
      </c>
      <c r="E994" s="19">
        <v>0</v>
      </c>
      <c r="F994" s="19">
        <v>0</v>
      </c>
      <c r="G994" s="19">
        <v>0</v>
      </c>
      <c r="H994" s="19">
        <v>0</v>
      </c>
      <c r="I994" s="19">
        <v>0</v>
      </c>
      <c r="J994" s="19">
        <v>0</v>
      </c>
      <c r="K994" s="19">
        <v>0</v>
      </c>
      <c r="L994" s="19">
        <v>0</v>
      </c>
      <c r="M994" s="19">
        <v>0</v>
      </c>
      <c r="N994" s="19">
        <v>0</v>
      </c>
      <c r="O994" s="19">
        <v>0</v>
      </c>
      <c r="P994" s="19">
        <v>0</v>
      </c>
      <c r="Q994" s="19">
        <v>0</v>
      </c>
      <c r="R994" s="19">
        <v>0</v>
      </c>
      <c r="S994" s="76">
        <v>0</v>
      </c>
    </row>
    <row r="995" spans="1:19" s="5" customFormat="1" ht="11.25" customHeight="1" x14ac:dyDescent="0.2">
      <c r="A995" s="1052" t="s">
        <v>1717</v>
      </c>
      <c r="B995" s="846"/>
      <c r="C995" s="846"/>
      <c r="D995" s="846"/>
      <c r="E995" s="846"/>
      <c r="F995" s="846"/>
      <c r="G995" s="846"/>
      <c r="H995" s="846"/>
      <c r="I995" s="846"/>
      <c r="J995" s="846"/>
      <c r="K995" s="846"/>
      <c r="L995" s="846"/>
      <c r="M995" s="846"/>
      <c r="N995" s="846"/>
      <c r="O995" s="846"/>
      <c r="P995" s="846"/>
      <c r="Q995" s="846"/>
      <c r="R995" s="846"/>
      <c r="S995" s="1116"/>
    </row>
    <row r="996" spans="1:19" s="261" customFormat="1" ht="11.25" customHeight="1" x14ac:dyDescent="0.2">
      <c r="A996" s="312">
        <f>SUM(A994,A992,A990,A988,A986,A984,A982,A980,A978,A976,A974,A972)</f>
        <v>0</v>
      </c>
      <c r="B996" s="312">
        <f t="shared" ref="B996:S996" si="24">SUM(B994,B992,B990,B988,B986,B984,B982,B980,B978,B976,B974,B972)</f>
        <v>0</v>
      </c>
      <c r="C996" s="312">
        <f t="shared" si="24"/>
        <v>0</v>
      </c>
      <c r="D996" s="312">
        <f t="shared" si="24"/>
        <v>0</v>
      </c>
      <c r="E996" s="312">
        <f t="shared" si="24"/>
        <v>0</v>
      </c>
      <c r="F996" s="312">
        <f t="shared" si="24"/>
        <v>0</v>
      </c>
      <c r="G996" s="312">
        <f t="shared" si="24"/>
        <v>0</v>
      </c>
      <c r="H996" s="312">
        <f t="shared" si="24"/>
        <v>0</v>
      </c>
      <c r="I996" s="312">
        <f t="shared" si="24"/>
        <v>0</v>
      </c>
      <c r="J996" s="312">
        <f t="shared" si="24"/>
        <v>0</v>
      </c>
      <c r="K996" s="312">
        <f t="shared" si="24"/>
        <v>0</v>
      </c>
      <c r="L996" s="312">
        <f t="shared" si="24"/>
        <v>0</v>
      </c>
      <c r="M996" s="312">
        <f t="shared" si="24"/>
        <v>0</v>
      </c>
      <c r="N996" s="312">
        <f t="shared" si="24"/>
        <v>0</v>
      </c>
      <c r="O996" s="312">
        <f t="shared" si="24"/>
        <v>0</v>
      </c>
      <c r="P996" s="312">
        <f t="shared" si="24"/>
        <v>0</v>
      </c>
      <c r="Q996" s="312">
        <f t="shared" si="24"/>
        <v>0</v>
      </c>
      <c r="R996" s="312">
        <f t="shared" si="24"/>
        <v>0</v>
      </c>
      <c r="S996" s="312">
        <f t="shared" si="24"/>
        <v>0</v>
      </c>
    </row>
    <row r="997" spans="1:19" s="5" customFormat="1" ht="11.25" customHeight="1" thickBot="1" x14ac:dyDescent="0.25">
      <c r="A997" s="1369"/>
      <c r="B997" s="1370"/>
      <c r="C997" s="1370"/>
      <c r="D997" s="1370"/>
      <c r="E997" s="1370"/>
      <c r="F997" s="1370"/>
      <c r="G997" s="1370"/>
      <c r="H997" s="1370"/>
      <c r="I997" s="1370"/>
      <c r="J997" s="1370"/>
      <c r="K997" s="1370"/>
      <c r="L997" s="1370"/>
      <c r="M997" s="1370"/>
      <c r="N997" s="1370"/>
      <c r="O997" s="1370"/>
      <c r="P997" s="1370"/>
      <c r="Q997" s="1370"/>
      <c r="R997" s="1370"/>
      <c r="S997" s="1371"/>
    </row>
    <row r="998" spans="1:19" s="231" customFormat="1" ht="21" customHeight="1" x14ac:dyDescent="0.2">
      <c r="A998" s="1372" t="s">
        <v>3532</v>
      </c>
      <c r="B998" s="1050"/>
      <c r="C998" s="1050"/>
      <c r="D998" s="1050"/>
      <c r="E998" s="1050"/>
      <c r="F998" s="1050"/>
      <c r="G998" s="1050"/>
      <c r="H998" s="1050"/>
      <c r="I998" s="1050"/>
      <c r="J998" s="1050"/>
      <c r="K998" s="1050"/>
      <c r="L998" s="1050"/>
      <c r="M998" s="1050"/>
      <c r="N998" s="1050"/>
      <c r="O998" s="1050"/>
      <c r="P998" s="1050"/>
      <c r="Q998" s="1050"/>
      <c r="R998" s="1050"/>
      <c r="S998" s="1051"/>
    </row>
    <row r="999" spans="1:19" s="5" customFormat="1" ht="11.25" customHeight="1" x14ac:dyDescent="0.2">
      <c r="A999" s="1039" t="s">
        <v>172</v>
      </c>
      <c r="B999" s="834"/>
      <c r="C999" s="834"/>
      <c r="D999" s="834"/>
      <c r="E999" s="834"/>
      <c r="F999" s="834"/>
      <c r="G999" s="834"/>
      <c r="H999" s="834"/>
      <c r="I999" s="834"/>
      <c r="J999" s="834"/>
      <c r="K999" s="834"/>
      <c r="L999" s="834"/>
      <c r="M999" s="834"/>
      <c r="N999" s="834"/>
      <c r="O999" s="834"/>
      <c r="P999" s="834"/>
      <c r="Q999" s="834"/>
      <c r="R999" s="834"/>
      <c r="S999" s="835"/>
    </row>
    <row r="1000" spans="1:19" s="5" customFormat="1" ht="11.25" customHeight="1" x14ac:dyDescent="0.2">
      <c r="A1000" s="1039" t="s">
        <v>1890</v>
      </c>
      <c r="B1000" s="834"/>
      <c r="C1000" s="834"/>
      <c r="D1000" s="834"/>
      <c r="E1000" s="834"/>
      <c r="F1000" s="834"/>
      <c r="G1000" s="834"/>
      <c r="H1000" s="834"/>
      <c r="I1000" s="834"/>
      <c r="J1000" s="834"/>
      <c r="K1000" s="834"/>
      <c r="L1000" s="834"/>
      <c r="M1000" s="834"/>
      <c r="N1000" s="834"/>
      <c r="O1000" s="834"/>
      <c r="P1000" s="834"/>
      <c r="Q1000" s="834"/>
      <c r="R1000" s="834"/>
      <c r="S1000" s="1040"/>
    </row>
    <row r="1001" spans="1:19" s="5" customFormat="1" ht="11.25" customHeight="1" x14ac:dyDescent="0.2">
      <c r="A1001" s="1039" t="s">
        <v>538</v>
      </c>
      <c r="B1001" s="834"/>
      <c r="C1001" s="834"/>
      <c r="D1001" s="834"/>
      <c r="E1001" s="834"/>
      <c r="F1001" s="834"/>
      <c r="G1001" s="834"/>
      <c r="H1001" s="834"/>
      <c r="I1001" s="834"/>
      <c r="J1001" s="834"/>
      <c r="K1001" s="834"/>
      <c r="L1001" s="834"/>
      <c r="M1001" s="834"/>
      <c r="N1001" s="834"/>
      <c r="O1001" s="834"/>
      <c r="P1001" s="834"/>
      <c r="Q1001" s="834"/>
      <c r="R1001" s="834"/>
      <c r="S1001" s="1040"/>
    </row>
    <row r="1002" spans="1:19" s="5" customFormat="1" ht="11.25" customHeight="1" x14ac:dyDescent="0.2">
      <c r="A1002" s="1039" t="s">
        <v>1891</v>
      </c>
      <c r="B1002" s="834"/>
      <c r="C1002" s="834"/>
      <c r="D1002" s="834"/>
      <c r="E1002" s="834"/>
      <c r="F1002" s="834"/>
      <c r="G1002" s="834"/>
      <c r="H1002" s="834"/>
      <c r="I1002" s="834"/>
      <c r="J1002" s="834"/>
      <c r="K1002" s="834"/>
      <c r="L1002" s="834"/>
      <c r="M1002" s="834"/>
      <c r="N1002" s="834"/>
      <c r="O1002" s="834"/>
      <c r="P1002" s="834"/>
      <c r="Q1002" s="834"/>
      <c r="R1002" s="834"/>
      <c r="S1002" s="1040"/>
    </row>
    <row r="1003" spans="1:19" s="5" customFormat="1" ht="11.25" customHeight="1" x14ac:dyDescent="0.2">
      <c r="A1003" s="1039" t="s">
        <v>1892</v>
      </c>
      <c r="B1003" s="834"/>
      <c r="C1003" s="834"/>
      <c r="D1003" s="834"/>
      <c r="E1003" s="834"/>
      <c r="F1003" s="834"/>
      <c r="G1003" s="834"/>
      <c r="H1003" s="834"/>
      <c r="I1003" s="834"/>
      <c r="J1003" s="834"/>
      <c r="K1003" s="834"/>
      <c r="L1003" s="834"/>
      <c r="M1003" s="834"/>
      <c r="N1003" s="834"/>
      <c r="O1003" s="834"/>
      <c r="P1003" s="834"/>
      <c r="Q1003" s="834"/>
      <c r="R1003" s="834"/>
      <c r="S1003" s="1040"/>
    </row>
    <row r="1004" spans="1:19" s="5" customFormat="1" ht="11.25" customHeight="1" x14ac:dyDescent="0.2">
      <c r="A1004" s="1039" t="s">
        <v>1893</v>
      </c>
      <c r="B1004" s="834"/>
      <c r="C1004" s="834"/>
      <c r="D1004" s="834"/>
      <c r="E1004" s="834"/>
      <c r="F1004" s="834"/>
      <c r="G1004" s="834"/>
      <c r="H1004" s="834"/>
      <c r="I1004" s="834"/>
      <c r="J1004" s="834"/>
      <c r="K1004" s="834"/>
      <c r="L1004" s="834"/>
      <c r="M1004" s="834"/>
      <c r="N1004" s="834"/>
      <c r="O1004" s="834"/>
      <c r="P1004" s="834"/>
      <c r="Q1004" s="834"/>
      <c r="R1004" s="834"/>
      <c r="S1004" s="1040"/>
    </row>
    <row r="1005" spans="1:19" s="5" customFormat="1" ht="11.25" customHeight="1" x14ac:dyDescent="0.2">
      <c r="A1005" s="1039" t="s">
        <v>1894</v>
      </c>
      <c r="B1005" s="834"/>
      <c r="C1005" s="834"/>
      <c r="D1005" s="834"/>
      <c r="E1005" s="834"/>
      <c r="F1005" s="834"/>
      <c r="G1005" s="834"/>
      <c r="H1005" s="834"/>
      <c r="I1005" s="834"/>
      <c r="J1005" s="834"/>
      <c r="K1005" s="834"/>
      <c r="L1005" s="834"/>
      <c r="M1005" s="834"/>
      <c r="N1005" s="834"/>
      <c r="O1005" s="834"/>
      <c r="P1005" s="834"/>
      <c r="Q1005" s="834"/>
      <c r="R1005" s="834"/>
      <c r="S1005" s="1040"/>
    </row>
    <row r="1006" spans="1:19" s="5" customFormat="1" ht="11.25" customHeight="1" x14ac:dyDescent="0.2">
      <c r="A1006" s="1039" t="s">
        <v>297</v>
      </c>
      <c r="B1006" s="834"/>
      <c r="C1006" s="834"/>
      <c r="D1006" s="834"/>
      <c r="E1006" s="834"/>
      <c r="F1006" s="834"/>
      <c r="G1006" s="834"/>
      <c r="H1006" s="834"/>
      <c r="I1006" s="834"/>
      <c r="J1006" s="834"/>
      <c r="K1006" s="834"/>
      <c r="L1006" s="834"/>
      <c r="M1006" s="834"/>
      <c r="N1006" s="834"/>
      <c r="O1006" s="834"/>
      <c r="P1006" s="834"/>
      <c r="Q1006" s="834"/>
      <c r="R1006" s="834"/>
      <c r="S1006" s="1040"/>
    </row>
    <row r="1007" spans="1:19" s="5" customFormat="1" ht="12.75" customHeight="1" x14ac:dyDescent="0.2">
      <c r="A1007" s="1041" t="s">
        <v>1125</v>
      </c>
      <c r="B1007" s="837"/>
      <c r="C1007" s="837"/>
      <c r="D1007" s="837"/>
      <c r="E1007" s="837"/>
      <c r="F1007" s="837"/>
      <c r="G1007" s="837"/>
      <c r="H1007" s="837"/>
      <c r="I1007" s="837"/>
      <c r="J1007" s="837"/>
      <c r="K1007" s="837"/>
      <c r="L1007" s="837"/>
      <c r="M1007" s="837"/>
      <c r="N1007" s="837"/>
      <c r="O1007" s="837"/>
      <c r="P1007" s="837"/>
      <c r="Q1007" s="837"/>
      <c r="R1007" s="837"/>
      <c r="S1007" s="1042"/>
    </row>
    <row r="1008" spans="1:19" s="5" customFormat="1" ht="42" customHeight="1" x14ac:dyDescent="0.2">
      <c r="A1008" s="1038" t="s">
        <v>41</v>
      </c>
      <c r="B1008" s="831"/>
      <c r="C1008" s="831"/>
      <c r="D1008" s="831" t="s">
        <v>42</v>
      </c>
      <c r="E1008" s="831"/>
      <c r="F1008" s="831" t="s">
        <v>43</v>
      </c>
      <c r="G1008" s="831"/>
      <c r="H1008" s="831"/>
      <c r="I1008" s="831" t="s">
        <v>44</v>
      </c>
      <c r="J1008" s="831"/>
      <c r="K1008" s="827" t="s">
        <v>45</v>
      </c>
      <c r="L1008" s="839"/>
      <c r="M1008" s="839"/>
      <c r="N1008" s="840"/>
      <c r="O1008" s="841" t="s">
        <v>46</v>
      </c>
      <c r="P1008" s="841"/>
      <c r="Q1008" s="842"/>
      <c r="R1008" s="831" t="s">
        <v>47</v>
      </c>
      <c r="S1008" s="1036"/>
    </row>
    <row r="1009" spans="1:19" s="5" customFormat="1" ht="33" customHeight="1" x14ac:dyDescent="0.2">
      <c r="A1009" s="1037" t="s">
        <v>48</v>
      </c>
      <c r="B1009" s="830" t="s">
        <v>49</v>
      </c>
      <c r="C1009" s="852" t="s">
        <v>50</v>
      </c>
      <c r="D1009" s="830" t="s">
        <v>51</v>
      </c>
      <c r="E1009" s="830" t="s">
        <v>52</v>
      </c>
      <c r="F1009" s="827" t="s">
        <v>53</v>
      </c>
      <c r="G1009" s="828"/>
      <c r="H1009" s="829"/>
      <c r="I1009" s="830" t="s">
        <v>54</v>
      </c>
      <c r="J1009" s="830" t="s">
        <v>55</v>
      </c>
      <c r="K1009" s="827" t="s">
        <v>56</v>
      </c>
      <c r="L1009" s="829"/>
      <c r="M1009" s="827" t="s">
        <v>57</v>
      </c>
      <c r="N1009" s="829"/>
      <c r="O1009" s="830" t="s">
        <v>58</v>
      </c>
      <c r="P1009" s="830" t="s">
        <v>59</v>
      </c>
      <c r="Q1009" s="830" t="s">
        <v>60</v>
      </c>
      <c r="R1009" s="830" t="s">
        <v>61</v>
      </c>
      <c r="S1009" s="1035" t="s">
        <v>62</v>
      </c>
    </row>
    <row r="1010" spans="1:19" s="5" customFormat="1" ht="54" customHeight="1" x14ac:dyDescent="0.2">
      <c r="A1010" s="1038"/>
      <c r="B1010" s="831"/>
      <c r="C1010" s="853"/>
      <c r="D1010" s="831"/>
      <c r="E1010" s="831"/>
      <c r="F1010" s="149" t="s">
        <v>63</v>
      </c>
      <c r="G1010" s="149" t="s">
        <v>64</v>
      </c>
      <c r="H1010" s="149" t="s">
        <v>65</v>
      </c>
      <c r="I1010" s="831"/>
      <c r="J1010" s="831"/>
      <c r="K1010" s="152" t="s">
        <v>66</v>
      </c>
      <c r="L1010" s="152" t="s">
        <v>67</v>
      </c>
      <c r="M1010" s="152" t="s">
        <v>68</v>
      </c>
      <c r="N1010" s="152" t="s">
        <v>67</v>
      </c>
      <c r="O1010" s="831"/>
      <c r="P1010" s="831"/>
      <c r="Q1010" s="831"/>
      <c r="R1010" s="831"/>
      <c r="S1010" s="1036"/>
    </row>
    <row r="1011" spans="1:19" s="5" customFormat="1" ht="11.25" customHeight="1" x14ac:dyDescent="0.2">
      <c r="A1011" s="1022" t="s">
        <v>69</v>
      </c>
      <c r="B1011" s="826"/>
      <c r="C1011" s="826"/>
      <c r="D1011" s="826"/>
      <c r="E1011" s="826"/>
      <c r="F1011" s="826"/>
      <c r="G1011" s="826"/>
      <c r="H1011" s="826"/>
      <c r="I1011" s="826"/>
      <c r="J1011" s="826"/>
      <c r="K1011" s="826"/>
      <c r="L1011" s="826"/>
      <c r="M1011" s="826"/>
      <c r="N1011" s="826"/>
      <c r="O1011" s="826"/>
      <c r="P1011" s="826"/>
      <c r="Q1011" s="826"/>
      <c r="R1011" s="826"/>
      <c r="S1011" s="1023"/>
    </row>
    <row r="1012" spans="1:19" s="5" customFormat="1" ht="11.25" customHeight="1" x14ac:dyDescent="0.2">
      <c r="A1012" s="75">
        <v>0</v>
      </c>
      <c r="B1012" s="19">
        <v>0</v>
      </c>
      <c r="C1012" s="19">
        <v>0</v>
      </c>
      <c r="D1012" s="19">
        <v>0</v>
      </c>
      <c r="E1012" s="19">
        <v>0</v>
      </c>
      <c r="F1012" s="19">
        <v>0</v>
      </c>
      <c r="G1012" s="19">
        <v>0</v>
      </c>
      <c r="H1012" s="19">
        <v>0</v>
      </c>
      <c r="I1012" s="19">
        <v>0</v>
      </c>
      <c r="J1012" s="19">
        <v>0</v>
      </c>
      <c r="K1012" s="19">
        <v>0</v>
      </c>
      <c r="L1012" s="19">
        <v>0</v>
      </c>
      <c r="M1012" s="19">
        <v>0</v>
      </c>
      <c r="N1012" s="19">
        <v>0</v>
      </c>
      <c r="O1012" s="19">
        <v>0</v>
      </c>
      <c r="P1012" s="19">
        <v>0</v>
      </c>
      <c r="Q1012" s="19">
        <v>0</v>
      </c>
      <c r="R1012" s="19">
        <v>0</v>
      </c>
      <c r="S1012" s="76">
        <v>0</v>
      </c>
    </row>
    <row r="1013" spans="1:19" s="5" customFormat="1" ht="11.25" customHeight="1" x14ac:dyDescent="0.2">
      <c r="A1013" s="1022" t="s">
        <v>70</v>
      </c>
      <c r="B1013" s="826"/>
      <c r="C1013" s="826"/>
      <c r="D1013" s="826"/>
      <c r="E1013" s="826"/>
      <c r="F1013" s="826"/>
      <c r="G1013" s="826"/>
      <c r="H1013" s="826"/>
      <c r="I1013" s="826"/>
      <c r="J1013" s="826"/>
      <c r="K1013" s="826"/>
      <c r="L1013" s="826"/>
      <c r="M1013" s="826"/>
      <c r="N1013" s="826"/>
      <c r="O1013" s="826"/>
      <c r="P1013" s="826"/>
      <c r="Q1013" s="826"/>
      <c r="R1013" s="826"/>
      <c r="S1013" s="1023"/>
    </row>
    <row r="1014" spans="1:19" s="5" customFormat="1" ht="11.25" customHeight="1" x14ac:dyDescent="0.2">
      <c r="A1014" s="75">
        <v>0</v>
      </c>
      <c r="B1014" s="19">
        <v>0</v>
      </c>
      <c r="C1014" s="19">
        <v>0</v>
      </c>
      <c r="D1014" s="19">
        <v>0</v>
      </c>
      <c r="E1014" s="19">
        <v>0</v>
      </c>
      <c r="F1014" s="19">
        <v>0</v>
      </c>
      <c r="G1014" s="19">
        <v>0</v>
      </c>
      <c r="H1014" s="19">
        <v>0</v>
      </c>
      <c r="I1014" s="19">
        <v>0</v>
      </c>
      <c r="J1014" s="19">
        <v>0</v>
      </c>
      <c r="K1014" s="19">
        <v>0</v>
      </c>
      <c r="L1014" s="19">
        <v>0</v>
      </c>
      <c r="M1014" s="19">
        <v>0</v>
      </c>
      <c r="N1014" s="19">
        <v>0</v>
      </c>
      <c r="O1014" s="19">
        <v>0</v>
      </c>
      <c r="P1014" s="19">
        <v>0</v>
      </c>
      <c r="Q1014" s="19">
        <v>0</v>
      </c>
      <c r="R1014" s="19">
        <v>0</v>
      </c>
      <c r="S1014" s="76">
        <v>0</v>
      </c>
    </row>
    <row r="1015" spans="1:19" s="5" customFormat="1" ht="11.25" customHeight="1" x14ac:dyDescent="0.2">
      <c r="A1015" s="1022" t="s">
        <v>71</v>
      </c>
      <c r="B1015" s="826"/>
      <c r="C1015" s="826"/>
      <c r="D1015" s="826"/>
      <c r="E1015" s="826"/>
      <c r="F1015" s="826"/>
      <c r="G1015" s="826"/>
      <c r="H1015" s="826"/>
      <c r="I1015" s="826"/>
      <c r="J1015" s="826"/>
      <c r="K1015" s="826"/>
      <c r="L1015" s="826"/>
      <c r="M1015" s="826"/>
      <c r="N1015" s="826"/>
      <c r="O1015" s="826"/>
      <c r="P1015" s="826"/>
      <c r="Q1015" s="826"/>
      <c r="R1015" s="826"/>
      <c r="S1015" s="1023"/>
    </row>
    <row r="1016" spans="1:19" s="5" customFormat="1" ht="11.25" customHeight="1" x14ac:dyDescent="0.2">
      <c r="A1016" s="75">
        <v>0</v>
      </c>
      <c r="B1016" s="19">
        <v>0</v>
      </c>
      <c r="C1016" s="19">
        <v>0</v>
      </c>
      <c r="D1016" s="19">
        <v>0</v>
      </c>
      <c r="E1016" s="19">
        <v>0</v>
      </c>
      <c r="F1016" s="19">
        <v>0</v>
      </c>
      <c r="G1016" s="19">
        <v>0</v>
      </c>
      <c r="H1016" s="19">
        <v>0</v>
      </c>
      <c r="I1016" s="19">
        <v>0</v>
      </c>
      <c r="J1016" s="19">
        <v>0</v>
      </c>
      <c r="K1016" s="19">
        <v>0</v>
      </c>
      <c r="L1016" s="19">
        <v>0</v>
      </c>
      <c r="M1016" s="19">
        <v>0</v>
      </c>
      <c r="N1016" s="19">
        <v>0</v>
      </c>
      <c r="O1016" s="19">
        <v>0</v>
      </c>
      <c r="P1016" s="19">
        <v>0</v>
      </c>
      <c r="Q1016" s="19">
        <v>0</v>
      </c>
      <c r="R1016" s="19">
        <v>0</v>
      </c>
      <c r="S1016" s="76">
        <v>0</v>
      </c>
    </row>
    <row r="1017" spans="1:19" s="5" customFormat="1" ht="11.25" customHeight="1" x14ac:dyDescent="0.2">
      <c r="A1017" s="1022" t="s">
        <v>72</v>
      </c>
      <c r="B1017" s="826"/>
      <c r="C1017" s="826"/>
      <c r="D1017" s="826"/>
      <c r="E1017" s="826"/>
      <c r="F1017" s="826"/>
      <c r="G1017" s="826"/>
      <c r="H1017" s="826"/>
      <c r="I1017" s="826"/>
      <c r="J1017" s="826"/>
      <c r="K1017" s="826"/>
      <c r="L1017" s="826"/>
      <c r="M1017" s="826"/>
      <c r="N1017" s="826"/>
      <c r="O1017" s="826"/>
      <c r="P1017" s="826"/>
      <c r="Q1017" s="826"/>
      <c r="R1017" s="826"/>
      <c r="S1017" s="1023"/>
    </row>
    <row r="1018" spans="1:19" s="5" customFormat="1" ht="11.25" customHeight="1" x14ac:dyDescent="0.2">
      <c r="A1018" s="75">
        <v>0</v>
      </c>
      <c r="B1018" s="19">
        <v>0</v>
      </c>
      <c r="C1018" s="19">
        <v>0</v>
      </c>
      <c r="D1018" s="19">
        <v>0</v>
      </c>
      <c r="E1018" s="19">
        <v>0</v>
      </c>
      <c r="F1018" s="19">
        <v>0</v>
      </c>
      <c r="G1018" s="19">
        <v>0</v>
      </c>
      <c r="H1018" s="19">
        <v>0</v>
      </c>
      <c r="I1018" s="19">
        <v>0</v>
      </c>
      <c r="J1018" s="19">
        <v>0</v>
      </c>
      <c r="K1018" s="19">
        <v>0</v>
      </c>
      <c r="L1018" s="19">
        <v>0</v>
      </c>
      <c r="M1018" s="19">
        <v>0</v>
      </c>
      <c r="N1018" s="19">
        <v>0</v>
      </c>
      <c r="O1018" s="19">
        <v>0</v>
      </c>
      <c r="P1018" s="19">
        <v>0</v>
      </c>
      <c r="Q1018" s="19">
        <v>0</v>
      </c>
      <c r="R1018" s="19">
        <v>0</v>
      </c>
      <c r="S1018" s="76">
        <v>0</v>
      </c>
    </row>
    <row r="1019" spans="1:19" s="5" customFormat="1" ht="11.25" customHeight="1" x14ac:dyDescent="0.2">
      <c r="A1019" s="1033" t="s">
        <v>73</v>
      </c>
      <c r="B1019" s="832"/>
      <c r="C1019" s="832"/>
      <c r="D1019" s="832"/>
      <c r="E1019" s="832"/>
      <c r="F1019" s="832"/>
      <c r="G1019" s="832"/>
      <c r="H1019" s="832"/>
      <c r="I1019" s="832"/>
      <c r="J1019" s="832"/>
      <c r="K1019" s="832"/>
      <c r="L1019" s="832"/>
      <c r="M1019" s="832"/>
      <c r="N1019" s="832"/>
      <c r="O1019" s="832"/>
      <c r="P1019" s="832"/>
      <c r="Q1019" s="832"/>
      <c r="R1019" s="832"/>
      <c r="S1019" s="1034"/>
    </row>
    <row r="1020" spans="1:19" s="5" customFormat="1" ht="11.25" customHeight="1" x14ac:dyDescent="0.2">
      <c r="A1020" s="75">
        <v>0</v>
      </c>
      <c r="B1020" s="19">
        <v>0</v>
      </c>
      <c r="C1020" s="19">
        <v>0</v>
      </c>
      <c r="D1020" s="19">
        <v>0</v>
      </c>
      <c r="E1020" s="19">
        <v>0</v>
      </c>
      <c r="F1020" s="19">
        <v>0</v>
      </c>
      <c r="G1020" s="19">
        <v>0</v>
      </c>
      <c r="H1020" s="19">
        <v>0</v>
      </c>
      <c r="I1020" s="19">
        <v>0</v>
      </c>
      <c r="J1020" s="19">
        <v>0</v>
      </c>
      <c r="K1020" s="19">
        <v>0</v>
      </c>
      <c r="L1020" s="19">
        <v>0</v>
      </c>
      <c r="M1020" s="19">
        <v>0</v>
      </c>
      <c r="N1020" s="19">
        <v>0</v>
      </c>
      <c r="O1020" s="19">
        <v>0</v>
      </c>
      <c r="P1020" s="19">
        <v>0</v>
      </c>
      <c r="Q1020" s="19">
        <v>0</v>
      </c>
      <c r="R1020" s="19">
        <v>0</v>
      </c>
      <c r="S1020" s="76">
        <v>0</v>
      </c>
    </row>
    <row r="1021" spans="1:19" s="5" customFormat="1" ht="11.25" customHeight="1" x14ac:dyDescent="0.2">
      <c r="A1021" s="1022" t="s">
        <v>74</v>
      </c>
      <c r="B1021" s="826"/>
      <c r="C1021" s="826"/>
      <c r="D1021" s="826"/>
      <c r="E1021" s="826"/>
      <c r="F1021" s="826"/>
      <c r="G1021" s="826"/>
      <c r="H1021" s="826"/>
      <c r="I1021" s="826"/>
      <c r="J1021" s="826"/>
      <c r="K1021" s="826"/>
      <c r="L1021" s="826"/>
      <c r="M1021" s="826"/>
      <c r="N1021" s="826"/>
      <c r="O1021" s="826"/>
      <c r="P1021" s="826"/>
      <c r="Q1021" s="826"/>
      <c r="R1021" s="826"/>
      <c r="S1021" s="1023"/>
    </row>
    <row r="1022" spans="1:19" s="5" customFormat="1" ht="11.25" customHeight="1" x14ac:dyDescent="0.2">
      <c r="A1022" s="75">
        <v>0</v>
      </c>
      <c r="B1022" s="19">
        <v>0</v>
      </c>
      <c r="C1022" s="19">
        <v>0</v>
      </c>
      <c r="D1022" s="19">
        <v>0</v>
      </c>
      <c r="E1022" s="19">
        <v>0</v>
      </c>
      <c r="F1022" s="19">
        <v>0</v>
      </c>
      <c r="G1022" s="19">
        <v>0</v>
      </c>
      <c r="H1022" s="19">
        <v>0</v>
      </c>
      <c r="I1022" s="19">
        <v>0</v>
      </c>
      <c r="J1022" s="19">
        <v>0</v>
      </c>
      <c r="K1022" s="19">
        <v>0</v>
      </c>
      <c r="L1022" s="19">
        <v>0</v>
      </c>
      <c r="M1022" s="19">
        <v>0</v>
      </c>
      <c r="N1022" s="19">
        <v>0</v>
      </c>
      <c r="O1022" s="19">
        <v>0</v>
      </c>
      <c r="P1022" s="19">
        <v>0</v>
      </c>
      <c r="Q1022" s="19">
        <v>0</v>
      </c>
      <c r="R1022" s="19">
        <v>0</v>
      </c>
      <c r="S1022" s="76">
        <v>0</v>
      </c>
    </row>
    <row r="1023" spans="1:19" s="5" customFormat="1" ht="11.25" customHeight="1" x14ac:dyDescent="0.2">
      <c r="A1023" s="1022" t="s">
        <v>75</v>
      </c>
      <c r="B1023" s="826"/>
      <c r="C1023" s="826"/>
      <c r="D1023" s="826"/>
      <c r="E1023" s="826"/>
      <c r="F1023" s="826"/>
      <c r="G1023" s="826"/>
      <c r="H1023" s="826"/>
      <c r="I1023" s="826"/>
      <c r="J1023" s="826"/>
      <c r="K1023" s="826"/>
      <c r="L1023" s="826"/>
      <c r="M1023" s="826"/>
      <c r="N1023" s="826"/>
      <c r="O1023" s="826"/>
      <c r="P1023" s="826"/>
      <c r="Q1023" s="826"/>
      <c r="R1023" s="826"/>
      <c r="S1023" s="1023"/>
    </row>
    <row r="1024" spans="1:19" s="5" customFormat="1" ht="11.25" customHeight="1" x14ac:dyDescent="0.2">
      <c r="A1024" s="75">
        <v>0</v>
      </c>
      <c r="B1024" s="19">
        <v>0</v>
      </c>
      <c r="C1024" s="19">
        <v>0</v>
      </c>
      <c r="D1024" s="19">
        <v>0</v>
      </c>
      <c r="E1024" s="19">
        <v>0</v>
      </c>
      <c r="F1024" s="19">
        <v>0</v>
      </c>
      <c r="G1024" s="19">
        <v>0</v>
      </c>
      <c r="H1024" s="19">
        <v>0</v>
      </c>
      <c r="I1024" s="19">
        <v>0</v>
      </c>
      <c r="J1024" s="19">
        <v>0</v>
      </c>
      <c r="K1024" s="19">
        <v>0</v>
      </c>
      <c r="L1024" s="19">
        <v>0</v>
      </c>
      <c r="M1024" s="19">
        <v>0</v>
      </c>
      <c r="N1024" s="19">
        <v>0</v>
      </c>
      <c r="O1024" s="19">
        <v>0</v>
      </c>
      <c r="P1024" s="19">
        <v>0</v>
      </c>
      <c r="Q1024" s="19">
        <v>0</v>
      </c>
      <c r="R1024" s="19">
        <v>0</v>
      </c>
      <c r="S1024" s="76">
        <v>0</v>
      </c>
    </row>
    <row r="1025" spans="1:19" s="5" customFormat="1" ht="11.25" customHeight="1" x14ac:dyDescent="0.2">
      <c r="A1025" s="1022" t="s">
        <v>76</v>
      </c>
      <c r="B1025" s="826"/>
      <c r="C1025" s="826"/>
      <c r="D1025" s="826"/>
      <c r="E1025" s="826"/>
      <c r="F1025" s="826"/>
      <c r="G1025" s="826"/>
      <c r="H1025" s="826"/>
      <c r="I1025" s="826"/>
      <c r="J1025" s="826"/>
      <c r="K1025" s="826"/>
      <c r="L1025" s="826"/>
      <c r="M1025" s="826"/>
      <c r="N1025" s="826"/>
      <c r="O1025" s="826"/>
      <c r="P1025" s="826"/>
      <c r="Q1025" s="826"/>
      <c r="R1025" s="826"/>
      <c r="S1025" s="1023"/>
    </row>
    <row r="1026" spans="1:19" s="5" customFormat="1" ht="11.25" customHeight="1" x14ac:dyDescent="0.2">
      <c r="A1026" s="75">
        <v>0</v>
      </c>
      <c r="B1026" s="19">
        <v>0</v>
      </c>
      <c r="C1026" s="19">
        <v>0</v>
      </c>
      <c r="D1026" s="19">
        <v>0</v>
      </c>
      <c r="E1026" s="19">
        <v>0</v>
      </c>
      <c r="F1026" s="19">
        <v>0</v>
      </c>
      <c r="G1026" s="19">
        <v>0</v>
      </c>
      <c r="H1026" s="19">
        <v>0</v>
      </c>
      <c r="I1026" s="19">
        <v>0</v>
      </c>
      <c r="J1026" s="19">
        <v>0</v>
      </c>
      <c r="K1026" s="19">
        <v>0</v>
      </c>
      <c r="L1026" s="19">
        <v>0</v>
      </c>
      <c r="M1026" s="19">
        <v>0</v>
      </c>
      <c r="N1026" s="19">
        <v>0</v>
      </c>
      <c r="O1026" s="19">
        <v>0</v>
      </c>
      <c r="P1026" s="19">
        <v>0</v>
      </c>
      <c r="Q1026" s="19">
        <v>0</v>
      </c>
      <c r="R1026" s="19">
        <v>0</v>
      </c>
      <c r="S1026" s="76">
        <v>0</v>
      </c>
    </row>
    <row r="1027" spans="1:19" s="5" customFormat="1" ht="11.25" customHeight="1" x14ac:dyDescent="0.2">
      <c r="A1027" s="1022" t="s">
        <v>77</v>
      </c>
      <c r="B1027" s="826"/>
      <c r="C1027" s="826"/>
      <c r="D1027" s="826"/>
      <c r="E1027" s="826"/>
      <c r="F1027" s="826"/>
      <c r="G1027" s="826"/>
      <c r="H1027" s="826"/>
      <c r="I1027" s="826"/>
      <c r="J1027" s="826"/>
      <c r="K1027" s="826"/>
      <c r="L1027" s="826"/>
      <c r="M1027" s="826"/>
      <c r="N1027" s="826"/>
      <c r="O1027" s="826"/>
      <c r="P1027" s="826"/>
      <c r="Q1027" s="826"/>
      <c r="R1027" s="826"/>
      <c r="S1027" s="1023"/>
    </row>
    <row r="1028" spans="1:19" s="5" customFormat="1" ht="11.25" customHeight="1" x14ac:dyDescent="0.2">
      <c r="A1028" s="75">
        <v>0</v>
      </c>
      <c r="B1028" s="19">
        <v>0</v>
      </c>
      <c r="C1028" s="19">
        <v>0</v>
      </c>
      <c r="D1028" s="19">
        <v>0</v>
      </c>
      <c r="E1028" s="19">
        <v>0</v>
      </c>
      <c r="F1028" s="19">
        <v>0</v>
      </c>
      <c r="G1028" s="19">
        <v>0</v>
      </c>
      <c r="H1028" s="19">
        <v>0</v>
      </c>
      <c r="I1028" s="19">
        <v>0</v>
      </c>
      <c r="J1028" s="19">
        <v>0</v>
      </c>
      <c r="K1028" s="19">
        <v>0</v>
      </c>
      <c r="L1028" s="19">
        <v>0</v>
      </c>
      <c r="M1028" s="19">
        <v>0</v>
      </c>
      <c r="N1028" s="19">
        <v>0</v>
      </c>
      <c r="O1028" s="19">
        <v>0</v>
      </c>
      <c r="P1028" s="19">
        <v>0</v>
      </c>
      <c r="Q1028" s="19">
        <v>0</v>
      </c>
      <c r="R1028" s="19">
        <v>0</v>
      </c>
      <c r="S1028" s="76">
        <v>0</v>
      </c>
    </row>
    <row r="1029" spans="1:19" s="5" customFormat="1" ht="11.25" customHeight="1" x14ac:dyDescent="0.2">
      <c r="A1029" s="1022" t="s">
        <v>78</v>
      </c>
      <c r="B1029" s="826"/>
      <c r="C1029" s="826"/>
      <c r="D1029" s="826"/>
      <c r="E1029" s="826"/>
      <c r="F1029" s="826"/>
      <c r="G1029" s="826"/>
      <c r="H1029" s="826"/>
      <c r="I1029" s="826"/>
      <c r="J1029" s="826"/>
      <c r="K1029" s="826"/>
      <c r="L1029" s="826"/>
      <c r="M1029" s="826"/>
      <c r="N1029" s="826"/>
      <c r="O1029" s="826"/>
      <c r="P1029" s="826"/>
      <c r="Q1029" s="826"/>
      <c r="R1029" s="826"/>
      <c r="S1029" s="1023"/>
    </row>
    <row r="1030" spans="1:19" s="5" customFormat="1" ht="11.25" customHeight="1" x14ac:dyDescent="0.2">
      <c r="A1030" s="75">
        <v>0</v>
      </c>
      <c r="B1030" s="19">
        <v>0</v>
      </c>
      <c r="C1030" s="19">
        <v>0</v>
      </c>
      <c r="D1030" s="19">
        <v>0</v>
      </c>
      <c r="E1030" s="19">
        <v>0</v>
      </c>
      <c r="F1030" s="19">
        <v>0</v>
      </c>
      <c r="G1030" s="19">
        <v>0</v>
      </c>
      <c r="H1030" s="19">
        <v>0</v>
      </c>
      <c r="I1030" s="19">
        <v>0</v>
      </c>
      <c r="J1030" s="19">
        <v>0</v>
      </c>
      <c r="K1030" s="19">
        <v>0</v>
      </c>
      <c r="L1030" s="19">
        <v>0</v>
      </c>
      <c r="M1030" s="19">
        <v>0</v>
      </c>
      <c r="N1030" s="19">
        <v>0</v>
      </c>
      <c r="O1030" s="19">
        <v>0</v>
      </c>
      <c r="P1030" s="19">
        <v>0</v>
      </c>
      <c r="Q1030" s="19">
        <v>0</v>
      </c>
      <c r="R1030" s="19">
        <v>0</v>
      </c>
      <c r="S1030" s="76">
        <v>0</v>
      </c>
    </row>
    <row r="1031" spans="1:19" s="5" customFormat="1" ht="11.25" customHeight="1" x14ac:dyDescent="0.2">
      <c r="A1031" s="1022" t="s">
        <v>79</v>
      </c>
      <c r="B1031" s="826"/>
      <c r="C1031" s="826"/>
      <c r="D1031" s="826"/>
      <c r="E1031" s="826"/>
      <c r="F1031" s="826"/>
      <c r="G1031" s="826"/>
      <c r="H1031" s="826"/>
      <c r="I1031" s="826"/>
      <c r="J1031" s="826"/>
      <c r="K1031" s="826"/>
      <c r="L1031" s="826"/>
      <c r="M1031" s="826"/>
      <c r="N1031" s="826"/>
      <c r="O1031" s="826"/>
      <c r="P1031" s="826"/>
      <c r="Q1031" s="826"/>
      <c r="R1031" s="826"/>
      <c r="S1031" s="1023"/>
    </row>
    <row r="1032" spans="1:19" s="5" customFormat="1" ht="11.25" customHeight="1" x14ac:dyDescent="0.2">
      <c r="A1032" s="75">
        <v>0</v>
      </c>
      <c r="B1032" s="19">
        <v>0</v>
      </c>
      <c r="C1032" s="19">
        <v>0</v>
      </c>
      <c r="D1032" s="19">
        <v>0</v>
      </c>
      <c r="E1032" s="19">
        <v>0</v>
      </c>
      <c r="F1032" s="19">
        <v>0</v>
      </c>
      <c r="G1032" s="19">
        <v>0</v>
      </c>
      <c r="H1032" s="19">
        <v>0</v>
      </c>
      <c r="I1032" s="19">
        <v>0</v>
      </c>
      <c r="J1032" s="19">
        <v>0</v>
      </c>
      <c r="K1032" s="19">
        <v>0</v>
      </c>
      <c r="L1032" s="19">
        <v>0</v>
      </c>
      <c r="M1032" s="19">
        <v>0</v>
      </c>
      <c r="N1032" s="19">
        <v>0</v>
      </c>
      <c r="O1032" s="19">
        <v>0</v>
      </c>
      <c r="P1032" s="19">
        <v>0</v>
      </c>
      <c r="Q1032" s="19">
        <v>0</v>
      </c>
      <c r="R1032" s="19">
        <v>0</v>
      </c>
      <c r="S1032" s="76">
        <v>0</v>
      </c>
    </row>
    <row r="1033" spans="1:19" s="5" customFormat="1" ht="11.25" customHeight="1" x14ac:dyDescent="0.2">
      <c r="A1033" s="1022" t="s">
        <v>80</v>
      </c>
      <c r="B1033" s="826"/>
      <c r="C1033" s="826"/>
      <c r="D1033" s="826"/>
      <c r="E1033" s="826"/>
      <c r="F1033" s="826"/>
      <c r="G1033" s="826"/>
      <c r="H1033" s="826"/>
      <c r="I1033" s="826"/>
      <c r="J1033" s="826"/>
      <c r="K1033" s="826"/>
      <c r="L1033" s="826"/>
      <c r="M1033" s="826"/>
      <c r="N1033" s="826"/>
      <c r="O1033" s="826"/>
      <c r="P1033" s="826"/>
      <c r="Q1033" s="826"/>
      <c r="R1033" s="826"/>
      <c r="S1033" s="1023"/>
    </row>
    <row r="1034" spans="1:19" s="5" customFormat="1" ht="11.25" customHeight="1" x14ac:dyDescent="0.2">
      <c r="A1034" s="75">
        <v>0</v>
      </c>
      <c r="B1034" s="19">
        <v>0</v>
      </c>
      <c r="C1034" s="19">
        <v>0</v>
      </c>
      <c r="D1034" s="19">
        <v>0</v>
      </c>
      <c r="E1034" s="19">
        <v>0</v>
      </c>
      <c r="F1034" s="19">
        <v>0</v>
      </c>
      <c r="G1034" s="19">
        <v>0</v>
      </c>
      <c r="H1034" s="19">
        <v>0</v>
      </c>
      <c r="I1034" s="19">
        <v>0</v>
      </c>
      <c r="J1034" s="19">
        <v>0</v>
      </c>
      <c r="K1034" s="19">
        <v>0</v>
      </c>
      <c r="L1034" s="19">
        <v>0</v>
      </c>
      <c r="M1034" s="19">
        <v>0</v>
      </c>
      <c r="N1034" s="19">
        <v>0</v>
      </c>
      <c r="O1034" s="19">
        <v>0</v>
      </c>
      <c r="P1034" s="19">
        <v>0</v>
      </c>
      <c r="Q1034" s="19">
        <v>0</v>
      </c>
      <c r="R1034" s="19">
        <v>0</v>
      </c>
      <c r="S1034" s="76">
        <v>0</v>
      </c>
    </row>
    <row r="1035" spans="1:19" s="5" customFormat="1" ht="11.25" customHeight="1" x14ac:dyDescent="0.2">
      <c r="A1035" s="1052" t="s">
        <v>1717</v>
      </c>
      <c r="B1035" s="846"/>
      <c r="C1035" s="846"/>
      <c r="D1035" s="846"/>
      <c r="E1035" s="846"/>
      <c r="F1035" s="846"/>
      <c r="G1035" s="846"/>
      <c r="H1035" s="846"/>
      <c r="I1035" s="846"/>
      <c r="J1035" s="846"/>
      <c r="K1035" s="846"/>
      <c r="L1035" s="846"/>
      <c r="M1035" s="846"/>
      <c r="N1035" s="846"/>
      <c r="O1035" s="846"/>
      <c r="P1035" s="846"/>
      <c r="Q1035" s="846"/>
      <c r="R1035" s="846"/>
      <c r="S1035" s="1116"/>
    </row>
    <row r="1036" spans="1:19" s="261" customFormat="1" ht="11.25" customHeight="1" x14ac:dyDescent="0.2">
      <c r="A1036" s="312">
        <f>SUM(A1034,A1032,A1030,A1028,A1026,A1024,A1022,A1020,A1018,A1016,A1014,A1012)</f>
        <v>0</v>
      </c>
      <c r="B1036" s="312">
        <f t="shared" ref="B1036:S1036" si="25">SUM(B1034,B1032,B1030,B1028,B1026,B1024,B1022,B1020,B1018,B1016,B1014,B1012)</f>
        <v>0</v>
      </c>
      <c r="C1036" s="312">
        <f t="shared" si="25"/>
        <v>0</v>
      </c>
      <c r="D1036" s="312">
        <f t="shared" si="25"/>
        <v>0</v>
      </c>
      <c r="E1036" s="312">
        <f t="shared" si="25"/>
        <v>0</v>
      </c>
      <c r="F1036" s="312">
        <f t="shared" si="25"/>
        <v>0</v>
      </c>
      <c r="G1036" s="312">
        <f t="shared" si="25"/>
        <v>0</v>
      </c>
      <c r="H1036" s="312">
        <f t="shared" si="25"/>
        <v>0</v>
      </c>
      <c r="I1036" s="312">
        <f t="shared" si="25"/>
        <v>0</v>
      </c>
      <c r="J1036" s="312">
        <f t="shared" si="25"/>
        <v>0</v>
      </c>
      <c r="K1036" s="312">
        <f t="shared" si="25"/>
        <v>0</v>
      </c>
      <c r="L1036" s="312">
        <f t="shared" si="25"/>
        <v>0</v>
      </c>
      <c r="M1036" s="312">
        <f t="shared" si="25"/>
        <v>0</v>
      </c>
      <c r="N1036" s="312">
        <f t="shared" si="25"/>
        <v>0</v>
      </c>
      <c r="O1036" s="312">
        <f t="shared" si="25"/>
        <v>0</v>
      </c>
      <c r="P1036" s="312">
        <f t="shared" si="25"/>
        <v>0</v>
      </c>
      <c r="Q1036" s="312">
        <f t="shared" si="25"/>
        <v>0</v>
      </c>
      <c r="R1036" s="312">
        <f t="shared" si="25"/>
        <v>0</v>
      </c>
      <c r="S1036" s="312">
        <f t="shared" si="25"/>
        <v>0</v>
      </c>
    </row>
    <row r="1037" spans="1:19" s="5" customFormat="1" ht="11.25" customHeight="1" thickBot="1" x14ac:dyDescent="0.25">
      <c r="A1037" s="1369"/>
      <c r="B1037" s="1370"/>
      <c r="C1037" s="1370"/>
      <c r="D1037" s="1370"/>
      <c r="E1037" s="1370"/>
      <c r="F1037" s="1370"/>
      <c r="G1037" s="1370"/>
      <c r="H1037" s="1370"/>
      <c r="I1037" s="1370"/>
      <c r="J1037" s="1370"/>
      <c r="K1037" s="1370"/>
      <c r="L1037" s="1370"/>
      <c r="M1037" s="1370"/>
      <c r="N1037" s="1370"/>
      <c r="O1037" s="1370"/>
      <c r="P1037" s="1370"/>
      <c r="Q1037" s="1370"/>
      <c r="R1037" s="1370"/>
      <c r="S1037" s="1371"/>
    </row>
    <row r="1038" spans="1:19" s="231" customFormat="1" ht="18.75" customHeight="1" x14ac:dyDescent="0.2">
      <c r="A1038" s="1372" t="s">
        <v>2992</v>
      </c>
      <c r="B1038" s="1050"/>
      <c r="C1038" s="1050"/>
      <c r="D1038" s="1050"/>
      <c r="E1038" s="1050"/>
      <c r="F1038" s="1050"/>
      <c r="G1038" s="1050"/>
      <c r="H1038" s="1050"/>
      <c r="I1038" s="1050"/>
      <c r="J1038" s="1050"/>
      <c r="K1038" s="1050"/>
      <c r="L1038" s="1050"/>
      <c r="M1038" s="1050"/>
      <c r="N1038" s="1050"/>
      <c r="O1038" s="1050"/>
      <c r="P1038" s="1050"/>
      <c r="Q1038" s="1050"/>
      <c r="R1038" s="1050"/>
      <c r="S1038" s="1051"/>
    </row>
    <row r="1039" spans="1:19" s="5" customFormat="1" ht="11.25" customHeight="1" x14ac:dyDescent="0.2">
      <c r="A1039" s="1039" t="s">
        <v>172</v>
      </c>
      <c r="B1039" s="834"/>
      <c r="C1039" s="834"/>
      <c r="D1039" s="834"/>
      <c r="E1039" s="834"/>
      <c r="F1039" s="834"/>
      <c r="G1039" s="834"/>
      <c r="H1039" s="834"/>
      <c r="I1039" s="834"/>
      <c r="J1039" s="834"/>
      <c r="K1039" s="834"/>
      <c r="L1039" s="834"/>
      <c r="M1039" s="834"/>
      <c r="N1039" s="834"/>
      <c r="O1039" s="834"/>
      <c r="P1039" s="834"/>
      <c r="Q1039" s="834"/>
      <c r="R1039" s="834"/>
      <c r="S1039" s="835"/>
    </row>
    <row r="1040" spans="1:19" s="5" customFormat="1" ht="11.25" customHeight="1" x14ac:dyDescent="0.2">
      <c r="A1040" s="1039" t="s">
        <v>1895</v>
      </c>
      <c r="B1040" s="834"/>
      <c r="C1040" s="834"/>
      <c r="D1040" s="834"/>
      <c r="E1040" s="834"/>
      <c r="F1040" s="834"/>
      <c r="G1040" s="834"/>
      <c r="H1040" s="834"/>
      <c r="I1040" s="834"/>
      <c r="J1040" s="834"/>
      <c r="K1040" s="834"/>
      <c r="L1040" s="834"/>
      <c r="M1040" s="834"/>
      <c r="N1040" s="834"/>
      <c r="O1040" s="834"/>
      <c r="P1040" s="834"/>
      <c r="Q1040" s="834"/>
      <c r="R1040" s="834"/>
      <c r="S1040" s="1040"/>
    </row>
    <row r="1041" spans="1:19" s="5" customFormat="1" ht="11.25" customHeight="1" x14ac:dyDescent="0.2">
      <c r="A1041" s="1039" t="s">
        <v>538</v>
      </c>
      <c r="B1041" s="834"/>
      <c r="C1041" s="834"/>
      <c r="D1041" s="834"/>
      <c r="E1041" s="834"/>
      <c r="F1041" s="834"/>
      <c r="G1041" s="834"/>
      <c r="H1041" s="834"/>
      <c r="I1041" s="834"/>
      <c r="J1041" s="834"/>
      <c r="K1041" s="834"/>
      <c r="L1041" s="834"/>
      <c r="M1041" s="834"/>
      <c r="N1041" s="834"/>
      <c r="O1041" s="834"/>
      <c r="P1041" s="834"/>
      <c r="Q1041" s="834"/>
      <c r="R1041" s="834"/>
      <c r="S1041" s="1040"/>
    </row>
    <row r="1042" spans="1:19" s="5" customFormat="1" ht="11.25" customHeight="1" x14ac:dyDescent="0.2">
      <c r="A1042" s="1039" t="s">
        <v>1896</v>
      </c>
      <c r="B1042" s="834"/>
      <c r="C1042" s="834"/>
      <c r="D1042" s="834"/>
      <c r="E1042" s="834"/>
      <c r="F1042" s="834"/>
      <c r="G1042" s="834"/>
      <c r="H1042" s="834"/>
      <c r="I1042" s="834"/>
      <c r="J1042" s="834"/>
      <c r="K1042" s="834"/>
      <c r="L1042" s="834"/>
      <c r="M1042" s="834"/>
      <c r="N1042" s="834"/>
      <c r="O1042" s="834"/>
      <c r="P1042" s="834"/>
      <c r="Q1042" s="834"/>
      <c r="R1042" s="834"/>
      <c r="S1042" s="1040"/>
    </row>
    <row r="1043" spans="1:19" s="5" customFormat="1" ht="11.25" customHeight="1" x14ac:dyDescent="0.2">
      <c r="A1043" s="1039" t="s">
        <v>1897</v>
      </c>
      <c r="B1043" s="834"/>
      <c r="C1043" s="834"/>
      <c r="D1043" s="834"/>
      <c r="E1043" s="834"/>
      <c r="F1043" s="834"/>
      <c r="G1043" s="834"/>
      <c r="H1043" s="834"/>
      <c r="I1043" s="834"/>
      <c r="J1043" s="834"/>
      <c r="K1043" s="834"/>
      <c r="L1043" s="834"/>
      <c r="M1043" s="834"/>
      <c r="N1043" s="834"/>
      <c r="O1043" s="834"/>
      <c r="P1043" s="834"/>
      <c r="Q1043" s="834"/>
      <c r="R1043" s="834"/>
      <c r="S1043" s="1040"/>
    </row>
    <row r="1044" spans="1:19" s="5" customFormat="1" ht="11.25" customHeight="1" x14ac:dyDescent="0.2">
      <c r="A1044" s="1039" t="s">
        <v>1898</v>
      </c>
      <c r="B1044" s="834"/>
      <c r="C1044" s="834"/>
      <c r="D1044" s="834"/>
      <c r="E1044" s="834"/>
      <c r="F1044" s="834"/>
      <c r="G1044" s="834"/>
      <c r="H1044" s="834"/>
      <c r="I1044" s="834"/>
      <c r="J1044" s="834"/>
      <c r="K1044" s="834"/>
      <c r="L1044" s="834"/>
      <c r="M1044" s="834"/>
      <c r="N1044" s="834"/>
      <c r="O1044" s="834"/>
      <c r="P1044" s="834"/>
      <c r="Q1044" s="834"/>
      <c r="R1044" s="834"/>
      <c r="S1044" s="1040"/>
    </row>
    <row r="1045" spans="1:19" s="5" customFormat="1" ht="11.25" customHeight="1" x14ac:dyDescent="0.2">
      <c r="A1045" s="1039" t="s">
        <v>544</v>
      </c>
      <c r="B1045" s="834"/>
      <c r="C1045" s="834"/>
      <c r="D1045" s="834"/>
      <c r="E1045" s="834"/>
      <c r="F1045" s="834"/>
      <c r="G1045" s="834"/>
      <c r="H1045" s="834"/>
      <c r="I1045" s="834"/>
      <c r="J1045" s="834"/>
      <c r="K1045" s="834"/>
      <c r="L1045" s="834"/>
      <c r="M1045" s="834"/>
      <c r="N1045" s="834"/>
      <c r="O1045" s="834"/>
      <c r="P1045" s="834"/>
      <c r="Q1045" s="834"/>
      <c r="R1045" s="834"/>
      <c r="S1045" s="1040"/>
    </row>
    <row r="1046" spans="1:19" s="5" customFormat="1" ht="11.25" customHeight="1" x14ac:dyDescent="0.2">
      <c r="A1046" s="1039" t="s">
        <v>200</v>
      </c>
      <c r="B1046" s="834"/>
      <c r="C1046" s="834"/>
      <c r="D1046" s="834"/>
      <c r="E1046" s="834"/>
      <c r="F1046" s="834"/>
      <c r="G1046" s="834"/>
      <c r="H1046" s="834"/>
      <c r="I1046" s="834"/>
      <c r="J1046" s="834"/>
      <c r="K1046" s="834"/>
      <c r="L1046" s="834"/>
      <c r="M1046" s="834"/>
      <c r="N1046" s="834"/>
      <c r="O1046" s="834"/>
      <c r="P1046" s="834"/>
      <c r="Q1046" s="834"/>
      <c r="R1046" s="834"/>
      <c r="S1046" s="1040"/>
    </row>
    <row r="1047" spans="1:19" s="5" customFormat="1" ht="12.75" customHeight="1" x14ac:dyDescent="0.2">
      <c r="A1047" s="1041" t="s">
        <v>1899</v>
      </c>
      <c r="B1047" s="837"/>
      <c r="C1047" s="837"/>
      <c r="D1047" s="837"/>
      <c r="E1047" s="837"/>
      <c r="F1047" s="837"/>
      <c r="G1047" s="837"/>
      <c r="H1047" s="837"/>
      <c r="I1047" s="837"/>
      <c r="J1047" s="837"/>
      <c r="K1047" s="837"/>
      <c r="L1047" s="837"/>
      <c r="M1047" s="837"/>
      <c r="N1047" s="837"/>
      <c r="O1047" s="837"/>
      <c r="P1047" s="837"/>
      <c r="Q1047" s="837"/>
      <c r="R1047" s="837"/>
      <c r="S1047" s="1042"/>
    </row>
    <row r="1048" spans="1:19" s="5" customFormat="1" ht="42" customHeight="1" x14ac:dyDescent="0.2">
      <c r="A1048" s="1038" t="s">
        <v>41</v>
      </c>
      <c r="B1048" s="831"/>
      <c r="C1048" s="831"/>
      <c r="D1048" s="831" t="s">
        <v>42</v>
      </c>
      <c r="E1048" s="831"/>
      <c r="F1048" s="831" t="s">
        <v>43</v>
      </c>
      <c r="G1048" s="831"/>
      <c r="H1048" s="831"/>
      <c r="I1048" s="831" t="s">
        <v>44</v>
      </c>
      <c r="J1048" s="831"/>
      <c r="K1048" s="827" t="s">
        <v>45</v>
      </c>
      <c r="L1048" s="1064"/>
      <c r="M1048" s="1064"/>
      <c r="N1048" s="1065"/>
      <c r="O1048" s="841" t="s">
        <v>46</v>
      </c>
      <c r="P1048" s="841"/>
      <c r="Q1048" s="842"/>
      <c r="R1048" s="831" t="s">
        <v>47</v>
      </c>
      <c r="S1048" s="1036"/>
    </row>
    <row r="1049" spans="1:19" s="5" customFormat="1" ht="34.5" customHeight="1" x14ac:dyDescent="0.2">
      <c r="A1049" s="1037" t="s">
        <v>48</v>
      </c>
      <c r="B1049" s="830" t="s">
        <v>49</v>
      </c>
      <c r="C1049" s="852" t="s">
        <v>50</v>
      </c>
      <c r="D1049" s="830" t="s">
        <v>51</v>
      </c>
      <c r="E1049" s="830" t="s">
        <v>52</v>
      </c>
      <c r="F1049" s="827" t="s">
        <v>53</v>
      </c>
      <c r="G1049" s="828"/>
      <c r="H1049" s="829"/>
      <c r="I1049" s="830" t="s">
        <v>54</v>
      </c>
      <c r="J1049" s="830" t="s">
        <v>55</v>
      </c>
      <c r="K1049" s="827" t="s">
        <v>56</v>
      </c>
      <c r="L1049" s="829"/>
      <c r="M1049" s="827" t="s">
        <v>57</v>
      </c>
      <c r="N1049" s="829"/>
      <c r="O1049" s="830" t="s">
        <v>58</v>
      </c>
      <c r="P1049" s="830" t="s">
        <v>59</v>
      </c>
      <c r="Q1049" s="830" t="s">
        <v>60</v>
      </c>
      <c r="R1049" s="830" t="s">
        <v>61</v>
      </c>
      <c r="S1049" s="1035" t="s">
        <v>62</v>
      </c>
    </row>
    <row r="1050" spans="1:19" s="5" customFormat="1" ht="54" customHeight="1" x14ac:dyDescent="0.2">
      <c r="A1050" s="1038"/>
      <c r="B1050" s="831"/>
      <c r="C1050" s="853"/>
      <c r="D1050" s="831"/>
      <c r="E1050" s="831"/>
      <c r="F1050" s="149" t="s">
        <v>63</v>
      </c>
      <c r="G1050" s="149" t="s">
        <v>64</v>
      </c>
      <c r="H1050" s="149" t="s">
        <v>65</v>
      </c>
      <c r="I1050" s="831"/>
      <c r="J1050" s="831"/>
      <c r="K1050" s="152" t="s">
        <v>66</v>
      </c>
      <c r="L1050" s="152" t="s">
        <v>67</v>
      </c>
      <c r="M1050" s="152" t="s">
        <v>68</v>
      </c>
      <c r="N1050" s="152" t="s">
        <v>67</v>
      </c>
      <c r="O1050" s="831"/>
      <c r="P1050" s="831"/>
      <c r="Q1050" s="831"/>
      <c r="R1050" s="831"/>
      <c r="S1050" s="1036"/>
    </row>
    <row r="1051" spans="1:19" s="5" customFormat="1" ht="11.25" customHeight="1" x14ac:dyDescent="0.2">
      <c r="A1051" s="1022" t="s">
        <v>69</v>
      </c>
      <c r="B1051" s="826"/>
      <c r="C1051" s="826"/>
      <c r="D1051" s="826"/>
      <c r="E1051" s="826"/>
      <c r="F1051" s="826"/>
      <c r="G1051" s="826"/>
      <c r="H1051" s="826"/>
      <c r="I1051" s="826"/>
      <c r="J1051" s="826"/>
      <c r="K1051" s="826"/>
      <c r="L1051" s="826"/>
      <c r="M1051" s="826"/>
      <c r="N1051" s="826"/>
      <c r="O1051" s="826"/>
      <c r="P1051" s="826"/>
      <c r="Q1051" s="826"/>
      <c r="R1051" s="826"/>
      <c r="S1051" s="1023"/>
    </row>
    <row r="1052" spans="1:19" s="5" customFormat="1" ht="11.25" customHeight="1" x14ac:dyDescent="0.2">
      <c r="A1052" s="75">
        <v>0</v>
      </c>
      <c r="B1052" s="19">
        <v>0</v>
      </c>
      <c r="C1052" s="19">
        <v>0</v>
      </c>
      <c r="D1052" s="19">
        <v>0</v>
      </c>
      <c r="E1052" s="19">
        <v>0</v>
      </c>
      <c r="F1052" s="19">
        <v>0</v>
      </c>
      <c r="G1052" s="19">
        <v>0</v>
      </c>
      <c r="H1052" s="19">
        <v>0</v>
      </c>
      <c r="I1052" s="19">
        <v>0</v>
      </c>
      <c r="J1052" s="19">
        <v>0</v>
      </c>
      <c r="K1052" s="19">
        <v>0</v>
      </c>
      <c r="L1052" s="19">
        <v>0</v>
      </c>
      <c r="M1052" s="19">
        <v>0</v>
      </c>
      <c r="N1052" s="19">
        <v>0</v>
      </c>
      <c r="O1052" s="19">
        <v>0</v>
      </c>
      <c r="P1052" s="19">
        <v>0</v>
      </c>
      <c r="Q1052" s="19">
        <v>0</v>
      </c>
      <c r="R1052" s="19">
        <v>0</v>
      </c>
      <c r="S1052" s="76">
        <v>0</v>
      </c>
    </row>
    <row r="1053" spans="1:19" s="5" customFormat="1" ht="11.25" customHeight="1" x14ac:dyDescent="0.2">
      <c r="A1053" s="1022" t="s">
        <v>70</v>
      </c>
      <c r="B1053" s="826"/>
      <c r="C1053" s="826"/>
      <c r="D1053" s="826"/>
      <c r="E1053" s="826"/>
      <c r="F1053" s="826"/>
      <c r="G1053" s="826"/>
      <c r="H1053" s="826"/>
      <c r="I1053" s="826"/>
      <c r="J1053" s="826"/>
      <c r="K1053" s="826"/>
      <c r="L1053" s="826"/>
      <c r="M1053" s="826"/>
      <c r="N1053" s="826"/>
      <c r="O1053" s="826"/>
      <c r="P1053" s="826"/>
      <c r="Q1053" s="826"/>
      <c r="R1053" s="826"/>
      <c r="S1053" s="1023"/>
    </row>
    <row r="1054" spans="1:19" s="5" customFormat="1" ht="11.25" customHeight="1" x14ac:dyDescent="0.2">
      <c r="A1054" s="75">
        <v>0</v>
      </c>
      <c r="B1054" s="19">
        <v>0</v>
      </c>
      <c r="C1054" s="19">
        <v>0</v>
      </c>
      <c r="D1054" s="19">
        <v>0</v>
      </c>
      <c r="E1054" s="19">
        <v>0</v>
      </c>
      <c r="F1054" s="19">
        <v>0</v>
      </c>
      <c r="G1054" s="19">
        <v>0</v>
      </c>
      <c r="H1054" s="19">
        <v>0</v>
      </c>
      <c r="I1054" s="19">
        <v>0</v>
      </c>
      <c r="J1054" s="19">
        <v>0</v>
      </c>
      <c r="K1054" s="19">
        <v>0</v>
      </c>
      <c r="L1054" s="19">
        <v>0</v>
      </c>
      <c r="M1054" s="19">
        <v>0</v>
      </c>
      <c r="N1054" s="19">
        <v>0</v>
      </c>
      <c r="O1054" s="19">
        <v>0</v>
      </c>
      <c r="P1054" s="19">
        <v>0</v>
      </c>
      <c r="Q1054" s="19">
        <v>0</v>
      </c>
      <c r="R1054" s="19">
        <v>0</v>
      </c>
      <c r="S1054" s="76">
        <v>0</v>
      </c>
    </row>
    <row r="1055" spans="1:19" s="5" customFormat="1" ht="11.25" customHeight="1" x14ac:dyDescent="0.2">
      <c r="A1055" s="1022" t="s">
        <v>71</v>
      </c>
      <c r="B1055" s="826"/>
      <c r="C1055" s="826"/>
      <c r="D1055" s="826"/>
      <c r="E1055" s="826"/>
      <c r="F1055" s="826"/>
      <c r="G1055" s="826"/>
      <c r="H1055" s="826"/>
      <c r="I1055" s="826"/>
      <c r="J1055" s="826"/>
      <c r="K1055" s="826"/>
      <c r="L1055" s="826"/>
      <c r="M1055" s="826"/>
      <c r="N1055" s="826"/>
      <c r="O1055" s="826"/>
      <c r="P1055" s="826"/>
      <c r="Q1055" s="826"/>
      <c r="R1055" s="826"/>
      <c r="S1055" s="1023"/>
    </row>
    <row r="1056" spans="1:19" s="5" customFormat="1" ht="11.25" customHeight="1" x14ac:dyDescent="0.2">
      <c r="A1056" s="75">
        <v>0</v>
      </c>
      <c r="B1056" s="19">
        <v>0</v>
      </c>
      <c r="C1056" s="19">
        <v>0</v>
      </c>
      <c r="D1056" s="19">
        <v>0</v>
      </c>
      <c r="E1056" s="19">
        <v>0</v>
      </c>
      <c r="F1056" s="19">
        <v>0</v>
      </c>
      <c r="G1056" s="19">
        <v>0</v>
      </c>
      <c r="H1056" s="19">
        <v>0</v>
      </c>
      <c r="I1056" s="19">
        <v>0</v>
      </c>
      <c r="J1056" s="19">
        <v>0</v>
      </c>
      <c r="K1056" s="19">
        <v>0</v>
      </c>
      <c r="L1056" s="19">
        <v>0</v>
      </c>
      <c r="M1056" s="19">
        <v>0</v>
      </c>
      <c r="N1056" s="19">
        <v>0</v>
      </c>
      <c r="O1056" s="19">
        <v>0</v>
      </c>
      <c r="P1056" s="19">
        <v>0</v>
      </c>
      <c r="Q1056" s="19">
        <v>0</v>
      </c>
      <c r="R1056" s="19">
        <v>0</v>
      </c>
      <c r="S1056" s="76">
        <v>0</v>
      </c>
    </row>
    <row r="1057" spans="1:19" s="5" customFormat="1" ht="11.25" customHeight="1" x14ac:dyDescent="0.2">
      <c r="A1057" s="1022" t="s">
        <v>72</v>
      </c>
      <c r="B1057" s="826"/>
      <c r="C1057" s="826"/>
      <c r="D1057" s="826"/>
      <c r="E1057" s="826"/>
      <c r="F1057" s="826"/>
      <c r="G1057" s="826"/>
      <c r="H1057" s="826"/>
      <c r="I1057" s="826"/>
      <c r="J1057" s="826"/>
      <c r="K1057" s="826"/>
      <c r="L1057" s="826"/>
      <c r="M1057" s="826"/>
      <c r="N1057" s="826"/>
      <c r="O1057" s="826"/>
      <c r="P1057" s="826"/>
      <c r="Q1057" s="826"/>
      <c r="R1057" s="826"/>
      <c r="S1057" s="1023"/>
    </row>
    <row r="1058" spans="1:19" s="5" customFormat="1" ht="11.25" customHeight="1" x14ac:dyDescent="0.2">
      <c r="A1058" s="75">
        <v>0</v>
      </c>
      <c r="B1058" s="19">
        <v>0</v>
      </c>
      <c r="C1058" s="19">
        <v>0</v>
      </c>
      <c r="D1058" s="19">
        <v>0</v>
      </c>
      <c r="E1058" s="19">
        <v>0</v>
      </c>
      <c r="F1058" s="19">
        <v>0</v>
      </c>
      <c r="G1058" s="19">
        <v>0</v>
      </c>
      <c r="H1058" s="19">
        <v>0</v>
      </c>
      <c r="I1058" s="19">
        <v>0</v>
      </c>
      <c r="J1058" s="19">
        <v>0</v>
      </c>
      <c r="K1058" s="19">
        <v>0</v>
      </c>
      <c r="L1058" s="19">
        <v>0</v>
      </c>
      <c r="M1058" s="19">
        <v>0</v>
      </c>
      <c r="N1058" s="19">
        <v>0</v>
      </c>
      <c r="O1058" s="19">
        <v>0</v>
      </c>
      <c r="P1058" s="19">
        <v>0</v>
      </c>
      <c r="Q1058" s="19">
        <v>0</v>
      </c>
      <c r="R1058" s="19">
        <v>0</v>
      </c>
      <c r="S1058" s="76">
        <v>0</v>
      </c>
    </row>
    <row r="1059" spans="1:19" s="5" customFormat="1" ht="11.25" customHeight="1" x14ac:dyDescent="0.2">
      <c r="A1059" s="1033" t="s">
        <v>73</v>
      </c>
      <c r="B1059" s="832"/>
      <c r="C1059" s="832"/>
      <c r="D1059" s="832"/>
      <c r="E1059" s="832"/>
      <c r="F1059" s="832"/>
      <c r="G1059" s="832"/>
      <c r="H1059" s="832"/>
      <c r="I1059" s="832"/>
      <c r="J1059" s="832"/>
      <c r="K1059" s="832"/>
      <c r="L1059" s="832"/>
      <c r="M1059" s="832"/>
      <c r="N1059" s="832"/>
      <c r="O1059" s="832"/>
      <c r="P1059" s="832"/>
      <c r="Q1059" s="832"/>
      <c r="R1059" s="832"/>
      <c r="S1059" s="1034"/>
    </row>
    <row r="1060" spans="1:19" s="5" customFormat="1" ht="11.25" customHeight="1" x14ac:dyDescent="0.2">
      <c r="A1060" s="75">
        <v>0</v>
      </c>
      <c r="B1060" s="19">
        <v>0</v>
      </c>
      <c r="C1060" s="19">
        <v>0</v>
      </c>
      <c r="D1060" s="19">
        <v>0</v>
      </c>
      <c r="E1060" s="19">
        <v>0</v>
      </c>
      <c r="F1060" s="19">
        <v>0</v>
      </c>
      <c r="G1060" s="19">
        <v>0</v>
      </c>
      <c r="H1060" s="19">
        <v>0</v>
      </c>
      <c r="I1060" s="19">
        <v>0</v>
      </c>
      <c r="J1060" s="19">
        <v>0</v>
      </c>
      <c r="K1060" s="19">
        <v>0</v>
      </c>
      <c r="L1060" s="19">
        <v>0</v>
      </c>
      <c r="M1060" s="19">
        <v>0</v>
      </c>
      <c r="N1060" s="19">
        <v>0</v>
      </c>
      <c r="O1060" s="19">
        <v>0</v>
      </c>
      <c r="P1060" s="19">
        <v>0</v>
      </c>
      <c r="Q1060" s="19">
        <v>0</v>
      </c>
      <c r="R1060" s="19">
        <v>0</v>
      </c>
      <c r="S1060" s="76">
        <v>0</v>
      </c>
    </row>
    <row r="1061" spans="1:19" s="5" customFormat="1" ht="11.25" customHeight="1" x14ac:dyDescent="0.2">
      <c r="A1061" s="1022" t="s">
        <v>74</v>
      </c>
      <c r="B1061" s="826"/>
      <c r="C1061" s="826"/>
      <c r="D1061" s="826"/>
      <c r="E1061" s="826"/>
      <c r="F1061" s="826"/>
      <c r="G1061" s="826"/>
      <c r="H1061" s="826"/>
      <c r="I1061" s="826"/>
      <c r="J1061" s="826"/>
      <c r="K1061" s="826"/>
      <c r="L1061" s="826"/>
      <c r="M1061" s="826"/>
      <c r="N1061" s="826"/>
      <c r="O1061" s="826"/>
      <c r="P1061" s="826"/>
      <c r="Q1061" s="826"/>
      <c r="R1061" s="826"/>
      <c r="S1061" s="1023"/>
    </row>
    <row r="1062" spans="1:19" s="5" customFormat="1" ht="11.25" customHeight="1" x14ac:dyDescent="0.2">
      <c r="A1062" s="75">
        <v>0</v>
      </c>
      <c r="B1062" s="19">
        <v>0</v>
      </c>
      <c r="C1062" s="19">
        <v>0</v>
      </c>
      <c r="D1062" s="19">
        <v>0</v>
      </c>
      <c r="E1062" s="19">
        <v>0</v>
      </c>
      <c r="F1062" s="19">
        <v>0</v>
      </c>
      <c r="G1062" s="19">
        <v>0</v>
      </c>
      <c r="H1062" s="19">
        <v>0</v>
      </c>
      <c r="I1062" s="19">
        <v>0</v>
      </c>
      <c r="J1062" s="19">
        <v>0</v>
      </c>
      <c r="K1062" s="19">
        <v>0</v>
      </c>
      <c r="L1062" s="19">
        <v>0</v>
      </c>
      <c r="M1062" s="19">
        <v>0</v>
      </c>
      <c r="N1062" s="19">
        <v>0</v>
      </c>
      <c r="O1062" s="19">
        <v>0</v>
      </c>
      <c r="P1062" s="19">
        <v>0</v>
      </c>
      <c r="Q1062" s="19">
        <v>0</v>
      </c>
      <c r="R1062" s="19">
        <v>0</v>
      </c>
      <c r="S1062" s="76">
        <v>0</v>
      </c>
    </row>
    <row r="1063" spans="1:19" s="5" customFormat="1" ht="11.25" customHeight="1" x14ac:dyDescent="0.2">
      <c r="A1063" s="1022" t="s">
        <v>75</v>
      </c>
      <c r="B1063" s="826"/>
      <c r="C1063" s="826"/>
      <c r="D1063" s="826"/>
      <c r="E1063" s="826"/>
      <c r="F1063" s="826"/>
      <c r="G1063" s="826"/>
      <c r="H1063" s="826"/>
      <c r="I1063" s="826"/>
      <c r="J1063" s="826"/>
      <c r="K1063" s="826"/>
      <c r="L1063" s="826"/>
      <c r="M1063" s="826"/>
      <c r="N1063" s="826"/>
      <c r="O1063" s="826"/>
      <c r="P1063" s="826"/>
      <c r="Q1063" s="826"/>
      <c r="R1063" s="826"/>
      <c r="S1063" s="1023"/>
    </row>
    <row r="1064" spans="1:19" s="5" customFormat="1" ht="11.25" customHeight="1" x14ac:dyDescent="0.2">
      <c r="A1064" s="75">
        <v>0</v>
      </c>
      <c r="B1064" s="19">
        <v>0</v>
      </c>
      <c r="C1064" s="19">
        <v>0</v>
      </c>
      <c r="D1064" s="19">
        <v>0</v>
      </c>
      <c r="E1064" s="19">
        <v>0</v>
      </c>
      <c r="F1064" s="19">
        <v>0</v>
      </c>
      <c r="G1064" s="19">
        <v>0</v>
      </c>
      <c r="H1064" s="19">
        <v>0</v>
      </c>
      <c r="I1064" s="19">
        <v>0</v>
      </c>
      <c r="J1064" s="19">
        <v>0</v>
      </c>
      <c r="K1064" s="19">
        <v>0</v>
      </c>
      <c r="L1064" s="19">
        <v>0</v>
      </c>
      <c r="M1064" s="19">
        <v>0</v>
      </c>
      <c r="N1064" s="19">
        <v>0</v>
      </c>
      <c r="O1064" s="19">
        <v>0</v>
      </c>
      <c r="P1064" s="19">
        <v>0</v>
      </c>
      <c r="Q1064" s="19">
        <v>0</v>
      </c>
      <c r="R1064" s="19">
        <v>0</v>
      </c>
      <c r="S1064" s="76">
        <v>0</v>
      </c>
    </row>
    <row r="1065" spans="1:19" s="5" customFormat="1" ht="11.25" customHeight="1" x14ac:dyDescent="0.2">
      <c r="A1065" s="1022" t="s">
        <v>76</v>
      </c>
      <c r="B1065" s="826"/>
      <c r="C1065" s="826"/>
      <c r="D1065" s="826"/>
      <c r="E1065" s="826"/>
      <c r="F1065" s="826"/>
      <c r="G1065" s="826"/>
      <c r="H1065" s="826"/>
      <c r="I1065" s="826"/>
      <c r="J1065" s="826"/>
      <c r="K1065" s="826"/>
      <c r="L1065" s="826"/>
      <c r="M1065" s="826"/>
      <c r="N1065" s="826"/>
      <c r="O1065" s="826"/>
      <c r="P1065" s="826"/>
      <c r="Q1065" s="826"/>
      <c r="R1065" s="826"/>
      <c r="S1065" s="1023"/>
    </row>
    <row r="1066" spans="1:19" s="5" customFormat="1" ht="11.25" customHeight="1" x14ac:dyDescent="0.2">
      <c r="A1066" s="75">
        <v>0</v>
      </c>
      <c r="B1066" s="19">
        <v>0</v>
      </c>
      <c r="C1066" s="19">
        <v>0</v>
      </c>
      <c r="D1066" s="19">
        <v>0</v>
      </c>
      <c r="E1066" s="19">
        <v>0</v>
      </c>
      <c r="F1066" s="19">
        <v>0</v>
      </c>
      <c r="G1066" s="19">
        <v>0</v>
      </c>
      <c r="H1066" s="19">
        <v>0</v>
      </c>
      <c r="I1066" s="19">
        <v>0</v>
      </c>
      <c r="J1066" s="19">
        <v>0</v>
      </c>
      <c r="K1066" s="19">
        <v>0</v>
      </c>
      <c r="L1066" s="19">
        <v>0</v>
      </c>
      <c r="M1066" s="19">
        <v>0</v>
      </c>
      <c r="N1066" s="19">
        <v>0</v>
      </c>
      <c r="O1066" s="19">
        <v>0</v>
      </c>
      <c r="P1066" s="19">
        <v>0</v>
      </c>
      <c r="Q1066" s="19">
        <v>0</v>
      </c>
      <c r="R1066" s="19">
        <v>0</v>
      </c>
      <c r="S1066" s="76">
        <v>0</v>
      </c>
    </row>
    <row r="1067" spans="1:19" s="5" customFormat="1" ht="11.25" customHeight="1" x14ac:dyDescent="0.2">
      <c r="A1067" s="1022" t="s">
        <v>77</v>
      </c>
      <c r="B1067" s="826"/>
      <c r="C1067" s="826"/>
      <c r="D1067" s="826"/>
      <c r="E1067" s="826"/>
      <c r="F1067" s="826"/>
      <c r="G1067" s="826"/>
      <c r="H1067" s="826"/>
      <c r="I1067" s="826"/>
      <c r="J1067" s="826"/>
      <c r="K1067" s="826"/>
      <c r="L1067" s="826"/>
      <c r="M1067" s="826"/>
      <c r="N1067" s="826"/>
      <c r="O1067" s="826"/>
      <c r="P1067" s="826"/>
      <c r="Q1067" s="826"/>
      <c r="R1067" s="826"/>
      <c r="S1067" s="1023"/>
    </row>
    <row r="1068" spans="1:19" s="5" customFormat="1" ht="11.25" customHeight="1" x14ac:dyDescent="0.2">
      <c r="A1068" s="75">
        <v>0</v>
      </c>
      <c r="B1068" s="19">
        <v>0</v>
      </c>
      <c r="C1068" s="19">
        <v>0</v>
      </c>
      <c r="D1068" s="19">
        <v>0</v>
      </c>
      <c r="E1068" s="19">
        <v>0</v>
      </c>
      <c r="F1068" s="19">
        <v>0</v>
      </c>
      <c r="G1068" s="19">
        <v>0</v>
      </c>
      <c r="H1068" s="19">
        <v>0</v>
      </c>
      <c r="I1068" s="19">
        <v>0</v>
      </c>
      <c r="J1068" s="19">
        <v>0</v>
      </c>
      <c r="K1068" s="19">
        <v>0</v>
      </c>
      <c r="L1068" s="19">
        <v>0</v>
      </c>
      <c r="M1068" s="19">
        <v>0</v>
      </c>
      <c r="N1068" s="19">
        <v>0</v>
      </c>
      <c r="O1068" s="19">
        <v>0</v>
      </c>
      <c r="P1068" s="19">
        <v>0</v>
      </c>
      <c r="Q1068" s="19">
        <v>0</v>
      </c>
      <c r="R1068" s="19">
        <v>0</v>
      </c>
      <c r="S1068" s="76">
        <v>0</v>
      </c>
    </row>
    <row r="1069" spans="1:19" s="5" customFormat="1" ht="11.25" customHeight="1" x14ac:dyDescent="0.2">
      <c r="A1069" s="1022" t="s">
        <v>78</v>
      </c>
      <c r="B1069" s="826"/>
      <c r="C1069" s="826"/>
      <c r="D1069" s="826"/>
      <c r="E1069" s="826"/>
      <c r="F1069" s="826"/>
      <c r="G1069" s="826"/>
      <c r="H1069" s="826"/>
      <c r="I1069" s="826"/>
      <c r="J1069" s="826"/>
      <c r="K1069" s="826"/>
      <c r="L1069" s="826"/>
      <c r="M1069" s="826"/>
      <c r="N1069" s="826"/>
      <c r="O1069" s="826"/>
      <c r="P1069" s="826"/>
      <c r="Q1069" s="826"/>
      <c r="R1069" s="826"/>
      <c r="S1069" s="1023"/>
    </row>
    <row r="1070" spans="1:19" s="5" customFormat="1" ht="11.25" customHeight="1" x14ac:dyDescent="0.2">
      <c r="A1070" s="75">
        <v>0</v>
      </c>
      <c r="B1070" s="19">
        <v>0</v>
      </c>
      <c r="C1070" s="19">
        <v>0</v>
      </c>
      <c r="D1070" s="19">
        <v>0</v>
      </c>
      <c r="E1070" s="19">
        <v>0</v>
      </c>
      <c r="F1070" s="19">
        <v>0</v>
      </c>
      <c r="G1070" s="19">
        <v>0</v>
      </c>
      <c r="H1070" s="19">
        <v>0</v>
      </c>
      <c r="I1070" s="19">
        <v>0</v>
      </c>
      <c r="J1070" s="19">
        <v>0</v>
      </c>
      <c r="K1070" s="19">
        <v>0</v>
      </c>
      <c r="L1070" s="19">
        <v>0</v>
      </c>
      <c r="M1070" s="19">
        <v>0</v>
      </c>
      <c r="N1070" s="19">
        <v>0</v>
      </c>
      <c r="O1070" s="19">
        <v>0</v>
      </c>
      <c r="P1070" s="19">
        <v>0</v>
      </c>
      <c r="Q1070" s="19">
        <v>0</v>
      </c>
      <c r="R1070" s="19">
        <v>0</v>
      </c>
      <c r="S1070" s="76">
        <v>0</v>
      </c>
    </row>
    <row r="1071" spans="1:19" s="5" customFormat="1" ht="11.25" customHeight="1" x14ac:dyDescent="0.2">
      <c r="A1071" s="1022" t="s">
        <v>79</v>
      </c>
      <c r="B1071" s="826"/>
      <c r="C1071" s="826"/>
      <c r="D1071" s="826"/>
      <c r="E1071" s="826"/>
      <c r="F1071" s="826"/>
      <c r="G1071" s="826"/>
      <c r="H1071" s="826"/>
      <c r="I1071" s="826"/>
      <c r="J1071" s="826"/>
      <c r="K1071" s="826"/>
      <c r="L1071" s="826"/>
      <c r="M1071" s="826"/>
      <c r="N1071" s="826"/>
      <c r="O1071" s="826"/>
      <c r="P1071" s="826"/>
      <c r="Q1071" s="826"/>
      <c r="R1071" s="826"/>
      <c r="S1071" s="1023"/>
    </row>
    <row r="1072" spans="1:19" s="5" customFormat="1" ht="11.25" customHeight="1" x14ac:dyDescent="0.2">
      <c r="A1072" s="75">
        <v>0</v>
      </c>
      <c r="B1072" s="19">
        <v>0</v>
      </c>
      <c r="C1072" s="19">
        <v>0</v>
      </c>
      <c r="D1072" s="19">
        <v>0</v>
      </c>
      <c r="E1072" s="19">
        <v>0</v>
      </c>
      <c r="F1072" s="19">
        <v>0</v>
      </c>
      <c r="G1072" s="19">
        <v>0</v>
      </c>
      <c r="H1072" s="19">
        <v>0</v>
      </c>
      <c r="I1072" s="19">
        <v>0</v>
      </c>
      <c r="J1072" s="19">
        <v>0</v>
      </c>
      <c r="K1072" s="19">
        <v>0</v>
      </c>
      <c r="L1072" s="19">
        <v>0</v>
      </c>
      <c r="M1072" s="19">
        <v>0</v>
      </c>
      <c r="N1072" s="19">
        <v>0</v>
      </c>
      <c r="O1072" s="19">
        <v>0</v>
      </c>
      <c r="P1072" s="19">
        <v>0</v>
      </c>
      <c r="Q1072" s="19">
        <v>0</v>
      </c>
      <c r="R1072" s="19">
        <v>0</v>
      </c>
      <c r="S1072" s="76">
        <v>0</v>
      </c>
    </row>
    <row r="1073" spans="1:19" s="5" customFormat="1" ht="11.25" customHeight="1" x14ac:dyDescent="0.2">
      <c r="A1073" s="1022" t="s">
        <v>80</v>
      </c>
      <c r="B1073" s="826"/>
      <c r="C1073" s="826"/>
      <c r="D1073" s="826"/>
      <c r="E1073" s="826"/>
      <c r="F1073" s="826"/>
      <c r="G1073" s="826"/>
      <c r="H1073" s="826"/>
      <c r="I1073" s="826"/>
      <c r="J1073" s="826"/>
      <c r="K1073" s="826"/>
      <c r="L1073" s="826"/>
      <c r="M1073" s="826"/>
      <c r="N1073" s="826"/>
      <c r="O1073" s="826"/>
      <c r="P1073" s="826"/>
      <c r="Q1073" s="826"/>
      <c r="R1073" s="826"/>
      <c r="S1073" s="1023"/>
    </row>
    <row r="1074" spans="1:19" s="5" customFormat="1" ht="11.25" customHeight="1" x14ac:dyDescent="0.2">
      <c r="A1074" s="75">
        <v>0</v>
      </c>
      <c r="B1074" s="19">
        <v>0</v>
      </c>
      <c r="C1074" s="19">
        <v>0</v>
      </c>
      <c r="D1074" s="19">
        <v>0</v>
      </c>
      <c r="E1074" s="19">
        <v>0</v>
      </c>
      <c r="F1074" s="19">
        <v>0</v>
      </c>
      <c r="G1074" s="19">
        <v>0</v>
      </c>
      <c r="H1074" s="19">
        <v>0</v>
      </c>
      <c r="I1074" s="19">
        <v>0</v>
      </c>
      <c r="J1074" s="19">
        <v>0</v>
      </c>
      <c r="K1074" s="19">
        <v>0</v>
      </c>
      <c r="L1074" s="19">
        <v>0</v>
      </c>
      <c r="M1074" s="19">
        <v>0</v>
      </c>
      <c r="N1074" s="19">
        <v>0</v>
      </c>
      <c r="O1074" s="19">
        <v>0</v>
      </c>
      <c r="P1074" s="19">
        <v>0</v>
      </c>
      <c r="Q1074" s="19">
        <v>0</v>
      </c>
      <c r="R1074" s="19">
        <v>0</v>
      </c>
      <c r="S1074" s="76">
        <v>0</v>
      </c>
    </row>
    <row r="1075" spans="1:19" s="5" customFormat="1" ht="11.25" customHeight="1" x14ac:dyDescent="0.2">
      <c r="A1075" s="1052" t="s">
        <v>1717</v>
      </c>
      <c r="B1075" s="846"/>
      <c r="C1075" s="846"/>
      <c r="D1075" s="846"/>
      <c r="E1075" s="846"/>
      <c r="F1075" s="846"/>
      <c r="G1075" s="846"/>
      <c r="H1075" s="846"/>
      <c r="I1075" s="846"/>
      <c r="J1075" s="846"/>
      <c r="K1075" s="846"/>
      <c r="L1075" s="846"/>
      <c r="M1075" s="846"/>
      <c r="N1075" s="846"/>
      <c r="O1075" s="846"/>
      <c r="P1075" s="846"/>
      <c r="Q1075" s="846"/>
      <c r="R1075" s="846"/>
      <c r="S1075" s="1116"/>
    </row>
    <row r="1076" spans="1:19" s="5" customFormat="1" ht="11.25" customHeight="1" x14ac:dyDescent="0.2">
      <c r="A1076" s="75"/>
      <c r="B1076" s="19"/>
      <c r="C1076" s="19"/>
      <c r="D1076" s="19"/>
      <c r="E1076" s="19"/>
      <c r="F1076" s="19"/>
      <c r="G1076" s="19"/>
      <c r="H1076" s="19"/>
      <c r="I1076" s="19"/>
      <c r="J1076" s="19"/>
      <c r="K1076" s="19"/>
      <c r="L1076" s="19"/>
      <c r="M1076" s="19"/>
      <c r="N1076" s="19"/>
      <c r="O1076" s="19"/>
      <c r="P1076" s="19"/>
      <c r="Q1076" s="19"/>
      <c r="R1076" s="19"/>
      <c r="S1076" s="76"/>
    </row>
    <row r="1077" spans="1:19" s="315" customFormat="1" ht="11.25" customHeight="1" x14ac:dyDescent="0.2">
      <c r="A1077" s="312">
        <f>SUM(A1074,A1072,A1070,A1068,A1066,A1064,A1062,A1060,A1058,A1056,A1054,A1052)</f>
        <v>0</v>
      </c>
      <c r="B1077" s="312">
        <f t="shared" ref="B1077:S1077" si="26">SUM(B1074,B1072,B1070,B1068,B1066,B1064,B1062,B1060,B1058,B1056,B1054,B1052)</f>
        <v>0</v>
      </c>
      <c r="C1077" s="312">
        <f t="shared" si="26"/>
        <v>0</v>
      </c>
      <c r="D1077" s="312">
        <f t="shared" si="26"/>
        <v>0</v>
      </c>
      <c r="E1077" s="312">
        <f t="shared" si="26"/>
        <v>0</v>
      </c>
      <c r="F1077" s="312">
        <f t="shared" si="26"/>
        <v>0</v>
      </c>
      <c r="G1077" s="312">
        <f t="shared" si="26"/>
        <v>0</v>
      </c>
      <c r="H1077" s="312">
        <f t="shared" si="26"/>
        <v>0</v>
      </c>
      <c r="I1077" s="312">
        <f t="shared" si="26"/>
        <v>0</v>
      </c>
      <c r="J1077" s="312">
        <f t="shared" si="26"/>
        <v>0</v>
      </c>
      <c r="K1077" s="312">
        <f t="shared" si="26"/>
        <v>0</v>
      </c>
      <c r="L1077" s="312">
        <f t="shared" si="26"/>
        <v>0</v>
      </c>
      <c r="M1077" s="312">
        <f t="shared" si="26"/>
        <v>0</v>
      </c>
      <c r="N1077" s="312">
        <f t="shared" si="26"/>
        <v>0</v>
      </c>
      <c r="O1077" s="312">
        <f t="shared" si="26"/>
        <v>0</v>
      </c>
      <c r="P1077" s="312">
        <f t="shared" si="26"/>
        <v>0</v>
      </c>
      <c r="Q1077" s="312">
        <f t="shared" si="26"/>
        <v>0</v>
      </c>
      <c r="R1077" s="312">
        <f t="shared" si="26"/>
        <v>0</v>
      </c>
      <c r="S1077" s="312">
        <f t="shared" si="26"/>
        <v>0</v>
      </c>
    </row>
    <row r="1078" spans="1:19" s="231" customFormat="1" ht="11.25" customHeight="1" x14ac:dyDescent="0.2">
      <c r="A1078" s="313"/>
      <c r="B1078" s="284"/>
      <c r="C1078" s="284"/>
      <c r="D1078" s="284"/>
      <c r="E1078" s="284"/>
      <c r="F1078" s="284"/>
      <c r="G1078" s="284"/>
      <c r="H1078" s="284"/>
      <c r="I1078" s="284"/>
      <c r="J1078" s="284"/>
      <c r="K1078" s="284"/>
      <c r="L1078" s="284"/>
      <c r="M1078" s="284"/>
      <c r="N1078" s="284"/>
      <c r="O1078" s="284"/>
      <c r="P1078" s="284"/>
      <c r="Q1078" s="284"/>
      <c r="R1078" s="284"/>
      <c r="S1078" s="314"/>
    </row>
    <row r="1079" spans="1:19" s="201" customFormat="1" ht="18.75" customHeight="1" x14ac:dyDescent="0.2">
      <c r="A1079" s="1366" t="s">
        <v>2993</v>
      </c>
      <c r="B1079" s="1367"/>
      <c r="C1079" s="1367"/>
      <c r="D1079" s="1367"/>
      <c r="E1079" s="1367"/>
      <c r="F1079" s="1367"/>
      <c r="G1079" s="1367"/>
      <c r="H1079" s="1367"/>
      <c r="I1079" s="1367"/>
      <c r="J1079" s="1367"/>
      <c r="K1079" s="1367"/>
      <c r="L1079" s="1367"/>
      <c r="M1079" s="1367"/>
      <c r="N1079" s="1367"/>
      <c r="O1079" s="1367"/>
      <c r="P1079" s="1367"/>
      <c r="Q1079" s="1367"/>
      <c r="R1079" s="1367"/>
      <c r="S1079" s="1368"/>
    </row>
    <row r="1080" spans="1:19" s="201" customFormat="1" ht="11.25" customHeight="1" x14ac:dyDescent="0.2">
      <c r="A1080" s="1039" t="s">
        <v>172</v>
      </c>
      <c r="B1080" s="834"/>
      <c r="C1080" s="834"/>
      <c r="D1080" s="834"/>
      <c r="E1080" s="834"/>
      <c r="F1080" s="834"/>
      <c r="G1080" s="834"/>
      <c r="H1080" s="834"/>
      <c r="I1080" s="834"/>
      <c r="J1080" s="834"/>
      <c r="K1080" s="834"/>
      <c r="L1080" s="834"/>
      <c r="M1080" s="834"/>
      <c r="N1080" s="834"/>
      <c r="O1080" s="834"/>
      <c r="P1080" s="834"/>
      <c r="Q1080" s="834"/>
      <c r="R1080" s="834"/>
      <c r="S1080" s="835"/>
    </row>
    <row r="1081" spans="1:19" s="201" customFormat="1" ht="11.25" customHeight="1" x14ac:dyDescent="0.2">
      <c r="A1081" s="1360" t="s">
        <v>1900</v>
      </c>
      <c r="B1081" s="977"/>
      <c r="C1081" s="977"/>
      <c r="D1081" s="977"/>
      <c r="E1081" s="977"/>
      <c r="F1081" s="977"/>
      <c r="G1081" s="977"/>
      <c r="H1081" s="977"/>
      <c r="I1081" s="977"/>
      <c r="J1081" s="977"/>
      <c r="K1081" s="977"/>
      <c r="L1081" s="977"/>
      <c r="M1081" s="977"/>
      <c r="N1081" s="977"/>
      <c r="O1081" s="977"/>
      <c r="P1081" s="977"/>
      <c r="Q1081" s="977"/>
      <c r="R1081" s="977"/>
      <c r="S1081" s="1361"/>
    </row>
    <row r="1082" spans="1:19" s="201" customFormat="1" ht="11.25" customHeight="1" x14ac:dyDescent="0.2">
      <c r="A1082" s="1360" t="s">
        <v>1901</v>
      </c>
      <c r="B1082" s="977"/>
      <c r="C1082" s="977"/>
      <c r="D1082" s="977"/>
      <c r="E1082" s="977"/>
      <c r="F1082" s="977"/>
      <c r="G1082" s="977"/>
      <c r="H1082" s="977"/>
      <c r="I1082" s="977"/>
      <c r="J1082" s="977"/>
      <c r="K1082" s="977"/>
      <c r="L1082" s="977"/>
      <c r="M1082" s="977"/>
      <c r="N1082" s="977"/>
      <c r="O1082" s="977"/>
      <c r="P1082" s="977"/>
      <c r="Q1082" s="977"/>
      <c r="R1082" s="977"/>
      <c r="S1082" s="1361"/>
    </row>
    <row r="1083" spans="1:19" s="201" customFormat="1" ht="11.25" customHeight="1" x14ac:dyDescent="0.2">
      <c r="A1083" s="1360" t="s">
        <v>1902</v>
      </c>
      <c r="B1083" s="977"/>
      <c r="C1083" s="977"/>
      <c r="D1083" s="977"/>
      <c r="E1083" s="977"/>
      <c r="F1083" s="977"/>
      <c r="G1083" s="977"/>
      <c r="H1083" s="977"/>
      <c r="I1083" s="977"/>
      <c r="J1083" s="977"/>
      <c r="K1083" s="977"/>
      <c r="L1083" s="977"/>
      <c r="M1083" s="977"/>
      <c r="N1083" s="977"/>
      <c r="O1083" s="977"/>
      <c r="P1083" s="977"/>
      <c r="Q1083" s="977"/>
      <c r="R1083" s="977"/>
      <c r="S1083" s="1361"/>
    </row>
    <row r="1084" spans="1:19" s="201" customFormat="1" ht="11.25" customHeight="1" x14ac:dyDescent="0.2">
      <c r="A1084" s="1360" t="s">
        <v>1903</v>
      </c>
      <c r="B1084" s="977"/>
      <c r="C1084" s="977"/>
      <c r="D1084" s="977"/>
      <c r="E1084" s="977"/>
      <c r="F1084" s="977"/>
      <c r="G1084" s="977"/>
      <c r="H1084" s="977"/>
      <c r="I1084" s="977"/>
      <c r="J1084" s="977"/>
      <c r="K1084" s="977"/>
      <c r="L1084" s="977"/>
      <c r="M1084" s="977"/>
      <c r="N1084" s="977"/>
      <c r="O1084" s="977"/>
      <c r="P1084" s="977"/>
      <c r="Q1084" s="977"/>
      <c r="R1084" s="977"/>
      <c r="S1084" s="1361"/>
    </row>
    <row r="1085" spans="1:19" s="5" customFormat="1" ht="11.25" customHeight="1" x14ac:dyDescent="0.2">
      <c r="A1085" s="1360" t="s">
        <v>1904</v>
      </c>
      <c r="B1085" s="977"/>
      <c r="C1085" s="977"/>
      <c r="D1085" s="977"/>
      <c r="E1085" s="977"/>
      <c r="F1085" s="977"/>
      <c r="G1085" s="977"/>
      <c r="H1085" s="977"/>
      <c r="I1085" s="977"/>
      <c r="J1085" s="977"/>
      <c r="K1085" s="977"/>
      <c r="L1085" s="977"/>
      <c r="M1085" s="977"/>
      <c r="N1085" s="977"/>
      <c r="O1085" s="977"/>
      <c r="P1085" s="977"/>
      <c r="Q1085" s="977"/>
      <c r="R1085" s="977"/>
      <c r="S1085" s="1361"/>
    </row>
    <row r="1086" spans="1:19" s="5" customFormat="1" ht="11.25" customHeight="1" x14ac:dyDescent="0.2">
      <c r="A1086" s="1360" t="s">
        <v>1905</v>
      </c>
      <c r="B1086" s="977"/>
      <c r="C1086" s="977"/>
      <c r="D1086" s="977"/>
      <c r="E1086" s="977"/>
      <c r="F1086" s="977"/>
      <c r="G1086" s="977"/>
      <c r="H1086" s="977"/>
      <c r="I1086" s="977"/>
      <c r="J1086" s="977"/>
      <c r="K1086" s="977"/>
      <c r="L1086" s="977"/>
      <c r="M1086" s="977"/>
      <c r="N1086" s="977"/>
      <c r="O1086" s="977"/>
      <c r="P1086" s="977"/>
      <c r="Q1086" s="977"/>
      <c r="R1086" s="977"/>
      <c r="S1086" s="1361"/>
    </row>
    <row r="1087" spans="1:19" s="5" customFormat="1" ht="12" customHeight="1" x14ac:dyDescent="0.2">
      <c r="A1087" s="1039" t="s">
        <v>1906</v>
      </c>
      <c r="B1087" s="834"/>
      <c r="C1087" s="834"/>
      <c r="D1087" s="834"/>
      <c r="E1087" s="834"/>
      <c r="F1087" s="834"/>
      <c r="G1087" s="834"/>
      <c r="H1087" s="834"/>
      <c r="I1087" s="834"/>
      <c r="J1087" s="834"/>
      <c r="K1087" s="834"/>
      <c r="L1087" s="834"/>
      <c r="M1087" s="834"/>
      <c r="N1087" s="834"/>
      <c r="O1087" s="834"/>
      <c r="P1087" s="834"/>
      <c r="Q1087" s="834"/>
      <c r="R1087" s="834"/>
      <c r="S1087" s="1040"/>
    </row>
    <row r="1088" spans="1:19" s="5" customFormat="1" ht="12" customHeight="1" x14ac:dyDescent="0.2">
      <c r="A1088" s="1041" t="s">
        <v>1907</v>
      </c>
      <c r="B1088" s="837"/>
      <c r="C1088" s="837"/>
      <c r="D1088" s="837"/>
      <c r="E1088" s="837"/>
      <c r="F1088" s="837"/>
      <c r="G1088" s="837"/>
      <c r="H1088" s="837"/>
      <c r="I1088" s="837"/>
      <c r="J1088" s="837"/>
      <c r="K1088" s="837"/>
      <c r="L1088" s="837"/>
      <c r="M1088" s="837"/>
      <c r="N1088" s="837"/>
      <c r="O1088" s="837"/>
      <c r="P1088" s="837"/>
      <c r="Q1088" s="837"/>
      <c r="R1088" s="837"/>
      <c r="S1088" s="1042"/>
    </row>
    <row r="1089" spans="1:19" s="5" customFormat="1" ht="45" customHeight="1" x14ac:dyDescent="0.2">
      <c r="A1089" s="1038" t="s">
        <v>41</v>
      </c>
      <c r="B1089" s="831"/>
      <c r="C1089" s="831"/>
      <c r="D1089" s="831" t="s">
        <v>42</v>
      </c>
      <c r="E1089" s="831"/>
      <c r="F1089" s="831" t="s">
        <v>43</v>
      </c>
      <c r="G1089" s="831"/>
      <c r="H1089" s="831"/>
      <c r="I1089" s="831" t="s">
        <v>44</v>
      </c>
      <c r="J1089" s="831"/>
      <c r="K1089" s="827" t="s">
        <v>45</v>
      </c>
      <c r="L1089" s="1064"/>
      <c r="M1089" s="1064"/>
      <c r="N1089" s="1065"/>
      <c r="O1089" s="841" t="s">
        <v>46</v>
      </c>
      <c r="P1089" s="841"/>
      <c r="Q1089" s="842"/>
      <c r="R1089" s="831" t="s">
        <v>47</v>
      </c>
      <c r="S1089" s="1036"/>
    </row>
    <row r="1090" spans="1:19" s="5" customFormat="1" ht="34.5" customHeight="1" x14ac:dyDescent="0.2">
      <c r="A1090" s="1037" t="s">
        <v>48</v>
      </c>
      <c r="B1090" s="830" t="s">
        <v>49</v>
      </c>
      <c r="C1090" s="830" t="s">
        <v>50</v>
      </c>
      <c r="D1090" s="830" t="s">
        <v>51</v>
      </c>
      <c r="E1090" s="830" t="s">
        <v>52</v>
      </c>
      <c r="F1090" s="827" t="s">
        <v>53</v>
      </c>
      <c r="G1090" s="828"/>
      <c r="H1090" s="829"/>
      <c r="I1090" s="830" t="s">
        <v>54</v>
      </c>
      <c r="J1090" s="830" t="s">
        <v>55</v>
      </c>
      <c r="K1090" s="827" t="s">
        <v>56</v>
      </c>
      <c r="L1090" s="829"/>
      <c r="M1090" s="827" t="s">
        <v>57</v>
      </c>
      <c r="N1090" s="829"/>
      <c r="O1090" s="830" t="s">
        <v>58</v>
      </c>
      <c r="P1090" s="830" t="s">
        <v>59</v>
      </c>
      <c r="Q1090" s="830" t="s">
        <v>60</v>
      </c>
      <c r="R1090" s="830" t="s">
        <v>61</v>
      </c>
      <c r="S1090" s="1035" t="s">
        <v>62</v>
      </c>
    </row>
    <row r="1091" spans="1:19" s="5" customFormat="1" ht="63.75" customHeight="1" x14ac:dyDescent="0.2">
      <c r="A1091" s="1038"/>
      <c r="B1091" s="831"/>
      <c r="C1091" s="831"/>
      <c r="D1091" s="831"/>
      <c r="E1091" s="831"/>
      <c r="F1091" s="149" t="s">
        <v>63</v>
      </c>
      <c r="G1091" s="149" t="s">
        <v>64</v>
      </c>
      <c r="H1091" s="149" t="s">
        <v>65</v>
      </c>
      <c r="I1091" s="831"/>
      <c r="J1091" s="831"/>
      <c r="K1091" s="152" t="s">
        <v>66</v>
      </c>
      <c r="L1091" s="152" t="s">
        <v>67</v>
      </c>
      <c r="M1091" s="152" t="s">
        <v>68</v>
      </c>
      <c r="N1091" s="152" t="s">
        <v>67</v>
      </c>
      <c r="O1091" s="831"/>
      <c r="P1091" s="831"/>
      <c r="Q1091" s="831"/>
      <c r="R1091" s="831"/>
      <c r="S1091" s="1036"/>
    </row>
    <row r="1092" spans="1:19" s="5" customFormat="1" ht="11.25" customHeight="1" x14ac:dyDescent="0.2">
      <c r="A1092" s="1022" t="s">
        <v>69</v>
      </c>
      <c r="B1092" s="826"/>
      <c r="C1092" s="826"/>
      <c r="D1092" s="826"/>
      <c r="E1092" s="826"/>
      <c r="F1092" s="826"/>
      <c r="G1092" s="826"/>
      <c r="H1092" s="826"/>
      <c r="I1092" s="826"/>
      <c r="J1092" s="826"/>
      <c r="K1092" s="826"/>
      <c r="L1092" s="826"/>
      <c r="M1092" s="826"/>
      <c r="N1092" s="826"/>
      <c r="O1092" s="826"/>
      <c r="P1092" s="826"/>
      <c r="Q1092" s="826"/>
      <c r="R1092" s="826"/>
      <c r="S1092" s="1023"/>
    </row>
    <row r="1093" spans="1:19" s="5" customFormat="1" ht="11.25" customHeight="1" x14ac:dyDescent="0.2">
      <c r="A1093" s="75">
        <v>0</v>
      </c>
      <c r="B1093" s="19">
        <v>0</v>
      </c>
      <c r="C1093" s="19">
        <v>0</v>
      </c>
      <c r="D1093" s="19">
        <v>0</v>
      </c>
      <c r="E1093" s="19">
        <v>0</v>
      </c>
      <c r="F1093" s="19">
        <v>0</v>
      </c>
      <c r="G1093" s="19">
        <v>0</v>
      </c>
      <c r="H1093" s="19">
        <v>0</v>
      </c>
      <c r="I1093" s="19">
        <v>0</v>
      </c>
      <c r="J1093" s="19">
        <v>0</v>
      </c>
      <c r="K1093" s="19">
        <v>0</v>
      </c>
      <c r="L1093" s="19">
        <v>0</v>
      </c>
      <c r="M1093" s="19">
        <v>0</v>
      </c>
      <c r="N1093" s="19">
        <v>0</v>
      </c>
      <c r="O1093" s="19">
        <v>0</v>
      </c>
      <c r="P1093" s="19">
        <v>0</v>
      </c>
      <c r="Q1093" s="19">
        <v>0</v>
      </c>
      <c r="R1093" s="19">
        <v>0</v>
      </c>
      <c r="S1093" s="76">
        <v>0</v>
      </c>
    </row>
    <row r="1094" spans="1:19" s="5" customFormat="1" ht="11.25" customHeight="1" x14ac:dyDescent="0.2">
      <c r="A1094" s="1022" t="s">
        <v>70</v>
      </c>
      <c r="B1094" s="826"/>
      <c r="C1094" s="826"/>
      <c r="D1094" s="826"/>
      <c r="E1094" s="826"/>
      <c r="F1094" s="826"/>
      <c r="G1094" s="826"/>
      <c r="H1094" s="826"/>
      <c r="I1094" s="826"/>
      <c r="J1094" s="826"/>
      <c r="K1094" s="826"/>
      <c r="L1094" s="826"/>
      <c r="M1094" s="826"/>
      <c r="N1094" s="826"/>
      <c r="O1094" s="826"/>
      <c r="P1094" s="826"/>
      <c r="Q1094" s="826"/>
      <c r="R1094" s="826"/>
      <c r="S1094" s="1023"/>
    </row>
    <row r="1095" spans="1:19" s="5" customFormat="1" ht="11.25" customHeight="1" x14ac:dyDescent="0.2">
      <c r="A1095" s="75">
        <v>0</v>
      </c>
      <c r="B1095" s="19">
        <v>0</v>
      </c>
      <c r="C1095" s="19">
        <v>0</v>
      </c>
      <c r="D1095" s="19">
        <v>0</v>
      </c>
      <c r="E1095" s="19">
        <v>0</v>
      </c>
      <c r="F1095" s="19">
        <v>0</v>
      </c>
      <c r="G1095" s="19">
        <v>0</v>
      </c>
      <c r="H1095" s="19">
        <v>0</v>
      </c>
      <c r="I1095" s="19">
        <v>0</v>
      </c>
      <c r="J1095" s="19">
        <v>0</v>
      </c>
      <c r="K1095" s="19">
        <v>0</v>
      </c>
      <c r="L1095" s="19">
        <v>0</v>
      </c>
      <c r="M1095" s="19">
        <v>0</v>
      </c>
      <c r="N1095" s="19">
        <v>0</v>
      </c>
      <c r="O1095" s="19">
        <v>0</v>
      </c>
      <c r="P1095" s="19">
        <v>0</v>
      </c>
      <c r="Q1095" s="19">
        <v>0</v>
      </c>
      <c r="R1095" s="19">
        <v>0</v>
      </c>
      <c r="S1095" s="76">
        <v>0</v>
      </c>
    </row>
    <row r="1096" spans="1:19" s="5" customFormat="1" ht="11.25" customHeight="1" x14ac:dyDescent="0.2">
      <c r="A1096" s="1022" t="s">
        <v>71</v>
      </c>
      <c r="B1096" s="826"/>
      <c r="C1096" s="826"/>
      <c r="D1096" s="826"/>
      <c r="E1096" s="826"/>
      <c r="F1096" s="826"/>
      <c r="G1096" s="826"/>
      <c r="H1096" s="826"/>
      <c r="I1096" s="826"/>
      <c r="J1096" s="826"/>
      <c r="K1096" s="826"/>
      <c r="L1096" s="826"/>
      <c r="M1096" s="826"/>
      <c r="N1096" s="826"/>
      <c r="O1096" s="826"/>
      <c r="P1096" s="826"/>
      <c r="Q1096" s="826"/>
      <c r="R1096" s="826"/>
      <c r="S1096" s="1023"/>
    </row>
    <row r="1097" spans="1:19" s="5" customFormat="1" ht="11.25" customHeight="1" x14ac:dyDescent="0.2">
      <c r="A1097" s="75">
        <v>0</v>
      </c>
      <c r="B1097" s="19">
        <v>0</v>
      </c>
      <c r="C1097" s="19">
        <v>0</v>
      </c>
      <c r="D1097" s="19">
        <v>0</v>
      </c>
      <c r="E1097" s="19">
        <v>0</v>
      </c>
      <c r="F1097" s="19">
        <v>0</v>
      </c>
      <c r="G1097" s="19">
        <v>0</v>
      </c>
      <c r="H1097" s="19">
        <v>0</v>
      </c>
      <c r="I1097" s="19">
        <v>0</v>
      </c>
      <c r="J1097" s="19">
        <v>0</v>
      </c>
      <c r="K1097" s="19">
        <v>0</v>
      </c>
      <c r="L1097" s="19">
        <v>0</v>
      </c>
      <c r="M1097" s="19">
        <v>0</v>
      </c>
      <c r="N1097" s="19">
        <v>0</v>
      </c>
      <c r="O1097" s="19">
        <v>0</v>
      </c>
      <c r="P1097" s="19">
        <v>0</v>
      </c>
      <c r="Q1097" s="19">
        <v>0</v>
      </c>
      <c r="R1097" s="19">
        <v>0</v>
      </c>
      <c r="S1097" s="76">
        <v>0</v>
      </c>
    </row>
    <row r="1098" spans="1:19" s="5" customFormat="1" ht="11.25" customHeight="1" x14ac:dyDescent="0.2">
      <c r="A1098" s="1022" t="s">
        <v>72</v>
      </c>
      <c r="B1098" s="826"/>
      <c r="C1098" s="826"/>
      <c r="D1098" s="826"/>
      <c r="E1098" s="826"/>
      <c r="F1098" s="826"/>
      <c r="G1098" s="826"/>
      <c r="H1098" s="826"/>
      <c r="I1098" s="826"/>
      <c r="J1098" s="826"/>
      <c r="K1098" s="826"/>
      <c r="L1098" s="826"/>
      <c r="M1098" s="826"/>
      <c r="N1098" s="826"/>
      <c r="O1098" s="826"/>
      <c r="P1098" s="826"/>
      <c r="Q1098" s="826"/>
      <c r="R1098" s="826"/>
      <c r="S1098" s="1023"/>
    </row>
    <row r="1099" spans="1:19" s="5" customFormat="1" ht="11.25" customHeight="1" x14ac:dyDescent="0.2">
      <c r="A1099" s="75">
        <v>0</v>
      </c>
      <c r="B1099" s="19">
        <v>0</v>
      </c>
      <c r="C1099" s="19">
        <v>0</v>
      </c>
      <c r="D1099" s="19">
        <v>0</v>
      </c>
      <c r="E1099" s="19">
        <v>0</v>
      </c>
      <c r="F1099" s="19">
        <v>0</v>
      </c>
      <c r="G1099" s="19">
        <v>0</v>
      </c>
      <c r="H1099" s="19">
        <v>0</v>
      </c>
      <c r="I1099" s="19">
        <v>0</v>
      </c>
      <c r="J1099" s="19">
        <v>0</v>
      </c>
      <c r="K1099" s="19">
        <v>0</v>
      </c>
      <c r="L1099" s="19">
        <v>0</v>
      </c>
      <c r="M1099" s="19">
        <v>0</v>
      </c>
      <c r="N1099" s="19">
        <v>0</v>
      </c>
      <c r="O1099" s="19">
        <v>0</v>
      </c>
      <c r="P1099" s="19">
        <v>0</v>
      </c>
      <c r="Q1099" s="19">
        <v>0</v>
      </c>
      <c r="R1099" s="19">
        <v>0</v>
      </c>
      <c r="S1099" s="76">
        <v>0</v>
      </c>
    </row>
    <row r="1100" spans="1:19" s="5" customFormat="1" ht="11.25" customHeight="1" x14ac:dyDescent="0.2">
      <c r="A1100" s="1033" t="s">
        <v>73</v>
      </c>
      <c r="B1100" s="832"/>
      <c r="C1100" s="832"/>
      <c r="D1100" s="832"/>
      <c r="E1100" s="832"/>
      <c r="F1100" s="832"/>
      <c r="G1100" s="832"/>
      <c r="H1100" s="832"/>
      <c r="I1100" s="832"/>
      <c r="J1100" s="832"/>
      <c r="K1100" s="832"/>
      <c r="L1100" s="832"/>
      <c r="M1100" s="832"/>
      <c r="N1100" s="832"/>
      <c r="O1100" s="832"/>
      <c r="P1100" s="832"/>
      <c r="Q1100" s="832"/>
      <c r="R1100" s="832"/>
      <c r="S1100" s="1034"/>
    </row>
    <row r="1101" spans="1:19" s="5" customFormat="1" ht="11.25" customHeight="1" x14ac:dyDescent="0.2">
      <c r="A1101" s="75">
        <v>0</v>
      </c>
      <c r="B1101" s="19">
        <v>0</v>
      </c>
      <c r="C1101" s="19">
        <v>0</v>
      </c>
      <c r="D1101" s="19">
        <v>0</v>
      </c>
      <c r="E1101" s="19">
        <v>0</v>
      </c>
      <c r="F1101" s="19">
        <v>0</v>
      </c>
      <c r="G1101" s="19">
        <v>0</v>
      </c>
      <c r="H1101" s="19">
        <v>0</v>
      </c>
      <c r="I1101" s="19">
        <v>0</v>
      </c>
      <c r="J1101" s="19">
        <v>0</v>
      </c>
      <c r="K1101" s="19">
        <v>0</v>
      </c>
      <c r="L1101" s="19">
        <v>0</v>
      </c>
      <c r="M1101" s="19">
        <v>0</v>
      </c>
      <c r="N1101" s="19">
        <v>0</v>
      </c>
      <c r="O1101" s="19">
        <v>0</v>
      </c>
      <c r="P1101" s="19">
        <v>0</v>
      </c>
      <c r="Q1101" s="19">
        <v>0</v>
      </c>
      <c r="R1101" s="19">
        <v>0</v>
      </c>
      <c r="S1101" s="76">
        <v>0</v>
      </c>
    </row>
    <row r="1102" spans="1:19" s="5" customFormat="1" ht="11.25" customHeight="1" x14ac:dyDescent="0.2">
      <c r="A1102" s="1022" t="s">
        <v>74</v>
      </c>
      <c r="B1102" s="826"/>
      <c r="C1102" s="826"/>
      <c r="D1102" s="826"/>
      <c r="E1102" s="826"/>
      <c r="F1102" s="826"/>
      <c r="G1102" s="826"/>
      <c r="H1102" s="826"/>
      <c r="I1102" s="826"/>
      <c r="J1102" s="826"/>
      <c r="K1102" s="826"/>
      <c r="L1102" s="826"/>
      <c r="M1102" s="826"/>
      <c r="N1102" s="826"/>
      <c r="O1102" s="826"/>
      <c r="P1102" s="826"/>
      <c r="Q1102" s="826"/>
      <c r="R1102" s="826"/>
      <c r="S1102" s="1023"/>
    </row>
    <row r="1103" spans="1:19" s="5" customFormat="1" ht="11.25" customHeight="1" x14ac:dyDescent="0.2">
      <c r="A1103" s="75">
        <v>0</v>
      </c>
      <c r="B1103" s="19">
        <v>0</v>
      </c>
      <c r="C1103" s="19">
        <v>0</v>
      </c>
      <c r="D1103" s="19">
        <v>0</v>
      </c>
      <c r="E1103" s="19">
        <v>0</v>
      </c>
      <c r="F1103" s="19">
        <v>0</v>
      </c>
      <c r="G1103" s="19">
        <v>0</v>
      </c>
      <c r="H1103" s="19">
        <v>0</v>
      </c>
      <c r="I1103" s="19">
        <v>0</v>
      </c>
      <c r="J1103" s="19">
        <v>0</v>
      </c>
      <c r="K1103" s="19">
        <v>0</v>
      </c>
      <c r="L1103" s="19">
        <v>0</v>
      </c>
      <c r="M1103" s="19">
        <v>0</v>
      </c>
      <c r="N1103" s="19">
        <v>0</v>
      </c>
      <c r="O1103" s="19">
        <v>0</v>
      </c>
      <c r="P1103" s="19">
        <v>0</v>
      </c>
      <c r="Q1103" s="19">
        <v>0</v>
      </c>
      <c r="R1103" s="19">
        <v>0</v>
      </c>
      <c r="S1103" s="76">
        <v>0</v>
      </c>
    </row>
    <row r="1104" spans="1:19" s="5" customFormat="1" ht="11.25" customHeight="1" x14ac:dyDescent="0.2">
      <c r="A1104" s="1022" t="s">
        <v>75</v>
      </c>
      <c r="B1104" s="826"/>
      <c r="C1104" s="826"/>
      <c r="D1104" s="826"/>
      <c r="E1104" s="826"/>
      <c r="F1104" s="826"/>
      <c r="G1104" s="826"/>
      <c r="H1104" s="826"/>
      <c r="I1104" s="826"/>
      <c r="J1104" s="826"/>
      <c r="K1104" s="826"/>
      <c r="L1104" s="826"/>
      <c r="M1104" s="826"/>
      <c r="N1104" s="826"/>
      <c r="O1104" s="826"/>
      <c r="P1104" s="826"/>
      <c r="Q1104" s="826"/>
      <c r="R1104" s="826"/>
      <c r="S1104" s="1023"/>
    </row>
    <row r="1105" spans="1:31" s="5" customFormat="1" ht="11.25" customHeight="1" x14ac:dyDescent="0.2">
      <c r="A1105" s="75">
        <v>0</v>
      </c>
      <c r="B1105" s="19">
        <v>0</v>
      </c>
      <c r="C1105" s="19">
        <v>0</v>
      </c>
      <c r="D1105" s="19">
        <v>0</v>
      </c>
      <c r="E1105" s="19">
        <v>0</v>
      </c>
      <c r="F1105" s="19">
        <v>0</v>
      </c>
      <c r="G1105" s="19">
        <v>0</v>
      </c>
      <c r="H1105" s="19">
        <v>0</v>
      </c>
      <c r="I1105" s="19">
        <v>0</v>
      </c>
      <c r="J1105" s="19">
        <v>0</v>
      </c>
      <c r="K1105" s="19">
        <v>0</v>
      </c>
      <c r="L1105" s="19">
        <v>0</v>
      </c>
      <c r="M1105" s="19">
        <v>0</v>
      </c>
      <c r="N1105" s="19">
        <v>0</v>
      </c>
      <c r="O1105" s="19">
        <v>0</v>
      </c>
      <c r="P1105" s="19">
        <v>0</v>
      </c>
      <c r="Q1105" s="19">
        <v>0</v>
      </c>
      <c r="R1105" s="19">
        <v>0</v>
      </c>
      <c r="S1105" s="76">
        <v>0</v>
      </c>
    </row>
    <row r="1106" spans="1:31" s="5" customFormat="1" ht="11.25" customHeight="1" x14ac:dyDescent="0.2">
      <c r="A1106" s="1022" t="s">
        <v>76</v>
      </c>
      <c r="B1106" s="826"/>
      <c r="C1106" s="826"/>
      <c r="D1106" s="826"/>
      <c r="E1106" s="826"/>
      <c r="F1106" s="826"/>
      <c r="G1106" s="826"/>
      <c r="H1106" s="826"/>
      <c r="I1106" s="826"/>
      <c r="J1106" s="826"/>
      <c r="K1106" s="826"/>
      <c r="L1106" s="826"/>
      <c r="M1106" s="826"/>
      <c r="N1106" s="826"/>
      <c r="O1106" s="826"/>
      <c r="P1106" s="826"/>
      <c r="Q1106" s="826"/>
      <c r="R1106" s="826"/>
      <c r="S1106" s="1023"/>
    </row>
    <row r="1107" spans="1:31" s="5" customFormat="1" ht="11.25" customHeight="1" x14ac:dyDescent="0.2">
      <c r="A1107" s="75">
        <v>0</v>
      </c>
      <c r="B1107" s="19">
        <v>0</v>
      </c>
      <c r="C1107" s="19">
        <v>0</v>
      </c>
      <c r="D1107" s="19">
        <v>0</v>
      </c>
      <c r="E1107" s="19">
        <v>0</v>
      </c>
      <c r="F1107" s="19">
        <v>0</v>
      </c>
      <c r="G1107" s="19">
        <v>0</v>
      </c>
      <c r="H1107" s="19">
        <v>0</v>
      </c>
      <c r="I1107" s="19">
        <v>0</v>
      </c>
      <c r="J1107" s="19">
        <v>0</v>
      </c>
      <c r="K1107" s="19">
        <v>0</v>
      </c>
      <c r="L1107" s="19">
        <v>0</v>
      </c>
      <c r="M1107" s="19">
        <v>0</v>
      </c>
      <c r="N1107" s="19">
        <v>0</v>
      </c>
      <c r="O1107" s="19">
        <v>0</v>
      </c>
      <c r="P1107" s="19">
        <v>0</v>
      </c>
      <c r="Q1107" s="19">
        <v>0</v>
      </c>
      <c r="R1107" s="19">
        <v>0</v>
      </c>
      <c r="S1107" s="76">
        <v>0</v>
      </c>
    </row>
    <row r="1108" spans="1:31" s="5" customFormat="1" ht="11.25" customHeight="1" x14ac:dyDescent="0.2">
      <c r="A1108" s="1022" t="s">
        <v>77</v>
      </c>
      <c r="B1108" s="826"/>
      <c r="C1108" s="826"/>
      <c r="D1108" s="826"/>
      <c r="E1108" s="826"/>
      <c r="F1108" s="826"/>
      <c r="G1108" s="826"/>
      <c r="H1108" s="826"/>
      <c r="I1108" s="826"/>
      <c r="J1108" s="826"/>
      <c r="K1108" s="826"/>
      <c r="L1108" s="826"/>
      <c r="M1108" s="826"/>
      <c r="N1108" s="826"/>
      <c r="O1108" s="826"/>
      <c r="P1108" s="826"/>
      <c r="Q1108" s="826"/>
      <c r="R1108" s="826"/>
      <c r="S1108" s="1023"/>
    </row>
    <row r="1109" spans="1:31" s="5" customFormat="1" ht="11.25" customHeight="1" x14ac:dyDescent="0.2">
      <c r="A1109" s="75">
        <v>0</v>
      </c>
      <c r="B1109" s="19">
        <v>0</v>
      </c>
      <c r="C1109" s="19">
        <v>0</v>
      </c>
      <c r="D1109" s="19">
        <v>0</v>
      </c>
      <c r="E1109" s="19">
        <v>0</v>
      </c>
      <c r="F1109" s="19">
        <v>0</v>
      </c>
      <c r="G1109" s="19">
        <v>0</v>
      </c>
      <c r="H1109" s="19">
        <v>0</v>
      </c>
      <c r="I1109" s="19">
        <v>0</v>
      </c>
      <c r="J1109" s="19">
        <v>0</v>
      </c>
      <c r="K1109" s="19">
        <v>0</v>
      </c>
      <c r="L1109" s="19">
        <v>0</v>
      </c>
      <c r="M1109" s="19">
        <v>0</v>
      </c>
      <c r="N1109" s="19">
        <v>0</v>
      </c>
      <c r="O1109" s="19">
        <v>0</v>
      </c>
      <c r="P1109" s="19">
        <v>0</v>
      </c>
      <c r="Q1109" s="19">
        <v>0</v>
      </c>
      <c r="R1109" s="19">
        <v>0</v>
      </c>
      <c r="S1109" s="76">
        <v>0</v>
      </c>
    </row>
    <row r="1110" spans="1:31" s="5" customFormat="1" ht="11.25" customHeight="1" x14ac:dyDescent="0.2">
      <c r="A1110" s="1022" t="s">
        <v>78</v>
      </c>
      <c r="B1110" s="826"/>
      <c r="C1110" s="826"/>
      <c r="D1110" s="826"/>
      <c r="E1110" s="826"/>
      <c r="F1110" s="826"/>
      <c r="G1110" s="826"/>
      <c r="H1110" s="826"/>
      <c r="I1110" s="826"/>
      <c r="J1110" s="826"/>
      <c r="K1110" s="826"/>
      <c r="L1110" s="826"/>
      <c r="M1110" s="826"/>
      <c r="N1110" s="826"/>
      <c r="O1110" s="826"/>
      <c r="P1110" s="826"/>
      <c r="Q1110" s="826"/>
      <c r="R1110" s="826"/>
      <c r="S1110" s="1023"/>
    </row>
    <row r="1111" spans="1:31" s="5" customFormat="1" ht="11.25" customHeight="1" x14ac:dyDescent="0.2">
      <c r="A1111" s="75">
        <v>0</v>
      </c>
      <c r="B1111" s="19">
        <v>0</v>
      </c>
      <c r="C1111" s="19">
        <v>0</v>
      </c>
      <c r="D1111" s="19">
        <v>0</v>
      </c>
      <c r="E1111" s="19">
        <v>0</v>
      </c>
      <c r="F1111" s="19">
        <v>0</v>
      </c>
      <c r="G1111" s="19">
        <v>0</v>
      </c>
      <c r="H1111" s="19">
        <v>0</v>
      </c>
      <c r="I1111" s="19">
        <v>0</v>
      </c>
      <c r="J1111" s="19">
        <v>0</v>
      </c>
      <c r="K1111" s="19">
        <v>0</v>
      </c>
      <c r="L1111" s="19">
        <v>0</v>
      </c>
      <c r="M1111" s="19">
        <v>0</v>
      </c>
      <c r="N1111" s="19">
        <v>0</v>
      </c>
      <c r="O1111" s="19">
        <v>0</v>
      </c>
      <c r="P1111" s="19">
        <v>0</v>
      </c>
      <c r="Q1111" s="19">
        <v>0</v>
      </c>
      <c r="R1111" s="19">
        <v>0</v>
      </c>
      <c r="S1111" s="76">
        <v>0</v>
      </c>
    </row>
    <row r="1112" spans="1:31" s="5" customFormat="1" ht="11.25" customHeight="1" x14ac:dyDescent="0.2">
      <c r="A1112" s="1022" t="s">
        <v>79</v>
      </c>
      <c r="B1112" s="826"/>
      <c r="C1112" s="826"/>
      <c r="D1112" s="826"/>
      <c r="E1112" s="826"/>
      <c r="F1112" s="826"/>
      <c r="G1112" s="826"/>
      <c r="H1112" s="826"/>
      <c r="I1112" s="826"/>
      <c r="J1112" s="826"/>
      <c r="K1112" s="826"/>
      <c r="L1112" s="826"/>
      <c r="M1112" s="826"/>
      <c r="N1112" s="826"/>
      <c r="O1112" s="826"/>
      <c r="P1112" s="826"/>
      <c r="Q1112" s="826"/>
      <c r="R1112" s="826"/>
      <c r="S1112" s="1023"/>
    </row>
    <row r="1113" spans="1:31" s="5" customFormat="1" ht="11.25" customHeight="1" x14ac:dyDescent="0.2">
      <c r="A1113" s="75">
        <v>0</v>
      </c>
      <c r="B1113" s="19">
        <v>0</v>
      </c>
      <c r="C1113" s="19">
        <v>0</v>
      </c>
      <c r="D1113" s="19">
        <v>0</v>
      </c>
      <c r="E1113" s="19">
        <v>0</v>
      </c>
      <c r="F1113" s="19">
        <v>0</v>
      </c>
      <c r="G1113" s="19">
        <v>0</v>
      </c>
      <c r="H1113" s="19">
        <v>0</v>
      </c>
      <c r="I1113" s="19">
        <v>0</v>
      </c>
      <c r="J1113" s="19">
        <v>0</v>
      </c>
      <c r="K1113" s="19">
        <v>0</v>
      </c>
      <c r="L1113" s="19">
        <v>0</v>
      </c>
      <c r="M1113" s="19">
        <v>0</v>
      </c>
      <c r="N1113" s="19">
        <v>0</v>
      </c>
      <c r="O1113" s="19">
        <v>0</v>
      </c>
      <c r="P1113" s="19">
        <v>0</v>
      </c>
      <c r="Q1113" s="19">
        <v>0</v>
      </c>
      <c r="R1113" s="19">
        <v>0</v>
      </c>
      <c r="S1113" s="76">
        <v>0</v>
      </c>
    </row>
    <row r="1114" spans="1:31" s="5" customFormat="1" ht="11.25" customHeight="1" x14ac:dyDescent="0.2">
      <c r="A1114" s="1022" t="s">
        <v>80</v>
      </c>
      <c r="B1114" s="826"/>
      <c r="C1114" s="826"/>
      <c r="D1114" s="826"/>
      <c r="E1114" s="826"/>
      <c r="F1114" s="826"/>
      <c r="G1114" s="826"/>
      <c r="H1114" s="826"/>
      <c r="I1114" s="826"/>
      <c r="J1114" s="826"/>
      <c r="K1114" s="826"/>
      <c r="L1114" s="826"/>
      <c r="M1114" s="826"/>
      <c r="N1114" s="826"/>
      <c r="O1114" s="826"/>
      <c r="P1114" s="826"/>
      <c r="Q1114" s="826"/>
      <c r="R1114" s="826"/>
      <c r="S1114" s="1023"/>
    </row>
    <row r="1115" spans="1:31" s="5" customFormat="1" ht="11.25" customHeight="1" x14ac:dyDescent="0.2">
      <c r="A1115" s="75">
        <v>0</v>
      </c>
      <c r="B1115" s="19">
        <v>0</v>
      </c>
      <c r="C1115" s="19">
        <v>0</v>
      </c>
      <c r="D1115" s="19">
        <v>0</v>
      </c>
      <c r="E1115" s="19">
        <v>0</v>
      </c>
      <c r="F1115" s="19">
        <v>0</v>
      </c>
      <c r="G1115" s="19">
        <v>0</v>
      </c>
      <c r="H1115" s="19">
        <v>0</v>
      </c>
      <c r="I1115" s="19">
        <v>0</v>
      </c>
      <c r="J1115" s="19">
        <v>0</v>
      </c>
      <c r="K1115" s="19">
        <v>0</v>
      </c>
      <c r="L1115" s="19">
        <v>0</v>
      </c>
      <c r="M1115" s="19">
        <v>0</v>
      </c>
      <c r="N1115" s="19">
        <v>0</v>
      </c>
      <c r="O1115" s="19">
        <v>0</v>
      </c>
      <c r="P1115" s="19">
        <v>0</v>
      </c>
      <c r="Q1115" s="19">
        <v>0</v>
      </c>
      <c r="R1115" s="19">
        <v>0</v>
      </c>
      <c r="S1115" s="76">
        <v>0</v>
      </c>
    </row>
    <row r="1116" spans="1:31" s="233" customFormat="1" ht="11.25" customHeight="1" x14ac:dyDescent="0.2">
      <c r="A1116" s="1052" t="s">
        <v>1717</v>
      </c>
      <c r="B1116" s="846"/>
      <c r="C1116" s="846"/>
      <c r="D1116" s="846"/>
      <c r="E1116" s="846"/>
      <c r="F1116" s="846"/>
      <c r="G1116" s="846"/>
      <c r="H1116" s="846"/>
      <c r="I1116" s="846"/>
      <c r="J1116" s="846"/>
      <c r="K1116" s="846"/>
      <c r="L1116" s="846"/>
      <c r="M1116" s="846"/>
      <c r="N1116" s="846"/>
      <c r="O1116" s="846"/>
      <c r="P1116" s="846"/>
      <c r="Q1116" s="846"/>
      <c r="R1116" s="846"/>
      <c r="S1116" s="1116"/>
      <c r="T1116" s="316"/>
      <c r="U1116" s="316"/>
      <c r="V1116" s="316"/>
      <c r="W1116" s="316"/>
      <c r="X1116" s="316"/>
      <c r="Y1116" s="316"/>
      <c r="Z1116" s="316"/>
      <c r="AA1116" s="316"/>
      <c r="AB1116" s="316"/>
      <c r="AC1116" s="316"/>
      <c r="AD1116" s="316"/>
      <c r="AE1116" s="316"/>
    </row>
    <row r="1117" spans="1:31" s="457" customFormat="1" ht="11.25" customHeight="1" x14ac:dyDescent="0.2">
      <c r="A1117" s="235">
        <f>SUM(A1115,A1113,A1111,A1109,A1107,A1105,A1103,A1101,A1099,A1097,A1095,A1093)</f>
        <v>0</v>
      </c>
      <c r="B1117" s="235">
        <f t="shared" ref="B1117:S1117" si="27">SUM(B1115,B1113,B1111,B1109,B1107,B1105,B1103,B1101,B1099,B1097,B1095,B1093)</f>
        <v>0</v>
      </c>
      <c r="C1117" s="235">
        <f t="shared" si="27"/>
        <v>0</v>
      </c>
      <c r="D1117" s="235">
        <f t="shared" si="27"/>
        <v>0</v>
      </c>
      <c r="E1117" s="235">
        <f t="shared" si="27"/>
        <v>0</v>
      </c>
      <c r="F1117" s="235">
        <f t="shared" si="27"/>
        <v>0</v>
      </c>
      <c r="G1117" s="235">
        <f t="shared" si="27"/>
        <v>0</v>
      </c>
      <c r="H1117" s="235">
        <f t="shared" si="27"/>
        <v>0</v>
      </c>
      <c r="I1117" s="235">
        <f t="shared" si="27"/>
        <v>0</v>
      </c>
      <c r="J1117" s="235">
        <f t="shared" si="27"/>
        <v>0</v>
      </c>
      <c r="K1117" s="235">
        <f t="shared" si="27"/>
        <v>0</v>
      </c>
      <c r="L1117" s="235">
        <f t="shared" si="27"/>
        <v>0</v>
      </c>
      <c r="M1117" s="235">
        <f t="shared" si="27"/>
        <v>0</v>
      </c>
      <c r="N1117" s="235">
        <f t="shared" si="27"/>
        <v>0</v>
      </c>
      <c r="O1117" s="235">
        <f t="shared" si="27"/>
        <v>0</v>
      </c>
      <c r="P1117" s="235">
        <f t="shared" si="27"/>
        <v>0</v>
      </c>
      <c r="Q1117" s="235">
        <f t="shared" si="27"/>
        <v>0</v>
      </c>
      <c r="R1117" s="235">
        <f t="shared" si="27"/>
        <v>0</v>
      </c>
      <c r="S1117" s="235">
        <f t="shared" si="27"/>
        <v>0</v>
      </c>
      <c r="T1117" s="456"/>
      <c r="U1117" s="456"/>
      <c r="V1117" s="456"/>
      <c r="W1117" s="456"/>
      <c r="X1117" s="456"/>
      <c r="Y1117" s="456"/>
      <c r="Z1117" s="456"/>
      <c r="AA1117" s="456"/>
      <c r="AB1117" s="456"/>
      <c r="AC1117" s="456"/>
      <c r="AD1117" s="456"/>
      <c r="AE1117" s="456"/>
    </row>
    <row r="1118" spans="1:31" s="231" customFormat="1" ht="11.25" customHeight="1" x14ac:dyDescent="0.2">
      <c r="A1118" s="232"/>
      <c r="B1118" s="233"/>
      <c r="C1118" s="233"/>
      <c r="D1118" s="233"/>
      <c r="E1118" s="233"/>
      <c r="F1118" s="233"/>
      <c r="G1118" s="233"/>
      <c r="H1118" s="233"/>
      <c r="I1118" s="233"/>
      <c r="J1118" s="233"/>
      <c r="K1118" s="233"/>
      <c r="L1118" s="233"/>
      <c r="M1118" s="233"/>
      <c r="N1118" s="233"/>
      <c r="O1118" s="233"/>
      <c r="P1118" s="233"/>
      <c r="Q1118" s="233"/>
      <c r="R1118" s="233"/>
      <c r="S1118" s="233"/>
    </row>
    <row r="1119" spans="1:31" s="201" customFormat="1" ht="21" customHeight="1" x14ac:dyDescent="0.2">
      <c r="A1119" s="1364" t="s">
        <v>2994</v>
      </c>
      <c r="B1119" s="1017"/>
      <c r="C1119" s="1017"/>
      <c r="D1119" s="1017"/>
      <c r="E1119" s="1017"/>
      <c r="F1119" s="1017"/>
      <c r="G1119" s="1017"/>
      <c r="H1119" s="1017"/>
      <c r="I1119" s="1017"/>
      <c r="J1119" s="1017"/>
      <c r="K1119" s="1017"/>
      <c r="L1119" s="1017"/>
      <c r="M1119" s="1017"/>
      <c r="N1119" s="1017"/>
      <c r="O1119" s="1017"/>
      <c r="P1119" s="1017"/>
      <c r="Q1119" s="1017"/>
      <c r="R1119" s="1017"/>
      <c r="S1119" s="1365"/>
    </row>
    <row r="1120" spans="1:31" s="201" customFormat="1" ht="11.25" customHeight="1" x14ac:dyDescent="0.2">
      <c r="A1120" s="1039" t="s">
        <v>172</v>
      </c>
      <c r="B1120" s="834"/>
      <c r="C1120" s="834"/>
      <c r="D1120" s="834"/>
      <c r="E1120" s="834"/>
      <c r="F1120" s="834"/>
      <c r="G1120" s="834"/>
      <c r="H1120" s="834"/>
      <c r="I1120" s="834"/>
      <c r="J1120" s="834"/>
      <c r="K1120" s="834"/>
      <c r="L1120" s="834"/>
      <c r="M1120" s="834"/>
      <c r="N1120" s="834"/>
      <c r="O1120" s="834"/>
      <c r="P1120" s="834"/>
      <c r="Q1120" s="834"/>
      <c r="R1120" s="834"/>
      <c r="S1120" s="835"/>
    </row>
    <row r="1121" spans="1:19" s="201" customFormat="1" ht="11.25" customHeight="1" x14ac:dyDescent="0.2">
      <c r="A1121" s="1360" t="s">
        <v>1908</v>
      </c>
      <c r="B1121" s="977"/>
      <c r="C1121" s="977"/>
      <c r="D1121" s="977"/>
      <c r="E1121" s="977"/>
      <c r="F1121" s="977"/>
      <c r="G1121" s="977"/>
      <c r="H1121" s="977"/>
      <c r="I1121" s="977"/>
      <c r="J1121" s="977"/>
      <c r="K1121" s="977"/>
      <c r="L1121" s="977"/>
      <c r="M1121" s="977"/>
      <c r="N1121" s="977"/>
      <c r="O1121" s="977"/>
      <c r="P1121" s="977"/>
      <c r="Q1121" s="977"/>
      <c r="R1121" s="977"/>
      <c r="S1121" s="1361"/>
    </row>
    <row r="1122" spans="1:19" s="201" customFormat="1" ht="11.25" customHeight="1" x14ac:dyDescent="0.2">
      <c r="A1122" s="1360" t="s">
        <v>1909</v>
      </c>
      <c r="B1122" s="977"/>
      <c r="C1122" s="977"/>
      <c r="D1122" s="977"/>
      <c r="E1122" s="977"/>
      <c r="F1122" s="977"/>
      <c r="G1122" s="977"/>
      <c r="H1122" s="977"/>
      <c r="I1122" s="977"/>
      <c r="J1122" s="977"/>
      <c r="K1122" s="977"/>
      <c r="L1122" s="977"/>
      <c r="M1122" s="977"/>
      <c r="N1122" s="977"/>
      <c r="O1122" s="977"/>
      <c r="P1122" s="977"/>
      <c r="Q1122" s="977"/>
      <c r="R1122" s="977"/>
      <c r="S1122" s="1361"/>
    </row>
    <row r="1123" spans="1:19" s="201" customFormat="1" ht="11.25" customHeight="1" x14ac:dyDescent="0.2">
      <c r="A1123" s="1360" t="s">
        <v>1910</v>
      </c>
      <c r="B1123" s="977"/>
      <c r="C1123" s="977"/>
      <c r="D1123" s="977"/>
      <c r="E1123" s="977"/>
      <c r="F1123" s="977"/>
      <c r="G1123" s="977"/>
      <c r="H1123" s="977"/>
      <c r="I1123" s="977"/>
      <c r="J1123" s="977"/>
      <c r="K1123" s="977"/>
      <c r="L1123" s="977"/>
      <c r="M1123" s="977"/>
      <c r="N1123" s="977"/>
      <c r="O1123" s="977"/>
      <c r="P1123" s="977"/>
      <c r="Q1123" s="977"/>
      <c r="R1123" s="977"/>
      <c r="S1123" s="1361"/>
    </row>
    <row r="1124" spans="1:19" s="201" customFormat="1" ht="11.25" customHeight="1" x14ac:dyDescent="0.2">
      <c r="A1124" s="1360" t="s">
        <v>1911</v>
      </c>
      <c r="B1124" s="977"/>
      <c r="C1124" s="977"/>
      <c r="D1124" s="977"/>
      <c r="E1124" s="977"/>
      <c r="F1124" s="977"/>
      <c r="G1124" s="977"/>
      <c r="H1124" s="977"/>
      <c r="I1124" s="977"/>
      <c r="J1124" s="977"/>
      <c r="K1124" s="977"/>
      <c r="L1124" s="977"/>
      <c r="M1124" s="977"/>
      <c r="N1124" s="977"/>
      <c r="O1124" s="977"/>
      <c r="P1124" s="977"/>
      <c r="Q1124" s="977"/>
      <c r="R1124" s="977"/>
      <c r="S1124" s="1361"/>
    </row>
    <row r="1125" spans="1:19" s="201" customFormat="1" ht="11.25" customHeight="1" x14ac:dyDescent="0.2">
      <c r="A1125" s="1360" t="s">
        <v>1912</v>
      </c>
      <c r="B1125" s="977"/>
      <c r="C1125" s="977"/>
      <c r="D1125" s="977"/>
      <c r="E1125" s="977"/>
      <c r="F1125" s="977"/>
      <c r="G1125" s="977"/>
      <c r="H1125" s="977"/>
      <c r="I1125" s="977"/>
      <c r="J1125" s="977"/>
      <c r="K1125" s="977"/>
      <c r="L1125" s="977"/>
      <c r="M1125" s="977"/>
      <c r="N1125" s="977"/>
      <c r="O1125" s="977"/>
      <c r="P1125" s="977"/>
      <c r="Q1125" s="977"/>
      <c r="R1125" s="977"/>
      <c r="S1125" s="1361"/>
    </row>
    <row r="1126" spans="1:19" s="201" customFormat="1" ht="11.25" customHeight="1" x14ac:dyDescent="0.2">
      <c r="A1126" s="1360" t="s">
        <v>1913</v>
      </c>
      <c r="B1126" s="977"/>
      <c r="C1126" s="977"/>
      <c r="D1126" s="977"/>
      <c r="E1126" s="977"/>
      <c r="F1126" s="977"/>
      <c r="G1126" s="977"/>
      <c r="H1126" s="977"/>
      <c r="I1126" s="977"/>
      <c r="J1126" s="977"/>
      <c r="K1126" s="977"/>
      <c r="L1126" s="977"/>
      <c r="M1126" s="977"/>
      <c r="N1126" s="977"/>
      <c r="O1126" s="977"/>
      <c r="P1126" s="977"/>
      <c r="Q1126" s="977"/>
      <c r="R1126" s="977"/>
      <c r="S1126" s="1361"/>
    </row>
    <row r="1127" spans="1:19" s="5" customFormat="1" ht="12" customHeight="1" x14ac:dyDescent="0.2">
      <c r="A1127" s="1360" t="s">
        <v>288</v>
      </c>
      <c r="B1127" s="977"/>
      <c r="C1127" s="977"/>
      <c r="D1127" s="977"/>
      <c r="E1127" s="977"/>
      <c r="F1127" s="977"/>
      <c r="G1127" s="977"/>
      <c r="H1127" s="977"/>
      <c r="I1127" s="977"/>
      <c r="J1127" s="977"/>
      <c r="K1127" s="977"/>
      <c r="L1127" s="977"/>
      <c r="M1127" s="977"/>
      <c r="N1127" s="977"/>
      <c r="O1127" s="977"/>
      <c r="P1127" s="977"/>
      <c r="Q1127" s="977"/>
      <c r="R1127" s="977"/>
      <c r="S1127" s="1361"/>
    </row>
    <row r="1128" spans="1:19" s="5" customFormat="1" ht="12" customHeight="1" x14ac:dyDescent="0.2">
      <c r="A1128" s="1362" t="s">
        <v>1914</v>
      </c>
      <c r="B1128" s="1020"/>
      <c r="C1128" s="1020"/>
      <c r="D1128" s="1020"/>
      <c r="E1128" s="1020"/>
      <c r="F1128" s="1020"/>
      <c r="G1128" s="1020"/>
      <c r="H1128" s="1020"/>
      <c r="I1128" s="1020"/>
      <c r="J1128" s="1020"/>
      <c r="K1128" s="1020"/>
      <c r="L1128" s="1020"/>
      <c r="M1128" s="1020"/>
      <c r="N1128" s="1020"/>
      <c r="O1128" s="1020"/>
      <c r="P1128" s="1020"/>
      <c r="Q1128" s="1020"/>
      <c r="R1128" s="1020"/>
      <c r="S1128" s="1363"/>
    </row>
    <row r="1129" spans="1:19" s="5" customFormat="1" ht="45" customHeight="1" x14ac:dyDescent="0.2">
      <c r="A1129" s="1038" t="s">
        <v>41</v>
      </c>
      <c r="B1129" s="831"/>
      <c r="C1129" s="831"/>
      <c r="D1129" s="831" t="s">
        <v>42</v>
      </c>
      <c r="E1129" s="831"/>
      <c r="F1129" s="831" t="s">
        <v>43</v>
      </c>
      <c r="G1129" s="831"/>
      <c r="H1129" s="831"/>
      <c r="I1129" s="831" t="s">
        <v>44</v>
      </c>
      <c r="J1129" s="831"/>
      <c r="K1129" s="827" t="s">
        <v>45</v>
      </c>
      <c r="L1129" s="1064"/>
      <c r="M1129" s="1064"/>
      <c r="N1129" s="1065"/>
      <c r="O1129" s="841" t="s">
        <v>46</v>
      </c>
      <c r="P1129" s="841"/>
      <c r="Q1129" s="842"/>
      <c r="R1129" s="831" t="s">
        <v>47</v>
      </c>
      <c r="S1129" s="1036"/>
    </row>
    <row r="1130" spans="1:19" s="5" customFormat="1" ht="33.75" customHeight="1" x14ac:dyDescent="0.2">
      <c r="A1130" s="1037" t="s">
        <v>48</v>
      </c>
      <c r="B1130" s="830" t="s">
        <v>49</v>
      </c>
      <c r="C1130" s="852" t="s">
        <v>50</v>
      </c>
      <c r="D1130" s="830" t="s">
        <v>51</v>
      </c>
      <c r="E1130" s="830" t="s">
        <v>52</v>
      </c>
      <c r="F1130" s="827" t="s">
        <v>53</v>
      </c>
      <c r="G1130" s="828"/>
      <c r="H1130" s="829"/>
      <c r="I1130" s="830" t="s">
        <v>54</v>
      </c>
      <c r="J1130" s="830" t="s">
        <v>55</v>
      </c>
      <c r="K1130" s="827" t="s">
        <v>56</v>
      </c>
      <c r="L1130" s="829"/>
      <c r="M1130" s="827" t="s">
        <v>57</v>
      </c>
      <c r="N1130" s="829"/>
      <c r="O1130" s="830" t="s">
        <v>58</v>
      </c>
      <c r="P1130" s="830" t="s">
        <v>59</v>
      </c>
      <c r="Q1130" s="830" t="s">
        <v>60</v>
      </c>
      <c r="R1130" s="830" t="s">
        <v>61</v>
      </c>
      <c r="S1130" s="1035" t="s">
        <v>62</v>
      </c>
    </row>
    <row r="1131" spans="1:19" s="5" customFormat="1" ht="60" customHeight="1" x14ac:dyDescent="0.2">
      <c r="A1131" s="1038"/>
      <c r="B1131" s="831"/>
      <c r="C1131" s="853"/>
      <c r="D1131" s="831"/>
      <c r="E1131" s="831"/>
      <c r="F1131" s="149" t="s">
        <v>63</v>
      </c>
      <c r="G1131" s="149" t="s">
        <v>64</v>
      </c>
      <c r="H1131" s="149" t="s">
        <v>65</v>
      </c>
      <c r="I1131" s="831"/>
      <c r="J1131" s="831"/>
      <c r="K1131" s="152" t="s">
        <v>66</v>
      </c>
      <c r="L1131" s="152" t="s">
        <v>67</v>
      </c>
      <c r="M1131" s="152" t="s">
        <v>68</v>
      </c>
      <c r="N1131" s="152" t="s">
        <v>67</v>
      </c>
      <c r="O1131" s="831"/>
      <c r="P1131" s="831"/>
      <c r="Q1131" s="831"/>
      <c r="R1131" s="831"/>
      <c r="S1131" s="1036"/>
    </row>
    <row r="1132" spans="1:19" s="5" customFormat="1" ht="11.25" customHeight="1" x14ac:dyDescent="0.2">
      <c r="A1132" s="1022" t="s">
        <v>69</v>
      </c>
      <c r="B1132" s="826"/>
      <c r="C1132" s="826"/>
      <c r="D1132" s="826"/>
      <c r="E1132" s="826"/>
      <c r="F1132" s="826"/>
      <c r="G1132" s="826"/>
      <c r="H1132" s="826"/>
      <c r="I1132" s="826"/>
      <c r="J1132" s="826"/>
      <c r="K1132" s="826"/>
      <c r="L1132" s="826"/>
      <c r="M1132" s="826"/>
      <c r="N1132" s="826"/>
      <c r="O1132" s="826"/>
      <c r="P1132" s="826"/>
      <c r="Q1132" s="826"/>
      <c r="R1132" s="826"/>
      <c r="S1132" s="1023"/>
    </row>
    <row r="1133" spans="1:19" s="5" customFormat="1" ht="11.25" customHeight="1" x14ac:dyDescent="0.2">
      <c r="A1133" s="75">
        <v>0</v>
      </c>
      <c r="B1133" s="19">
        <v>0</v>
      </c>
      <c r="C1133" s="19">
        <v>0</v>
      </c>
      <c r="D1133" s="19">
        <v>0</v>
      </c>
      <c r="E1133" s="19">
        <v>0</v>
      </c>
      <c r="F1133" s="19">
        <v>0</v>
      </c>
      <c r="G1133" s="19">
        <v>0</v>
      </c>
      <c r="H1133" s="19">
        <v>0</v>
      </c>
      <c r="I1133" s="19">
        <v>0</v>
      </c>
      <c r="J1133" s="19">
        <v>0</v>
      </c>
      <c r="K1133" s="19">
        <v>0</v>
      </c>
      <c r="L1133" s="19">
        <v>0</v>
      </c>
      <c r="M1133" s="19">
        <v>0</v>
      </c>
      <c r="N1133" s="19">
        <v>0</v>
      </c>
      <c r="O1133" s="19">
        <v>0</v>
      </c>
      <c r="P1133" s="19">
        <v>0</v>
      </c>
      <c r="Q1133" s="19">
        <v>0</v>
      </c>
      <c r="R1133" s="19">
        <v>0</v>
      </c>
      <c r="S1133" s="76">
        <v>0</v>
      </c>
    </row>
    <row r="1134" spans="1:19" s="5" customFormat="1" ht="11.25" customHeight="1" x14ac:dyDescent="0.2">
      <c r="A1134" s="1022" t="s">
        <v>70</v>
      </c>
      <c r="B1134" s="826"/>
      <c r="C1134" s="826"/>
      <c r="D1134" s="826"/>
      <c r="E1134" s="826"/>
      <c r="F1134" s="826"/>
      <c r="G1134" s="826"/>
      <c r="H1134" s="826"/>
      <c r="I1134" s="826"/>
      <c r="J1134" s="826"/>
      <c r="K1134" s="826"/>
      <c r="L1134" s="826"/>
      <c r="M1134" s="826"/>
      <c r="N1134" s="826"/>
      <c r="O1134" s="826"/>
      <c r="P1134" s="826"/>
      <c r="Q1134" s="826"/>
      <c r="R1134" s="826"/>
      <c r="S1134" s="1023"/>
    </row>
    <row r="1135" spans="1:19" s="5" customFormat="1" ht="11.25" customHeight="1" x14ac:dyDescent="0.2">
      <c r="A1135" s="75">
        <v>0</v>
      </c>
      <c r="B1135" s="19">
        <v>0</v>
      </c>
      <c r="C1135" s="19">
        <v>0</v>
      </c>
      <c r="D1135" s="19">
        <v>0</v>
      </c>
      <c r="E1135" s="19">
        <v>0</v>
      </c>
      <c r="F1135" s="19">
        <v>0</v>
      </c>
      <c r="G1135" s="19">
        <v>0</v>
      </c>
      <c r="H1135" s="19">
        <v>0</v>
      </c>
      <c r="I1135" s="19">
        <v>0</v>
      </c>
      <c r="J1135" s="19">
        <v>0</v>
      </c>
      <c r="K1135" s="19">
        <v>0</v>
      </c>
      <c r="L1135" s="19">
        <v>0</v>
      </c>
      <c r="M1135" s="19">
        <v>0</v>
      </c>
      <c r="N1135" s="19">
        <v>0</v>
      </c>
      <c r="O1135" s="19">
        <v>0</v>
      </c>
      <c r="P1135" s="19">
        <v>0</v>
      </c>
      <c r="Q1135" s="19">
        <v>0</v>
      </c>
      <c r="R1135" s="19">
        <v>0</v>
      </c>
      <c r="S1135" s="76">
        <v>0</v>
      </c>
    </row>
    <row r="1136" spans="1:19" s="5" customFormat="1" ht="11.25" customHeight="1" x14ac:dyDescent="0.2">
      <c r="A1136" s="1022" t="s">
        <v>71</v>
      </c>
      <c r="B1136" s="826"/>
      <c r="C1136" s="826"/>
      <c r="D1136" s="826"/>
      <c r="E1136" s="826"/>
      <c r="F1136" s="826"/>
      <c r="G1136" s="826"/>
      <c r="H1136" s="826"/>
      <c r="I1136" s="826"/>
      <c r="J1136" s="826"/>
      <c r="K1136" s="826"/>
      <c r="L1136" s="826"/>
      <c r="M1136" s="826"/>
      <c r="N1136" s="826"/>
      <c r="O1136" s="826"/>
      <c r="P1136" s="826"/>
      <c r="Q1136" s="826"/>
      <c r="R1136" s="826"/>
      <c r="S1136" s="1023"/>
    </row>
    <row r="1137" spans="1:19" s="5" customFormat="1" ht="11.25" customHeight="1" x14ac:dyDescent="0.2">
      <c r="A1137" s="75">
        <v>0</v>
      </c>
      <c r="B1137" s="19">
        <v>0</v>
      </c>
      <c r="C1137" s="19">
        <v>0</v>
      </c>
      <c r="D1137" s="19">
        <v>0</v>
      </c>
      <c r="E1137" s="19">
        <v>0</v>
      </c>
      <c r="F1137" s="19">
        <v>0</v>
      </c>
      <c r="G1137" s="19">
        <v>0</v>
      </c>
      <c r="H1137" s="19">
        <v>0</v>
      </c>
      <c r="I1137" s="19">
        <v>0</v>
      </c>
      <c r="J1137" s="19">
        <v>0</v>
      </c>
      <c r="K1137" s="19">
        <v>0</v>
      </c>
      <c r="L1137" s="19">
        <v>0</v>
      </c>
      <c r="M1137" s="19">
        <v>0</v>
      </c>
      <c r="N1137" s="19">
        <v>0</v>
      </c>
      <c r="O1137" s="19">
        <v>0</v>
      </c>
      <c r="P1137" s="19">
        <v>0</v>
      </c>
      <c r="Q1137" s="19">
        <v>0</v>
      </c>
      <c r="R1137" s="19">
        <v>0</v>
      </c>
      <c r="S1137" s="76">
        <v>0</v>
      </c>
    </row>
    <row r="1138" spans="1:19" s="5" customFormat="1" ht="11.25" customHeight="1" x14ac:dyDescent="0.2">
      <c r="A1138" s="1022" t="s">
        <v>72</v>
      </c>
      <c r="B1138" s="826"/>
      <c r="C1138" s="826"/>
      <c r="D1138" s="826"/>
      <c r="E1138" s="826"/>
      <c r="F1138" s="826"/>
      <c r="G1138" s="826"/>
      <c r="H1138" s="826"/>
      <c r="I1138" s="826"/>
      <c r="J1138" s="826"/>
      <c r="K1138" s="826"/>
      <c r="L1138" s="826"/>
      <c r="M1138" s="826"/>
      <c r="N1138" s="826"/>
      <c r="O1138" s="826"/>
      <c r="P1138" s="826"/>
      <c r="Q1138" s="826"/>
      <c r="R1138" s="826"/>
      <c r="S1138" s="1023"/>
    </row>
    <row r="1139" spans="1:19" s="5" customFormat="1" ht="11.25" customHeight="1" x14ac:dyDescent="0.2">
      <c r="A1139" s="75">
        <v>0</v>
      </c>
      <c r="B1139" s="19">
        <v>0</v>
      </c>
      <c r="C1139" s="19">
        <v>0</v>
      </c>
      <c r="D1139" s="19">
        <v>0</v>
      </c>
      <c r="E1139" s="19">
        <v>0</v>
      </c>
      <c r="F1139" s="19">
        <v>0</v>
      </c>
      <c r="G1139" s="19">
        <v>0</v>
      </c>
      <c r="H1139" s="19">
        <v>0</v>
      </c>
      <c r="I1139" s="19">
        <v>0</v>
      </c>
      <c r="J1139" s="19">
        <v>0</v>
      </c>
      <c r="K1139" s="19">
        <v>0</v>
      </c>
      <c r="L1139" s="19">
        <v>0</v>
      </c>
      <c r="M1139" s="19">
        <v>0</v>
      </c>
      <c r="N1139" s="19">
        <v>0</v>
      </c>
      <c r="O1139" s="19">
        <v>0</v>
      </c>
      <c r="P1139" s="19">
        <v>0</v>
      </c>
      <c r="Q1139" s="19">
        <v>0</v>
      </c>
      <c r="R1139" s="19">
        <v>0</v>
      </c>
      <c r="S1139" s="76">
        <v>0</v>
      </c>
    </row>
    <row r="1140" spans="1:19" s="5" customFormat="1" ht="11.25" customHeight="1" x14ac:dyDescent="0.2">
      <c r="A1140" s="1033" t="s">
        <v>73</v>
      </c>
      <c r="B1140" s="832"/>
      <c r="C1140" s="832"/>
      <c r="D1140" s="832"/>
      <c r="E1140" s="832"/>
      <c r="F1140" s="832"/>
      <c r="G1140" s="832"/>
      <c r="H1140" s="832"/>
      <c r="I1140" s="832"/>
      <c r="J1140" s="832"/>
      <c r="K1140" s="832"/>
      <c r="L1140" s="832"/>
      <c r="M1140" s="832"/>
      <c r="N1140" s="832"/>
      <c r="O1140" s="832"/>
      <c r="P1140" s="832"/>
      <c r="Q1140" s="832"/>
      <c r="R1140" s="832"/>
      <c r="S1140" s="1034"/>
    </row>
    <row r="1141" spans="1:19" s="5" customFormat="1" ht="11.25" customHeight="1" x14ac:dyDescent="0.2">
      <c r="A1141" s="75">
        <v>0</v>
      </c>
      <c r="B1141" s="19">
        <v>0</v>
      </c>
      <c r="C1141" s="19">
        <v>0</v>
      </c>
      <c r="D1141" s="19">
        <v>0</v>
      </c>
      <c r="E1141" s="19">
        <v>0</v>
      </c>
      <c r="F1141" s="19">
        <v>0</v>
      </c>
      <c r="G1141" s="19">
        <v>0</v>
      </c>
      <c r="H1141" s="19">
        <v>0</v>
      </c>
      <c r="I1141" s="19">
        <v>0</v>
      </c>
      <c r="J1141" s="19">
        <v>0</v>
      </c>
      <c r="K1141" s="19">
        <v>0</v>
      </c>
      <c r="L1141" s="19">
        <v>0</v>
      </c>
      <c r="M1141" s="19">
        <v>0</v>
      </c>
      <c r="N1141" s="19">
        <v>0</v>
      </c>
      <c r="O1141" s="19">
        <v>0</v>
      </c>
      <c r="P1141" s="19">
        <v>0</v>
      </c>
      <c r="Q1141" s="19">
        <v>0</v>
      </c>
      <c r="R1141" s="19">
        <v>0</v>
      </c>
      <c r="S1141" s="76">
        <v>0</v>
      </c>
    </row>
    <row r="1142" spans="1:19" s="5" customFormat="1" ht="11.25" customHeight="1" x14ac:dyDescent="0.2">
      <c r="A1142" s="1022" t="s">
        <v>74</v>
      </c>
      <c r="B1142" s="826"/>
      <c r="C1142" s="826"/>
      <c r="D1142" s="826"/>
      <c r="E1142" s="826"/>
      <c r="F1142" s="826"/>
      <c r="G1142" s="826"/>
      <c r="H1142" s="826"/>
      <c r="I1142" s="826"/>
      <c r="J1142" s="826"/>
      <c r="K1142" s="826"/>
      <c r="L1142" s="826"/>
      <c r="M1142" s="826"/>
      <c r="N1142" s="826"/>
      <c r="O1142" s="826"/>
      <c r="P1142" s="826"/>
      <c r="Q1142" s="826"/>
      <c r="R1142" s="826"/>
      <c r="S1142" s="1023"/>
    </row>
    <row r="1143" spans="1:19" s="5" customFormat="1" ht="11.25" customHeight="1" x14ac:dyDescent="0.2">
      <c r="A1143" s="75">
        <v>0</v>
      </c>
      <c r="B1143" s="19">
        <v>0</v>
      </c>
      <c r="C1143" s="19">
        <v>0</v>
      </c>
      <c r="D1143" s="19">
        <v>0</v>
      </c>
      <c r="E1143" s="19">
        <v>0</v>
      </c>
      <c r="F1143" s="19">
        <v>0</v>
      </c>
      <c r="G1143" s="19">
        <v>0</v>
      </c>
      <c r="H1143" s="19">
        <v>0</v>
      </c>
      <c r="I1143" s="19">
        <v>0</v>
      </c>
      <c r="J1143" s="19">
        <v>0</v>
      </c>
      <c r="K1143" s="19">
        <v>0</v>
      </c>
      <c r="L1143" s="19">
        <v>0</v>
      </c>
      <c r="M1143" s="19">
        <v>0</v>
      </c>
      <c r="N1143" s="19">
        <v>0</v>
      </c>
      <c r="O1143" s="19">
        <v>0</v>
      </c>
      <c r="P1143" s="19">
        <v>0</v>
      </c>
      <c r="Q1143" s="19">
        <v>0</v>
      </c>
      <c r="R1143" s="19">
        <v>0</v>
      </c>
      <c r="S1143" s="76">
        <v>0</v>
      </c>
    </row>
    <row r="1144" spans="1:19" s="5" customFormat="1" ht="11.25" customHeight="1" x14ac:dyDescent="0.2">
      <c r="A1144" s="1022" t="s">
        <v>75</v>
      </c>
      <c r="B1144" s="826"/>
      <c r="C1144" s="826"/>
      <c r="D1144" s="826"/>
      <c r="E1144" s="826"/>
      <c r="F1144" s="826"/>
      <c r="G1144" s="826"/>
      <c r="H1144" s="826"/>
      <c r="I1144" s="826"/>
      <c r="J1144" s="826"/>
      <c r="K1144" s="826"/>
      <c r="L1144" s="826"/>
      <c r="M1144" s="826"/>
      <c r="N1144" s="826"/>
      <c r="O1144" s="826"/>
      <c r="P1144" s="826"/>
      <c r="Q1144" s="826"/>
      <c r="R1144" s="826"/>
      <c r="S1144" s="1023"/>
    </row>
    <row r="1145" spans="1:19" s="5" customFormat="1" ht="11.25" customHeight="1" x14ac:dyDescent="0.2">
      <c r="A1145" s="75">
        <v>0</v>
      </c>
      <c r="B1145" s="19">
        <v>0</v>
      </c>
      <c r="C1145" s="19">
        <v>0</v>
      </c>
      <c r="D1145" s="19">
        <v>0</v>
      </c>
      <c r="E1145" s="19">
        <v>0</v>
      </c>
      <c r="F1145" s="19">
        <v>0</v>
      </c>
      <c r="G1145" s="19">
        <v>0</v>
      </c>
      <c r="H1145" s="19">
        <v>0</v>
      </c>
      <c r="I1145" s="19">
        <v>0</v>
      </c>
      <c r="J1145" s="19">
        <v>0</v>
      </c>
      <c r="K1145" s="19">
        <v>0</v>
      </c>
      <c r="L1145" s="19">
        <v>0</v>
      </c>
      <c r="M1145" s="19">
        <v>0</v>
      </c>
      <c r="N1145" s="19">
        <v>0</v>
      </c>
      <c r="O1145" s="19">
        <v>0</v>
      </c>
      <c r="P1145" s="19">
        <v>0</v>
      </c>
      <c r="Q1145" s="19">
        <v>0</v>
      </c>
      <c r="R1145" s="19">
        <v>0</v>
      </c>
      <c r="S1145" s="76">
        <v>0</v>
      </c>
    </row>
    <row r="1146" spans="1:19" s="5" customFormat="1" ht="11.25" customHeight="1" x14ac:dyDescent="0.2">
      <c r="A1146" s="1022" t="s">
        <v>76</v>
      </c>
      <c r="B1146" s="826"/>
      <c r="C1146" s="826"/>
      <c r="D1146" s="826"/>
      <c r="E1146" s="826"/>
      <c r="F1146" s="826"/>
      <c r="G1146" s="826"/>
      <c r="H1146" s="826"/>
      <c r="I1146" s="826"/>
      <c r="J1146" s="826"/>
      <c r="K1146" s="826"/>
      <c r="L1146" s="826"/>
      <c r="M1146" s="826"/>
      <c r="N1146" s="826"/>
      <c r="O1146" s="826"/>
      <c r="P1146" s="826"/>
      <c r="Q1146" s="826"/>
      <c r="R1146" s="826"/>
      <c r="S1146" s="1023"/>
    </row>
    <row r="1147" spans="1:19" s="5" customFormat="1" ht="11.25" customHeight="1" x14ac:dyDescent="0.2">
      <c r="A1147" s="75">
        <v>0</v>
      </c>
      <c r="B1147" s="19">
        <v>0</v>
      </c>
      <c r="C1147" s="19">
        <v>0</v>
      </c>
      <c r="D1147" s="19">
        <v>0</v>
      </c>
      <c r="E1147" s="19">
        <v>0</v>
      </c>
      <c r="F1147" s="19">
        <v>0</v>
      </c>
      <c r="G1147" s="19">
        <v>0</v>
      </c>
      <c r="H1147" s="19">
        <v>0</v>
      </c>
      <c r="I1147" s="19">
        <v>0</v>
      </c>
      <c r="J1147" s="19">
        <v>0</v>
      </c>
      <c r="K1147" s="19">
        <v>0</v>
      </c>
      <c r="L1147" s="19">
        <v>0</v>
      </c>
      <c r="M1147" s="19">
        <v>0</v>
      </c>
      <c r="N1147" s="19">
        <v>0</v>
      </c>
      <c r="O1147" s="19">
        <v>0</v>
      </c>
      <c r="P1147" s="19">
        <v>0</v>
      </c>
      <c r="Q1147" s="19">
        <v>0</v>
      </c>
      <c r="R1147" s="19">
        <v>0</v>
      </c>
      <c r="S1147" s="76">
        <v>0</v>
      </c>
    </row>
    <row r="1148" spans="1:19" s="5" customFormat="1" ht="11.25" customHeight="1" x14ac:dyDescent="0.2">
      <c r="A1148" s="1022" t="s">
        <v>77</v>
      </c>
      <c r="B1148" s="826"/>
      <c r="C1148" s="826"/>
      <c r="D1148" s="826"/>
      <c r="E1148" s="826"/>
      <c r="F1148" s="826"/>
      <c r="G1148" s="826"/>
      <c r="H1148" s="826"/>
      <c r="I1148" s="826"/>
      <c r="J1148" s="826"/>
      <c r="K1148" s="826"/>
      <c r="L1148" s="826"/>
      <c r="M1148" s="826"/>
      <c r="N1148" s="826"/>
      <c r="O1148" s="826"/>
      <c r="P1148" s="826"/>
      <c r="Q1148" s="826"/>
      <c r="R1148" s="826"/>
      <c r="S1148" s="1023"/>
    </row>
    <row r="1149" spans="1:19" s="5" customFormat="1" ht="11.25" customHeight="1" x14ac:dyDescent="0.2">
      <c r="A1149" s="75">
        <v>0</v>
      </c>
      <c r="B1149" s="19">
        <v>0</v>
      </c>
      <c r="C1149" s="19">
        <v>0</v>
      </c>
      <c r="D1149" s="19">
        <v>0</v>
      </c>
      <c r="E1149" s="19">
        <v>0</v>
      </c>
      <c r="F1149" s="19">
        <v>0</v>
      </c>
      <c r="G1149" s="19">
        <v>0</v>
      </c>
      <c r="H1149" s="19">
        <v>0</v>
      </c>
      <c r="I1149" s="19">
        <v>0</v>
      </c>
      <c r="J1149" s="19">
        <v>0</v>
      </c>
      <c r="K1149" s="19">
        <v>0</v>
      </c>
      <c r="L1149" s="19">
        <v>0</v>
      </c>
      <c r="M1149" s="19">
        <v>0</v>
      </c>
      <c r="N1149" s="19">
        <v>0</v>
      </c>
      <c r="O1149" s="19">
        <v>0</v>
      </c>
      <c r="P1149" s="19">
        <v>0</v>
      </c>
      <c r="Q1149" s="19">
        <v>0</v>
      </c>
      <c r="R1149" s="19">
        <v>0</v>
      </c>
      <c r="S1149" s="76">
        <v>0</v>
      </c>
    </row>
    <row r="1150" spans="1:19" s="5" customFormat="1" ht="11.25" customHeight="1" x14ac:dyDescent="0.2">
      <c r="A1150" s="1022" t="s">
        <v>78</v>
      </c>
      <c r="B1150" s="826"/>
      <c r="C1150" s="826"/>
      <c r="D1150" s="826"/>
      <c r="E1150" s="826"/>
      <c r="F1150" s="826"/>
      <c r="G1150" s="826"/>
      <c r="H1150" s="826"/>
      <c r="I1150" s="826"/>
      <c r="J1150" s="826"/>
      <c r="K1150" s="826"/>
      <c r="L1150" s="826"/>
      <c r="M1150" s="826"/>
      <c r="N1150" s="826"/>
      <c r="O1150" s="826"/>
      <c r="P1150" s="826"/>
      <c r="Q1150" s="826"/>
      <c r="R1150" s="826"/>
      <c r="S1150" s="1023"/>
    </row>
    <row r="1151" spans="1:19" s="5" customFormat="1" ht="11.25" customHeight="1" x14ac:dyDescent="0.2">
      <c r="A1151" s="75">
        <v>0</v>
      </c>
      <c r="B1151" s="19">
        <v>0</v>
      </c>
      <c r="C1151" s="19">
        <v>0</v>
      </c>
      <c r="D1151" s="19">
        <v>0</v>
      </c>
      <c r="E1151" s="19">
        <v>0</v>
      </c>
      <c r="F1151" s="19">
        <v>0</v>
      </c>
      <c r="G1151" s="19">
        <v>0</v>
      </c>
      <c r="H1151" s="19">
        <v>0</v>
      </c>
      <c r="I1151" s="19">
        <v>0</v>
      </c>
      <c r="J1151" s="19">
        <v>0</v>
      </c>
      <c r="K1151" s="19">
        <v>0</v>
      </c>
      <c r="L1151" s="19">
        <v>0</v>
      </c>
      <c r="M1151" s="19">
        <v>0</v>
      </c>
      <c r="N1151" s="19">
        <v>0</v>
      </c>
      <c r="O1151" s="19">
        <v>0</v>
      </c>
      <c r="P1151" s="19">
        <v>0</v>
      </c>
      <c r="Q1151" s="19">
        <v>0</v>
      </c>
      <c r="R1151" s="19">
        <v>0</v>
      </c>
      <c r="S1151" s="76">
        <v>0</v>
      </c>
    </row>
    <row r="1152" spans="1:19" s="5" customFormat="1" ht="11.25" customHeight="1" x14ac:dyDescent="0.2">
      <c r="A1152" s="1022" t="s">
        <v>79</v>
      </c>
      <c r="B1152" s="826"/>
      <c r="C1152" s="826"/>
      <c r="D1152" s="826"/>
      <c r="E1152" s="826"/>
      <c r="F1152" s="826"/>
      <c r="G1152" s="826"/>
      <c r="H1152" s="826"/>
      <c r="I1152" s="826"/>
      <c r="J1152" s="826"/>
      <c r="K1152" s="826"/>
      <c r="L1152" s="826"/>
      <c r="M1152" s="826"/>
      <c r="N1152" s="826"/>
      <c r="O1152" s="826"/>
      <c r="P1152" s="826"/>
      <c r="Q1152" s="826"/>
      <c r="R1152" s="826"/>
      <c r="S1152" s="1023"/>
    </row>
    <row r="1153" spans="1:19" s="5" customFormat="1" ht="11.25" customHeight="1" x14ac:dyDescent="0.2">
      <c r="A1153" s="75">
        <v>0</v>
      </c>
      <c r="B1153" s="19">
        <v>0</v>
      </c>
      <c r="C1153" s="19">
        <v>0</v>
      </c>
      <c r="D1153" s="19">
        <v>0</v>
      </c>
      <c r="E1153" s="19">
        <v>0</v>
      </c>
      <c r="F1153" s="19">
        <v>0</v>
      </c>
      <c r="G1153" s="19">
        <v>0</v>
      </c>
      <c r="H1153" s="19">
        <v>0</v>
      </c>
      <c r="I1153" s="19">
        <v>0</v>
      </c>
      <c r="J1153" s="19">
        <v>0</v>
      </c>
      <c r="K1153" s="19">
        <v>0</v>
      </c>
      <c r="L1153" s="19">
        <v>0</v>
      </c>
      <c r="M1153" s="19">
        <v>0</v>
      </c>
      <c r="N1153" s="19">
        <v>0</v>
      </c>
      <c r="O1153" s="19">
        <v>0</v>
      </c>
      <c r="P1153" s="19">
        <v>0</v>
      </c>
      <c r="Q1153" s="19">
        <v>0</v>
      </c>
      <c r="R1153" s="19">
        <v>0</v>
      </c>
      <c r="S1153" s="76">
        <v>0</v>
      </c>
    </row>
    <row r="1154" spans="1:19" s="5" customFormat="1" ht="11.25" customHeight="1" x14ac:dyDescent="0.2">
      <c r="A1154" s="1022" t="s">
        <v>80</v>
      </c>
      <c r="B1154" s="826"/>
      <c r="C1154" s="826"/>
      <c r="D1154" s="826"/>
      <c r="E1154" s="826"/>
      <c r="F1154" s="826"/>
      <c r="G1154" s="826"/>
      <c r="H1154" s="826"/>
      <c r="I1154" s="826"/>
      <c r="J1154" s="826"/>
      <c r="K1154" s="826"/>
      <c r="L1154" s="826"/>
      <c r="M1154" s="826"/>
      <c r="N1154" s="826"/>
      <c r="O1154" s="826"/>
      <c r="P1154" s="826"/>
      <c r="Q1154" s="826"/>
      <c r="R1154" s="826"/>
      <c r="S1154" s="1023"/>
    </row>
    <row r="1155" spans="1:19" s="5" customFormat="1" ht="11.25" customHeight="1" x14ac:dyDescent="0.2">
      <c r="A1155" s="75">
        <v>0</v>
      </c>
      <c r="B1155" s="19">
        <v>0</v>
      </c>
      <c r="C1155" s="19">
        <v>0</v>
      </c>
      <c r="D1155" s="19">
        <v>0</v>
      </c>
      <c r="E1155" s="19">
        <v>0</v>
      </c>
      <c r="F1155" s="19">
        <v>0</v>
      </c>
      <c r="G1155" s="19">
        <v>0</v>
      </c>
      <c r="H1155" s="19">
        <v>0</v>
      </c>
      <c r="I1155" s="19">
        <v>0</v>
      </c>
      <c r="J1155" s="19">
        <v>0</v>
      </c>
      <c r="K1155" s="19">
        <v>0</v>
      </c>
      <c r="L1155" s="19">
        <v>0</v>
      </c>
      <c r="M1155" s="19">
        <v>0</v>
      </c>
      <c r="N1155" s="19">
        <v>0</v>
      </c>
      <c r="O1155" s="19">
        <v>0</v>
      </c>
      <c r="P1155" s="19">
        <v>0</v>
      </c>
      <c r="Q1155" s="19">
        <v>0</v>
      </c>
      <c r="R1155" s="19">
        <v>0</v>
      </c>
      <c r="S1155" s="76">
        <v>0</v>
      </c>
    </row>
    <row r="1156" spans="1:19" s="5" customFormat="1" ht="11.25" customHeight="1" x14ac:dyDescent="0.2">
      <c r="A1156" s="1052" t="s">
        <v>1717</v>
      </c>
      <c r="B1156" s="846"/>
      <c r="C1156" s="846"/>
      <c r="D1156" s="846"/>
      <c r="E1156" s="846"/>
      <c r="F1156" s="846"/>
      <c r="G1156" s="846"/>
      <c r="H1156" s="846"/>
      <c r="I1156" s="846"/>
      <c r="J1156" s="846"/>
      <c r="K1156" s="846"/>
      <c r="L1156" s="846"/>
      <c r="M1156" s="846"/>
      <c r="N1156" s="846"/>
      <c r="O1156" s="846"/>
      <c r="P1156" s="846"/>
      <c r="Q1156" s="846"/>
      <c r="R1156" s="846"/>
      <c r="S1156" s="1116"/>
    </row>
    <row r="1157" spans="1:19" s="261" customFormat="1" ht="11.25" customHeight="1" x14ac:dyDescent="0.2">
      <c r="A1157" s="312">
        <f>SUM(A1155,A1153,A1151,A1149,A1147,A1145,A1143,A1141,A1139,A1137,A1135,A1133)</f>
        <v>0</v>
      </c>
      <c r="B1157" s="312">
        <f t="shared" ref="B1157:S1157" si="28">SUM(B1155,B1153,B1151,B1149,B1147,B1145,B1143,B1141,B1139,B1137,B1135,B1133)</f>
        <v>0</v>
      </c>
      <c r="C1157" s="312">
        <f t="shared" si="28"/>
        <v>0</v>
      </c>
      <c r="D1157" s="312">
        <f t="shared" si="28"/>
        <v>0</v>
      </c>
      <c r="E1157" s="312">
        <f t="shared" si="28"/>
        <v>0</v>
      </c>
      <c r="F1157" s="312">
        <f t="shared" si="28"/>
        <v>0</v>
      </c>
      <c r="G1157" s="312">
        <f t="shared" si="28"/>
        <v>0</v>
      </c>
      <c r="H1157" s="312">
        <f t="shared" si="28"/>
        <v>0</v>
      </c>
      <c r="I1157" s="312">
        <f t="shared" si="28"/>
        <v>0</v>
      </c>
      <c r="J1157" s="312">
        <f t="shared" si="28"/>
        <v>0</v>
      </c>
      <c r="K1157" s="312">
        <f t="shared" si="28"/>
        <v>0</v>
      </c>
      <c r="L1157" s="312">
        <f t="shared" si="28"/>
        <v>0</v>
      </c>
      <c r="M1157" s="312">
        <f t="shared" si="28"/>
        <v>0</v>
      </c>
      <c r="N1157" s="312">
        <f t="shared" si="28"/>
        <v>0</v>
      </c>
      <c r="O1157" s="312">
        <f t="shared" si="28"/>
        <v>0</v>
      </c>
      <c r="P1157" s="312">
        <f t="shared" si="28"/>
        <v>0</v>
      </c>
      <c r="Q1157" s="312">
        <v>0</v>
      </c>
      <c r="R1157" s="312">
        <v>0</v>
      </c>
      <c r="S1157" s="312">
        <f t="shared" si="28"/>
        <v>0</v>
      </c>
    </row>
    <row r="1158" spans="1:19" x14ac:dyDescent="0.25">
      <c r="A1158" s="1358" t="s">
        <v>870</v>
      </c>
      <c r="B1158" s="955"/>
      <c r="C1158" s="955"/>
      <c r="D1158" s="955"/>
      <c r="E1158" s="955"/>
      <c r="F1158" s="955"/>
      <c r="G1158" s="955"/>
      <c r="H1158" s="955"/>
      <c r="I1158" s="955"/>
      <c r="J1158" s="955"/>
      <c r="K1158" s="955"/>
      <c r="L1158" s="955"/>
      <c r="M1158" s="955"/>
      <c r="N1158" s="955"/>
      <c r="O1158" s="955"/>
      <c r="P1158" s="955"/>
      <c r="Q1158" s="955"/>
      <c r="R1158" s="955"/>
      <c r="S1158" s="1359"/>
    </row>
    <row r="1159" spans="1:19" s="168" customFormat="1" ht="13.5" customHeight="1" x14ac:dyDescent="0.2">
      <c r="A1159" s="214">
        <f>SUM(A1157,A1117,A1077,A1036,A996,A956,A916,A876,A836,A796,A756,A716,A676,A636,A596,A557,A517,A477,A437,A397,A357,A318,A278,A238,A198,A158,A119,A79,A39)</f>
        <v>22</v>
      </c>
      <c r="B1159" s="214">
        <f t="shared" ref="B1159:S1159" si="29">SUM(B1157,B1117,B1077,B1036,B996,B956,B916,B876,B836,B796,B756,B716,B676,B636,B596,B557,B517,B477,B437,B397,B357,B318,B278,B238,B198,B158,B119,B79,B39)</f>
        <v>23</v>
      </c>
      <c r="C1159" s="214">
        <f t="shared" si="29"/>
        <v>45</v>
      </c>
      <c r="D1159" s="214">
        <f t="shared" si="29"/>
        <v>15</v>
      </c>
      <c r="E1159" s="214">
        <f t="shared" si="29"/>
        <v>30</v>
      </c>
      <c r="F1159" s="214">
        <f t="shared" si="29"/>
        <v>4</v>
      </c>
      <c r="G1159" s="214">
        <f t="shared" si="29"/>
        <v>40</v>
      </c>
      <c r="H1159" s="214">
        <f t="shared" si="29"/>
        <v>1</v>
      </c>
      <c r="I1159" s="214">
        <f t="shared" si="29"/>
        <v>42</v>
      </c>
      <c r="J1159" s="214">
        <f t="shared" si="29"/>
        <v>3</v>
      </c>
      <c r="K1159" s="214">
        <f t="shared" si="29"/>
        <v>0</v>
      </c>
      <c r="L1159" s="214">
        <f t="shared" si="29"/>
        <v>3</v>
      </c>
      <c r="M1159" s="214">
        <f t="shared" si="29"/>
        <v>0</v>
      </c>
      <c r="N1159" s="214">
        <f t="shared" si="29"/>
        <v>0</v>
      </c>
      <c r="O1159" s="214">
        <f t="shared" si="29"/>
        <v>15</v>
      </c>
      <c r="P1159" s="214">
        <f t="shared" si="29"/>
        <v>30</v>
      </c>
      <c r="Q1159" s="214">
        <f t="shared" si="29"/>
        <v>0</v>
      </c>
      <c r="R1159" s="214">
        <f t="shared" si="29"/>
        <v>0</v>
      </c>
      <c r="S1159" s="214">
        <f t="shared" si="29"/>
        <v>0</v>
      </c>
    </row>
  </sheetData>
  <mergeCells count="1328">
    <mergeCell ref="A7:S7"/>
    <mergeCell ref="A8:S8"/>
    <mergeCell ref="A9:S9"/>
    <mergeCell ref="A10:S10"/>
    <mergeCell ref="A11:C11"/>
    <mergeCell ref="D11:E11"/>
    <mergeCell ref="F11:H11"/>
    <mergeCell ref="I11:J11"/>
    <mergeCell ref="K11:N11"/>
    <mergeCell ref="O11:Q11"/>
    <mergeCell ref="A1:S1"/>
    <mergeCell ref="A2:S2"/>
    <mergeCell ref="A3:S3"/>
    <mergeCell ref="A4:S4"/>
    <mergeCell ref="A5:S5"/>
    <mergeCell ref="A6:S6"/>
    <mergeCell ref="A14:S14"/>
    <mergeCell ref="A16:S16"/>
    <mergeCell ref="A18:S18"/>
    <mergeCell ref="A20:S20"/>
    <mergeCell ref="A22:S22"/>
    <mergeCell ref="A24:S24"/>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45:S45"/>
    <mergeCell ref="A46:S46"/>
    <mergeCell ref="A47:S47"/>
    <mergeCell ref="A48:S48"/>
    <mergeCell ref="A49:S49"/>
    <mergeCell ref="A50:S50"/>
    <mergeCell ref="A38:S38"/>
    <mergeCell ref="A40:S40"/>
    <mergeCell ref="A41:S41"/>
    <mergeCell ref="A42:XFD42"/>
    <mergeCell ref="A43:S43"/>
    <mergeCell ref="A44:S44"/>
    <mergeCell ref="A26:S26"/>
    <mergeCell ref="A28:S28"/>
    <mergeCell ref="A30:S30"/>
    <mergeCell ref="A32:S32"/>
    <mergeCell ref="A34:S34"/>
    <mergeCell ref="A36:S3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85:S85"/>
    <mergeCell ref="A86:S86"/>
    <mergeCell ref="A87:S87"/>
    <mergeCell ref="A88:S88"/>
    <mergeCell ref="A89:S89"/>
    <mergeCell ref="A90:S90"/>
    <mergeCell ref="A78:S78"/>
    <mergeCell ref="A80:S80"/>
    <mergeCell ref="A81:S81"/>
    <mergeCell ref="A82:XFD82"/>
    <mergeCell ref="A83:S83"/>
    <mergeCell ref="A84:S84"/>
    <mergeCell ref="A66:S66"/>
    <mergeCell ref="A68:S68"/>
    <mergeCell ref="A70:S70"/>
    <mergeCell ref="A72:S72"/>
    <mergeCell ref="A74:S74"/>
    <mergeCell ref="A76:S76"/>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18:S118"/>
    <mergeCell ref="A120:S120"/>
    <mergeCell ref="A121:S121"/>
    <mergeCell ref="A122:XFD122"/>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O130:Q130"/>
    <mergeCell ref="R130:S130"/>
    <mergeCell ref="A131:A132"/>
    <mergeCell ref="B131:B132"/>
    <mergeCell ref="C131:C132"/>
    <mergeCell ref="D131:D132"/>
    <mergeCell ref="E131:E132"/>
    <mergeCell ref="F131:H131"/>
    <mergeCell ref="I131:I132"/>
    <mergeCell ref="J131:J132"/>
    <mergeCell ref="A125:S125"/>
    <mergeCell ref="A126:S126"/>
    <mergeCell ref="A127:S127"/>
    <mergeCell ref="A128:S128"/>
    <mergeCell ref="A129:S129"/>
    <mergeCell ref="A130:C130"/>
    <mergeCell ref="D130:E130"/>
    <mergeCell ref="F130:H130"/>
    <mergeCell ref="I130:J130"/>
    <mergeCell ref="K130:N130"/>
    <mergeCell ref="A143:S143"/>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A169:S169"/>
    <mergeCell ref="A170:C170"/>
    <mergeCell ref="D170:E170"/>
    <mergeCell ref="F170:H170"/>
    <mergeCell ref="I170:J170"/>
    <mergeCell ref="K170:N170"/>
    <mergeCell ref="O170:Q170"/>
    <mergeCell ref="R170:S170"/>
    <mergeCell ref="A163:S163"/>
    <mergeCell ref="A164:S164"/>
    <mergeCell ref="A165:S165"/>
    <mergeCell ref="A166:S166"/>
    <mergeCell ref="A167:S167"/>
    <mergeCell ref="A168:S168"/>
    <mergeCell ref="A155:S155"/>
    <mergeCell ref="A157:S157"/>
    <mergeCell ref="A159:S159"/>
    <mergeCell ref="A160:S160"/>
    <mergeCell ref="A161:XFD161"/>
    <mergeCell ref="A162:S162"/>
    <mergeCell ref="A179:S179"/>
    <mergeCell ref="A181:S181"/>
    <mergeCell ref="A183:S183"/>
    <mergeCell ref="A185:S185"/>
    <mergeCell ref="A187:S187"/>
    <mergeCell ref="A189:S189"/>
    <mergeCell ref="Q171:Q172"/>
    <mergeCell ref="R171:R172"/>
    <mergeCell ref="S171:S172"/>
    <mergeCell ref="A173:S173"/>
    <mergeCell ref="A175:S175"/>
    <mergeCell ref="A177:S177"/>
    <mergeCell ref="I171:I172"/>
    <mergeCell ref="J171:J172"/>
    <mergeCell ref="K171:L171"/>
    <mergeCell ref="M171:N171"/>
    <mergeCell ref="O171:O172"/>
    <mergeCell ref="P171:P172"/>
    <mergeCell ref="A171:A172"/>
    <mergeCell ref="B171:B172"/>
    <mergeCell ref="C171:C172"/>
    <mergeCell ref="D171:D172"/>
    <mergeCell ref="E171:E172"/>
    <mergeCell ref="F171:H171"/>
    <mergeCell ref="A207:S207"/>
    <mergeCell ref="A208:S208"/>
    <mergeCell ref="A209:S209"/>
    <mergeCell ref="A210:C210"/>
    <mergeCell ref="D210:E210"/>
    <mergeCell ref="F210:H210"/>
    <mergeCell ref="I210:J210"/>
    <mergeCell ref="K210:N210"/>
    <mergeCell ref="O210:Q210"/>
    <mergeCell ref="R210:S210"/>
    <mergeCell ref="A201:XFD201"/>
    <mergeCell ref="A202:S202"/>
    <mergeCell ref="A203:S203"/>
    <mergeCell ref="A204:S204"/>
    <mergeCell ref="A205:S205"/>
    <mergeCell ref="A206:S206"/>
    <mergeCell ref="A191:S191"/>
    <mergeCell ref="A193:S193"/>
    <mergeCell ref="A195:S195"/>
    <mergeCell ref="A197:S197"/>
    <mergeCell ref="A199:S199"/>
    <mergeCell ref="A200:S200"/>
    <mergeCell ref="A219:S219"/>
    <mergeCell ref="A221:S221"/>
    <mergeCell ref="A223:S223"/>
    <mergeCell ref="A225:S225"/>
    <mergeCell ref="A227:S227"/>
    <mergeCell ref="A229:S229"/>
    <mergeCell ref="Q211:Q212"/>
    <mergeCell ref="R211:R212"/>
    <mergeCell ref="S211:S212"/>
    <mergeCell ref="A213:S213"/>
    <mergeCell ref="A215:S215"/>
    <mergeCell ref="A217:S217"/>
    <mergeCell ref="I211:I212"/>
    <mergeCell ref="J211:J212"/>
    <mergeCell ref="K211:L211"/>
    <mergeCell ref="M211:N211"/>
    <mergeCell ref="O211:O212"/>
    <mergeCell ref="P211:P212"/>
    <mergeCell ref="A211:A212"/>
    <mergeCell ref="B211:B212"/>
    <mergeCell ref="C211:C212"/>
    <mergeCell ref="D211:D212"/>
    <mergeCell ref="E211:E212"/>
    <mergeCell ref="F211:H211"/>
    <mergeCell ref="A247:S247"/>
    <mergeCell ref="A248:S248"/>
    <mergeCell ref="A249:S249"/>
    <mergeCell ref="A250:C250"/>
    <mergeCell ref="D250:E250"/>
    <mergeCell ref="F250:H250"/>
    <mergeCell ref="I250:J250"/>
    <mergeCell ref="K250:N250"/>
    <mergeCell ref="O250:Q250"/>
    <mergeCell ref="R250:S250"/>
    <mergeCell ref="A241:XFD241"/>
    <mergeCell ref="A242:S242"/>
    <mergeCell ref="A243:S243"/>
    <mergeCell ref="A244:S244"/>
    <mergeCell ref="A245:S245"/>
    <mergeCell ref="A246:S246"/>
    <mergeCell ref="A231:S231"/>
    <mergeCell ref="A233:S233"/>
    <mergeCell ref="A235:S235"/>
    <mergeCell ref="A237:S237"/>
    <mergeCell ref="A239:S239"/>
    <mergeCell ref="A240:S240"/>
    <mergeCell ref="A259:S259"/>
    <mergeCell ref="A261:S261"/>
    <mergeCell ref="A263:S263"/>
    <mergeCell ref="A265:S265"/>
    <mergeCell ref="A267:S267"/>
    <mergeCell ref="A269:S269"/>
    <mergeCell ref="Q251:Q252"/>
    <mergeCell ref="R251:R252"/>
    <mergeCell ref="S251:S252"/>
    <mergeCell ref="A253:S253"/>
    <mergeCell ref="A255:S255"/>
    <mergeCell ref="A257:S257"/>
    <mergeCell ref="I251:I252"/>
    <mergeCell ref="J251:J252"/>
    <mergeCell ref="K251:L251"/>
    <mergeCell ref="M251:N251"/>
    <mergeCell ref="O251:O252"/>
    <mergeCell ref="P251:P252"/>
    <mergeCell ref="A251:A252"/>
    <mergeCell ref="B251:B252"/>
    <mergeCell ref="C251:C252"/>
    <mergeCell ref="D251:D252"/>
    <mergeCell ref="E251:E252"/>
    <mergeCell ref="F251:H251"/>
    <mergeCell ref="A287:S287"/>
    <mergeCell ref="A288:S288"/>
    <mergeCell ref="A289:S289"/>
    <mergeCell ref="A290:C290"/>
    <mergeCell ref="D290:E290"/>
    <mergeCell ref="F290:H290"/>
    <mergeCell ref="I290:J290"/>
    <mergeCell ref="K290:N290"/>
    <mergeCell ref="O290:Q290"/>
    <mergeCell ref="R290:S290"/>
    <mergeCell ref="A281:XFD281"/>
    <mergeCell ref="A282:S282"/>
    <mergeCell ref="A283:S283"/>
    <mergeCell ref="A284:S284"/>
    <mergeCell ref="A285:S285"/>
    <mergeCell ref="A286:S286"/>
    <mergeCell ref="A271:S271"/>
    <mergeCell ref="A273:S273"/>
    <mergeCell ref="A275:S275"/>
    <mergeCell ref="A277:S277"/>
    <mergeCell ref="A279:S279"/>
    <mergeCell ref="A280:S280"/>
    <mergeCell ref="A299:S299"/>
    <mergeCell ref="A301:S301"/>
    <mergeCell ref="A303:S303"/>
    <mergeCell ref="A305:S305"/>
    <mergeCell ref="A307:S307"/>
    <mergeCell ref="A309:S309"/>
    <mergeCell ref="Q291:Q292"/>
    <mergeCell ref="R291:R292"/>
    <mergeCell ref="S291:S292"/>
    <mergeCell ref="A293:S293"/>
    <mergeCell ref="A295:S295"/>
    <mergeCell ref="A297:S297"/>
    <mergeCell ref="I291:I292"/>
    <mergeCell ref="J291:J292"/>
    <mergeCell ref="K291:L291"/>
    <mergeCell ref="M291:N291"/>
    <mergeCell ref="O291:O292"/>
    <mergeCell ref="P291:P292"/>
    <mergeCell ref="A291:A292"/>
    <mergeCell ref="B291:B292"/>
    <mergeCell ref="C291:C292"/>
    <mergeCell ref="D291:D292"/>
    <mergeCell ref="E291:E292"/>
    <mergeCell ref="F291:H291"/>
    <mergeCell ref="A327:S327"/>
    <mergeCell ref="A328:S328"/>
    <mergeCell ref="A329:C329"/>
    <mergeCell ref="D329:E329"/>
    <mergeCell ref="F329:H329"/>
    <mergeCell ref="I329:J329"/>
    <mergeCell ref="K329:N329"/>
    <mergeCell ref="O329:Q329"/>
    <mergeCell ref="R329:S329"/>
    <mergeCell ref="A321:XFD321"/>
    <mergeCell ref="A322:S322"/>
    <mergeCell ref="A323:S323"/>
    <mergeCell ref="A324:S324"/>
    <mergeCell ref="A325:S325"/>
    <mergeCell ref="A326:S326"/>
    <mergeCell ref="A311:S311"/>
    <mergeCell ref="A313:S313"/>
    <mergeCell ref="A315:S315"/>
    <mergeCell ref="A317:S317"/>
    <mergeCell ref="A319:S319"/>
    <mergeCell ref="A320:S320"/>
    <mergeCell ref="A338:S338"/>
    <mergeCell ref="A340:S340"/>
    <mergeCell ref="A342:S342"/>
    <mergeCell ref="A344:S344"/>
    <mergeCell ref="A346:S346"/>
    <mergeCell ref="A348:S348"/>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66:S366"/>
    <mergeCell ref="A367:S367"/>
    <mergeCell ref="A368:S368"/>
    <mergeCell ref="A369:C369"/>
    <mergeCell ref="D369:E369"/>
    <mergeCell ref="F369:H369"/>
    <mergeCell ref="I369:J369"/>
    <mergeCell ref="K369:N369"/>
    <mergeCell ref="O369:Q369"/>
    <mergeCell ref="R369:S369"/>
    <mergeCell ref="A360:XFD360"/>
    <mergeCell ref="A361:S361"/>
    <mergeCell ref="A362:S362"/>
    <mergeCell ref="A363:S363"/>
    <mergeCell ref="A364:S364"/>
    <mergeCell ref="A365:S365"/>
    <mergeCell ref="A350:S350"/>
    <mergeCell ref="A352:S352"/>
    <mergeCell ref="A354:S354"/>
    <mergeCell ref="A356:S356"/>
    <mergeCell ref="A358:S358"/>
    <mergeCell ref="A359:S359"/>
    <mergeCell ref="A378:S378"/>
    <mergeCell ref="A380:S380"/>
    <mergeCell ref="A382:S382"/>
    <mergeCell ref="A384:S384"/>
    <mergeCell ref="A386:S386"/>
    <mergeCell ref="A388:S388"/>
    <mergeCell ref="Q370:Q371"/>
    <mergeCell ref="R370:R371"/>
    <mergeCell ref="S370:S371"/>
    <mergeCell ref="A372:S372"/>
    <mergeCell ref="A374:S374"/>
    <mergeCell ref="A376:S376"/>
    <mergeCell ref="I370:I371"/>
    <mergeCell ref="J370:J371"/>
    <mergeCell ref="K370:L370"/>
    <mergeCell ref="M370:N370"/>
    <mergeCell ref="O370:O371"/>
    <mergeCell ref="P370:P371"/>
    <mergeCell ref="A370:A371"/>
    <mergeCell ref="B370:B371"/>
    <mergeCell ref="C370:C371"/>
    <mergeCell ref="D370:D371"/>
    <mergeCell ref="E370:E371"/>
    <mergeCell ref="F370:H370"/>
    <mergeCell ref="A407:S407"/>
    <mergeCell ref="A408:S408"/>
    <mergeCell ref="A409:C409"/>
    <mergeCell ref="D409:E409"/>
    <mergeCell ref="F409:H409"/>
    <mergeCell ref="I409:J409"/>
    <mergeCell ref="K409:N409"/>
    <mergeCell ref="O409:Q409"/>
    <mergeCell ref="R409:S409"/>
    <mergeCell ref="A401:S401"/>
    <mergeCell ref="A402:S402"/>
    <mergeCell ref="A403:S403"/>
    <mergeCell ref="A404:S404"/>
    <mergeCell ref="A405:S405"/>
    <mergeCell ref="A406:S406"/>
    <mergeCell ref="A390:S390"/>
    <mergeCell ref="A392:S392"/>
    <mergeCell ref="A394:S394"/>
    <mergeCell ref="A396:S396"/>
    <mergeCell ref="A399:S399"/>
    <mergeCell ref="A400:S400"/>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46:S446"/>
    <mergeCell ref="A447:S447"/>
    <mergeCell ref="A448:S448"/>
    <mergeCell ref="A449:C449"/>
    <mergeCell ref="D449:E449"/>
    <mergeCell ref="F449:H449"/>
    <mergeCell ref="I449:J449"/>
    <mergeCell ref="K449:N449"/>
    <mergeCell ref="O449:Q449"/>
    <mergeCell ref="R449:S449"/>
    <mergeCell ref="A441:S441"/>
    <mergeCell ref="A442:S442"/>
    <mergeCell ref="A443:S443"/>
    <mergeCell ref="A444:S444"/>
    <mergeCell ref="A445:S445"/>
    <mergeCell ref="A430:S430"/>
    <mergeCell ref="A432:S432"/>
    <mergeCell ref="A434:S434"/>
    <mergeCell ref="A436:S436"/>
    <mergeCell ref="A438:S438"/>
    <mergeCell ref="A439:S439"/>
    <mergeCell ref="A440:S440"/>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 ref="P450:P451"/>
    <mergeCell ref="A450:A451"/>
    <mergeCell ref="B450:B451"/>
    <mergeCell ref="C450:C451"/>
    <mergeCell ref="D450:D451"/>
    <mergeCell ref="E450:E451"/>
    <mergeCell ref="F450:H450"/>
    <mergeCell ref="A486:S486"/>
    <mergeCell ref="A487:S487"/>
    <mergeCell ref="A488:S488"/>
    <mergeCell ref="A489:C489"/>
    <mergeCell ref="D489:E489"/>
    <mergeCell ref="F489:H489"/>
    <mergeCell ref="I489:J489"/>
    <mergeCell ref="K489:N489"/>
    <mergeCell ref="O489:Q489"/>
    <mergeCell ref="R489:S489"/>
    <mergeCell ref="A481:S481"/>
    <mergeCell ref="A482:S482"/>
    <mergeCell ref="A483:S483"/>
    <mergeCell ref="A484:S484"/>
    <mergeCell ref="A485:S485"/>
    <mergeCell ref="A470:S470"/>
    <mergeCell ref="A472:S472"/>
    <mergeCell ref="A474:S474"/>
    <mergeCell ref="A476:S476"/>
    <mergeCell ref="A478:S478"/>
    <mergeCell ref="A479:S479"/>
    <mergeCell ref="A480:S480"/>
    <mergeCell ref="A498:S498"/>
    <mergeCell ref="A500:S500"/>
    <mergeCell ref="A502:S502"/>
    <mergeCell ref="A504:S504"/>
    <mergeCell ref="A506:S506"/>
    <mergeCell ref="A508:S508"/>
    <mergeCell ref="Q490:Q491"/>
    <mergeCell ref="R490:R491"/>
    <mergeCell ref="S490:S491"/>
    <mergeCell ref="A492:S492"/>
    <mergeCell ref="A494:S494"/>
    <mergeCell ref="A496:S496"/>
    <mergeCell ref="I490:I491"/>
    <mergeCell ref="J490:J491"/>
    <mergeCell ref="K490:L490"/>
    <mergeCell ref="M490:N490"/>
    <mergeCell ref="O490:O491"/>
    <mergeCell ref="P490:P491"/>
    <mergeCell ref="A490:A491"/>
    <mergeCell ref="B490:B491"/>
    <mergeCell ref="C490:C491"/>
    <mergeCell ref="D490:D491"/>
    <mergeCell ref="E490:E491"/>
    <mergeCell ref="F490:H490"/>
    <mergeCell ref="A526:S526"/>
    <mergeCell ref="A527:S527"/>
    <mergeCell ref="A528:S528"/>
    <mergeCell ref="A529:C529"/>
    <mergeCell ref="D529:E529"/>
    <mergeCell ref="F529:H529"/>
    <mergeCell ref="I529:J529"/>
    <mergeCell ref="K529:N529"/>
    <mergeCell ref="O529:Q529"/>
    <mergeCell ref="R529:S529"/>
    <mergeCell ref="A521:S521"/>
    <mergeCell ref="A522:S522"/>
    <mergeCell ref="A523:S523"/>
    <mergeCell ref="A524:S524"/>
    <mergeCell ref="A525:S525"/>
    <mergeCell ref="A510:S510"/>
    <mergeCell ref="A512:S512"/>
    <mergeCell ref="A514:S514"/>
    <mergeCell ref="A516:S516"/>
    <mergeCell ref="A518:S518"/>
    <mergeCell ref="A519:S519"/>
    <mergeCell ref="A520:S520"/>
    <mergeCell ref="A538:S538"/>
    <mergeCell ref="A540:S540"/>
    <mergeCell ref="A542:S542"/>
    <mergeCell ref="A544:S544"/>
    <mergeCell ref="A546:S546"/>
    <mergeCell ref="A548:S548"/>
    <mergeCell ref="Q530:Q531"/>
    <mergeCell ref="R530:R531"/>
    <mergeCell ref="S530:S531"/>
    <mergeCell ref="A532:S532"/>
    <mergeCell ref="A534:S534"/>
    <mergeCell ref="A536:S536"/>
    <mergeCell ref="I530:I531"/>
    <mergeCell ref="J530:J531"/>
    <mergeCell ref="K530:L530"/>
    <mergeCell ref="M530:N530"/>
    <mergeCell ref="O530:O531"/>
    <mergeCell ref="P530:P531"/>
    <mergeCell ref="A530:A531"/>
    <mergeCell ref="B530:B531"/>
    <mergeCell ref="C530:C531"/>
    <mergeCell ref="D530:D531"/>
    <mergeCell ref="E530:E531"/>
    <mergeCell ref="F530:H530"/>
    <mergeCell ref="A566:S566"/>
    <mergeCell ref="A567:S567"/>
    <mergeCell ref="A568:C568"/>
    <mergeCell ref="D568:E568"/>
    <mergeCell ref="F568:H568"/>
    <mergeCell ref="I568:J568"/>
    <mergeCell ref="K568:N568"/>
    <mergeCell ref="O568:Q568"/>
    <mergeCell ref="R568:S568"/>
    <mergeCell ref="A561:S561"/>
    <mergeCell ref="A562:S562"/>
    <mergeCell ref="A563:S563"/>
    <mergeCell ref="A564:S564"/>
    <mergeCell ref="A565:S565"/>
    <mergeCell ref="A550:S550"/>
    <mergeCell ref="A552:S552"/>
    <mergeCell ref="A554:S554"/>
    <mergeCell ref="A556:S556"/>
    <mergeCell ref="A558:S558"/>
    <mergeCell ref="A559:S559"/>
    <mergeCell ref="A560:S560"/>
    <mergeCell ref="A577:S577"/>
    <mergeCell ref="A579:S579"/>
    <mergeCell ref="A581:S581"/>
    <mergeCell ref="A583:S583"/>
    <mergeCell ref="A585:S585"/>
    <mergeCell ref="A587:S587"/>
    <mergeCell ref="Q569:Q570"/>
    <mergeCell ref="R569:R570"/>
    <mergeCell ref="S569:S570"/>
    <mergeCell ref="A571:S571"/>
    <mergeCell ref="A573:S573"/>
    <mergeCell ref="A575:S575"/>
    <mergeCell ref="I569:I570"/>
    <mergeCell ref="J569:J570"/>
    <mergeCell ref="K569:L569"/>
    <mergeCell ref="M569:N569"/>
    <mergeCell ref="O569:O570"/>
    <mergeCell ref="P569:P570"/>
    <mergeCell ref="A569:A570"/>
    <mergeCell ref="B569:B570"/>
    <mergeCell ref="C569:C570"/>
    <mergeCell ref="D569:D570"/>
    <mergeCell ref="E569:E570"/>
    <mergeCell ref="F569:H569"/>
    <mergeCell ref="A605:S605"/>
    <mergeCell ref="A606:S606"/>
    <mergeCell ref="A607:S607"/>
    <mergeCell ref="A608:C608"/>
    <mergeCell ref="D608:E608"/>
    <mergeCell ref="F608:H608"/>
    <mergeCell ref="I608:J608"/>
    <mergeCell ref="K608:N608"/>
    <mergeCell ref="O608:Q608"/>
    <mergeCell ref="R608:S608"/>
    <mergeCell ref="A600:S600"/>
    <mergeCell ref="A601:S601"/>
    <mergeCell ref="A602:S602"/>
    <mergeCell ref="A603:S603"/>
    <mergeCell ref="A604:S604"/>
    <mergeCell ref="A589:S589"/>
    <mergeCell ref="A591:S591"/>
    <mergeCell ref="A593:S593"/>
    <mergeCell ref="A595:S595"/>
    <mergeCell ref="A597:S597"/>
    <mergeCell ref="A598:S598"/>
    <mergeCell ref="A599:S599"/>
    <mergeCell ref="A617:S617"/>
    <mergeCell ref="A619:S619"/>
    <mergeCell ref="A621:S621"/>
    <mergeCell ref="A623:S623"/>
    <mergeCell ref="A625:S625"/>
    <mergeCell ref="A627:S627"/>
    <mergeCell ref="Q609:Q610"/>
    <mergeCell ref="R609:R610"/>
    <mergeCell ref="S609:S610"/>
    <mergeCell ref="A611:S611"/>
    <mergeCell ref="A613:S613"/>
    <mergeCell ref="A615:S615"/>
    <mergeCell ref="I609:I610"/>
    <mergeCell ref="J609:J610"/>
    <mergeCell ref="K609:L609"/>
    <mergeCell ref="M609:N609"/>
    <mergeCell ref="O609:O610"/>
    <mergeCell ref="P609:P610"/>
    <mergeCell ref="A609:A610"/>
    <mergeCell ref="B609:B610"/>
    <mergeCell ref="C609:C610"/>
    <mergeCell ref="D609:D610"/>
    <mergeCell ref="E609:E610"/>
    <mergeCell ref="F609:H609"/>
    <mergeCell ref="A645:S645"/>
    <mergeCell ref="A646:S646"/>
    <mergeCell ref="A647:S647"/>
    <mergeCell ref="A648:C648"/>
    <mergeCell ref="D648:E648"/>
    <mergeCell ref="F648:H648"/>
    <mergeCell ref="I648:J648"/>
    <mergeCell ref="K648:N648"/>
    <mergeCell ref="O648:Q648"/>
    <mergeCell ref="R648:S648"/>
    <mergeCell ref="A640:S640"/>
    <mergeCell ref="A641:S641"/>
    <mergeCell ref="A642:S642"/>
    <mergeCell ref="A643:S643"/>
    <mergeCell ref="A644:S644"/>
    <mergeCell ref="A629:S629"/>
    <mergeCell ref="A631:S631"/>
    <mergeCell ref="A633:S633"/>
    <mergeCell ref="A635:S635"/>
    <mergeCell ref="A637:S637"/>
    <mergeCell ref="A638:S638"/>
    <mergeCell ref="A639:S639"/>
    <mergeCell ref="A657:S657"/>
    <mergeCell ref="A659:S659"/>
    <mergeCell ref="A661:S661"/>
    <mergeCell ref="A663:S663"/>
    <mergeCell ref="A665:S665"/>
    <mergeCell ref="A667:S667"/>
    <mergeCell ref="Q649:Q650"/>
    <mergeCell ref="R649:R650"/>
    <mergeCell ref="S649:S650"/>
    <mergeCell ref="A651:S651"/>
    <mergeCell ref="A653:S653"/>
    <mergeCell ref="A655:S655"/>
    <mergeCell ref="I649:I650"/>
    <mergeCell ref="J649:J650"/>
    <mergeCell ref="K649:L649"/>
    <mergeCell ref="M649:N649"/>
    <mergeCell ref="O649:O650"/>
    <mergeCell ref="P649:P650"/>
    <mergeCell ref="A649:A650"/>
    <mergeCell ref="B649:B650"/>
    <mergeCell ref="C649:C650"/>
    <mergeCell ref="D649:D650"/>
    <mergeCell ref="E649:E650"/>
    <mergeCell ref="F649:H649"/>
    <mergeCell ref="A685:S685"/>
    <mergeCell ref="A686:S686"/>
    <mergeCell ref="A687:S687"/>
    <mergeCell ref="A688:C688"/>
    <mergeCell ref="D688:E688"/>
    <mergeCell ref="F688:H688"/>
    <mergeCell ref="I688:J688"/>
    <mergeCell ref="K688:N688"/>
    <mergeCell ref="O688:Q688"/>
    <mergeCell ref="R688:S688"/>
    <mergeCell ref="A680:S680"/>
    <mergeCell ref="A681:S681"/>
    <mergeCell ref="A682:S682"/>
    <mergeCell ref="A683:S683"/>
    <mergeCell ref="A684:S684"/>
    <mergeCell ref="A669:S669"/>
    <mergeCell ref="A671:S671"/>
    <mergeCell ref="A673:S673"/>
    <mergeCell ref="A675:S675"/>
    <mergeCell ref="A677:S677"/>
    <mergeCell ref="A678:S678"/>
    <mergeCell ref="A679:S679"/>
    <mergeCell ref="A697:S697"/>
    <mergeCell ref="A699:S699"/>
    <mergeCell ref="A701:S701"/>
    <mergeCell ref="A703:S703"/>
    <mergeCell ref="A705:S705"/>
    <mergeCell ref="A707:S707"/>
    <mergeCell ref="Q689:Q690"/>
    <mergeCell ref="R689:R690"/>
    <mergeCell ref="S689:S690"/>
    <mergeCell ref="A691:S691"/>
    <mergeCell ref="A693:S693"/>
    <mergeCell ref="A695:S695"/>
    <mergeCell ref="I689:I690"/>
    <mergeCell ref="J689:J690"/>
    <mergeCell ref="K689:L689"/>
    <mergeCell ref="M689:N689"/>
    <mergeCell ref="O689:O690"/>
    <mergeCell ref="P689:P690"/>
    <mergeCell ref="A689:A690"/>
    <mergeCell ref="B689:B690"/>
    <mergeCell ref="C689:C690"/>
    <mergeCell ref="D689:D690"/>
    <mergeCell ref="E689:E690"/>
    <mergeCell ref="F689:H689"/>
    <mergeCell ref="A725:S725"/>
    <mergeCell ref="A726:S726"/>
    <mergeCell ref="A727:S727"/>
    <mergeCell ref="A728:C728"/>
    <mergeCell ref="D728:E728"/>
    <mergeCell ref="F728:H728"/>
    <mergeCell ref="I728:J728"/>
    <mergeCell ref="K728:N728"/>
    <mergeCell ref="O728:Q728"/>
    <mergeCell ref="R728:S728"/>
    <mergeCell ref="A720:S720"/>
    <mergeCell ref="A721:S721"/>
    <mergeCell ref="A722:S722"/>
    <mergeCell ref="A723:S723"/>
    <mergeCell ref="A724:S724"/>
    <mergeCell ref="A709:S709"/>
    <mergeCell ref="A711:S711"/>
    <mergeCell ref="A713:S713"/>
    <mergeCell ref="A715:S715"/>
    <mergeCell ref="A717:S717"/>
    <mergeCell ref="A718:S718"/>
    <mergeCell ref="A719:S719"/>
    <mergeCell ref="A737:S737"/>
    <mergeCell ref="A739:S739"/>
    <mergeCell ref="A741:S741"/>
    <mergeCell ref="A743:S743"/>
    <mergeCell ref="A745:S745"/>
    <mergeCell ref="A747:S747"/>
    <mergeCell ref="Q729:Q730"/>
    <mergeCell ref="R729:R730"/>
    <mergeCell ref="S729:S730"/>
    <mergeCell ref="A731:S731"/>
    <mergeCell ref="A733:S733"/>
    <mergeCell ref="A735:S735"/>
    <mergeCell ref="I729:I730"/>
    <mergeCell ref="J729:J730"/>
    <mergeCell ref="K729:L729"/>
    <mergeCell ref="M729:N729"/>
    <mergeCell ref="O729:O730"/>
    <mergeCell ref="P729:P730"/>
    <mergeCell ref="A729:A730"/>
    <mergeCell ref="B729:B730"/>
    <mergeCell ref="C729:C730"/>
    <mergeCell ref="D729:D730"/>
    <mergeCell ref="E729:E730"/>
    <mergeCell ref="F729:H729"/>
    <mergeCell ref="A765:S765"/>
    <mergeCell ref="A766:S766"/>
    <mergeCell ref="A767:S767"/>
    <mergeCell ref="A768:C768"/>
    <mergeCell ref="D768:E768"/>
    <mergeCell ref="F768:H768"/>
    <mergeCell ref="I768:J768"/>
    <mergeCell ref="K768:N768"/>
    <mergeCell ref="O768:Q768"/>
    <mergeCell ref="R768:S768"/>
    <mergeCell ref="A760:S760"/>
    <mergeCell ref="A761:S761"/>
    <mergeCell ref="A762:S762"/>
    <mergeCell ref="A763:S763"/>
    <mergeCell ref="A764:S764"/>
    <mergeCell ref="A749:S749"/>
    <mergeCell ref="A751:S751"/>
    <mergeCell ref="A753:S753"/>
    <mergeCell ref="A755:S755"/>
    <mergeCell ref="A757:S757"/>
    <mergeCell ref="A758:S758"/>
    <mergeCell ref="A759:S759"/>
    <mergeCell ref="A777:S777"/>
    <mergeCell ref="A779:S779"/>
    <mergeCell ref="A781:S781"/>
    <mergeCell ref="A783:S783"/>
    <mergeCell ref="A785:S785"/>
    <mergeCell ref="A787:S787"/>
    <mergeCell ref="Q769:Q770"/>
    <mergeCell ref="R769:R770"/>
    <mergeCell ref="S769:S770"/>
    <mergeCell ref="A771:S771"/>
    <mergeCell ref="A773:S773"/>
    <mergeCell ref="A775:S775"/>
    <mergeCell ref="I769:I770"/>
    <mergeCell ref="J769:J770"/>
    <mergeCell ref="K769:L769"/>
    <mergeCell ref="M769:N769"/>
    <mergeCell ref="O769:O770"/>
    <mergeCell ref="P769:P770"/>
    <mergeCell ref="A769:A770"/>
    <mergeCell ref="B769:B770"/>
    <mergeCell ref="C769:C770"/>
    <mergeCell ref="D769:D770"/>
    <mergeCell ref="E769:E770"/>
    <mergeCell ref="F769:H769"/>
    <mergeCell ref="A805:S805"/>
    <mergeCell ref="A806:S806"/>
    <mergeCell ref="A807:S807"/>
    <mergeCell ref="A808:C808"/>
    <mergeCell ref="D808:E808"/>
    <mergeCell ref="F808:H808"/>
    <mergeCell ref="I808:J808"/>
    <mergeCell ref="K808:N808"/>
    <mergeCell ref="O808:Q808"/>
    <mergeCell ref="R808:S808"/>
    <mergeCell ref="A800:S800"/>
    <mergeCell ref="A801:S801"/>
    <mergeCell ref="A802:S802"/>
    <mergeCell ref="A803:S803"/>
    <mergeCell ref="A804:S804"/>
    <mergeCell ref="A789:S789"/>
    <mergeCell ref="A791:S791"/>
    <mergeCell ref="A793:S793"/>
    <mergeCell ref="A795:S795"/>
    <mergeCell ref="A797:S797"/>
    <mergeCell ref="A798:S798"/>
    <mergeCell ref="A799:S799"/>
    <mergeCell ref="A817:S817"/>
    <mergeCell ref="A819:S819"/>
    <mergeCell ref="A821:S821"/>
    <mergeCell ref="A823:S823"/>
    <mergeCell ref="A825:S825"/>
    <mergeCell ref="A827:S827"/>
    <mergeCell ref="Q809:Q810"/>
    <mergeCell ref="R809:R810"/>
    <mergeCell ref="S809:S810"/>
    <mergeCell ref="A811:S811"/>
    <mergeCell ref="A813:S813"/>
    <mergeCell ref="A815:S815"/>
    <mergeCell ref="I809:I810"/>
    <mergeCell ref="J809:J810"/>
    <mergeCell ref="K809:L809"/>
    <mergeCell ref="M809:N809"/>
    <mergeCell ref="O809:O810"/>
    <mergeCell ref="P809:P810"/>
    <mergeCell ref="A809:A810"/>
    <mergeCell ref="B809:B810"/>
    <mergeCell ref="C809:C810"/>
    <mergeCell ref="D809:D810"/>
    <mergeCell ref="E809:E810"/>
    <mergeCell ref="F809:H809"/>
    <mergeCell ref="A845:S845"/>
    <mergeCell ref="A846:S846"/>
    <mergeCell ref="A847:S847"/>
    <mergeCell ref="A848:C848"/>
    <mergeCell ref="D848:E848"/>
    <mergeCell ref="F848:H848"/>
    <mergeCell ref="I848:J848"/>
    <mergeCell ref="K848:N848"/>
    <mergeCell ref="O848:Q848"/>
    <mergeCell ref="R848:S848"/>
    <mergeCell ref="A840:S840"/>
    <mergeCell ref="A841:S841"/>
    <mergeCell ref="A842:S842"/>
    <mergeCell ref="A843:S843"/>
    <mergeCell ref="A844:S844"/>
    <mergeCell ref="A829:S829"/>
    <mergeCell ref="A831:S831"/>
    <mergeCell ref="A833:S833"/>
    <mergeCell ref="A835:S835"/>
    <mergeCell ref="A837:S837"/>
    <mergeCell ref="A838:S838"/>
    <mergeCell ref="A839:S839"/>
    <mergeCell ref="A857:S857"/>
    <mergeCell ref="A859:S859"/>
    <mergeCell ref="A861:S861"/>
    <mergeCell ref="A863:S863"/>
    <mergeCell ref="A865:S865"/>
    <mergeCell ref="A867:S867"/>
    <mergeCell ref="Q849:Q850"/>
    <mergeCell ref="R849:R850"/>
    <mergeCell ref="S849:S850"/>
    <mergeCell ref="A851:S851"/>
    <mergeCell ref="A853:S853"/>
    <mergeCell ref="A855:S855"/>
    <mergeCell ref="I849:I850"/>
    <mergeCell ref="J849:J850"/>
    <mergeCell ref="K849:L849"/>
    <mergeCell ref="M849:N849"/>
    <mergeCell ref="O849:O850"/>
    <mergeCell ref="P849:P850"/>
    <mergeCell ref="A849:A850"/>
    <mergeCell ref="B849:B850"/>
    <mergeCell ref="C849:C850"/>
    <mergeCell ref="D849:D850"/>
    <mergeCell ref="E849:E850"/>
    <mergeCell ref="F849:H849"/>
    <mergeCell ref="A885:S885"/>
    <mergeCell ref="A886:S886"/>
    <mergeCell ref="A887:S887"/>
    <mergeCell ref="A888:C888"/>
    <mergeCell ref="D888:E888"/>
    <mergeCell ref="F888:H888"/>
    <mergeCell ref="I888:J888"/>
    <mergeCell ref="K888:N888"/>
    <mergeCell ref="O888:Q888"/>
    <mergeCell ref="R888:S888"/>
    <mergeCell ref="A880:S880"/>
    <mergeCell ref="A881:S881"/>
    <mergeCell ref="A882:S882"/>
    <mergeCell ref="A883:S883"/>
    <mergeCell ref="A884:S884"/>
    <mergeCell ref="A869:S869"/>
    <mergeCell ref="A871:S871"/>
    <mergeCell ref="A873:S873"/>
    <mergeCell ref="A875:S875"/>
    <mergeCell ref="A877:S877"/>
    <mergeCell ref="A878:S878"/>
    <mergeCell ref="A879:S879"/>
    <mergeCell ref="A897:S897"/>
    <mergeCell ref="A899:S899"/>
    <mergeCell ref="A901:S901"/>
    <mergeCell ref="A903:S903"/>
    <mergeCell ref="A905:S905"/>
    <mergeCell ref="A907:S907"/>
    <mergeCell ref="Q889:Q890"/>
    <mergeCell ref="R889:R890"/>
    <mergeCell ref="S889:S890"/>
    <mergeCell ref="A891:S891"/>
    <mergeCell ref="A893:S893"/>
    <mergeCell ref="A895:S895"/>
    <mergeCell ref="I889:I890"/>
    <mergeCell ref="J889:J890"/>
    <mergeCell ref="K889:L889"/>
    <mergeCell ref="M889:N889"/>
    <mergeCell ref="O889:O890"/>
    <mergeCell ref="P889:P890"/>
    <mergeCell ref="A889:A890"/>
    <mergeCell ref="B889:B890"/>
    <mergeCell ref="C889:C890"/>
    <mergeCell ref="D889:D890"/>
    <mergeCell ref="E889:E890"/>
    <mergeCell ref="F889:H889"/>
    <mergeCell ref="A925:S925"/>
    <mergeCell ref="A926:S926"/>
    <mergeCell ref="A927:S927"/>
    <mergeCell ref="A928:C928"/>
    <mergeCell ref="D928:E928"/>
    <mergeCell ref="F928:H928"/>
    <mergeCell ref="I928:J928"/>
    <mergeCell ref="K928:N928"/>
    <mergeCell ref="O928:Q928"/>
    <mergeCell ref="R928:S928"/>
    <mergeCell ref="A920:S920"/>
    <mergeCell ref="A921:S921"/>
    <mergeCell ref="A922:S922"/>
    <mergeCell ref="A923:S923"/>
    <mergeCell ref="A924:S924"/>
    <mergeCell ref="A909:S909"/>
    <mergeCell ref="A911:S911"/>
    <mergeCell ref="A913:S913"/>
    <mergeCell ref="A915:S915"/>
    <mergeCell ref="A917:S917"/>
    <mergeCell ref="A918:S918"/>
    <mergeCell ref="A919:S919"/>
    <mergeCell ref="A937:S937"/>
    <mergeCell ref="A939:S939"/>
    <mergeCell ref="A941:S941"/>
    <mergeCell ref="A943:S943"/>
    <mergeCell ref="A945:S945"/>
    <mergeCell ref="A947:S947"/>
    <mergeCell ref="Q929:Q930"/>
    <mergeCell ref="R929:R930"/>
    <mergeCell ref="S929:S930"/>
    <mergeCell ref="A931:S931"/>
    <mergeCell ref="A933:S933"/>
    <mergeCell ref="A935:S935"/>
    <mergeCell ref="I929:I930"/>
    <mergeCell ref="J929:J930"/>
    <mergeCell ref="K929:L929"/>
    <mergeCell ref="M929:N929"/>
    <mergeCell ref="O929:O930"/>
    <mergeCell ref="P929:P930"/>
    <mergeCell ref="A929:A930"/>
    <mergeCell ref="B929:B930"/>
    <mergeCell ref="C929:C930"/>
    <mergeCell ref="D929:D930"/>
    <mergeCell ref="E929:E930"/>
    <mergeCell ref="F929:H929"/>
    <mergeCell ref="A965:S965"/>
    <mergeCell ref="A966:S966"/>
    <mergeCell ref="A967:S967"/>
    <mergeCell ref="A968:C968"/>
    <mergeCell ref="D968:E968"/>
    <mergeCell ref="F968:H968"/>
    <mergeCell ref="I968:J968"/>
    <mergeCell ref="K968:N968"/>
    <mergeCell ref="O968:Q968"/>
    <mergeCell ref="R968:S968"/>
    <mergeCell ref="A960:S960"/>
    <mergeCell ref="A961:S961"/>
    <mergeCell ref="A962:S962"/>
    <mergeCell ref="A963:S963"/>
    <mergeCell ref="A964:S964"/>
    <mergeCell ref="A949:S949"/>
    <mergeCell ref="A951:S951"/>
    <mergeCell ref="A953:S953"/>
    <mergeCell ref="A955:S955"/>
    <mergeCell ref="A957:S957"/>
    <mergeCell ref="A958:S958"/>
    <mergeCell ref="A959:S959"/>
    <mergeCell ref="A977:S977"/>
    <mergeCell ref="A979:S979"/>
    <mergeCell ref="A981:S981"/>
    <mergeCell ref="A983:S983"/>
    <mergeCell ref="A985:S985"/>
    <mergeCell ref="A987:S987"/>
    <mergeCell ref="Q969:Q970"/>
    <mergeCell ref="R969:R970"/>
    <mergeCell ref="S969:S970"/>
    <mergeCell ref="A971:S971"/>
    <mergeCell ref="A973:S973"/>
    <mergeCell ref="A975:S975"/>
    <mergeCell ref="I969:I970"/>
    <mergeCell ref="J969:J970"/>
    <mergeCell ref="K969:L969"/>
    <mergeCell ref="M969:N969"/>
    <mergeCell ref="O969:O970"/>
    <mergeCell ref="P969:P970"/>
    <mergeCell ref="A969:A970"/>
    <mergeCell ref="B969:B970"/>
    <mergeCell ref="C969:C970"/>
    <mergeCell ref="D969:D970"/>
    <mergeCell ref="E969:E970"/>
    <mergeCell ref="F969:H969"/>
    <mergeCell ref="A1005:S1005"/>
    <mergeCell ref="A1006:S1006"/>
    <mergeCell ref="A1007:S1007"/>
    <mergeCell ref="A1008:C1008"/>
    <mergeCell ref="D1008:E1008"/>
    <mergeCell ref="F1008:H1008"/>
    <mergeCell ref="I1008:J1008"/>
    <mergeCell ref="K1008:N1008"/>
    <mergeCell ref="O1008:Q1008"/>
    <mergeCell ref="R1008:S1008"/>
    <mergeCell ref="A1000:S1000"/>
    <mergeCell ref="A1001:S1001"/>
    <mergeCell ref="A1002:S1002"/>
    <mergeCell ref="A1003:S1003"/>
    <mergeCell ref="A1004:S1004"/>
    <mergeCell ref="A989:S989"/>
    <mergeCell ref="A991:S991"/>
    <mergeCell ref="A993:S993"/>
    <mergeCell ref="A995:S995"/>
    <mergeCell ref="A997:S997"/>
    <mergeCell ref="A998:S998"/>
    <mergeCell ref="A999:S999"/>
    <mergeCell ref="A1017:S1017"/>
    <mergeCell ref="A1019:S1019"/>
    <mergeCell ref="A1021:S1021"/>
    <mergeCell ref="A1023:S1023"/>
    <mergeCell ref="A1025:S1025"/>
    <mergeCell ref="A1027:S1027"/>
    <mergeCell ref="Q1009:Q1010"/>
    <mergeCell ref="R1009:R1010"/>
    <mergeCell ref="S1009:S1010"/>
    <mergeCell ref="A1011:S1011"/>
    <mergeCell ref="A1013:S1013"/>
    <mergeCell ref="A1015:S1015"/>
    <mergeCell ref="I1009:I1010"/>
    <mergeCell ref="J1009:J1010"/>
    <mergeCell ref="K1009:L1009"/>
    <mergeCell ref="M1009:N1009"/>
    <mergeCell ref="O1009:O1010"/>
    <mergeCell ref="P1009:P1010"/>
    <mergeCell ref="A1009:A1010"/>
    <mergeCell ref="B1009:B1010"/>
    <mergeCell ref="C1009:C1010"/>
    <mergeCell ref="D1009:D1010"/>
    <mergeCell ref="E1009:E1010"/>
    <mergeCell ref="F1009:H1009"/>
    <mergeCell ref="A1045:S1045"/>
    <mergeCell ref="A1046:S1046"/>
    <mergeCell ref="A1047:S1047"/>
    <mergeCell ref="A1048:C1048"/>
    <mergeCell ref="D1048:E1048"/>
    <mergeCell ref="F1048:H1048"/>
    <mergeCell ref="I1048:J1048"/>
    <mergeCell ref="K1048:N1048"/>
    <mergeCell ref="O1048:Q1048"/>
    <mergeCell ref="R1048:S1048"/>
    <mergeCell ref="A1040:S1040"/>
    <mergeCell ref="A1041:S1041"/>
    <mergeCell ref="A1042:S1042"/>
    <mergeCell ref="A1043:S1043"/>
    <mergeCell ref="A1044:S1044"/>
    <mergeCell ref="A1029:S1029"/>
    <mergeCell ref="A1031:S1031"/>
    <mergeCell ref="A1033:S1033"/>
    <mergeCell ref="A1035:S1035"/>
    <mergeCell ref="A1037:S1037"/>
    <mergeCell ref="A1038:S1038"/>
    <mergeCell ref="A1039:S1039"/>
    <mergeCell ref="A1057:S1057"/>
    <mergeCell ref="A1059:S1059"/>
    <mergeCell ref="A1061:S1061"/>
    <mergeCell ref="A1063:S1063"/>
    <mergeCell ref="A1065:S1065"/>
    <mergeCell ref="A1067:S1067"/>
    <mergeCell ref="Q1049:Q1050"/>
    <mergeCell ref="R1049:R1050"/>
    <mergeCell ref="S1049:S1050"/>
    <mergeCell ref="A1051:S1051"/>
    <mergeCell ref="A1053:S1053"/>
    <mergeCell ref="A1055:S1055"/>
    <mergeCell ref="I1049:I1050"/>
    <mergeCell ref="J1049:J1050"/>
    <mergeCell ref="K1049:L1049"/>
    <mergeCell ref="M1049:N1049"/>
    <mergeCell ref="O1049:O1050"/>
    <mergeCell ref="P1049:P1050"/>
    <mergeCell ref="A1049:A1050"/>
    <mergeCell ref="B1049:B1050"/>
    <mergeCell ref="C1049:C1050"/>
    <mergeCell ref="D1049:D1050"/>
    <mergeCell ref="E1049:E1050"/>
    <mergeCell ref="F1049:H1049"/>
    <mergeCell ref="A1087:S1087"/>
    <mergeCell ref="A1088:S1088"/>
    <mergeCell ref="A1089:C1089"/>
    <mergeCell ref="D1089:E1089"/>
    <mergeCell ref="F1089:H1089"/>
    <mergeCell ref="I1089:J1089"/>
    <mergeCell ref="K1089:N1089"/>
    <mergeCell ref="O1089:Q1089"/>
    <mergeCell ref="R1089:S1089"/>
    <mergeCell ref="A1081:S1081"/>
    <mergeCell ref="A1082:S1082"/>
    <mergeCell ref="A1083:S1083"/>
    <mergeCell ref="A1084:S1084"/>
    <mergeCell ref="A1085:S1085"/>
    <mergeCell ref="A1086:S1086"/>
    <mergeCell ref="A1069:S1069"/>
    <mergeCell ref="A1071:S1071"/>
    <mergeCell ref="A1073:S1073"/>
    <mergeCell ref="A1075:S1075"/>
    <mergeCell ref="A1079:S1079"/>
    <mergeCell ref="A1080:S1080"/>
    <mergeCell ref="A1098:S1098"/>
    <mergeCell ref="A1100:S1100"/>
    <mergeCell ref="A1102:S1102"/>
    <mergeCell ref="A1104:S1104"/>
    <mergeCell ref="A1106:S1106"/>
    <mergeCell ref="A1108:S1108"/>
    <mergeCell ref="Q1090:Q1091"/>
    <mergeCell ref="R1090:R1091"/>
    <mergeCell ref="S1090:S1091"/>
    <mergeCell ref="A1092:S1092"/>
    <mergeCell ref="A1094:S1094"/>
    <mergeCell ref="A1096:S1096"/>
    <mergeCell ref="I1090:I1091"/>
    <mergeCell ref="J1090:J1091"/>
    <mergeCell ref="K1090:L1090"/>
    <mergeCell ref="M1090:N1090"/>
    <mergeCell ref="O1090:O1091"/>
    <mergeCell ref="P1090:P1091"/>
    <mergeCell ref="A1090:A1091"/>
    <mergeCell ref="B1090:B1091"/>
    <mergeCell ref="C1090:C1091"/>
    <mergeCell ref="D1090:D1091"/>
    <mergeCell ref="E1090:E1091"/>
    <mergeCell ref="F1090:H1090"/>
    <mergeCell ref="A1126:S1126"/>
    <mergeCell ref="A1127:S1127"/>
    <mergeCell ref="A1128:S1128"/>
    <mergeCell ref="A1129:C1129"/>
    <mergeCell ref="D1129:E1129"/>
    <mergeCell ref="F1129:H1129"/>
    <mergeCell ref="I1129:J1129"/>
    <mergeCell ref="K1129:N1129"/>
    <mergeCell ref="O1129:Q1129"/>
    <mergeCell ref="R1129:S1129"/>
    <mergeCell ref="A1121:S1121"/>
    <mergeCell ref="A1122:S1122"/>
    <mergeCell ref="A1123:S1123"/>
    <mergeCell ref="A1124:S1124"/>
    <mergeCell ref="A1125:S1125"/>
    <mergeCell ref="A1110:S1110"/>
    <mergeCell ref="A1112:S1112"/>
    <mergeCell ref="A1114:S1114"/>
    <mergeCell ref="A1116:S1116"/>
    <mergeCell ref="A1119:S1119"/>
    <mergeCell ref="A1120:S1120"/>
    <mergeCell ref="A1150:S1150"/>
    <mergeCell ref="A1152:S1152"/>
    <mergeCell ref="A1154:S1154"/>
    <mergeCell ref="A1156:S1156"/>
    <mergeCell ref="A1158:S1158"/>
    <mergeCell ref="A1138:S1138"/>
    <mergeCell ref="A1140:S1140"/>
    <mergeCell ref="A1142:S1142"/>
    <mergeCell ref="A1144:S1144"/>
    <mergeCell ref="A1146:S1146"/>
    <mergeCell ref="A1148:S1148"/>
    <mergeCell ref="Q1130:Q1131"/>
    <mergeCell ref="R1130:R1131"/>
    <mergeCell ref="S1130:S1131"/>
    <mergeCell ref="A1132:S1132"/>
    <mergeCell ref="A1134:S1134"/>
    <mergeCell ref="A1136:S1136"/>
    <mergeCell ref="I1130:I1131"/>
    <mergeCell ref="J1130:J1131"/>
    <mergeCell ref="K1130:L1130"/>
    <mergeCell ref="M1130:N1130"/>
    <mergeCell ref="O1130:O1131"/>
    <mergeCell ref="P1130:P1131"/>
    <mergeCell ref="A1130:A1131"/>
    <mergeCell ref="B1130:B1131"/>
    <mergeCell ref="C1130:C1131"/>
    <mergeCell ref="D1130:D1131"/>
    <mergeCell ref="E1130:E1131"/>
    <mergeCell ref="F1130:H1130"/>
  </mergeCells>
  <dataValidations count="31">
    <dataValidation type="list" allowBlank="1" showInputMessage="1" showErrorMessage="1"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formula1>"Anul de raportare 2009"</formula1>
    </dataValidation>
    <dataValidation type="list" allowBlank="1" showInputMessage="1" showErrorMessage="1" sqref="C1049:C1050 IY1048:IY1049 SU1048:SU1049 ACQ1048:ACQ1049 AMM1048:AMM1049 AWI1048:AWI1049 BGE1048:BGE1049 BQA1048:BQA1049 BZW1048:BZW1049 CJS1048:CJS1049 CTO1048:CTO1049 DDK1048:DDK1049 DNG1048:DNG1049 DXC1048:DXC1049 EGY1048:EGY1049 EQU1048:EQU1049 FAQ1048:FAQ1049 FKM1048:FKM1049 FUI1048:FUI1049 GEE1048:GEE1049 GOA1048:GOA1049 GXW1048:GXW1049 HHS1048:HHS1049 HRO1048:HRO1049 IBK1048:IBK1049 ILG1048:ILG1049 IVC1048:IVC1049 JEY1048:JEY1049 JOU1048:JOU1049 JYQ1048:JYQ1049 KIM1048:KIM1049 KSI1048:KSI1049 LCE1048:LCE1049 LMA1048:LMA1049 LVW1048:LVW1049 MFS1048:MFS1049 MPO1048:MPO1049 MZK1048:MZK1049 NJG1048:NJG1049 NTC1048:NTC1049 OCY1048:OCY1049 OMU1048:OMU1049 OWQ1048:OWQ1049 PGM1048:PGM1049 PQI1048:PQI1049 QAE1048:QAE1049 QKA1048:QKA1049 QTW1048:QTW1049 RDS1048:RDS1049 RNO1048:RNO1049 RXK1048:RXK1049 SHG1048:SHG1049 SRC1048:SRC1049 TAY1048:TAY1049 TKU1048:TKU1049 TUQ1048:TUQ1049 UEM1048:UEM1049 UOI1048:UOI1049 UYE1048:UYE1049 VIA1048:VIA1049 VRW1048:VRW1049 WBS1048:WBS1049 WLO1048:WLO1049 WVK1048:WVK1049 C370:C371 IY370:IY371 SU370:SU371 ACQ370:ACQ371 AMM370:AMM371 AWI370:AWI371 BGE370:BGE371 BQA370:BQA371 BZW370:BZW371 CJS370:CJS371 CTO370:CTO371 DDK370:DDK371 DNG370:DNG371 DXC370:DXC371 EGY370:EGY371 EQU370:EQU371 FAQ370:FAQ371 FKM370:FKM371 FUI370:FUI371 GEE370:GEE371 GOA370:GOA371 GXW370:GXW371 HHS370:HHS371 HRO370:HRO371 IBK370:IBK371 ILG370:ILG371 IVC370:IVC371 JEY370:JEY371 JOU370:JOU371 JYQ370:JYQ371 KIM370:KIM371 KSI370:KSI371 LCE370:LCE371 LMA370:LMA371 LVW370:LVW371 MFS370:MFS371 MPO370:MPO371 MZK370:MZK371 NJG370:NJG371 NTC370:NTC371 OCY370:OCY371 OMU370:OMU371 OWQ370:OWQ371 PGM370:PGM371 PQI370:PQI371 QAE370:QAE371 QKA370:QKA371 QTW370:QTW371 RDS370:RDS371 RNO370:RNO371 RXK370:RXK371 SHG370:SHG371 SRC370:SRC371 TAY370:TAY371 TKU370:TKU371 TUQ370:TUQ371 UEM370:UEM371 UOI370:UOI371 UYE370:UYE371 VIA370:VIA371 VRW370:VRW371 WBS370:WBS371 WLO370:WLO371 WVK370:WVK371 C330:C331 IY330:IY331 SU330:SU331 ACQ330:ACQ331 AMM330:AMM331 AWI330:AWI331 BGE330:BGE331 BQA330:BQA331 BZW330:BZW331 CJS330:CJS331 CTO330:CTO331 DDK330:DDK331 DNG330:DNG331 DXC330:DXC331 EGY330:EGY331 EQU330:EQU331 FAQ330:FAQ331 FKM330:FKM331 FUI330:FUI331 GEE330:GEE331 GOA330:GOA331 GXW330:GXW331 HHS330:HHS331 HRO330:HRO331 IBK330:IBK331 ILG330:ILG331 IVC330:IVC331 JEY330:JEY331 JOU330:JOU331 JYQ330:JYQ331 KIM330:KIM331 KSI330:KSI331 LCE330:LCE331 LMA330:LMA331 LVW330:LVW331 MFS330:MFS331 MPO330:MPO331 MZK330:MZK331 NJG330:NJG331 NTC330:NTC331 OCY330:OCY331 OMU330:OMU331 OWQ330:OWQ331 PGM330:PGM331 PQI330:PQI331 QAE330:QAE331 QKA330:QKA331 QTW330:QTW331 RDS330:RDS331 RNO330:RNO331 RXK330:RXK331 SHG330:SHG331 SRC330:SRC331 TAY330:TAY331 TKU330:TKU331 TUQ330:TUQ331 UEM330:UEM331 UOI330:UOI331 UYE330:UYE331 VIA330:VIA331 VRW330:VRW331 WBS330:WBS331 WLO330:WLO331 WVK330:WVK331 C1130:C1131 IY1128:IY1129 SU1128:SU1129 ACQ1128:ACQ1129 AMM1128:AMM1129 AWI1128:AWI1129 BGE1128:BGE1129 BQA1128:BQA1129 BZW1128:BZW1129 CJS1128:CJS1129 CTO1128:CTO1129 DDK1128:DDK1129 DNG1128:DNG1129 DXC1128:DXC1129 EGY1128:EGY1129 EQU1128:EQU1129 FAQ1128:FAQ1129 FKM1128:FKM1129 FUI1128:FUI1129 GEE1128:GEE1129 GOA1128:GOA1129 GXW1128:GXW1129 HHS1128:HHS1129 HRO1128:HRO1129 IBK1128:IBK1129 ILG1128:ILG1129 IVC1128:IVC1129 JEY1128:JEY1129 JOU1128:JOU1129 JYQ1128:JYQ1129 KIM1128:KIM1129 KSI1128:KSI1129 LCE1128:LCE1129 LMA1128:LMA1129 LVW1128:LVW1129 MFS1128:MFS1129 MPO1128:MPO1129 MZK1128:MZK1129 NJG1128:NJG1129 NTC1128:NTC1129 OCY1128:OCY1129 OMU1128:OMU1129 OWQ1128:OWQ1129 PGM1128:PGM1129 PQI1128:PQI1129 QAE1128:QAE1129 QKA1128:QKA1129 QTW1128:QTW1129 RDS1128:RDS1129 RNO1128:RNO1129 RXK1128:RXK1129 SHG1128:SHG1129 SRC1128:SRC1129 TAY1128:TAY1129 TKU1128:TKU1129 TUQ1128:TUQ1129 UEM1128:UEM1129 UOI1128:UOI1129 UYE1128:UYE1129 VIA1128:VIA1129 VRW1128:VRW1129 WBS1128:WBS1129 WLO1128:WLO1129 WVK1128:WVK1129 C969:C970 IY968:IY969 SU968:SU969 ACQ968:ACQ969 AMM968:AMM969 AWI968:AWI969 BGE968:BGE969 BQA968:BQA969 BZW968:BZW969 CJS968:CJS969 CTO968:CTO969 DDK968:DDK969 DNG968:DNG969 DXC968:DXC969 EGY968:EGY969 EQU968:EQU969 FAQ968:FAQ969 FKM968:FKM969 FUI968:FUI969 GEE968:GEE969 GOA968:GOA969 GXW968:GXW969 HHS968:HHS969 HRO968:HRO969 IBK968:IBK969 ILG968:ILG969 IVC968:IVC969 JEY968:JEY969 JOU968:JOU969 JYQ968:JYQ969 KIM968:KIM969 KSI968:KSI969 LCE968:LCE969 LMA968:LMA969 LVW968:LVW969 MFS968:MFS969 MPO968:MPO969 MZK968:MZK969 NJG968:NJG969 NTC968:NTC969 OCY968:OCY969 OMU968:OMU969 OWQ968:OWQ969 PGM968:PGM969 PQI968:PQI969 QAE968:QAE969 QKA968:QKA969 QTW968:QTW969 RDS968:RDS969 RNO968:RNO969 RXK968:RXK969 SHG968:SHG969 SRC968:SRC969 TAY968:TAY969 TKU968:TKU969 TUQ968:TUQ969 UEM968:UEM969 UOI968:UOI969 UYE968:UYE969 VIA968:VIA969 VRW968:VRW969 WBS968:WBS969 WLO968:WLO969 WVK968:WVK969 C929:C930 IY928:IY929 SU928:SU929 ACQ928:ACQ929 AMM928:AMM929 AWI928:AWI929 BGE928:BGE929 BQA928:BQA929 BZW928:BZW929 CJS928:CJS929 CTO928:CTO929 DDK928:DDK929 DNG928:DNG929 DXC928:DXC929 EGY928:EGY929 EQU928:EQU929 FAQ928:FAQ929 FKM928:FKM929 FUI928:FUI929 GEE928:GEE929 GOA928:GOA929 GXW928:GXW929 HHS928:HHS929 HRO928:HRO929 IBK928:IBK929 ILG928:ILG929 IVC928:IVC929 JEY928:JEY929 JOU928:JOU929 JYQ928:JYQ929 KIM928:KIM929 KSI928:KSI929 LCE928:LCE929 LMA928:LMA929 LVW928:LVW929 MFS928:MFS929 MPO928:MPO929 MZK928:MZK929 NJG928:NJG929 NTC928:NTC929 OCY928:OCY929 OMU928:OMU929 OWQ928:OWQ929 PGM928:PGM929 PQI928:PQI929 QAE928:QAE929 QKA928:QKA929 QTW928:QTW929 RDS928:RDS929 RNO928:RNO929 RXK928:RXK929 SHG928:SHG929 SRC928:SRC929 TAY928:TAY929 TKU928:TKU929 TUQ928:TUQ929 UEM928:UEM929 UOI928:UOI929 UYE928:UYE929 VIA928:VIA929 VRW928:VRW929 WBS928:WBS929 WLO928:WLO929 WVK928:WVK929 C889:C890 IY888:IY889 SU888:SU889 ACQ888:ACQ889 AMM888:AMM889 AWI888:AWI889 BGE888:BGE889 BQA888:BQA889 BZW888:BZW889 CJS888:CJS889 CTO888:CTO889 DDK888:DDK889 DNG888:DNG889 DXC888:DXC889 EGY888:EGY889 EQU888:EQU889 FAQ888:FAQ889 FKM888:FKM889 FUI888:FUI889 GEE888:GEE889 GOA888:GOA889 GXW888:GXW889 HHS888:HHS889 HRO888:HRO889 IBK888:IBK889 ILG888:ILG889 IVC888:IVC889 JEY888:JEY889 JOU888:JOU889 JYQ888:JYQ889 KIM888:KIM889 KSI888:KSI889 LCE888:LCE889 LMA888:LMA889 LVW888:LVW889 MFS888:MFS889 MPO888:MPO889 MZK888:MZK889 NJG888:NJG889 NTC888:NTC889 OCY888:OCY889 OMU888:OMU889 OWQ888:OWQ889 PGM888:PGM889 PQI888:PQI889 QAE888:QAE889 QKA888:QKA889 QTW888:QTW889 RDS888:RDS889 RNO888:RNO889 RXK888:RXK889 SHG888:SHG889 SRC888:SRC889 TAY888:TAY889 TKU888:TKU889 TUQ888:TUQ889 UEM888:UEM889 UOI888:UOI889 UYE888:UYE889 VIA888:VIA889 VRW888:VRW889 WBS888:WBS889 WLO888:WLO889 WVK888:WVK889 C849:C850 IY848:IY849 SU848:SU849 ACQ848:ACQ849 AMM848:AMM849 AWI848:AWI849 BGE848:BGE849 BQA848:BQA849 BZW848:BZW849 CJS848:CJS849 CTO848:CTO849 DDK848:DDK849 DNG848:DNG849 DXC848:DXC849 EGY848:EGY849 EQU848:EQU849 FAQ848:FAQ849 FKM848:FKM849 FUI848:FUI849 GEE848:GEE849 GOA848:GOA849 GXW848:GXW849 HHS848:HHS849 HRO848:HRO849 IBK848:IBK849 ILG848:ILG849 IVC848:IVC849 JEY848:JEY849 JOU848:JOU849 JYQ848:JYQ849 KIM848:KIM849 KSI848:KSI849 LCE848:LCE849 LMA848:LMA849 LVW848:LVW849 MFS848:MFS849 MPO848:MPO849 MZK848:MZK849 NJG848:NJG849 NTC848:NTC849 OCY848:OCY849 OMU848:OMU849 OWQ848:OWQ849 PGM848:PGM849 PQI848:PQI849 QAE848:QAE849 QKA848:QKA849 QTW848:QTW849 RDS848:RDS849 RNO848:RNO849 RXK848:RXK849 SHG848:SHG849 SRC848:SRC849 TAY848:TAY849 TKU848:TKU849 TUQ848:TUQ849 UEM848:UEM849 UOI848:UOI849 UYE848:UYE849 VIA848:VIA849 VRW848:VRW849 WBS848:WBS849 WLO848:WLO849 WVK848:WVK849 C809:C810 IY808:IY809 SU808:SU809 ACQ808:ACQ809 AMM808:AMM809 AWI808:AWI809 BGE808:BGE809 BQA808:BQA809 BZW808:BZW809 CJS808:CJS809 CTO808:CTO809 DDK808:DDK809 DNG808:DNG809 DXC808:DXC809 EGY808:EGY809 EQU808:EQU809 FAQ808:FAQ809 FKM808:FKM809 FUI808:FUI809 GEE808:GEE809 GOA808:GOA809 GXW808:GXW809 HHS808:HHS809 HRO808:HRO809 IBK808:IBK809 ILG808:ILG809 IVC808:IVC809 JEY808:JEY809 JOU808:JOU809 JYQ808:JYQ809 KIM808:KIM809 KSI808:KSI809 LCE808:LCE809 LMA808:LMA809 LVW808:LVW809 MFS808:MFS809 MPO808:MPO809 MZK808:MZK809 NJG808:NJG809 NTC808:NTC809 OCY808:OCY809 OMU808:OMU809 OWQ808:OWQ809 PGM808:PGM809 PQI808:PQI809 QAE808:QAE809 QKA808:QKA809 QTW808:QTW809 RDS808:RDS809 RNO808:RNO809 RXK808:RXK809 SHG808:SHG809 SRC808:SRC809 TAY808:TAY809 TKU808:TKU809 TUQ808:TUQ809 UEM808:UEM809 UOI808:UOI809 UYE808:UYE809 VIA808:VIA809 VRW808:VRW809 WBS808:WBS809 WLO808:WLO809 WVK808:WVK80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729:C730 IY728:IY729 SU728:SU729 ACQ728:ACQ729 AMM728:AMM729 AWI728:AWI729 BGE728:BGE729 BQA728:BQA729 BZW728:BZW729 CJS728:CJS729 CTO728:CTO729 DDK728:DDK729 DNG728:DNG729 DXC728:DXC729 EGY728:EGY729 EQU728:EQU729 FAQ728:FAQ729 FKM728:FKM729 FUI728:FUI729 GEE728:GEE729 GOA728:GOA729 GXW728:GXW729 HHS728:HHS729 HRO728:HRO729 IBK728:IBK729 ILG728:ILG729 IVC728:IVC729 JEY728:JEY729 JOU728:JOU729 JYQ728:JYQ729 KIM728:KIM729 KSI728:KSI729 LCE728:LCE729 LMA728:LMA729 LVW728:LVW729 MFS728:MFS729 MPO728:MPO729 MZK728:MZK729 NJG728:NJG729 NTC728:NTC729 OCY728:OCY729 OMU728:OMU729 OWQ728:OWQ729 PGM728:PGM729 PQI728:PQI729 QAE728:QAE729 QKA728:QKA729 QTW728:QTW729 RDS728:RDS729 RNO728:RNO729 RXK728:RXK729 SHG728:SHG729 SRC728:SRC729 TAY728:TAY729 TKU728:TKU729 TUQ728:TUQ729 UEM728:UEM729 UOI728:UOI729 UYE728:UYE729 VIA728:VIA729 VRW728:VRW729 WBS728:WBS729 WLO728:WLO729 WVK728:WVK729 C410:C411 IY409:IY410 SU409:SU410 ACQ409:ACQ410 AMM409:AMM410 AWI409:AWI410 BGE409:BGE410 BQA409:BQA410 BZW409:BZW410 CJS409:CJS410 CTO409:CTO410 DDK409:DDK410 DNG409:DNG410 DXC409:DXC410 EGY409:EGY410 EQU409:EQU410 FAQ409:FAQ410 FKM409:FKM410 FUI409:FUI410 GEE409:GEE410 GOA409:GOA410 GXW409:GXW410 HHS409:HHS410 HRO409:HRO410 IBK409:IBK410 ILG409:ILG410 IVC409:IVC410 JEY409:JEY410 JOU409:JOU410 JYQ409:JYQ410 KIM409:KIM410 KSI409:KSI410 LCE409:LCE410 LMA409:LMA410 LVW409:LVW410 MFS409:MFS410 MPO409:MPO410 MZK409:MZK410 NJG409:NJG410 NTC409:NTC410 OCY409:OCY410 OMU409:OMU410 OWQ409:OWQ410 PGM409:PGM410 PQI409:PQI410 QAE409:QAE410 QKA409:QKA410 QTW409:QTW410 RDS409:RDS410 RNO409:RNO410 RXK409:RXK410 SHG409:SHG410 SRC409:SRC410 TAY409:TAY410 TKU409:TKU410 TUQ409:TUQ410 UEM409:UEM410 UOI409:UOI410 UYE409:UYE410 VIA409:VIA410 VRW409:VRW410 WBS409:WBS410 WLO409:WLO410 WVK409:WVK410 C450:C451 IY449:IY450 SU449:SU450 ACQ449:ACQ450 AMM449:AMM450 AWI449:AWI450 BGE449:BGE450 BQA449:BQA450 BZW449:BZW450 CJS449:CJS450 CTO449:CTO450 DDK449:DDK450 DNG449:DNG450 DXC449:DXC450 EGY449:EGY450 EQU449:EQU450 FAQ449:FAQ450 FKM449:FKM450 FUI449:FUI450 GEE449:GEE450 GOA449:GOA450 GXW449:GXW450 HHS449:HHS450 HRO449:HRO450 IBK449:IBK450 ILG449:ILG450 IVC449:IVC450 JEY449:JEY450 JOU449:JOU450 JYQ449:JYQ450 KIM449:KIM450 KSI449:KSI450 LCE449:LCE450 LMA449:LMA450 LVW449:LVW450 MFS449:MFS450 MPO449:MPO450 MZK449:MZK450 NJG449:NJG450 NTC449:NTC450 OCY449:OCY450 OMU449:OMU450 OWQ449:OWQ450 PGM449:PGM450 PQI449:PQI450 QAE449:QAE450 QKA449:QKA450 QTW449:QTW450 RDS449:RDS450 RNO449:RNO450 RXK449:RXK450 SHG449:SHG450 SRC449:SRC450 TAY449:TAY450 TKU449:TKU450 TUQ449:TUQ450 UEM449:UEM450 UOI449:UOI450 UYE449:UYE450 VIA449:VIA450 VRW449:VRW450 WBS449:WBS450 WLO449:WLO450 WVK449:WVK450 C490:C491 IY489:IY490 SU489:SU490 ACQ489:ACQ490 AMM489:AMM490 AWI489:AWI490 BGE489:BGE490 BQA489:BQA490 BZW489:BZW490 CJS489:CJS490 CTO489:CTO490 DDK489:DDK490 DNG489:DNG490 DXC489:DXC490 EGY489:EGY490 EQU489:EQU490 FAQ489:FAQ490 FKM489:FKM490 FUI489:FUI490 GEE489:GEE490 GOA489:GOA490 GXW489:GXW490 HHS489:HHS490 HRO489:HRO490 IBK489:IBK490 ILG489:ILG490 IVC489:IVC490 JEY489:JEY490 JOU489:JOU490 JYQ489:JYQ490 KIM489:KIM490 KSI489:KSI490 LCE489:LCE490 LMA489:LMA490 LVW489:LVW490 MFS489:MFS490 MPO489:MPO490 MZK489:MZK490 NJG489:NJG490 NTC489:NTC490 OCY489:OCY490 OMU489:OMU490 OWQ489:OWQ490 PGM489:PGM490 PQI489:PQI490 QAE489:QAE490 QKA489:QKA490 QTW489:QTW490 RDS489:RDS490 RNO489:RNO490 RXK489:RXK490 SHG489:SHG490 SRC489:SRC490 TAY489:TAY490 TKU489:TKU490 TUQ489:TUQ490 UEM489:UEM490 UOI489:UOI490 UYE489:UYE490 VIA489:VIA490 VRW489:VRW490 WBS489:WBS490 WLO489:WLO490 WVK489:WVK490 C530:C531 IY529:IY530 SU529:SU530 ACQ529:ACQ530 AMM529:AMM530 AWI529:AWI530 BGE529:BGE530 BQA529:BQA530 BZW529:BZW530 CJS529:CJS530 CTO529:CTO530 DDK529:DDK530 DNG529:DNG530 DXC529:DXC530 EGY529:EGY530 EQU529:EQU530 FAQ529:FAQ530 FKM529:FKM530 FUI529:FUI530 GEE529:GEE530 GOA529:GOA530 GXW529:GXW530 HHS529:HHS530 HRO529:HRO530 IBK529:IBK530 ILG529:ILG530 IVC529:IVC530 JEY529:JEY530 JOU529:JOU530 JYQ529:JYQ530 KIM529:KIM530 KSI529:KSI530 LCE529:LCE530 LMA529:LMA530 LVW529:LVW530 MFS529:MFS530 MPO529:MPO530 MZK529:MZK530 NJG529:NJG530 NTC529:NTC530 OCY529:OCY530 OMU529:OMU530 OWQ529:OWQ530 PGM529:PGM530 PQI529:PQI530 QAE529:QAE530 QKA529:QKA530 QTW529:QTW530 RDS529:RDS530 RNO529:RNO530 RXK529:RXK530 SHG529:SHG530 SRC529:SRC530 TAY529:TAY530 TKU529:TKU530 TUQ529:TUQ530 UEM529:UEM530 UOI529:UOI530 UYE529:UYE530 VIA529:VIA530 VRW529:VRW530 WBS529:WBS530 WLO529:WLO530 WVK529:WVK530 C569:C570 IY568:IY569 SU568:SU569 ACQ568:ACQ569 AMM568:AMM569 AWI568:AWI569 BGE568:BGE569 BQA568:BQA569 BZW568:BZW569 CJS568:CJS569 CTO568:CTO569 DDK568:DDK569 DNG568:DNG569 DXC568:DXC569 EGY568:EGY569 EQU568:EQU569 FAQ568:FAQ569 FKM568:FKM569 FUI568:FUI569 GEE568:GEE569 GOA568:GOA569 GXW568:GXW569 HHS568:HHS569 HRO568:HRO569 IBK568:IBK569 ILG568:ILG569 IVC568:IVC569 JEY568:JEY569 JOU568:JOU569 JYQ568:JYQ569 KIM568:KIM569 KSI568:KSI569 LCE568:LCE569 LMA568:LMA569 LVW568:LVW569 MFS568:MFS569 MPO568:MPO569 MZK568:MZK569 NJG568:NJG569 NTC568:NTC569 OCY568:OCY569 OMU568:OMU569 OWQ568:OWQ569 PGM568:PGM569 PQI568:PQI569 QAE568:QAE569 QKA568:QKA569 QTW568:QTW569 RDS568:RDS569 RNO568:RNO569 RXK568:RXK569 SHG568:SHG569 SRC568:SRC569 TAY568:TAY569 TKU568:TKU569 TUQ568:TUQ569 UEM568:UEM569 UOI568:UOI569 UYE568:UYE569 VIA568:VIA569 VRW568:VRW569 WBS568:WBS569 WLO568:WLO569 WVK568:WVK569 C609:C610 IY608:IY609 SU608:SU609 ACQ608:ACQ609 AMM608:AMM609 AWI608:AWI609 BGE608:BGE609 BQA608:BQA609 BZW608:BZW609 CJS608:CJS609 CTO608:CTO609 DDK608:DDK609 DNG608:DNG609 DXC608:DXC609 EGY608:EGY609 EQU608:EQU609 FAQ608:FAQ609 FKM608:FKM609 FUI608:FUI609 GEE608:GEE609 GOA608:GOA609 GXW608:GXW609 HHS608:HHS609 HRO608:HRO609 IBK608:IBK609 ILG608:ILG609 IVC608:IVC609 JEY608:JEY609 JOU608:JOU609 JYQ608:JYQ609 KIM608:KIM609 KSI608:KSI609 LCE608:LCE609 LMA608:LMA609 LVW608:LVW609 MFS608:MFS609 MPO608:MPO609 MZK608:MZK609 NJG608:NJG609 NTC608:NTC609 OCY608:OCY609 OMU608:OMU609 OWQ608:OWQ609 PGM608:PGM609 PQI608:PQI609 QAE608:QAE609 QKA608:QKA609 QTW608:QTW609 RDS608:RDS609 RNO608:RNO609 RXK608:RXK609 SHG608:SHG609 SRC608:SRC609 TAY608:TAY609 TKU608:TKU609 TUQ608:TUQ609 UEM608:UEM609 UOI608:UOI609 UYE608:UYE609 VIA608:VIA609 VRW608:VRW609 WBS608:WBS609 WLO608:WLO609 WVK608:WVK609 C649:C650 IY648:IY649 SU648:SU649 ACQ648:ACQ649 AMM648:AMM649 AWI648:AWI649 BGE648:BGE649 BQA648:BQA649 BZW648:BZW649 CJS648:CJS649 CTO648:CTO649 DDK648:DDK649 DNG648:DNG649 DXC648:DXC649 EGY648:EGY649 EQU648:EQU649 FAQ648:FAQ649 FKM648:FKM649 FUI648:FUI649 GEE648:GEE649 GOA648:GOA649 GXW648:GXW649 HHS648:HHS649 HRO648:HRO649 IBK648:IBK649 ILG648:ILG649 IVC648:IVC649 JEY648:JEY649 JOU648:JOU649 JYQ648:JYQ649 KIM648:KIM649 KSI648:KSI649 LCE648:LCE649 LMA648:LMA649 LVW648:LVW649 MFS648:MFS649 MPO648:MPO649 MZK648:MZK649 NJG648:NJG649 NTC648:NTC649 OCY648:OCY649 OMU648:OMU649 OWQ648:OWQ649 PGM648:PGM649 PQI648:PQI649 QAE648:QAE649 QKA648:QKA649 QTW648:QTW649 RDS648:RDS649 RNO648:RNO649 RXK648:RXK649 SHG648:SHG649 SRC648:SRC649 TAY648:TAY649 TKU648:TKU649 TUQ648:TUQ649 UEM648:UEM649 UOI648:UOI649 UYE648:UYE649 VIA648:VIA649 VRW648:VRW649 WBS648:WBS649 WLO648:WLO649 WVK648:WVK649 C689:C690 IY688:IY689 SU688:SU689 ACQ688:ACQ689 AMM688:AMM689 AWI688:AWI689 BGE688:BGE689 BQA688:BQA689 BZW688:BZW689 CJS688:CJS689 CTO688:CTO689 DDK688:DDK689 DNG688:DNG689 DXC688:DXC689 EGY688:EGY689 EQU688:EQU689 FAQ688:FAQ689 FKM688:FKM689 FUI688:FUI689 GEE688:GEE689 GOA688:GOA689 GXW688:GXW689 HHS688:HHS689 HRO688:HRO689 IBK688:IBK689 ILG688:ILG689 IVC688:IVC689 JEY688:JEY689 JOU688:JOU689 JYQ688:JYQ689 KIM688:KIM689 KSI688:KSI689 LCE688:LCE689 LMA688:LMA689 LVW688:LVW689 MFS688:MFS689 MPO688:MPO689 MZK688:MZK689 NJG688:NJG689 NTC688:NTC689 OCY688:OCY689 OMU688:OMU689 OWQ688:OWQ689 PGM688:PGM689 PQI688:PQI689 QAE688:QAE689 QKA688:QKA689 QTW688:QTW689 RDS688:RDS689 RNO688:RNO689 RXK688:RXK689 SHG688:SHG689 SRC688:SRC689 TAY688:TAY689 TKU688:TKU689 TUQ688:TUQ689 UEM688:UEM689 UOI688:UOI689 UYE688:UYE689 VIA688:VIA689 VRW688:VRW689 WBS688:WBS689 WLO688:WLO689 WVK688:WVK689 C1009:C1010 IY1008:IY1009 SU1008:SU1009 ACQ1008:ACQ1009 AMM1008:AMM1009 AWI1008:AWI1009 BGE1008:BGE1009 BQA1008:BQA1009 BZW1008:BZW1009 CJS1008:CJS1009 CTO1008:CTO1009 DDK1008:DDK1009 DNG1008:DNG1009 DXC1008:DXC1009 EGY1008:EGY1009 EQU1008:EQU1009 FAQ1008:FAQ1009 FKM1008:FKM1009 FUI1008:FUI1009 GEE1008:GEE1009 GOA1008:GOA1009 GXW1008:GXW1009 HHS1008:HHS1009 HRO1008:HRO1009 IBK1008:IBK1009 ILG1008:ILG1009 IVC1008:IVC1009 JEY1008:JEY1009 JOU1008:JOU1009 JYQ1008:JYQ1009 KIM1008:KIM1009 KSI1008:KSI1009 LCE1008:LCE1009 LMA1008:LMA1009 LVW1008:LVW1009 MFS1008:MFS1009 MPO1008:MPO1009 MZK1008:MZK1009 NJG1008:NJG1009 NTC1008:NTC1009 OCY1008:OCY1009 OMU1008:OMU1009 OWQ1008:OWQ1009 PGM1008:PGM1009 PQI1008:PQI1009 QAE1008:QAE1009 QKA1008:QKA1009 QTW1008:QTW1009 RDS1008:RDS1009 RNO1008:RNO1009 RXK1008:RXK1009 SHG1008:SHG1009 SRC1008:SRC1009 TAY1008:TAY1009 TKU1008:TKU1009 TUQ1008:TUQ1009 UEM1008:UEM1009 UOI1008:UOI1009 UYE1008:UYE1009 VIA1008:VIA1009 VRW1008:VRW1009 WBS1008:WBS1009 WLO1008:WLO1009 WVK1008:WVK1009 C1090:C1091 IY1088:IY1089 SU1088:SU1089 ACQ1088:ACQ1089 AMM1088:AMM1089 AWI1088:AWI1089 BGE1088:BGE1089 BQA1088:BQA1089 BZW1088:BZW1089 CJS1088:CJS1089 CTO1088:CTO1089 DDK1088:DDK1089 DNG1088:DNG1089 DXC1088:DXC1089 EGY1088:EGY1089 EQU1088:EQU1089 FAQ1088:FAQ1089 FKM1088:FKM1089 FUI1088:FUI1089 GEE1088:GEE1089 GOA1088:GOA1089 GXW1088:GXW1089 HHS1088:HHS1089 HRO1088:HRO1089 IBK1088:IBK1089 ILG1088:ILG1089 IVC1088:IVC1089 JEY1088:JEY1089 JOU1088:JOU1089 JYQ1088:JYQ1089 KIM1088:KIM1089 KSI1088:KSI1089 LCE1088:LCE1089 LMA1088:LMA1089 LVW1088:LVW1089 MFS1088:MFS1089 MPO1088:MPO1089 MZK1088:MZK1089 NJG1088:NJG1089 NTC1088:NTC1089 OCY1088:OCY1089 OMU1088:OMU1089 OWQ1088:OWQ1089 PGM1088:PGM1089 PQI1088:PQI1089 QAE1088:QAE1089 QKA1088:QKA1089 QTW1088:QTW1089 RDS1088:RDS1089 RNO1088:RNO1089 RXK1088:RXK1089 SHG1088:SHG1089 SRC1088:SRC1089 TAY1088:TAY1089 TKU1088:TKU1089 TUQ1088:TUQ1089 UEM1088:UEM1089 UOI1088:UOI1089 UYE1088:UYE1089 VIA1088:VIA1089 VRW1088:VRW1089 WBS1088:WBS1089 WLO1088:WLO1089 WVK1088:WVK1089 C171:C172 IY171:IY172 SU171:SU172 ACQ171:ACQ172 AMM171:AMM172 AWI171:AWI172 BGE171:BGE172 BQA171:BQA172 BZW171:BZW172 CJS171:CJS172 CTO171:CTO172 DDK171:DDK172 DNG171:DNG172 DXC171:DXC172 EGY171:EGY172 EQU171:EQU172 FAQ171:FAQ172 FKM171:FKM172 FUI171:FUI172 GEE171:GEE172 GOA171:GOA172 GXW171:GXW172 HHS171:HHS172 HRO171:HRO172 IBK171:IBK172 ILG171:ILG172 IVC171:IVC172 JEY171:JEY172 JOU171:JOU172 JYQ171:JYQ172 KIM171:KIM172 KSI171:KSI172 LCE171:LCE172 LMA171:LMA172 LVW171:LVW172 MFS171:MFS172 MPO171:MPO172 MZK171:MZK172 NJG171:NJG172 NTC171:NTC172 OCY171:OCY172 OMU171:OMU172 OWQ171:OWQ172 PGM171:PGM172 PQI171:PQI172 QAE171:QAE172 QKA171:QKA172 QTW171:QTW172 RDS171:RDS172 RNO171:RNO172 RXK171:RXK172 SHG171:SHG172 SRC171:SRC172 TAY171:TAY172 TKU171:TKU172 TUQ171:TUQ172 UEM171:UEM172 UOI171:UOI172 UYE171:UYE172 VIA171:VIA172 VRW171:VRW172 WBS171:WBS172 WLO171:WLO172 WVK171:WVK172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1:C132 IY131:IY132 SU131:SU132 ACQ131:ACQ132 AMM131:AMM132 AWI131:AWI132 BGE131:BGE132 BQA131:BQA132 BZW131:BZW132 CJS131:CJS132 CTO131:CTO132 DDK131:DDK132 DNG131:DNG132 DXC131:DXC132 EGY131:EGY132 EQU131:EQU132 FAQ131:FAQ132 FKM131:FKM132 FUI131:FUI132 GEE131:GEE132 GOA131:GOA132 GXW131:GXW132 HHS131:HHS132 HRO131:HRO132 IBK131:IBK132 ILG131:ILG132 IVC131:IVC132 JEY131:JEY132 JOU131:JOU132 JYQ131:JYQ132 KIM131:KIM132 KSI131:KSI132 LCE131:LCE132 LMA131:LMA132 LVW131:LVW132 MFS131:MFS132 MPO131:MPO132 MZK131:MZK132 NJG131:NJG132 NTC131:NTC132 OCY131:OCY132 OMU131:OMU132 OWQ131:OWQ132 PGM131:PGM132 PQI131:PQI132 QAE131:QAE132 QKA131:QKA132 QTW131:QTW132 RDS131:RDS132 RNO131:RNO132 RXK131:RXK132 SHG131:SHG132 SRC131:SRC132 TAY131:TAY132 TKU131:TKU132 TUQ131:TUQ132 UEM131:UEM132 UOI131:UOI132 UYE131:UYE132 VIA131:VIA132 VRW131:VRW132 WBS131:WBS132 WLO131:WLO132 WVK131:WVK132 C211:C212 IY211:IY212 SU211:SU212 ACQ211:ACQ212 AMM211:AMM212 AWI211:AWI212 BGE211:BGE212 BQA211:BQA212 BZW211:BZW212 CJS211:CJS212 CTO211:CTO212 DDK211:DDK212 DNG211:DNG212 DXC211:DXC212 EGY211:EGY212 EQU211:EQU212 FAQ211:FAQ212 FKM211:FKM212 FUI211:FUI212 GEE211:GEE212 GOA211:GOA212 GXW211:GXW212 HHS211:HHS212 HRO211:HRO212 IBK211:IBK212 ILG211:ILG212 IVC211:IVC212 JEY211:JEY212 JOU211:JOU212 JYQ211:JYQ212 KIM211:KIM212 KSI211:KSI212 LCE211:LCE212 LMA211:LMA212 LVW211:LVW212 MFS211:MFS212 MPO211:MPO212 MZK211:MZK212 NJG211:NJG212 NTC211:NTC212 OCY211:OCY212 OMU211:OMU212 OWQ211:OWQ212 PGM211:PGM212 PQI211:PQI212 QAE211:QAE212 QKA211:QKA212 QTW211:QTW212 RDS211:RDS212 RNO211:RNO212 RXK211:RXK212 SHG211:SHG212 SRC211:SRC212 TAY211:TAY212 TKU211:TKU212 TUQ211:TUQ212 UEM211:UEM212 UOI211:UOI212 UYE211:UYE212 VIA211:VIA212 VRW211:VRW212 WBS211:WBS212 WLO211:WLO212 WVK211:WVK212 C251:C252 IY251:IY252 SU251:SU252 ACQ251:ACQ252 AMM251:AMM252 AWI251:AWI252 BGE251:BGE252 BQA251:BQA252 BZW251:BZW252 CJS251:CJS252 CTO251:CTO252 DDK251:DDK252 DNG251:DNG252 DXC251:DXC252 EGY251:EGY252 EQU251:EQU252 FAQ251:FAQ252 FKM251:FKM252 FUI251:FUI252 GEE251:GEE252 GOA251:GOA252 GXW251:GXW252 HHS251:HHS252 HRO251:HRO252 IBK251:IBK252 ILG251:ILG252 IVC251:IVC252 JEY251:JEY252 JOU251:JOU252 JYQ251:JYQ252 KIM251:KIM252 KSI251:KSI252 LCE251:LCE252 LMA251:LMA252 LVW251:LVW252 MFS251:MFS252 MPO251:MPO252 MZK251:MZK252 NJG251:NJG252 NTC251:NTC252 OCY251:OCY252 OMU251:OMU252 OWQ251:OWQ252 PGM251:PGM252 PQI251:PQI252 QAE251:QAE252 QKA251:QKA252 QTW251:QTW252 RDS251:RDS252 RNO251:RNO252 RXK251:RXK252 SHG251:SHG252 SRC251:SRC252 TAY251:TAY252 TKU251:TKU252 TUQ251:TUQ252 UEM251:UEM252 UOI251:UOI252 UYE251:UYE252 VIA251:VIA252 VRW251:VRW252 WBS251:WBS252 WLO251:WLO252 WVK251:WVK252 C291:C292 IY291:IY292 SU291:SU292 ACQ291:ACQ292 AMM291:AMM292 AWI291:AWI292 BGE291:BGE292 BQA291:BQA292 BZW291:BZW292 CJS291:CJS292 CTO291:CTO292 DDK291:DDK292 DNG291:DNG292 DXC291:DXC292 EGY291:EGY292 EQU291:EQU292 FAQ291:FAQ292 FKM291:FKM292 FUI291:FUI292 GEE291:GEE292 GOA291:GOA292 GXW291:GXW292 HHS291:HHS292 HRO291:HRO292 IBK291:IBK292 ILG291:ILG292 IVC291:IVC292 JEY291:JEY292 JOU291:JOU292 JYQ291:JYQ292 KIM291:KIM292 KSI291:KSI292 LCE291:LCE292 LMA291:LMA292 LVW291:LVW292 MFS291:MFS292 MPO291:MPO292 MZK291:MZK292 NJG291:NJG292 NTC291:NTC292 OCY291:OCY292 OMU291:OMU292 OWQ291:OWQ292 PGM291:PGM292 PQI291:PQI292 QAE291:QAE292 QKA291:QKA292 QTW291:QTW292 RDS291:RDS292 RNO291:RNO292 RXK291:RXK292 SHG291:SHG292 SRC291:SRC292 TAY291:TAY292 TKU291:TKU292 TUQ291:TUQ292 UEM291:UEM292 UOI291:UOI292 UYE291:UYE292 VIA291:VIA292 VRW291:VRW292 WBS291:WBS292 WLO291:WLO292 WVK291:WVK292 C769 IY768 SU768 ACQ768 AMM768 AWI768 BGE768 BQA768 BZW768 CJS768 CTO768 DDK768 DNG768 DXC768 EGY768 EQU768 FAQ768 FKM768 FUI768 GEE768 GOA768 GXW768 HHS768 HRO768 IBK768 ILG768 IVC768 JEY768 JOU768 JYQ768 KIM768 KSI768 LCE768 LMA768 LVW768 MFS768 MPO768 MZK768 NJG768 NTC768 OCY768 OMU768 OWQ768 PGM768 PQI768 QAE768 QKA768 QTW768 RDS768 RNO768 RXK768 SHG768 SRC768 TAY768 TKU768 TUQ768 UEM768 UOI768 UYE768 VIA768 VRW768 WBS768 WLO768 WVK768">
      <formula1>"Nr. total de solicitări(reşedinţă de judeţ+alte localităţi)"</formula1>
    </dataValidation>
    <dataValidation type="list" allowBlank="1" showInputMessage="1" showErrorMessage="1" sqref="B1049:B1050 IX1048:IX1049 ST1048:ST1049 ACP1048:ACP1049 AML1048:AML1049 AWH1048:AWH1049 BGD1048:BGD1049 BPZ1048:BPZ1049 BZV1048:BZV1049 CJR1048:CJR1049 CTN1048:CTN1049 DDJ1048:DDJ1049 DNF1048:DNF1049 DXB1048:DXB1049 EGX1048:EGX1049 EQT1048:EQT1049 FAP1048:FAP1049 FKL1048:FKL1049 FUH1048:FUH1049 GED1048:GED1049 GNZ1048:GNZ1049 GXV1048:GXV1049 HHR1048:HHR1049 HRN1048:HRN1049 IBJ1048:IBJ1049 ILF1048:ILF1049 IVB1048:IVB1049 JEX1048:JEX1049 JOT1048:JOT1049 JYP1048:JYP1049 KIL1048:KIL1049 KSH1048:KSH1049 LCD1048:LCD1049 LLZ1048:LLZ1049 LVV1048:LVV1049 MFR1048:MFR1049 MPN1048:MPN1049 MZJ1048:MZJ1049 NJF1048:NJF1049 NTB1048:NTB1049 OCX1048:OCX1049 OMT1048:OMT1049 OWP1048:OWP1049 PGL1048:PGL1049 PQH1048:PQH1049 QAD1048:QAD1049 QJZ1048:QJZ1049 QTV1048:QTV1049 RDR1048:RDR1049 RNN1048:RNN1049 RXJ1048:RXJ1049 SHF1048:SHF1049 SRB1048:SRB1049 TAX1048:TAX1049 TKT1048:TKT1049 TUP1048:TUP1049 UEL1048:UEL1049 UOH1048:UOH1049 UYD1048:UYD1049 VHZ1048:VHZ1049 VRV1048:VRV1049 WBR1048:WBR1049 WLN1048:WLN1049 WVJ1048:WVJ1049 B370:B371 IX370:IX371 ST370:ST371 ACP370:ACP371 AML370:AML371 AWH370:AWH371 BGD370:BGD371 BPZ370:BPZ371 BZV370:BZV371 CJR370:CJR371 CTN370:CTN371 DDJ370:DDJ371 DNF370:DNF371 DXB370:DXB371 EGX370:EGX371 EQT370:EQT371 FAP370:FAP371 FKL370:FKL371 FUH370:FUH371 GED370:GED371 GNZ370:GNZ371 GXV370:GXV371 HHR370:HHR371 HRN370:HRN371 IBJ370:IBJ371 ILF370:ILF371 IVB370:IVB371 JEX370:JEX371 JOT370:JOT371 JYP370:JYP371 KIL370:KIL371 KSH370:KSH371 LCD370:LCD371 LLZ370:LLZ371 LVV370:LVV371 MFR370:MFR371 MPN370:MPN371 MZJ370:MZJ371 NJF370:NJF371 NTB370:NTB371 OCX370:OCX371 OMT370:OMT371 OWP370:OWP371 PGL370:PGL371 PQH370:PQH371 QAD370:QAD371 QJZ370:QJZ371 QTV370:QTV371 RDR370:RDR371 RNN370:RNN371 RXJ370:RXJ371 SHF370:SHF371 SRB370:SRB371 TAX370:TAX371 TKT370:TKT371 TUP370:TUP371 UEL370:UEL371 UOH370:UOH371 UYD370:UYD371 VHZ370:VHZ371 VRV370:VRV371 WBR370:WBR371 WLN370:WLN371 WVJ370:WVJ371 B330:B331 IX330:IX331 ST330:ST331 ACP330:ACP331 AML330:AML331 AWH330:AWH331 BGD330:BGD331 BPZ330:BPZ331 BZV330:BZV331 CJR330:CJR331 CTN330:CTN331 DDJ330:DDJ331 DNF330:DNF331 DXB330:DXB331 EGX330:EGX331 EQT330:EQT331 FAP330:FAP331 FKL330:FKL331 FUH330:FUH331 GED330:GED331 GNZ330:GNZ331 GXV330:GXV331 HHR330:HHR331 HRN330:HRN331 IBJ330:IBJ331 ILF330:ILF331 IVB330:IVB331 JEX330:JEX331 JOT330:JOT331 JYP330:JYP331 KIL330:KIL331 KSH330:KSH331 LCD330:LCD331 LLZ330:LLZ331 LVV330:LVV331 MFR330:MFR331 MPN330:MPN331 MZJ330:MZJ331 NJF330:NJF331 NTB330:NTB331 OCX330:OCX331 OMT330:OMT331 OWP330:OWP331 PGL330:PGL331 PQH330:PQH331 QAD330:QAD331 QJZ330:QJZ331 QTV330:QTV331 RDR330:RDR331 RNN330:RNN331 RXJ330:RXJ331 SHF330:SHF331 SRB330:SRB331 TAX330:TAX331 TKT330:TKT331 TUP330:TUP331 UEL330:UEL331 UOH330:UOH331 UYD330:UYD331 VHZ330:VHZ331 VRV330:VRV331 WBR330:WBR331 WLN330:WLN331 WVJ330:WVJ331 B1130:B1131 IX1128:IX1129 ST1128:ST1129 ACP1128:ACP1129 AML1128:AML1129 AWH1128:AWH1129 BGD1128:BGD1129 BPZ1128:BPZ1129 BZV1128:BZV1129 CJR1128:CJR1129 CTN1128:CTN1129 DDJ1128:DDJ1129 DNF1128:DNF1129 DXB1128:DXB1129 EGX1128:EGX1129 EQT1128:EQT1129 FAP1128:FAP1129 FKL1128:FKL1129 FUH1128:FUH1129 GED1128:GED1129 GNZ1128:GNZ1129 GXV1128:GXV1129 HHR1128:HHR1129 HRN1128:HRN1129 IBJ1128:IBJ1129 ILF1128:ILF1129 IVB1128:IVB1129 JEX1128:JEX1129 JOT1128:JOT1129 JYP1128:JYP1129 KIL1128:KIL1129 KSH1128:KSH1129 LCD1128:LCD1129 LLZ1128:LLZ1129 LVV1128:LVV1129 MFR1128:MFR1129 MPN1128:MPN1129 MZJ1128:MZJ1129 NJF1128:NJF1129 NTB1128:NTB1129 OCX1128:OCX1129 OMT1128:OMT1129 OWP1128:OWP1129 PGL1128:PGL1129 PQH1128:PQH1129 QAD1128:QAD1129 QJZ1128:QJZ1129 QTV1128:QTV1129 RDR1128:RDR1129 RNN1128:RNN1129 RXJ1128:RXJ1129 SHF1128:SHF1129 SRB1128:SRB1129 TAX1128:TAX1129 TKT1128:TKT1129 TUP1128:TUP1129 UEL1128:UEL1129 UOH1128:UOH1129 UYD1128:UYD1129 VHZ1128:VHZ1129 VRV1128:VRV1129 WBR1128:WBR1129 WLN1128:WLN1129 WVJ1128:WVJ1129 B969:B970 IX968:IX969 ST968:ST969 ACP968:ACP969 AML968:AML969 AWH968:AWH969 BGD968:BGD969 BPZ968:BPZ969 BZV968:BZV969 CJR968:CJR969 CTN968:CTN969 DDJ968:DDJ969 DNF968:DNF969 DXB968:DXB969 EGX968:EGX969 EQT968:EQT969 FAP968:FAP969 FKL968:FKL969 FUH968:FUH969 GED968:GED969 GNZ968:GNZ969 GXV968:GXV969 HHR968:HHR969 HRN968:HRN969 IBJ968:IBJ969 ILF968:ILF969 IVB968:IVB969 JEX968:JEX969 JOT968:JOT969 JYP968:JYP969 KIL968:KIL969 KSH968:KSH969 LCD968:LCD969 LLZ968:LLZ969 LVV968:LVV969 MFR968:MFR969 MPN968:MPN969 MZJ968:MZJ969 NJF968:NJF969 NTB968:NTB969 OCX968:OCX969 OMT968:OMT969 OWP968:OWP969 PGL968:PGL969 PQH968:PQH969 QAD968:QAD969 QJZ968:QJZ969 QTV968:QTV969 RDR968:RDR969 RNN968:RNN969 RXJ968:RXJ969 SHF968:SHF969 SRB968:SRB969 TAX968:TAX969 TKT968:TKT969 TUP968:TUP969 UEL968:UEL969 UOH968:UOH969 UYD968:UYD969 VHZ968:VHZ969 VRV968:VRV969 WBR968:WBR969 WLN968:WLN969 WVJ968:WVJ969 B929:B930 IX928:IX929 ST928:ST929 ACP928:ACP929 AML928:AML929 AWH928:AWH929 BGD928:BGD929 BPZ928:BPZ929 BZV928:BZV929 CJR928:CJR929 CTN928:CTN929 DDJ928:DDJ929 DNF928:DNF929 DXB928:DXB929 EGX928:EGX929 EQT928:EQT929 FAP928:FAP929 FKL928:FKL929 FUH928:FUH929 GED928:GED929 GNZ928:GNZ929 GXV928:GXV929 HHR928:HHR929 HRN928:HRN929 IBJ928:IBJ929 ILF928:ILF929 IVB928:IVB929 JEX928:JEX929 JOT928:JOT929 JYP928:JYP929 KIL928:KIL929 KSH928:KSH929 LCD928:LCD929 LLZ928:LLZ929 LVV928:LVV929 MFR928:MFR929 MPN928:MPN929 MZJ928:MZJ929 NJF928:NJF929 NTB928:NTB929 OCX928:OCX929 OMT928:OMT929 OWP928:OWP929 PGL928:PGL929 PQH928:PQH929 QAD928:QAD929 QJZ928:QJZ929 QTV928:QTV929 RDR928:RDR929 RNN928:RNN929 RXJ928:RXJ929 SHF928:SHF929 SRB928:SRB929 TAX928:TAX929 TKT928:TKT929 TUP928:TUP929 UEL928:UEL929 UOH928:UOH929 UYD928:UYD929 VHZ928:VHZ929 VRV928:VRV929 WBR928:WBR929 WLN928:WLN929 WVJ928:WVJ929 B889:B890 IX888:IX889 ST888:ST889 ACP888:ACP889 AML888:AML889 AWH888:AWH889 BGD888:BGD889 BPZ888:BPZ889 BZV888:BZV889 CJR888:CJR889 CTN888:CTN889 DDJ888:DDJ889 DNF888:DNF889 DXB888:DXB889 EGX888:EGX889 EQT888:EQT889 FAP888:FAP889 FKL888:FKL889 FUH888:FUH889 GED888:GED889 GNZ888:GNZ889 GXV888:GXV889 HHR888:HHR889 HRN888:HRN889 IBJ888:IBJ889 ILF888:ILF889 IVB888:IVB889 JEX888:JEX889 JOT888:JOT889 JYP888:JYP889 KIL888:KIL889 KSH888:KSH889 LCD888:LCD889 LLZ888:LLZ889 LVV888:LVV889 MFR888:MFR889 MPN888:MPN889 MZJ888:MZJ889 NJF888:NJF889 NTB888:NTB889 OCX888:OCX889 OMT888:OMT889 OWP888:OWP889 PGL888:PGL889 PQH888:PQH889 QAD888:QAD889 QJZ888:QJZ889 QTV888:QTV889 RDR888:RDR889 RNN888:RNN889 RXJ888:RXJ889 SHF888:SHF889 SRB888:SRB889 TAX888:TAX889 TKT888:TKT889 TUP888:TUP889 UEL888:UEL889 UOH888:UOH889 UYD888:UYD889 VHZ888:VHZ889 VRV888:VRV889 WBR888:WBR889 WLN888:WLN889 WVJ888:WVJ889 B849:B850 IX848:IX849 ST848:ST849 ACP848:ACP849 AML848:AML849 AWH848:AWH849 BGD848:BGD849 BPZ848:BPZ849 BZV848:BZV849 CJR848:CJR849 CTN848:CTN849 DDJ848:DDJ849 DNF848:DNF849 DXB848:DXB849 EGX848:EGX849 EQT848:EQT849 FAP848:FAP849 FKL848:FKL849 FUH848:FUH849 GED848:GED849 GNZ848:GNZ849 GXV848:GXV849 HHR848:HHR849 HRN848:HRN849 IBJ848:IBJ849 ILF848:ILF849 IVB848:IVB849 JEX848:JEX849 JOT848:JOT849 JYP848:JYP849 KIL848:KIL849 KSH848:KSH849 LCD848:LCD849 LLZ848:LLZ849 LVV848:LVV849 MFR848:MFR849 MPN848:MPN849 MZJ848:MZJ849 NJF848:NJF849 NTB848:NTB849 OCX848:OCX849 OMT848:OMT849 OWP848:OWP849 PGL848:PGL849 PQH848:PQH849 QAD848:QAD849 QJZ848:QJZ849 QTV848:QTV849 RDR848:RDR849 RNN848:RNN849 RXJ848:RXJ849 SHF848:SHF849 SRB848:SRB849 TAX848:TAX849 TKT848:TKT849 TUP848:TUP849 UEL848:UEL849 UOH848:UOH849 UYD848:UYD849 VHZ848:VHZ849 VRV848:VRV849 WBR848:WBR849 WLN848:WLN849 WVJ848:WVJ849 B809:B810 IX808:IX809 ST808:ST809 ACP808:ACP809 AML808:AML809 AWH808:AWH809 BGD808:BGD809 BPZ808:BPZ809 BZV808:BZV809 CJR808:CJR809 CTN808:CTN809 DDJ808:DDJ809 DNF808:DNF809 DXB808:DXB809 EGX808:EGX809 EQT808:EQT809 FAP808:FAP809 FKL808:FKL809 FUH808:FUH809 GED808:GED809 GNZ808:GNZ809 GXV808:GXV809 HHR808:HHR809 HRN808:HRN809 IBJ808:IBJ809 ILF808:ILF809 IVB808:IVB809 JEX808:JEX809 JOT808:JOT809 JYP808:JYP809 KIL808:KIL809 KSH808:KSH809 LCD808:LCD809 LLZ808:LLZ809 LVV808:LVV809 MFR808:MFR809 MPN808:MPN809 MZJ808:MZJ809 NJF808:NJF809 NTB808:NTB809 OCX808:OCX809 OMT808:OMT809 OWP808:OWP809 PGL808:PGL809 PQH808:PQH809 QAD808:QAD809 QJZ808:QJZ809 QTV808:QTV809 RDR808:RDR809 RNN808:RNN809 RXJ808:RXJ809 SHF808:SHF809 SRB808:SRB809 TAX808:TAX809 TKT808:TKT809 TUP808:TUP809 UEL808:UEL809 UOH808:UOH809 UYD808:UYD809 VHZ808:VHZ809 VRV808:VRV809 WBR808:WBR809 WLN808:WLN809 WVJ808:WVJ809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729:B730 IX728:IX729 ST728:ST729 ACP728:ACP729 AML728:AML729 AWH728:AWH729 BGD728:BGD729 BPZ728:BPZ729 BZV728:BZV729 CJR728:CJR729 CTN728:CTN729 DDJ728:DDJ729 DNF728:DNF729 DXB728:DXB729 EGX728:EGX729 EQT728:EQT729 FAP728:FAP729 FKL728:FKL729 FUH728:FUH729 GED728:GED729 GNZ728:GNZ729 GXV728:GXV729 HHR728:HHR729 HRN728:HRN729 IBJ728:IBJ729 ILF728:ILF729 IVB728:IVB729 JEX728:JEX729 JOT728:JOT729 JYP728:JYP729 KIL728:KIL729 KSH728:KSH729 LCD728:LCD729 LLZ728:LLZ729 LVV728:LVV729 MFR728:MFR729 MPN728:MPN729 MZJ728:MZJ729 NJF728:NJF729 NTB728:NTB729 OCX728:OCX729 OMT728:OMT729 OWP728:OWP729 PGL728:PGL729 PQH728:PQH729 QAD728:QAD729 QJZ728:QJZ729 QTV728:QTV729 RDR728:RDR729 RNN728:RNN729 RXJ728:RXJ729 SHF728:SHF729 SRB728:SRB729 TAX728:TAX729 TKT728:TKT729 TUP728:TUP729 UEL728:UEL729 UOH728:UOH729 UYD728:UYD729 VHZ728:VHZ729 VRV728:VRV729 WBR728:WBR729 WLN728:WLN729 WVJ728:WVJ729 B410:B411 IX409:IX410 ST409:ST410 ACP409:ACP410 AML409:AML410 AWH409:AWH410 BGD409:BGD410 BPZ409:BPZ410 BZV409:BZV410 CJR409:CJR410 CTN409:CTN410 DDJ409:DDJ410 DNF409:DNF410 DXB409:DXB410 EGX409:EGX410 EQT409:EQT410 FAP409:FAP410 FKL409:FKL410 FUH409:FUH410 GED409:GED410 GNZ409:GNZ410 GXV409:GXV410 HHR409:HHR410 HRN409:HRN410 IBJ409:IBJ410 ILF409:ILF410 IVB409:IVB410 JEX409:JEX410 JOT409:JOT410 JYP409:JYP410 KIL409:KIL410 KSH409:KSH410 LCD409:LCD410 LLZ409:LLZ410 LVV409:LVV410 MFR409:MFR410 MPN409:MPN410 MZJ409:MZJ410 NJF409:NJF410 NTB409:NTB410 OCX409:OCX410 OMT409:OMT410 OWP409:OWP410 PGL409:PGL410 PQH409:PQH410 QAD409:QAD410 QJZ409:QJZ410 QTV409:QTV410 RDR409:RDR410 RNN409:RNN410 RXJ409:RXJ410 SHF409:SHF410 SRB409:SRB410 TAX409:TAX410 TKT409:TKT410 TUP409:TUP410 UEL409:UEL410 UOH409:UOH410 UYD409:UYD410 VHZ409:VHZ410 VRV409:VRV410 WBR409:WBR410 WLN409:WLN410 WVJ409:WVJ410 B450:B451 IX449:IX450 ST449:ST450 ACP449:ACP450 AML449:AML450 AWH449:AWH450 BGD449:BGD450 BPZ449:BPZ450 BZV449:BZV450 CJR449:CJR450 CTN449:CTN450 DDJ449:DDJ450 DNF449:DNF450 DXB449:DXB450 EGX449:EGX450 EQT449:EQT450 FAP449:FAP450 FKL449:FKL450 FUH449:FUH450 GED449:GED450 GNZ449:GNZ450 GXV449:GXV450 HHR449:HHR450 HRN449:HRN450 IBJ449:IBJ450 ILF449:ILF450 IVB449:IVB450 JEX449:JEX450 JOT449:JOT450 JYP449:JYP450 KIL449:KIL450 KSH449:KSH450 LCD449:LCD450 LLZ449:LLZ450 LVV449:LVV450 MFR449:MFR450 MPN449:MPN450 MZJ449:MZJ450 NJF449:NJF450 NTB449:NTB450 OCX449:OCX450 OMT449:OMT450 OWP449:OWP450 PGL449:PGL450 PQH449:PQH450 QAD449:QAD450 QJZ449:QJZ450 QTV449:QTV450 RDR449:RDR450 RNN449:RNN450 RXJ449:RXJ450 SHF449:SHF450 SRB449:SRB450 TAX449:TAX450 TKT449:TKT450 TUP449:TUP450 UEL449:UEL450 UOH449:UOH450 UYD449:UYD450 VHZ449:VHZ450 VRV449:VRV450 WBR449:WBR450 WLN449:WLN450 WVJ449:WVJ450 B490:B491 IX489:IX490 ST489:ST490 ACP489:ACP490 AML489:AML490 AWH489:AWH490 BGD489:BGD490 BPZ489:BPZ490 BZV489:BZV490 CJR489:CJR490 CTN489:CTN490 DDJ489:DDJ490 DNF489:DNF490 DXB489:DXB490 EGX489:EGX490 EQT489:EQT490 FAP489:FAP490 FKL489:FKL490 FUH489:FUH490 GED489:GED490 GNZ489:GNZ490 GXV489:GXV490 HHR489:HHR490 HRN489:HRN490 IBJ489:IBJ490 ILF489:ILF490 IVB489:IVB490 JEX489:JEX490 JOT489:JOT490 JYP489:JYP490 KIL489:KIL490 KSH489:KSH490 LCD489:LCD490 LLZ489:LLZ490 LVV489:LVV490 MFR489:MFR490 MPN489:MPN490 MZJ489:MZJ490 NJF489:NJF490 NTB489:NTB490 OCX489:OCX490 OMT489:OMT490 OWP489:OWP490 PGL489:PGL490 PQH489:PQH490 QAD489:QAD490 QJZ489:QJZ490 QTV489:QTV490 RDR489:RDR490 RNN489:RNN490 RXJ489:RXJ490 SHF489:SHF490 SRB489:SRB490 TAX489:TAX490 TKT489:TKT490 TUP489:TUP490 UEL489:UEL490 UOH489:UOH490 UYD489:UYD490 VHZ489:VHZ490 VRV489:VRV490 WBR489:WBR490 WLN489:WLN490 WVJ489:WVJ490 B530:B531 IX529:IX530 ST529:ST530 ACP529:ACP530 AML529:AML530 AWH529:AWH530 BGD529:BGD530 BPZ529:BPZ530 BZV529:BZV530 CJR529:CJR530 CTN529:CTN530 DDJ529:DDJ530 DNF529:DNF530 DXB529:DXB530 EGX529:EGX530 EQT529:EQT530 FAP529:FAP530 FKL529:FKL530 FUH529:FUH530 GED529:GED530 GNZ529:GNZ530 GXV529:GXV530 HHR529:HHR530 HRN529:HRN530 IBJ529:IBJ530 ILF529:ILF530 IVB529:IVB530 JEX529:JEX530 JOT529:JOT530 JYP529:JYP530 KIL529:KIL530 KSH529:KSH530 LCD529:LCD530 LLZ529:LLZ530 LVV529:LVV530 MFR529:MFR530 MPN529:MPN530 MZJ529:MZJ530 NJF529:NJF530 NTB529:NTB530 OCX529:OCX530 OMT529:OMT530 OWP529:OWP530 PGL529:PGL530 PQH529:PQH530 QAD529:QAD530 QJZ529:QJZ530 QTV529:QTV530 RDR529:RDR530 RNN529:RNN530 RXJ529:RXJ530 SHF529:SHF530 SRB529:SRB530 TAX529:TAX530 TKT529:TKT530 TUP529:TUP530 UEL529:UEL530 UOH529:UOH530 UYD529:UYD530 VHZ529:VHZ530 VRV529:VRV530 WBR529:WBR530 WLN529:WLN530 WVJ529:WVJ530 B569:B570 IX568:IX569 ST568:ST569 ACP568:ACP569 AML568:AML569 AWH568:AWH569 BGD568:BGD569 BPZ568:BPZ569 BZV568:BZV569 CJR568:CJR569 CTN568:CTN569 DDJ568:DDJ569 DNF568:DNF569 DXB568:DXB569 EGX568:EGX569 EQT568:EQT569 FAP568:FAP569 FKL568:FKL569 FUH568:FUH569 GED568:GED569 GNZ568:GNZ569 GXV568:GXV569 HHR568:HHR569 HRN568:HRN569 IBJ568:IBJ569 ILF568:ILF569 IVB568:IVB569 JEX568:JEX569 JOT568:JOT569 JYP568:JYP569 KIL568:KIL569 KSH568:KSH569 LCD568:LCD569 LLZ568:LLZ569 LVV568:LVV569 MFR568:MFR569 MPN568:MPN569 MZJ568:MZJ569 NJF568:NJF569 NTB568:NTB569 OCX568:OCX569 OMT568:OMT569 OWP568:OWP569 PGL568:PGL569 PQH568:PQH569 QAD568:QAD569 QJZ568:QJZ569 QTV568:QTV569 RDR568:RDR569 RNN568:RNN569 RXJ568:RXJ569 SHF568:SHF569 SRB568:SRB569 TAX568:TAX569 TKT568:TKT569 TUP568:TUP569 UEL568:UEL569 UOH568:UOH569 UYD568:UYD569 VHZ568:VHZ569 VRV568:VRV569 WBR568:WBR569 WLN568:WLN569 WVJ568:WVJ569 B609:B610 IX608:IX609 ST608:ST609 ACP608:ACP609 AML608:AML609 AWH608:AWH609 BGD608:BGD609 BPZ608:BPZ609 BZV608:BZV609 CJR608:CJR609 CTN608:CTN609 DDJ608:DDJ609 DNF608:DNF609 DXB608:DXB609 EGX608:EGX609 EQT608:EQT609 FAP608:FAP609 FKL608:FKL609 FUH608:FUH609 GED608:GED609 GNZ608:GNZ609 GXV608:GXV609 HHR608:HHR609 HRN608:HRN609 IBJ608:IBJ609 ILF608:ILF609 IVB608:IVB609 JEX608:JEX609 JOT608:JOT609 JYP608:JYP609 KIL608:KIL609 KSH608:KSH609 LCD608:LCD609 LLZ608:LLZ609 LVV608:LVV609 MFR608:MFR609 MPN608:MPN609 MZJ608:MZJ609 NJF608:NJF609 NTB608:NTB609 OCX608:OCX609 OMT608:OMT609 OWP608:OWP609 PGL608:PGL609 PQH608:PQH609 QAD608:QAD609 QJZ608:QJZ609 QTV608:QTV609 RDR608:RDR609 RNN608:RNN609 RXJ608:RXJ609 SHF608:SHF609 SRB608:SRB609 TAX608:TAX609 TKT608:TKT609 TUP608:TUP609 UEL608:UEL609 UOH608:UOH609 UYD608:UYD609 VHZ608:VHZ609 VRV608:VRV609 WBR608:WBR609 WLN608:WLN609 WVJ608:WVJ609 B649:B650 IX648:IX649 ST648:ST649 ACP648:ACP649 AML648:AML649 AWH648:AWH649 BGD648:BGD649 BPZ648:BPZ649 BZV648:BZV649 CJR648:CJR649 CTN648:CTN649 DDJ648:DDJ649 DNF648:DNF649 DXB648:DXB649 EGX648:EGX649 EQT648:EQT649 FAP648:FAP649 FKL648:FKL649 FUH648:FUH649 GED648:GED649 GNZ648:GNZ649 GXV648:GXV649 HHR648:HHR649 HRN648:HRN649 IBJ648:IBJ649 ILF648:ILF649 IVB648:IVB649 JEX648:JEX649 JOT648:JOT649 JYP648:JYP649 KIL648:KIL649 KSH648:KSH649 LCD648:LCD649 LLZ648:LLZ649 LVV648:LVV649 MFR648:MFR649 MPN648:MPN649 MZJ648:MZJ649 NJF648:NJF649 NTB648:NTB649 OCX648:OCX649 OMT648:OMT649 OWP648:OWP649 PGL648:PGL649 PQH648:PQH649 QAD648:QAD649 QJZ648:QJZ649 QTV648:QTV649 RDR648:RDR649 RNN648:RNN649 RXJ648:RXJ649 SHF648:SHF649 SRB648:SRB649 TAX648:TAX649 TKT648:TKT649 TUP648:TUP649 UEL648:UEL649 UOH648:UOH649 UYD648:UYD649 VHZ648:VHZ649 VRV648:VRV649 WBR648:WBR649 WLN648:WLN649 WVJ648:WVJ649 B689:B690 IX688:IX689 ST688:ST689 ACP688:ACP689 AML688:AML689 AWH688:AWH689 BGD688:BGD689 BPZ688:BPZ689 BZV688:BZV689 CJR688:CJR689 CTN688:CTN689 DDJ688:DDJ689 DNF688:DNF689 DXB688:DXB689 EGX688:EGX689 EQT688:EQT689 FAP688:FAP689 FKL688:FKL689 FUH688:FUH689 GED688:GED689 GNZ688:GNZ689 GXV688:GXV689 HHR688:HHR689 HRN688:HRN689 IBJ688:IBJ689 ILF688:ILF689 IVB688:IVB689 JEX688:JEX689 JOT688:JOT689 JYP688:JYP689 KIL688:KIL689 KSH688:KSH689 LCD688:LCD689 LLZ688:LLZ689 LVV688:LVV689 MFR688:MFR689 MPN688:MPN689 MZJ688:MZJ689 NJF688:NJF689 NTB688:NTB689 OCX688:OCX689 OMT688:OMT689 OWP688:OWP689 PGL688:PGL689 PQH688:PQH689 QAD688:QAD689 QJZ688:QJZ689 QTV688:QTV689 RDR688:RDR689 RNN688:RNN689 RXJ688:RXJ689 SHF688:SHF689 SRB688:SRB689 TAX688:TAX689 TKT688:TKT689 TUP688:TUP689 UEL688:UEL689 UOH688:UOH689 UYD688:UYD689 VHZ688:VHZ689 VRV688:VRV689 WBR688:WBR689 WLN688:WLN689 WVJ688:WVJ689 B1009:B1010 IX1008:IX1009 ST1008:ST1009 ACP1008:ACP1009 AML1008:AML1009 AWH1008:AWH1009 BGD1008:BGD1009 BPZ1008:BPZ1009 BZV1008:BZV1009 CJR1008:CJR1009 CTN1008:CTN1009 DDJ1008:DDJ1009 DNF1008:DNF1009 DXB1008:DXB1009 EGX1008:EGX1009 EQT1008:EQT1009 FAP1008:FAP1009 FKL1008:FKL1009 FUH1008:FUH1009 GED1008:GED1009 GNZ1008:GNZ1009 GXV1008:GXV1009 HHR1008:HHR1009 HRN1008:HRN1009 IBJ1008:IBJ1009 ILF1008:ILF1009 IVB1008:IVB1009 JEX1008:JEX1009 JOT1008:JOT1009 JYP1008:JYP1009 KIL1008:KIL1009 KSH1008:KSH1009 LCD1008:LCD1009 LLZ1008:LLZ1009 LVV1008:LVV1009 MFR1008:MFR1009 MPN1008:MPN1009 MZJ1008:MZJ1009 NJF1008:NJF1009 NTB1008:NTB1009 OCX1008:OCX1009 OMT1008:OMT1009 OWP1008:OWP1009 PGL1008:PGL1009 PQH1008:PQH1009 QAD1008:QAD1009 QJZ1008:QJZ1009 QTV1008:QTV1009 RDR1008:RDR1009 RNN1008:RNN1009 RXJ1008:RXJ1009 SHF1008:SHF1009 SRB1008:SRB1009 TAX1008:TAX1009 TKT1008:TKT1009 TUP1008:TUP1009 UEL1008:UEL1009 UOH1008:UOH1009 UYD1008:UYD1009 VHZ1008:VHZ1009 VRV1008:VRV1009 WBR1008:WBR1009 WLN1008:WLN1009 WVJ1008:WVJ1009 B1090:B1091 IX1088:IX1089 ST1088:ST1089 ACP1088:ACP1089 AML1088:AML1089 AWH1088:AWH1089 BGD1088:BGD1089 BPZ1088:BPZ1089 BZV1088:BZV1089 CJR1088:CJR1089 CTN1088:CTN1089 DDJ1088:DDJ1089 DNF1088:DNF1089 DXB1088:DXB1089 EGX1088:EGX1089 EQT1088:EQT1089 FAP1088:FAP1089 FKL1088:FKL1089 FUH1088:FUH1089 GED1088:GED1089 GNZ1088:GNZ1089 GXV1088:GXV1089 HHR1088:HHR1089 HRN1088:HRN1089 IBJ1088:IBJ1089 ILF1088:ILF1089 IVB1088:IVB1089 JEX1088:JEX1089 JOT1088:JOT1089 JYP1088:JYP1089 KIL1088:KIL1089 KSH1088:KSH1089 LCD1088:LCD1089 LLZ1088:LLZ1089 LVV1088:LVV1089 MFR1088:MFR1089 MPN1088:MPN1089 MZJ1088:MZJ1089 NJF1088:NJF1089 NTB1088:NTB1089 OCX1088:OCX1089 OMT1088:OMT1089 OWP1088:OWP1089 PGL1088:PGL1089 PQH1088:PQH1089 QAD1088:QAD1089 QJZ1088:QJZ1089 QTV1088:QTV1089 RDR1088:RDR1089 RNN1088:RNN1089 RXJ1088:RXJ1089 SHF1088:SHF1089 SRB1088:SRB1089 TAX1088:TAX1089 TKT1088:TKT1089 TUP1088:TUP1089 UEL1088:UEL1089 UOH1088:UOH1089 UYD1088:UYD1089 VHZ1088:VHZ1089 VRV1088:VRV1089 WBR1088:WBR1089 WLN1088:WLN1089 WVJ1088:WVJ1089 B171:B172 IX171:IX172 ST171:ST172 ACP171:ACP172 AML171:AML172 AWH171:AWH172 BGD171:BGD172 BPZ171:BPZ172 BZV171:BZV172 CJR171:CJR172 CTN171:CTN172 DDJ171:DDJ172 DNF171:DNF172 DXB171:DXB172 EGX171:EGX172 EQT171:EQT172 FAP171:FAP172 FKL171:FKL172 FUH171:FUH172 GED171:GED172 GNZ171:GNZ172 GXV171:GXV172 HHR171:HHR172 HRN171:HRN172 IBJ171:IBJ172 ILF171:ILF172 IVB171:IVB172 JEX171:JEX172 JOT171:JOT172 JYP171:JYP172 KIL171:KIL172 KSH171:KSH172 LCD171:LCD172 LLZ171:LLZ172 LVV171:LVV172 MFR171:MFR172 MPN171:MPN172 MZJ171:MZJ172 NJF171:NJF172 NTB171:NTB172 OCX171:OCX172 OMT171:OMT172 OWP171:OWP172 PGL171:PGL172 PQH171:PQH172 QAD171:QAD172 QJZ171:QJZ172 QTV171:QTV172 RDR171:RDR172 RNN171:RNN172 RXJ171:RXJ172 SHF171:SHF172 SRB171:SRB172 TAX171:TAX172 TKT171:TKT172 TUP171:TUP172 UEL171:UEL172 UOH171:UOH172 UYD171:UYD172 VHZ171:VHZ172 VRV171:VRV172 WBR171:WBR172 WLN171:WLN172 WVJ171:WVJ172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1:B132 IX131:IX132 ST131:ST132 ACP131:ACP132 AML131:AML132 AWH131:AWH132 BGD131:BGD132 BPZ131:BPZ132 BZV131:BZV132 CJR131:CJR132 CTN131:CTN132 DDJ131:DDJ132 DNF131:DNF132 DXB131:DXB132 EGX131:EGX132 EQT131:EQT132 FAP131:FAP132 FKL131:FKL132 FUH131:FUH132 GED131:GED132 GNZ131:GNZ132 GXV131:GXV132 HHR131:HHR132 HRN131:HRN132 IBJ131:IBJ132 ILF131:ILF132 IVB131:IVB132 JEX131:JEX132 JOT131:JOT132 JYP131:JYP132 KIL131:KIL132 KSH131:KSH132 LCD131:LCD132 LLZ131:LLZ132 LVV131:LVV132 MFR131:MFR132 MPN131:MPN132 MZJ131:MZJ132 NJF131:NJF132 NTB131:NTB132 OCX131:OCX132 OMT131:OMT132 OWP131:OWP132 PGL131:PGL132 PQH131:PQH132 QAD131:QAD132 QJZ131:QJZ132 QTV131:QTV132 RDR131:RDR132 RNN131:RNN132 RXJ131:RXJ132 SHF131:SHF132 SRB131:SRB132 TAX131:TAX132 TKT131:TKT132 TUP131:TUP132 UEL131:UEL132 UOH131:UOH132 UYD131:UYD132 VHZ131:VHZ132 VRV131:VRV132 WBR131:WBR132 WLN131:WLN132 WVJ131:WVJ132 B211:B212 IX211:IX212 ST211:ST212 ACP211:ACP212 AML211:AML212 AWH211:AWH212 BGD211:BGD212 BPZ211:BPZ212 BZV211:BZV212 CJR211:CJR212 CTN211:CTN212 DDJ211:DDJ212 DNF211:DNF212 DXB211:DXB212 EGX211:EGX212 EQT211:EQT212 FAP211:FAP212 FKL211:FKL212 FUH211:FUH212 GED211:GED212 GNZ211:GNZ212 GXV211:GXV212 HHR211:HHR212 HRN211:HRN212 IBJ211:IBJ212 ILF211:ILF212 IVB211:IVB212 JEX211:JEX212 JOT211:JOT212 JYP211:JYP212 KIL211:KIL212 KSH211:KSH212 LCD211:LCD212 LLZ211:LLZ212 LVV211:LVV212 MFR211:MFR212 MPN211:MPN212 MZJ211:MZJ212 NJF211:NJF212 NTB211:NTB212 OCX211:OCX212 OMT211:OMT212 OWP211:OWP212 PGL211:PGL212 PQH211:PQH212 QAD211:QAD212 QJZ211:QJZ212 QTV211:QTV212 RDR211:RDR212 RNN211:RNN212 RXJ211:RXJ212 SHF211:SHF212 SRB211:SRB212 TAX211:TAX212 TKT211:TKT212 TUP211:TUP212 UEL211:UEL212 UOH211:UOH212 UYD211:UYD212 VHZ211:VHZ212 VRV211:VRV212 WBR211:WBR212 WLN211:WLN212 WVJ211:WVJ212 B251:B252 IX251:IX252 ST251:ST252 ACP251:ACP252 AML251:AML252 AWH251:AWH252 BGD251:BGD252 BPZ251:BPZ252 BZV251:BZV252 CJR251:CJR252 CTN251:CTN252 DDJ251:DDJ252 DNF251:DNF252 DXB251:DXB252 EGX251:EGX252 EQT251:EQT252 FAP251:FAP252 FKL251:FKL252 FUH251:FUH252 GED251:GED252 GNZ251:GNZ252 GXV251:GXV252 HHR251:HHR252 HRN251:HRN252 IBJ251:IBJ252 ILF251:ILF252 IVB251:IVB252 JEX251:JEX252 JOT251:JOT252 JYP251:JYP252 KIL251:KIL252 KSH251:KSH252 LCD251:LCD252 LLZ251:LLZ252 LVV251:LVV252 MFR251:MFR252 MPN251:MPN252 MZJ251:MZJ252 NJF251:NJF252 NTB251:NTB252 OCX251:OCX252 OMT251:OMT252 OWP251:OWP252 PGL251:PGL252 PQH251:PQH252 QAD251:QAD252 QJZ251:QJZ252 QTV251:QTV252 RDR251:RDR252 RNN251:RNN252 RXJ251:RXJ252 SHF251:SHF252 SRB251:SRB252 TAX251:TAX252 TKT251:TKT252 TUP251:TUP252 UEL251:UEL252 UOH251:UOH252 UYD251:UYD252 VHZ251:VHZ252 VRV251:VRV252 WBR251:WBR252 WLN251:WLN252 WVJ251:WVJ252 B291:B292 IX291:IX292 ST291:ST292 ACP291:ACP292 AML291:AML292 AWH291:AWH292 BGD291:BGD292 BPZ291:BPZ292 BZV291:BZV292 CJR291:CJR292 CTN291:CTN292 DDJ291:DDJ292 DNF291:DNF292 DXB291:DXB292 EGX291:EGX292 EQT291:EQT292 FAP291:FAP292 FKL291:FKL292 FUH291:FUH292 GED291:GED292 GNZ291:GNZ292 GXV291:GXV292 HHR291:HHR292 HRN291:HRN292 IBJ291:IBJ292 ILF291:ILF292 IVB291:IVB292 JEX291:JEX292 JOT291:JOT292 JYP291:JYP292 KIL291:KIL292 KSH291:KSH292 LCD291:LCD292 LLZ291:LLZ292 LVV291:LVV292 MFR291:MFR292 MPN291:MPN292 MZJ291:MZJ292 NJF291:NJF292 NTB291:NTB292 OCX291:OCX292 OMT291:OMT292 OWP291:OWP292 PGL291:PGL292 PQH291:PQH292 QAD291:QAD292 QJZ291:QJZ292 QTV291:QTV292 RDR291:RDR292 RNN291:RNN292 RXJ291:RXJ292 SHF291:SHF292 SRB291:SRB292 TAX291:TAX292 TKT291:TKT292 TUP291:TUP292 UEL291:UEL292 UOH291:UOH292 UYD291:UYD292 VHZ291:VHZ292 VRV291:VRV292 WBR291:WBR292 WLN291:WLN292 WVJ291:WVJ292 B769 IX768 ST768 ACP768 AML768 AWH768 BGD768 BPZ768 BZV768 CJR768 CTN768 DDJ768 DNF768 DXB768 EGX768 EQT768 FAP768 FKL768 FUH768 GED768 GNZ768 GXV768 HHR768 HRN768 IBJ768 ILF768 IVB768 JEX768 JOT768 JYP768 KIL768 KSH768 LCD768 LLZ768 LVV768 MFR768 MPN768 MZJ768 NJF768 NTB768 OCX768 OMT768 OWP768 PGL768 PQH768 QAD768 QJZ768 QTV768 RDR768 RNN768 RXJ768 SHF768 SRB768 TAX768 TKT768 TUP768 UEL768 UOH768 UYD768 VHZ768 VRV768 WBR768 WLN768 WVJ768">
      <formula1>"Nr. solicitări din alte localităţi"</formula1>
    </dataValidation>
    <dataValidation type="list" allowBlank="1" showInputMessage="1" showErrorMessage="1" sqref="A1049:A1050 IW1048:IW1049 SS1048:SS1049 ACO1048:ACO1049 AMK1048:AMK1049 AWG1048:AWG1049 BGC1048:BGC1049 BPY1048:BPY1049 BZU1048:BZU1049 CJQ1048:CJQ1049 CTM1048:CTM1049 DDI1048:DDI1049 DNE1048:DNE1049 DXA1048:DXA1049 EGW1048:EGW1049 EQS1048:EQS1049 FAO1048:FAO1049 FKK1048:FKK1049 FUG1048:FUG1049 GEC1048:GEC1049 GNY1048:GNY1049 GXU1048:GXU1049 HHQ1048:HHQ1049 HRM1048:HRM1049 IBI1048:IBI1049 ILE1048:ILE1049 IVA1048:IVA1049 JEW1048:JEW1049 JOS1048:JOS1049 JYO1048:JYO1049 KIK1048:KIK1049 KSG1048:KSG1049 LCC1048:LCC1049 LLY1048:LLY1049 LVU1048:LVU1049 MFQ1048:MFQ1049 MPM1048:MPM1049 MZI1048:MZI1049 NJE1048:NJE1049 NTA1048:NTA1049 OCW1048:OCW1049 OMS1048:OMS1049 OWO1048:OWO1049 PGK1048:PGK1049 PQG1048:PQG1049 QAC1048:QAC1049 QJY1048:QJY1049 QTU1048:QTU1049 RDQ1048:RDQ1049 RNM1048:RNM1049 RXI1048:RXI1049 SHE1048:SHE1049 SRA1048:SRA1049 TAW1048:TAW1049 TKS1048:TKS1049 TUO1048:TUO1049 UEK1048:UEK1049 UOG1048:UOG1049 UYC1048:UYC1049 VHY1048:VHY1049 VRU1048:VRU1049 WBQ1048:WBQ1049 WLM1048:WLM1049 WVI1048:WVI1049 A370:A371 IW370:IW371 SS370:SS371 ACO370:ACO371 AMK370:AMK371 AWG370:AWG371 BGC370:BGC371 BPY370:BPY371 BZU370:BZU371 CJQ370:CJQ371 CTM370:CTM371 DDI370:DDI371 DNE370:DNE371 DXA370:DXA371 EGW370:EGW371 EQS370:EQS371 FAO370:FAO371 FKK370:FKK371 FUG370:FUG371 GEC370:GEC371 GNY370:GNY371 GXU370:GXU371 HHQ370:HHQ371 HRM370:HRM371 IBI370:IBI371 ILE370:ILE371 IVA370:IVA371 JEW370:JEW371 JOS370:JOS371 JYO370:JYO371 KIK370:KIK371 KSG370:KSG371 LCC370:LCC371 LLY370:LLY371 LVU370:LVU371 MFQ370:MFQ371 MPM370:MPM371 MZI370:MZI371 NJE370:NJE371 NTA370:NTA371 OCW370:OCW371 OMS370:OMS371 OWO370:OWO371 PGK370:PGK371 PQG370:PQG371 QAC370:QAC371 QJY370:QJY371 QTU370:QTU371 RDQ370:RDQ371 RNM370:RNM371 RXI370:RXI371 SHE370:SHE371 SRA370:SRA371 TAW370:TAW371 TKS370:TKS371 TUO370:TUO371 UEK370:UEK371 UOG370:UOG371 UYC370:UYC371 VHY370:VHY371 VRU370:VRU371 WBQ370:WBQ371 WLM370:WLM371 WVI370:WVI371 A330:A331 IW330:IW331 SS330:SS331 ACO330:ACO331 AMK330:AMK331 AWG330:AWG331 BGC330:BGC331 BPY330:BPY331 BZU330:BZU331 CJQ330:CJQ331 CTM330:CTM331 DDI330:DDI331 DNE330:DNE331 DXA330:DXA331 EGW330:EGW331 EQS330:EQS331 FAO330:FAO331 FKK330:FKK331 FUG330:FUG331 GEC330:GEC331 GNY330:GNY331 GXU330:GXU331 HHQ330:HHQ331 HRM330:HRM331 IBI330:IBI331 ILE330:ILE331 IVA330:IVA331 JEW330:JEW331 JOS330:JOS331 JYO330:JYO331 KIK330:KIK331 KSG330:KSG331 LCC330:LCC331 LLY330:LLY331 LVU330:LVU331 MFQ330:MFQ331 MPM330:MPM331 MZI330:MZI331 NJE330:NJE331 NTA330:NTA331 OCW330:OCW331 OMS330:OMS331 OWO330:OWO331 PGK330:PGK331 PQG330:PQG331 QAC330:QAC331 QJY330:QJY331 QTU330:QTU331 RDQ330:RDQ331 RNM330:RNM331 RXI330:RXI331 SHE330:SHE331 SRA330:SRA331 TAW330:TAW331 TKS330:TKS331 TUO330:TUO331 UEK330:UEK331 UOG330:UOG331 UYC330:UYC331 VHY330:VHY331 VRU330:VRU331 WBQ330:WBQ331 WLM330:WLM331 WVI330:WVI331 A1130:A1131 IW1128:IW1129 SS1128:SS1129 ACO1128:ACO1129 AMK1128:AMK1129 AWG1128:AWG1129 BGC1128:BGC1129 BPY1128:BPY1129 BZU1128:BZU1129 CJQ1128:CJQ1129 CTM1128:CTM1129 DDI1128:DDI1129 DNE1128:DNE1129 DXA1128:DXA1129 EGW1128:EGW1129 EQS1128:EQS1129 FAO1128:FAO1129 FKK1128:FKK1129 FUG1128:FUG1129 GEC1128:GEC1129 GNY1128:GNY1129 GXU1128:GXU1129 HHQ1128:HHQ1129 HRM1128:HRM1129 IBI1128:IBI1129 ILE1128:ILE1129 IVA1128:IVA1129 JEW1128:JEW1129 JOS1128:JOS1129 JYO1128:JYO1129 KIK1128:KIK1129 KSG1128:KSG1129 LCC1128:LCC1129 LLY1128:LLY1129 LVU1128:LVU1129 MFQ1128:MFQ1129 MPM1128:MPM1129 MZI1128:MZI1129 NJE1128:NJE1129 NTA1128:NTA1129 OCW1128:OCW1129 OMS1128:OMS1129 OWO1128:OWO1129 PGK1128:PGK1129 PQG1128:PQG1129 QAC1128:QAC1129 QJY1128:QJY1129 QTU1128:QTU1129 RDQ1128:RDQ1129 RNM1128:RNM1129 RXI1128:RXI1129 SHE1128:SHE1129 SRA1128:SRA1129 TAW1128:TAW1129 TKS1128:TKS1129 TUO1128:TUO1129 UEK1128:UEK1129 UOG1128:UOG1129 UYC1128:UYC1129 VHY1128:VHY1129 VRU1128:VRU1129 WBQ1128:WBQ1129 WLM1128:WLM1129 WVI1128:WVI1129 A969:A970 IW968:IW969 SS968:SS969 ACO968:ACO969 AMK968:AMK969 AWG968:AWG969 BGC968:BGC969 BPY968:BPY969 BZU968:BZU969 CJQ968:CJQ969 CTM968:CTM969 DDI968:DDI969 DNE968:DNE969 DXA968:DXA969 EGW968:EGW969 EQS968:EQS969 FAO968:FAO969 FKK968:FKK969 FUG968:FUG969 GEC968:GEC969 GNY968:GNY969 GXU968:GXU969 HHQ968:HHQ969 HRM968:HRM969 IBI968:IBI969 ILE968:ILE969 IVA968:IVA969 JEW968:JEW969 JOS968:JOS969 JYO968:JYO969 KIK968:KIK969 KSG968:KSG969 LCC968:LCC969 LLY968:LLY969 LVU968:LVU969 MFQ968:MFQ969 MPM968:MPM969 MZI968:MZI969 NJE968:NJE969 NTA968:NTA969 OCW968:OCW969 OMS968:OMS969 OWO968:OWO969 PGK968:PGK969 PQG968:PQG969 QAC968:QAC969 QJY968:QJY969 QTU968:QTU969 RDQ968:RDQ969 RNM968:RNM969 RXI968:RXI969 SHE968:SHE969 SRA968:SRA969 TAW968:TAW969 TKS968:TKS969 TUO968:TUO969 UEK968:UEK969 UOG968:UOG969 UYC968:UYC969 VHY968:VHY969 VRU968:VRU969 WBQ968:WBQ969 WLM968:WLM969 WVI968:WVI969 A929:A930 IW928:IW929 SS928:SS929 ACO928:ACO929 AMK928:AMK929 AWG928:AWG929 BGC928:BGC929 BPY928:BPY929 BZU928:BZU929 CJQ928:CJQ929 CTM928:CTM929 DDI928:DDI929 DNE928:DNE929 DXA928:DXA929 EGW928:EGW929 EQS928:EQS929 FAO928:FAO929 FKK928:FKK929 FUG928:FUG929 GEC928:GEC929 GNY928:GNY929 GXU928:GXU929 HHQ928:HHQ929 HRM928:HRM929 IBI928:IBI929 ILE928:ILE929 IVA928:IVA929 JEW928:JEW929 JOS928:JOS929 JYO928:JYO929 KIK928:KIK929 KSG928:KSG929 LCC928:LCC929 LLY928:LLY929 LVU928:LVU929 MFQ928:MFQ929 MPM928:MPM929 MZI928:MZI929 NJE928:NJE929 NTA928:NTA929 OCW928:OCW929 OMS928:OMS929 OWO928:OWO929 PGK928:PGK929 PQG928:PQG929 QAC928:QAC929 QJY928:QJY929 QTU928:QTU929 RDQ928:RDQ929 RNM928:RNM929 RXI928:RXI929 SHE928:SHE929 SRA928:SRA929 TAW928:TAW929 TKS928:TKS929 TUO928:TUO929 UEK928:UEK929 UOG928:UOG929 UYC928:UYC929 VHY928:VHY929 VRU928:VRU929 WBQ928:WBQ929 WLM928:WLM929 WVI928:WVI929 A889:A890 IW888:IW889 SS888:SS889 ACO888:ACO889 AMK888:AMK889 AWG888:AWG889 BGC888:BGC889 BPY888:BPY889 BZU888:BZU889 CJQ888:CJQ889 CTM888:CTM889 DDI888:DDI889 DNE888:DNE889 DXA888:DXA889 EGW888:EGW889 EQS888:EQS889 FAO888:FAO889 FKK888:FKK889 FUG888:FUG889 GEC888:GEC889 GNY888:GNY889 GXU888:GXU889 HHQ888:HHQ889 HRM888:HRM889 IBI888:IBI889 ILE888:ILE889 IVA888:IVA889 JEW888:JEW889 JOS888:JOS889 JYO888:JYO889 KIK888:KIK889 KSG888:KSG889 LCC888:LCC889 LLY888:LLY889 LVU888:LVU889 MFQ888:MFQ889 MPM888:MPM889 MZI888:MZI889 NJE888:NJE889 NTA888:NTA889 OCW888:OCW889 OMS888:OMS889 OWO888:OWO889 PGK888:PGK889 PQG888:PQG889 QAC888:QAC889 QJY888:QJY889 QTU888:QTU889 RDQ888:RDQ889 RNM888:RNM889 RXI888:RXI889 SHE888:SHE889 SRA888:SRA889 TAW888:TAW889 TKS888:TKS889 TUO888:TUO889 UEK888:UEK889 UOG888:UOG889 UYC888:UYC889 VHY888:VHY889 VRU888:VRU889 WBQ888:WBQ889 WLM888:WLM889 WVI888:WVI889 A849:A850 IW848:IW849 SS848:SS849 ACO848:ACO849 AMK848:AMK849 AWG848:AWG849 BGC848:BGC849 BPY848:BPY849 BZU848:BZU849 CJQ848:CJQ849 CTM848:CTM849 DDI848:DDI849 DNE848:DNE849 DXA848:DXA849 EGW848:EGW849 EQS848:EQS849 FAO848:FAO849 FKK848:FKK849 FUG848:FUG849 GEC848:GEC849 GNY848:GNY849 GXU848:GXU849 HHQ848:HHQ849 HRM848:HRM849 IBI848:IBI849 ILE848:ILE849 IVA848:IVA849 JEW848:JEW849 JOS848:JOS849 JYO848:JYO849 KIK848:KIK849 KSG848:KSG849 LCC848:LCC849 LLY848:LLY849 LVU848:LVU849 MFQ848:MFQ849 MPM848:MPM849 MZI848:MZI849 NJE848:NJE849 NTA848:NTA849 OCW848:OCW849 OMS848:OMS849 OWO848:OWO849 PGK848:PGK849 PQG848:PQG849 QAC848:QAC849 QJY848:QJY849 QTU848:QTU849 RDQ848:RDQ849 RNM848:RNM849 RXI848:RXI849 SHE848:SHE849 SRA848:SRA849 TAW848:TAW849 TKS848:TKS849 TUO848:TUO849 UEK848:UEK849 UOG848:UOG849 UYC848:UYC849 VHY848:VHY849 VRU848:VRU849 WBQ848:WBQ849 WLM848:WLM849 WVI848:WVI849 A809:A810 IW808:IW809 SS808:SS809 ACO808:ACO809 AMK808:AMK809 AWG808:AWG809 BGC808:BGC809 BPY808:BPY809 BZU808:BZU809 CJQ808:CJQ809 CTM808:CTM809 DDI808:DDI809 DNE808:DNE809 DXA808:DXA809 EGW808:EGW809 EQS808:EQS809 FAO808:FAO809 FKK808:FKK809 FUG808:FUG809 GEC808:GEC809 GNY808:GNY809 GXU808:GXU809 HHQ808:HHQ809 HRM808:HRM809 IBI808:IBI809 ILE808:ILE809 IVA808:IVA809 JEW808:JEW809 JOS808:JOS809 JYO808:JYO809 KIK808:KIK809 KSG808:KSG809 LCC808:LCC809 LLY808:LLY809 LVU808:LVU809 MFQ808:MFQ809 MPM808:MPM809 MZI808:MZI809 NJE808:NJE809 NTA808:NTA809 OCW808:OCW809 OMS808:OMS809 OWO808:OWO809 PGK808:PGK809 PQG808:PQG809 QAC808:QAC809 QJY808:QJY809 QTU808:QTU809 RDQ808:RDQ809 RNM808:RNM809 RXI808:RXI809 SHE808:SHE809 SRA808:SRA809 TAW808:TAW809 TKS808:TKS809 TUO808:TUO809 UEK808:UEK809 UOG808:UOG809 UYC808:UYC809 VHY808:VHY809 VRU808:VRU809 WBQ808:WBQ809 WLM808:WLM809 WVI808:WVI809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729:A730 IW728:IW729 SS728:SS729 ACO728:ACO729 AMK728:AMK729 AWG728:AWG729 BGC728:BGC729 BPY728:BPY729 BZU728:BZU729 CJQ728:CJQ729 CTM728:CTM729 DDI728:DDI729 DNE728:DNE729 DXA728:DXA729 EGW728:EGW729 EQS728:EQS729 FAO728:FAO729 FKK728:FKK729 FUG728:FUG729 GEC728:GEC729 GNY728:GNY729 GXU728:GXU729 HHQ728:HHQ729 HRM728:HRM729 IBI728:IBI729 ILE728:ILE729 IVA728:IVA729 JEW728:JEW729 JOS728:JOS729 JYO728:JYO729 KIK728:KIK729 KSG728:KSG729 LCC728:LCC729 LLY728:LLY729 LVU728:LVU729 MFQ728:MFQ729 MPM728:MPM729 MZI728:MZI729 NJE728:NJE729 NTA728:NTA729 OCW728:OCW729 OMS728:OMS729 OWO728:OWO729 PGK728:PGK729 PQG728:PQG729 QAC728:QAC729 QJY728:QJY729 QTU728:QTU729 RDQ728:RDQ729 RNM728:RNM729 RXI728:RXI729 SHE728:SHE729 SRA728:SRA729 TAW728:TAW729 TKS728:TKS729 TUO728:TUO729 UEK728:UEK729 UOG728:UOG729 UYC728:UYC729 VHY728:VHY729 VRU728:VRU729 WBQ728:WBQ729 WLM728:WLM729 WVI728:WVI729 A410:A411 IW409:IW410 SS409:SS410 ACO409:ACO410 AMK409:AMK410 AWG409:AWG410 BGC409:BGC410 BPY409:BPY410 BZU409:BZU410 CJQ409:CJQ410 CTM409:CTM410 DDI409:DDI410 DNE409:DNE410 DXA409:DXA410 EGW409:EGW410 EQS409:EQS410 FAO409:FAO410 FKK409:FKK410 FUG409:FUG410 GEC409:GEC410 GNY409:GNY410 GXU409:GXU410 HHQ409:HHQ410 HRM409:HRM410 IBI409:IBI410 ILE409:ILE410 IVA409:IVA410 JEW409:JEW410 JOS409:JOS410 JYO409:JYO410 KIK409:KIK410 KSG409:KSG410 LCC409:LCC410 LLY409:LLY410 LVU409:LVU410 MFQ409:MFQ410 MPM409:MPM410 MZI409:MZI410 NJE409:NJE410 NTA409:NTA410 OCW409:OCW410 OMS409:OMS410 OWO409:OWO410 PGK409:PGK410 PQG409:PQG410 QAC409:QAC410 QJY409:QJY410 QTU409:QTU410 RDQ409:RDQ410 RNM409:RNM410 RXI409:RXI410 SHE409:SHE410 SRA409:SRA410 TAW409:TAW410 TKS409:TKS410 TUO409:TUO410 UEK409:UEK410 UOG409:UOG410 UYC409:UYC410 VHY409:VHY410 VRU409:VRU410 WBQ409:WBQ410 WLM409:WLM410 WVI409:WVI410 A450:A451 IW449:IW450 SS449:SS450 ACO449:ACO450 AMK449:AMK450 AWG449:AWG450 BGC449:BGC450 BPY449:BPY450 BZU449:BZU450 CJQ449:CJQ450 CTM449:CTM450 DDI449:DDI450 DNE449:DNE450 DXA449:DXA450 EGW449:EGW450 EQS449:EQS450 FAO449:FAO450 FKK449:FKK450 FUG449:FUG450 GEC449:GEC450 GNY449:GNY450 GXU449:GXU450 HHQ449:HHQ450 HRM449:HRM450 IBI449:IBI450 ILE449:ILE450 IVA449:IVA450 JEW449:JEW450 JOS449:JOS450 JYO449:JYO450 KIK449:KIK450 KSG449:KSG450 LCC449:LCC450 LLY449:LLY450 LVU449:LVU450 MFQ449:MFQ450 MPM449:MPM450 MZI449:MZI450 NJE449:NJE450 NTA449:NTA450 OCW449:OCW450 OMS449:OMS450 OWO449:OWO450 PGK449:PGK450 PQG449:PQG450 QAC449:QAC450 QJY449:QJY450 QTU449:QTU450 RDQ449:RDQ450 RNM449:RNM450 RXI449:RXI450 SHE449:SHE450 SRA449:SRA450 TAW449:TAW450 TKS449:TKS450 TUO449:TUO450 UEK449:UEK450 UOG449:UOG450 UYC449:UYC450 VHY449:VHY450 VRU449:VRU450 WBQ449:WBQ450 WLM449:WLM450 WVI449:WVI450 A490:A491 IW489:IW490 SS489:SS490 ACO489:ACO490 AMK489:AMK490 AWG489:AWG490 BGC489:BGC490 BPY489:BPY490 BZU489:BZU490 CJQ489:CJQ490 CTM489:CTM490 DDI489:DDI490 DNE489:DNE490 DXA489:DXA490 EGW489:EGW490 EQS489:EQS490 FAO489:FAO490 FKK489:FKK490 FUG489:FUG490 GEC489:GEC490 GNY489:GNY490 GXU489:GXU490 HHQ489:HHQ490 HRM489:HRM490 IBI489:IBI490 ILE489:ILE490 IVA489:IVA490 JEW489:JEW490 JOS489:JOS490 JYO489:JYO490 KIK489:KIK490 KSG489:KSG490 LCC489:LCC490 LLY489:LLY490 LVU489:LVU490 MFQ489:MFQ490 MPM489:MPM490 MZI489:MZI490 NJE489:NJE490 NTA489:NTA490 OCW489:OCW490 OMS489:OMS490 OWO489:OWO490 PGK489:PGK490 PQG489:PQG490 QAC489:QAC490 QJY489:QJY490 QTU489:QTU490 RDQ489:RDQ490 RNM489:RNM490 RXI489:RXI490 SHE489:SHE490 SRA489:SRA490 TAW489:TAW490 TKS489:TKS490 TUO489:TUO490 UEK489:UEK490 UOG489:UOG490 UYC489:UYC490 VHY489:VHY490 VRU489:VRU490 WBQ489:WBQ490 WLM489:WLM490 WVI489:WVI490 A530:A531 IW529:IW530 SS529:SS530 ACO529:ACO530 AMK529:AMK530 AWG529:AWG530 BGC529:BGC530 BPY529:BPY530 BZU529:BZU530 CJQ529:CJQ530 CTM529:CTM530 DDI529:DDI530 DNE529:DNE530 DXA529:DXA530 EGW529:EGW530 EQS529:EQS530 FAO529:FAO530 FKK529:FKK530 FUG529:FUG530 GEC529:GEC530 GNY529:GNY530 GXU529:GXU530 HHQ529:HHQ530 HRM529:HRM530 IBI529:IBI530 ILE529:ILE530 IVA529:IVA530 JEW529:JEW530 JOS529:JOS530 JYO529:JYO530 KIK529:KIK530 KSG529:KSG530 LCC529:LCC530 LLY529:LLY530 LVU529:LVU530 MFQ529:MFQ530 MPM529:MPM530 MZI529:MZI530 NJE529:NJE530 NTA529:NTA530 OCW529:OCW530 OMS529:OMS530 OWO529:OWO530 PGK529:PGK530 PQG529:PQG530 QAC529:QAC530 QJY529:QJY530 QTU529:QTU530 RDQ529:RDQ530 RNM529:RNM530 RXI529:RXI530 SHE529:SHE530 SRA529:SRA530 TAW529:TAW530 TKS529:TKS530 TUO529:TUO530 UEK529:UEK530 UOG529:UOG530 UYC529:UYC530 VHY529:VHY530 VRU529:VRU530 WBQ529:WBQ530 WLM529:WLM530 WVI529:WVI530 A569:A570 IW568:IW569 SS568:SS569 ACO568:ACO569 AMK568:AMK569 AWG568:AWG569 BGC568:BGC569 BPY568:BPY569 BZU568:BZU569 CJQ568:CJQ569 CTM568:CTM569 DDI568:DDI569 DNE568:DNE569 DXA568:DXA569 EGW568:EGW569 EQS568:EQS569 FAO568:FAO569 FKK568:FKK569 FUG568:FUG569 GEC568:GEC569 GNY568:GNY569 GXU568:GXU569 HHQ568:HHQ569 HRM568:HRM569 IBI568:IBI569 ILE568:ILE569 IVA568:IVA569 JEW568:JEW569 JOS568:JOS569 JYO568:JYO569 KIK568:KIK569 KSG568:KSG569 LCC568:LCC569 LLY568:LLY569 LVU568:LVU569 MFQ568:MFQ569 MPM568:MPM569 MZI568:MZI569 NJE568:NJE569 NTA568:NTA569 OCW568:OCW569 OMS568:OMS569 OWO568:OWO569 PGK568:PGK569 PQG568:PQG569 QAC568:QAC569 QJY568:QJY569 QTU568:QTU569 RDQ568:RDQ569 RNM568:RNM569 RXI568:RXI569 SHE568:SHE569 SRA568:SRA569 TAW568:TAW569 TKS568:TKS569 TUO568:TUO569 UEK568:UEK569 UOG568:UOG569 UYC568:UYC569 VHY568:VHY569 VRU568:VRU569 WBQ568:WBQ569 WLM568:WLM569 WVI568:WVI569 A609:A610 IW608:IW609 SS608:SS609 ACO608:ACO609 AMK608:AMK609 AWG608:AWG609 BGC608:BGC609 BPY608:BPY609 BZU608:BZU609 CJQ608:CJQ609 CTM608:CTM609 DDI608:DDI609 DNE608:DNE609 DXA608:DXA609 EGW608:EGW609 EQS608:EQS609 FAO608:FAO609 FKK608:FKK609 FUG608:FUG609 GEC608:GEC609 GNY608:GNY609 GXU608:GXU609 HHQ608:HHQ609 HRM608:HRM609 IBI608:IBI609 ILE608:ILE609 IVA608:IVA609 JEW608:JEW609 JOS608:JOS609 JYO608:JYO609 KIK608:KIK609 KSG608:KSG609 LCC608:LCC609 LLY608:LLY609 LVU608:LVU609 MFQ608:MFQ609 MPM608:MPM609 MZI608:MZI609 NJE608:NJE609 NTA608:NTA609 OCW608:OCW609 OMS608:OMS609 OWO608:OWO609 PGK608:PGK609 PQG608:PQG609 QAC608:QAC609 QJY608:QJY609 QTU608:QTU609 RDQ608:RDQ609 RNM608:RNM609 RXI608:RXI609 SHE608:SHE609 SRA608:SRA609 TAW608:TAW609 TKS608:TKS609 TUO608:TUO609 UEK608:UEK609 UOG608:UOG609 UYC608:UYC609 VHY608:VHY609 VRU608:VRU609 WBQ608:WBQ609 WLM608:WLM609 WVI608:WVI609 A649:A650 IW648:IW649 SS648:SS649 ACO648:ACO649 AMK648:AMK649 AWG648:AWG649 BGC648:BGC649 BPY648:BPY649 BZU648:BZU649 CJQ648:CJQ649 CTM648:CTM649 DDI648:DDI649 DNE648:DNE649 DXA648:DXA649 EGW648:EGW649 EQS648:EQS649 FAO648:FAO649 FKK648:FKK649 FUG648:FUG649 GEC648:GEC649 GNY648:GNY649 GXU648:GXU649 HHQ648:HHQ649 HRM648:HRM649 IBI648:IBI649 ILE648:ILE649 IVA648:IVA649 JEW648:JEW649 JOS648:JOS649 JYO648:JYO649 KIK648:KIK649 KSG648:KSG649 LCC648:LCC649 LLY648:LLY649 LVU648:LVU649 MFQ648:MFQ649 MPM648:MPM649 MZI648:MZI649 NJE648:NJE649 NTA648:NTA649 OCW648:OCW649 OMS648:OMS649 OWO648:OWO649 PGK648:PGK649 PQG648:PQG649 QAC648:QAC649 QJY648:QJY649 QTU648:QTU649 RDQ648:RDQ649 RNM648:RNM649 RXI648:RXI649 SHE648:SHE649 SRA648:SRA649 TAW648:TAW649 TKS648:TKS649 TUO648:TUO649 UEK648:UEK649 UOG648:UOG649 UYC648:UYC649 VHY648:VHY649 VRU648:VRU649 WBQ648:WBQ649 WLM648:WLM649 WVI648:WVI649 A689:A690 IW688:IW689 SS688:SS689 ACO688:ACO689 AMK688:AMK689 AWG688:AWG689 BGC688:BGC689 BPY688:BPY689 BZU688:BZU689 CJQ688:CJQ689 CTM688:CTM689 DDI688:DDI689 DNE688:DNE689 DXA688:DXA689 EGW688:EGW689 EQS688:EQS689 FAO688:FAO689 FKK688:FKK689 FUG688:FUG689 GEC688:GEC689 GNY688:GNY689 GXU688:GXU689 HHQ688:HHQ689 HRM688:HRM689 IBI688:IBI689 ILE688:ILE689 IVA688:IVA689 JEW688:JEW689 JOS688:JOS689 JYO688:JYO689 KIK688:KIK689 KSG688:KSG689 LCC688:LCC689 LLY688:LLY689 LVU688:LVU689 MFQ688:MFQ689 MPM688:MPM689 MZI688:MZI689 NJE688:NJE689 NTA688:NTA689 OCW688:OCW689 OMS688:OMS689 OWO688:OWO689 PGK688:PGK689 PQG688:PQG689 QAC688:QAC689 QJY688:QJY689 QTU688:QTU689 RDQ688:RDQ689 RNM688:RNM689 RXI688:RXI689 SHE688:SHE689 SRA688:SRA689 TAW688:TAW689 TKS688:TKS689 TUO688:TUO689 UEK688:UEK689 UOG688:UOG689 UYC688:UYC689 VHY688:VHY689 VRU688:VRU689 WBQ688:WBQ689 WLM688:WLM689 WVI688:WVI689 A1009:A1010 IW1008:IW1009 SS1008:SS1009 ACO1008:ACO1009 AMK1008:AMK1009 AWG1008:AWG1009 BGC1008:BGC1009 BPY1008:BPY1009 BZU1008:BZU1009 CJQ1008:CJQ1009 CTM1008:CTM1009 DDI1008:DDI1009 DNE1008:DNE1009 DXA1008:DXA1009 EGW1008:EGW1009 EQS1008:EQS1009 FAO1008:FAO1009 FKK1008:FKK1009 FUG1008:FUG1009 GEC1008:GEC1009 GNY1008:GNY1009 GXU1008:GXU1009 HHQ1008:HHQ1009 HRM1008:HRM1009 IBI1008:IBI1009 ILE1008:ILE1009 IVA1008:IVA1009 JEW1008:JEW1009 JOS1008:JOS1009 JYO1008:JYO1009 KIK1008:KIK1009 KSG1008:KSG1009 LCC1008:LCC1009 LLY1008:LLY1009 LVU1008:LVU1009 MFQ1008:MFQ1009 MPM1008:MPM1009 MZI1008:MZI1009 NJE1008:NJE1009 NTA1008:NTA1009 OCW1008:OCW1009 OMS1008:OMS1009 OWO1008:OWO1009 PGK1008:PGK1009 PQG1008:PQG1009 QAC1008:QAC1009 QJY1008:QJY1009 QTU1008:QTU1009 RDQ1008:RDQ1009 RNM1008:RNM1009 RXI1008:RXI1009 SHE1008:SHE1009 SRA1008:SRA1009 TAW1008:TAW1009 TKS1008:TKS1009 TUO1008:TUO1009 UEK1008:UEK1009 UOG1008:UOG1009 UYC1008:UYC1009 VHY1008:VHY1009 VRU1008:VRU1009 WBQ1008:WBQ1009 WLM1008:WLM1009 WVI1008:WVI1009 A1090:A1091 IW1088:IW1089 SS1088:SS1089 ACO1088:ACO1089 AMK1088:AMK1089 AWG1088:AWG1089 BGC1088:BGC1089 BPY1088:BPY1089 BZU1088:BZU1089 CJQ1088:CJQ1089 CTM1088:CTM1089 DDI1088:DDI1089 DNE1088:DNE1089 DXA1088:DXA1089 EGW1088:EGW1089 EQS1088:EQS1089 FAO1088:FAO1089 FKK1088:FKK1089 FUG1088:FUG1089 GEC1088:GEC1089 GNY1088:GNY1089 GXU1088:GXU1089 HHQ1088:HHQ1089 HRM1088:HRM1089 IBI1088:IBI1089 ILE1088:ILE1089 IVA1088:IVA1089 JEW1088:JEW1089 JOS1088:JOS1089 JYO1088:JYO1089 KIK1088:KIK1089 KSG1088:KSG1089 LCC1088:LCC1089 LLY1088:LLY1089 LVU1088:LVU1089 MFQ1088:MFQ1089 MPM1088:MPM1089 MZI1088:MZI1089 NJE1088:NJE1089 NTA1088:NTA1089 OCW1088:OCW1089 OMS1088:OMS1089 OWO1088:OWO1089 PGK1088:PGK1089 PQG1088:PQG1089 QAC1088:QAC1089 QJY1088:QJY1089 QTU1088:QTU1089 RDQ1088:RDQ1089 RNM1088:RNM1089 RXI1088:RXI1089 SHE1088:SHE1089 SRA1088:SRA1089 TAW1088:TAW1089 TKS1088:TKS1089 TUO1088:TUO1089 UEK1088:UEK1089 UOG1088:UOG1089 UYC1088:UYC1089 VHY1088:VHY1089 VRU1088:VRU1089 WBQ1088:WBQ1089 WLM1088:WLM1089 WVI1088:WVI1089 A171:A172 IW171:IW172 SS171:SS172 ACO171:ACO172 AMK171:AMK172 AWG171:AWG172 BGC171:BGC172 BPY171:BPY172 BZU171:BZU172 CJQ171:CJQ172 CTM171:CTM172 DDI171:DDI172 DNE171:DNE172 DXA171:DXA172 EGW171:EGW172 EQS171:EQS172 FAO171:FAO172 FKK171:FKK172 FUG171:FUG172 GEC171:GEC172 GNY171:GNY172 GXU171:GXU172 HHQ171:HHQ172 HRM171:HRM172 IBI171:IBI172 ILE171:ILE172 IVA171:IVA172 JEW171:JEW172 JOS171:JOS172 JYO171:JYO172 KIK171:KIK172 KSG171:KSG172 LCC171:LCC172 LLY171:LLY172 LVU171:LVU172 MFQ171:MFQ172 MPM171:MPM172 MZI171:MZI172 NJE171:NJE172 NTA171:NTA172 OCW171:OCW172 OMS171:OMS172 OWO171:OWO172 PGK171:PGK172 PQG171:PQG172 QAC171:QAC172 QJY171:QJY172 QTU171:QTU172 RDQ171:RDQ172 RNM171:RNM172 RXI171:RXI172 SHE171:SHE172 SRA171:SRA172 TAW171:TAW172 TKS171:TKS172 TUO171:TUO172 UEK171:UEK172 UOG171:UOG172 UYC171:UYC172 VHY171:VHY172 VRU171:VRU172 WBQ171:WBQ172 WLM171:WLM172 WVI171:WVI172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1:A132 IW131:IW132 SS131:SS132 ACO131:ACO132 AMK131:AMK132 AWG131:AWG132 BGC131:BGC132 BPY131:BPY132 BZU131:BZU132 CJQ131:CJQ132 CTM131:CTM132 DDI131:DDI132 DNE131:DNE132 DXA131:DXA132 EGW131:EGW132 EQS131:EQS132 FAO131:FAO132 FKK131:FKK132 FUG131:FUG132 GEC131:GEC132 GNY131:GNY132 GXU131:GXU132 HHQ131:HHQ132 HRM131:HRM132 IBI131:IBI132 ILE131:ILE132 IVA131:IVA132 JEW131:JEW132 JOS131:JOS132 JYO131:JYO132 KIK131:KIK132 KSG131:KSG132 LCC131:LCC132 LLY131:LLY132 LVU131:LVU132 MFQ131:MFQ132 MPM131:MPM132 MZI131:MZI132 NJE131:NJE132 NTA131:NTA132 OCW131:OCW132 OMS131:OMS132 OWO131:OWO132 PGK131:PGK132 PQG131:PQG132 QAC131:QAC132 QJY131:QJY132 QTU131:QTU132 RDQ131:RDQ132 RNM131:RNM132 RXI131:RXI132 SHE131:SHE132 SRA131:SRA132 TAW131:TAW132 TKS131:TKS132 TUO131:TUO132 UEK131:UEK132 UOG131:UOG132 UYC131:UYC132 VHY131:VHY132 VRU131:VRU132 WBQ131:WBQ132 WLM131:WLM132 WVI131:WVI132 A211:A212 IW211:IW212 SS211:SS212 ACO211:ACO212 AMK211:AMK212 AWG211:AWG212 BGC211:BGC212 BPY211:BPY212 BZU211:BZU212 CJQ211:CJQ212 CTM211:CTM212 DDI211:DDI212 DNE211:DNE212 DXA211:DXA212 EGW211:EGW212 EQS211:EQS212 FAO211:FAO212 FKK211:FKK212 FUG211:FUG212 GEC211:GEC212 GNY211:GNY212 GXU211:GXU212 HHQ211:HHQ212 HRM211:HRM212 IBI211:IBI212 ILE211:ILE212 IVA211:IVA212 JEW211:JEW212 JOS211:JOS212 JYO211:JYO212 KIK211:KIK212 KSG211:KSG212 LCC211:LCC212 LLY211:LLY212 LVU211:LVU212 MFQ211:MFQ212 MPM211:MPM212 MZI211:MZI212 NJE211:NJE212 NTA211:NTA212 OCW211:OCW212 OMS211:OMS212 OWO211:OWO212 PGK211:PGK212 PQG211:PQG212 QAC211:QAC212 QJY211:QJY212 QTU211:QTU212 RDQ211:RDQ212 RNM211:RNM212 RXI211:RXI212 SHE211:SHE212 SRA211:SRA212 TAW211:TAW212 TKS211:TKS212 TUO211:TUO212 UEK211:UEK212 UOG211:UOG212 UYC211:UYC212 VHY211:VHY212 VRU211:VRU212 WBQ211:WBQ212 WLM211:WLM212 WVI211:WVI212 A251:A252 IW251:IW252 SS251:SS252 ACO251:ACO252 AMK251:AMK252 AWG251:AWG252 BGC251:BGC252 BPY251:BPY252 BZU251:BZU252 CJQ251:CJQ252 CTM251:CTM252 DDI251:DDI252 DNE251:DNE252 DXA251:DXA252 EGW251:EGW252 EQS251:EQS252 FAO251:FAO252 FKK251:FKK252 FUG251:FUG252 GEC251:GEC252 GNY251:GNY252 GXU251:GXU252 HHQ251:HHQ252 HRM251:HRM252 IBI251:IBI252 ILE251:ILE252 IVA251:IVA252 JEW251:JEW252 JOS251:JOS252 JYO251:JYO252 KIK251:KIK252 KSG251:KSG252 LCC251:LCC252 LLY251:LLY252 LVU251:LVU252 MFQ251:MFQ252 MPM251:MPM252 MZI251:MZI252 NJE251:NJE252 NTA251:NTA252 OCW251:OCW252 OMS251:OMS252 OWO251:OWO252 PGK251:PGK252 PQG251:PQG252 QAC251:QAC252 QJY251:QJY252 QTU251:QTU252 RDQ251:RDQ252 RNM251:RNM252 RXI251:RXI252 SHE251:SHE252 SRA251:SRA252 TAW251:TAW252 TKS251:TKS252 TUO251:TUO252 UEK251:UEK252 UOG251:UOG252 UYC251:UYC252 VHY251:VHY252 VRU251:VRU252 WBQ251:WBQ252 WLM251:WLM252 WVI251:WVI252 A291:A292 IW291:IW292 SS291:SS292 ACO291:ACO292 AMK291:AMK292 AWG291:AWG292 BGC291:BGC292 BPY291:BPY292 BZU291:BZU292 CJQ291:CJQ292 CTM291:CTM292 DDI291:DDI292 DNE291:DNE292 DXA291:DXA292 EGW291:EGW292 EQS291:EQS292 FAO291:FAO292 FKK291:FKK292 FUG291:FUG292 GEC291:GEC292 GNY291:GNY292 GXU291:GXU292 HHQ291:HHQ292 HRM291:HRM292 IBI291:IBI292 ILE291:ILE292 IVA291:IVA292 JEW291:JEW292 JOS291:JOS292 JYO291:JYO292 KIK291:KIK292 KSG291:KSG292 LCC291:LCC292 LLY291:LLY292 LVU291:LVU292 MFQ291:MFQ292 MPM291:MPM292 MZI291:MZI292 NJE291:NJE292 NTA291:NTA292 OCW291:OCW292 OMS291:OMS292 OWO291:OWO292 PGK291:PGK292 PQG291:PQG292 QAC291:QAC292 QJY291:QJY292 QTU291:QTU292 RDQ291:RDQ292 RNM291:RNM292 RXI291:RXI292 SHE291:SHE292 SRA291:SRA292 TAW291:TAW292 TKS291:TKS292 TUO291:TUO292 UEK291:UEK292 UOG291:UOG292 UYC291:UYC292 VHY291:VHY292 VRU291:VRU292 WBQ291:WBQ292 WLM291:WLM292 WVI291:WVI292 A769 IW768 SS768 ACO768 AMK768 AWG768 BGC768 BPY768 BZU768 CJQ768 CTM768 DDI768 DNE768 DXA768 EGW768 EQS768 FAO768 FKK768 FUG768 GEC768 GNY768 GXU768 HHQ768 HRM768 IBI768 ILE768 IVA768 JEW768 JOS768 JYO768 KIK768 KSG768 LCC768 LLY768 LVU768 MFQ768 MPM768 MZI768 NJE768 NTA768 OCW768 OMS768 OWO768 PGK768 PQG768 QAC768 QJY768 QTU768 RDQ768 RNM768 RXI768 SHE768 SRA768 TAW768 TKS768 TUO768 UEK768 UOG768 UYC768 VHY768 VRU768 WBQ768 WLM768 WVI768">
      <formula1>"Nr. solicitări din reşedinţa de judeţ"</formula1>
    </dataValidation>
    <dataValidation type="list" allowBlank="1" showInputMessage="1" showErrorMessage="1" sqref="F1049:H1049 JB1048:JD1048 SX1048:SZ1048 ACT1048:ACV1048 AMP1048:AMR1048 AWL1048:AWN1048 BGH1048:BGJ1048 BQD1048:BQF1048 BZZ1048:CAB1048 CJV1048:CJX1048 CTR1048:CTT1048 DDN1048:DDP1048 DNJ1048:DNL1048 DXF1048:DXH1048 EHB1048:EHD1048 EQX1048:EQZ1048 FAT1048:FAV1048 FKP1048:FKR1048 FUL1048:FUN1048 GEH1048:GEJ1048 GOD1048:GOF1048 GXZ1048:GYB1048 HHV1048:HHX1048 HRR1048:HRT1048 IBN1048:IBP1048 ILJ1048:ILL1048 IVF1048:IVH1048 JFB1048:JFD1048 JOX1048:JOZ1048 JYT1048:JYV1048 KIP1048:KIR1048 KSL1048:KSN1048 LCH1048:LCJ1048 LMD1048:LMF1048 LVZ1048:LWB1048 MFV1048:MFX1048 MPR1048:MPT1048 MZN1048:MZP1048 NJJ1048:NJL1048 NTF1048:NTH1048 ODB1048:ODD1048 OMX1048:OMZ1048 OWT1048:OWV1048 PGP1048:PGR1048 PQL1048:PQN1048 QAH1048:QAJ1048 QKD1048:QKF1048 QTZ1048:QUB1048 RDV1048:RDX1048 RNR1048:RNT1048 RXN1048:RXP1048 SHJ1048:SHL1048 SRF1048:SRH1048 TBB1048:TBD1048 TKX1048:TKZ1048 TUT1048:TUV1048 UEP1048:UER1048 UOL1048:UON1048 UYH1048:UYJ1048 VID1048:VIF1048 VRZ1048:VSB1048 WBV1048:WBX1048 WLR1048:WLT1048 WVN1048:WVP1048 F370:H370 JB370:JD370 SX370:SZ370 ACT370:ACV370 AMP370:AMR370 AWL370:AWN370 BGH370:BGJ370 BQD370:BQF370 BZZ370:CAB370 CJV370:CJX370 CTR370:CTT370 DDN370:DDP370 DNJ370:DNL370 DXF370:DXH370 EHB370:EHD370 EQX370:EQZ370 FAT370:FAV370 FKP370:FKR370 FUL370:FUN370 GEH370:GEJ370 GOD370:GOF370 GXZ370:GYB370 HHV370:HHX370 HRR370:HRT370 IBN370:IBP370 ILJ370:ILL370 IVF370:IVH370 JFB370:JFD370 JOX370:JOZ370 JYT370:JYV370 KIP370:KIR370 KSL370:KSN370 LCH370:LCJ370 LMD370:LMF370 LVZ370:LWB370 MFV370:MFX370 MPR370:MPT370 MZN370:MZP370 NJJ370:NJL370 NTF370:NTH370 ODB370:ODD370 OMX370:OMZ370 OWT370:OWV370 PGP370:PGR370 PQL370:PQN370 QAH370:QAJ370 QKD370:QKF370 QTZ370:QUB370 RDV370:RDX370 RNR370:RNT370 RXN370:RXP370 SHJ370:SHL370 SRF370:SRH370 TBB370:TBD370 TKX370:TKZ370 TUT370:TUV370 UEP370:UER370 UOL370:UON370 UYH370:UYJ370 VID370:VIF370 VRZ370:VSB370 WBV370:WBX370 WLR370:WLT370 WVN370:WVP370 F330:H330 JB330:JD330 SX330:SZ330 ACT330:ACV330 AMP330:AMR330 AWL330:AWN330 BGH330:BGJ330 BQD330:BQF330 BZZ330:CAB330 CJV330:CJX330 CTR330:CTT330 DDN330:DDP330 DNJ330:DNL330 DXF330:DXH330 EHB330:EHD330 EQX330:EQZ330 FAT330:FAV330 FKP330:FKR330 FUL330:FUN330 GEH330:GEJ330 GOD330:GOF330 GXZ330:GYB330 HHV330:HHX330 HRR330:HRT330 IBN330:IBP330 ILJ330:ILL330 IVF330:IVH330 JFB330:JFD330 JOX330:JOZ330 JYT330:JYV330 KIP330:KIR330 KSL330:KSN330 LCH330:LCJ330 LMD330:LMF330 LVZ330:LWB330 MFV330:MFX330 MPR330:MPT330 MZN330:MZP330 NJJ330:NJL330 NTF330:NTH330 ODB330:ODD330 OMX330:OMZ330 OWT330:OWV330 PGP330:PGR330 PQL330:PQN330 QAH330:QAJ330 QKD330:QKF330 QTZ330:QUB330 RDV330:RDX330 RNR330:RNT330 RXN330:RXP330 SHJ330:SHL330 SRF330:SRH330 TBB330:TBD330 TKX330:TKZ330 TUT330:TUV330 UEP330:UER330 UOL330:UON330 UYH330:UYJ330 VID330:VIF330 VRZ330:VSB330 WBV330:WBX330 WLR330:WLT330 WVN330:WVP330 F1130:H1130 JB1128:JD1128 SX1128:SZ1128 ACT1128:ACV1128 AMP1128:AMR1128 AWL1128:AWN1128 BGH1128:BGJ1128 BQD1128:BQF1128 BZZ1128:CAB1128 CJV1128:CJX1128 CTR1128:CTT1128 DDN1128:DDP1128 DNJ1128:DNL1128 DXF1128:DXH1128 EHB1128:EHD1128 EQX1128:EQZ1128 FAT1128:FAV1128 FKP1128:FKR1128 FUL1128:FUN1128 GEH1128:GEJ1128 GOD1128:GOF1128 GXZ1128:GYB1128 HHV1128:HHX1128 HRR1128:HRT1128 IBN1128:IBP1128 ILJ1128:ILL1128 IVF1128:IVH1128 JFB1128:JFD1128 JOX1128:JOZ1128 JYT1128:JYV1128 KIP1128:KIR1128 KSL1128:KSN1128 LCH1128:LCJ1128 LMD1128:LMF1128 LVZ1128:LWB1128 MFV1128:MFX1128 MPR1128:MPT1128 MZN1128:MZP1128 NJJ1128:NJL1128 NTF1128:NTH1128 ODB1128:ODD1128 OMX1128:OMZ1128 OWT1128:OWV1128 PGP1128:PGR1128 PQL1128:PQN1128 QAH1128:QAJ1128 QKD1128:QKF1128 QTZ1128:QUB1128 RDV1128:RDX1128 RNR1128:RNT1128 RXN1128:RXP1128 SHJ1128:SHL1128 SRF1128:SRH1128 TBB1128:TBD1128 TKX1128:TKZ1128 TUT1128:TUV1128 UEP1128:UER1128 UOL1128:UON1128 UYH1128:UYJ1128 VID1128:VIF1128 VRZ1128:VSB1128 WBV1128:WBX1128 WLR1128:WLT1128 WVN1128:WVP1128 F969:H969 JB968:JD968 SX968:SZ968 ACT968:ACV968 AMP968:AMR968 AWL968:AWN968 BGH968:BGJ968 BQD968:BQF968 BZZ968:CAB968 CJV968:CJX968 CTR968:CTT968 DDN968:DDP968 DNJ968:DNL968 DXF968:DXH968 EHB968:EHD968 EQX968:EQZ968 FAT968:FAV968 FKP968:FKR968 FUL968:FUN968 GEH968:GEJ968 GOD968:GOF968 GXZ968:GYB968 HHV968:HHX968 HRR968:HRT968 IBN968:IBP968 ILJ968:ILL968 IVF968:IVH968 JFB968:JFD968 JOX968:JOZ968 JYT968:JYV968 KIP968:KIR968 KSL968:KSN968 LCH968:LCJ968 LMD968:LMF968 LVZ968:LWB968 MFV968:MFX968 MPR968:MPT968 MZN968:MZP968 NJJ968:NJL968 NTF968:NTH968 ODB968:ODD968 OMX968:OMZ968 OWT968:OWV968 PGP968:PGR968 PQL968:PQN968 QAH968:QAJ968 QKD968:QKF968 QTZ968:QUB968 RDV968:RDX968 RNR968:RNT968 RXN968:RXP968 SHJ968:SHL968 SRF968:SRH968 TBB968:TBD968 TKX968:TKZ968 TUT968:TUV968 UEP968:UER968 UOL968:UON968 UYH968:UYJ968 VID968:VIF968 VRZ968:VSB968 WBV968:WBX968 WLR968:WLT968 WVN968:WVP968 F929:H929 JB928:JD928 SX928:SZ928 ACT928:ACV928 AMP928:AMR928 AWL928:AWN928 BGH928:BGJ928 BQD928:BQF928 BZZ928:CAB928 CJV928:CJX928 CTR928:CTT928 DDN928:DDP928 DNJ928:DNL928 DXF928:DXH928 EHB928:EHD928 EQX928:EQZ928 FAT928:FAV928 FKP928:FKR928 FUL928:FUN928 GEH928:GEJ928 GOD928:GOF928 GXZ928:GYB928 HHV928:HHX928 HRR928:HRT928 IBN928:IBP928 ILJ928:ILL928 IVF928:IVH928 JFB928:JFD928 JOX928:JOZ928 JYT928:JYV928 KIP928:KIR928 KSL928:KSN928 LCH928:LCJ928 LMD928:LMF928 LVZ928:LWB928 MFV928:MFX928 MPR928:MPT928 MZN928:MZP928 NJJ928:NJL928 NTF928:NTH928 ODB928:ODD928 OMX928:OMZ928 OWT928:OWV928 PGP928:PGR928 PQL928:PQN928 QAH928:QAJ928 QKD928:QKF928 QTZ928:QUB928 RDV928:RDX928 RNR928:RNT928 RXN928:RXP928 SHJ928:SHL928 SRF928:SRH928 TBB928:TBD928 TKX928:TKZ928 TUT928:TUV928 UEP928:UER928 UOL928:UON928 UYH928:UYJ928 VID928:VIF928 VRZ928:VSB928 WBV928:WBX928 WLR928:WLT928 WVN928:WVP928 F889:H889 JB888:JD888 SX888:SZ888 ACT888:ACV888 AMP888:AMR888 AWL888:AWN888 BGH888:BGJ888 BQD888:BQF888 BZZ888:CAB888 CJV888:CJX888 CTR888:CTT888 DDN888:DDP888 DNJ888:DNL888 DXF888:DXH888 EHB888:EHD888 EQX888:EQZ888 FAT888:FAV888 FKP888:FKR888 FUL888:FUN888 GEH888:GEJ888 GOD888:GOF888 GXZ888:GYB888 HHV888:HHX888 HRR888:HRT888 IBN888:IBP888 ILJ888:ILL888 IVF888:IVH888 JFB888:JFD888 JOX888:JOZ888 JYT888:JYV888 KIP888:KIR888 KSL888:KSN888 LCH888:LCJ888 LMD888:LMF888 LVZ888:LWB888 MFV888:MFX888 MPR888:MPT888 MZN888:MZP888 NJJ888:NJL888 NTF888:NTH888 ODB888:ODD888 OMX888:OMZ888 OWT888:OWV888 PGP888:PGR888 PQL888:PQN888 QAH888:QAJ888 QKD888:QKF888 QTZ888:QUB888 RDV888:RDX888 RNR888:RNT888 RXN888:RXP888 SHJ888:SHL888 SRF888:SRH888 TBB888:TBD888 TKX888:TKZ888 TUT888:TUV888 UEP888:UER888 UOL888:UON888 UYH888:UYJ888 VID888:VIF888 VRZ888:VSB888 WBV888:WBX888 WLR888:WLT888 WVN888:WVP888 F849:H849 JB848:JD848 SX848:SZ848 ACT848:ACV848 AMP848:AMR848 AWL848:AWN848 BGH848:BGJ848 BQD848:BQF848 BZZ848:CAB848 CJV848:CJX848 CTR848:CTT848 DDN848:DDP848 DNJ848:DNL848 DXF848:DXH848 EHB848:EHD848 EQX848:EQZ848 FAT848:FAV848 FKP848:FKR848 FUL848:FUN848 GEH848:GEJ848 GOD848:GOF848 GXZ848:GYB848 HHV848:HHX848 HRR848:HRT848 IBN848:IBP848 ILJ848:ILL848 IVF848:IVH848 JFB848:JFD848 JOX848:JOZ848 JYT848:JYV848 KIP848:KIR848 KSL848:KSN848 LCH848:LCJ848 LMD848:LMF848 LVZ848:LWB848 MFV848:MFX848 MPR848:MPT848 MZN848:MZP848 NJJ848:NJL848 NTF848:NTH848 ODB848:ODD848 OMX848:OMZ848 OWT848:OWV848 PGP848:PGR848 PQL848:PQN848 QAH848:QAJ848 QKD848:QKF848 QTZ848:QUB848 RDV848:RDX848 RNR848:RNT848 RXN848:RXP848 SHJ848:SHL848 SRF848:SRH848 TBB848:TBD848 TKX848:TKZ848 TUT848:TUV848 UEP848:UER848 UOL848:UON848 UYH848:UYJ848 VID848:VIF848 VRZ848:VSB848 WBV848:WBX848 WLR848:WLT848 WVN848:WVP848 F809:H809 JB808:JD808 SX808:SZ808 ACT808:ACV808 AMP808:AMR808 AWL808:AWN808 BGH808:BGJ808 BQD808:BQF808 BZZ808:CAB808 CJV808:CJX808 CTR808:CTT808 DDN808:DDP808 DNJ808:DNL808 DXF808:DXH808 EHB808:EHD808 EQX808:EQZ808 FAT808:FAV808 FKP808:FKR808 FUL808:FUN808 GEH808:GEJ808 GOD808:GOF808 GXZ808:GYB808 HHV808:HHX808 HRR808:HRT808 IBN808:IBP808 ILJ808:ILL808 IVF808:IVH808 JFB808:JFD808 JOX808:JOZ808 JYT808:JYV808 KIP808:KIR808 KSL808:KSN808 LCH808:LCJ808 LMD808:LMF808 LVZ808:LWB808 MFV808:MFX808 MPR808:MPT808 MZN808:MZP808 NJJ808:NJL808 NTF808:NTH808 ODB808:ODD808 OMX808:OMZ808 OWT808:OWV808 PGP808:PGR808 PQL808:PQN808 QAH808:QAJ808 QKD808:QKF808 QTZ808:QUB808 RDV808:RDX808 RNR808:RNT808 RXN808:RXP808 SHJ808:SHL808 SRF808:SRH808 TBB808:TBD808 TKX808:TKZ808 TUT808:TUV808 UEP808:UER808 UOL808:UON808 UYH808:UYJ808 VID808:VIF808 VRZ808:VSB808 WBV808:WBX808 WLR808:WLT808 WVN808:WVP808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729:H729 JB728:JD728 SX728:SZ728 ACT728:ACV728 AMP728:AMR728 AWL728:AWN728 BGH728:BGJ728 BQD728:BQF728 BZZ728:CAB728 CJV728:CJX728 CTR728:CTT728 DDN728:DDP728 DNJ728:DNL728 DXF728:DXH728 EHB728:EHD728 EQX728:EQZ728 FAT728:FAV728 FKP728:FKR728 FUL728:FUN728 GEH728:GEJ728 GOD728:GOF728 GXZ728:GYB728 HHV728:HHX728 HRR728:HRT728 IBN728:IBP728 ILJ728:ILL728 IVF728:IVH728 JFB728:JFD728 JOX728:JOZ728 JYT728:JYV728 KIP728:KIR728 KSL728:KSN728 LCH728:LCJ728 LMD728:LMF728 LVZ728:LWB728 MFV728:MFX728 MPR728:MPT728 MZN728:MZP728 NJJ728:NJL728 NTF728:NTH728 ODB728:ODD728 OMX728:OMZ728 OWT728:OWV728 PGP728:PGR728 PQL728:PQN728 QAH728:QAJ728 QKD728:QKF728 QTZ728:QUB728 RDV728:RDX728 RNR728:RNT728 RXN728:RXP728 SHJ728:SHL728 SRF728:SRH728 TBB728:TBD728 TKX728:TKZ728 TUT728:TUV728 UEP728:UER728 UOL728:UON728 UYH728:UYJ728 VID728:VIF728 VRZ728:VSB728 WBV728:WBX728 WLR728:WLT728 WVN728:WVP728 F410:H410 JB409:JD409 SX409:SZ409 ACT409:ACV409 AMP409:AMR409 AWL409:AWN409 BGH409:BGJ409 BQD409:BQF409 BZZ409:CAB409 CJV409:CJX409 CTR409:CTT409 DDN409:DDP409 DNJ409:DNL409 DXF409:DXH409 EHB409:EHD409 EQX409:EQZ409 FAT409:FAV409 FKP409:FKR409 FUL409:FUN409 GEH409:GEJ409 GOD409:GOF409 GXZ409:GYB409 HHV409:HHX409 HRR409:HRT409 IBN409:IBP409 ILJ409:ILL409 IVF409:IVH409 JFB409:JFD409 JOX409:JOZ409 JYT409:JYV409 KIP409:KIR409 KSL409:KSN409 LCH409:LCJ409 LMD409:LMF409 LVZ409:LWB409 MFV409:MFX409 MPR409:MPT409 MZN409:MZP409 NJJ409:NJL409 NTF409:NTH409 ODB409:ODD409 OMX409:OMZ409 OWT409:OWV409 PGP409:PGR409 PQL409:PQN409 QAH409:QAJ409 QKD409:QKF409 QTZ409:QUB409 RDV409:RDX409 RNR409:RNT409 RXN409:RXP409 SHJ409:SHL409 SRF409:SRH409 TBB409:TBD409 TKX409:TKZ409 TUT409:TUV409 UEP409:UER409 UOL409:UON409 UYH409:UYJ409 VID409:VIF409 VRZ409:VSB409 WBV409:WBX409 WLR409:WLT409 WVN409:WVP409 F450:H450 JB449:JD449 SX449:SZ449 ACT449:ACV449 AMP449:AMR449 AWL449:AWN449 BGH449:BGJ449 BQD449:BQF449 BZZ449:CAB449 CJV449:CJX449 CTR449:CTT449 DDN449:DDP449 DNJ449:DNL449 DXF449:DXH449 EHB449:EHD449 EQX449:EQZ449 FAT449:FAV449 FKP449:FKR449 FUL449:FUN449 GEH449:GEJ449 GOD449:GOF449 GXZ449:GYB449 HHV449:HHX449 HRR449:HRT449 IBN449:IBP449 ILJ449:ILL449 IVF449:IVH449 JFB449:JFD449 JOX449:JOZ449 JYT449:JYV449 KIP449:KIR449 KSL449:KSN449 LCH449:LCJ449 LMD449:LMF449 LVZ449:LWB449 MFV449:MFX449 MPR449:MPT449 MZN449:MZP449 NJJ449:NJL449 NTF449:NTH449 ODB449:ODD449 OMX449:OMZ449 OWT449:OWV449 PGP449:PGR449 PQL449:PQN449 QAH449:QAJ449 QKD449:QKF449 QTZ449:QUB449 RDV449:RDX449 RNR449:RNT449 RXN449:RXP449 SHJ449:SHL449 SRF449:SRH449 TBB449:TBD449 TKX449:TKZ449 TUT449:TUV449 UEP449:UER449 UOL449:UON449 UYH449:UYJ449 VID449:VIF449 VRZ449:VSB449 WBV449:WBX449 WLR449:WLT449 WVN449:WVP449 F490:H490 JB489:JD489 SX489:SZ489 ACT489:ACV489 AMP489:AMR489 AWL489:AWN489 BGH489:BGJ489 BQD489:BQF489 BZZ489:CAB489 CJV489:CJX489 CTR489:CTT489 DDN489:DDP489 DNJ489:DNL489 DXF489:DXH489 EHB489:EHD489 EQX489:EQZ489 FAT489:FAV489 FKP489:FKR489 FUL489:FUN489 GEH489:GEJ489 GOD489:GOF489 GXZ489:GYB489 HHV489:HHX489 HRR489:HRT489 IBN489:IBP489 ILJ489:ILL489 IVF489:IVH489 JFB489:JFD489 JOX489:JOZ489 JYT489:JYV489 KIP489:KIR489 KSL489:KSN489 LCH489:LCJ489 LMD489:LMF489 LVZ489:LWB489 MFV489:MFX489 MPR489:MPT489 MZN489:MZP489 NJJ489:NJL489 NTF489:NTH489 ODB489:ODD489 OMX489:OMZ489 OWT489:OWV489 PGP489:PGR489 PQL489:PQN489 QAH489:QAJ489 QKD489:QKF489 QTZ489:QUB489 RDV489:RDX489 RNR489:RNT489 RXN489:RXP489 SHJ489:SHL489 SRF489:SRH489 TBB489:TBD489 TKX489:TKZ489 TUT489:TUV489 UEP489:UER489 UOL489:UON489 UYH489:UYJ489 VID489:VIF489 VRZ489:VSB489 WBV489:WBX489 WLR489:WLT489 WVN489:WVP489 F530:H530 JB529:JD529 SX529:SZ529 ACT529:ACV529 AMP529:AMR529 AWL529:AWN529 BGH529:BGJ529 BQD529:BQF529 BZZ529:CAB529 CJV529:CJX529 CTR529:CTT529 DDN529:DDP529 DNJ529:DNL529 DXF529:DXH529 EHB529:EHD529 EQX529:EQZ529 FAT529:FAV529 FKP529:FKR529 FUL529:FUN529 GEH529:GEJ529 GOD529:GOF529 GXZ529:GYB529 HHV529:HHX529 HRR529:HRT529 IBN529:IBP529 ILJ529:ILL529 IVF529:IVH529 JFB529:JFD529 JOX529:JOZ529 JYT529:JYV529 KIP529:KIR529 KSL529:KSN529 LCH529:LCJ529 LMD529:LMF529 LVZ529:LWB529 MFV529:MFX529 MPR529:MPT529 MZN529:MZP529 NJJ529:NJL529 NTF529:NTH529 ODB529:ODD529 OMX529:OMZ529 OWT529:OWV529 PGP529:PGR529 PQL529:PQN529 QAH529:QAJ529 QKD529:QKF529 QTZ529:QUB529 RDV529:RDX529 RNR529:RNT529 RXN529:RXP529 SHJ529:SHL529 SRF529:SRH529 TBB529:TBD529 TKX529:TKZ529 TUT529:TUV529 UEP529:UER529 UOL529:UON529 UYH529:UYJ529 VID529:VIF529 VRZ529:VSB529 WBV529:WBX529 WLR529:WLT529 WVN529:WVP529 F569:H569 JB568:JD568 SX568:SZ568 ACT568:ACV568 AMP568:AMR568 AWL568:AWN568 BGH568:BGJ568 BQD568:BQF568 BZZ568:CAB568 CJV568:CJX568 CTR568:CTT568 DDN568:DDP568 DNJ568:DNL568 DXF568:DXH568 EHB568:EHD568 EQX568:EQZ568 FAT568:FAV568 FKP568:FKR568 FUL568:FUN568 GEH568:GEJ568 GOD568:GOF568 GXZ568:GYB568 HHV568:HHX568 HRR568:HRT568 IBN568:IBP568 ILJ568:ILL568 IVF568:IVH568 JFB568:JFD568 JOX568:JOZ568 JYT568:JYV568 KIP568:KIR568 KSL568:KSN568 LCH568:LCJ568 LMD568:LMF568 LVZ568:LWB568 MFV568:MFX568 MPR568:MPT568 MZN568:MZP568 NJJ568:NJL568 NTF568:NTH568 ODB568:ODD568 OMX568:OMZ568 OWT568:OWV568 PGP568:PGR568 PQL568:PQN568 QAH568:QAJ568 QKD568:QKF568 QTZ568:QUB568 RDV568:RDX568 RNR568:RNT568 RXN568:RXP568 SHJ568:SHL568 SRF568:SRH568 TBB568:TBD568 TKX568:TKZ568 TUT568:TUV568 UEP568:UER568 UOL568:UON568 UYH568:UYJ568 VID568:VIF568 VRZ568:VSB568 WBV568:WBX568 WLR568:WLT568 WVN568:WVP568 F609:H609 JB608:JD608 SX608:SZ608 ACT608:ACV608 AMP608:AMR608 AWL608:AWN608 BGH608:BGJ608 BQD608:BQF608 BZZ608:CAB608 CJV608:CJX608 CTR608:CTT608 DDN608:DDP608 DNJ608:DNL608 DXF608:DXH608 EHB608:EHD608 EQX608:EQZ608 FAT608:FAV608 FKP608:FKR608 FUL608:FUN608 GEH608:GEJ608 GOD608:GOF608 GXZ608:GYB608 HHV608:HHX608 HRR608:HRT608 IBN608:IBP608 ILJ608:ILL608 IVF608:IVH608 JFB608:JFD608 JOX608:JOZ608 JYT608:JYV608 KIP608:KIR608 KSL608:KSN608 LCH608:LCJ608 LMD608:LMF608 LVZ608:LWB608 MFV608:MFX608 MPR608:MPT608 MZN608:MZP608 NJJ608:NJL608 NTF608:NTH608 ODB608:ODD608 OMX608:OMZ608 OWT608:OWV608 PGP608:PGR608 PQL608:PQN608 QAH608:QAJ608 QKD608:QKF608 QTZ608:QUB608 RDV608:RDX608 RNR608:RNT608 RXN608:RXP608 SHJ608:SHL608 SRF608:SRH608 TBB608:TBD608 TKX608:TKZ608 TUT608:TUV608 UEP608:UER608 UOL608:UON608 UYH608:UYJ608 VID608:VIF608 VRZ608:VSB608 WBV608:WBX608 WLR608:WLT608 WVN608:WVP608 F649:H649 JB648:JD648 SX648:SZ648 ACT648:ACV648 AMP648:AMR648 AWL648:AWN648 BGH648:BGJ648 BQD648:BQF648 BZZ648:CAB648 CJV648:CJX648 CTR648:CTT648 DDN648:DDP648 DNJ648:DNL648 DXF648:DXH648 EHB648:EHD648 EQX648:EQZ648 FAT648:FAV648 FKP648:FKR648 FUL648:FUN648 GEH648:GEJ648 GOD648:GOF648 GXZ648:GYB648 HHV648:HHX648 HRR648:HRT648 IBN648:IBP648 ILJ648:ILL648 IVF648:IVH648 JFB648:JFD648 JOX648:JOZ648 JYT648:JYV648 KIP648:KIR648 KSL648:KSN648 LCH648:LCJ648 LMD648:LMF648 LVZ648:LWB648 MFV648:MFX648 MPR648:MPT648 MZN648:MZP648 NJJ648:NJL648 NTF648:NTH648 ODB648:ODD648 OMX648:OMZ648 OWT648:OWV648 PGP648:PGR648 PQL648:PQN648 QAH648:QAJ648 QKD648:QKF648 QTZ648:QUB648 RDV648:RDX648 RNR648:RNT648 RXN648:RXP648 SHJ648:SHL648 SRF648:SRH648 TBB648:TBD648 TKX648:TKZ648 TUT648:TUV648 UEP648:UER648 UOL648:UON648 UYH648:UYJ648 VID648:VIF648 VRZ648:VSB648 WBV648:WBX648 WLR648:WLT648 WVN648:WVP648 F689:H689 JB688:JD688 SX688:SZ688 ACT688:ACV688 AMP688:AMR688 AWL688:AWN688 BGH688:BGJ688 BQD688:BQF688 BZZ688:CAB688 CJV688:CJX688 CTR688:CTT688 DDN688:DDP688 DNJ688:DNL688 DXF688:DXH688 EHB688:EHD688 EQX688:EQZ688 FAT688:FAV688 FKP688:FKR688 FUL688:FUN688 GEH688:GEJ688 GOD688:GOF688 GXZ688:GYB688 HHV688:HHX688 HRR688:HRT688 IBN688:IBP688 ILJ688:ILL688 IVF688:IVH688 JFB688:JFD688 JOX688:JOZ688 JYT688:JYV688 KIP688:KIR688 KSL688:KSN688 LCH688:LCJ688 LMD688:LMF688 LVZ688:LWB688 MFV688:MFX688 MPR688:MPT688 MZN688:MZP688 NJJ688:NJL688 NTF688:NTH688 ODB688:ODD688 OMX688:OMZ688 OWT688:OWV688 PGP688:PGR688 PQL688:PQN688 QAH688:QAJ688 QKD688:QKF688 QTZ688:QUB688 RDV688:RDX688 RNR688:RNT688 RXN688:RXP688 SHJ688:SHL688 SRF688:SRH688 TBB688:TBD688 TKX688:TKZ688 TUT688:TUV688 UEP688:UER688 UOL688:UON688 UYH688:UYJ688 VID688:VIF688 VRZ688:VSB688 WBV688:WBX688 WLR688:WLT688 WVN688:WVP688 F1009:H1009 JB1008:JD1008 SX1008:SZ1008 ACT1008:ACV1008 AMP1008:AMR1008 AWL1008:AWN1008 BGH1008:BGJ1008 BQD1008:BQF1008 BZZ1008:CAB1008 CJV1008:CJX1008 CTR1008:CTT1008 DDN1008:DDP1008 DNJ1008:DNL1008 DXF1008:DXH1008 EHB1008:EHD1008 EQX1008:EQZ1008 FAT1008:FAV1008 FKP1008:FKR1008 FUL1008:FUN1008 GEH1008:GEJ1008 GOD1008:GOF1008 GXZ1008:GYB1008 HHV1008:HHX1008 HRR1008:HRT1008 IBN1008:IBP1008 ILJ1008:ILL1008 IVF1008:IVH1008 JFB1008:JFD1008 JOX1008:JOZ1008 JYT1008:JYV1008 KIP1008:KIR1008 KSL1008:KSN1008 LCH1008:LCJ1008 LMD1008:LMF1008 LVZ1008:LWB1008 MFV1008:MFX1008 MPR1008:MPT1008 MZN1008:MZP1008 NJJ1008:NJL1008 NTF1008:NTH1008 ODB1008:ODD1008 OMX1008:OMZ1008 OWT1008:OWV1008 PGP1008:PGR1008 PQL1008:PQN1008 QAH1008:QAJ1008 QKD1008:QKF1008 QTZ1008:QUB1008 RDV1008:RDX1008 RNR1008:RNT1008 RXN1008:RXP1008 SHJ1008:SHL1008 SRF1008:SRH1008 TBB1008:TBD1008 TKX1008:TKZ1008 TUT1008:TUV1008 UEP1008:UER1008 UOL1008:UON1008 UYH1008:UYJ1008 VID1008:VIF1008 VRZ1008:VSB1008 WBV1008:WBX1008 WLR1008:WLT1008 WVN1008:WVP1008 F1090:H1090 JB1088:JD1088 SX1088:SZ1088 ACT1088:ACV1088 AMP1088:AMR1088 AWL1088:AWN1088 BGH1088:BGJ1088 BQD1088:BQF1088 BZZ1088:CAB1088 CJV1088:CJX1088 CTR1088:CTT1088 DDN1088:DDP1088 DNJ1088:DNL1088 DXF1088:DXH1088 EHB1088:EHD1088 EQX1088:EQZ1088 FAT1088:FAV1088 FKP1088:FKR1088 FUL1088:FUN1088 GEH1088:GEJ1088 GOD1088:GOF1088 GXZ1088:GYB1088 HHV1088:HHX1088 HRR1088:HRT1088 IBN1088:IBP1088 ILJ1088:ILL1088 IVF1088:IVH1088 JFB1088:JFD1088 JOX1088:JOZ1088 JYT1088:JYV1088 KIP1088:KIR1088 KSL1088:KSN1088 LCH1088:LCJ1088 LMD1088:LMF1088 LVZ1088:LWB1088 MFV1088:MFX1088 MPR1088:MPT1088 MZN1088:MZP1088 NJJ1088:NJL1088 NTF1088:NTH1088 ODB1088:ODD1088 OMX1088:OMZ1088 OWT1088:OWV1088 PGP1088:PGR1088 PQL1088:PQN1088 QAH1088:QAJ1088 QKD1088:QKF1088 QTZ1088:QUB1088 RDV1088:RDX1088 RNR1088:RNT1088 RXN1088:RXP1088 SHJ1088:SHL1088 SRF1088:SRH1088 TBB1088:TBD1088 TKX1088:TKZ1088 TUT1088:TUV1088 UEP1088:UER1088 UOL1088:UON1088 UYH1088:UYJ1088 VID1088:VIF1088 VRZ1088:VSB1088 WBV1088:WBX1088 WLR1088:WLT1088 WVN1088:WVP1088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769 JB768 SX768 ACT768 AMP768 AWL768 BGH768 BQD768 BZZ768 CJV768 CTR768 DDN768 DNJ768 DXF768 EHB768 EQX768 FAT768 FKP768 FUL768 GEH768 GOD768 GXZ768 HHV768 HRR768 IBN768 ILJ768 IVF768 JFB768 JOX768 JYT768 KIP768 KSL768 LCH768 LMD768 LVZ768 MFV768 MPR768 MZN768 NJJ768 NTF768 ODB768 OMX768 OWT768 PGP768 PQL768 QAH768 QKD768 QTZ768 RDV768 RNR768 RXN768 SHJ768 SRF768 TBB768 TKX768 TUT768 UEP768 UOL768 UYH768 VID768 VRZ768 WBV768 WLR768 WVN768">
      <formula1>"Nr. de solicitări pe domenii"</formula1>
    </dataValidation>
    <dataValidation type="list" allowBlank="1" showInputMessage="1" showErrorMessage="1" sqref="M1050 JI1049 TE1049 ADA1049 AMW1049 AWS1049 BGO1049 BQK1049 CAG1049 CKC1049 CTY1049 DDU1049 DNQ1049 DXM1049 EHI1049 ERE1049 FBA1049 FKW1049 FUS1049 GEO1049 GOK1049 GYG1049 HIC1049 HRY1049 IBU1049 ILQ1049 IVM1049 JFI1049 JPE1049 JZA1049 KIW1049 KSS1049 LCO1049 LMK1049 LWG1049 MGC1049 MPY1049 MZU1049 NJQ1049 NTM1049 ODI1049 ONE1049 OXA1049 PGW1049 PQS1049 QAO1049 QKK1049 QUG1049 REC1049 RNY1049 RXU1049 SHQ1049 SRM1049 TBI1049 TLE1049 TVA1049 UEW1049 UOS1049 UYO1049 VIK1049 VSG1049 WCC1049 WLY1049 WVU1049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M331 JI331 TE331 ADA331 AMW331 AWS331 BGO331 BQK331 CAG331 CKC331 CTY331 DDU331 DNQ331 DXM331 EHI331 ERE331 FBA331 FKW331 FUS331 GEO331 GOK331 GYG331 HIC331 HRY331 IBU331 ILQ331 IVM331 JFI331 JPE331 JZA331 KIW331 KSS331 LCO331 LMK331 LWG331 MGC331 MPY331 MZU331 NJQ331 NTM331 ODI331 ONE331 OXA331 PGW331 PQS331 QAO331 QKK331 QUG331 REC331 RNY331 RXU331 SHQ331 SRM331 TBI331 TLE331 TVA331 UEW331 UOS331 UYO331 VIK331 VSG331 WCC331 WLY331 WVU331 M1131 JI1129 TE1129 ADA1129 AMW1129 AWS1129 BGO1129 BQK1129 CAG1129 CKC1129 CTY1129 DDU1129 DNQ1129 DXM1129 EHI1129 ERE1129 FBA1129 FKW1129 FUS1129 GEO1129 GOK1129 GYG1129 HIC1129 HRY1129 IBU1129 ILQ1129 IVM1129 JFI1129 JPE1129 JZA1129 KIW1129 KSS1129 LCO1129 LMK1129 LWG1129 MGC1129 MPY1129 MZU1129 NJQ1129 NTM1129 ODI1129 ONE1129 OXA1129 PGW1129 PQS1129 QAO1129 QKK1129 QUG1129 REC1129 RNY1129 RXU1129 SHQ1129 SRM1129 TBI1129 TLE1129 TVA1129 UEW1129 UOS1129 UYO1129 VIK1129 VSG1129 WCC1129 WLY1129 WVU1129 M970 JI969 TE969 ADA969 AMW969 AWS969 BGO969 BQK969 CAG969 CKC969 CTY969 DDU969 DNQ969 DXM969 EHI969 ERE969 FBA969 FKW969 FUS969 GEO969 GOK969 GYG969 HIC969 HRY969 IBU969 ILQ969 IVM969 JFI969 JPE969 JZA969 KIW969 KSS969 LCO969 LMK969 LWG969 MGC969 MPY969 MZU969 NJQ969 NTM969 ODI969 ONE969 OXA969 PGW969 PQS969 QAO969 QKK969 QUG969 REC969 RNY969 RXU969 SHQ969 SRM969 TBI969 TLE969 TVA969 UEW969 UOS969 UYO969 VIK969 VSG969 WCC969 WLY969 WVU969 M930 JI929 TE929 ADA929 AMW929 AWS929 BGO929 BQK929 CAG929 CKC929 CTY929 DDU929 DNQ929 DXM929 EHI929 ERE929 FBA929 FKW929 FUS929 GEO929 GOK929 GYG929 HIC929 HRY929 IBU929 ILQ929 IVM929 JFI929 JPE929 JZA929 KIW929 KSS929 LCO929 LMK929 LWG929 MGC929 MPY929 MZU929 NJQ929 NTM929 ODI929 ONE929 OXA929 PGW929 PQS929 QAO929 QKK929 QUG929 REC929 RNY929 RXU929 SHQ929 SRM929 TBI929 TLE929 TVA929 UEW929 UOS929 UYO929 VIK929 VSG929 WCC929 WLY929 WVU929 M890 JI889 TE889 ADA889 AMW889 AWS889 BGO889 BQK889 CAG889 CKC889 CTY889 DDU889 DNQ889 DXM889 EHI889 ERE889 FBA889 FKW889 FUS889 GEO889 GOK889 GYG889 HIC889 HRY889 IBU889 ILQ889 IVM889 JFI889 JPE889 JZA889 KIW889 KSS889 LCO889 LMK889 LWG889 MGC889 MPY889 MZU889 NJQ889 NTM889 ODI889 ONE889 OXA889 PGW889 PQS889 QAO889 QKK889 QUG889 REC889 RNY889 RXU889 SHQ889 SRM889 TBI889 TLE889 TVA889 UEW889 UOS889 UYO889 VIK889 VSG889 WCC889 WLY889 WVU889 M850 JI849 TE849 ADA849 AMW849 AWS849 BGO849 BQK849 CAG849 CKC849 CTY849 DDU849 DNQ849 DXM849 EHI849 ERE849 FBA849 FKW849 FUS849 GEO849 GOK849 GYG849 HIC849 HRY849 IBU849 ILQ849 IVM849 JFI849 JPE849 JZA849 KIW849 KSS849 LCO849 LMK849 LWG849 MGC849 MPY849 MZU849 NJQ849 NTM849 ODI849 ONE849 OXA849 PGW849 PQS849 QAO849 QKK849 QUG849 REC849 RNY849 RXU849 SHQ849 SRM849 TBI849 TLE849 TVA849 UEW849 UOS849 UYO849 VIK849 VSG849 WCC849 WLY849 WVU849 M810 JI809 TE809 ADA809 AMW809 AWS809 BGO809 BQK809 CAG809 CKC809 CTY809 DDU809 DNQ809 DXM809 EHI809 ERE809 FBA809 FKW809 FUS809 GEO809 GOK809 GYG809 HIC809 HRY809 IBU809 ILQ809 IVM809 JFI809 JPE809 JZA809 KIW809 KSS809 LCO809 LMK809 LWG809 MGC809 MPY809 MZU809 NJQ809 NTM809 ODI809 ONE809 OXA809 PGW809 PQS809 QAO809 QKK809 QUG809 REC809 RNY809 RXU809 SHQ809 SRM809 TBI809 TLE809 TVA809 UEW809 UOS809 UYO809 VIK809 VSG809 WCC809 WLY809 WVU809 M770 JI769 TE769 ADA769 AMW769 AWS769 BGO769 BQK769 CAG769 CKC769 CTY769 DDU769 DNQ769 DXM769 EHI769 ERE769 FBA769 FKW769 FUS769 GEO769 GOK769 GYG769 HIC769 HRY769 IBU769 ILQ769 IVM769 JFI769 JPE769 JZA769 KIW769 KSS769 LCO769 LMK769 LWG769 MGC769 MPY769 MZU769 NJQ769 NTM769 ODI769 ONE769 OXA769 PGW769 PQS769 QAO769 QKK769 QUG769 REC769 RNY769 RXU769 SHQ769 SRM769 TBI769 TLE769 TVA769 UEW769 UOS769 UYO769 VIK769 VSG769 WCC769 WLY769 WVU769 M730 JI729 TE729 ADA729 AMW729 AWS729 BGO729 BQK729 CAG729 CKC729 CTY729 DDU729 DNQ729 DXM729 EHI729 ERE729 FBA729 FKW729 FUS729 GEO729 GOK729 GYG729 HIC729 HRY729 IBU729 ILQ729 IVM729 JFI729 JPE729 JZA729 KIW729 KSS729 LCO729 LMK729 LWG729 MGC729 MPY729 MZU729 NJQ729 NTM729 ODI729 ONE729 OXA729 PGW729 PQS729 QAO729 QKK729 QUG729 REC729 RNY729 RXU729 SHQ729 SRM729 TBI729 TLE729 TVA729 UEW729 UOS729 UYO729 VIK729 VSG729 WCC729 WLY729 WVU729 M411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M451 JI450 TE450 ADA450 AMW450 AWS450 BGO450 BQK450 CAG450 CKC450 CTY450 DDU450 DNQ450 DXM450 EHI450 ERE450 FBA450 FKW450 FUS450 GEO450 GOK450 GYG450 HIC450 HRY450 IBU450 ILQ450 IVM450 JFI450 JPE450 JZA450 KIW450 KSS450 LCO450 LMK450 LWG450 MGC450 MPY450 MZU450 NJQ450 NTM450 ODI450 ONE450 OXA450 PGW450 PQS450 QAO450 QKK450 QUG450 REC450 RNY450 RXU450 SHQ450 SRM450 TBI450 TLE450 TVA450 UEW450 UOS450 UYO450 VIK450 VSG450 WCC450 WLY450 WVU450 M491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WVU490 M531 JI530 TE530 ADA530 AMW530 AWS530 BGO530 BQK530 CAG530 CKC530 CTY530 DDU530 DNQ530 DXM530 EHI530 ERE530 FBA530 FKW530 FUS530 GEO530 GOK530 GYG530 HIC530 HRY530 IBU530 ILQ530 IVM530 JFI530 JPE530 JZA530 KIW530 KSS530 LCO530 LMK530 LWG530 MGC530 MPY530 MZU530 NJQ530 NTM530 ODI530 ONE530 OXA530 PGW530 PQS530 QAO530 QKK530 QUG530 REC530 RNY530 RXU530 SHQ530 SRM530 TBI530 TLE530 TVA530 UEW530 UOS530 UYO530 VIK530 VSG530 WCC530 WLY530 WVU530 M570 JI569 TE569 ADA569 AMW569 AWS569 BGO569 BQK569 CAG569 CKC569 CTY569 DDU569 DNQ569 DXM569 EHI569 ERE569 FBA569 FKW569 FUS569 GEO569 GOK569 GYG569 HIC569 HRY569 IBU569 ILQ569 IVM569 JFI569 JPE569 JZA569 KIW569 KSS569 LCO569 LMK569 LWG569 MGC569 MPY569 MZU569 NJQ569 NTM569 ODI569 ONE569 OXA569 PGW569 PQS569 QAO569 QKK569 QUG569 REC569 RNY569 RXU569 SHQ569 SRM569 TBI569 TLE569 TVA569 UEW569 UOS569 UYO569 VIK569 VSG569 WCC569 WLY569 WVU569 M610 JI609 TE609 ADA609 AMW609 AWS609 BGO609 BQK609 CAG609 CKC609 CTY609 DDU609 DNQ609 DXM609 EHI609 ERE609 FBA609 FKW609 FUS609 GEO609 GOK609 GYG609 HIC609 HRY609 IBU609 ILQ609 IVM609 JFI609 JPE609 JZA609 KIW609 KSS609 LCO609 LMK609 LWG609 MGC609 MPY609 MZU609 NJQ609 NTM609 ODI609 ONE609 OXA609 PGW609 PQS609 QAO609 QKK609 QUG609 REC609 RNY609 RXU609 SHQ609 SRM609 TBI609 TLE609 TVA609 UEW609 UOS609 UYO609 VIK609 VSG609 WCC609 WLY609 WVU609 M650 JI649 TE649 ADA649 AMW649 AWS649 BGO649 BQK649 CAG649 CKC649 CTY649 DDU649 DNQ649 DXM649 EHI649 ERE649 FBA649 FKW649 FUS649 GEO649 GOK649 GYG649 HIC649 HRY649 IBU649 ILQ649 IVM649 JFI649 JPE649 JZA649 KIW649 KSS649 LCO649 LMK649 LWG649 MGC649 MPY649 MZU649 NJQ649 NTM649 ODI649 ONE649 OXA649 PGW649 PQS649 QAO649 QKK649 QUG649 REC649 RNY649 RXU649 SHQ649 SRM649 TBI649 TLE649 TVA649 UEW649 UOS649 UYO649 VIK649 VSG649 WCC649 WLY649 WVU649 M690 JI689 TE689 ADA689 AMW689 AWS689 BGO689 BQK689 CAG689 CKC689 CTY689 DDU689 DNQ689 DXM689 EHI689 ERE689 FBA689 FKW689 FUS689 GEO689 GOK689 GYG689 HIC689 HRY689 IBU689 ILQ689 IVM689 JFI689 JPE689 JZA689 KIW689 KSS689 LCO689 LMK689 LWG689 MGC689 MPY689 MZU689 NJQ689 NTM689 ODI689 ONE689 OXA689 PGW689 PQS689 QAO689 QKK689 QUG689 REC689 RNY689 RXU689 SHQ689 SRM689 TBI689 TLE689 TVA689 UEW689 UOS689 UYO689 VIK689 VSG689 WCC689 WLY689 WVU689 M1010 JI1009 TE1009 ADA1009 AMW1009 AWS1009 BGO1009 BQK1009 CAG1009 CKC1009 CTY1009 DDU1009 DNQ1009 DXM1009 EHI1009 ERE1009 FBA1009 FKW1009 FUS1009 GEO1009 GOK1009 GYG1009 HIC1009 HRY1009 IBU1009 ILQ1009 IVM1009 JFI1009 JPE1009 JZA1009 KIW1009 KSS1009 LCO1009 LMK1009 LWG1009 MGC1009 MPY1009 MZU1009 NJQ1009 NTM1009 ODI1009 ONE1009 OXA1009 PGW1009 PQS1009 QAO1009 QKK1009 QUG1009 REC1009 RNY1009 RXU1009 SHQ1009 SRM1009 TBI1009 TLE1009 TVA1009 UEW1009 UOS1009 UYO1009 VIK1009 VSG1009 WCC1009 WLY1009 WVU1009 M1091 JI1089 TE1089 ADA1089 AMW1089 AWS1089 BGO1089 BQK1089 CAG1089 CKC1089 CTY1089 DDU1089 DNQ1089 DXM1089 EHI1089 ERE1089 FBA1089 FKW1089 FUS1089 GEO1089 GOK1089 GYG1089 HIC1089 HRY1089 IBU1089 ILQ1089 IVM1089 JFI1089 JPE1089 JZA1089 KIW1089 KSS1089 LCO1089 LMK1089 LWG1089 MGC1089 MPY1089 MZU1089 NJQ1089 NTM1089 ODI1089 ONE1089 OXA1089 PGW1089 PQS1089 QAO1089 QKK1089 QUG1089 REC1089 RNY1089 RXU1089 SHQ1089 SRM1089 TBI1089 TLE1089 TVA1089 UEW1089 UOS1089 UYO1089 VIK1089 VSG1089 WCC1089 WLY1089 WVU1089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formula1>"litera din art. 12 HG 878/2005"</formula1>
    </dataValidation>
    <dataValidation type="list" allowBlank="1" showInputMessage="1" showErrorMessage="1" sqref="L1050 JH1049 TD1049 ACZ1049 AMV1049 AWR1049 BGN1049 BQJ1049 CAF1049 CKB1049 CTX1049 DDT1049 DNP1049 DXL1049 EHH1049 ERD1049 FAZ1049 FKV1049 FUR1049 GEN1049 GOJ1049 GYF1049 HIB1049 HRX1049 IBT1049 ILP1049 IVL1049 JFH1049 JPD1049 JYZ1049 KIV1049 KSR1049 LCN1049 LMJ1049 LWF1049 MGB1049 MPX1049 MZT1049 NJP1049 NTL1049 ODH1049 OND1049 OWZ1049 PGV1049 PQR1049 QAN1049 QKJ1049 QUF1049 REB1049 RNX1049 RXT1049 SHP1049 SRL1049 TBH1049 TLD1049 TUZ1049 UEV1049 UOR1049 UYN1049 VIJ1049 VSF1049 WCB1049 WLX1049 WVT1049 N371 JJ371 TF371 ADB371 AMX371 AWT371 BGP371 BQL371 CAH371 CKD371 CTZ371 DDV371 DNR371 DXN371 EHJ371 ERF371 FBB371 FKX371 FUT371 GEP371 GOL371 GYH371 HID371 HRZ371 IBV371 ILR371 IVN371 JFJ371 JPF371 JZB371 KIX371 KST371 LCP371 LML371 LWH371 MGD371 MPZ371 MZV371 NJR371 NTN371 ODJ371 ONF371 OXB371 PGX371 PQT371 QAP371 QKL371 QUH371 RED371 RNZ371 RXV371 SHR371 SRN371 TBJ371 TLF371 TVB371 UEX371 UOT371 UYP371 VIL371 VSH371 WCD371 WLZ371 WVV371 L371 JH371 TD371 ACZ371 AMV371 AWR371 BGN371 BQJ371 CAF371 CKB371 CTX371 DDT371 DNP371 DXL371 EHH371 ERD371 FAZ371 FKV371 FUR371 GEN371 GOJ371 GYF371 HIB371 HRX371 IBT371 ILP371 IVL371 JFH371 JPD371 JYZ371 KIV371 KSR371 LCN371 LMJ371 LWF371 MGB371 MPX371 MZT371 NJP371 NTL371 ODH371 OND371 OWZ371 PGV371 PQR371 QAN371 QKJ371 QUF371 REB371 RNX371 RXT371 SHP371 SRL371 TBH371 TLD371 TUZ371 UEV371 UOR371 UYN371 VIJ371 VSF371 WCB371 WLX371 WVT371 N33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L331 JH331 TD331 ACZ331 AMV331 AWR331 BGN331 BQJ331 CAF331 CKB331 CTX331 DDT331 DNP331 DXL331 EHH331 ERD331 FAZ331 FKV331 FUR331 GEN331 GOJ331 GYF331 HIB331 HRX331 IBT331 ILP331 IVL331 JFH331 JPD331 JYZ331 KIV331 KSR331 LCN331 LMJ331 LWF331 MGB331 MPX331 MZT331 NJP331 NTL331 ODH331 OND331 OWZ331 PGV331 PQR331 QAN331 QKJ331 QUF331 REB331 RNX331 RXT331 SHP331 SRL331 TBH331 TLD331 TUZ331 UEV331 UOR331 UYN331 VIJ331 VSF331 WCB331 WLX331 WVT331 L1131 JH1129 TD1129 ACZ1129 AMV1129 AWR1129 BGN1129 BQJ1129 CAF1129 CKB1129 CTX1129 DDT1129 DNP1129 DXL1129 EHH1129 ERD1129 FAZ1129 FKV1129 FUR1129 GEN1129 GOJ1129 GYF1129 HIB1129 HRX1129 IBT1129 ILP1129 IVL1129 JFH1129 JPD1129 JYZ1129 KIV1129 KSR1129 LCN1129 LMJ1129 LWF1129 MGB1129 MPX1129 MZT1129 NJP1129 NTL1129 ODH1129 OND1129 OWZ1129 PGV1129 PQR1129 QAN1129 QKJ1129 QUF1129 REB1129 RNX1129 RXT1129 SHP1129 SRL1129 TBH1129 TLD1129 TUZ1129 UEV1129 UOR1129 UYN1129 VIJ1129 VSF1129 WCB1129 WLX1129 WVT1129 N1131 JJ1129 TF1129 ADB1129 AMX1129 AWT1129 BGP1129 BQL1129 CAH1129 CKD1129 CTZ1129 DDV1129 DNR1129 DXN1129 EHJ1129 ERF1129 FBB1129 FKX1129 FUT1129 GEP1129 GOL1129 GYH1129 HID1129 HRZ1129 IBV1129 ILR1129 IVN1129 JFJ1129 JPF1129 JZB1129 KIX1129 KST1129 LCP1129 LML1129 LWH1129 MGD1129 MPZ1129 MZV1129 NJR1129 NTN1129 ODJ1129 ONF1129 OXB1129 PGX1129 PQT1129 QAP1129 QKL1129 QUH1129 RED1129 RNZ1129 RXV1129 SHR1129 SRN1129 TBJ1129 TLF1129 TVB1129 UEX1129 UOT1129 UYP1129 VIL1129 VSH1129 WCD1129 WLZ1129 WVV1129 N970 JJ969 TF969 ADB969 AMX969 AWT969 BGP969 BQL969 CAH969 CKD969 CTZ969 DDV969 DNR969 DXN969 EHJ969 ERF969 FBB969 FKX969 FUT969 GEP969 GOL969 GYH969 HID969 HRZ969 IBV969 ILR969 IVN969 JFJ969 JPF969 JZB969 KIX969 KST969 LCP969 LML969 LWH969 MGD969 MPZ969 MZV969 NJR969 NTN969 ODJ969 ONF969 OXB969 PGX969 PQT969 QAP969 QKL969 QUH969 RED969 RNZ969 RXV969 SHR969 SRN969 TBJ969 TLF969 TVB969 UEX969 UOT969 UYP969 VIL969 VSH969 WCD969 WLZ969 WVV969 L970 JH969 TD969 ACZ969 AMV969 AWR969 BGN969 BQJ969 CAF969 CKB969 CTX969 DDT969 DNP969 DXL969 EHH969 ERD969 FAZ969 FKV969 FUR969 GEN969 GOJ969 GYF969 HIB969 HRX969 IBT969 ILP969 IVL969 JFH969 JPD969 JYZ969 KIV969 KSR969 LCN969 LMJ969 LWF969 MGB969 MPX969 MZT969 NJP969 NTL969 ODH969 OND969 OWZ969 PGV969 PQR969 QAN969 QKJ969 QUF969 REB969 RNX969 RXT969 SHP969 SRL969 TBH969 TLD969 TUZ969 UEV969 UOR969 UYN969 VIJ969 VSF969 WCB969 WLX969 WVT969 N930 JJ929 TF929 ADB929 AMX929 AWT929 BGP929 BQL929 CAH929 CKD929 CTZ929 DDV929 DNR929 DXN929 EHJ929 ERF929 FBB929 FKX929 FUT929 GEP929 GOL929 GYH929 HID929 HRZ929 IBV929 ILR929 IVN929 JFJ929 JPF929 JZB929 KIX929 KST929 LCP929 LML929 LWH929 MGD929 MPZ929 MZV929 NJR929 NTN929 ODJ929 ONF929 OXB929 PGX929 PQT929 QAP929 QKL929 QUH929 RED929 RNZ929 RXV929 SHR929 SRN929 TBJ929 TLF929 TVB929 UEX929 UOT929 UYP929 VIL929 VSH929 WCD929 WLZ929 WVV929 L930 JH929 TD929 ACZ929 AMV929 AWR929 BGN929 BQJ929 CAF929 CKB929 CTX929 DDT929 DNP929 DXL929 EHH929 ERD929 FAZ929 FKV929 FUR929 GEN929 GOJ929 GYF929 HIB929 HRX929 IBT929 ILP929 IVL929 JFH929 JPD929 JYZ929 KIV929 KSR929 LCN929 LMJ929 LWF929 MGB929 MPX929 MZT929 NJP929 NTL929 ODH929 OND929 OWZ929 PGV929 PQR929 QAN929 QKJ929 QUF929 REB929 RNX929 RXT929 SHP929 SRL929 TBH929 TLD929 TUZ929 UEV929 UOR929 UYN929 VIJ929 VSF929 WCB929 WLX929 WVT929 N890 JJ889 TF889 ADB889 AMX889 AWT889 BGP889 BQL889 CAH889 CKD889 CTZ889 DDV889 DNR889 DXN889 EHJ889 ERF889 FBB889 FKX889 FUT889 GEP889 GOL889 GYH889 HID889 HRZ889 IBV889 ILR889 IVN889 JFJ889 JPF889 JZB889 KIX889 KST889 LCP889 LML889 LWH889 MGD889 MPZ889 MZV889 NJR889 NTN889 ODJ889 ONF889 OXB889 PGX889 PQT889 QAP889 QKL889 QUH889 RED889 RNZ889 RXV889 SHR889 SRN889 TBJ889 TLF889 TVB889 UEX889 UOT889 UYP889 VIL889 VSH889 WCD889 WLZ889 WVV889 L890 JH889 TD889 ACZ889 AMV889 AWR889 BGN889 BQJ889 CAF889 CKB889 CTX889 DDT889 DNP889 DXL889 EHH889 ERD889 FAZ889 FKV889 FUR889 GEN889 GOJ889 GYF889 HIB889 HRX889 IBT889 ILP889 IVL889 JFH889 JPD889 JYZ889 KIV889 KSR889 LCN889 LMJ889 LWF889 MGB889 MPX889 MZT889 NJP889 NTL889 ODH889 OND889 OWZ889 PGV889 PQR889 QAN889 QKJ889 QUF889 REB889 RNX889 RXT889 SHP889 SRL889 TBH889 TLD889 TUZ889 UEV889 UOR889 UYN889 VIJ889 VSF889 WCB889 WLX889 WVT889 N850 JJ849 TF849 ADB849 AMX849 AWT849 BGP849 BQL849 CAH849 CKD849 CTZ849 DDV849 DNR849 DXN849 EHJ849 ERF849 FBB849 FKX849 FUT849 GEP849 GOL849 GYH849 HID849 HRZ849 IBV849 ILR849 IVN849 JFJ849 JPF849 JZB849 KIX849 KST849 LCP849 LML849 LWH849 MGD849 MPZ849 MZV849 NJR849 NTN849 ODJ849 ONF849 OXB849 PGX849 PQT849 QAP849 QKL849 QUH849 RED849 RNZ849 RXV849 SHR849 SRN849 TBJ849 TLF849 TVB849 UEX849 UOT849 UYP849 VIL849 VSH849 WCD849 WLZ849 WVV849 L850 JH849 TD849 ACZ849 AMV849 AWR849 BGN849 BQJ849 CAF849 CKB849 CTX849 DDT849 DNP849 DXL849 EHH849 ERD849 FAZ849 FKV849 FUR849 GEN849 GOJ849 GYF849 HIB849 HRX849 IBT849 ILP849 IVL849 JFH849 JPD849 JYZ849 KIV849 KSR849 LCN849 LMJ849 LWF849 MGB849 MPX849 MZT849 NJP849 NTL849 ODH849 OND849 OWZ849 PGV849 PQR849 QAN849 QKJ849 QUF849 REB849 RNX849 RXT849 SHP849 SRL849 TBH849 TLD849 TUZ849 UEV849 UOR849 UYN849 VIJ849 VSF849 WCB849 WLX849 WVT849 N810 JJ809 TF809 ADB809 AMX809 AWT809 BGP809 BQL809 CAH809 CKD809 CTZ809 DDV809 DNR809 DXN809 EHJ809 ERF809 FBB809 FKX809 FUT809 GEP809 GOL809 GYH809 HID809 HRZ809 IBV809 ILR809 IVN809 JFJ809 JPF809 JZB809 KIX809 KST809 LCP809 LML809 LWH809 MGD809 MPZ809 MZV809 NJR809 NTN809 ODJ809 ONF809 OXB809 PGX809 PQT809 QAP809 QKL809 QUH809 RED809 RNZ809 RXV809 SHR809 SRN809 TBJ809 TLF809 TVB809 UEX809 UOT809 UYP809 VIL809 VSH809 WCD809 WLZ809 WVV809 L810 JH809 TD809 ACZ809 AMV809 AWR809 BGN809 BQJ809 CAF809 CKB809 CTX809 DDT809 DNP809 DXL809 EHH809 ERD809 FAZ809 FKV809 FUR809 GEN809 GOJ809 GYF809 HIB809 HRX809 IBT809 ILP809 IVL809 JFH809 JPD809 JYZ809 KIV809 KSR809 LCN809 LMJ809 LWF809 MGB809 MPX809 MZT809 NJP809 NTL809 ODH809 OND809 OWZ809 PGV809 PQR809 QAN809 QKJ809 QUF809 REB809 RNX809 RXT809 SHP809 SRL809 TBH809 TLD809 TUZ809 UEV809 UOR809 UYN809 VIJ809 VSF809 WCB809 WLX809 WVT809 N770 JJ769 TF769 ADB769 AMX769 AWT769 BGP769 BQL769 CAH769 CKD769 CTZ769 DDV769 DNR769 DXN769 EHJ769 ERF769 FBB769 FKX769 FUT769 GEP769 GOL769 GYH769 HID769 HRZ769 IBV769 ILR769 IVN769 JFJ769 JPF769 JZB769 KIX769 KST769 LCP769 LML769 LWH769 MGD769 MPZ769 MZV769 NJR769 NTN769 ODJ769 ONF769 OXB769 PGX769 PQT769 QAP769 QKL769 QUH769 RED769 RNZ769 RXV769 SHR769 SRN769 TBJ769 TLF769 TVB769 UEX769 UOT769 UYP769 VIL769 VSH769 WCD769 WLZ769 WVV769 L770 JH769 TD769 ACZ769 AMV769 AWR769 BGN769 BQJ769 CAF769 CKB769 CTX769 DDT769 DNP769 DXL769 EHH769 ERD769 FAZ769 FKV769 FUR769 GEN769 GOJ769 GYF769 HIB769 HRX769 IBT769 ILP769 IVL769 JFH769 JPD769 JYZ769 KIV769 KSR769 LCN769 LMJ769 LWF769 MGB769 MPX769 MZT769 NJP769 NTL769 ODH769 OND769 OWZ769 PGV769 PQR769 QAN769 QKJ769 QUF769 REB769 RNX769 RXT769 SHP769 SRL769 TBH769 TLD769 TUZ769 UEV769 UOR769 UYN769 VIJ769 VSF769 WCB769 WLX769 WVT769 N730 JJ729 TF729 ADB729 AMX729 AWT729 BGP729 BQL729 CAH729 CKD729 CTZ729 DDV729 DNR729 DXN729 EHJ729 ERF729 FBB729 FKX729 FUT729 GEP729 GOL729 GYH729 HID729 HRZ729 IBV729 ILR729 IVN729 JFJ729 JPF729 JZB729 KIX729 KST729 LCP729 LML729 LWH729 MGD729 MPZ729 MZV729 NJR729 NTN729 ODJ729 ONF729 OXB729 PGX729 PQT729 QAP729 QKL729 QUH729 RED729 RNZ729 RXV729 SHR729 SRN729 TBJ729 TLF729 TVB729 UEX729 UOT729 UYP729 VIL729 VSH729 WCD729 WLZ729 WVV729 L730 JH729 TD729 ACZ729 AMV729 AWR729 BGN729 BQJ729 CAF729 CKB729 CTX729 DDT729 DNP729 DXL729 EHH729 ERD729 FAZ729 FKV729 FUR729 GEN729 GOJ729 GYF729 HIB729 HRX729 IBT729 ILP729 IVL729 JFH729 JPD729 JYZ729 KIV729 KSR729 LCN729 LMJ729 LWF729 MGB729 MPX729 MZT729 NJP729 NTL729 ODH729 OND729 OWZ729 PGV729 PQR729 QAN729 QKJ729 QUF729 REB729 RNX729 RXT729 SHP729 SRL729 TBH729 TLD729 TUZ729 UEV729 UOR729 UYN729 VIJ729 VSF729 WCB729 WLX729 WVT729 L411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N411 JJ410 TF410 ADB410 AMX410 AWT410 BGP410 BQL410 CAH410 CKD410 CTZ410 DDV410 DNR410 DXN410 EHJ410 ERF410 FBB410 FKX410 FUT410 GEP410 GOL410 GYH410 HID410 HRZ410 IBV410 ILR410 IVN410 JFJ410 JPF410 JZB410 KIX410 KST410 LCP410 LML410 LWH410 MGD410 MPZ410 MZV410 NJR410 NTN410 ODJ410 ONF410 OXB410 PGX410 PQT410 QAP410 QKL410 QUH410 RED410 RNZ410 RXV410 SHR410 SRN410 TBJ410 TLF410 TVB410 UEX410 UOT410 UYP410 VIL410 VSH410 WCD410 WLZ410 WVV410 L451 JH450 TD450 ACZ450 AMV450 AWR450 BGN450 BQJ450 CAF450 CKB450 CTX450 DDT450 DNP450 DXL450 EHH450 ERD450 FAZ450 FKV450 FUR450 GEN450 GOJ450 GYF450 HIB450 HRX450 IBT450 ILP450 IVL450 JFH450 JPD450 JYZ450 KIV450 KSR450 LCN450 LMJ450 LWF450 MGB450 MPX450 MZT450 NJP450 NTL450 ODH450 OND450 OWZ450 PGV450 PQR450 QAN450 QKJ450 QUF450 REB450 RNX450 RXT450 SHP450 SRL450 TBH450 TLD450 TUZ450 UEV450 UOR450 UYN450 VIJ450 VSF450 WCB450 WLX450 WVT450 N451 JJ450 TF450 ADB450 AMX450 AWT450 BGP450 BQL450 CAH450 CKD450 CTZ450 DDV450 DNR450 DXN450 EHJ450 ERF450 FBB450 FKX450 FUT450 GEP450 GOL450 GYH450 HID450 HRZ450 IBV450 ILR450 IVN450 JFJ450 JPF450 JZB450 KIX450 KST450 LCP450 LML450 LWH450 MGD450 MPZ450 MZV450 NJR450 NTN450 ODJ450 ONF450 OXB450 PGX450 PQT450 QAP450 QKL450 QUH450 RED450 RNZ450 RXV450 SHR450 SRN450 TBJ450 TLF450 TVB450 UEX450 UOT450 UYP450 VIL450 VSH450 WCD450 WLZ450 WVV450 L491 JH490 TD490 ACZ490 AMV490 AWR490 BGN490 BQJ490 CAF490 CKB490 CTX490 DDT490 DNP490 DXL490 EHH490 ERD490 FAZ490 FKV490 FUR490 GEN490 GOJ490 GYF490 HIB490 HRX490 IBT490 ILP490 IVL490 JFH490 JPD490 JYZ490 KIV490 KSR490 LCN490 LMJ490 LWF490 MGB490 MPX490 MZT490 NJP490 NTL490 ODH490 OND490 OWZ490 PGV490 PQR490 QAN490 QKJ490 QUF490 REB490 RNX490 RXT490 SHP490 SRL490 TBH490 TLD490 TUZ490 UEV490 UOR490 UYN490 VIJ490 VSF490 WCB490 WLX490 WVT490 N491 JJ490 TF490 ADB490 AMX490 AWT490 BGP490 BQL490 CAH490 CKD490 CTZ490 DDV490 DNR490 DXN490 EHJ490 ERF490 FBB490 FKX490 FUT490 GEP490 GOL490 GYH490 HID490 HRZ490 IBV490 ILR490 IVN490 JFJ490 JPF490 JZB490 KIX490 KST490 LCP490 LML490 LWH490 MGD490 MPZ490 MZV490 NJR490 NTN490 ODJ490 ONF490 OXB490 PGX490 PQT490 QAP490 QKL490 QUH490 RED490 RNZ490 RXV490 SHR490 SRN490 TBJ490 TLF490 TVB490 UEX490 UOT490 UYP490 VIL490 VSH490 WCD490 WLZ490 WVV490 L531 JH530 TD530 ACZ530 AMV530 AWR530 BGN530 BQJ530 CAF530 CKB530 CTX530 DDT530 DNP530 DXL530 EHH530 ERD530 FAZ530 FKV530 FUR530 GEN530 GOJ530 GYF530 HIB530 HRX530 IBT530 ILP530 IVL530 JFH530 JPD530 JYZ530 KIV530 KSR530 LCN530 LMJ530 LWF530 MGB530 MPX530 MZT530 NJP530 NTL530 ODH530 OND530 OWZ530 PGV530 PQR530 QAN530 QKJ530 QUF530 REB530 RNX530 RXT530 SHP530 SRL530 TBH530 TLD530 TUZ530 UEV530 UOR530 UYN530 VIJ530 VSF530 WCB530 WLX530 WVT530 N531 JJ530 TF530 ADB530 AMX530 AWT530 BGP530 BQL530 CAH530 CKD530 CTZ530 DDV530 DNR530 DXN530 EHJ530 ERF530 FBB530 FKX530 FUT530 GEP530 GOL530 GYH530 HID530 HRZ530 IBV530 ILR530 IVN530 JFJ530 JPF530 JZB530 KIX530 KST530 LCP530 LML530 LWH530 MGD530 MPZ530 MZV530 NJR530 NTN530 ODJ530 ONF530 OXB530 PGX530 PQT530 QAP530 QKL530 QUH530 RED530 RNZ530 RXV530 SHR530 SRN530 TBJ530 TLF530 TVB530 UEX530 UOT530 UYP530 VIL530 VSH530 WCD530 WLZ530 WVV530 L570 JH569 TD569 ACZ569 AMV569 AWR569 BGN569 BQJ569 CAF569 CKB569 CTX569 DDT569 DNP569 DXL569 EHH569 ERD569 FAZ569 FKV569 FUR569 GEN569 GOJ569 GYF569 HIB569 HRX569 IBT569 ILP569 IVL569 JFH569 JPD569 JYZ569 KIV569 KSR569 LCN569 LMJ569 LWF569 MGB569 MPX569 MZT569 NJP569 NTL569 ODH569 OND569 OWZ569 PGV569 PQR569 QAN569 QKJ569 QUF569 REB569 RNX569 RXT569 SHP569 SRL569 TBH569 TLD569 TUZ569 UEV569 UOR569 UYN569 VIJ569 VSF569 WCB569 WLX569 WVT569 N570 JJ569 TF569 ADB569 AMX569 AWT569 BGP569 BQL569 CAH569 CKD569 CTZ569 DDV569 DNR569 DXN569 EHJ569 ERF569 FBB569 FKX569 FUT569 GEP569 GOL569 GYH569 HID569 HRZ569 IBV569 ILR569 IVN569 JFJ569 JPF569 JZB569 KIX569 KST569 LCP569 LML569 LWH569 MGD569 MPZ569 MZV569 NJR569 NTN569 ODJ569 ONF569 OXB569 PGX569 PQT569 QAP569 QKL569 QUH569 RED569 RNZ569 RXV569 SHR569 SRN569 TBJ569 TLF569 TVB569 UEX569 UOT569 UYP569 VIL569 VSH569 WCD569 WLZ569 WVV569 L610 JH609 TD609 ACZ609 AMV609 AWR609 BGN609 BQJ609 CAF609 CKB609 CTX609 DDT609 DNP609 DXL609 EHH609 ERD609 FAZ609 FKV609 FUR609 GEN609 GOJ609 GYF609 HIB609 HRX609 IBT609 ILP609 IVL609 JFH609 JPD609 JYZ609 KIV609 KSR609 LCN609 LMJ609 LWF609 MGB609 MPX609 MZT609 NJP609 NTL609 ODH609 OND609 OWZ609 PGV609 PQR609 QAN609 QKJ609 QUF609 REB609 RNX609 RXT609 SHP609 SRL609 TBH609 TLD609 TUZ609 UEV609 UOR609 UYN609 VIJ609 VSF609 WCB609 WLX609 WVT609 N610 JJ609 TF609 ADB609 AMX609 AWT609 BGP609 BQL609 CAH609 CKD609 CTZ609 DDV609 DNR609 DXN609 EHJ609 ERF609 FBB609 FKX609 FUT609 GEP609 GOL609 GYH609 HID609 HRZ609 IBV609 ILR609 IVN609 JFJ609 JPF609 JZB609 KIX609 KST609 LCP609 LML609 LWH609 MGD609 MPZ609 MZV609 NJR609 NTN609 ODJ609 ONF609 OXB609 PGX609 PQT609 QAP609 QKL609 QUH609 RED609 RNZ609 RXV609 SHR609 SRN609 TBJ609 TLF609 TVB609 UEX609 UOT609 UYP609 VIL609 VSH609 WCD609 WLZ609 WVV609 L650 JH649 TD649 ACZ649 AMV649 AWR649 BGN649 BQJ649 CAF649 CKB649 CTX649 DDT649 DNP649 DXL649 EHH649 ERD649 FAZ649 FKV649 FUR649 GEN649 GOJ649 GYF649 HIB649 HRX649 IBT649 ILP649 IVL649 JFH649 JPD649 JYZ649 KIV649 KSR649 LCN649 LMJ649 LWF649 MGB649 MPX649 MZT649 NJP649 NTL649 ODH649 OND649 OWZ649 PGV649 PQR649 QAN649 QKJ649 QUF649 REB649 RNX649 RXT649 SHP649 SRL649 TBH649 TLD649 TUZ649 UEV649 UOR649 UYN649 VIJ649 VSF649 WCB649 WLX649 WVT649 N650 JJ649 TF649 ADB649 AMX649 AWT649 BGP649 BQL649 CAH649 CKD649 CTZ649 DDV649 DNR649 DXN649 EHJ649 ERF649 FBB649 FKX649 FUT649 GEP649 GOL649 GYH649 HID649 HRZ649 IBV649 ILR649 IVN649 JFJ649 JPF649 JZB649 KIX649 KST649 LCP649 LML649 LWH649 MGD649 MPZ649 MZV649 NJR649 NTN649 ODJ649 ONF649 OXB649 PGX649 PQT649 QAP649 QKL649 QUH649 RED649 RNZ649 RXV649 SHR649 SRN649 TBJ649 TLF649 TVB649 UEX649 UOT649 UYP649 VIL649 VSH649 WCD649 WLZ649 WVV649 L690 JH689 TD689 ACZ689 AMV689 AWR689 BGN689 BQJ689 CAF689 CKB689 CTX689 DDT689 DNP689 DXL689 EHH689 ERD689 FAZ689 FKV689 FUR689 GEN689 GOJ689 GYF689 HIB689 HRX689 IBT689 ILP689 IVL689 JFH689 JPD689 JYZ689 KIV689 KSR689 LCN689 LMJ689 LWF689 MGB689 MPX689 MZT689 NJP689 NTL689 ODH689 OND689 OWZ689 PGV689 PQR689 QAN689 QKJ689 QUF689 REB689 RNX689 RXT689 SHP689 SRL689 TBH689 TLD689 TUZ689 UEV689 UOR689 UYN689 VIJ689 VSF689 WCB689 WLX689 WVT689 N690 JJ689 TF689 ADB689 AMX689 AWT689 BGP689 BQL689 CAH689 CKD689 CTZ689 DDV689 DNR689 DXN689 EHJ689 ERF689 FBB689 FKX689 FUT689 GEP689 GOL689 GYH689 HID689 HRZ689 IBV689 ILR689 IVN689 JFJ689 JPF689 JZB689 KIX689 KST689 LCP689 LML689 LWH689 MGD689 MPZ689 MZV689 NJR689 NTN689 ODJ689 ONF689 OXB689 PGX689 PQT689 QAP689 QKL689 QUH689 RED689 RNZ689 RXV689 SHR689 SRN689 TBJ689 TLF689 TVB689 UEX689 UOT689 UYP689 VIL689 VSH689 WCD689 WLZ689 WVV689 N1050 JJ1049 TF1049 ADB1049 AMX1049 AWT1049 BGP1049 BQL1049 CAH1049 CKD1049 CTZ1049 DDV1049 DNR1049 DXN1049 EHJ1049 ERF1049 FBB1049 FKX1049 FUT1049 GEP1049 GOL1049 GYH1049 HID1049 HRZ1049 IBV1049 ILR1049 IVN1049 JFJ1049 JPF1049 JZB1049 KIX1049 KST1049 LCP1049 LML1049 LWH1049 MGD1049 MPZ1049 MZV1049 NJR1049 NTN1049 ODJ1049 ONF1049 OXB1049 PGX1049 PQT1049 QAP1049 QKL1049 QUH1049 RED1049 RNZ1049 RXV1049 SHR1049 SRN1049 TBJ1049 TLF1049 TVB1049 UEX1049 UOT1049 UYP1049 VIL1049 VSH1049 WCD1049 WLZ1049 WVV1049 L1010 JH1009 TD1009 ACZ1009 AMV1009 AWR1009 BGN1009 BQJ1009 CAF1009 CKB1009 CTX1009 DDT1009 DNP1009 DXL1009 EHH1009 ERD1009 FAZ1009 FKV1009 FUR1009 GEN1009 GOJ1009 GYF1009 HIB1009 HRX1009 IBT1009 ILP1009 IVL1009 JFH1009 JPD1009 JYZ1009 KIV1009 KSR1009 LCN1009 LMJ1009 LWF1009 MGB1009 MPX1009 MZT1009 NJP1009 NTL1009 ODH1009 OND1009 OWZ1009 PGV1009 PQR1009 QAN1009 QKJ1009 QUF1009 REB1009 RNX1009 RXT1009 SHP1009 SRL1009 TBH1009 TLD1009 TUZ1009 UEV1009 UOR1009 UYN1009 VIJ1009 VSF1009 WCB1009 WLX1009 WVT1009 N1010 JJ1009 TF1009 ADB1009 AMX1009 AWT1009 BGP1009 BQL1009 CAH1009 CKD1009 CTZ1009 DDV1009 DNR1009 DXN1009 EHJ1009 ERF1009 FBB1009 FKX1009 FUT1009 GEP1009 GOL1009 GYH1009 HID1009 HRZ1009 IBV1009 ILR1009 IVN1009 JFJ1009 JPF1009 JZB1009 KIX1009 KST1009 LCP1009 LML1009 LWH1009 MGD1009 MPZ1009 MZV1009 NJR1009 NTN1009 ODJ1009 ONF1009 OXB1009 PGX1009 PQT1009 QAP1009 QKL1009 QUH1009 RED1009 RNZ1009 RXV1009 SHR1009 SRN1009 TBJ1009 TLF1009 TVB1009 UEX1009 UOT1009 UYP1009 VIL1009 VSH1009 WCD1009 WLZ1009 WVV1009 L1091 JH1089 TD1089 ACZ1089 AMV1089 AWR1089 BGN1089 BQJ1089 CAF1089 CKB1089 CTX1089 DDT1089 DNP1089 DXL1089 EHH1089 ERD1089 FAZ1089 FKV1089 FUR1089 GEN1089 GOJ1089 GYF1089 HIB1089 HRX1089 IBT1089 ILP1089 IVL1089 JFH1089 JPD1089 JYZ1089 KIV1089 KSR1089 LCN1089 LMJ1089 LWF1089 MGB1089 MPX1089 MZT1089 NJP1089 NTL1089 ODH1089 OND1089 OWZ1089 PGV1089 PQR1089 QAN1089 QKJ1089 QUF1089 REB1089 RNX1089 RXT1089 SHP1089 SRL1089 TBH1089 TLD1089 TUZ1089 UEV1089 UOR1089 UYN1089 VIJ1089 VSF1089 WCB1089 WLX1089 WVT1089 N1091 JJ1089 TF1089 ADB1089 AMX1089 AWT1089 BGP1089 BQL1089 CAH1089 CKD1089 CTZ1089 DDV1089 DNR1089 DXN1089 EHJ1089 ERF1089 FBB1089 FKX1089 FUT1089 GEP1089 GOL1089 GYH1089 HID1089 HRZ1089 IBV1089 ILR1089 IVN1089 JFJ1089 JPF1089 JZB1089 KIX1089 KST1089 LCP1089 LML1089 LWH1089 MGD1089 MPZ1089 MZV1089 NJR1089 NTN1089 ODJ1089 ONF1089 OXB1089 PGX1089 PQT1089 QAP1089 QKL1089 QUH1089 RED1089 RNZ1089 RXV1089 SHR1089 SRN1089 TBJ1089 TLF1089 TVB1089 UEX1089 UOT1089 UYP1089 VIL1089 VSH1089 WCD1089 WLZ1089 WVV1089 N172 JJ172 TF172 ADB172 AMX172 AWT172 BGP172 BQL172 CAH172 CKD172 CTZ172 DDV172 DNR172 DXN172 EHJ172 ERF172 FBB172 FKX172 FUT172 GEP172 GOL172 GYH172 HID172 HRZ172 IBV172 ILR172 IVN172 JFJ172 JPF172 JZB172 KIX172 KST172 LCP172 LML172 LWH172 MGD172 MPZ172 MZV172 NJR172 NTN172 ODJ172 ONF172 OXB172 PGX172 PQT172 QAP172 QKL172 QUH172 RED172 RNZ172 RXV172 SHR172 SRN172 TBJ172 TLF172 TVB172 UEX172 UOT172 UYP172 VIL172 VSH172 WCD172 WLZ172 WVV172 L172 JH172 TD172 ACZ172 AMV172 AWR172 BGN172 BQJ172 CAF172 CKB172 CTX172 DDT172 DNP172 DXL172 EHH172 ERD172 FAZ172 FKV172 FUR172 GEN172 GOJ172 GYF172 HIB172 HRX172 IBT172 ILP172 IVL172 JFH172 JPD172 JYZ172 KIV172 KSR172 LCN172 LMJ172 LWF172 MGB172 MPX172 MZT172 NJP172 NTL172 ODH172 OND172 OWZ172 PGV172 PQR172 QAN172 QKJ172 QUF172 REB172 RNX172 RXT172 SHP172 SRL172 TBH172 TLD172 TUZ172 UEV172 UOR172 UYN172 VIJ172 VSF172 WCB172 WLX172 WVT172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132 JH132 TD132 ACZ132 AMV132 AWR132 BGN132 BQJ132 CAF132 CKB132 CTX132 DDT132 DNP132 DXL132 EHH132 ERD132 FAZ132 FKV132 FUR132 GEN132 GOJ132 GYF132 HIB132 HRX132 IBT132 ILP132 IVL132 JFH132 JPD132 JYZ132 KIV132 KSR132 LCN132 LMJ132 LWF132 MGB132 MPX132 MZT132 NJP132 NTL132 ODH132 OND132 OWZ132 PGV132 PQR132 QAN132 QKJ132 QUF132 REB132 RNX132 RXT132 SHP132 SRL132 TBH132 TLD132 TUZ132 UEV132 UOR132 UYN132 VIJ132 VSF132 WCB132 WLX132 WVT132 N132 JJ132 TF132 ADB132 AMX132 AWT132 BGP132 BQL132 CAH132 CKD132 CTZ132 DDV132 DNR132 DXN132 EHJ132 ERF132 FBB132 FKX132 FUT132 GEP132 GOL132 GYH132 HID132 HRZ132 IBV132 ILR132 IVN132 JFJ132 JPF132 JZB132 KIX132 KST132 LCP132 LML132 LWH132 MGD132 MPZ132 MZV132 NJR132 NTN132 ODJ132 ONF132 OXB132 PGX132 PQT132 QAP132 QKL132 QUH132 RED132 RNZ132 RXV132 SHR132 SRN132 TBJ132 TLF132 TVB132 UEX132 UOT132 UYP132 VIL132 VSH132 WCD132 WLZ132 WVV132 L212 JH212 TD212 ACZ212 AMV212 AWR212 BGN212 BQJ212 CAF212 CKB212 CTX212 DDT212 DNP212 DXL212 EHH212 ERD212 FAZ212 FKV212 FUR212 GEN212 GOJ212 GYF212 HIB212 HRX212 IBT212 ILP212 IVL212 JFH212 JPD212 JYZ212 KIV212 KSR212 LCN212 LMJ212 LWF212 MGB212 MPX212 MZT212 NJP212 NTL212 ODH212 OND212 OWZ212 PGV212 PQR212 QAN212 QKJ212 QUF212 REB212 RNX212 RXT212 SHP212 SRL212 TBH212 TLD212 TUZ212 UEV212 UOR212 UYN212 VIJ212 VSF212 WCB212 WLX212 WVT212 N212 JJ212 TF212 ADB212 AMX212 AWT212 BGP212 BQL212 CAH212 CKD212 CTZ212 DDV212 DNR212 DXN212 EHJ212 ERF212 FBB212 FKX212 FUT212 GEP212 GOL212 GYH212 HID212 HRZ212 IBV212 ILR212 IVN212 JFJ212 JPF212 JZB212 KIX212 KST212 LCP212 LML212 LWH212 MGD212 MPZ212 MZV212 NJR212 NTN212 ODJ212 ONF212 OXB212 PGX212 PQT212 QAP212 QKL212 QUH212 RED212 RNZ212 RXV212 SHR212 SRN212 TBJ212 TLF212 TVB212 UEX212 UOT212 UYP212 VIL212 VSH212 WCD212 WLZ212 WVV212 L252 JH252 TD252 ACZ252 AMV252 AWR252 BGN252 BQJ252 CAF252 CKB252 CTX252 DDT252 DNP252 DXL252 EHH252 ERD252 FAZ252 FKV252 FUR252 GEN252 GOJ252 GYF252 HIB252 HRX252 IBT252 ILP252 IVL252 JFH252 JPD252 JYZ252 KIV252 KSR252 LCN252 LMJ252 LWF252 MGB252 MPX252 MZT252 NJP252 NTL252 ODH252 OND252 OWZ252 PGV252 PQR252 QAN252 QKJ252 QUF252 REB252 RNX252 RXT252 SHP252 SRL252 TBH252 TLD252 TUZ252 UEV252 UOR252 UYN252 VIJ252 VSF252 WCB252 WLX252 WVT252 N252 JJ252 TF252 ADB252 AMX252 AWT252 BGP252 BQL252 CAH252 CKD252 CTZ252 DDV252 DNR252 DXN252 EHJ252 ERF252 FBB252 FKX252 FUT252 GEP252 GOL252 GYH252 HID252 HRZ252 IBV252 ILR252 IVN252 JFJ252 JPF252 JZB252 KIX252 KST252 LCP252 LML252 LWH252 MGD252 MPZ252 MZV252 NJR252 NTN252 ODJ252 ONF252 OXB252 PGX252 PQT252 QAP252 QKL252 QUH252 RED252 RNZ252 RXV252 SHR252 SRN252 TBJ252 TLF252 TVB252 UEX252 UOT252 UYP252 VIL252 VSH252 WCD252 WLZ252 WVV252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N292 JJ292 TF292 ADB292 AMX292 AWT292 BGP292 BQL292 CAH292 CKD292 CTZ292 DDV292 DNR292 DXN292 EHJ292 ERF292 FBB292 FKX292 FUT292 GEP292 GOL292 GYH292 HID292 HRZ292 IBV292 ILR292 IVN292 JFJ292 JPF292 JZB292 KIX292 KST292 LCP292 LML292 LWH292 MGD292 MPZ292 MZV292 NJR292 NTN292 ODJ292 ONF292 OXB292 PGX292 PQT292 QAP292 QKL292 QUH292 RED292 RNZ292 RXV292 SHR292 SRN292 TBJ292 TLF292 TVB292 UEX292 UOT292 UYP292 VIL292 VSH292 WCD292 WLZ292 WVV292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formula1>"nr. solicitări"</formula1>
    </dataValidation>
    <dataValidation type="list" allowBlank="1" showInputMessage="1" showErrorMessage="1" sqref="K1050 JG1049 TC1049 ACY1049 AMU1049 AWQ1049 BGM1049 BQI1049 CAE1049 CKA1049 CTW1049 DDS1049 DNO1049 DXK1049 EHG1049 ERC1049 FAY1049 FKU1049 FUQ1049 GEM1049 GOI1049 GYE1049 HIA1049 HRW1049 IBS1049 ILO1049 IVK1049 JFG1049 JPC1049 JYY1049 KIU1049 KSQ1049 LCM1049 LMI1049 LWE1049 MGA1049 MPW1049 MZS1049 NJO1049 NTK1049 ODG1049 ONC1049 OWY1049 PGU1049 PQQ1049 QAM1049 QKI1049 QUE1049 REA1049 RNW1049 RXS1049 SHO1049 SRK1049 TBG1049 TLC1049 TUY1049 UEU1049 UOQ1049 UYM1049 VII1049 VSE1049 WCA1049 WLW1049 WVS1049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1131 JG1129 TC1129 ACY1129 AMU1129 AWQ1129 BGM1129 BQI1129 CAE1129 CKA1129 CTW1129 DDS1129 DNO1129 DXK1129 EHG1129 ERC1129 FAY1129 FKU1129 FUQ1129 GEM1129 GOI1129 GYE1129 HIA1129 HRW1129 IBS1129 ILO1129 IVK1129 JFG1129 JPC1129 JYY1129 KIU1129 KSQ1129 LCM1129 LMI1129 LWE1129 MGA1129 MPW1129 MZS1129 NJO1129 NTK1129 ODG1129 ONC1129 OWY1129 PGU1129 PQQ1129 QAM1129 QKI1129 QUE1129 REA1129 RNW1129 RXS1129 SHO1129 SRK1129 TBG1129 TLC1129 TUY1129 UEU1129 UOQ1129 UYM1129 VII1129 VSE1129 WCA1129 WLW1129 WVS1129 K970 JG969 TC969 ACY969 AMU969 AWQ969 BGM969 BQI969 CAE969 CKA969 CTW969 DDS969 DNO969 DXK969 EHG969 ERC969 FAY969 FKU969 FUQ969 GEM969 GOI969 GYE969 HIA969 HRW969 IBS969 ILO969 IVK969 JFG969 JPC969 JYY969 KIU969 KSQ969 LCM969 LMI969 LWE969 MGA969 MPW969 MZS969 NJO969 NTK969 ODG969 ONC969 OWY969 PGU969 PQQ969 QAM969 QKI969 QUE969 REA969 RNW969 RXS969 SHO969 SRK969 TBG969 TLC969 TUY969 UEU969 UOQ969 UYM969 VII969 VSE969 WCA969 WLW969 WVS969 K930 JG929 TC929 ACY929 AMU929 AWQ929 BGM929 BQI929 CAE929 CKA929 CTW929 DDS929 DNO929 DXK929 EHG929 ERC929 FAY929 FKU929 FUQ929 GEM929 GOI929 GYE929 HIA929 HRW929 IBS929 ILO929 IVK929 JFG929 JPC929 JYY929 KIU929 KSQ929 LCM929 LMI929 LWE929 MGA929 MPW929 MZS929 NJO929 NTK929 ODG929 ONC929 OWY929 PGU929 PQQ929 QAM929 QKI929 QUE929 REA929 RNW929 RXS929 SHO929 SRK929 TBG929 TLC929 TUY929 UEU929 UOQ929 UYM929 VII929 VSE929 WCA929 WLW929 WVS929 K890 JG889 TC889 ACY889 AMU889 AWQ889 BGM889 BQI889 CAE889 CKA889 CTW889 DDS889 DNO889 DXK889 EHG889 ERC889 FAY889 FKU889 FUQ889 GEM889 GOI889 GYE889 HIA889 HRW889 IBS889 ILO889 IVK889 JFG889 JPC889 JYY889 KIU889 KSQ889 LCM889 LMI889 LWE889 MGA889 MPW889 MZS889 NJO889 NTK889 ODG889 ONC889 OWY889 PGU889 PQQ889 QAM889 QKI889 QUE889 REA889 RNW889 RXS889 SHO889 SRK889 TBG889 TLC889 TUY889 UEU889 UOQ889 UYM889 VII889 VSE889 WCA889 WLW889 WVS889 K850 JG849 TC849 ACY849 AMU849 AWQ849 BGM849 BQI849 CAE849 CKA849 CTW849 DDS849 DNO849 DXK849 EHG849 ERC849 FAY849 FKU849 FUQ849 GEM849 GOI849 GYE849 HIA849 HRW849 IBS849 ILO849 IVK849 JFG849 JPC849 JYY849 KIU849 KSQ849 LCM849 LMI849 LWE849 MGA849 MPW849 MZS849 NJO849 NTK849 ODG849 ONC849 OWY849 PGU849 PQQ849 QAM849 QKI849 QUE849 REA849 RNW849 RXS849 SHO849 SRK849 TBG849 TLC849 TUY849 UEU849 UOQ849 UYM849 VII849 VSE849 WCA849 WLW849 WVS849 K810 JG809 TC809 ACY809 AMU809 AWQ809 BGM809 BQI809 CAE809 CKA809 CTW809 DDS809 DNO809 DXK809 EHG809 ERC809 FAY809 FKU809 FUQ809 GEM809 GOI809 GYE809 HIA809 HRW809 IBS809 ILO809 IVK809 JFG809 JPC809 JYY809 KIU809 KSQ809 LCM809 LMI809 LWE809 MGA809 MPW809 MZS809 NJO809 NTK809 ODG809 ONC809 OWY809 PGU809 PQQ809 QAM809 QKI809 QUE809 REA809 RNW809 RXS809 SHO809 SRK809 TBG809 TLC809 TUY809 UEU809 UOQ809 UYM809 VII809 VSE809 WCA809 WLW809 WVS809 K770 JG769 TC769 ACY769 AMU769 AWQ769 BGM769 BQI769 CAE769 CKA769 CTW769 DDS769 DNO769 DXK769 EHG769 ERC769 FAY769 FKU769 FUQ769 GEM769 GOI769 GYE769 HIA769 HRW769 IBS769 ILO769 IVK769 JFG769 JPC769 JYY769 KIU769 KSQ769 LCM769 LMI769 LWE769 MGA769 MPW769 MZS769 NJO769 NTK769 ODG769 ONC769 OWY769 PGU769 PQQ769 QAM769 QKI769 QUE769 REA769 RNW769 RXS769 SHO769 SRK769 TBG769 TLC769 TUY769 UEU769 UOQ769 UYM769 VII769 VSE769 WCA769 WLW769 WVS769 K730 JG729 TC729 ACY729 AMU729 AWQ729 BGM729 BQI729 CAE729 CKA729 CTW729 DDS729 DNO729 DXK729 EHG729 ERC729 FAY729 FKU729 FUQ729 GEM729 GOI729 GYE729 HIA729 HRW729 IBS729 ILO729 IVK729 JFG729 JPC729 JYY729 KIU729 KSQ729 LCM729 LMI729 LWE729 MGA729 MPW729 MZS729 NJO729 NTK729 ODG729 ONC729 OWY729 PGU729 PQQ729 QAM729 QKI729 QUE729 REA729 RNW729 RXS729 SHO729 SRK729 TBG729 TLC729 TUY729 UEU729 UOQ729 UYM729 VII729 VSE729 WCA729 WLW729 WVS729 K411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10 K451 JG450 TC450 ACY450 AMU450 AWQ450 BGM450 BQI450 CAE450 CKA450 CTW450 DDS450 DNO450 DXK450 EHG450 ERC450 FAY450 FKU450 FUQ450 GEM450 GOI450 GYE450 HIA450 HRW450 IBS450 ILO450 IVK450 JFG450 JPC450 JYY450 KIU450 KSQ450 LCM450 LMI450 LWE450 MGA450 MPW450 MZS450 NJO450 NTK450 ODG450 ONC450 OWY450 PGU450 PQQ450 QAM450 QKI450 QUE450 REA450 RNW450 RXS450 SHO450 SRK450 TBG450 TLC450 TUY450 UEU450 UOQ450 UYM450 VII450 VSE450 WCA450 WLW450 WVS450 K491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531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570 JG569 TC569 ACY569 AMU569 AWQ569 BGM569 BQI569 CAE569 CKA569 CTW569 DDS569 DNO569 DXK569 EHG569 ERC569 FAY569 FKU569 FUQ569 GEM569 GOI569 GYE569 HIA569 HRW569 IBS569 ILO569 IVK569 JFG569 JPC569 JYY569 KIU569 KSQ569 LCM569 LMI569 LWE569 MGA569 MPW569 MZS569 NJO569 NTK569 ODG569 ONC569 OWY569 PGU569 PQQ569 QAM569 QKI569 QUE569 REA569 RNW569 RXS569 SHO569 SRK569 TBG569 TLC569 TUY569 UEU569 UOQ569 UYM569 VII569 VSE569 WCA569 WLW569 WVS569 K610 JG609 TC609 ACY609 AMU609 AWQ609 BGM609 BQI609 CAE609 CKA609 CTW609 DDS609 DNO609 DXK609 EHG609 ERC609 FAY609 FKU609 FUQ609 GEM609 GOI609 GYE609 HIA609 HRW609 IBS609 ILO609 IVK609 JFG609 JPC609 JYY609 KIU609 KSQ609 LCM609 LMI609 LWE609 MGA609 MPW609 MZS609 NJO609 NTK609 ODG609 ONC609 OWY609 PGU609 PQQ609 QAM609 QKI609 QUE609 REA609 RNW609 RXS609 SHO609 SRK609 TBG609 TLC609 TUY609 UEU609 UOQ609 UYM609 VII609 VSE609 WCA609 WLW609 WVS609 K650 JG649 TC649 ACY649 AMU649 AWQ649 BGM649 BQI649 CAE649 CKA649 CTW649 DDS649 DNO649 DXK649 EHG649 ERC649 FAY649 FKU649 FUQ649 GEM649 GOI649 GYE649 HIA649 HRW649 IBS649 ILO649 IVK649 JFG649 JPC649 JYY649 KIU649 KSQ649 LCM649 LMI649 LWE649 MGA649 MPW649 MZS649 NJO649 NTK649 ODG649 ONC649 OWY649 PGU649 PQQ649 QAM649 QKI649 QUE649 REA649 RNW649 RXS649 SHO649 SRK649 TBG649 TLC649 TUY649 UEU649 UOQ649 UYM649 VII649 VSE649 WCA649 WLW649 WVS649 K690 JG689 TC689 ACY689 AMU689 AWQ689 BGM689 BQI689 CAE689 CKA689 CTW689 DDS689 DNO689 DXK689 EHG689 ERC689 FAY689 FKU689 FUQ689 GEM689 GOI689 GYE689 HIA689 HRW689 IBS689 ILO689 IVK689 JFG689 JPC689 JYY689 KIU689 KSQ689 LCM689 LMI689 LWE689 MGA689 MPW689 MZS689 NJO689 NTK689 ODG689 ONC689 OWY689 PGU689 PQQ689 QAM689 QKI689 QUE689 REA689 RNW689 RXS689 SHO689 SRK689 TBG689 TLC689 TUY689 UEU689 UOQ689 UYM689 VII689 VSE689 WCA689 WLW689 WVS689 K1010 JG1009 TC1009 ACY1009 AMU1009 AWQ1009 BGM1009 BQI1009 CAE1009 CKA1009 CTW1009 DDS1009 DNO1009 DXK1009 EHG1009 ERC1009 FAY1009 FKU1009 FUQ1009 GEM1009 GOI1009 GYE1009 HIA1009 HRW1009 IBS1009 ILO1009 IVK1009 JFG1009 JPC1009 JYY1009 KIU1009 KSQ1009 LCM1009 LMI1009 LWE1009 MGA1009 MPW1009 MZS1009 NJO1009 NTK1009 ODG1009 ONC1009 OWY1009 PGU1009 PQQ1009 QAM1009 QKI1009 QUE1009 REA1009 RNW1009 RXS1009 SHO1009 SRK1009 TBG1009 TLC1009 TUY1009 UEU1009 UOQ1009 UYM1009 VII1009 VSE1009 WCA1009 WLW1009 WVS1009 K1091 JG1089 TC1089 ACY1089 AMU1089 AWQ1089 BGM1089 BQI1089 CAE1089 CKA1089 CTW1089 DDS1089 DNO1089 DXK1089 EHG1089 ERC1089 FAY1089 FKU1089 FUQ1089 GEM1089 GOI1089 GYE1089 HIA1089 HRW1089 IBS1089 ILO1089 IVK1089 JFG1089 JPC1089 JYY1089 KIU1089 KSQ1089 LCM1089 LMI1089 LWE1089 MGA1089 MPW1089 MZS1089 NJO1089 NTK1089 ODG1089 ONC1089 OWY1089 PGU1089 PQQ1089 QAM1089 QKI1089 QUE1089 REA1089 RNW1089 RXS1089 SHO1089 SRK1089 TBG1089 TLC1089 TUY1089 UEU1089 UOQ1089 UYM1089 VII1089 VSE1089 WCA1089 WLW1089 WVS1089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formula1>"litera din art. 11 HG 878/2005"</formula1>
    </dataValidation>
    <dataValidation type="list" allowBlank="1" showInputMessage="1" showErrorMessage="1" sqref="K1049 JG1048 TC1048 ACY1048 AMU1048 AWQ1048 BGM1048 BQI1048 CAE1048 CKA1048 CTW1048 DDS1048 DNO1048 DXK1048 EHG1048 ERC1048 FAY1048 FKU1048 FUQ1048 GEM1048 GOI1048 GYE1048 HIA1048 HRW1048 IBS1048 ILO1048 IVK1048 JFG1048 JPC1048 JYY1048 KIU1048 KSQ1048 LCM1048 LMI1048 LWE1048 MGA1048 MPW1048 MZS1048 NJO1048 NTK1048 ODG1048 ONC1048 OWY1048 PGU1048 PQQ1048 QAM1048 QKI1048 QUE1048 REA1048 RNW1048 RXS1048 SHO1048 SRK1048 TBG1048 TLC1048 TUY1048 UEU1048 UOQ1048 UYM1048 VII1048 VSE1048 WCA1048 WLW1048 WVS1048 K370 JG370 TC370 ACY370 AMU370 AWQ370 BGM370 BQI370 CAE370 CKA370 CTW370 DDS370 DNO370 DXK370 EHG370 ERC370 FAY370 FKU370 FUQ370 GEM370 GOI370 GYE370 HIA370 HRW370 IBS370 ILO370 IVK370 JFG370 JPC370 JYY370 KIU370 KSQ370 LCM370 LMI370 LWE370 MGA370 MPW370 MZS370 NJO370 NTK370 ODG370 ONC370 OWY370 PGU370 PQQ370 QAM370 QKI370 QUE370 REA370 RNW370 RXS370 SHO370 SRK370 TBG370 TLC370 TUY370 UEU370 UOQ370 UYM370 VII370 VSE370 WCA370 WLW370 WVS370 K330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30 K1130 JG1128 TC1128 ACY1128 AMU1128 AWQ1128 BGM1128 BQI1128 CAE1128 CKA1128 CTW1128 DDS1128 DNO1128 DXK1128 EHG1128 ERC1128 FAY1128 FKU1128 FUQ1128 GEM1128 GOI1128 GYE1128 HIA1128 HRW1128 IBS1128 ILO1128 IVK1128 JFG1128 JPC1128 JYY1128 KIU1128 KSQ1128 LCM1128 LMI1128 LWE1128 MGA1128 MPW1128 MZS1128 NJO1128 NTK1128 ODG1128 ONC1128 OWY1128 PGU1128 PQQ1128 QAM1128 QKI1128 QUE1128 REA1128 RNW1128 RXS1128 SHO1128 SRK1128 TBG1128 TLC1128 TUY1128 UEU1128 UOQ1128 UYM1128 VII1128 VSE1128 WCA1128 WLW1128 WVS1128 K969 JG968 TC968 ACY968 AMU968 AWQ968 BGM968 BQI968 CAE968 CKA968 CTW968 DDS968 DNO968 DXK968 EHG968 ERC968 FAY968 FKU968 FUQ968 GEM968 GOI968 GYE968 HIA968 HRW968 IBS968 ILO968 IVK968 JFG968 JPC968 JYY968 KIU968 KSQ968 LCM968 LMI968 LWE968 MGA968 MPW968 MZS968 NJO968 NTK968 ODG968 ONC968 OWY968 PGU968 PQQ968 QAM968 QKI968 QUE968 REA968 RNW968 RXS968 SHO968 SRK968 TBG968 TLC968 TUY968 UEU968 UOQ968 UYM968 VII968 VSE968 WCA968 WLW968 WVS968 K929 JG928 TC928 ACY928 AMU928 AWQ928 BGM928 BQI928 CAE928 CKA928 CTW928 DDS928 DNO928 DXK928 EHG928 ERC928 FAY928 FKU928 FUQ928 GEM928 GOI928 GYE928 HIA928 HRW928 IBS928 ILO928 IVK928 JFG928 JPC928 JYY928 KIU928 KSQ928 LCM928 LMI928 LWE928 MGA928 MPW928 MZS928 NJO928 NTK928 ODG928 ONC928 OWY928 PGU928 PQQ928 QAM928 QKI928 QUE928 REA928 RNW928 RXS928 SHO928 SRK928 TBG928 TLC928 TUY928 UEU928 UOQ928 UYM928 VII928 VSE928 WCA928 WLW928 WVS928 K889 JG888 TC888 ACY888 AMU888 AWQ888 BGM888 BQI888 CAE888 CKA888 CTW888 DDS888 DNO888 DXK888 EHG888 ERC888 FAY888 FKU888 FUQ888 GEM888 GOI888 GYE888 HIA888 HRW888 IBS888 ILO888 IVK888 JFG888 JPC888 JYY888 KIU888 KSQ888 LCM888 LMI888 LWE888 MGA888 MPW888 MZS888 NJO888 NTK888 ODG888 ONC888 OWY888 PGU888 PQQ888 QAM888 QKI888 QUE888 REA888 RNW888 RXS888 SHO888 SRK888 TBG888 TLC888 TUY888 UEU888 UOQ888 UYM888 VII888 VSE888 WCA888 WLW888 WVS888 K849 JG848 TC848 ACY848 AMU848 AWQ848 BGM848 BQI848 CAE848 CKA848 CTW848 DDS848 DNO848 DXK848 EHG848 ERC848 FAY848 FKU848 FUQ848 GEM848 GOI848 GYE848 HIA848 HRW848 IBS848 ILO848 IVK848 JFG848 JPC848 JYY848 KIU848 KSQ848 LCM848 LMI848 LWE848 MGA848 MPW848 MZS848 NJO848 NTK848 ODG848 ONC848 OWY848 PGU848 PQQ848 QAM848 QKI848 QUE848 REA848 RNW848 RXS848 SHO848 SRK848 TBG848 TLC848 TUY848 UEU848 UOQ848 UYM848 VII848 VSE848 WCA848 WLW848 WVS848 K809 JG808 TC808 ACY808 AMU808 AWQ808 BGM808 BQI808 CAE808 CKA808 CTW808 DDS808 DNO808 DXK808 EHG808 ERC808 FAY808 FKU808 FUQ808 GEM808 GOI808 GYE808 HIA808 HRW808 IBS808 ILO808 IVK808 JFG808 JPC808 JYY808 KIU808 KSQ808 LCM808 LMI808 LWE808 MGA808 MPW808 MZS808 NJO808 NTK808 ODG808 ONC808 OWY808 PGU808 PQQ808 QAM808 QKI808 QUE808 REA808 RNW808 RXS808 SHO808 SRK808 TBG808 TLC808 TUY808 UEU808 UOQ808 UYM808 VII808 VSE808 WCA808 WLW808 WVS808 K769 JG768 TC768 ACY768 AMU768 AWQ768 BGM768 BQI768 CAE768 CKA768 CTW768 DDS768 DNO768 DXK768 EHG768 ERC768 FAY768 FKU768 FUQ768 GEM768 GOI768 GYE768 HIA768 HRW768 IBS768 ILO768 IVK768 JFG768 JPC768 JYY768 KIU768 KSQ768 LCM768 LMI768 LWE768 MGA768 MPW768 MZS768 NJO768 NTK768 ODG768 ONC768 OWY768 PGU768 PQQ768 QAM768 QKI768 QUE768 REA768 RNW768 RXS768 SHO768 SRK768 TBG768 TLC768 TUY768 UEU768 UOQ768 UYM768 VII768 VSE768 WCA768 WLW768 WVS768 K729 JG728 TC728 ACY728 AMU728 AWQ728 BGM728 BQI728 CAE728 CKA728 CTW728 DDS728 DNO728 DXK728 EHG728 ERC728 FAY728 FKU728 FUQ728 GEM728 GOI728 GYE728 HIA728 HRW728 IBS728 ILO728 IVK728 JFG728 JPC728 JYY728 KIU728 KSQ728 LCM728 LMI728 LWE728 MGA728 MPW728 MZS728 NJO728 NTK728 ODG728 ONC728 OWY728 PGU728 PQQ728 QAM728 QKI728 QUE728 REA728 RNW728 RXS728 SHO728 SRK728 TBG728 TLC728 TUY728 UEU728 UOQ728 UYM728 VII728 VSE728 WCA728 WLW728 WVS728 K410 JG409 TC409 ACY409 AMU409 AWQ409 BGM409 BQI409 CAE409 CKA409 CTW409 DDS409 DNO409 DXK409 EHG409 ERC409 FAY409 FKU409 FUQ409 GEM409 GOI409 GYE409 HIA409 HRW409 IBS409 ILO409 IVK409 JFG409 JPC409 JYY409 KIU409 KSQ409 LCM409 LMI409 LWE409 MGA409 MPW409 MZS409 NJO409 NTK409 ODG409 ONC409 OWY409 PGU409 PQQ409 QAM409 QKI409 QUE409 REA409 RNW409 RXS409 SHO409 SRK409 TBG409 TLC409 TUY409 UEU409 UOQ409 UYM409 VII409 VSE409 WCA409 WLW409 WVS409 K450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49 K490 JG489 TC489 ACY489 AMU489 AWQ489 BGM489 BQI489 CAE489 CKA489 CTW489 DDS489 DNO489 DXK489 EHG489 ERC489 FAY489 FKU489 FUQ489 GEM489 GOI489 GYE489 HIA489 HRW489 IBS489 ILO489 IVK489 JFG489 JPC489 JYY489 KIU489 KSQ489 LCM489 LMI489 LWE489 MGA489 MPW489 MZS489 NJO489 NTK489 ODG489 ONC489 OWY489 PGU489 PQQ489 QAM489 QKI489 QUE489 REA489 RNW489 RXS489 SHO489 SRK489 TBG489 TLC489 TUY489 UEU489 UOQ489 UYM489 VII489 VSE489 WCA489 WLW489 WVS489 K530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WVS529 K569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WLW568 WVS568 K609 JG608 TC608 ACY608 AMU608 AWQ608 BGM608 BQI608 CAE608 CKA608 CTW608 DDS608 DNO608 DXK608 EHG608 ERC608 FAY608 FKU608 FUQ608 GEM608 GOI608 GYE608 HIA608 HRW608 IBS608 ILO608 IVK608 JFG608 JPC608 JYY608 KIU608 KSQ608 LCM608 LMI608 LWE608 MGA608 MPW608 MZS608 NJO608 NTK608 ODG608 ONC608 OWY608 PGU608 PQQ608 QAM608 QKI608 QUE608 REA608 RNW608 RXS608 SHO608 SRK608 TBG608 TLC608 TUY608 UEU608 UOQ608 UYM608 VII608 VSE608 WCA608 WLW608 WVS608 K649 JG648 TC648 ACY648 AMU648 AWQ648 BGM648 BQI648 CAE648 CKA648 CTW648 DDS648 DNO648 DXK648 EHG648 ERC648 FAY648 FKU648 FUQ648 GEM648 GOI648 GYE648 HIA648 HRW648 IBS648 ILO648 IVK648 JFG648 JPC648 JYY648 KIU648 KSQ648 LCM648 LMI648 LWE648 MGA648 MPW648 MZS648 NJO648 NTK648 ODG648 ONC648 OWY648 PGU648 PQQ648 QAM648 QKI648 QUE648 REA648 RNW648 RXS648 SHO648 SRK648 TBG648 TLC648 TUY648 UEU648 UOQ648 UYM648 VII648 VSE648 WCA648 WLW648 WVS648 K689 JG688 TC688 ACY688 AMU688 AWQ688 BGM688 BQI688 CAE688 CKA688 CTW688 DDS688 DNO688 DXK688 EHG688 ERC688 FAY688 FKU688 FUQ688 GEM688 GOI688 GYE688 HIA688 HRW688 IBS688 ILO688 IVK688 JFG688 JPC688 JYY688 KIU688 KSQ688 LCM688 LMI688 LWE688 MGA688 MPW688 MZS688 NJO688 NTK688 ODG688 ONC688 OWY688 PGU688 PQQ688 QAM688 QKI688 QUE688 REA688 RNW688 RXS688 SHO688 SRK688 TBG688 TLC688 TUY688 UEU688 UOQ688 UYM688 VII688 VSE688 WCA688 WLW688 WVS688 K1009 JG1008 TC1008 ACY1008 AMU1008 AWQ1008 BGM1008 BQI1008 CAE1008 CKA1008 CTW1008 DDS1008 DNO1008 DXK1008 EHG1008 ERC1008 FAY1008 FKU1008 FUQ1008 GEM1008 GOI1008 GYE1008 HIA1008 HRW1008 IBS1008 ILO1008 IVK1008 JFG1008 JPC1008 JYY1008 KIU1008 KSQ1008 LCM1008 LMI1008 LWE1008 MGA1008 MPW1008 MZS1008 NJO1008 NTK1008 ODG1008 ONC1008 OWY1008 PGU1008 PQQ1008 QAM1008 QKI1008 QUE1008 REA1008 RNW1008 RXS1008 SHO1008 SRK1008 TBG1008 TLC1008 TUY1008 UEU1008 UOQ1008 UYM1008 VII1008 VSE1008 WCA1008 WLW1008 WVS1008 K1090 JG1088 TC1088 ACY1088 AMU1088 AWQ1088 BGM1088 BQI1088 CAE1088 CKA1088 CTW1088 DDS1088 DNO1088 DXK1088 EHG1088 ERC1088 FAY1088 FKU1088 FUQ1088 GEM1088 GOI1088 GYE1088 HIA1088 HRW1088 IBS1088 ILO1088 IVK1088 JFG1088 JPC1088 JYY1088 KIU1088 KSQ1088 LCM1088 LMI1088 LWE1088 MGA1088 MPW1088 MZS1088 NJO1088 NTK1088 ODG1088 ONC1088 OWY1088 PGU1088 PQQ1088 QAM1088 QKI1088 QUE1088 REA1088 RNW1088 RXS1088 SHO1088 SRK1088 TBG1088 TLC1088 TUY1088 UEU1088 UOQ1088 UYM1088 VII1088 VSE1088 WCA1088 WLW1088 WVS1088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formula1>"Conform art. 11"</formula1>
    </dataValidation>
    <dataValidation type="list" allowBlank="1" showInputMessage="1" showErrorMessage="1" sqref="S1049:S1050 JO1048:JO1049 TK1048:TK1049 ADG1048:ADG1049 ANC1048:ANC1049 AWY1048:AWY1049 BGU1048:BGU1049 BQQ1048:BQQ1049 CAM1048:CAM1049 CKI1048:CKI1049 CUE1048:CUE1049 DEA1048:DEA1049 DNW1048:DNW1049 DXS1048:DXS1049 EHO1048:EHO1049 ERK1048:ERK1049 FBG1048:FBG1049 FLC1048:FLC1049 FUY1048:FUY1049 GEU1048:GEU1049 GOQ1048:GOQ1049 GYM1048:GYM1049 HII1048:HII1049 HSE1048:HSE1049 ICA1048:ICA1049 ILW1048:ILW1049 IVS1048:IVS1049 JFO1048:JFO1049 JPK1048:JPK1049 JZG1048:JZG1049 KJC1048:KJC1049 KSY1048:KSY1049 LCU1048:LCU1049 LMQ1048:LMQ1049 LWM1048:LWM1049 MGI1048:MGI1049 MQE1048:MQE1049 NAA1048:NAA1049 NJW1048:NJW1049 NTS1048:NTS1049 ODO1048:ODO1049 ONK1048:ONK1049 OXG1048:OXG1049 PHC1048:PHC1049 PQY1048:PQY1049 QAU1048:QAU1049 QKQ1048:QKQ1049 QUM1048:QUM1049 REI1048:REI1049 ROE1048:ROE1049 RYA1048:RYA1049 SHW1048:SHW1049 SRS1048:SRS1049 TBO1048:TBO1049 TLK1048:TLK1049 TVG1048:TVG1049 UFC1048:UFC1049 UOY1048:UOY1049 UYU1048:UYU1049 VIQ1048:VIQ1049 VSM1048:VSM1049 WCI1048:WCI1049 WME1048:WME1049 WWA1048:WWA1049 S370:S371 JO370:JO371 TK370:TK371 ADG370:ADG371 ANC370:ANC371 AWY370:AWY371 BGU370:BGU371 BQQ370:BQQ371 CAM370:CAM371 CKI370:CKI371 CUE370:CUE371 DEA370:DEA371 DNW370:DNW371 DXS370:DXS371 EHO370:EHO371 ERK370:ERK371 FBG370:FBG371 FLC370:FLC371 FUY370:FUY371 GEU370:GEU371 GOQ370:GOQ371 GYM370:GYM371 HII370:HII371 HSE370:HSE371 ICA370:ICA371 ILW370:ILW371 IVS370:IVS371 JFO370:JFO371 JPK370:JPK371 JZG370:JZG371 KJC370:KJC371 KSY370:KSY371 LCU370:LCU371 LMQ370:LMQ371 LWM370:LWM371 MGI370:MGI371 MQE370:MQE371 NAA370:NAA371 NJW370:NJW371 NTS370:NTS371 ODO370:ODO371 ONK370:ONK371 OXG370:OXG371 PHC370:PHC371 PQY370:PQY371 QAU370:QAU371 QKQ370:QKQ371 QUM370:QUM371 REI370:REI371 ROE370:ROE371 RYA370:RYA371 SHW370:SHW371 SRS370:SRS371 TBO370:TBO371 TLK370:TLK371 TVG370:TVG371 UFC370:UFC371 UOY370:UOY371 UYU370:UYU371 VIQ370:VIQ371 VSM370:VSM371 WCI370:WCI371 WME370:WME371 WWA370:WWA371 S330:S331 JO330:JO331 TK330:TK331 ADG330:ADG331 ANC330:ANC331 AWY330:AWY331 BGU330:BGU331 BQQ330:BQQ331 CAM330:CAM331 CKI330:CKI331 CUE330:CUE331 DEA330:DEA331 DNW330:DNW331 DXS330:DXS331 EHO330:EHO331 ERK330:ERK331 FBG330:FBG331 FLC330:FLC331 FUY330:FUY331 GEU330:GEU331 GOQ330:GOQ331 GYM330:GYM331 HII330:HII331 HSE330:HSE331 ICA330:ICA331 ILW330:ILW331 IVS330:IVS331 JFO330:JFO331 JPK330:JPK331 JZG330:JZG331 KJC330:KJC331 KSY330:KSY331 LCU330:LCU331 LMQ330:LMQ331 LWM330:LWM331 MGI330:MGI331 MQE330:MQE331 NAA330:NAA331 NJW330:NJW331 NTS330:NTS331 ODO330:ODO331 ONK330:ONK331 OXG330:OXG331 PHC330:PHC331 PQY330:PQY331 QAU330:QAU331 QKQ330:QKQ331 QUM330:QUM331 REI330:REI331 ROE330:ROE331 RYA330:RYA331 SHW330:SHW331 SRS330:SRS331 TBO330:TBO331 TLK330:TLK331 TVG330:TVG331 UFC330:UFC331 UOY330:UOY331 UYU330:UYU331 VIQ330:VIQ331 VSM330:VSM331 WCI330:WCI331 WME330:WME331 WWA330:WWA331 S1130:S1131 JO1128:JO1129 TK1128:TK1129 ADG1128:ADG1129 ANC1128:ANC1129 AWY1128:AWY1129 BGU1128:BGU1129 BQQ1128:BQQ1129 CAM1128:CAM1129 CKI1128:CKI1129 CUE1128:CUE1129 DEA1128:DEA1129 DNW1128:DNW1129 DXS1128:DXS1129 EHO1128:EHO1129 ERK1128:ERK1129 FBG1128:FBG1129 FLC1128:FLC1129 FUY1128:FUY1129 GEU1128:GEU1129 GOQ1128:GOQ1129 GYM1128:GYM1129 HII1128:HII1129 HSE1128:HSE1129 ICA1128:ICA1129 ILW1128:ILW1129 IVS1128:IVS1129 JFO1128:JFO1129 JPK1128:JPK1129 JZG1128:JZG1129 KJC1128:KJC1129 KSY1128:KSY1129 LCU1128:LCU1129 LMQ1128:LMQ1129 LWM1128:LWM1129 MGI1128:MGI1129 MQE1128:MQE1129 NAA1128:NAA1129 NJW1128:NJW1129 NTS1128:NTS1129 ODO1128:ODO1129 ONK1128:ONK1129 OXG1128:OXG1129 PHC1128:PHC1129 PQY1128:PQY1129 QAU1128:QAU1129 QKQ1128:QKQ1129 QUM1128:QUM1129 REI1128:REI1129 ROE1128:ROE1129 RYA1128:RYA1129 SHW1128:SHW1129 SRS1128:SRS1129 TBO1128:TBO1129 TLK1128:TLK1129 TVG1128:TVG1129 UFC1128:UFC1129 UOY1128:UOY1129 UYU1128:UYU1129 VIQ1128:VIQ1129 VSM1128:VSM1129 WCI1128:WCI1129 WME1128:WME1129 WWA1128:WWA1129 S969:S970 JO968:JO969 TK968:TK969 ADG968:ADG969 ANC968:ANC969 AWY968:AWY969 BGU968:BGU969 BQQ968:BQQ969 CAM968:CAM969 CKI968:CKI969 CUE968:CUE969 DEA968:DEA969 DNW968:DNW969 DXS968:DXS969 EHO968:EHO969 ERK968:ERK969 FBG968:FBG969 FLC968:FLC969 FUY968:FUY969 GEU968:GEU969 GOQ968:GOQ969 GYM968:GYM969 HII968:HII969 HSE968:HSE969 ICA968:ICA969 ILW968:ILW969 IVS968:IVS969 JFO968:JFO969 JPK968:JPK969 JZG968:JZG969 KJC968:KJC969 KSY968:KSY969 LCU968:LCU969 LMQ968:LMQ969 LWM968:LWM969 MGI968:MGI969 MQE968:MQE969 NAA968:NAA969 NJW968:NJW969 NTS968:NTS969 ODO968:ODO969 ONK968:ONK969 OXG968:OXG969 PHC968:PHC969 PQY968:PQY969 QAU968:QAU969 QKQ968:QKQ969 QUM968:QUM969 REI968:REI969 ROE968:ROE969 RYA968:RYA969 SHW968:SHW969 SRS968:SRS969 TBO968:TBO969 TLK968:TLK969 TVG968:TVG969 UFC968:UFC969 UOY968:UOY969 UYU968:UYU969 VIQ968:VIQ969 VSM968:VSM969 WCI968:WCI969 WME968:WME969 WWA968:WWA969 S929:S930 JO928:JO929 TK928:TK929 ADG928:ADG929 ANC928:ANC929 AWY928:AWY929 BGU928:BGU929 BQQ928:BQQ929 CAM928:CAM929 CKI928:CKI929 CUE928:CUE929 DEA928:DEA929 DNW928:DNW929 DXS928:DXS929 EHO928:EHO929 ERK928:ERK929 FBG928:FBG929 FLC928:FLC929 FUY928:FUY929 GEU928:GEU929 GOQ928:GOQ929 GYM928:GYM929 HII928:HII929 HSE928:HSE929 ICA928:ICA929 ILW928:ILW929 IVS928:IVS929 JFO928:JFO929 JPK928:JPK929 JZG928:JZG929 KJC928:KJC929 KSY928:KSY929 LCU928:LCU929 LMQ928:LMQ929 LWM928:LWM929 MGI928:MGI929 MQE928:MQE929 NAA928:NAA929 NJW928:NJW929 NTS928:NTS929 ODO928:ODO929 ONK928:ONK929 OXG928:OXG929 PHC928:PHC929 PQY928:PQY929 QAU928:QAU929 QKQ928:QKQ929 QUM928:QUM929 REI928:REI929 ROE928:ROE929 RYA928:RYA929 SHW928:SHW929 SRS928:SRS929 TBO928:TBO929 TLK928:TLK929 TVG928:TVG929 UFC928:UFC929 UOY928:UOY929 UYU928:UYU929 VIQ928:VIQ929 VSM928:VSM929 WCI928:WCI929 WME928:WME929 WWA928:WWA929 S889:S890 JO888:JO889 TK888:TK889 ADG888:ADG889 ANC888:ANC889 AWY888:AWY889 BGU888:BGU889 BQQ888:BQQ889 CAM888:CAM889 CKI888:CKI889 CUE888:CUE889 DEA888:DEA889 DNW888:DNW889 DXS888:DXS889 EHO888:EHO889 ERK888:ERK889 FBG888:FBG889 FLC888:FLC889 FUY888:FUY889 GEU888:GEU889 GOQ888:GOQ889 GYM888:GYM889 HII888:HII889 HSE888:HSE889 ICA888:ICA889 ILW888:ILW889 IVS888:IVS889 JFO888:JFO889 JPK888:JPK889 JZG888:JZG889 KJC888:KJC889 KSY888:KSY889 LCU888:LCU889 LMQ888:LMQ889 LWM888:LWM889 MGI888:MGI889 MQE888:MQE889 NAA888:NAA889 NJW888:NJW889 NTS888:NTS889 ODO888:ODO889 ONK888:ONK889 OXG888:OXG889 PHC888:PHC889 PQY888:PQY889 QAU888:QAU889 QKQ888:QKQ889 QUM888:QUM889 REI888:REI889 ROE888:ROE889 RYA888:RYA889 SHW888:SHW889 SRS888:SRS889 TBO888:TBO889 TLK888:TLK889 TVG888:TVG889 UFC888:UFC889 UOY888:UOY889 UYU888:UYU889 VIQ888:VIQ889 VSM888:VSM889 WCI888:WCI889 WME888:WME889 WWA888:WWA889 S849:S850 JO848:JO849 TK848:TK849 ADG848:ADG849 ANC848:ANC849 AWY848:AWY849 BGU848:BGU849 BQQ848:BQQ849 CAM848:CAM849 CKI848:CKI849 CUE848:CUE849 DEA848:DEA849 DNW848:DNW849 DXS848:DXS849 EHO848:EHO849 ERK848:ERK849 FBG848:FBG849 FLC848:FLC849 FUY848:FUY849 GEU848:GEU849 GOQ848:GOQ849 GYM848:GYM849 HII848:HII849 HSE848:HSE849 ICA848:ICA849 ILW848:ILW849 IVS848:IVS849 JFO848:JFO849 JPK848:JPK849 JZG848:JZG849 KJC848:KJC849 KSY848:KSY849 LCU848:LCU849 LMQ848:LMQ849 LWM848:LWM849 MGI848:MGI849 MQE848:MQE849 NAA848:NAA849 NJW848:NJW849 NTS848:NTS849 ODO848:ODO849 ONK848:ONK849 OXG848:OXG849 PHC848:PHC849 PQY848:PQY849 QAU848:QAU849 QKQ848:QKQ849 QUM848:QUM849 REI848:REI849 ROE848:ROE849 RYA848:RYA849 SHW848:SHW849 SRS848:SRS849 TBO848:TBO849 TLK848:TLK849 TVG848:TVG849 UFC848:UFC849 UOY848:UOY849 UYU848:UYU849 VIQ848:VIQ849 VSM848:VSM849 WCI848:WCI849 WME848:WME849 WWA848:WWA849 S809:S810 JO808:JO809 TK808:TK809 ADG808:ADG809 ANC808:ANC809 AWY808:AWY809 BGU808:BGU809 BQQ808:BQQ809 CAM808:CAM809 CKI808:CKI809 CUE808:CUE809 DEA808:DEA809 DNW808:DNW809 DXS808:DXS809 EHO808:EHO809 ERK808:ERK809 FBG808:FBG809 FLC808:FLC809 FUY808:FUY809 GEU808:GEU809 GOQ808:GOQ809 GYM808:GYM809 HII808:HII809 HSE808:HSE809 ICA808:ICA809 ILW808:ILW809 IVS808:IVS809 JFO808:JFO809 JPK808:JPK809 JZG808:JZG809 KJC808:KJC809 KSY808:KSY809 LCU808:LCU809 LMQ808:LMQ809 LWM808:LWM809 MGI808:MGI809 MQE808:MQE809 NAA808:NAA809 NJW808:NJW809 NTS808:NTS809 ODO808:ODO809 ONK808:ONK809 OXG808:OXG809 PHC808:PHC809 PQY808:PQY809 QAU808:QAU809 QKQ808:QKQ809 QUM808:QUM809 REI808:REI809 ROE808:ROE809 RYA808:RYA809 SHW808:SHW809 SRS808:SRS809 TBO808:TBO809 TLK808:TLK809 TVG808:TVG809 UFC808:UFC809 UOY808:UOY809 UYU808:UYU809 VIQ808:VIQ809 VSM808:VSM809 WCI808:WCI809 WME808:WME809 WWA808:WWA809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729:S730 JO728:JO729 TK728:TK729 ADG728:ADG729 ANC728:ANC729 AWY728:AWY729 BGU728:BGU729 BQQ728:BQQ729 CAM728:CAM729 CKI728:CKI729 CUE728:CUE729 DEA728:DEA729 DNW728:DNW729 DXS728:DXS729 EHO728:EHO729 ERK728:ERK729 FBG728:FBG729 FLC728:FLC729 FUY728:FUY729 GEU728:GEU729 GOQ728:GOQ729 GYM728:GYM729 HII728:HII729 HSE728:HSE729 ICA728:ICA729 ILW728:ILW729 IVS728:IVS729 JFO728:JFO729 JPK728:JPK729 JZG728:JZG729 KJC728:KJC729 KSY728:KSY729 LCU728:LCU729 LMQ728:LMQ729 LWM728:LWM729 MGI728:MGI729 MQE728:MQE729 NAA728:NAA729 NJW728:NJW729 NTS728:NTS729 ODO728:ODO729 ONK728:ONK729 OXG728:OXG729 PHC728:PHC729 PQY728:PQY729 QAU728:QAU729 QKQ728:QKQ729 QUM728:QUM729 REI728:REI729 ROE728:ROE729 RYA728:RYA729 SHW728:SHW729 SRS728:SRS729 TBO728:TBO729 TLK728:TLK729 TVG728:TVG729 UFC728:UFC729 UOY728:UOY729 UYU728:UYU729 VIQ728:VIQ729 VSM728:VSM729 WCI728:WCI729 WME728:WME729 WWA728:WWA729 S410:S411 JO409:JO410 TK409:TK410 ADG409:ADG410 ANC409:ANC410 AWY409:AWY410 BGU409:BGU410 BQQ409:BQQ410 CAM409:CAM410 CKI409:CKI410 CUE409:CUE410 DEA409:DEA410 DNW409:DNW410 DXS409:DXS410 EHO409:EHO410 ERK409:ERK410 FBG409:FBG410 FLC409:FLC410 FUY409:FUY410 GEU409:GEU410 GOQ409:GOQ410 GYM409:GYM410 HII409:HII410 HSE409:HSE410 ICA409:ICA410 ILW409:ILW410 IVS409:IVS410 JFO409:JFO410 JPK409:JPK410 JZG409:JZG410 KJC409:KJC410 KSY409:KSY410 LCU409:LCU410 LMQ409:LMQ410 LWM409:LWM410 MGI409:MGI410 MQE409:MQE410 NAA409:NAA410 NJW409:NJW410 NTS409:NTS410 ODO409:ODO410 ONK409:ONK410 OXG409:OXG410 PHC409:PHC410 PQY409:PQY410 QAU409:QAU410 QKQ409:QKQ410 QUM409:QUM410 REI409:REI410 ROE409:ROE410 RYA409:RYA410 SHW409:SHW410 SRS409:SRS410 TBO409:TBO410 TLK409:TLK410 TVG409:TVG410 UFC409:UFC410 UOY409:UOY410 UYU409:UYU410 VIQ409:VIQ410 VSM409:VSM410 WCI409:WCI410 WME409:WME410 WWA409:WWA410 S450:S451 JO449:JO450 TK449:TK450 ADG449:ADG450 ANC449:ANC450 AWY449:AWY450 BGU449:BGU450 BQQ449:BQQ450 CAM449:CAM450 CKI449:CKI450 CUE449:CUE450 DEA449:DEA450 DNW449:DNW450 DXS449:DXS450 EHO449:EHO450 ERK449:ERK450 FBG449:FBG450 FLC449:FLC450 FUY449:FUY450 GEU449:GEU450 GOQ449:GOQ450 GYM449:GYM450 HII449:HII450 HSE449:HSE450 ICA449:ICA450 ILW449:ILW450 IVS449:IVS450 JFO449:JFO450 JPK449:JPK450 JZG449:JZG450 KJC449:KJC450 KSY449:KSY450 LCU449:LCU450 LMQ449:LMQ450 LWM449:LWM450 MGI449:MGI450 MQE449:MQE450 NAA449:NAA450 NJW449:NJW450 NTS449:NTS450 ODO449:ODO450 ONK449:ONK450 OXG449:OXG450 PHC449:PHC450 PQY449:PQY450 QAU449:QAU450 QKQ449:QKQ450 QUM449:QUM450 REI449:REI450 ROE449:ROE450 RYA449:RYA450 SHW449:SHW450 SRS449:SRS450 TBO449:TBO450 TLK449:TLK450 TVG449:TVG450 UFC449:UFC450 UOY449:UOY450 UYU449:UYU450 VIQ449:VIQ450 VSM449:VSM450 WCI449:WCI450 WME449:WME450 WWA449:WWA450 S490:S491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S530:S531 JO529:JO530 TK529:TK530 ADG529:ADG530 ANC529:ANC530 AWY529:AWY530 BGU529:BGU530 BQQ529:BQQ530 CAM529:CAM530 CKI529:CKI530 CUE529:CUE530 DEA529:DEA530 DNW529:DNW530 DXS529:DXS530 EHO529:EHO530 ERK529:ERK530 FBG529:FBG530 FLC529:FLC530 FUY529:FUY530 GEU529:GEU530 GOQ529:GOQ530 GYM529:GYM530 HII529:HII530 HSE529:HSE530 ICA529:ICA530 ILW529:ILW530 IVS529:IVS530 JFO529:JFO530 JPK529:JPK530 JZG529:JZG530 KJC529:KJC530 KSY529:KSY530 LCU529:LCU530 LMQ529:LMQ530 LWM529:LWM530 MGI529:MGI530 MQE529:MQE530 NAA529:NAA530 NJW529:NJW530 NTS529:NTS530 ODO529:ODO530 ONK529:ONK530 OXG529:OXG530 PHC529:PHC530 PQY529:PQY530 QAU529:QAU530 QKQ529:QKQ530 QUM529:QUM530 REI529:REI530 ROE529:ROE530 RYA529:RYA530 SHW529:SHW530 SRS529:SRS530 TBO529:TBO530 TLK529:TLK530 TVG529:TVG530 UFC529:UFC530 UOY529:UOY530 UYU529:UYU530 VIQ529:VIQ530 VSM529:VSM530 WCI529:WCI530 WME529:WME530 WWA529:WWA530 S569:S570 JO568:JO569 TK568:TK569 ADG568:ADG569 ANC568:ANC569 AWY568:AWY569 BGU568:BGU569 BQQ568:BQQ569 CAM568:CAM569 CKI568:CKI569 CUE568:CUE569 DEA568:DEA569 DNW568:DNW569 DXS568:DXS569 EHO568:EHO569 ERK568:ERK569 FBG568:FBG569 FLC568:FLC569 FUY568:FUY569 GEU568:GEU569 GOQ568:GOQ569 GYM568:GYM569 HII568:HII569 HSE568:HSE569 ICA568:ICA569 ILW568:ILW569 IVS568:IVS569 JFO568:JFO569 JPK568:JPK569 JZG568:JZG569 KJC568:KJC569 KSY568:KSY569 LCU568:LCU569 LMQ568:LMQ569 LWM568:LWM569 MGI568:MGI569 MQE568:MQE569 NAA568:NAA569 NJW568:NJW569 NTS568:NTS569 ODO568:ODO569 ONK568:ONK569 OXG568:OXG569 PHC568:PHC569 PQY568:PQY569 QAU568:QAU569 QKQ568:QKQ569 QUM568:QUM569 REI568:REI569 ROE568:ROE569 RYA568:RYA569 SHW568:SHW569 SRS568:SRS569 TBO568:TBO569 TLK568:TLK569 TVG568:TVG569 UFC568:UFC569 UOY568:UOY569 UYU568:UYU569 VIQ568:VIQ569 VSM568:VSM569 WCI568:WCI569 WME568:WME569 WWA568:WWA569 S609:S610 JO608:JO609 TK608:TK609 ADG608:ADG609 ANC608:ANC609 AWY608:AWY609 BGU608:BGU609 BQQ608:BQQ609 CAM608:CAM609 CKI608:CKI609 CUE608:CUE609 DEA608:DEA609 DNW608:DNW609 DXS608:DXS609 EHO608:EHO609 ERK608:ERK609 FBG608:FBG609 FLC608:FLC609 FUY608:FUY609 GEU608:GEU609 GOQ608:GOQ609 GYM608:GYM609 HII608:HII609 HSE608:HSE609 ICA608:ICA609 ILW608:ILW609 IVS608:IVS609 JFO608:JFO609 JPK608:JPK609 JZG608:JZG609 KJC608:KJC609 KSY608:KSY609 LCU608:LCU609 LMQ608:LMQ609 LWM608:LWM609 MGI608:MGI609 MQE608:MQE609 NAA608:NAA609 NJW608:NJW609 NTS608:NTS609 ODO608:ODO609 ONK608:ONK609 OXG608:OXG609 PHC608:PHC609 PQY608:PQY609 QAU608:QAU609 QKQ608:QKQ609 QUM608:QUM609 REI608:REI609 ROE608:ROE609 RYA608:RYA609 SHW608:SHW609 SRS608:SRS609 TBO608:TBO609 TLK608:TLK609 TVG608:TVG609 UFC608:UFC609 UOY608:UOY609 UYU608:UYU609 VIQ608:VIQ609 VSM608:VSM609 WCI608:WCI609 WME608:WME609 WWA608:WWA609 S649:S650 JO648:JO649 TK648:TK649 ADG648:ADG649 ANC648:ANC649 AWY648:AWY649 BGU648:BGU649 BQQ648:BQQ649 CAM648:CAM649 CKI648:CKI649 CUE648:CUE649 DEA648:DEA649 DNW648:DNW649 DXS648:DXS649 EHO648:EHO649 ERK648:ERK649 FBG648:FBG649 FLC648:FLC649 FUY648:FUY649 GEU648:GEU649 GOQ648:GOQ649 GYM648:GYM649 HII648:HII649 HSE648:HSE649 ICA648:ICA649 ILW648:ILW649 IVS648:IVS649 JFO648:JFO649 JPK648:JPK649 JZG648:JZG649 KJC648:KJC649 KSY648:KSY649 LCU648:LCU649 LMQ648:LMQ649 LWM648:LWM649 MGI648:MGI649 MQE648:MQE649 NAA648:NAA649 NJW648:NJW649 NTS648:NTS649 ODO648:ODO649 ONK648:ONK649 OXG648:OXG649 PHC648:PHC649 PQY648:PQY649 QAU648:QAU649 QKQ648:QKQ649 QUM648:QUM649 REI648:REI649 ROE648:ROE649 RYA648:RYA649 SHW648:SHW649 SRS648:SRS649 TBO648:TBO649 TLK648:TLK649 TVG648:TVG649 UFC648:UFC649 UOY648:UOY649 UYU648:UYU649 VIQ648:VIQ649 VSM648:VSM649 WCI648:WCI649 WME648:WME649 WWA648:WWA649 S689:S690 JO688:JO689 TK688:TK689 ADG688:ADG689 ANC688:ANC689 AWY688:AWY689 BGU688:BGU689 BQQ688:BQQ689 CAM688:CAM689 CKI688:CKI689 CUE688:CUE689 DEA688:DEA689 DNW688:DNW689 DXS688:DXS689 EHO688:EHO689 ERK688:ERK689 FBG688:FBG689 FLC688:FLC689 FUY688:FUY689 GEU688:GEU689 GOQ688:GOQ689 GYM688:GYM689 HII688:HII689 HSE688:HSE689 ICA688:ICA689 ILW688:ILW689 IVS688:IVS689 JFO688:JFO689 JPK688:JPK689 JZG688:JZG689 KJC688:KJC689 KSY688:KSY689 LCU688:LCU689 LMQ688:LMQ689 LWM688:LWM689 MGI688:MGI689 MQE688:MQE689 NAA688:NAA689 NJW688:NJW689 NTS688:NTS689 ODO688:ODO689 ONK688:ONK689 OXG688:OXG689 PHC688:PHC689 PQY688:PQY689 QAU688:QAU689 QKQ688:QKQ689 QUM688:QUM689 REI688:REI689 ROE688:ROE689 RYA688:RYA689 SHW688:SHW689 SRS688:SRS689 TBO688:TBO689 TLK688:TLK689 TVG688:TVG689 UFC688:UFC689 UOY688:UOY689 UYU688:UYU689 VIQ688:VIQ689 VSM688:VSM689 WCI688:WCI689 WME688:WME689 WWA688:WWA689 S1009:S1010 JO1008:JO1009 TK1008:TK1009 ADG1008:ADG1009 ANC1008:ANC1009 AWY1008:AWY1009 BGU1008:BGU1009 BQQ1008:BQQ1009 CAM1008:CAM1009 CKI1008:CKI1009 CUE1008:CUE1009 DEA1008:DEA1009 DNW1008:DNW1009 DXS1008:DXS1009 EHO1008:EHO1009 ERK1008:ERK1009 FBG1008:FBG1009 FLC1008:FLC1009 FUY1008:FUY1009 GEU1008:GEU1009 GOQ1008:GOQ1009 GYM1008:GYM1009 HII1008:HII1009 HSE1008:HSE1009 ICA1008:ICA1009 ILW1008:ILW1009 IVS1008:IVS1009 JFO1008:JFO1009 JPK1008:JPK1009 JZG1008:JZG1009 KJC1008:KJC1009 KSY1008:KSY1009 LCU1008:LCU1009 LMQ1008:LMQ1009 LWM1008:LWM1009 MGI1008:MGI1009 MQE1008:MQE1009 NAA1008:NAA1009 NJW1008:NJW1009 NTS1008:NTS1009 ODO1008:ODO1009 ONK1008:ONK1009 OXG1008:OXG1009 PHC1008:PHC1009 PQY1008:PQY1009 QAU1008:QAU1009 QKQ1008:QKQ1009 QUM1008:QUM1009 REI1008:REI1009 ROE1008:ROE1009 RYA1008:RYA1009 SHW1008:SHW1009 SRS1008:SRS1009 TBO1008:TBO1009 TLK1008:TLK1009 TVG1008:TVG1009 UFC1008:UFC1009 UOY1008:UOY1009 UYU1008:UYU1009 VIQ1008:VIQ1009 VSM1008:VSM1009 WCI1008:WCI1009 WME1008:WME1009 WWA1008:WWA1009 S1090:S1091 JO1088:JO1089 TK1088:TK1089 ADG1088:ADG1089 ANC1088:ANC1089 AWY1088:AWY1089 BGU1088:BGU1089 BQQ1088:BQQ1089 CAM1088:CAM1089 CKI1088:CKI1089 CUE1088:CUE1089 DEA1088:DEA1089 DNW1088:DNW1089 DXS1088:DXS1089 EHO1088:EHO1089 ERK1088:ERK1089 FBG1088:FBG1089 FLC1088:FLC1089 FUY1088:FUY1089 GEU1088:GEU1089 GOQ1088:GOQ1089 GYM1088:GYM1089 HII1088:HII1089 HSE1088:HSE1089 ICA1088:ICA1089 ILW1088:ILW1089 IVS1088:IVS1089 JFO1088:JFO1089 JPK1088:JPK1089 JZG1088:JZG1089 KJC1088:KJC1089 KSY1088:KSY1089 LCU1088:LCU1089 LMQ1088:LMQ1089 LWM1088:LWM1089 MGI1088:MGI1089 MQE1088:MQE1089 NAA1088:NAA1089 NJW1088:NJW1089 NTS1088:NTS1089 ODO1088:ODO1089 ONK1088:ONK1089 OXG1088:OXG1089 PHC1088:PHC1089 PQY1088:PQY1089 QAU1088:QAU1089 QKQ1088:QKQ1089 QUM1088:QUM1089 REI1088:REI1089 ROE1088:ROE1089 RYA1088:RYA1089 SHW1088:SHW1089 SRS1088:SRS1089 TBO1088:TBO1089 TLK1088:TLK1089 TVG1088:TVG1089 UFC1088:UFC1089 UOY1088:UOY1089 UYU1088:UYU1089 VIQ1088:VIQ1089 VSM1088:VSM1089 WCI1088:WCI1089 WME1088:WME1089 WWA1088:WWA1089 S171:S172 JO171:JO172 TK171:TK172 ADG171:ADG172 ANC171:ANC172 AWY171:AWY172 BGU171:BGU172 BQQ171:BQQ172 CAM171:CAM172 CKI171:CKI172 CUE171:CUE172 DEA171:DEA172 DNW171:DNW172 DXS171:DXS172 EHO171:EHO172 ERK171:ERK172 FBG171:FBG172 FLC171:FLC172 FUY171:FUY172 GEU171:GEU172 GOQ171:GOQ172 GYM171:GYM172 HII171:HII172 HSE171:HSE172 ICA171:ICA172 ILW171:ILW172 IVS171:IVS172 JFO171:JFO172 JPK171:JPK172 JZG171:JZG172 KJC171:KJC172 KSY171:KSY172 LCU171:LCU172 LMQ171:LMQ172 LWM171:LWM172 MGI171:MGI172 MQE171:MQE172 NAA171:NAA172 NJW171:NJW172 NTS171:NTS172 ODO171:ODO172 ONK171:ONK172 OXG171:OXG172 PHC171:PHC172 PQY171:PQY172 QAU171:QAU172 QKQ171:QKQ172 QUM171:QUM172 REI171:REI172 ROE171:ROE172 RYA171:RYA172 SHW171:SHW172 SRS171:SRS172 TBO171:TBO172 TLK171:TLK172 TVG171:TVG172 UFC171:UFC172 UOY171:UOY172 UYU171:UYU172 VIQ171:VIQ172 VSM171:VSM172 WCI171:WCI172 WME171:WME172 WWA171:WWA172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S211:S212 JO211:JO212 TK211:TK212 ADG211:ADG212 ANC211:ANC212 AWY211:AWY212 BGU211:BGU212 BQQ211:BQQ212 CAM211:CAM212 CKI211:CKI212 CUE211:CUE212 DEA211:DEA212 DNW211:DNW212 DXS211:DXS212 EHO211:EHO212 ERK211:ERK212 FBG211:FBG212 FLC211:FLC212 FUY211:FUY212 GEU211:GEU212 GOQ211:GOQ212 GYM211:GYM212 HII211:HII212 HSE211:HSE212 ICA211:ICA212 ILW211:ILW212 IVS211:IVS212 JFO211:JFO212 JPK211:JPK212 JZG211:JZG212 KJC211:KJC212 KSY211:KSY212 LCU211:LCU212 LMQ211:LMQ212 LWM211:LWM212 MGI211:MGI212 MQE211:MQE212 NAA211:NAA212 NJW211:NJW212 NTS211:NTS212 ODO211:ODO212 ONK211:ONK212 OXG211:OXG212 PHC211:PHC212 PQY211:PQY212 QAU211:QAU212 QKQ211:QKQ212 QUM211:QUM212 REI211:REI212 ROE211:ROE212 RYA211:RYA212 SHW211:SHW212 SRS211:SRS212 TBO211:TBO212 TLK211:TLK212 TVG211:TVG212 UFC211:UFC212 UOY211:UOY212 UYU211:UYU212 VIQ211:VIQ212 VSM211:VSM212 WCI211:WCI212 WME211:WME212 WWA211:WWA212 S251:S252 JO251:JO252 TK251:TK252 ADG251:ADG252 ANC251:ANC252 AWY251:AWY252 BGU251:BGU252 BQQ251:BQQ252 CAM251:CAM252 CKI251:CKI252 CUE251:CUE252 DEA251:DEA252 DNW251:DNW252 DXS251:DXS252 EHO251:EHO252 ERK251:ERK252 FBG251:FBG252 FLC251:FLC252 FUY251:FUY252 GEU251:GEU252 GOQ251:GOQ252 GYM251:GYM252 HII251:HII252 HSE251:HSE252 ICA251:ICA252 ILW251:ILW252 IVS251:IVS252 JFO251:JFO252 JPK251:JPK252 JZG251:JZG252 KJC251:KJC252 KSY251:KSY252 LCU251:LCU252 LMQ251:LMQ252 LWM251:LWM252 MGI251:MGI252 MQE251:MQE252 NAA251:NAA252 NJW251:NJW252 NTS251:NTS252 ODO251:ODO252 ONK251:ONK252 OXG251:OXG252 PHC251:PHC252 PQY251:PQY252 QAU251:QAU252 QKQ251:QKQ252 QUM251:QUM252 REI251:REI252 ROE251:ROE252 RYA251:RYA252 SHW251:SHW252 SRS251:SRS252 TBO251:TBO252 TLK251:TLK252 TVG251:TVG252 UFC251:UFC252 UOY251:UOY252 UYU251:UYU252 VIQ251:VIQ252 VSM251:VSM252 WCI251:WCI252 WME251:WME252 WWA251:WWA252 S291:S292 JO291:JO292 TK291:TK292 ADG291:ADG292 ANC291:ANC292 AWY291:AWY292 BGU291:BGU292 BQQ291:BQQ292 CAM291:CAM292 CKI291:CKI292 CUE291:CUE292 DEA291:DEA292 DNW291:DNW292 DXS291:DXS292 EHO291:EHO292 ERK291:ERK292 FBG291:FBG292 FLC291:FLC292 FUY291:FUY292 GEU291:GEU292 GOQ291:GOQ292 GYM291:GYM292 HII291:HII292 HSE291:HSE292 ICA291:ICA292 ILW291:ILW292 IVS291:IVS292 JFO291:JFO292 JPK291:JPK292 JZG291:JZG292 KJC291:KJC292 KSY291:KSY292 LCU291:LCU292 LMQ291:LMQ292 LWM291:LWM292 MGI291:MGI292 MQE291:MQE292 NAA291:NAA292 NJW291:NJW292 NTS291:NTS292 ODO291:ODO292 ONK291:ONK292 OXG291:OXG292 PHC291:PHC292 PQY291:PQY292 QAU291:QAU292 QKQ291:QKQ292 QUM291:QUM292 REI291:REI292 ROE291:ROE292 RYA291:RYA292 SHW291:SHW292 SRS291:SRS292 TBO291:TBO292 TLK291:TLK292 TVG291:TVG292 UFC291:UFC292 UOY291:UOY292 UYU291:UYU292 VIQ291:VIQ292 VSM291:VSM292 WCI291:WCI292 WME291:WME292 WWA291:WWA292 S769 JO768 TK768 ADG768 ANC768 AWY768 BGU768 BQQ768 CAM768 CKI768 CUE768 DEA768 DNW768 DXS768 EHO768 ERK768 FBG768 FLC768 FUY768 GEU768 GOQ768 GYM768 HII768 HSE768 ICA768 ILW768 IVS768 JFO768 JPK768 JZG768 KJC768 KSY768 LCU768 LMQ768 LWM768 MGI768 MQE768 NAA768 NJW768 NTS768 ODO768 ONK768 OXG768 PHC768 PQY768 QAU768 QKQ768 QUM768 REI768 ROE768 RYA768 SHW768 SRS768 TBO768 TLK768 TVG768 UFC768 UOY768 UYU768 VIQ768 VSM768 WCI768 WME768 WWA768">
      <formula1>"Plângeri în instanţă (nr)"</formula1>
    </dataValidation>
    <dataValidation type="list" allowBlank="1" showInputMessage="1" showErrorMessage="1" sqref="R1049:R1050 JN1048:JN1049 TJ1048:TJ1049 ADF1048:ADF1049 ANB1048:ANB1049 AWX1048:AWX1049 BGT1048:BGT1049 BQP1048:BQP1049 CAL1048:CAL1049 CKH1048:CKH1049 CUD1048:CUD1049 DDZ1048:DDZ1049 DNV1048:DNV1049 DXR1048:DXR1049 EHN1048:EHN1049 ERJ1048:ERJ1049 FBF1048:FBF1049 FLB1048:FLB1049 FUX1048:FUX1049 GET1048:GET1049 GOP1048:GOP1049 GYL1048:GYL1049 HIH1048:HIH1049 HSD1048:HSD1049 IBZ1048:IBZ1049 ILV1048:ILV1049 IVR1048:IVR1049 JFN1048:JFN1049 JPJ1048:JPJ1049 JZF1048:JZF1049 KJB1048:KJB1049 KSX1048:KSX1049 LCT1048:LCT1049 LMP1048:LMP1049 LWL1048:LWL1049 MGH1048:MGH1049 MQD1048:MQD1049 MZZ1048:MZZ1049 NJV1048:NJV1049 NTR1048:NTR1049 ODN1048:ODN1049 ONJ1048:ONJ1049 OXF1048:OXF1049 PHB1048:PHB1049 PQX1048:PQX1049 QAT1048:QAT1049 QKP1048:QKP1049 QUL1048:QUL1049 REH1048:REH1049 ROD1048:ROD1049 RXZ1048:RXZ1049 SHV1048:SHV1049 SRR1048:SRR1049 TBN1048:TBN1049 TLJ1048:TLJ1049 TVF1048:TVF1049 UFB1048:UFB1049 UOX1048:UOX1049 UYT1048:UYT1049 VIP1048:VIP1049 VSL1048:VSL1049 WCH1048:WCH1049 WMD1048:WMD1049 WVZ1048:WVZ1049 R370:R371 JN370:JN371 TJ370:TJ371 ADF370:ADF371 ANB370:ANB371 AWX370:AWX371 BGT370:BGT371 BQP370:BQP371 CAL370:CAL371 CKH370:CKH371 CUD370:CUD371 DDZ370:DDZ371 DNV370:DNV371 DXR370:DXR371 EHN370:EHN371 ERJ370:ERJ371 FBF370:FBF371 FLB370:FLB371 FUX370:FUX371 GET370:GET371 GOP370:GOP371 GYL370:GYL371 HIH370:HIH371 HSD370:HSD371 IBZ370:IBZ371 ILV370:ILV371 IVR370:IVR371 JFN370:JFN371 JPJ370:JPJ371 JZF370:JZF371 KJB370:KJB371 KSX370:KSX371 LCT370:LCT371 LMP370:LMP371 LWL370:LWL371 MGH370:MGH371 MQD370:MQD371 MZZ370:MZZ371 NJV370:NJV371 NTR370:NTR371 ODN370:ODN371 ONJ370:ONJ371 OXF370:OXF371 PHB370:PHB371 PQX370:PQX371 QAT370:QAT371 QKP370:QKP371 QUL370:QUL371 REH370:REH371 ROD370:ROD371 RXZ370:RXZ371 SHV370:SHV371 SRR370:SRR371 TBN370:TBN371 TLJ370:TLJ371 TVF370:TVF371 UFB370:UFB371 UOX370:UOX371 UYT370:UYT371 VIP370:VIP371 VSL370:VSL371 WCH370:WCH371 WMD370:WMD371 WVZ370:WVZ371 R330:R331 JN330:JN331 TJ330:TJ331 ADF330:ADF331 ANB330:ANB331 AWX330:AWX331 BGT330:BGT331 BQP330:BQP331 CAL330:CAL331 CKH330:CKH331 CUD330:CUD331 DDZ330:DDZ331 DNV330:DNV331 DXR330:DXR331 EHN330:EHN331 ERJ330:ERJ331 FBF330:FBF331 FLB330:FLB331 FUX330:FUX331 GET330:GET331 GOP330:GOP331 GYL330:GYL331 HIH330:HIH331 HSD330:HSD331 IBZ330:IBZ331 ILV330:ILV331 IVR330:IVR331 JFN330:JFN331 JPJ330:JPJ331 JZF330:JZF331 KJB330:KJB331 KSX330:KSX331 LCT330:LCT331 LMP330:LMP331 LWL330:LWL331 MGH330:MGH331 MQD330:MQD331 MZZ330:MZZ331 NJV330:NJV331 NTR330:NTR331 ODN330:ODN331 ONJ330:ONJ331 OXF330:OXF331 PHB330:PHB331 PQX330:PQX331 QAT330:QAT331 QKP330:QKP331 QUL330:QUL331 REH330:REH331 ROD330:ROD331 RXZ330:RXZ331 SHV330:SHV331 SRR330:SRR331 TBN330:TBN331 TLJ330:TLJ331 TVF330:TVF331 UFB330:UFB331 UOX330:UOX331 UYT330:UYT331 VIP330:VIP331 VSL330:VSL331 WCH330:WCH331 WMD330:WMD331 WVZ330:WVZ331 R1130:R1131 JN1128:JN1129 TJ1128:TJ1129 ADF1128:ADF1129 ANB1128:ANB1129 AWX1128:AWX1129 BGT1128:BGT1129 BQP1128:BQP1129 CAL1128:CAL1129 CKH1128:CKH1129 CUD1128:CUD1129 DDZ1128:DDZ1129 DNV1128:DNV1129 DXR1128:DXR1129 EHN1128:EHN1129 ERJ1128:ERJ1129 FBF1128:FBF1129 FLB1128:FLB1129 FUX1128:FUX1129 GET1128:GET1129 GOP1128:GOP1129 GYL1128:GYL1129 HIH1128:HIH1129 HSD1128:HSD1129 IBZ1128:IBZ1129 ILV1128:ILV1129 IVR1128:IVR1129 JFN1128:JFN1129 JPJ1128:JPJ1129 JZF1128:JZF1129 KJB1128:KJB1129 KSX1128:KSX1129 LCT1128:LCT1129 LMP1128:LMP1129 LWL1128:LWL1129 MGH1128:MGH1129 MQD1128:MQD1129 MZZ1128:MZZ1129 NJV1128:NJV1129 NTR1128:NTR1129 ODN1128:ODN1129 ONJ1128:ONJ1129 OXF1128:OXF1129 PHB1128:PHB1129 PQX1128:PQX1129 QAT1128:QAT1129 QKP1128:QKP1129 QUL1128:QUL1129 REH1128:REH1129 ROD1128:ROD1129 RXZ1128:RXZ1129 SHV1128:SHV1129 SRR1128:SRR1129 TBN1128:TBN1129 TLJ1128:TLJ1129 TVF1128:TVF1129 UFB1128:UFB1129 UOX1128:UOX1129 UYT1128:UYT1129 VIP1128:VIP1129 VSL1128:VSL1129 WCH1128:WCH1129 WMD1128:WMD1129 WVZ1128:WVZ1129 R969:R970 JN968:JN969 TJ968:TJ969 ADF968:ADF969 ANB968:ANB969 AWX968:AWX969 BGT968:BGT969 BQP968:BQP969 CAL968:CAL969 CKH968:CKH969 CUD968:CUD969 DDZ968:DDZ969 DNV968:DNV969 DXR968:DXR969 EHN968:EHN969 ERJ968:ERJ969 FBF968:FBF969 FLB968:FLB969 FUX968:FUX969 GET968:GET969 GOP968:GOP969 GYL968:GYL969 HIH968:HIH969 HSD968:HSD969 IBZ968:IBZ969 ILV968:ILV969 IVR968:IVR969 JFN968:JFN969 JPJ968:JPJ969 JZF968:JZF969 KJB968:KJB969 KSX968:KSX969 LCT968:LCT969 LMP968:LMP969 LWL968:LWL969 MGH968:MGH969 MQD968:MQD969 MZZ968:MZZ969 NJV968:NJV969 NTR968:NTR969 ODN968:ODN969 ONJ968:ONJ969 OXF968:OXF969 PHB968:PHB969 PQX968:PQX969 QAT968:QAT969 QKP968:QKP969 QUL968:QUL969 REH968:REH969 ROD968:ROD969 RXZ968:RXZ969 SHV968:SHV969 SRR968:SRR969 TBN968:TBN969 TLJ968:TLJ969 TVF968:TVF969 UFB968:UFB969 UOX968:UOX969 UYT968:UYT969 VIP968:VIP969 VSL968:VSL969 WCH968:WCH969 WMD968:WMD969 WVZ968:WVZ969 R929:R930 JN928:JN929 TJ928:TJ929 ADF928:ADF929 ANB928:ANB929 AWX928:AWX929 BGT928:BGT929 BQP928:BQP929 CAL928:CAL929 CKH928:CKH929 CUD928:CUD929 DDZ928:DDZ929 DNV928:DNV929 DXR928:DXR929 EHN928:EHN929 ERJ928:ERJ929 FBF928:FBF929 FLB928:FLB929 FUX928:FUX929 GET928:GET929 GOP928:GOP929 GYL928:GYL929 HIH928:HIH929 HSD928:HSD929 IBZ928:IBZ929 ILV928:ILV929 IVR928:IVR929 JFN928:JFN929 JPJ928:JPJ929 JZF928:JZF929 KJB928:KJB929 KSX928:KSX929 LCT928:LCT929 LMP928:LMP929 LWL928:LWL929 MGH928:MGH929 MQD928:MQD929 MZZ928:MZZ929 NJV928:NJV929 NTR928:NTR929 ODN928:ODN929 ONJ928:ONJ929 OXF928:OXF929 PHB928:PHB929 PQX928:PQX929 QAT928:QAT929 QKP928:QKP929 QUL928:QUL929 REH928:REH929 ROD928:ROD929 RXZ928:RXZ929 SHV928:SHV929 SRR928:SRR929 TBN928:TBN929 TLJ928:TLJ929 TVF928:TVF929 UFB928:UFB929 UOX928:UOX929 UYT928:UYT929 VIP928:VIP929 VSL928:VSL929 WCH928:WCH929 WMD928:WMD929 WVZ928:WVZ929 R889:R890 JN888:JN889 TJ888:TJ889 ADF888:ADF889 ANB888:ANB889 AWX888:AWX889 BGT888:BGT889 BQP888:BQP889 CAL888:CAL889 CKH888:CKH889 CUD888:CUD889 DDZ888:DDZ889 DNV888:DNV889 DXR888:DXR889 EHN888:EHN889 ERJ888:ERJ889 FBF888:FBF889 FLB888:FLB889 FUX888:FUX889 GET888:GET889 GOP888:GOP889 GYL888:GYL889 HIH888:HIH889 HSD888:HSD889 IBZ888:IBZ889 ILV888:ILV889 IVR888:IVR889 JFN888:JFN889 JPJ888:JPJ889 JZF888:JZF889 KJB888:KJB889 KSX888:KSX889 LCT888:LCT889 LMP888:LMP889 LWL888:LWL889 MGH888:MGH889 MQD888:MQD889 MZZ888:MZZ889 NJV888:NJV889 NTR888:NTR889 ODN888:ODN889 ONJ888:ONJ889 OXF888:OXF889 PHB888:PHB889 PQX888:PQX889 QAT888:QAT889 QKP888:QKP889 QUL888:QUL889 REH888:REH889 ROD888:ROD889 RXZ888:RXZ889 SHV888:SHV889 SRR888:SRR889 TBN888:TBN889 TLJ888:TLJ889 TVF888:TVF889 UFB888:UFB889 UOX888:UOX889 UYT888:UYT889 VIP888:VIP889 VSL888:VSL889 WCH888:WCH889 WMD888:WMD889 WVZ888:WVZ889 R849:R850 JN848:JN849 TJ848:TJ849 ADF848:ADF849 ANB848:ANB849 AWX848:AWX849 BGT848:BGT849 BQP848:BQP849 CAL848:CAL849 CKH848:CKH849 CUD848:CUD849 DDZ848:DDZ849 DNV848:DNV849 DXR848:DXR849 EHN848:EHN849 ERJ848:ERJ849 FBF848:FBF849 FLB848:FLB849 FUX848:FUX849 GET848:GET849 GOP848:GOP849 GYL848:GYL849 HIH848:HIH849 HSD848:HSD849 IBZ848:IBZ849 ILV848:ILV849 IVR848:IVR849 JFN848:JFN849 JPJ848:JPJ849 JZF848:JZF849 KJB848:KJB849 KSX848:KSX849 LCT848:LCT849 LMP848:LMP849 LWL848:LWL849 MGH848:MGH849 MQD848:MQD849 MZZ848:MZZ849 NJV848:NJV849 NTR848:NTR849 ODN848:ODN849 ONJ848:ONJ849 OXF848:OXF849 PHB848:PHB849 PQX848:PQX849 QAT848:QAT849 QKP848:QKP849 QUL848:QUL849 REH848:REH849 ROD848:ROD849 RXZ848:RXZ849 SHV848:SHV849 SRR848:SRR849 TBN848:TBN849 TLJ848:TLJ849 TVF848:TVF849 UFB848:UFB849 UOX848:UOX849 UYT848:UYT849 VIP848:VIP849 VSL848:VSL849 WCH848:WCH849 WMD848:WMD849 WVZ848:WVZ849 R809:R810 JN808:JN809 TJ808:TJ809 ADF808:ADF809 ANB808:ANB809 AWX808:AWX809 BGT808:BGT809 BQP808:BQP809 CAL808:CAL809 CKH808:CKH809 CUD808:CUD809 DDZ808:DDZ809 DNV808:DNV809 DXR808:DXR809 EHN808:EHN809 ERJ808:ERJ809 FBF808:FBF809 FLB808:FLB809 FUX808:FUX809 GET808:GET809 GOP808:GOP809 GYL808:GYL809 HIH808:HIH809 HSD808:HSD809 IBZ808:IBZ809 ILV808:ILV809 IVR808:IVR809 JFN808:JFN809 JPJ808:JPJ809 JZF808:JZF809 KJB808:KJB809 KSX808:KSX809 LCT808:LCT809 LMP808:LMP809 LWL808:LWL809 MGH808:MGH809 MQD808:MQD809 MZZ808:MZZ809 NJV808:NJV809 NTR808:NTR809 ODN808:ODN809 ONJ808:ONJ809 OXF808:OXF809 PHB808:PHB809 PQX808:PQX809 QAT808:QAT809 QKP808:QKP809 QUL808:QUL809 REH808:REH809 ROD808:ROD809 RXZ808:RXZ809 SHV808:SHV809 SRR808:SRR809 TBN808:TBN809 TLJ808:TLJ809 TVF808:TVF809 UFB808:UFB809 UOX808:UOX809 UYT808:UYT809 VIP808:VIP809 VSL808:VSL809 WCH808:WCH809 WMD808:WMD809 WVZ808:WVZ809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729:R730 JN728:JN729 TJ728:TJ729 ADF728:ADF729 ANB728:ANB729 AWX728:AWX729 BGT728:BGT729 BQP728:BQP729 CAL728:CAL729 CKH728:CKH729 CUD728:CUD729 DDZ728:DDZ729 DNV728:DNV729 DXR728:DXR729 EHN728:EHN729 ERJ728:ERJ729 FBF728:FBF729 FLB728:FLB729 FUX728:FUX729 GET728:GET729 GOP728:GOP729 GYL728:GYL729 HIH728:HIH729 HSD728:HSD729 IBZ728:IBZ729 ILV728:ILV729 IVR728:IVR729 JFN728:JFN729 JPJ728:JPJ729 JZF728:JZF729 KJB728:KJB729 KSX728:KSX729 LCT728:LCT729 LMP728:LMP729 LWL728:LWL729 MGH728:MGH729 MQD728:MQD729 MZZ728:MZZ729 NJV728:NJV729 NTR728:NTR729 ODN728:ODN729 ONJ728:ONJ729 OXF728:OXF729 PHB728:PHB729 PQX728:PQX729 QAT728:QAT729 QKP728:QKP729 QUL728:QUL729 REH728:REH729 ROD728:ROD729 RXZ728:RXZ729 SHV728:SHV729 SRR728:SRR729 TBN728:TBN729 TLJ728:TLJ729 TVF728:TVF729 UFB728:UFB729 UOX728:UOX729 UYT728:UYT729 VIP728:VIP729 VSL728:VSL729 WCH728:WCH729 WMD728:WMD729 WVZ728:WVZ729 R410:R411 JN409:JN410 TJ409:TJ410 ADF409:ADF410 ANB409:ANB410 AWX409:AWX410 BGT409:BGT410 BQP409:BQP410 CAL409:CAL410 CKH409:CKH410 CUD409:CUD410 DDZ409:DDZ410 DNV409:DNV410 DXR409:DXR410 EHN409:EHN410 ERJ409:ERJ410 FBF409:FBF410 FLB409:FLB410 FUX409:FUX410 GET409:GET410 GOP409:GOP410 GYL409:GYL410 HIH409:HIH410 HSD409:HSD410 IBZ409:IBZ410 ILV409:ILV410 IVR409:IVR410 JFN409:JFN410 JPJ409:JPJ410 JZF409:JZF410 KJB409:KJB410 KSX409:KSX410 LCT409:LCT410 LMP409:LMP410 LWL409:LWL410 MGH409:MGH410 MQD409:MQD410 MZZ409:MZZ410 NJV409:NJV410 NTR409:NTR410 ODN409:ODN410 ONJ409:ONJ410 OXF409:OXF410 PHB409:PHB410 PQX409:PQX410 QAT409:QAT410 QKP409:QKP410 QUL409:QUL410 REH409:REH410 ROD409:ROD410 RXZ409:RXZ410 SHV409:SHV410 SRR409:SRR410 TBN409:TBN410 TLJ409:TLJ410 TVF409:TVF410 UFB409:UFB410 UOX409:UOX410 UYT409:UYT410 VIP409:VIP410 VSL409:VSL410 WCH409:WCH410 WMD409:WMD410 WVZ409:WVZ410 R450:R451 JN449:JN450 TJ449:TJ450 ADF449:ADF450 ANB449:ANB450 AWX449:AWX450 BGT449:BGT450 BQP449:BQP450 CAL449:CAL450 CKH449:CKH450 CUD449:CUD450 DDZ449:DDZ450 DNV449:DNV450 DXR449:DXR450 EHN449:EHN450 ERJ449:ERJ450 FBF449:FBF450 FLB449:FLB450 FUX449:FUX450 GET449:GET450 GOP449:GOP450 GYL449:GYL450 HIH449:HIH450 HSD449:HSD450 IBZ449:IBZ450 ILV449:ILV450 IVR449:IVR450 JFN449:JFN450 JPJ449:JPJ450 JZF449:JZF450 KJB449:KJB450 KSX449:KSX450 LCT449:LCT450 LMP449:LMP450 LWL449:LWL450 MGH449:MGH450 MQD449:MQD450 MZZ449:MZZ450 NJV449:NJV450 NTR449:NTR450 ODN449:ODN450 ONJ449:ONJ450 OXF449:OXF450 PHB449:PHB450 PQX449:PQX450 QAT449:QAT450 QKP449:QKP450 QUL449:QUL450 REH449:REH450 ROD449:ROD450 RXZ449:RXZ450 SHV449:SHV450 SRR449:SRR450 TBN449:TBN450 TLJ449:TLJ450 TVF449:TVF450 UFB449:UFB450 UOX449:UOX450 UYT449:UYT450 VIP449:VIP450 VSL449:VSL450 WCH449:WCH450 WMD449:WMD450 WVZ449:WVZ450 R490:R491 JN489:JN490 TJ489:TJ490 ADF489:ADF490 ANB489:ANB490 AWX489:AWX490 BGT489:BGT490 BQP489:BQP490 CAL489:CAL490 CKH489:CKH490 CUD489:CUD490 DDZ489:DDZ490 DNV489:DNV490 DXR489:DXR490 EHN489:EHN490 ERJ489:ERJ490 FBF489:FBF490 FLB489:FLB490 FUX489:FUX490 GET489:GET490 GOP489:GOP490 GYL489:GYL490 HIH489:HIH490 HSD489:HSD490 IBZ489:IBZ490 ILV489:ILV490 IVR489:IVR490 JFN489:JFN490 JPJ489:JPJ490 JZF489:JZF490 KJB489:KJB490 KSX489:KSX490 LCT489:LCT490 LMP489:LMP490 LWL489:LWL490 MGH489:MGH490 MQD489:MQD490 MZZ489:MZZ490 NJV489:NJV490 NTR489:NTR490 ODN489:ODN490 ONJ489:ONJ490 OXF489:OXF490 PHB489:PHB490 PQX489:PQX490 QAT489:QAT490 QKP489:QKP490 QUL489:QUL490 REH489:REH490 ROD489:ROD490 RXZ489:RXZ490 SHV489:SHV490 SRR489:SRR490 TBN489:TBN490 TLJ489:TLJ490 TVF489:TVF490 UFB489:UFB490 UOX489:UOX490 UYT489:UYT490 VIP489:VIP490 VSL489:VSL490 WCH489:WCH490 WMD489:WMD490 WVZ489:WVZ490 R530:R531 JN529:JN530 TJ529:TJ530 ADF529:ADF530 ANB529:ANB530 AWX529:AWX530 BGT529:BGT530 BQP529:BQP530 CAL529:CAL530 CKH529:CKH530 CUD529:CUD530 DDZ529:DDZ530 DNV529:DNV530 DXR529:DXR530 EHN529:EHN530 ERJ529:ERJ530 FBF529:FBF530 FLB529:FLB530 FUX529:FUX530 GET529:GET530 GOP529:GOP530 GYL529:GYL530 HIH529:HIH530 HSD529:HSD530 IBZ529:IBZ530 ILV529:ILV530 IVR529:IVR530 JFN529:JFN530 JPJ529:JPJ530 JZF529:JZF530 KJB529:KJB530 KSX529:KSX530 LCT529:LCT530 LMP529:LMP530 LWL529:LWL530 MGH529:MGH530 MQD529:MQD530 MZZ529:MZZ530 NJV529:NJV530 NTR529:NTR530 ODN529:ODN530 ONJ529:ONJ530 OXF529:OXF530 PHB529:PHB530 PQX529:PQX530 QAT529:QAT530 QKP529:QKP530 QUL529:QUL530 REH529:REH530 ROD529:ROD530 RXZ529:RXZ530 SHV529:SHV530 SRR529:SRR530 TBN529:TBN530 TLJ529:TLJ530 TVF529:TVF530 UFB529:UFB530 UOX529:UOX530 UYT529:UYT530 VIP529:VIP530 VSL529:VSL530 WCH529:WCH530 WMD529:WMD530 WVZ529:WVZ530 R569:R570 JN568:JN569 TJ568:TJ569 ADF568:ADF569 ANB568:ANB569 AWX568:AWX569 BGT568:BGT569 BQP568:BQP569 CAL568:CAL569 CKH568:CKH569 CUD568:CUD569 DDZ568:DDZ569 DNV568:DNV569 DXR568:DXR569 EHN568:EHN569 ERJ568:ERJ569 FBF568:FBF569 FLB568:FLB569 FUX568:FUX569 GET568:GET569 GOP568:GOP569 GYL568:GYL569 HIH568:HIH569 HSD568:HSD569 IBZ568:IBZ569 ILV568:ILV569 IVR568:IVR569 JFN568:JFN569 JPJ568:JPJ569 JZF568:JZF569 KJB568:KJB569 KSX568:KSX569 LCT568:LCT569 LMP568:LMP569 LWL568:LWL569 MGH568:MGH569 MQD568:MQD569 MZZ568:MZZ569 NJV568:NJV569 NTR568:NTR569 ODN568:ODN569 ONJ568:ONJ569 OXF568:OXF569 PHB568:PHB569 PQX568:PQX569 QAT568:QAT569 QKP568:QKP569 QUL568:QUL569 REH568:REH569 ROD568:ROD569 RXZ568:RXZ569 SHV568:SHV569 SRR568:SRR569 TBN568:TBN569 TLJ568:TLJ569 TVF568:TVF569 UFB568:UFB569 UOX568:UOX569 UYT568:UYT569 VIP568:VIP569 VSL568:VSL569 WCH568:WCH569 WMD568:WMD569 WVZ568:WVZ569 R609:R610 JN608:JN609 TJ608:TJ609 ADF608:ADF609 ANB608:ANB609 AWX608:AWX609 BGT608:BGT609 BQP608:BQP609 CAL608:CAL609 CKH608:CKH609 CUD608:CUD609 DDZ608:DDZ609 DNV608:DNV609 DXR608:DXR609 EHN608:EHN609 ERJ608:ERJ609 FBF608:FBF609 FLB608:FLB609 FUX608:FUX609 GET608:GET609 GOP608:GOP609 GYL608:GYL609 HIH608:HIH609 HSD608:HSD609 IBZ608:IBZ609 ILV608:ILV609 IVR608:IVR609 JFN608:JFN609 JPJ608:JPJ609 JZF608:JZF609 KJB608:KJB609 KSX608:KSX609 LCT608:LCT609 LMP608:LMP609 LWL608:LWL609 MGH608:MGH609 MQD608:MQD609 MZZ608:MZZ609 NJV608:NJV609 NTR608:NTR609 ODN608:ODN609 ONJ608:ONJ609 OXF608:OXF609 PHB608:PHB609 PQX608:PQX609 QAT608:QAT609 QKP608:QKP609 QUL608:QUL609 REH608:REH609 ROD608:ROD609 RXZ608:RXZ609 SHV608:SHV609 SRR608:SRR609 TBN608:TBN609 TLJ608:TLJ609 TVF608:TVF609 UFB608:UFB609 UOX608:UOX609 UYT608:UYT609 VIP608:VIP609 VSL608:VSL609 WCH608:WCH609 WMD608:WMD609 WVZ608:WVZ609 R649:R650 JN648:JN649 TJ648:TJ649 ADF648:ADF649 ANB648:ANB649 AWX648:AWX649 BGT648:BGT649 BQP648:BQP649 CAL648:CAL649 CKH648:CKH649 CUD648:CUD649 DDZ648:DDZ649 DNV648:DNV649 DXR648:DXR649 EHN648:EHN649 ERJ648:ERJ649 FBF648:FBF649 FLB648:FLB649 FUX648:FUX649 GET648:GET649 GOP648:GOP649 GYL648:GYL649 HIH648:HIH649 HSD648:HSD649 IBZ648:IBZ649 ILV648:ILV649 IVR648:IVR649 JFN648:JFN649 JPJ648:JPJ649 JZF648:JZF649 KJB648:KJB649 KSX648:KSX649 LCT648:LCT649 LMP648:LMP649 LWL648:LWL649 MGH648:MGH649 MQD648:MQD649 MZZ648:MZZ649 NJV648:NJV649 NTR648:NTR649 ODN648:ODN649 ONJ648:ONJ649 OXF648:OXF649 PHB648:PHB649 PQX648:PQX649 QAT648:QAT649 QKP648:QKP649 QUL648:QUL649 REH648:REH649 ROD648:ROD649 RXZ648:RXZ649 SHV648:SHV649 SRR648:SRR649 TBN648:TBN649 TLJ648:TLJ649 TVF648:TVF649 UFB648:UFB649 UOX648:UOX649 UYT648:UYT649 VIP648:VIP649 VSL648:VSL649 WCH648:WCH649 WMD648:WMD649 WVZ648:WVZ649 R689:R690 JN688:JN689 TJ688:TJ689 ADF688:ADF689 ANB688:ANB689 AWX688:AWX689 BGT688:BGT689 BQP688:BQP689 CAL688:CAL689 CKH688:CKH689 CUD688:CUD689 DDZ688:DDZ689 DNV688:DNV689 DXR688:DXR689 EHN688:EHN689 ERJ688:ERJ689 FBF688:FBF689 FLB688:FLB689 FUX688:FUX689 GET688:GET689 GOP688:GOP689 GYL688:GYL689 HIH688:HIH689 HSD688:HSD689 IBZ688:IBZ689 ILV688:ILV689 IVR688:IVR689 JFN688:JFN689 JPJ688:JPJ689 JZF688:JZF689 KJB688:KJB689 KSX688:KSX689 LCT688:LCT689 LMP688:LMP689 LWL688:LWL689 MGH688:MGH689 MQD688:MQD689 MZZ688:MZZ689 NJV688:NJV689 NTR688:NTR689 ODN688:ODN689 ONJ688:ONJ689 OXF688:OXF689 PHB688:PHB689 PQX688:PQX689 QAT688:QAT689 QKP688:QKP689 QUL688:QUL689 REH688:REH689 ROD688:ROD689 RXZ688:RXZ689 SHV688:SHV689 SRR688:SRR689 TBN688:TBN689 TLJ688:TLJ689 TVF688:TVF689 UFB688:UFB689 UOX688:UOX689 UYT688:UYT689 VIP688:VIP689 VSL688:VSL689 WCH688:WCH689 WMD688:WMD689 WVZ688:WVZ689 R1009:R1010 JN1008:JN1009 TJ1008:TJ1009 ADF1008:ADF1009 ANB1008:ANB1009 AWX1008:AWX1009 BGT1008:BGT1009 BQP1008:BQP1009 CAL1008:CAL1009 CKH1008:CKH1009 CUD1008:CUD1009 DDZ1008:DDZ1009 DNV1008:DNV1009 DXR1008:DXR1009 EHN1008:EHN1009 ERJ1008:ERJ1009 FBF1008:FBF1009 FLB1008:FLB1009 FUX1008:FUX1009 GET1008:GET1009 GOP1008:GOP1009 GYL1008:GYL1009 HIH1008:HIH1009 HSD1008:HSD1009 IBZ1008:IBZ1009 ILV1008:ILV1009 IVR1008:IVR1009 JFN1008:JFN1009 JPJ1008:JPJ1009 JZF1008:JZF1009 KJB1008:KJB1009 KSX1008:KSX1009 LCT1008:LCT1009 LMP1008:LMP1009 LWL1008:LWL1009 MGH1008:MGH1009 MQD1008:MQD1009 MZZ1008:MZZ1009 NJV1008:NJV1009 NTR1008:NTR1009 ODN1008:ODN1009 ONJ1008:ONJ1009 OXF1008:OXF1009 PHB1008:PHB1009 PQX1008:PQX1009 QAT1008:QAT1009 QKP1008:QKP1009 QUL1008:QUL1009 REH1008:REH1009 ROD1008:ROD1009 RXZ1008:RXZ1009 SHV1008:SHV1009 SRR1008:SRR1009 TBN1008:TBN1009 TLJ1008:TLJ1009 TVF1008:TVF1009 UFB1008:UFB1009 UOX1008:UOX1009 UYT1008:UYT1009 VIP1008:VIP1009 VSL1008:VSL1009 WCH1008:WCH1009 WMD1008:WMD1009 WVZ1008:WVZ1009 R1090:R1091 JN1088:JN1089 TJ1088:TJ1089 ADF1088:ADF1089 ANB1088:ANB1089 AWX1088:AWX1089 BGT1088:BGT1089 BQP1088:BQP1089 CAL1088:CAL1089 CKH1088:CKH1089 CUD1088:CUD1089 DDZ1088:DDZ1089 DNV1088:DNV1089 DXR1088:DXR1089 EHN1088:EHN1089 ERJ1088:ERJ1089 FBF1088:FBF1089 FLB1088:FLB1089 FUX1088:FUX1089 GET1088:GET1089 GOP1088:GOP1089 GYL1088:GYL1089 HIH1088:HIH1089 HSD1088:HSD1089 IBZ1088:IBZ1089 ILV1088:ILV1089 IVR1088:IVR1089 JFN1088:JFN1089 JPJ1088:JPJ1089 JZF1088:JZF1089 KJB1088:KJB1089 KSX1088:KSX1089 LCT1088:LCT1089 LMP1088:LMP1089 LWL1088:LWL1089 MGH1088:MGH1089 MQD1088:MQD1089 MZZ1088:MZZ1089 NJV1088:NJV1089 NTR1088:NTR1089 ODN1088:ODN1089 ONJ1088:ONJ1089 OXF1088:OXF1089 PHB1088:PHB1089 PQX1088:PQX1089 QAT1088:QAT1089 QKP1088:QKP1089 QUL1088:QUL1089 REH1088:REH1089 ROD1088:ROD1089 RXZ1088:RXZ1089 SHV1088:SHV1089 SRR1088:SRR1089 TBN1088:TBN1089 TLJ1088:TLJ1089 TVF1088:TVF1089 UFB1088:UFB1089 UOX1088:UOX1089 UYT1088:UYT1089 VIP1088:VIP1089 VSL1088:VSL1089 WCH1088:WCH1089 WMD1088:WMD1089 WVZ1088:WVZ1089 R171:R172 JN171:JN172 TJ171:TJ172 ADF171:ADF172 ANB171:ANB172 AWX171:AWX172 BGT171:BGT172 BQP171:BQP172 CAL171:CAL172 CKH171:CKH172 CUD171:CUD172 DDZ171:DDZ172 DNV171:DNV172 DXR171:DXR172 EHN171:EHN172 ERJ171:ERJ172 FBF171:FBF172 FLB171:FLB172 FUX171:FUX172 GET171:GET172 GOP171:GOP172 GYL171:GYL172 HIH171:HIH172 HSD171:HSD172 IBZ171:IBZ172 ILV171:ILV172 IVR171:IVR172 JFN171:JFN172 JPJ171:JPJ172 JZF171:JZF172 KJB171:KJB172 KSX171:KSX172 LCT171:LCT172 LMP171:LMP172 LWL171:LWL172 MGH171:MGH172 MQD171:MQD172 MZZ171:MZZ172 NJV171:NJV172 NTR171:NTR172 ODN171:ODN172 ONJ171:ONJ172 OXF171:OXF172 PHB171:PHB172 PQX171:PQX172 QAT171:QAT172 QKP171:QKP172 QUL171:QUL172 REH171:REH172 ROD171:ROD172 RXZ171:RXZ172 SHV171:SHV172 SRR171:SRR172 TBN171:TBN172 TLJ171:TLJ172 TVF171:TVF172 UFB171:UFB172 UOX171:UOX172 UYT171:UYT172 VIP171:VIP172 VSL171:VSL172 WCH171:WCH172 WMD171:WMD172 WVZ171:WVZ172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R211:R212 JN211:JN212 TJ211:TJ212 ADF211:ADF212 ANB211:ANB212 AWX211:AWX212 BGT211:BGT212 BQP211:BQP212 CAL211:CAL212 CKH211:CKH212 CUD211:CUD212 DDZ211:DDZ212 DNV211:DNV212 DXR211:DXR212 EHN211:EHN212 ERJ211:ERJ212 FBF211:FBF212 FLB211:FLB212 FUX211:FUX212 GET211:GET212 GOP211:GOP212 GYL211:GYL212 HIH211:HIH212 HSD211:HSD212 IBZ211:IBZ212 ILV211:ILV212 IVR211:IVR212 JFN211:JFN212 JPJ211:JPJ212 JZF211:JZF212 KJB211:KJB212 KSX211:KSX212 LCT211:LCT212 LMP211:LMP212 LWL211:LWL212 MGH211:MGH212 MQD211:MQD212 MZZ211:MZZ212 NJV211:NJV212 NTR211:NTR212 ODN211:ODN212 ONJ211:ONJ212 OXF211:OXF212 PHB211:PHB212 PQX211:PQX212 QAT211:QAT212 QKP211:QKP212 QUL211:QUL212 REH211:REH212 ROD211:ROD212 RXZ211:RXZ212 SHV211:SHV212 SRR211:SRR212 TBN211:TBN212 TLJ211:TLJ212 TVF211:TVF212 UFB211:UFB212 UOX211:UOX212 UYT211:UYT212 VIP211:VIP212 VSL211:VSL212 WCH211:WCH212 WMD211:WMD212 WVZ211:WVZ212 R251:R252 JN251:JN252 TJ251:TJ252 ADF251:ADF252 ANB251:ANB252 AWX251:AWX252 BGT251:BGT252 BQP251:BQP252 CAL251:CAL252 CKH251:CKH252 CUD251:CUD252 DDZ251:DDZ252 DNV251:DNV252 DXR251:DXR252 EHN251:EHN252 ERJ251:ERJ252 FBF251:FBF252 FLB251:FLB252 FUX251:FUX252 GET251:GET252 GOP251:GOP252 GYL251:GYL252 HIH251:HIH252 HSD251:HSD252 IBZ251:IBZ252 ILV251:ILV252 IVR251:IVR252 JFN251:JFN252 JPJ251:JPJ252 JZF251:JZF252 KJB251:KJB252 KSX251:KSX252 LCT251:LCT252 LMP251:LMP252 LWL251:LWL252 MGH251:MGH252 MQD251:MQD252 MZZ251:MZZ252 NJV251:NJV252 NTR251:NTR252 ODN251:ODN252 ONJ251:ONJ252 OXF251:OXF252 PHB251:PHB252 PQX251:PQX252 QAT251:QAT252 QKP251:QKP252 QUL251:QUL252 REH251:REH252 ROD251:ROD252 RXZ251:RXZ252 SHV251:SHV252 SRR251:SRR252 TBN251:TBN252 TLJ251:TLJ252 TVF251:TVF252 UFB251:UFB252 UOX251:UOX252 UYT251:UYT252 VIP251:VIP252 VSL251:VSL252 WCH251:WCH252 WMD251:WMD252 WVZ251:WVZ252 R291:R292 JN291:JN292 TJ291:TJ292 ADF291:ADF292 ANB291:ANB292 AWX291:AWX292 BGT291:BGT292 BQP291:BQP292 CAL291:CAL292 CKH291:CKH292 CUD291:CUD292 DDZ291:DDZ292 DNV291:DNV292 DXR291:DXR292 EHN291:EHN292 ERJ291:ERJ292 FBF291:FBF292 FLB291:FLB292 FUX291:FUX292 GET291:GET292 GOP291:GOP292 GYL291:GYL292 HIH291:HIH292 HSD291:HSD292 IBZ291:IBZ292 ILV291:ILV292 IVR291:IVR292 JFN291:JFN292 JPJ291:JPJ292 JZF291:JZF292 KJB291:KJB292 KSX291:KSX292 LCT291:LCT292 LMP291:LMP292 LWL291:LWL292 MGH291:MGH292 MQD291:MQD292 MZZ291:MZZ292 NJV291:NJV292 NTR291:NTR292 ODN291:ODN292 ONJ291:ONJ292 OXF291:OXF292 PHB291:PHB292 PQX291:PQX292 QAT291:QAT292 QKP291:QKP292 QUL291:QUL292 REH291:REH292 ROD291:ROD292 RXZ291:RXZ292 SHV291:SHV292 SRR291:SRR292 TBN291:TBN292 TLJ291:TLJ292 TVF291:TVF292 UFB291:UFB292 UOX291:UOX292 UYT291:UYT292 VIP291:VIP292 VSL291:VSL292 WCH291:WCH292 WMD291:WMD292 WVZ291:WVZ292 R769 JN768 TJ768 ADF768 ANB768 AWX768 BGT768 BQP768 CAL768 CKH768 CUD768 DDZ768 DNV768 DXR768 EHN768 ERJ768 FBF768 FLB768 FUX768 GET768 GOP768 GYL768 HIH768 HSD768 IBZ768 ILV768 IVR768 JFN768 JPJ768 JZF768 KJB768 KSX768 LCT768 LMP768 LWL768 MGH768 MQD768 MZZ768 NJV768 NTR768 ODN768 ONJ768 OXF768 PHB768 PQX768 QAT768 QKP768 QUL768 REH768 ROD768 RXZ768 SHV768 SRR768 TBN768 TLJ768 TVF768 UFB768 UOX768 UYT768 VIP768 VSL768 WCH768 WMD768 WVZ768">
      <formula1>"Reclamaţii administrative (nr)"</formula1>
    </dataValidation>
    <dataValidation type="list" allowBlank="1" showInputMessage="1" showErrorMessage="1" sqref="R1048:S1048 JN1047:JO1047 TJ1047:TK1047 ADF1047:ADG1047 ANB1047:ANC1047 AWX1047:AWY1047 BGT1047:BGU1047 BQP1047:BQQ1047 CAL1047:CAM1047 CKH1047:CKI1047 CUD1047:CUE1047 DDZ1047:DEA1047 DNV1047:DNW1047 DXR1047:DXS1047 EHN1047:EHO1047 ERJ1047:ERK1047 FBF1047:FBG1047 FLB1047:FLC1047 FUX1047:FUY1047 GET1047:GEU1047 GOP1047:GOQ1047 GYL1047:GYM1047 HIH1047:HII1047 HSD1047:HSE1047 IBZ1047:ICA1047 ILV1047:ILW1047 IVR1047:IVS1047 JFN1047:JFO1047 JPJ1047:JPK1047 JZF1047:JZG1047 KJB1047:KJC1047 KSX1047:KSY1047 LCT1047:LCU1047 LMP1047:LMQ1047 LWL1047:LWM1047 MGH1047:MGI1047 MQD1047:MQE1047 MZZ1047:NAA1047 NJV1047:NJW1047 NTR1047:NTS1047 ODN1047:ODO1047 ONJ1047:ONK1047 OXF1047:OXG1047 PHB1047:PHC1047 PQX1047:PQY1047 QAT1047:QAU1047 QKP1047:QKQ1047 QUL1047:QUM1047 REH1047:REI1047 ROD1047:ROE1047 RXZ1047:RYA1047 SHV1047:SHW1047 SRR1047:SRS1047 TBN1047:TBO1047 TLJ1047:TLK1047 TVF1047:TVG1047 UFB1047:UFC1047 UOX1047:UOY1047 UYT1047:UYU1047 VIP1047:VIQ1047 VSL1047:VSM1047 WCH1047:WCI1047 WMD1047:WME1047 WVZ1047:WWA1047 R369:S369 JN369:JO369 TJ369:TK369 ADF369:ADG369 ANB369:ANC369 AWX369:AWY369 BGT369:BGU369 BQP369:BQQ369 CAL369:CAM369 CKH369:CKI369 CUD369:CUE369 DDZ369:DEA369 DNV369:DNW369 DXR369:DXS369 EHN369:EHO369 ERJ369:ERK369 FBF369:FBG369 FLB369:FLC369 FUX369:FUY369 GET369:GEU369 GOP369:GOQ369 GYL369:GYM369 HIH369:HII369 HSD369:HSE369 IBZ369:ICA369 ILV369:ILW369 IVR369:IVS369 JFN369:JFO369 JPJ369:JPK369 JZF369:JZG369 KJB369:KJC369 KSX369:KSY369 LCT369:LCU369 LMP369:LMQ369 LWL369:LWM369 MGH369:MGI369 MQD369:MQE369 MZZ369:NAA369 NJV369:NJW369 NTR369:NTS369 ODN369:ODO369 ONJ369:ONK369 OXF369:OXG369 PHB369:PHC369 PQX369:PQY369 QAT369:QAU369 QKP369:QKQ369 QUL369:QUM369 REH369:REI369 ROD369:ROE369 RXZ369:RYA369 SHV369:SHW369 SRR369:SRS369 TBN369:TBO369 TLJ369:TLK369 TVF369:TVG369 UFB369:UFC369 UOX369:UOY369 UYT369:UYU369 VIP369:VIQ369 VSL369:VSM369 WCH369:WCI369 WMD369:WME369 WVZ369:WWA369 R329:S329 JN329:JO329 TJ329:TK329 ADF329:ADG329 ANB329:ANC329 AWX329:AWY329 BGT329:BGU329 BQP329:BQQ329 CAL329:CAM329 CKH329:CKI329 CUD329:CUE329 DDZ329:DEA329 DNV329:DNW329 DXR329:DXS329 EHN329:EHO329 ERJ329:ERK329 FBF329:FBG329 FLB329:FLC329 FUX329:FUY329 GET329:GEU329 GOP329:GOQ329 GYL329:GYM329 HIH329:HII329 HSD329:HSE329 IBZ329:ICA329 ILV329:ILW329 IVR329:IVS329 JFN329:JFO329 JPJ329:JPK329 JZF329:JZG329 KJB329:KJC329 KSX329:KSY329 LCT329:LCU329 LMP329:LMQ329 LWL329:LWM329 MGH329:MGI329 MQD329:MQE329 MZZ329:NAA329 NJV329:NJW329 NTR329:NTS329 ODN329:ODO329 ONJ329:ONK329 OXF329:OXG329 PHB329:PHC329 PQX329:PQY329 QAT329:QAU329 QKP329:QKQ329 QUL329:QUM329 REH329:REI329 ROD329:ROE329 RXZ329:RYA329 SHV329:SHW329 SRR329:SRS329 TBN329:TBO329 TLJ329:TLK329 TVF329:TVG329 UFB329:UFC329 UOX329:UOY329 UYT329:UYU329 VIP329:VIQ329 VSL329:VSM329 WCH329:WCI329 WMD329:WME329 WVZ329:WWA329 R1129:S1129 JN1127:JO1127 TJ1127:TK1127 ADF1127:ADG1127 ANB1127:ANC1127 AWX1127:AWY1127 BGT1127:BGU1127 BQP1127:BQQ1127 CAL1127:CAM1127 CKH1127:CKI1127 CUD1127:CUE1127 DDZ1127:DEA1127 DNV1127:DNW1127 DXR1127:DXS1127 EHN1127:EHO1127 ERJ1127:ERK1127 FBF1127:FBG1127 FLB1127:FLC1127 FUX1127:FUY1127 GET1127:GEU1127 GOP1127:GOQ1127 GYL1127:GYM1127 HIH1127:HII1127 HSD1127:HSE1127 IBZ1127:ICA1127 ILV1127:ILW1127 IVR1127:IVS1127 JFN1127:JFO1127 JPJ1127:JPK1127 JZF1127:JZG1127 KJB1127:KJC1127 KSX1127:KSY1127 LCT1127:LCU1127 LMP1127:LMQ1127 LWL1127:LWM1127 MGH1127:MGI1127 MQD1127:MQE1127 MZZ1127:NAA1127 NJV1127:NJW1127 NTR1127:NTS1127 ODN1127:ODO1127 ONJ1127:ONK1127 OXF1127:OXG1127 PHB1127:PHC1127 PQX1127:PQY1127 QAT1127:QAU1127 QKP1127:QKQ1127 QUL1127:QUM1127 REH1127:REI1127 ROD1127:ROE1127 RXZ1127:RYA1127 SHV1127:SHW1127 SRR1127:SRS1127 TBN1127:TBO1127 TLJ1127:TLK1127 TVF1127:TVG1127 UFB1127:UFC1127 UOX1127:UOY1127 UYT1127:UYU1127 VIP1127:VIQ1127 VSL1127:VSM1127 WCH1127:WCI1127 WMD1127:WME1127 WVZ1127:WWA1127 R968:S968 JN967:JO967 TJ967:TK967 ADF967:ADG967 ANB967:ANC967 AWX967:AWY967 BGT967:BGU967 BQP967:BQQ967 CAL967:CAM967 CKH967:CKI967 CUD967:CUE967 DDZ967:DEA967 DNV967:DNW967 DXR967:DXS967 EHN967:EHO967 ERJ967:ERK967 FBF967:FBG967 FLB967:FLC967 FUX967:FUY967 GET967:GEU967 GOP967:GOQ967 GYL967:GYM967 HIH967:HII967 HSD967:HSE967 IBZ967:ICA967 ILV967:ILW967 IVR967:IVS967 JFN967:JFO967 JPJ967:JPK967 JZF967:JZG967 KJB967:KJC967 KSX967:KSY967 LCT967:LCU967 LMP967:LMQ967 LWL967:LWM967 MGH967:MGI967 MQD967:MQE967 MZZ967:NAA967 NJV967:NJW967 NTR967:NTS967 ODN967:ODO967 ONJ967:ONK967 OXF967:OXG967 PHB967:PHC967 PQX967:PQY967 QAT967:QAU967 QKP967:QKQ967 QUL967:QUM967 REH967:REI967 ROD967:ROE967 RXZ967:RYA967 SHV967:SHW967 SRR967:SRS967 TBN967:TBO967 TLJ967:TLK967 TVF967:TVG967 UFB967:UFC967 UOX967:UOY967 UYT967:UYU967 VIP967:VIQ967 VSL967:VSM967 WCH967:WCI967 WMD967:WME967 WVZ967:WWA967 R928:S928 JN927:JO927 TJ927:TK927 ADF927:ADG927 ANB927:ANC927 AWX927:AWY927 BGT927:BGU927 BQP927:BQQ927 CAL927:CAM927 CKH927:CKI927 CUD927:CUE927 DDZ927:DEA927 DNV927:DNW927 DXR927:DXS927 EHN927:EHO927 ERJ927:ERK927 FBF927:FBG927 FLB927:FLC927 FUX927:FUY927 GET927:GEU927 GOP927:GOQ927 GYL927:GYM927 HIH927:HII927 HSD927:HSE927 IBZ927:ICA927 ILV927:ILW927 IVR927:IVS927 JFN927:JFO927 JPJ927:JPK927 JZF927:JZG927 KJB927:KJC927 KSX927:KSY927 LCT927:LCU927 LMP927:LMQ927 LWL927:LWM927 MGH927:MGI927 MQD927:MQE927 MZZ927:NAA927 NJV927:NJW927 NTR927:NTS927 ODN927:ODO927 ONJ927:ONK927 OXF927:OXG927 PHB927:PHC927 PQX927:PQY927 QAT927:QAU927 QKP927:QKQ927 QUL927:QUM927 REH927:REI927 ROD927:ROE927 RXZ927:RYA927 SHV927:SHW927 SRR927:SRS927 TBN927:TBO927 TLJ927:TLK927 TVF927:TVG927 UFB927:UFC927 UOX927:UOY927 UYT927:UYU927 VIP927:VIQ927 VSL927:VSM927 WCH927:WCI927 WMD927:WME927 WVZ927:WWA927 R888:S888 JN887:JO887 TJ887:TK887 ADF887:ADG887 ANB887:ANC887 AWX887:AWY887 BGT887:BGU887 BQP887:BQQ887 CAL887:CAM887 CKH887:CKI887 CUD887:CUE887 DDZ887:DEA887 DNV887:DNW887 DXR887:DXS887 EHN887:EHO887 ERJ887:ERK887 FBF887:FBG887 FLB887:FLC887 FUX887:FUY887 GET887:GEU887 GOP887:GOQ887 GYL887:GYM887 HIH887:HII887 HSD887:HSE887 IBZ887:ICA887 ILV887:ILW887 IVR887:IVS887 JFN887:JFO887 JPJ887:JPK887 JZF887:JZG887 KJB887:KJC887 KSX887:KSY887 LCT887:LCU887 LMP887:LMQ887 LWL887:LWM887 MGH887:MGI887 MQD887:MQE887 MZZ887:NAA887 NJV887:NJW887 NTR887:NTS887 ODN887:ODO887 ONJ887:ONK887 OXF887:OXG887 PHB887:PHC887 PQX887:PQY887 QAT887:QAU887 QKP887:QKQ887 QUL887:QUM887 REH887:REI887 ROD887:ROE887 RXZ887:RYA887 SHV887:SHW887 SRR887:SRS887 TBN887:TBO887 TLJ887:TLK887 TVF887:TVG887 UFB887:UFC887 UOX887:UOY887 UYT887:UYU887 VIP887:VIQ887 VSL887:VSM887 WCH887:WCI887 WMD887:WME887 WVZ887:WWA887 R848:S848 JN847:JO847 TJ847:TK847 ADF847:ADG847 ANB847:ANC847 AWX847:AWY847 BGT847:BGU847 BQP847:BQQ847 CAL847:CAM847 CKH847:CKI847 CUD847:CUE847 DDZ847:DEA847 DNV847:DNW847 DXR847:DXS847 EHN847:EHO847 ERJ847:ERK847 FBF847:FBG847 FLB847:FLC847 FUX847:FUY847 GET847:GEU847 GOP847:GOQ847 GYL847:GYM847 HIH847:HII847 HSD847:HSE847 IBZ847:ICA847 ILV847:ILW847 IVR847:IVS847 JFN847:JFO847 JPJ847:JPK847 JZF847:JZG847 KJB847:KJC847 KSX847:KSY847 LCT847:LCU847 LMP847:LMQ847 LWL847:LWM847 MGH847:MGI847 MQD847:MQE847 MZZ847:NAA847 NJV847:NJW847 NTR847:NTS847 ODN847:ODO847 ONJ847:ONK847 OXF847:OXG847 PHB847:PHC847 PQX847:PQY847 QAT847:QAU847 QKP847:QKQ847 QUL847:QUM847 REH847:REI847 ROD847:ROE847 RXZ847:RYA847 SHV847:SHW847 SRR847:SRS847 TBN847:TBO847 TLJ847:TLK847 TVF847:TVG847 UFB847:UFC847 UOX847:UOY847 UYT847:UYU847 VIP847:VIQ847 VSL847:VSM847 WCH847:WCI847 WMD847:WME847 WVZ847:WWA847 R808:S808 JN807:JO807 TJ807:TK807 ADF807:ADG807 ANB807:ANC807 AWX807:AWY807 BGT807:BGU807 BQP807:BQQ807 CAL807:CAM807 CKH807:CKI807 CUD807:CUE807 DDZ807:DEA807 DNV807:DNW807 DXR807:DXS807 EHN807:EHO807 ERJ807:ERK807 FBF807:FBG807 FLB807:FLC807 FUX807:FUY807 GET807:GEU807 GOP807:GOQ807 GYL807:GYM807 HIH807:HII807 HSD807:HSE807 IBZ807:ICA807 ILV807:ILW807 IVR807:IVS807 JFN807:JFO807 JPJ807:JPK807 JZF807:JZG807 KJB807:KJC807 KSX807:KSY807 LCT807:LCU807 LMP807:LMQ807 LWL807:LWM807 MGH807:MGI807 MQD807:MQE807 MZZ807:NAA807 NJV807:NJW807 NTR807:NTS807 ODN807:ODO807 ONJ807:ONK807 OXF807:OXG807 PHB807:PHC807 PQX807:PQY807 QAT807:QAU807 QKP807:QKQ807 QUL807:QUM807 REH807:REI807 ROD807:ROE807 RXZ807:RYA807 SHV807:SHW807 SRR807:SRS807 TBN807:TBO807 TLJ807:TLK807 TVF807:TVG807 UFB807:UFC807 UOX807:UOY807 UYT807:UYU807 VIP807:VIQ807 VSL807:VSM807 WCH807:WCI807 WMD807:WME807 WVZ807:WWA807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728:S728 JN727:JO727 TJ727:TK727 ADF727:ADG727 ANB727:ANC727 AWX727:AWY727 BGT727:BGU727 BQP727:BQQ727 CAL727:CAM727 CKH727:CKI727 CUD727:CUE727 DDZ727:DEA727 DNV727:DNW727 DXR727:DXS727 EHN727:EHO727 ERJ727:ERK727 FBF727:FBG727 FLB727:FLC727 FUX727:FUY727 GET727:GEU727 GOP727:GOQ727 GYL727:GYM727 HIH727:HII727 HSD727:HSE727 IBZ727:ICA727 ILV727:ILW727 IVR727:IVS727 JFN727:JFO727 JPJ727:JPK727 JZF727:JZG727 KJB727:KJC727 KSX727:KSY727 LCT727:LCU727 LMP727:LMQ727 LWL727:LWM727 MGH727:MGI727 MQD727:MQE727 MZZ727:NAA727 NJV727:NJW727 NTR727:NTS727 ODN727:ODO727 ONJ727:ONK727 OXF727:OXG727 PHB727:PHC727 PQX727:PQY727 QAT727:QAU727 QKP727:QKQ727 QUL727:QUM727 REH727:REI727 ROD727:ROE727 RXZ727:RYA727 SHV727:SHW727 SRR727:SRS727 TBN727:TBO727 TLJ727:TLK727 TVF727:TVG727 UFB727:UFC727 UOX727:UOY727 UYT727:UYU727 VIP727:VIQ727 VSL727:VSM727 WCH727:WCI727 WMD727:WME727 WVZ727:WWA727 R409:S409 JN408:JO408 TJ408:TK408 ADF408:ADG408 ANB408:ANC408 AWX408:AWY408 BGT408:BGU408 BQP408:BQQ408 CAL408:CAM408 CKH408:CKI408 CUD408:CUE408 DDZ408:DEA408 DNV408:DNW408 DXR408:DXS408 EHN408:EHO408 ERJ408:ERK408 FBF408:FBG408 FLB408:FLC408 FUX408:FUY408 GET408:GEU408 GOP408:GOQ408 GYL408:GYM408 HIH408:HII408 HSD408:HSE408 IBZ408:ICA408 ILV408:ILW408 IVR408:IVS408 JFN408:JFO408 JPJ408:JPK408 JZF408:JZG408 KJB408:KJC408 KSX408:KSY408 LCT408:LCU408 LMP408:LMQ408 LWL408:LWM408 MGH408:MGI408 MQD408:MQE408 MZZ408:NAA408 NJV408:NJW408 NTR408:NTS408 ODN408:ODO408 ONJ408:ONK408 OXF408:OXG408 PHB408:PHC408 PQX408:PQY408 QAT408:QAU408 QKP408:QKQ408 QUL408:QUM408 REH408:REI408 ROD408:ROE408 RXZ408:RYA408 SHV408:SHW408 SRR408:SRS408 TBN408:TBO408 TLJ408:TLK408 TVF408:TVG408 UFB408:UFC408 UOX408:UOY408 UYT408:UYU408 VIP408:VIQ408 VSL408:VSM408 WCH408:WCI408 WMD408:WME408 WVZ408:WWA408 R449:S449 JN448:JO448 TJ448:TK448 ADF448:ADG448 ANB448:ANC448 AWX448:AWY448 BGT448:BGU448 BQP448:BQQ448 CAL448:CAM448 CKH448:CKI448 CUD448:CUE448 DDZ448:DEA448 DNV448:DNW448 DXR448:DXS448 EHN448:EHO448 ERJ448:ERK448 FBF448:FBG448 FLB448:FLC448 FUX448:FUY448 GET448:GEU448 GOP448:GOQ448 GYL448:GYM448 HIH448:HII448 HSD448:HSE448 IBZ448:ICA448 ILV448:ILW448 IVR448:IVS448 JFN448:JFO448 JPJ448:JPK448 JZF448:JZG448 KJB448:KJC448 KSX448:KSY448 LCT448:LCU448 LMP448:LMQ448 LWL448:LWM448 MGH448:MGI448 MQD448:MQE448 MZZ448:NAA448 NJV448:NJW448 NTR448:NTS448 ODN448:ODO448 ONJ448:ONK448 OXF448:OXG448 PHB448:PHC448 PQX448:PQY448 QAT448:QAU448 QKP448:QKQ448 QUL448:QUM448 REH448:REI448 ROD448:ROE448 RXZ448:RYA448 SHV448:SHW448 SRR448:SRS448 TBN448:TBO448 TLJ448:TLK448 TVF448:TVG448 UFB448:UFC448 UOX448:UOY448 UYT448:UYU448 VIP448:VIQ448 VSL448:VSM448 WCH448:WCI448 WMD448:WME448 WVZ448:WWA448 R489:S489 JN488:JO488 TJ488:TK488 ADF488:ADG488 ANB488:ANC488 AWX488:AWY488 BGT488:BGU488 BQP488:BQQ488 CAL488:CAM488 CKH488:CKI488 CUD488:CUE488 DDZ488:DEA488 DNV488:DNW488 DXR488:DXS488 EHN488:EHO488 ERJ488:ERK488 FBF488:FBG488 FLB488:FLC488 FUX488:FUY488 GET488:GEU488 GOP488:GOQ488 GYL488:GYM488 HIH488:HII488 HSD488:HSE488 IBZ488:ICA488 ILV488:ILW488 IVR488:IVS488 JFN488:JFO488 JPJ488:JPK488 JZF488:JZG488 KJB488:KJC488 KSX488:KSY488 LCT488:LCU488 LMP488:LMQ488 LWL488:LWM488 MGH488:MGI488 MQD488:MQE488 MZZ488:NAA488 NJV488:NJW488 NTR488:NTS488 ODN488:ODO488 ONJ488:ONK488 OXF488:OXG488 PHB488:PHC488 PQX488:PQY488 QAT488:QAU488 QKP488:QKQ488 QUL488:QUM488 REH488:REI488 ROD488:ROE488 RXZ488:RYA488 SHV488:SHW488 SRR488:SRS488 TBN488:TBO488 TLJ488:TLK488 TVF488:TVG488 UFB488:UFC488 UOX488:UOY488 UYT488:UYU488 VIP488:VIQ488 VSL488:VSM488 WCH488:WCI488 WMD488:WME488 WVZ488:WWA488 R529:S529 JN528:JO528 TJ528:TK528 ADF528:ADG528 ANB528:ANC528 AWX528:AWY528 BGT528:BGU528 BQP528:BQQ528 CAL528:CAM528 CKH528:CKI528 CUD528:CUE528 DDZ528:DEA528 DNV528:DNW528 DXR528:DXS528 EHN528:EHO528 ERJ528:ERK528 FBF528:FBG528 FLB528:FLC528 FUX528:FUY528 GET528:GEU528 GOP528:GOQ528 GYL528:GYM528 HIH528:HII528 HSD528:HSE528 IBZ528:ICA528 ILV528:ILW528 IVR528:IVS528 JFN528:JFO528 JPJ528:JPK528 JZF528:JZG528 KJB528:KJC528 KSX528:KSY528 LCT528:LCU528 LMP528:LMQ528 LWL528:LWM528 MGH528:MGI528 MQD528:MQE528 MZZ528:NAA528 NJV528:NJW528 NTR528:NTS528 ODN528:ODO528 ONJ528:ONK528 OXF528:OXG528 PHB528:PHC528 PQX528:PQY528 QAT528:QAU528 QKP528:QKQ528 QUL528:QUM528 REH528:REI528 ROD528:ROE528 RXZ528:RYA528 SHV528:SHW528 SRR528:SRS528 TBN528:TBO528 TLJ528:TLK528 TVF528:TVG528 UFB528:UFC528 UOX528:UOY528 UYT528:UYU528 VIP528:VIQ528 VSL528:VSM528 WCH528:WCI528 WMD528:WME528 WVZ528:WWA528 R568:S568 JN567:JO567 TJ567:TK567 ADF567:ADG567 ANB567:ANC567 AWX567:AWY567 BGT567:BGU567 BQP567:BQQ567 CAL567:CAM567 CKH567:CKI567 CUD567:CUE567 DDZ567:DEA567 DNV567:DNW567 DXR567:DXS567 EHN567:EHO567 ERJ567:ERK567 FBF567:FBG567 FLB567:FLC567 FUX567:FUY567 GET567:GEU567 GOP567:GOQ567 GYL567:GYM567 HIH567:HII567 HSD567:HSE567 IBZ567:ICA567 ILV567:ILW567 IVR567:IVS567 JFN567:JFO567 JPJ567:JPK567 JZF567:JZG567 KJB567:KJC567 KSX567:KSY567 LCT567:LCU567 LMP567:LMQ567 LWL567:LWM567 MGH567:MGI567 MQD567:MQE567 MZZ567:NAA567 NJV567:NJW567 NTR567:NTS567 ODN567:ODO567 ONJ567:ONK567 OXF567:OXG567 PHB567:PHC567 PQX567:PQY567 QAT567:QAU567 QKP567:QKQ567 QUL567:QUM567 REH567:REI567 ROD567:ROE567 RXZ567:RYA567 SHV567:SHW567 SRR567:SRS567 TBN567:TBO567 TLJ567:TLK567 TVF567:TVG567 UFB567:UFC567 UOX567:UOY567 UYT567:UYU567 VIP567:VIQ567 VSL567:VSM567 WCH567:WCI567 WMD567:WME567 WVZ567:WWA567 R608:S608 JN607:JO607 TJ607:TK607 ADF607:ADG607 ANB607:ANC607 AWX607:AWY607 BGT607:BGU607 BQP607:BQQ607 CAL607:CAM607 CKH607:CKI607 CUD607:CUE607 DDZ607:DEA607 DNV607:DNW607 DXR607:DXS607 EHN607:EHO607 ERJ607:ERK607 FBF607:FBG607 FLB607:FLC607 FUX607:FUY607 GET607:GEU607 GOP607:GOQ607 GYL607:GYM607 HIH607:HII607 HSD607:HSE607 IBZ607:ICA607 ILV607:ILW607 IVR607:IVS607 JFN607:JFO607 JPJ607:JPK607 JZF607:JZG607 KJB607:KJC607 KSX607:KSY607 LCT607:LCU607 LMP607:LMQ607 LWL607:LWM607 MGH607:MGI607 MQD607:MQE607 MZZ607:NAA607 NJV607:NJW607 NTR607:NTS607 ODN607:ODO607 ONJ607:ONK607 OXF607:OXG607 PHB607:PHC607 PQX607:PQY607 QAT607:QAU607 QKP607:QKQ607 QUL607:QUM607 REH607:REI607 ROD607:ROE607 RXZ607:RYA607 SHV607:SHW607 SRR607:SRS607 TBN607:TBO607 TLJ607:TLK607 TVF607:TVG607 UFB607:UFC607 UOX607:UOY607 UYT607:UYU607 VIP607:VIQ607 VSL607:VSM607 WCH607:WCI607 WMD607:WME607 WVZ607:WWA607 R648:S648 JN647:JO647 TJ647:TK647 ADF647:ADG647 ANB647:ANC647 AWX647:AWY647 BGT647:BGU647 BQP647:BQQ647 CAL647:CAM647 CKH647:CKI647 CUD647:CUE647 DDZ647:DEA647 DNV647:DNW647 DXR647:DXS647 EHN647:EHO647 ERJ647:ERK647 FBF647:FBG647 FLB647:FLC647 FUX647:FUY647 GET647:GEU647 GOP647:GOQ647 GYL647:GYM647 HIH647:HII647 HSD647:HSE647 IBZ647:ICA647 ILV647:ILW647 IVR647:IVS647 JFN647:JFO647 JPJ647:JPK647 JZF647:JZG647 KJB647:KJC647 KSX647:KSY647 LCT647:LCU647 LMP647:LMQ647 LWL647:LWM647 MGH647:MGI647 MQD647:MQE647 MZZ647:NAA647 NJV647:NJW647 NTR647:NTS647 ODN647:ODO647 ONJ647:ONK647 OXF647:OXG647 PHB647:PHC647 PQX647:PQY647 QAT647:QAU647 QKP647:QKQ647 QUL647:QUM647 REH647:REI647 ROD647:ROE647 RXZ647:RYA647 SHV647:SHW647 SRR647:SRS647 TBN647:TBO647 TLJ647:TLK647 TVF647:TVG647 UFB647:UFC647 UOX647:UOY647 UYT647:UYU647 VIP647:VIQ647 VSL647:VSM647 WCH647:WCI647 WMD647:WME647 WVZ647:WWA647 R688:S688 JN687:JO687 TJ687:TK687 ADF687:ADG687 ANB687:ANC687 AWX687:AWY687 BGT687:BGU687 BQP687:BQQ687 CAL687:CAM687 CKH687:CKI687 CUD687:CUE687 DDZ687:DEA687 DNV687:DNW687 DXR687:DXS687 EHN687:EHO687 ERJ687:ERK687 FBF687:FBG687 FLB687:FLC687 FUX687:FUY687 GET687:GEU687 GOP687:GOQ687 GYL687:GYM687 HIH687:HII687 HSD687:HSE687 IBZ687:ICA687 ILV687:ILW687 IVR687:IVS687 JFN687:JFO687 JPJ687:JPK687 JZF687:JZG687 KJB687:KJC687 KSX687:KSY687 LCT687:LCU687 LMP687:LMQ687 LWL687:LWM687 MGH687:MGI687 MQD687:MQE687 MZZ687:NAA687 NJV687:NJW687 NTR687:NTS687 ODN687:ODO687 ONJ687:ONK687 OXF687:OXG687 PHB687:PHC687 PQX687:PQY687 QAT687:QAU687 QKP687:QKQ687 QUL687:QUM687 REH687:REI687 ROD687:ROE687 RXZ687:RYA687 SHV687:SHW687 SRR687:SRS687 TBN687:TBO687 TLJ687:TLK687 TVF687:TVG687 UFB687:UFC687 UOX687:UOY687 UYT687:UYU687 VIP687:VIQ687 VSL687:VSM687 WCH687:WCI687 WMD687:WME687 WVZ687:WWA687 R1008:S1008 JN1007:JO1007 TJ1007:TK1007 ADF1007:ADG1007 ANB1007:ANC1007 AWX1007:AWY1007 BGT1007:BGU1007 BQP1007:BQQ1007 CAL1007:CAM1007 CKH1007:CKI1007 CUD1007:CUE1007 DDZ1007:DEA1007 DNV1007:DNW1007 DXR1007:DXS1007 EHN1007:EHO1007 ERJ1007:ERK1007 FBF1007:FBG1007 FLB1007:FLC1007 FUX1007:FUY1007 GET1007:GEU1007 GOP1007:GOQ1007 GYL1007:GYM1007 HIH1007:HII1007 HSD1007:HSE1007 IBZ1007:ICA1007 ILV1007:ILW1007 IVR1007:IVS1007 JFN1007:JFO1007 JPJ1007:JPK1007 JZF1007:JZG1007 KJB1007:KJC1007 KSX1007:KSY1007 LCT1007:LCU1007 LMP1007:LMQ1007 LWL1007:LWM1007 MGH1007:MGI1007 MQD1007:MQE1007 MZZ1007:NAA1007 NJV1007:NJW1007 NTR1007:NTS1007 ODN1007:ODO1007 ONJ1007:ONK1007 OXF1007:OXG1007 PHB1007:PHC1007 PQX1007:PQY1007 QAT1007:QAU1007 QKP1007:QKQ1007 QUL1007:QUM1007 REH1007:REI1007 ROD1007:ROE1007 RXZ1007:RYA1007 SHV1007:SHW1007 SRR1007:SRS1007 TBN1007:TBO1007 TLJ1007:TLK1007 TVF1007:TVG1007 UFB1007:UFC1007 UOX1007:UOY1007 UYT1007:UYU1007 VIP1007:VIQ1007 VSL1007:VSM1007 WCH1007:WCI1007 WMD1007:WME1007 WVZ1007:WWA1007 R1089:S1089 JN1087:JO1087 TJ1087:TK1087 ADF1087:ADG1087 ANB1087:ANC1087 AWX1087:AWY1087 BGT1087:BGU1087 BQP1087:BQQ1087 CAL1087:CAM1087 CKH1087:CKI1087 CUD1087:CUE1087 DDZ1087:DEA1087 DNV1087:DNW1087 DXR1087:DXS1087 EHN1087:EHO1087 ERJ1087:ERK1087 FBF1087:FBG1087 FLB1087:FLC1087 FUX1087:FUY1087 GET1087:GEU1087 GOP1087:GOQ1087 GYL1087:GYM1087 HIH1087:HII1087 HSD1087:HSE1087 IBZ1087:ICA1087 ILV1087:ILW1087 IVR1087:IVS1087 JFN1087:JFO1087 JPJ1087:JPK1087 JZF1087:JZG1087 KJB1087:KJC1087 KSX1087:KSY1087 LCT1087:LCU1087 LMP1087:LMQ1087 LWL1087:LWM1087 MGH1087:MGI1087 MQD1087:MQE1087 MZZ1087:NAA1087 NJV1087:NJW1087 NTR1087:NTS1087 ODN1087:ODO1087 ONJ1087:ONK1087 OXF1087:OXG1087 PHB1087:PHC1087 PQX1087:PQY1087 QAT1087:QAU1087 QKP1087:QKQ1087 QUL1087:QUM1087 REH1087:REI1087 ROD1087:ROE1087 RXZ1087:RYA1087 SHV1087:SHW1087 SRR1087:SRS1087 TBN1087:TBO1087 TLJ1087:TLK1087 TVF1087:TVG1087 UFB1087:UFC1087 UOX1087:UOY1087 UYT1087:UYU1087 VIP1087:VIQ1087 VSL1087:VSM1087 WCH1087:WCI1087 WMD1087:WME1087 WVZ1087:WWA1087 R170:S170 JN170:JO170 TJ170:TK170 ADF170:ADG170 ANB170:ANC170 AWX170:AWY170 BGT170:BGU170 BQP170:BQQ170 CAL170:CAM170 CKH170:CKI170 CUD170:CUE170 DDZ170:DEA170 DNV170:DNW170 DXR170:DXS170 EHN170:EHO170 ERJ170:ERK170 FBF170:FBG170 FLB170:FLC170 FUX170:FUY170 GET170:GEU170 GOP170:GOQ170 GYL170:GYM170 HIH170:HII170 HSD170:HSE170 IBZ170:ICA170 ILV170:ILW170 IVR170:IVS170 JFN170:JFO170 JPJ170:JPK170 JZF170:JZG170 KJB170:KJC170 KSX170:KSY170 LCT170:LCU170 LMP170:LMQ170 LWL170:LWM170 MGH170:MGI170 MQD170:MQE170 MZZ170:NAA170 NJV170:NJW170 NTR170:NTS170 ODN170:ODO170 ONJ170:ONK170 OXF170:OXG170 PHB170:PHC170 PQX170:PQY170 QAT170:QAU170 QKP170:QKQ170 QUL170:QUM170 REH170:REI170 ROD170:ROE170 RXZ170:RYA170 SHV170:SHW170 SRR170:SRS170 TBN170:TBO170 TLJ170:TLK170 TVF170:TVG170 UFB170:UFC170 UOX170:UOY170 UYT170:UYU170 VIP170:VIQ170 VSL170:VSM170 WCH170:WCI170 WMD170:WME170 WVZ170:WWA170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0:S130 JN130:JO130 TJ130:TK130 ADF130:ADG130 ANB130:ANC130 AWX130:AWY130 BGT130:BGU130 BQP130:BQQ130 CAL130:CAM130 CKH130:CKI130 CUD130:CUE130 DDZ130:DEA130 DNV130:DNW130 DXR130:DXS130 EHN130:EHO130 ERJ130:ERK130 FBF130:FBG130 FLB130:FLC130 FUX130:FUY130 GET130:GEU130 GOP130:GOQ130 GYL130:GYM130 HIH130:HII130 HSD130:HSE130 IBZ130:ICA130 ILV130:ILW130 IVR130:IVS130 JFN130:JFO130 JPJ130:JPK130 JZF130:JZG130 KJB130:KJC130 KSX130:KSY130 LCT130:LCU130 LMP130:LMQ130 LWL130:LWM130 MGH130:MGI130 MQD130:MQE130 MZZ130:NAA130 NJV130:NJW130 NTR130:NTS130 ODN130:ODO130 ONJ130:ONK130 OXF130:OXG130 PHB130:PHC130 PQX130:PQY130 QAT130:QAU130 QKP130:QKQ130 QUL130:QUM130 REH130:REI130 ROD130:ROE130 RXZ130:RYA130 SHV130:SHW130 SRR130:SRS130 TBN130:TBO130 TLJ130:TLK130 TVF130:TVG130 UFB130:UFC130 UOX130:UOY130 UYT130:UYU130 VIP130:VIQ130 VSL130:VSM130 WCH130:WCI130 WMD130:WME130 WVZ130:WWA130 R210:S210 JN210:JO210 TJ210:TK210 ADF210:ADG210 ANB210:ANC210 AWX210:AWY210 BGT210:BGU210 BQP210:BQQ210 CAL210:CAM210 CKH210:CKI210 CUD210:CUE210 DDZ210:DEA210 DNV210:DNW210 DXR210:DXS210 EHN210:EHO210 ERJ210:ERK210 FBF210:FBG210 FLB210:FLC210 FUX210:FUY210 GET210:GEU210 GOP210:GOQ210 GYL210:GYM210 HIH210:HII210 HSD210:HSE210 IBZ210:ICA210 ILV210:ILW210 IVR210:IVS210 JFN210:JFO210 JPJ210:JPK210 JZF210:JZG210 KJB210:KJC210 KSX210:KSY210 LCT210:LCU210 LMP210:LMQ210 LWL210:LWM210 MGH210:MGI210 MQD210:MQE210 MZZ210:NAA210 NJV210:NJW210 NTR210:NTS210 ODN210:ODO210 ONJ210:ONK210 OXF210:OXG210 PHB210:PHC210 PQX210:PQY210 QAT210:QAU210 QKP210:QKQ210 QUL210:QUM210 REH210:REI210 ROD210:ROE210 RXZ210:RYA210 SHV210:SHW210 SRR210:SRS210 TBN210:TBO210 TLJ210:TLK210 TVF210:TVG210 UFB210:UFC210 UOX210:UOY210 UYT210:UYU210 VIP210:VIQ210 VSL210:VSM210 WCH210:WCI210 WMD210:WME210 WVZ210:WWA210 R250:S250 JN250:JO250 TJ250:TK250 ADF250:ADG250 ANB250:ANC250 AWX250:AWY250 BGT250:BGU250 BQP250:BQQ250 CAL250:CAM250 CKH250:CKI250 CUD250:CUE250 DDZ250:DEA250 DNV250:DNW250 DXR250:DXS250 EHN250:EHO250 ERJ250:ERK250 FBF250:FBG250 FLB250:FLC250 FUX250:FUY250 GET250:GEU250 GOP250:GOQ250 GYL250:GYM250 HIH250:HII250 HSD250:HSE250 IBZ250:ICA250 ILV250:ILW250 IVR250:IVS250 JFN250:JFO250 JPJ250:JPK250 JZF250:JZG250 KJB250:KJC250 KSX250:KSY250 LCT250:LCU250 LMP250:LMQ250 LWL250:LWM250 MGH250:MGI250 MQD250:MQE250 MZZ250:NAA250 NJV250:NJW250 NTR250:NTS250 ODN250:ODO250 ONJ250:ONK250 OXF250:OXG250 PHB250:PHC250 PQX250:PQY250 QAT250:QAU250 QKP250:QKQ250 QUL250:QUM250 REH250:REI250 ROD250:ROE250 RXZ250:RYA250 SHV250:SHW250 SRR250:SRS250 TBN250:TBO250 TLJ250:TLK250 TVF250:TVG250 UFB250:UFC250 UOX250:UOY250 UYT250:UYU250 VIP250:VIQ250 VSL250:VSM250 WCH250:WCI250 WMD250:WME250 WVZ250:WWA250 R290:S290 JN290:JO290 TJ290:TK290 ADF290:ADG290 ANB290:ANC290 AWX290:AWY290 BGT290:BGU290 BQP290:BQQ290 CAL290:CAM290 CKH290:CKI290 CUD290:CUE290 DDZ290:DEA290 DNV290:DNW290 DXR290:DXS290 EHN290:EHO290 ERJ290:ERK290 FBF290:FBG290 FLB290:FLC290 FUX290:FUY290 GET290:GEU290 GOP290:GOQ290 GYL290:GYM290 HIH290:HII290 HSD290:HSE290 IBZ290:ICA290 ILV290:ILW290 IVR290:IVS290 JFN290:JFO290 JPJ290:JPK290 JZF290:JZG290 KJB290:KJC290 KSX290:KSY290 LCT290:LCU290 LMP290:LMQ290 LWL290:LWM290 MGH290:MGI290 MQD290:MQE290 MZZ290:NAA290 NJV290:NJW290 NTR290:NTS290 ODN290:ODO290 ONJ290:ONK290 OXF290:OXG290 PHB290:PHC290 PQX290:PQY290 QAT290:QAU290 QKP290:QKQ290 QUL290:QUM290 REH290:REI290 ROD290:ROE290 RXZ290:RYA290 SHV290:SHW290 SRR290:SRS290 TBN290:TBO290 TLJ290:TLK290 TVF290:TVG290 UFB290:UFC290 UOX290:UOY290 UYT290:UYU290 VIP290:VIQ290 VSL290:VSM290 WCH290:WCI290 WMD290:WME290 WVZ290:WWA290 R768 JN767 TJ767 ADF767 ANB767 AWX767 BGT767 BQP767 CAL767 CKH767 CUD767 DDZ767 DNV767 DXR767 EHN767 ERJ767 FBF767 FLB767 FUX767 GET767 GOP767 GYL767 HIH767 HSD767 IBZ767 ILV767 IVR767 JFN767 JPJ767 JZF767 KJB767 KSX767 LCT767 LMP767 LWL767 MGH767 MQD767 MZZ767 NJV767 NTR767 ODN767 ONJ767 OXF767 PHB767 PQX767 QAT767 QKP767 QUL767 REH767 ROD767 RXZ767 SHV767 SRR767 TBN767 TLJ767 TVF767 UFB767 UOX767 UYT767 VIP767 VSL767 WCH767 WMD767 WVZ767">
      <formula1>"Urmarea respingerii solicitării"</formula1>
    </dataValidation>
    <dataValidation type="list" allowBlank="1" showInputMessage="1" showErrorMessage="1" sqref="Q1049:Q1050 JM1048:JM1049 TI1048:TI1049 ADE1048:ADE1049 ANA1048:ANA1049 AWW1048:AWW1049 BGS1048:BGS1049 BQO1048:BQO1049 CAK1048:CAK1049 CKG1048:CKG1049 CUC1048:CUC1049 DDY1048:DDY1049 DNU1048:DNU1049 DXQ1048:DXQ1049 EHM1048:EHM1049 ERI1048:ERI1049 FBE1048:FBE1049 FLA1048:FLA1049 FUW1048:FUW1049 GES1048:GES1049 GOO1048:GOO1049 GYK1048:GYK1049 HIG1048:HIG1049 HSC1048:HSC1049 IBY1048:IBY1049 ILU1048:ILU1049 IVQ1048:IVQ1049 JFM1048:JFM1049 JPI1048:JPI1049 JZE1048:JZE1049 KJA1048:KJA1049 KSW1048:KSW1049 LCS1048:LCS1049 LMO1048:LMO1049 LWK1048:LWK1049 MGG1048:MGG1049 MQC1048:MQC1049 MZY1048:MZY1049 NJU1048:NJU1049 NTQ1048:NTQ1049 ODM1048:ODM1049 ONI1048:ONI1049 OXE1048:OXE1049 PHA1048:PHA1049 PQW1048:PQW1049 QAS1048:QAS1049 QKO1048:QKO1049 QUK1048:QUK1049 REG1048:REG1049 ROC1048:ROC1049 RXY1048:RXY1049 SHU1048:SHU1049 SRQ1048:SRQ1049 TBM1048:TBM1049 TLI1048:TLI1049 TVE1048:TVE1049 UFA1048:UFA1049 UOW1048:UOW1049 UYS1048:UYS1049 VIO1048:VIO1049 VSK1048:VSK1049 WCG1048:WCG1049 WMC1048:WMC1049 WVY1048:WVY1049 Q370:Q371 JM370:JM371 TI370:TI371 ADE370:ADE371 ANA370:ANA371 AWW370:AWW371 BGS370:BGS371 BQO370:BQO371 CAK370:CAK371 CKG370:CKG371 CUC370:CUC371 DDY370:DDY371 DNU370:DNU371 DXQ370:DXQ371 EHM370:EHM371 ERI370:ERI371 FBE370:FBE371 FLA370:FLA371 FUW370:FUW371 GES370:GES371 GOO370:GOO371 GYK370:GYK371 HIG370:HIG371 HSC370:HSC371 IBY370:IBY371 ILU370:ILU371 IVQ370:IVQ371 JFM370:JFM371 JPI370:JPI371 JZE370:JZE371 KJA370:KJA371 KSW370:KSW371 LCS370:LCS371 LMO370:LMO371 LWK370:LWK371 MGG370:MGG371 MQC370:MQC371 MZY370:MZY371 NJU370:NJU371 NTQ370:NTQ371 ODM370:ODM371 ONI370:ONI371 OXE370:OXE371 PHA370:PHA371 PQW370:PQW371 QAS370:QAS371 QKO370:QKO371 QUK370:QUK371 REG370:REG371 ROC370:ROC371 RXY370:RXY371 SHU370:SHU371 SRQ370:SRQ371 TBM370:TBM371 TLI370:TLI371 TVE370:TVE371 UFA370:UFA371 UOW370:UOW371 UYS370:UYS371 VIO370:VIO371 VSK370:VSK371 WCG370:WCG371 WMC370:WMC371 WVY370:WVY371 Q330:Q331 JM330:JM331 TI330:TI331 ADE330:ADE331 ANA330:ANA331 AWW330:AWW331 BGS330:BGS331 BQO330:BQO331 CAK330:CAK331 CKG330:CKG331 CUC330:CUC331 DDY330:DDY331 DNU330:DNU331 DXQ330:DXQ331 EHM330:EHM331 ERI330:ERI331 FBE330:FBE331 FLA330:FLA331 FUW330:FUW331 GES330:GES331 GOO330:GOO331 GYK330:GYK331 HIG330:HIG331 HSC330:HSC331 IBY330:IBY331 ILU330:ILU331 IVQ330:IVQ331 JFM330:JFM331 JPI330:JPI331 JZE330:JZE331 KJA330:KJA331 KSW330:KSW331 LCS330:LCS331 LMO330:LMO331 LWK330:LWK331 MGG330:MGG331 MQC330:MQC331 MZY330:MZY331 NJU330:NJU331 NTQ330:NTQ331 ODM330:ODM331 ONI330:ONI331 OXE330:OXE331 PHA330:PHA331 PQW330:PQW331 QAS330:QAS331 QKO330:QKO331 QUK330:QUK331 REG330:REG331 ROC330:ROC331 RXY330:RXY331 SHU330:SHU331 SRQ330:SRQ331 TBM330:TBM331 TLI330:TLI331 TVE330:TVE331 UFA330:UFA331 UOW330:UOW331 UYS330:UYS331 VIO330:VIO331 VSK330:VSK331 WCG330:WCG331 WMC330:WMC331 WVY330:WVY331 Q1130:Q1131 JM1128:JM1129 TI1128:TI1129 ADE1128:ADE1129 ANA1128:ANA1129 AWW1128:AWW1129 BGS1128:BGS1129 BQO1128:BQO1129 CAK1128:CAK1129 CKG1128:CKG1129 CUC1128:CUC1129 DDY1128:DDY1129 DNU1128:DNU1129 DXQ1128:DXQ1129 EHM1128:EHM1129 ERI1128:ERI1129 FBE1128:FBE1129 FLA1128:FLA1129 FUW1128:FUW1129 GES1128:GES1129 GOO1128:GOO1129 GYK1128:GYK1129 HIG1128:HIG1129 HSC1128:HSC1129 IBY1128:IBY1129 ILU1128:ILU1129 IVQ1128:IVQ1129 JFM1128:JFM1129 JPI1128:JPI1129 JZE1128:JZE1129 KJA1128:KJA1129 KSW1128:KSW1129 LCS1128:LCS1129 LMO1128:LMO1129 LWK1128:LWK1129 MGG1128:MGG1129 MQC1128:MQC1129 MZY1128:MZY1129 NJU1128:NJU1129 NTQ1128:NTQ1129 ODM1128:ODM1129 ONI1128:ONI1129 OXE1128:OXE1129 PHA1128:PHA1129 PQW1128:PQW1129 QAS1128:QAS1129 QKO1128:QKO1129 QUK1128:QUK1129 REG1128:REG1129 ROC1128:ROC1129 RXY1128:RXY1129 SHU1128:SHU1129 SRQ1128:SRQ1129 TBM1128:TBM1129 TLI1128:TLI1129 TVE1128:TVE1129 UFA1128:UFA1129 UOW1128:UOW1129 UYS1128:UYS1129 VIO1128:VIO1129 VSK1128:VSK1129 WCG1128:WCG1129 WMC1128:WMC1129 WVY1128:WVY1129 Q969:Q970 JM968:JM969 TI968:TI969 ADE968:ADE969 ANA968:ANA969 AWW968:AWW969 BGS968:BGS969 BQO968:BQO969 CAK968:CAK969 CKG968:CKG969 CUC968:CUC969 DDY968:DDY969 DNU968:DNU969 DXQ968:DXQ969 EHM968:EHM969 ERI968:ERI969 FBE968:FBE969 FLA968:FLA969 FUW968:FUW969 GES968:GES969 GOO968:GOO969 GYK968:GYK969 HIG968:HIG969 HSC968:HSC969 IBY968:IBY969 ILU968:ILU969 IVQ968:IVQ969 JFM968:JFM969 JPI968:JPI969 JZE968:JZE969 KJA968:KJA969 KSW968:KSW969 LCS968:LCS969 LMO968:LMO969 LWK968:LWK969 MGG968:MGG969 MQC968:MQC969 MZY968:MZY969 NJU968:NJU969 NTQ968:NTQ969 ODM968:ODM969 ONI968:ONI969 OXE968:OXE969 PHA968:PHA969 PQW968:PQW969 QAS968:QAS969 QKO968:QKO969 QUK968:QUK969 REG968:REG969 ROC968:ROC969 RXY968:RXY969 SHU968:SHU969 SRQ968:SRQ969 TBM968:TBM969 TLI968:TLI969 TVE968:TVE969 UFA968:UFA969 UOW968:UOW969 UYS968:UYS969 VIO968:VIO969 VSK968:VSK969 WCG968:WCG969 WMC968:WMC969 WVY968:WVY969 Q929:Q930 JM928:JM929 TI928:TI929 ADE928:ADE929 ANA928:ANA929 AWW928:AWW929 BGS928:BGS929 BQO928:BQO929 CAK928:CAK929 CKG928:CKG929 CUC928:CUC929 DDY928:DDY929 DNU928:DNU929 DXQ928:DXQ929 EHM928:EHM929 ERI928:ERI929 FBE928:FBE929 FLA928:FLA929 FUW928:FUW929 GES928:GES929 GOO928:GOO929 GYK928:GYK929 HIG928:HIG929 HSC928:HSC929 IBY928:IBY929 ILU928:ILU929 IVQ928:IVQ929 JFM928:JFM929 JPI928:JPI929 JZE928:JZE929 KJA928:KJA929 KSW928:KSW929 LCS928:LCS929 LMO928:LMO929 LWK928:LWK929 MGG928:MGG929 MQC928:MQC929 MZY928:MZY929 NJU928:NJU929 NTQ928:NTQ929 ODM928:ODM929 ONI928:ONI929 OXE928:OXE929 PHA928:PHA929 PQW928:PQW929 QAS928:QAS929 QKO928:QKO929 QUK928:QUK929 REG928:REG929 ROC928:ROC929 RXY928:RXY929 SHU928:SHU929 SRQ928:SRQ929 TBM928:TBM929 TLI928:TLI929 TVE928:TVE929 UFA928:UFA929 UOW928:UOW929 UYS928:UYS929 VIO928:VIO929 VSK928:VSK929 WCG928:WCG929 WMC928:WMC929 WVY928:WVY929 Q889:Q890 JM888:JM889 TI888:TI889 ADE888:ADE889 ANA888:ANA889 AWW888:AWW889 BGS888:BGS889 BQO888:BQO889 CAK888:CAK889 CKG888:CKG889 CUC888:CUC889 DDY888:DDY889 DNU888:DNU889 DXQ888:DXQ889 EHM888:EHM889 ERI888:ERI889 FBE888:FBE889 FLA888:FLA889 FUW888:FUW889 GES888:GES889 GOO888:GOO889 GYK888:GYK889 HIG888:HIG889 HSC888:HSC889 IBY888:IBY889 ILU888:ILU889 IVQ888:IVQ889 JFM888:JFM889 JPI888:JPI889 JZE888:JZE889 KJA888:KJA889 KSW888:KSW889 LCS888:LCS889 LMO888:LMO889 LWK888:LWK889 MGG888:MGG889 MQC888:MQC889 MZY888:MZY889 NJU888:NJU889 NTQ888:NTQ889 ODM888:ODM889 ONI888:ONI889 OXE888:OXE889 PHA888:PHA889 PQW888:PQW889 QAS888:QAS889 QKO888:QKO889 QUK888:QUK889 REG888:REG889 ROC888:ROC889 RXY888:RXY889 SHU888:SHU889 SRQ888:SRQ889 TBM888:TBM889 TLI888:TLI889 TVE888:TVE889 UFA888:UFA889 UOW888:UOW889 UYS888:UYS889 VIO888:VIO889 VSK888:VSK889 WCG888:WCG889 WMC888:WMC889 WVY888:WVY889 Q849:Q850 JM848:JM849 TI848:TI849 ADE848:ADE849 ANA848:ANA849 AWW848:AWW849 BGS848:BGS849 BQO848:BQO849 CAK848:CAK849 CKG848:CKG849 CUC848:CUC849 DDY848:DDY849 DNU848:DNU849 DXQ848:DXQ849 EHM848:EHM849 ERI848:ERI849 FBE848:FBE849 FLA848:FLA849 FUW848:FUW849 GES848:GES849 GOO848:GOO849 GYK848:GYK849 HIG848:HIG849 HSC848:HSC849 IBY848:IBY849 ILU848:ILU849 IVQ848:IVQ849 JFM848:JFM849 JPI848:JPI849 JZE848:JZE849 KJA848:KJA849 KSW848:KSW849 LCS848:LCS849 LMO848:LMO849 LWK848:LWK849 MGG848:MGG849 MQC848:MQC849 MZY848:MZY849 NJU848:NJU849 NTQ848:NTQ849 ODM848:ODM849 ONI848:ONI849 OXE848:OXE849 PHA848:PHA849 PQW848:PQW849 QAS848:QAS849 QKO848:QKO849 QUK848:QUK849 REG848:REG849 ROC848:ROC849 RXY848:RXY849 SHU848:SHU849 SRQ848:SRQ849 TBM848:TBM849 TLI848:TLI849 TVE848:TVE849 UFA848:UFA849 UOW848:UOW849 UYS848:UYS849 VIO848:VIO849 VSK848:VSK849 WCG848:WCG849 WMC848:WMC849 WVY848:WVY849 Q809:Q810 JM808:JM809 TI808:TI809 ADE808:ADE809 ANA808:ANA809 AWW808:AWW809 BGS808:BGS809 BQO808:BQO809 CAK808:CAK809 CKG808:CKG809 CUC808:CUC809 DDY808:DDY809 DNU808:DNU809 DXQ808:DXQ809 EHM808:EHM809 ERI808:ERI809 FBE808:FBE809 FLA808:FLA809 FUW808:FUW809 GES808:GES809 GOO808:GOO809 GYK808:GYK809 HIG808:HIG809 HSC808:HSC809 IBY808:IBY809 ILU808:ILU809 IVQ808:IVQ809 JFM808:JFM809 JPI808:JPI809 JZE808:JZE809 KJA808:KJA809 KSW808:KSW809 LCS808:LCS809 LMO808:LMO809 LWK808:LWK809 MGG808:MGG809 MQC808:MQC809 MZY808:MZY809 NJU808:NJU809 NTQ808:NTQ809 ODM808:ODM809 ONI808:ONI809 OXE808:OXE809 PHA808:PHA809 PQW808:PQW809 QAS808:QAS809 QKO808:QKO809 QUK808:QUK809 REG808:REG809 ROC808:ROC809 RXY808:RXY809 SHU808:SHU809 SRQ808:SRQ809 TBM808:TBM809 TLI808:TLI809 TVE808:TVE809 UFA808:UFA809 UOW808:UOW809 UYS808:UYS809 VIO808:VIO809 VSK808:VSK809 WCG808:WCG809 WMC808:WMC809 WVY808:WVY809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729:Q730 JM728:JM729 TI728:TI729 ADE728:ADE729 ANA728:ANA729 AWW728:AWW729 BGS728:BGS729 BQO728:BQO729 CAK728:CAK729 CKG728:CKG729 CUC728:CUC729 DDY728:DDY729 DNU728:DNU729 DXQ728:DXQ729 EHM728:EHM729 ERI728:ERI729 FBE728:FBE729 FLA728:FLA729 FUW728:FUW729 GES728:GES729 GOO728:GOO729 GYK728:GYK729 HIG728:HIG729 HSC728:HSC729 IBY728:IBY729 ILU728:ILU729 IVQ728:IVQ729 JFM728:JFM729 JPI728:JPI729 JZE728:JZE729 KJA728:KJA729 KSW728:KSW729 LCS728:LCS729 LMO728:LMO729 LWK728:LWK729 MGG728:MGG729 MQC728:MQC729 MZY728:MZY729 NJU728:NJU729 NTQ728:NTQ729 ODM728:ODM729 ONI728:ONI729 OXE728:OXE729 PHA728:PHA729 PQW728:PQW729 QAS728:QAS729 QKO728:QKO729 QUK728:QUK729 REG728:REG729 ROC728:ROC729 RXY728:RXY729 SHU728:SHU729 SRQ728:SRQ729 TBM728:TBM729 TLI728:TLI729 TVE728:TVE729 UFA728:UFA729 UOW728:UOW729 UYS728:UYS729 VIO728:VIO729 VSK728:VSK729 WCG728:WCG729 WMC728:WMC729 WVY728:WVY729 Q410:Q411 JM409:JM410 TI409:TI410 ADE409:ADE410 ANA409:ANA410 AWW409:AWW410 BGS409:BGS410 BQO409:BQO410 CAK409:CAK410 CKG409:CKG410 CUC409:CUC410 DDY409:DDY410 DNU409:DNU410 DXQ409:DXQ410 EHM409:EHM410 ERI409:ERI410 FBE409:FBE410 FLA409:FLA410 FUW409:FUW410 GES409:GES410 GOO409:GOO410 GYK409:GYK410 HIG409:HIG410 HSC409:HSC410 IBY409:IBY410 ILU409:ILU410 IVQ409:IVQ410 JFM409:JFM410 JPI409:JPI410 JZE409:JZE410 KJA409:KJA410 KSW409:KSW410 LCS409:LCS410 LMO409:LMO410 LWK409:LWK410 MGG409:MGG410 MQC409:MQC410 MZY409:MZY410 NJU409:NJU410 NTQ409:NTQ410 ODM409:ODM410 ONI409:ONI410 OXE409:OXE410 PHA409:PHA410 PQW409:PQW410 QAS409:QAS410 QKO409:QKO410 QUK409:QUK410 REG409:REG410 ROC409:ROC410 RXY409:RXY410 SHU409:SHU410 SRQ409:SRQ410 TBM409:TBM410 TLI409:TLI410 TVE409:TVE410 UFA409:UFA410 UOW409:UOW410 UYS409:UYS410 VIO409:VIO410 VSK409:VSK410 WCG409:WCG410 WMC409:WMC410 WVY409:WVY410 Q450:Q451 JM449:JM450 TI449:TI450 ADE449:ADE450 ANA449:ANA450 AWW449:AWW450 BGS449:BGS450 BQO449:BQO450 CAK449:CAK450 CKG449:CKG450 CUC449:CUC450 DDY449:DDY450 DNU449:DNU450 DXQ449:DXQ450 EHM449:EHM450 ERI449:ERI450 FBE449:FBE450 FLA449:FLA450 FUW449:FUW450 GES449:GES450 GOO449:GOO450 GYK449:GYK450 HIG449:HIG450 HSC449:HSC450 IBY449:IBY450 ILU449:ILU450 IVQ449:IVQ450 JFM449:JFM450 JPI449:JPI450 JZE449:JZE450 KJA449:KJA450 KSW449:KSW450 LCS449:LCS450 LMO449:LMO450 LWK449:LWK450 MGG449:MGG450 MQC449:MQC450 MZY449:MZY450 NJU449:NJU450 NTQ449:NTQ450 ODM449:ODM450 ONI449:ONI450 OXE449:OXE450 PHA449:PHA450 PQW449:PQW450 QAS449:QAS450 QKO449:QKO450 QUK449:QUK450 REG449:REG450 ROC449:ROC450 RXY449:RXY450 SHU449:SHU450 SRQ449:SRQ450 TBM449:TBM450 TLI449:TLI450 TVE449:TVE450 UFA449:UFA450 UOW449:UOW450 UYS449:UYS450 VIO449:VIO450 VSK449:VSK450 WCG449:WCG450 WMC449:WMC450 WVY449:WVY450 Q490:Q491 JM489:JM490 TI489:TI490 ADE489:ADE490 ANA489:ANA490 AWW489:AWW490 BGS489:BGS490 BQO489:BQO490 CAK489:CAK490 CKG489:CKG490 CUC489:CUC490 DDY489:DDY490 DNU489:DNU490 DXQ489:DXQ490 EHM489:EHM490 ERI489:ERI490 FBE489:FBE490 FLA489:FLA490 FUW489:FUW490 GES489:GES490 GOO489:GOO490 GYK489:GYK490 HIG489:HIG490 HSC489:HSC490 IBY489:IBY490 ILU489:ILU490 IVQ489:IVQ490 JFM489:JFM490 JPI489:JPI490 JZE489:JZE490 KJA489:KJA490 KSW489:KSW490 LCS489:LCS490 LMO489:LMO490 LWK489:LWK490 MGG489:MGG490 MQC489:MQC490 MZY489:MZY490 NJU489:NJU490 NTQ489:NTQ490 ODM489:ODM490 ONI489:ONI490 OXE489:OXE490 PHA489:PHA490 PQW489:PQW490 QAS489:QAS490 QKO489:QKO490 QUK489:QUK490 REG489:REG490 ROC489:ROC490 RXY489:RXY490 SHU489:SHU490 SRQ489:SRQ490 TBM489:TBM490 TLI489:TLI490 TVE489:TVE490 UFA489:UFA490 UOW489:UOW490 UYS489:UYS490 VIO489:VIO490 VSK489:VSK490 WCG489:WCG490 WMC489:WMC490 WVY489:WVY490 Q530:Q531 JM529:JM530 TI529:TI530 ADE529:ADE530 ANA529:ANA530 AWW529:AWW530 BGS529:BGS530 BQO529:BQO530 CAK529:CAK530 CKG529:CKG530 CUC529:CUC530 DDY529:DDY530 DNU529:DNU530 DXQ529:DXQ530 EHM529:EHM530 ERI529:ERI530 FBE529:FBE530 FLA529:FLA530 FUW529:FUW530 GES529:GES530 GOO529:GOO530 GYK529:GYK530 HIG529:HIG530 HSC529:HSC530 IBY529:IBY530 ILU529:ILU530 IVQ529:IVQ530 JFM529:JFM530 JPI529:JPI530 JZE529:JZE530 KJA529:KJA530 KSW529:KSW530 LCS529:LCS530 LMO529:LMO530 LWK529:LWK530 MGG529:MGG530 MQC529:MQC530 MZY529:MZY530 NJU529:NJU530 NTQ529:NTQ530 ODM529:ODM530 ONI529:ONI530 OXE529:OXE530 PHA529:PHA530 PQW529:PQW530 QAS529:QAS530 QKO529:QKO530 QUK529:QUK530 REG529:REG530 ROC529:ROC530 RXY529:RXY530 SHU529:SHU530 SRQ529:SRQ530 TBM529:TBM530 TLI529:TLI530 TVE529:TVE530 UFA529:UFA530 UOW529:UOW530 UYS529:UYS530 VIO529:VIO530 VSK529:VSK530 WCG529:WCG530 WMC529:WMC530 WVY529:WVY530 Q569:Q570 JM568:JM569 TI568:TI569 ADE568:ADE569 ANA568:ANA569 AWW568:AWW569 BGS568:BGS569 BQO568:BQO569 CAK568:CAK569 CKG568:CKG569 CUC568:CUC569 DDY568:DDY569 DNU568:DNU569 DXQ568:DXQ569 EHM568:EHM569 ERI568:ERI569 FBE568:FBE569 FLA568:FLA569 FUW568:FUW569 GES568:GES569 GOO568:GOO569 GYK568:GYK569 HIG568:HIG569 HSC568:HSC569 IBY568:IBY569 ILU568:ILU569 IVQ568:IVQ569 JFM568:JFM569 JPI568:JPI569 JZE568:JZE569 KJA568:KJA569 KSW568:KSW569 LCS568:LCS569 LMO568:LMO569 LWK568:LWK569 MGG568:MGG569 MQC568:MQC569 MZY568:MZY569 NJU568:NJU569 NTQ568:NTQ569 ODM568:ODM569 ONI568:ONI569 OXE568:OXE569 PHA568:PHA569 PQW568:PQW569 QAS568:QAS569 QKO568:QKO569 QUK568:QUK569 REG568:REG569 ROC568:ROC569 RXY568:RXY569 SHU568:SHU569 SRQ568:SRQ569 TBM568:TBM569 TLI568:TLI569 TVE568:TVE569 UFA568:UFA569 UOW568:UOW569 UYS568:UYS569 VIO568:VIO569 VSK568:VSK569 WCG568:WCG569 WMC568:WMC569 WVY568:WVY569 Q609:Q610 JM608:JM609 TI608:TI609 ADE608:ADE609 ANA608:ANA609 AWW608:AWW609 BGS608:BGS609 BQO608:BQO609 CAK608:CAK609 CKG608:CKG609 CUC608:CUC609 DDY608:DDY609 DNU608:DNU609 DXQ608:DXQ609 EHM608:EHM609 ERI608:ERI609 FBE608:FBE609 FLA608:FLA609 FUW608:FUW609 GES608:GES609 GOO608:GOO609 GYK608:GYK609 HIG608:HIG609 HSC608:HSC609 IBY608:IBY609 ILU608:ILU609 IVQ608:IVQ609 JFM608:JFM609 JPI608:JPI609 JZE608:JZE609 KJA608:KJA609 KSW608:KSW609 LCS608:LCS609 LMO608:LMO609 LWK608:LWK609 MGG608:MGG609 MQC608:MQC609 MZY608:MZY609 NJU608:NJU609 NTQ608:NTQ609 ODM608:ODM609 ONI608:ONI609 OXE608:OXE609 PHA608:PHA609 PQW608:PQW609 QAS608:QAS609 QKO608:QKO609 QUK608:QUK609 REG608:REG609 ROC608:ROC609 RXY608:RXY609 SHU608:SHU609 SRQ608:SRQ609 TBM608:TBM609 TLI608:TLI609 TVE608:TVE609 UFA608:UFA609 UOW608:UOW609 UYS608:UYS609 VIO608:VIO609 VSK608:VSK609 WCG608:WCG609 WMC608:WMC609 WVY608:WVY609 Q649:Q650 JM648:JM649 TI648:TI649 ADE648:ADE649 ANA648:ANA649 AWW648:AWW649 BGS648:BGS649 BQO648:BQO649 CAK648:CAK649 CKG648:CKG649 CUC648:CUC649 DDY648:DDY649 DNU648:DNU649 DXQ648:DXQ649 EHM648:EHM649 ERI648:ERI649 FBE648:FBE649 FLA648:FLA649 FUW648:FUW649 GES648:GES649 GOO648:GOO649 GYK648:GYK649 HIG648:HIG649 HSC648:HSC649 IBY648:IBY649 ILU648:ILU649 IVQ648:IVQ649 JFM648:JFM649 JPI648:JPI649 JZE648:JZE649 KJA648:KJA649 KSW648:KSW649 LCS648:LCS649 LMO648:LMO649 LWK648:LWK649 MGG648:MGG649 MQC648:MQC649 MZY648:MZY649 NJU648:NJU649 NTQ648:NTQ649 ODM648:ODM649 ONI648:ONI649 OXE648:OXE649 PHA648:PHA649 PQW648:PQW649 QAS648:QAS649 QKO648:QKO649 QUK648:QUK649 REG648:REG649 ROC648:ROC649 RXY648:RXY649 SHU648:SHU649 SRQ648:SRQ649 TBM648:TBM649 TLI648:TLI649 TVE648:TVE649 UFA648:UFA649 UOW648:UOW649 UYS648:UYS649 VIO648:VIO649 VSK648:VSK649 WCG648:WCG649 WMC648:WMC649 WVY648:WVY649 Q689:Q690 JM688:JM689 TI688:TI689 ADE688:ADE689 ANA688:ANA689 AWW688:AWW689 BGS688:BGS689 BQO688:BQO689 CAK688:CAK689 CKG688:CKG689 CUC688:CUC689 DDY688:DDY689 DNU688:DNU689 DXQ688:DXQ689 EHM688:EHM689 ERI688:ERI689 FBE688:FBE689 FLA688:FLA689 FUW688:FUW689 GES688:GES689 GOO688:GOO689 GYK688:GYK689 HIG688:HIG689 HSC688:HSC689 IBY688:IBY689 ILU688:ILU689 IVQ688:IVQ689 JFM688:JFM689 JPI688:JPI689 JZE688:JZE689 KJA688:KJA689 KSW688:KSW689 LCS688:LCS689 LMO688:LMO689 LWK688:LWK689 MGG688:MGG689 MQC688:MQC689 MZY688:MZY689 NJU688:NJU689 NTQ688:NTQ689 ODM688:ODM689 ONI688:ONI689 OXE688:OXE689 PHA688:PHA689 PQW688:PQW689 QAS688:QAS689 QKO688:QKO689 QUK688:QUK689 REG688:REG689 ROC688:ROC689 RXY688:RXY689 SHU688:SHU689 SRQ688:SRQ689 TBM688:TBM689 TLI688:TLI689 TVE688:TVE689 UFA688:UFA689 UOW688:UOW689 UYS688:UYS689 VIO688:VIO689 VSK688:VSK689 WCG688:WCG689 WMC688:WMC689 WVY688:WVY689 Q1009:Q1010 JM1008:JM1009 TI1008:TI1009 ADE1008:ADE1009 ANA1008:ANA1009 AWW1008:AWW1009 BGS1008:BGS1009 BQO1008:BQO1009 CAK1008:CAK1009 CKG1008:CKG1009 CUC1008:CUC1009 DDY1008:DDY1009 DNU1008:DNU1009 DXQ1008:DXQ1009 EHM1008:EHM1009 ERI1008:ERI1009 FBE1008:FBE1009 FLA1008:FLA1009 FUW1008:FUW1009 GES1008:GES1009 GOO1008:GOO1009 GYK1008:GYK1009 HIG1008:HIG1009 HSC1008:HSC1009 IBY1008:IBY1009 ILU1008:ILU1009 IVQ1008:IVQ1009 JFM1008:JFM1009 JPI1008:JPI1009 JZE1008:JZE1009 KJA1008:KJA1009 KSW1008:KSW1009 LCS1008:LCS1009 LMO1008:LMO1009 LWK1008:LWK1009 MGG1008:MGG1009 MQC1008:MQC1009 MZY1008:MZY1009 NJU1008:NJU1009 NTQ1008:NTQ1009 ODM1008:ODM1009 ONI1008:ONI1009 OXE1008:OXE1009 PHA1008:PHA1009 PQW1008:PQW1009 QAS1008:QAS1009 QKO1008:QKO1009 QUK1008:QUK1009 REG1008:REG1009 ROC1008:ROC1009 RXY1008:RXY1009 SHU1008:SHU1009 SRQ1008:SRQ1009 TBM1008:TBM1009 TLI1008:TLI1009 TVE1008:TVE1009 UFA1008:UFA1009 UOW1008:UOW1009 UYS1008:UYS1009 VIO1008:VIO1009 VSK1008:VSK1009 WCG1008:WCG1009 WMC1008:WMC1009 WVY1008:WVY1009 Q1090:Q1091 JM1088:JM1089 TI1088:TI1089 ADE1088:ADE1089 ANA1088:ANA1089 AWW1088:AWW1089 BGS1088:BGS1089 BQO1088:BQO1089 CAK1088:CAK1089 CKG1088:CKG1089 CUC1088:CUC1089 DDY1088:DDY1089 DNU1088:DNU1089 DXQ1088:DXQ1089 EHM1088:EHM1089 ERI1088:ERI1089 FBE1088:FBE1089 FLA1088:FLA1089 FUW1088:FUW1089 GES1088:GES1089 GOO1088:GOO1089 GYK1088:GYK1089 HIG1088:HIG1089 HSC1088:HSC1089 IBY1088:IBY1089 ILU1088:ILU1089 IVQ1088:IVQ1089 JFM1088:JFM1089 JPI1088:JPI1089 JZE1088:JZE1089 KJA1088:KJA1089 KSW1088:KSW1089 LCS1088:LCS1089 LMO1088:LMO1089 LWK1088:LWK1089 MGG1088:MGG1089 MQC1088:MQC1089 MZY1088:MZY1089 NJU1088:NJU1089 NTQ1088:NTQ1089 ODM1088:ODM1089 ONI1088:ONI1089 OXE1088:OXE1089 PHA1088:PHA1089 PQW1088:PQW1089 QAS1088:QAS1089 QKO1088:QKO1089 QUK1088:QUK1089 REG1088:REG1089 ROC1088:ROC1089 RXY1088:RXY1089 SHU1088:SHU1089 SRQ1088:SRQ1089 TBM1088:TBM1089 TLI1088:TLI1089 TVE1088:TVE1089 UFA1088:UFA1089 UOW1088:UOW1089 UYS1088:UYS1089 VIO1088:VIO1089 VSK1088:VSK1089 WCG1088:WCG1089 WMC1088:WMC1089 WVY1088:WVY1089 Q171:Q172 JM171:JM172 TI171:TI172 ADE171:ADE172 ANA171:ANA172 AWW171:AWW172 BGS171:BGS172 BQO171:BQO172 CAK171:CAK172 CKG171:CKG172 CUC171:CUC172 DDY171:DDY172 DNU171:DNU172 DXQ171:DXQ172 EHM171:EHM172 ERI171:ERI172 FBE171:FBE172 FLA171:FLA172 FUW171:FUW172 GES171:GES172 GOO171:GOO172 GYK171:GYK172 HIG171:HIG172 HSC171:HSC172 IBY171:IBY172 ILU171:ILU172 IVQ171:IVQ172 JFM171:JFM172 JPI171:JPI172 JZE171:JZE172 KJA171:KJA172 KSW171:KSW172 LCS171:LCS172 LMO171:LMO172 LWK171:LWK172 MGG171:MGG172 MQC171:MQC172 MZY171:MZY172 NJU171:NJU172 NTQ171:NTQ172 ODM171:ODM172 ONI171:ONI172 OXE171:OXE172 PHA171:PHA172 PQW171:PQW172 QAS171:QAS172 QKO171:QKO172 QUK171:QUK172 REG171:REG172 ROC171:ROC172 RXY171:RXY172 SHU171:SHU172 SRQ171:SRQ172 TBM171:TBM172 TLI171:TLI172 TVE171:TVE172 UFA171:UFA172 UOW171:UOW172 UYS171:UYS172 VIO171:VIO172 VSK171:VSK172 WCG171:WCG172 WMC171:WMC172 WVY171:WVY172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1:Q132 JM131:JM132 TI131:TI132 ADE131:ADE132 ANA131:ANA132 AWW131:AWW132 BGS131:BGS132 BQO131:BQO132 CAK131:CAK132 CKG131:CKG132 CUC131:CUC132 DDY131:DDY132 DNU131:DNU132 DXQ131:DXQ132 EHM131:EHM132 ERI131:ERI132 FBE131:FBE132 FLA131:FLA132 FUW131:FUW132 GES131:GES132 GOO131:GOO132 GYK131:GYK132 HIG131:HIG132 HSC131:HSC132 IBY131:IBY132 ILU131:ILU132 IVQ131:IVQ132 JFM131:JFM132 JPI131:JPI132 JZE131:JZE132 KJA131:KJA132 KSW131:KSW132 LCS131:LCS132 LMO131:LMO132 LWK131:LWK132 MGG131:MGG132 MQC131:MQC132 MZY131:MZY132 NJU131:NJU132 NTQ131:NTQ132 ODM131:ODM132 ONI131:ONI132 OXE131:OXE132 PHA131:PHA132 PQW131:PQW132 QAS131:QAS132 QKO131:QKO132 QUK131:QUK132 REG131:REG132 ROC131:ROC132 RXY131:RXY132 SHU131:SHU132 SRQ131:SRQ132 TBM131:TBM132 TLI131:TLI132 TVE131:TVE132 UFA131:UFA132 UOW131:UOW132 UYS131:UYS132 VIO131:VIO132 VSK131:VSK132 WCG131:WCG132 WMC131:WMC132 WVY131:WVY132 Q211:Q212 JM211:JM212 TI211:TI212 ADE211:ADE212 ANA211:ANA212 AWW211:AWW212 BGS211:BGS212 BQO211:BQO212 CAK211:CAK212 CKG211:CKG212 CUC211:CUC212 DDY211:DDY212 DNU211:DNU212 DXQ211:DXQ212 EHM211:EHM212 ERI211:ERI212 FBE211:FBE212 FLA211:FLA212 FUW211:FUW212 GES211:GES212 GOO211:GOO212 GYK211:GYK212 HIG211:HIG212 HSC211:HSC212 IBY211:IBY212 ILU211:ILU212 IVQ211:IVQ212 JFM211:JFM212 JPI211:JPI212 JZE211:JZE212 KJA211:KJA212 KSW211:KSW212 LCS211:LCS212 LMO211:LMO212 LWK211:LWK212 MGG211:MGG212 MQC211:MQC212 MZY211:MZY212 NJU211:NJU212 NTQ211:NTQ212 ODM211:ODM212 ONI211:ONI212 OXE211:OXE212 PHA211:PHA212 PQW211:PQW212 QAS211:QAS212 QKO211:QKO212 QUK211:QUK212 REG211:REG212 ROC211:ROC212 RXY211:RXY212 SHU211:SHU212 SRQ211:SRQ212 TBM211:TBM212 TLI211:TLI212 TVE211:TVE212 UFA211:UFA212 UOW211:UOW212 UYS211:UYS212 VIO211:VIO212 VSK211:VSK212 WCG211:WCG212 WMC211:WMC212 WVY211:WVY212 Q251:Q252 JM251:JM252 TI251:TI252 ADE251:ADE252 ANA251:ANA252 AWW251:AWW252 BGS251:BGS252 BQO251:BQO252 CAK251:CAK252 CKG251:CKG252 CUC251:CUC252 DDY251:DDY252 DNU251:DNU252 DXQ251:DXQ252 EHM251:EHM252 ERI251:ERI252 FBE251:FBE252 FLA251:FLA252 FUW251:FUW252 GES251:GES252 GOO251:GOO252 GYK251:GYK252 HIG251:HIG252 HSC251:HSC252 IBY251:IBY252 ILU251:ILU252 IVQ251:IVQ252 JFM251:JFM252 JPI251:JPI252 JZE251:JZE252 KJA251:KJA252 KSW251:KSW252 LCS251:LCS252 LMO251:LMO252 LWK251:LWK252 MGG251:MGG252 MQC251:MQC252 MZY251:MZY252 NJU251:NJU252 NTQ251:NTQ252 ODM251:ODM252 ONI251:ONI252 OXE251:OXE252 PHA251:PHA252 PQW251:PQW252 QAS251:QAS252 QKO251:QKO252 QUK251:QUK252 REG251:REG252 ROC251:ROC252 RXY251:RXY252 SHU251:SHU252 SRQ251:SRQ252 TBM251:TBM252 TLI251:TLI252 TVE251:TVE252 UFA251:UFA252 UOW251:UOW252 UYS251:UYS252 VIO251:VIO252 VSK251:VSK252 WCG251:WCG252 WMC251:WMC252 WVY251:WVY252 Q291:Q292 JM291:JM292 TI291:TI292 ADE291:ADE292 ANA291:ANA292 AWW291:AWW292 BGS291:BGS292 BQO291:BQO292 CAK291:CAK292 CKG291:CKG292 CUC291:CUC292 DDY291:DDY292 DNU291:DNU292 DXQ291:DXQ292 EHM291:EHM292 ERI291:ERI292 FBE291:FBE292 FLA291:FLA292 FUW291:FUW292 GES291:GES292 GOO291:GOO292 GYK291:GYK292 HIG291:HIG292 HSC291:HSC292 IBY291:IBY292 ILU291:ILU292 IVQ291:IVQ292 JFM291:JFM292 JPI291:JPI292 JZE291:JZE292 KJA291:KJA292 KSW291:KSW292 LCS291:LCS292 LMO291:LMO292 LWK291:LWK292 MGG291:MGG292 MQC291:MQC292 MZY291:MZY292 NJU291:NJU292 NTQ291:NTQ292 ODM291:ODM292 ONI291:ONI292 OXE291:OXE292 PHA291:PHA292 PQW291:PQW292 QAS291:QAS292 QKO291:QKO292 QUK291:QUK292 REG291:REG292 ROC291:ROC292 RXY291:RXY292 SHU291:SHU292 SRQ291:SRQ292 TBM291:TBM292 TLI291:TLI292 TVE291:TVE292 UFA291:UFA292 UOW291:UOW292 UYS291:UYS292 VIO291:VIO292 VSK291:VSK292 WCG291:WCG292 WMC291:WMC292 WVY291:WVY292 Q769 JM768 TI768 ADE768 ANA768 AWW768 BGS768 BQO768 CAK768 CKG768 CUC768 DDY768 DNU768 DXQ768 EHM768 ERI768 FBE768 FLA768 FUW768 GES768 GOO768 GYK768 HIG768 HSC768 IBY768 ILU768 IVQ768 JFM768 JPI768 JZE768 KJA768 KSW768 LCS768 LMO768 LWK768 MGG768 MQC768 MZY768 NJU768 NTQ768 ODM768 ONI768 OXE768 PHA768 PQW768 QAS768 QKO768 QUK768 REG768 ROC768 RXY768 SHU768 SRQ768 TBM768 TLI768 TVE768 UFA768 UOW768 UYS768 VIO768 VSK768 WCG768 WMC768 WVY768">
      <formula1>"Telefonic (nr)"</formula1>
    </dataValidation>
    <dataValidation type="list" allowBlank="1" showInputMessage="1" showErrorMessage="1" sqref="P1049:P1050 JL1048:JL1049 TH1048:TH1049 ADD1048:ADD1049 AMZ1048:AMZ1049 AWV1048:AWV1049 BGR1048:BGR1049 BQN1048:BQN1049 CAJ1048:CAJ1049 CKF1048:CKF1049 CUB1048:CUB1049 DDX1048:DDX1049 DNT1048:DNT1049 DXP1048:DXP1049 EHL1048:EHL1049 ERH1048:ERH1049 FBD1048:FBD1049 FKZ1048:FKZ1049 FUV1048:FUV1049 GER1048:GER1049 GON1048:GON1049 GYJ1048:GYJ1049 HIF1048:HIF1049 HSB1048:HSB1049 IBX1048:IBX1049 ILT1048:ILT1049 IVP1048:IVP1049 JFL1048:JFL1049 JPH1048:JPH1049 JZD1048:JZD1049 KIZ1048:KIZ1049 KSV1048:KSV1049 LCR1048:LCR1049 LMN1048:LMN1049 LWJ1048:LWJ1049 MGF1048:MGF1049 MQB1048:MQB1049 MZX1048:MZX1049 NJT1048:NJT1049 NTP1048:NTP1049 ODL1048:ODL1049 ONH1048:ONH1049 OXD1048:OXD1049 PGZ1048:PGZ1049 PQV1048:PQV1049 QAR1048:QAR1049 QKN1048:QKN1049 QUJ1048:QUJ1049 REF1048:REF1049 ROB1048:ROB1049 RXX1048:RXX1049 SHT1048:SHT1049 SRP1048:SRP1049 TBL1048:TBL1049 TLH1048:TLH1049 TVD1048:TVD1049 UEZ1048:UEZ1049 UOV1048:UOV1049 UYR1048:UYR1049 VIN1048:VIN1049 VSJ1048:VSJ1049 WCF1048:WCF1049 WMB1048:WMB1049 WVX1048:WVX1049 P370:P371 JL370:JL371 TH370:TH371 ADD370:ADD371 AMZ370:AMZ371 AWV370:AWV371 BGR370:BGR371 BQN370:BQN371 CAJ370:CAJ371 CKF370:CKF371 CUB370:CUB371 DDX370:DDX371 DNT370:DNT371 DXP370:DXP371 EHL370:EHL371 ERH370:ERH371 FBD370:FBD371 FKZ370:FKZ371 FUV370:FUV371 GER370:GER371 GON370:GON371 GYJ370:GYJ371 HIF370:HIF371 HSB370:HSB371 IBX370:IBX371 ILT370:ILT371 IVP370:IVP371 JFL370:JFL371 JPH370:JPH371 JZD370:JZD371 KIZ370:KIZ371 KSV370:KSV371 LCR370:LCR371 LMN370:LMN371 LWJ370:LWJ371 MGF370:MGF371 MQB370:MQB371 MZX370:MZX371 NJT370:NJT371 NTP370:NTP371 ODL370:ODL371 ONH370:ONH371 OXD370:OXD371 PGZ370:PGZ371 PQV370:PQV371 QAR370:QAR371 QKN370:QKN371 QUJ370:QUJ371 REF370:REF371 ROB370:ROB371 RXX370:RXX371 SHT370:SHT371 SRP370:SRP371 TBL370:TBL371 TLH370:TLH371 TVD370:TVD371 UEZ370:UEZ371 UOV370:UOV371 UYR370:UYR371 VIN370:VIN371 VSJ370:VSJ371 WCF370:WCF371 WMB370:WMB371 WVX370:WVX371 P330:P331 JL330:JL331 TH330:TH331 ADD330:ADD331 AMZ330:AMZ331 AWV330:AWV331 BGR330:BGR331 BQN330:BQN331 CAJ330:CAJ331 CKF330:CKF331 CUB330:CUB331 DDX330:DDX331 DNT330:DNT331 DXP330:DXP331 EHL330:EHL331 ERH330:ERH331 FBD330:FBD331 FKZ330:FKZ331 FUV330:FUV331 GER330:GER331 GON330:GON331 GYJ330:GYJ331 HIF330:HIF331 HSB330:HSB331 IBX330:IBX331 ILT330:ILT331 IVP330:IVP331 JFL330:JFL331 JPH330:JPH331 JZD330:JZD331 KIZ330:KIZ331 KSV330:KSV331 LCR330:LCR331 LMN330:LMN331 LWJ330:LWJ331 MGF330:MGF331 MQB330:MQB331 MZX330:MZX331 NJT330:NJT331 NTP330:NTP331 ODL330:ODL331 ONH330:ONH331 OXD330:OXD331 PGZ330:PGZ331 PQV330:PQV331 QAR330:QAR331 QKN330:QKN331 QUJ330:QUJ331 REF330:REF331 ROB330:ROB331 RXX330:RXX331 SHT330:SHT331 SRP330:SRP331 TBL330:TBL331 TLH330:TLH331 TVD330:TVD331 UEZ330:UEZ331 UOV330:UOV331 UYR330:UYR331 VIN330:VIN331 VSJ330:VSJ331 WCF330:WCF331 WMB330:WMB331 WVX330:WVX331 P1130:P1131 JL1128:JL1129 TH1128:TH1129 ADD1128:ADD1129 AMZ1128:AMZ1129 AWV1128:AWV1129 BGR1128:BGR1129 BQN1128:BQN1129 CAJ1128:CAJ1129 CKF1128:CKF1129 CUB1128:CUB1129 DDX1128:DDX1129 DNT1128:DNT1129 DXP1128:DXP1129 EHL1128:EHL1129 ERH1128:ERH1129 FBD1128:FBD1129 FKZ1128:FKZ1129 FUV1128:FUV1129 GER1128:GER1129 GON1128:GON1129 GYJ1128:GYJ1129 HIF1128:HIF1129 HSB1128:HSB1129 IBX1128:IBX1129 ILT1128:ILT1129 IVP1128:IVP1129 JFL1128:JFL1129 JPH1128:JPH1129 JZD1128:JZD1129 KIZ1128:KIZ1129 KSV1128:KSV1129 LCR1128:LCR1129 LMN1128:LMN1129 LWJ1128:LWJ1129 MGF1128:MGF1129 MQB1128:MQB1129 MZX1128:MZX1129 NJT1128:NJT1129 NTP1128:NTP1129 ODL1128:ODL1129 ONH1128:ONH1129 OXD1128:OXD1129 PGZ1128:PGZ1129 PQV1128:PQV1129 QAR1128:QAR1129 QKN1128:QKN1129 QUJ1128:QUJ1129 REF1128:REF1129 ROB1128:ROB1129 RXX1128:RXX1129 SHT1128:SHT1129 SRP1128:SRP1129 TBL1128:TBL1129 TLH1128:TLH1129 TVD1128:TVD1129 UEZ1128:UEZ1129 UOV1128:UOV1129 UYR1128:UYR1129 VIN1128:VIN1129 VSJ1128:VSJ1129 WCF1128:WCF1129 WMB1128:WMB1129 WVX1128:WVX1129 P969:P970 JL968:JL969 TH968:TH969 ADD968:ADD969 AMZ968:AMZ969 AWV968:AWV969 BGR968:BGR969 BQN968:BQN969 CAJ968:CAJ969 CKF968:CKF969 CUB968:CUB969 DDX968:DDX969 DNT968:DNT969 DXP968:DXP969 EHL968:EHL969 ERH968:ERH969 FBD968:FBD969 FKZ968:FKZ969 FUV968:FUV969 GER968:GER969 GON968:GON969 GYJ968:GYJ969 HIF968:HIF969 HSB968:HSB969 IBX968:IBX969 ILT968:ILT969 IVP968:IVP969 JFL968:JFL969 JPH968:JPH969 JZD968:JZD969 KIZ968:KIZ969 KSV968:KSV969 LCR968:LCR969 LMN968:LMN969 LWJ968:LWJ969 MGF968:MGF969 MQB968:MQB969 MZX968:MZX969 NJT968:NJT969 NTP968:NTP969 ODL968:ODL969 ONH968:ONH969 OXD968:OXD969 PGZ968:PGZ969 PQV968:PQV969 QAR968:QAR969 QKN968:QKN969 QUJ968:QUJ969 REF968:REF969 ROB968:ROB969 RXX968:RXX969 SHT968:SHT969 SRP968:SRP969 TBL968:TBL969 TLH968:TLH969 TVD968:TVD969 UEZ968:UEZ969 UOV968:UOV969 UYR968:UYR969 VIN968:VIN969 VSJ968:VSJ969 WCF968:WCF969 WMB968:WMB969 WVX968:WVX969 P929:P930 JL928:JL929 TH928:TH929 ADD928:ADD929 AMZ928:AMZ929 AWV928:AWV929 BGR928:BGR929 BQN928:BQN929 CAJ928:CAJ929 CKF928:CKF929 CUB928:CUB929 DDX928:DDX929 DNT928:DNT929 DXP928:DXP929 EHL928:EHL929 ERH928:ERH929 FBD928:FBD929 FKZ928:FKZ929 FUV928:FUV929 GER928:GER929 GON928:GON929 GYJ928:GYJ929 HIF928:HIF929 HSB928:HSB929 IBX928:IBX929 ILT928:ILT929 IVP928:IVP929 JFL928:JFL929 JPH928:JPH929 JZD928:JZD929 KIZ928:KIZ929 KSV928:KSV929 LCR928:LCR929 LMN928:LMN929 LWJ928:LWJ929 MGF928:MGF929 MQB928:MQB929 MZX928:MZX929 NJT928:NJT929 NTP928:NTP929 ODL928:ODL929 ONH928:ONH929 OXD928:OXD929 PGZ928:PGZ929 PQV928:PQV929 QAR928:QAR929 QKN928:QKN929 QUJ928:QUJ929 REF928:REF929 ROB928:ROB929 RXX928:RXX929 SHT928:SHT929 SRP928:SRP929 TBL928:TBL929 TLH928:TLH929 TVD928:TVD929 UEZ928:UEZ929 UOV928:UOV929 UYR928:UYR929 VIN928:VIN929 VSJ928:VSJ929 WCF928:WCF929 WMB928:WMB929 WVX928:WVX929 P889:P890 JL888:JL889 TH888:TH889 ADD888:ADD889 AMZ888:AMZ889 AWV888:AWV889 BGR888:BGR889 BQN888:BQN889 CAJ888:CAJ889 CKF888:CKF889 CUB888:CUB889 DDX888:DDX889 DNT888:DNT889 DXP888:DXP889 EHL888:EHL889 ERH888:ERH889 FBD888:FBD889 FKZ888:FKZ889 FUV888:FUV889 GER888:GER889 GON888:GON889 GYJ888:GYJ889 HIF888:HIF889 HSB888:HSB889 IBX888:IBX889 ILT888:ILT889 IVP888:IVP889 JFL888:JFL889 JPH888:JPH889 JZD888:JZD889 KIZ888:KIZ889 KSV888:KSV889 LCR888:LCR889 LMN888:LMN889 LWJ888:LWJ889 MGF888:MGF889 MQB888:MQB889 MZX888:MZX889 NJT888:NJT889 NTP888:NTP889 ODL888:ODL889 ONH888:ONH889 OXD888:OXD889 PGZ888:PGZ889 PQV888:PQV889 QAR888:QAR889 QKN888:QKN889 QUJ888:QUJ889 REF888:REF889 ROB888:ROB889 RXX888:RXX889 SHT888:SHT889 SRP888:SRP889 TBL888:TBL889 TLH888:TLH889 TVD888:TVD889 UEZ888:UEZ889 UOV888:UOV889 UYR888:UYR889 VIN888:VIN889 VSJ888:VSJ889 WCF888:WCF889 WMB888:WMB889 WVX888:WVX889 P849:P850 JL848:JL849 TH848:TH849 ADD848:ADD849 AMZ848:AMZ849 AWV848:AWV849 BGR848:BGR849 BQN848:BQN849 CAJ848:CAJ849 CKF848:CKF849 CUB848:CUB849 DDX848:DDX849 DNT848:DNT849 DXP848:DXP849 EHL848:EHL849 ERH848:ERH849 FBD848:FBD849 FKZ848:FKZ849 FUV848:FUV849 GER848:GER849 GON848:GON849 GYJ848:GYJ849 HIF848:HIF849 HSB848:HSB849 IBX848:IBX849 ILT848:ILT849 IVP848:IVP849 JFL848:JFL849 JPH848:JPH849 JZD848:JZD849 KIZ848:KIZ849 KSV848:KSV849 LCR848:LCR849 LMN848:LMN849 LWJ848:LWJ849 MGF848:MGF849 MQB848:MQB849 MZX848:MZX849 NJT848:NJT849 NTP848:NTP849 ODL848:ODL849 ONH848:ONH849 OXD848:OXD849 PGZ848:PGZ849 PQV848:PQV849 QAR848:QAR849 QKN848:QKN849 QUJ848:QUJ849 REF848:REF849 ROB848:ROB849 RXX848:RXX849 SHT848:SHT849 SRP848:SRP849 TBL848:TBL849 TLH848:TLH849 TVD848:TVD849 UEZ848:UEZ849 UOV848:UOV849 UYR848:UYR849 VIN848:VIN849 VSJ848:VSJ849 WCF848:WCF849 WMB848:WMB849 WVX848:WVX849 P809:P810 JL808:JL809 TH808:TH809 ADD808:ADD809 AMZ808:AMZ809 AWV808:AWV809 BGR808:BGR809 BQN808:BQN809 CAJ808:CAJ809 CKF808:CKF809 CUB808:CUB809 DDX808:DDX809 DNT808:DNT809 DXP808:DXP809 EHL808:EHL809 ERH808:ERH809 FBD808:FBD809 FKZ808:FKZ809 FUV808:FUV809 GER808:GER809 GON808:GON809 GYJ808:GYJ809 HIF808:HIF809 HSB808:HSB809 IBX808:IBX809 ILT808:ILT809 IVP808:IVP809 JFL808:JFL809 JPH808:JPH809 JZD808:JZD809 KIZ808:KIZ809 KSV808:KSV809 LCR808:LCR809 LMN808:LMN809 LWJ808:LWJ809 MGF808:MGF809 MQB808:MQB809 MZX808:MZX809 NJT808:NJT809 NTP808:NTP809 ODL808:ODL809 ONH808:ONH809 OXD808:OXD809 PGZ808:PGZ809 PQV808:PQV809 QAR808:QAR809 QKN808:QKN809 QUJ808:QUJ809 REF808:REF809 ROB808:ROB809 RXX808:RXX809 SHT808:SHT809 SRP808:SRP809 TBL808:TBL809 TLH808:TLH809 TVD808:TVD809 UEZ808:UEZ809 UOV808:UOV809 UYR808:UYR809 VIN808:VIN809 VSJ808:VSJ809 WCF808:WCF809 WMB808:WMB809 WVX808:WVX809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729:P730 JL728:JL729 TH728:TH729 ADD728:ADD729 AMZ728:AMZ729 AWV728:AWV729 BGR728:BGR729 BQN728:BQN729 CAJ728:CAJ729 CKF728:CKF729 CUB728:CUB729 DDX728:DDX729 DNT728:DNT729 DXP728:DXP729 EHL728:EHL729 ERH728:ERH729 FBD728:FBD729 FKZ728:FKZ729 FUV728:FUV729 GER728:GER729 GON728:GON729 GYJ728:GYJ729 HIF728:HIF729 HSB728:HSB729 IBX728:IBX729 ILT728:ILT729 IVP728:IVP729 JFL728:JFL729 JPH728:JPH729 JZD728:JZD729 KIZ728:KIZ729 KSV728:KSV729 LCR728:LCR729 LMN728:LMN729 LWJ728:LWJ729 MGF728:MGF729 MQB728:MQB729 MZX728:MZX729 NJT728:NJT729 NTP728:NTP729 ODL728:ODL729 ONH728:ONH729 OXD728:OXD729 PGZ728:PGZ729 PQV728:PQV729 QAR728:QAR729 QKN728:QKN729 QUJ728:QUJ729 REF728:REF729 ROB728:ROB729 RXX728:RXX729 SHT728:SHT729 SRP728:SRP729 TBL728:TBL729 TLH728:TLH729 TVD728:TVD729 UEZ728:UEZ729 UOV728:UOV729 UYR728:UYR729 VIN728:VIN729 VSJ728:VSJ729 WCF728:WCF729 WMB728:WMB729 WVX728:WVX729 P410:P411 JL409:JL410 TH409:TH410 ADD409:ADD410 AMZ409:AMZ410 AWV409:AWV410 BGR409:BGR410 BQN409:BQN410 CAJ409:CAJ410 CKF409:CKF410 CUB409:CUB410 DDX409:DDX410 DNT409:DNT410 DXP409:DXP410 EHL409:EHL410 ERH409:ERH410 FBD409:FBD410 FKZ409:FKZ410 FUV409:FUV410 GER409:GER410 GON409:GON410 GYJ409:GYJ410 HIF409:HIF410 HSB409:HSB410 IBX409:IBX410 ILT409:ILT410 IVP409:IVP410 JFL409:JFL410 JPH409:JPH410 JZD409:JZD410 KIZ409:KIZ410 KSV409:KSV410 LCR409:LCR410 LMN409:LMN410 LWJ409:LWJ410 MGF409:MGF410 MQB409:MQB410 MZX409:MZX410 NJT409:NJT410 NTP409:NTP410 ODL409:ODL410 ONH409:ONH410 OXD409:OXD410 PGZ409:PGZ410 PQV409:PQV410 QAR409:QAR410 QKN409:QKN410 QUJ409:QUJ410 REF409:REF410 ROB409:ROB410 RXX409:RXX410 SHT409:SHT410 SRP409:SRP410 TBL409:TBL410 TLH409:TLH410 TVD409:TVD410 UEZ409:UEZ410 UOV409:UOV410 UYR409:UYR410 VIN409:VIN410 VSJ409:VSJ410 WCF409:WCF410 WMB409:WMB410 WVX409:WVX410 P450:P451 JL449:JL450 TH449:TH450 ADD449:ADD450 AMZ449:AMZ450 AWV449:AWV450 BGR449:BGR450 BQN449:BQN450 CAJ449:CAJ450 CKF449:CKF450 CUB449:CUB450 DDX449:DDX450 DNT449:DNT450 DXP449:DXP450 EHL449:EHL450 ERH449:ERH450 FBD449:FBD450 FKZ449:FKZ450 FUV449:FUV450 GER449:GER450 GON449:GON450 GYJ449:GYJ450 HIF449:HIF450 HSB449:HSB450 IBX449:IBX450 ILT449:ILT450 IVP449:IVP450 JFL449:JFL450 JPH449:JPH450 JZD449:JZD450 KIZ449:KIZ450 KSV449:KSV450 LCR449:LCR450 LMN449:LMN450 LWJ449:LWJ450 MGF449:MGF450 MQB449:MQB450 MZX449:MZX450 NJT449:NJT450 NTP449:NTP450 ODL449:ODL450 ONH449:ONH450 OXD449:OXD450 PGZ449:PGZ450 PQV449:PQV450 QAR449:QAR450 QKN449:QKN450 QUJ449:QUJ450 REF449:REF450 ROB449:ROB450 RXX449:RXX450 SHT449:SHT450 SRP449:SRP450 TBL449:TBL450 TLH449:TLH450 TVD449:TVD450 UEZ449:UEZ450 UOV449:UOV450 UYR449:UYR450 VIN449:VIN450 VSJ449:VSJ450 WCF449:WCF450 WMB449:WMB450 WVX449:WVX450 P490:P491 JL489:JL490 TH489:TH490 ADD489:ADD490 AMZ489:AMZ490 AWV489:AWV490 BGR489:BGR490 BQN489:BQN490 CAJ489:CAJ490 CKF489:CKF490 CUB489:CUB490 DDX489:DDX490 DNT489:DNT490 DXP489:DXP490 EHL489:EHL490 ERH489:ERH490 FBD489:FBD490 FKZ489:FKZ490 FUV489:FUV490 GER489:GER490 GON489:GON490 GYJ489:GYJ490 HIF489:HIF490 HSB489:HSB490 IBX489:IBX490 ILT489:ILT490 IVP489:IVP490 JFL489:JFL490 JPH489:JPH490 JZD489:JZD490 KIZ489:KIZ490 KSV489:KSV490 LCR489:LCR490 LMN489:LMN490 LWJ489:LWJ490 MGF489:MGF490 MQB489:MQB490 MZX489:MZX490 NJT489:NJT490 NTP489:NTP490 ODL489:ODL490 ONH489:ONH490 OXD489:OXD490 PGZ489:PGZ490 PQV489:PQV490 QAR489:QAR490 QKN489:QKN490 QUJ489:QUJ490 REF489:REF490 ROB489:ROB490 RXX489:RXX490 SHT489:SHT490 SRP489:SRP490 TBL489:TBL490 TLH489:TLH490 TVD489:TVD490 UEZ489:UEZ490 UOV489:UOV490 UYR489:UYR490 VIN489:VIN490 VSJ489:VSJ490 WCF489:WCF490 WMB489:WMB490 WVX489:WVX490 P530:P531 JL529:JL530 TH529:TH530 ADD529:ADD530 AMZ529:AMZ530 AWV529:AWV530 BGR529:BGR530 BQN529:BQN530 CAJ529:CAJ530 CKF529:CKF530 CUB529:CUB530 DDX529:DDX530 DNT529:DNT530 DXP529:DXP530 EHL529:EHL530 ERH529:ERH530 FBD529:FBD530 FKZ529:FKZ530 FUV529:FUV530 GER529:GER530 GON529:GON530 GYJ529:GYJ530 HIF529:HIF530 HSB529:HSB530 IBX529:IBX530 ILT529:ILT530 IVP529:IVP530 JFL529:JFL530 JPH529:JPH530 JZD529:JZD530 KIZ529:KIZ530 KSV529:KSV530 LCR529:LCR530 LMN529:LMN530 LWJ529:LWJ530 MGF529:MGF530 MQB529:MQB530 MZX529:MZX530 NJT529:NJT530 NTP529:NTP530 ODL529:ODL530 ONH529:ONH530 OXD529:OXD530 PGZ529:PGZ530 PQV529:PQV530 QAR529:QAR530 QKN529:QKN530 QUJ529:QUJ530 REF529:REF530 ROB529:ROB530 RXX529:RXX530 SHT529:SHT530 SRP529:SRP530 TBL529:TBL530 TLH529:TLH530 TVD529:TVD530 UEZ529:UEZ530 UOV529:UOV530 UYR529:UYR530 VIN529:VIN530 VSJ529:VSJ530 WCF529:WCF530 WMB529:WMB530 WVX529:WVX530 P569:P570 JL568:JL569 TH568:TH569 ADD568:ADD569 AMZ568:AMZ569 AWV568:AWV569 BGR568:BGR569 BQN568:BQN569 CAJ568:CAJ569 CKF568:CKF569 CUB568:CUB569 DDX568:DDX569 DNT568:DNT569 DXP568:DXP569 EHL568:EHL569 ERH568:ERH569 FBD568:FBD569 FKZ568:FKZ569 FUV568:FUV569 GER568:GER569 GON568:GON569 GYJ568:GYJ569 HIF568:HIF569 HSB568:HSB569 IBX568:IBX569 ILT568:ILT569 IVP568:IVP569 JFL568:JFL569 JPH568:JPH569 JZD568:JZD569 KIZ568:KIZ569 KSV568:KSV569 LCR568:LCR569 LMN568:LMN569 LWJ568:LWJ569 MGF568:MGF569 MQB568:MQB569 MZX568:MZX569 NJT568:NJT569 NTP568:NTP569 ODL568:ODL569 ONH568:ONH569 OXD568:OXD569 PGZ568:PGZ569 PQV568:PQV569 QAR568:QAR569 QKN568:QKN569 QUJ568:QUJ569 REF568:REF569 ROB568:ROB569 RXX568:RXX569 SHT568:SHT569 SRP568:SRP569 TBL568:TBL569 TLH568:TLH569 TVD568:TVD569 UEZ568:UEZ569 UOV568:UOV569 UYR568:UYR569 VIN568:VIN569 VSJ568:VSJ569 WCF568:WCF569 WMB568:WMB569 WVX568:WVX569 P609:P610 JL608:JL609 TH608:TH609 ADD608:ADD609 AMZ608:AMZ609 AWV608:AWV609 BGR608:BGR609 BQN608:BQN609 CAJ608:CAJ609 CKF608:CKF609 CUB608:CUB609 DDX608:DDX609 DNT608:DNT609 DXP608:DXP609 EHL608:EHL609 ERH608:ERH609 FBD608:FBD609 FKZ608:FKZ609 FUV608:FUV609 GER608:GER609 GON608:GON609 GYJ608:GYJ609 HIF608:HIF609 HSB608:HSB609 IBX608:IBX609 ILT608:ILT609 IVP608:IVP609 JFL608:JFL609 JPH608:JPH609 JZD608:JZD609 KIZ608:KIZ609 KSV608:KSV609 LCR608:LCR609 LMN608:LMN609 LWJ608:LWJ609 MGF608:MGF609 MQB608:MQB609 MZX608:MZX609 NJT608:NJT609 NTP608:NTP609 ODL608:ODL609 ONH608:ONH609 OXD608:OXD609 PGZ608:PGZ609 PQV608:PQV609 QAR608:QAR609 QKN608:QKN609 QUJ608:QUJ609 REF608:REF609 ROB608:ROB609 RXX608:RXX609 SHT608:SHT609 SRP608:SRP609 TBL608:TBL609 TLH608:TLH609 TVD608:TVD609 UEZ608:UEZ609 UOV608:UOV609 UYR608:UYR609 VIN608:VIN609 VSJ608:VSJ609 WCF608:WCF609 WMB608:WMB609 WVX608:WVX609 P649:P650 JL648:JL649 TH648:TH649 ADD648:ADD649 AMZ648:AMZ649 AWV648:AWV649 BGR648:BGR649 BQN648:BQN649 CAJ648:CAJ649 CKF648:CKF649 CUB648:CUB649 DDX648:DDX649 DNT648:DNT649 DXP648:DXP649 EHL648:EHL649 ERH648:ERH649 FBD648:FBD649 FKZ648:FKZ649 FUV648:FUV649 GER648:GER649 GON648:GON649 GYJ648:GYJ649 HIF648:HIF649 HSB648:HSB649 IBX648:IBX649 ILT648:ILT649 IVP648:IVP649 JFL648:JFL649 JPH648:JPH649 JZD648:JZD649 KIZ648:KIZ649 KSV648:KSV649 LCR648:LCR649 LMN648:LMN649 LWJ648:LWJ649 MGF648:MGF649 MQB648:MQB649 MZX648:MZX649 NJT648:NJT649 NTP648:NTP649 ODL648:ODL649 ONH648:ONH649 OXD648:OXD649 PGZ648:PGZ649 PQV648:PQV649 QAR648:QAR649 QKN648:QKN649 QUJ648:QUJ649 REF648:REF649 ROB648:ROB649 RXX648:RXX649 SHT648:SHT649 SRP648:SRP649 TBL648:TBL649 TLH648:TLH649 TVD648:TVD649 UEZ648:UEZ649 UOV648:UOV649 UYR648:UYR649 VIN648:VIN649 VSJ648:VSJ649 WCF648:WCF649 WMB648:WMB649 WVX648:WVX649 P689:P690 JL688:JL689 TH688:TH689 ADD688:ADD689 AMZ688:AMZ689 AWV688:AWV689 BGR688:BGR689 BQN688:BQN689 CAJ688:CAJ689 CKF688:CKF689 CUB688:CUB689 DDX688:DDX689 DNT688:DNT689 DXP688:DXP689 EHL688:EHL689 ERH688:ERH689 FBD688:FBD689 FKZ688:FKZ689 FUV688:FUV689 GER688:GER689 GON688:GON689 GYJ688:GYJ689 HIF688:HIF689 HSB688:HSB689 IBX688:IBX689 ILT688:ILT689 IVP688:IVP689 JFL688:JFL689 JPH688:JPH689 JZD688:JZD689 KIZ688:KIZ689 KSV688:KSV689 LCR688:LCR689 LMN688:LMN689 LWJ688:LWJ689 MGF688:MGF689 MQB688:MQB689 MZX688:MZX689 NJT688:NJT689 NTP688:NTP689 ODL688:ODL689 ONH688:ONH689 OXD688:OXD689 PGZ688:PGZ689 PQV688:PQV689 QAR688:QAR689 QKN688:QKN689 QUJ688:QUJ689 REF688:REF689 ROB688:ROB689 RXX688:RXX689 SHT688:SHT689 SRP688:SRP689 TBL688:TBL689 TLH688:TLH689 TVD688:TVD689 UEZ688:UEZ689 UOV688:UOV689 UYR688:UYR689 VIN688:VIN689 VSJ688:VSJ689 WCF688:WCF689 WMB688:WMB689 WVX688:WVX689 P1009:P1010 JL1008:JL1009 TH1008:TH1009 ADD1008:ADD1009 AMZ1008:AMZ1009 AWV1008:AWV1009 BGR1008:BGR1009 BQN1008:BQN1009 CAJ1008:CAJ1009 CKF1008:CKF1009 CUB1008:CUB1009 DDX1008:DDX1009 DNT1008:DNT1009 DXP1008:DXP1009 EHL1008:EHL1009 ERH1008:ERH1009 FBD1008:FBD1009 FKZ1008:FKZ1009 FUV1008:FUV1009 GER1008:GER1009 GON1008:GON1009 GYJ1008:GYJ1009 HIF1008:HIF1009 HSB1008:HSB1009 IBX1008:IBX1009 ILT1008:ILT1009 IVP1008:IVP1009 JFL1008:JFL1009 JPH1008:JPH1009 JZD1008:JZD1009 KIZ1008:KIZ1009 KSV1008:KSV1009 LCR1008:LCR1009 LMN1008:LMN1009 LWJ1008:LWJ1009 MGF1008:MGF1009 MQB1008:MQB1009 MZX1008:MZX1009 NJT1008:NJT1009 NTP1008:NTP1009 ODL1008:ODL1009 ONH1008:ONH1009 OXD1008:OXD1009 PGZ1008:PGZ1009 PQV1008:PQV1009 QAR1008:QAR1009 QKN1008:QKN1009 QUJ1008:QUJ1009 REF1008:REF1009 ROB1008:ROB1009 RXX1008:RXX1009 SHT1008:SHT1009 SRP1008:SRP1009 TBL1008:TBL1009 TLH1008:TLH1009 TVD1008:TVD1009 UEZ1008:UEZ1009 UOV1008:UOV1009 UYR1008:UYR1009 VIN1008:VIN1009 VSJ1008:VSJ1009 WCF1008:WCF1009 WMB1008:WMB1009 WVX1008:WVX1009 P1090:P1091 JL1088:JL1089 TH1088:TH1089 ADD1088:ADD1089 AMZ1088:AMZ1089 AWV1088:AWV1089 BGR1088:BGR1089 BQN1088:BQN1089 CAJ1088:CAJ1089 CKF1088:CKF1089 CUB1088:CUB1089 DDX1088:DDX1089 DNT1088:DNT1089 DXP1088:DXP1089 EHL1088:EHL1089 ERH1088:ERH1089 FBD1088:FBD1089 FKZ1088:FKZ1089 FUV1088:FUV1089 GER1088:GER1089 GON1088:GON1089 GYJ1088:GYJ1089 HIF1088:HIF1089 HSB1088:HSB1089 IBX1088:IBX1089 ILT1088:ILT1089 IVP1088:IVP1089 JFL1088:JFL1089 JPH1088:JPH1089 JZD1088:JZD1089 KIZ1088:KIZ1089 KSV1088:KSV1089 LCR1088:LCR1089 LMN1088:LMN1089 LWJ1088:LWJ1089 MGF1088:MGF1089 MQB1088:MQB1089 MZX1088:MZX1089 NJT1088:NJT1089 NTP1088:NTP1089 ODL1088:ODL1089 ONH1088:ONH1089 OXD1088:OXD1089 PGZ1088:PGZ1089 PQV1088:PQV1089 QAR1088:QAR1089 QKN1088:QKN1089 QUJ1088:QUJ1089 REF1088:REF1089 ROB1088:ROB1089 RXX1088:RXX1089 SHT1088:SHT1089 SRP1088:SRP1089 TBL1088:TBL1089 TLH1088:TLH1089 TVD1088:TVD1089 UEZ1088:UEZ1089 UOV1088:UOV1089 UYR1088:UYR1089 VIN1088:VIN1089 VSJ1088:VSJ1089 WCF1088:WCF1089 WMB1088:WMB1089 WVX1088:WVX1089 P171:P172 JL171:JL172 TH171:TH172 ADD171:ADD172 AMZ171:AMZ172 AWV171:AWV172 BGR171:BGR172 BQN171:BQN172 CAJ171:CAJ172 CKF171:CKF172 CUB171:CUB172 DDX171:DDX172 DNT171:DNT172 DXP171:DXP172 EHL171:EHL172 ERH171:ERH172 FBD171:FBD172 FKZ171:FKZ172 FUV171:FUV172 GER171:GER172 GON171:GON172 GYJ171:GYJ172 HIF171:HIF172 HSB171:HSB172 IBX171:IBX172 ILT171:ILT172 IVP171:IVP172 JFL171:JFL172 JPH171:JPH172 JZD171:JZD172 KIZ171:KIZ172 KSV171:KSV172 LCR171:LCR172 LMN171:LMN172 LWJ171:LWJ172 MGF171:MGF172 MQB171:MQB172 MZX171:MZX172 NJT171:NJT172 NTP171:NTP172 ODL171:ODL172 ONH171:ONH172 OXD171:OXD172 PGZ171:PGZ172 PQV171:PQV172 QAR171:QAR172 QKN171:QKN172 QUJ171:QUJ172 REF171:REF172 ROB171:ROB172 RXX171:RXX172 SHT171:SHT172 SRP171:SRP172 TBL171:TBL172 TLH171:TLH172 TVD171:TVD172 UEZ171:UEZ172 UOV171:UOV172 UYR171:UYR172 VIN171:VIN172 VSJ171:VSJ172 WCF171:WCF172 WMB171:WMB172 WVX171:WVX172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1:P132 JL131:JL132 TH131:TH132 ADD131:ADD132 AMZ131:AMZ132 AWV131:AWV132 BGR131:BGR132 BQN131:BQN132 CAJ131:CAJ132 CKF131:CKF132 CUB131:CUB132 DDX131:DDX132 DNT131:DNT132 DXP131:DXP132 EHL131:EHL132 ERH131:ERH132 FBD131:FBD132 FKZ131:FKZ132 FUV131:FUV132 GER131:GER132 GON131:GON132 GYJ131:GYJ132 HIF131:HIF132 HSB131:HSB132 IBX131:IBX132 ILT131:ILT132 IVP131:IVP132 JFL131:JFL132 JPH131:JPH132 JZD131:JZD132 KIZ131:KIZ132 KSV131:KSV132 LCR131:LCR132 LMN131:LMN132 LWJ131:LWJ132 MGF131:MGF132 MQB131:MQB132 MZX131:MZX132 NJT131:NJT132 NTP131:NTP132 ODL131:ODL132 ONH131:ONH132 OXD131:OXD132 PGZ131:PGZ132 PQV131:PQV132 QAR131:QAR132 QKN131:QKN132 QUJ131:QUJ132 REF131:REF132 ROB131:ROB132 RXX131:RXX132 SHT131:SHT132 SRP131:SRP132 TBL131:TBL132 TLH131:TLH132 TVD131:TVD132 UEZ131:UEZ132 UOV131:UOV132 UYR131:UYR132 VIN131:VIN132 VSJ131:VSJ132 WCF131:WCF132 WMB131:WMB132 WVX131:WVX132 P211:P212 JL211:JL212 TH211:TH212 ADD211:ADD212 AMZ211:AMZ212 AWV211:AWV212 BGR211:BGR212 BQN211:BQN212 CAJ211:CAJ212 CKF211:CKF212 CUB211:CUB212 DDX211:DDX212 DNT211:DNT212 DXP211:DXP212 EHL211:EHL212 ERH211:ERH212 FBD211:FBD212 FKZ211:FKZ212 FUV211:FUV212 GER211:GER212 GON211:GON212 GYJ211:GYJ212 HIF211:HIF212 HSB211:HSB212 IBX211:IBX212 ILT211:ILT212 IVP211:IVP212 JFL211:JFL212 JPH211:JPH212 JZD211:JZD212 KIZ211:KIZ212 KSV211:KSV212 LCR211:LCR212 LMN211:LMN212 LWJ211:LWJ212 MGF211:MGF212 MQB211:MQB212 MZX211:MZX212 NJT211:NJT212 NTP211:NTP212 ODL211:ODL212 ONH211:ONH212 OXD211:OXD212 PGZ211:PGZ212 PQV211:PQV212 QAR211:QAR212 QKN211:QKN212 QUJ211:QUJ212 REF211:REF212 ROB211:ROB212 RXX211:RXX212 SHT211:SHT212 SRP211:SRP212 TBL211:TBL212 TLH211:TLH212 TVD211:TVD212 UEZ211:UEZ212 UOV211:UOV212 UYR211:UYR212 VIN211:VIN212 VSJ211:VSJ212 WCF211:WCF212 WMB211:WMB212 WVX211:WVX212 P251:P252 JL251:JL252 TH251:TH252 ADD251:ADD252 AMZ251:AMZ252 AWV251:AWV252 BGR251:BGR252 BQN251:BQN252 CAJ251:CAJ252 CKF251:CKF252 CUB251:CUB252 DDX251:DDX252 DNT251:DNT252 DXP251:DXP252 EHL251:EHL252 ERH251:ERH252 FBD251:FBD252 FKZ251:FKZ252 FUV251:FUV252 GER251:GER252 GON251:GON252 GYJ251:GYJ252 HIF251:HIF252 HSB251:HSB252 IBX251:IBX252 ILT251:ILT252 IVP251:IVP252 JFL251:JFL252 JPH251:JPH252 JZD251:JZD252 KIZ251:KIZ252 KSV251:KSV252 LCR251:LCR252 LMN251:LMN252 LWJ251:LWJ252 MGF251:MGF252 MQB251:MQB252 MZX251:MZX252 NJT251:NJT252 NTP251:NTP252 ODL251:ODL252 ONH251:ONH252 OXD251:OXD252 PGZ251:PGZ252 PQV251:PQV252 QAR251:QAR252 QKN251:QKN252 QUJ251:QUJ252 REF251:REF252 ROB251:ROB252 RXX251:RXX252 SHT251:SHT252 SRP251:SRP252 TBL251:TBL252 TLH251:TLH252 TVD251:TVD252 UEZ251:UEZ252 UOV251:UOV252 UYR251:UYR252 VIN251:VIN252 VSJ251:VSJ252 WCF251:WCF252 WMB251:WMB252 WVX251:WVX252 P291:P292 JL291:JL292 TH291:TH292 ADD291:ADD292 AMZ291:AMZ292 AWV291:AWV292 BGR291:BGR292 BQN291:BQN292 CAJ291:CAJ292 CKF291:CKF292 CUB291:CUB292 DDX291:DDX292 DNT291:DNT292 DXP291:DXP292 EHL291:EHL292 ERH291:ERH292 FBD291:FBD292 FKZ291:FKZ292 FUV291:FUV292 GER291:GER292 GON291:GON292 GYJ291:GYJ292 HIF291:HIF292 HSB291:HSB292 IBX291:IBX292 ILT291:ILT292 IVP291:IVP292 JFL291:JFL292 JPH291:JPH292 JZD291:JZD292 KIZ291:KIZ292 KSV291:KSV292 LCR291:LCR292 LMN291:LMN292 LWJ291:LWJ292 MGF291:MGF292 MQB291:MQB292 MZX291:MZX292 NJT291:NJT292 NTP291:NTP292 ODL291:ODL292 ONH291:ONH292 OXD291:OXD292 PGZ291:PGZ292 PQV291:PQV292 QAR291:QAR292 QKN291:QKN292 QUJ291:QUJ292 REF291:REF292 ROB291:ROB292 RXX291:RXX292 SHT291:SHT292 SRP291:SRP292 TBL291:TBL292 TLH291:TLH292 TVD291:TVD292 UEZ291:UEZ292 UOV291:UOV292 UYR291:UYR292 VIN291:VIN292 VSJ291:VSJ292 WCF291:WCF292 WMB291:WMB292 WVX291:WVX292 P769 JL768 TH768 ADD768 AMZ768 AWV768 BGR768 BQN768 CAJ768 CKF768 CUB768 DDX768 DNT768 DXP768 EHL768 ERH768 FBD768 FKZ768 FUV768 GER768 GON768 GYJ768 HIF768 HSB768 IBX768 ILT768 IVP768 JFL768 JPH768 JZD768 KIZ768 KSV768 LCR768 LMN768 LWJ768 MGF768 MQB768 MZX768 NJT768 NTP768 ODL768 ONH768 OXD768 PGZ768 PQV768 QAR768 QKN768 QUJ768 REF768 ROB768 RXX768 SHT768 SRP768 TBL768 TLH768 TVD768 UEZ768 UOV768 UYR768 VIN768 VSJ768 WCF768 WMB768 WVX768">
      <formula1>"Suport electronic (nr)"</formula1>
    </dataValidation>
    <dataValidation type="list" allowBlank="1" showInputMessage="1" showErrorMessage="1" sqref="O1049:O1050 JK1048:JK1049 TG1048:TG1049 ADC1048:ADC1049 AMY1048:AMY1049 AWU1048:AWU1049 BGQ1048:BGQ1049 BQM1048:BQM1049 CAI1048:CAI1049 CKE1048:CKE1049 CUA1048:CUA1049 DDW1048:DDW1049 DNS1048:DNS1049 DXO1048:DXO1049 EHK1048:EHK1049 ERG1048:ERG1049 FBC1048:FBC1049 FKY1048:FKY1049 FUU1048:FUU1049 GEQ1048:GEQ1049 GOM1048:GOM1049 GYI1048:GYI1049 HIE1048:HIE1049 HSA1048:HSA1049 IBW1048:IBW1049 ILS1048:ILS1049 IVO1048:IVO1049 JFK1048:JFK1049 JPG1048:JPG1049 JZC1048:JZC1049 KIY1048:KIY1049 KSU1048:KSU1049 LCQ1048:LCQ1049 LMM1048:LMM1049 LWI1048:LWI1049 MGE1048:MGE1049 MQA1048:MQA1049 MZW1048:MZW1049 NJS1048:NJS1049 NTO1048:NTO1049 ODK1048:ODK1049 ONG1048:ONG1049 OXC1048:OXC1049 PGY1048:PGY1049 PQU1048:PQU1049 QAQ1048:QAQ1049 QKM1048:QKM1049 QUI1048:QUI1049 REE1048:REE1049 ROA1048:ROA1049 RXW1048:RXW1049 SHS1048:SHS1049 SRO1048:SRO1049 TBK1048:TBK1049 TLG1048:TLG1049 TVC1048:TVC1049 UEY1048:UEY1049 UOU1048:UOU1049 UYQ1048:UYQ1049 VIM1048:VIM1049 VSI1048:VSI1049 WCE1048:WCE1049 WMA1048:WMA1049 WVW1048:WVW1049 O370:O371 JK370:JK371 TG370:TG371 ADC370:ADC371 AMY370:AMY371 AWU370:AWU371 BGQ370:BGQ371 BQM370:BQM371 CAI370:CAI371 CKE370:CKE371 CUA370:CUA371 DDW370:DDW371 DNS370:DNS371 DXO370:DXO371 EHK370:EHK371 ERG370:ERG371 FBC370:FBC371 FKY370:FKY371 FUU370:FUU371 GEQ370:GEQ371 GOM370:GOM371 GYI370:GYI371 HIE370:HIE371 HSA370:HSA371 IBW370:IBW371 ILS370:ILS371 IVO370:IVO371 JFK370:JFK371 JPG370:JPG371 JZC370:JZC371 KIY370:KIY371 KSU370:KSU371 LCQ370:LCQ371 LMM370:LMM371 LWI370:LWI371 MGE370:MGE371 MQA370:MQA371 MZW370:MZW371 NJS370:NJS371 NTO370:NTO371 ODK370:ODK371 ONG370:ONG371 OXC370:OXC371 PGY370:PGY371 PQU370:PQU371 QAQ370:QAQ371 QKM370:QKM371 QUI370:QUI371 REE370:REE371 ROA370:ROA371 RXW370:RXW371 SHS370:SHS371 SRO370:SRO371 TBK370:TBK371 TLG370:TLG371 TVC370:TVC371 UEY370:UEY371 UOU370:UOU371 UYQ370:UYQ371 VIM370:VIM371 VSI370:VSI371 WCE370:WCE371 WMA370:WMA371 WVW370:WVW371 O330:O331 JK330:JK331 TG330:TG331 ADC330:ADC331 AMY330:AMY331 AWU330:AWU331 BGQ330:BGQ331 BQM330:BQM331 CAI330:CAI331 CKE330:CKE331 CUA330:CUA331 DDW330:DDW331 DNS330:DNS331 DXO330:DXO331 EHK330:EHK331 ERG330:ERG331 FBC330:FBC331 FKY330:FKY331 FUU330:FUU331 GEQ330:GEQ331 GOM330:GOM331 GYI330:GYI331 HIE330:HIE331 HSA330:HSA331 IBW330:IBW331 ILS330:ILS331 IVO330:IVO331 JFK330:JFK331 JPG330:JPG331 JZC330:JZC331 KIY330:KIY331 KSU330:KSU331 LCQ330:LCQ331 LMM330:LMM331 LWI330:LWI331 MGE330:MGE331 MQA330:MQA331 MZW330:MZW331 NJS330:NJS331 NTO330:NTO331 ODK330:ODK331 ONG330:ONG331 OXC330:OXC331 PGY330:PGY331 PQU330:PQU331 QAQ330:QAQ331 QKM330:QKM331 QUI330:QUI331 REE330:REE331 ROA330:ROA331 RXW330:RXW331 SHS330:SHS331 SRO330:SRO331 TBK330:TBK331 TLG330:TLG331 TVC330:TVC331 UEY330:UEY331 UOU330:UOU331 UYQ330:UYQ331 VIM330:VIM331 VSI330:VSI331 WCE330:WCE331 WMA330:WMA331 WVW330:WVW331 O1130:O1131 JK1128:JK1129 TG1128:TG1129 ADC1128:ADC1129 AMY1128:AMY1129 AWU1128:AWU1129 BGQ1128:BGQ1129 BQM1128:BQM1129 CAI1128:CAI1129 CKE1128:CKE1129 CUA1128:CUA1129 DDW1128:DDW1129 DNS1128:DNS1129 DXO1128:DXO1129 EHK1128:EHK1129 ERG1128:ERG1129 FBC1128:FBC1129 FKY1128:FKY1129 FUU1128:FUU1129 GEQ1128:GEQ1129 GOM1128:GOM1129 GYI1128:GYI1129 HIE1128:HIE1129 HSA1128:HSA1129 IBW1128:IBW1129 ILS1128:ILS1129 IVO1128:IVO1129 JFK1128:JFK1129 JPG1128:JPG1129 JZC1128:JZC1129 KIY1128:KIY1129 KSU1128:KSU1129 LCQ1128:LCQ1129 LMM1128:LMM1129 LWI1128:LWI1129 MGE1128:MGE1129 MQA1128:MQA1129 MZW1128:MZW1129 NJS1128:NJS1129 NTO1128:NTO1129 ODK1128:ODK1129 ONG1128:ONG1129 OXC1128:OXC1129 PGY1128:PGY1129 PQU1128:PQU1129 QAQ1128:QAQ1129 QKM1128:QKM1129 QUI1128:QUI1129 REE1128:REE1129 ROA1128:ROA1129 RXW1128:RXW1129 SHS1128:SHS1129 SRO1128:SRO1129 TBK1128:TBK1129 TLG1128:TLG1129 TVC1128:TVC1129 UEY1128:UEY1129 UOU1128:UOU1129 UYQ1128:UYQ1129 VIM1128:VIM1129 VSI1128:VSI1129 WCE1128:WCE1129 WMA1128:WMA1129 WVW1128:WVW1129 O969:O970 JK968:JK969 TG968:TG969 ADC968:ADC969 AMY968:AMY969 AWU968:AWU969 BGQ968:BGQ969 BQM968:BQM969 CAI968:CAI969 CKE968:CKE969 CUA968:CUA969 DDW968:DDW969 DNS968:DNS969 DXO968:DXO969 EHK968:EHK969 ERG968:ERG969 FBC968:FBC969 FKY968:FKY969 FUU968:FUU969 GEQ968:GEQ969 GOM968:GOM969 GYI968:GYI969 HIE968:HIE969 HSA968:HSA969 IBW968:IBW969 ILS968:ILS969 IVO968:IVO969 JFK968:JFK969 JPG968:JPG969 JZC968:JZC969 KIY968:KIY969 KSU968:KSU969 LCQ968:LCQ969 LMM968:LMM969 LWI968:LWI969 MGE968:MGE969 MQA968:MQA969 MZW968:MZW969 NJS968:NJS969 NTO968:NTO969 ODK968:ODK969 ONG968:ONG969 OXC968:OXC969 PGY968:PGY969 PQU968:PQU969 QAQ968:QAQ969 QKM968:QKM969 QUI968:QUI969 REE968:REE969 ROA968:ROA969 RXW968:RXW969 SHS968:SHS969 SRO968:SRO969 TBK968:TBK969 TLG968:TLG969 TVC968:TVC969 UEY968:UEY969 UOU968:UOU969 UYQ968:UYQ969 VIM968:VIM969 VSI968:VSI969 WCE968:WCE969 WMA968:WMA969 WVW968:WVW969 O929:O930 JK928:JK929 TG928:TG929 ADC928:ADC929 AMY928:AMY929 AWU928:AWU929 BGQ928:BGQ929 BQM928:BQM929 CAI928:CAI929 CKE928:CKE929 CUA928:CUA929 DDW928:DDW929 DNS928:DNS929 DXO928:DXO929 EHK928:EHK929 ERG928:ERG929 FBC928:FBC929 FKY928:FKY929 FUU928:FUU929 GEQ928:GEQ929 GOM928:GOM929 GYI928:GYI929 HIE928:HIE929 HSA928:HSA929 IBW928:IBW929 ILS928:ILS929 IVO928:IVO929 JFK928:JFK929 JPG928:JPG929 JZC928:JZC929 KIY928:KIY929 KSU928:KSU929 LCQ928:LCQ929 LMM928:LMM929 LWI928:LWI929 MGE928:MGE929 MQA928:MQA929 MZW928:MZW929 NJS928:NJS929 NTO928:NTO929 ODK928:ODK929 ONG928:ONG929 OXC928:OXC929 PGY928:PGY929 PQU928:PQU929 QAQ928:QAQ929 QKM928:QKM929 QUI928:QUI929 REE928:REE929 ROA928:ROA929 RXW928:RXW929 SHS928:SHS929 SRO928:SRO929 TBK928:TBK929 TLG928:TLG929 TVC928:TVC929 UEY928:UEY929 UOU928:UOU929 UYQ928:UYQ929 VIM928:VIM929 VSI928:VSI929 WCE928:WCE929 WMA928:WMA929 WVW928:WVW929 O889:O890 JK888:JK889 TG888:TG889 ADC888:ADC889 AMY888:AMY889 AWU888:AWU889 BGQ888:BGQ889 BQM888:BQM889 CAI888:CAI889 CKE888:CKE889 CUA888:CUA889 DDW888:DDW889 DNS888:DNS889 DXO888:DXO889 EHK888:EHK889 ERG888:ERG889 FBC888:FBC889 FKY888:FKY889 FUU888:FUU889 GEQ888:GEQ889 GOM888:GOM889 GYI888:GYI889 HIE888:HIE889 HSA888:HSA889 IBW888:IBW889 ILS888:ILS889 IVO888:IVO889 JFK888:JFK889 JPG888:JPG889 JZC888:JZC889 KIY888:KIY889 KSU888:KSU889 LCQ888:LCQ889 LMM888:LMM889 LWI888:LWI889 MGE888:MGE889 MQA888:MQA889 MZW888:MZW889 NJS888:NJS889 NTO888:NTO889 ODK888:ODK889 ONG888:ONG889 OXC888:OXC889 PGY888:PGY889 PQU888:PQU889 QAQ888:QAQ889 QKM888:QKM889 QUI888:QUI889 REE888:REE889 ROA888:ROA889 RXW888:RXW889 SHS888:SHS889 SRO888:SRO889 TBK888:TBK889 TLG888:TLG889 TVC888:TVC889 UEY888:UEY889 UOU888:UOU889 UYQ888:UYQ889 VIM888:VIM889 VSI888:VSI889 WCE888:WCE889 WMA888:WMA889 WVW888:WVW889 O849:O850 JK848:JK849 TG848:TG849 ADC848:ADC849 AMY848:AMY849 AWU848:AWU849 BGQ848:BGQ849 BQM848:BQM849 CAI848:CAI849 CKE848:CKE849 CUA848:CUA849 DDW848:DDW849 DNS848:DNS849 DXO848:DXO849 EHK848:EHK849 ERG848:ERG849 FBC848:FBC849 FKY848:FKY849 FUU848:FUU849 GEQ848:GEQ849 GOM848:GOM849 GYI848:GYI849 HIE848:HIE849 HSA848:HSA849 IBW848:IBW849 ILS848:ILS849 IVO848:IVO849 JFK848:JFK849 JPG848:JPG849 JZC848:JZC849 KIY848:KIY849 KSU848:KSU849 LCQ848:LCQ849 LMM848:LMM849 LWI848:LWI849 MGE848:MGE849 MQA848:MQA849 MZW848:MZW849 NJS848:NJS849 NTO848:NTO849 ODK848:ODK849 ONG848:ONG849 OXC848:OXC849 PGY848:PGY849 PQU848:PQU849 QAQ848:QAQ849 QKM848:QKM849 QUI848:QUI849 REE848:REE849 ROA848:ROA849 RXW848:RXW849 SHS848:SHS849 SRO848:SRO849 TBK848:TBK849 TLG848:TLG849 TVC848:TVC849 UEY848:UEY849 UOU848:UOU849 UYQ848:UYQ849 VIM848:VIM849 VSI848:VSI849 WCE848:WCE849 WMA848:WMA849 WVW848:WVW849 O809:O810 JK808:JK809 TG808:TG809 ADC808:ADC809 AMY808:AMY809 AWU808:AWU809 BGQ808:BGQ809 BQM808:BQM809 CAI808:CAI809 CKE808:CKE809 CUA808:CUA809 DDW808:DDW809 DNS808:DNS809 DXO808:DXO809 EHK808:EHK809 ERG808:ERG809 FBC808:FBC809 FKY808:FKY809 FUU808:FUU809 GEQ808:GEQ809 GOM808:GOM809 GYI808:GYI809 HIE808:HIE809 HSA808:HSA809 IBW808:IBW809 ILS808:ILS809 IVO808:IVO809 JFK808:JFK809 JPG808:JPG809 JZC808:JZC809 KIY808:KIY809 KSU808:KSU809 LCQ808:LCQ809 LMM808:LMM809 LWI808:LWI809 MGE808:MGE809 MQA808:MQA809 MZW808:MZW809 NJS808:NJS809 NTO808:NTO809 ODK808:ODK809 ONG808:ONG809 OXC808:OXC809 PGY808:PGY809 PQU808:PQU809 QAQ808:QAQ809 QKM808:QKM809 QUI808:QUI809 REE808:REE809 ROA808:ROA809 RXW808:RXW809 SHS808:SHS809 SRO808:SRO809 TBK808:TBK809 TLG808:TLG809 TVC808:TVC809 UEY808:UEY809 UOU808:UOU809 UYQ808:UYQ809 VIM808:VIM809 VSI808:VSI809 WCE808:WCE809 WMA808:WMA809 WVW808:WVW809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729:O730 JK728:JK729 TG728:TG729 ADC728:ADC729 AMY728:AMY729 AWU728:AWU729 BGQ728:BGQ729 BQM728:BQM729 CAI728:CAI729 CKE728:CKE729 CUA728:CUA729 DDW728:DDW729 DNS728:DNS729 DXO728:DXO729 EHK728:EHK729 ERG728:ERG729 FBC728:FBC729 FKY728:FKY729 FUU728:FUU729 GEQ728:GEQ729 GOM728:GOM729 GYI728:GYI729 HIE728:HIE729 HSA728:HSA729 IBW728:IBW729 ILS728:ILS729 IVO728:IVO729 JFK728:JFK729 JPG728:JPG729 JZC728:JZC729 KIY728:KIY729 KSU728:KSU729 LCQ728:LCQ729 LMM728:LMM729 LWI728:LWI729 MGE728:MGE729 MQA728:MQA729 MZW728:MZW729 NJS728:NJS729 NTO728:NTO729 ODK728:ODK729 ONG728:ONG729 OXC728:OXC729 PGY728:PGY729 PQU728:PQU729 QAQ728:QAQ729 QKM728:QKM729 QUI728:QUI729 REE728:REE729 ROA728:ROA729 RXW728:RXW729 SHS728:SHS729 SRO728:SRO729 TBK728:TBK729 TLG728:TLG729 TVC728:TVC729 UEY728:UEY729 UOU728:UOU729 UYQ728:UYQ729 VIM728:VIM729 VSI728:VSI729 WCE728:WCE729 WMA728:WMA729 WVW728:WVW729 O410:O411 JK409:JK410 TG409:TG410 ADC409:ADC410 AMY409:AMY410 AWU409:AWU410 BGQ409:BGQ410 BQM409:BQM410 CAI409:CAI410 CKE409:CKE410 CUA409:CUA410 DDW409:DDW410 DNS409:DNS410 DXO409:DXO410 EHK409:EHK410 ERG409:ERG410 FBC409:FBC410 FKY409:FKY410 FUU409:FUU410 GEQ409:GEQ410 GOM409:GOM410 GYI409:GYI410 HIE409:HIE410 HSA409:HSA410 IBW409:IBW410 ILS409:ILS410 IVO409:IVO410 JFK409:JFK410 JPG409:JPG410 JZC409:JZC410 KIY409:KIY410 KSU409:KSU410 LCQ409:LCQ410 LMM409:LMM410 LWI409:LWI410 MGE409:MGE410 MQA409:MQA410 MZW409:MZW410 NJS409:NJS410 NTO409:NTO410 ODK409:ODK410 ONG409:ONG410 OXC409:OXC410 PGY409:PGY410 PQU409:PQU410 QAQ409:QAQ410 QKM409:QKM410 QUI409:QUI410 REE409:REE410 ROA409:ROA410 RXW409:RXW410 SHS409:SHS410 SRO409:SRO410 TBK409:TBK410 TLG409:TLG410 TVC409:TVC410 UEY409:UEY410 UOU409:UOU410 UYQ409:UYQ410 VIM409:VIM410 VSI409:VSI410 WCE409:WCE410 WMA409:WMA410 WVW409:WVW410 O450:O451 JK449:JK450 TG449:TG450 ADC449:ADC450 AMY449:AMY450 AWU449:AWU450 BGQ449:BGQ450 BQM449:BQM450 CAI449:CAI450 CKE449:CKE450 CUA449:CUA450 DDW449:DDW450 DNS449:DNS450 DXO449:DXO450 EHK449:EHK450 ERG449:ERG450 FBC449:FBC450 FKY449:FKY450 FUU449:FUU450 GEQ449:GEQ450 GOM449:GOM450 GYI449:GYI450 HIE449:HIE450 HSA449:HSA450 IBW449:IBW450 ILS449:ILS450 IVO449:IVO450 JFK449:JFK450 JPG449:JPG450 JZC449:JZC450 KIY449:KIY450 KSU449:KSU450 LCQ449:LCQ450 LMM449:LMM450 LWI449:LWI450 MGE449:MGE450 MQA449:MQA450 MZW449:MZW450 NJS449:NJS450 NTO449:NTO450 ODK449:ODK450 ONG449:ONG450 OXC449:OXC450 PGY449:PGY450 PQU449:PQU450 QAQ449:QAQ450 QKM449:QKM450 QUI449:QUI450 REE449:REE450 ROA449:ROA450 RXW449:RXW450 SHS449:SHS450 SRO449:SRO450 TBK449:TBK450 TLG449:TLG450 TVC449:TVC450 UEY449:UEY450 UOU449:UOU450 UYQ449:UYQ450 VIM449:VIM450 VSI449:VSI450 WCE449:WCE450 WMA449:WMA450 WVW449:WVW450 O490:O491 JK489:JK490 TG489:TG490 ADC489:ADC490 AMY489:AMY490 AWU489:AWU490 BGQ489:BGQ490 BQM489:BQM490 CAI489:CAI490 CKE489:CKE490 CUA489:CUA490 DDW489:DDW490 DNS489:DNS490 DXO489:DXO490 EHK489:EHK490 ERG489:ERG490 FBC489:FBC490 FKY489:FKY490 FUU489:FUU490 GEQ489:GEQ490 GOM489:GOM490 GYI489:GYI490 HIE489:HIE490 HSA489:HSA490 IBW489:IBW490 ILS489:ILS490 IVO489:IVO490 JFK489:JFK490 JPG489:JPG490 JZC489:JZC490 KIY489:KIY490 KSU489:KSU490 LCQ489:LCQ490 LMM489:LMM490 LWI489:LWI490 MGE489:MGE490 MQA489:MQA490 MZW489:MZW490 NJS489:NJS490 NTO489:NTO490 ODK489:ODK490 ONG489:ONG490 OXC489:OXC490 PGY489:PGY490 PQU489:PQU490 QAQ489:QAQ490 QKM489:QKM490 QUI489:QUI490 REE489:REE490 ROA489:ROA490 RXW489:RXW490 SHS489:SHS490 SRO489:SRO490 TBK489:TBK490 TLG489:TLG490 TVC489:TVC490 UEY489:UEY490 UOU489:UOU490 UYQ489:UYQ490 VIM489:VIM490 VSI489:VSI490 WCE489:WCE490 WMA489:WMA490 WVW489:WVW490 O530:O531 JK529:JK530 TG529:TG530 ADC529:ADC530 AMY529:AMY530 AWU529:AWU530 BGQ529:BGQ530 BQM529:BQM530 CAI529:CAI530 CKE529:CKE530 CUA529:CUA530 DDW529:DDW530 DNS529:DNS530 DXO529:DXO530 EHK529:EHK530 ERG529:ERG530 FBC529:FBC530 FKY529:FKY530 FUU529:FUU530 GEQ529:GEQ530 GOM529:GOM530 GYI529:GYI530 HIE529:HIE530 HSA529:HSA530 IBW529:IBW530 ILS529:ILS530 IVO529:IVO530 JFK529:JFK530 JPG529:JPG530 JZC529:JZC530 KIY529:KIY530 KSU529:KSU530 LCQ529:LCQ530 LMM529:LMM530 LWI529:LWI530 MGE529:MGE530 MQA529:MQA530 MZW529:MZW530 NJS529:NJS530 NTO529:NTO530 ODK529:ODK530 ONG529:ONG530 OXC529:OXC530 PGY529:PGY530 PQU529:PQU530 QAQ529:QAQ530 QKM529:QKM530 QUI529:QUI530 REE529:REE530 ROA529:ROA530 RXW529:RXW530 SHS529:SHS530 SRO529:SRO530 TBK529:TBK530 TLG529:TLG530 TVC529:TVC530 UEY529:UEY530 UOU529:UOU530 UYQ529:UYQ530 VIM529:VIM530 VSI529:VSI530 WCE529:WCE530 WMA529:WMA530 WVW529:WVW530 O569:O570 JK568:JK569 TG568:TG569 ADC568:ADC569 AMY568:AMY569 AWU568:AWU569 BGQ568:BGQ569 BQM568:BQM569 CAI568:CAI569 CKE568:CKE569 CUA568:CUA569 DDW568:DDW569 DNS568:DNS569 DXO568:DXO569 EHK568:EHK569 ERG568:ERG569 FBC568:FBC569 FKY568:FKY569 FUU568:FUU569 GEQ568:GEQ569 GOM568:GOM569 GYI568:GYI569 HIE568:HIE569 HSA568:HSA569 IBW568:IBW569 ILS568:ILS569 IVO568:IVO569 JFK568:JFK569 JPG568:JPG569 JZC568:JZC569 KIY568:KIY569 KSU568:KSU569 LCQ568:LCQ569 LMM568:LMM569 LWI568:LWI569 MGE568:MGE569 MQA568:MQA569 MZW568:MZW569 NJS568:NJS569 NTO568:NTO569 ODK568:ODK569 ONG568:ONG569 OXC568:OXC569 PGY568:PGY569 PQU568:PQU569 QAQ568:QAQ569 QKM568:QKM569 QUI568:QUI569 REE568:REE569 ROA568:ROA569 RXW568:RXW569 SHS568:SHS569 SRO568:SRO569 TBK568:TBK569 TLG568:TLG569 TVC568:TVC569 UEY568:UEY569 UOU568:UOU569 UYQ568:UYQ569 VIM568:VIM569 VSI568:VSI569 WCE568:WCE569 WMA568:WMA569 WVW568:WVW569 O609:O610 JK608:JK609 TG608:TG609 ADC608:ADC609 AMY608:AMY609 AWU608:AWU609 BGQ608:BGQ609 BQM608:BQM609 CAI608:CAI609 CKE608:CKE609 CUA608:CUA609 DDW608:DDW609 DNS608:DNS609 DXO608:DXO609 EHK608:EHK609 ERG608:ERG609 FBC608:FBC609 FKY608:FKY609 FUU608:FUU609 GEQ608:GEQ609 GOM608:GOM609 GYI608:GYI609 HIE608:HIE609 HSA608:HSA609 IBW608:IBW609 ILS608:ILS609 IVO608:IVO609 JFK608:JFK609 JPG608:JPG609 JZC608:JZC609 KIY608:KIY609 KSU608:KSU609 LCQ608:LCQ609 LMM608:LMM609 LWI608:LWI609 MGE608:MGE609 MQA608:MQA609 MZW608:MZW609 NJS608:NJS609 NTO608:NTO609 ODK608:ODK609 ONG608:ONG609 OXC608:OXC609 PGY608:PGY609 PQU608:PQU609 QAQ608:QAQ609 QKM608:QKM609 QUI608:QUI609 REE608:REE609 ROA608:ROA609 RXW608:RXW609 SHS608:SHS609 SRO608:SRO609 TBK608:TBK609 TLG608:TLG609 TVC608:TVC609 UEY608:UEY609 UOU608:UOU609 UYQ608:UYQ609 VIM608:VIM609 VSI608:VSI609 WCE608:WCE609 WMA608:WMA609 WVW608:WVW609 O649:O650 JK648:JK649 TG648:TG649 ADC648:ADC649 AMY648:AMY649 AWU648:AWU649 BGQ648:BGQ649 BQM648:BQM649 CAI648:CAI649 CKE648:CKE649 CUA648:CUA649 DDW648:DDW649 DNS648:DNS649 DXO648:DXO649 EHK648:EHK649 ERG648:ERG649 FBC648:FBC649 FKY648:FKY649 FUU648:FUU649 GEQ648:GEQ649 GOM648:GOM649 GYI648:GYI649 HIE648:HIE649 HSA648:HSA649 IBW648:IBW649 ILS648:ILS649 IVO648:IVO649 JFK648:JFK649 JPG648:JPG649 JZC648:JZC649 KIY648:KIY649 KSU648:KSU649 LCQ648:LCQ649 LMM648:LMM649 LWI648:LWI649 MGE648:MGE649 MQA648:MQA649 MZW648:MZW649 NJS648:NJS649 NTO648:NTO649 ODK648:ODK649 ONG648:ONG649 OXC648:OXC649 PGY648:PGY649 PQU648:PQU649 QAQ648:QAQ649 QKM648:QKM649 QUI648:QUI649 REE648:REE649 ROA648:ROA649 RXW648:RXW649 SHS648:SHS649 SRO648:SRO649 TBK648:TBK649 TLG648:TLG649 TVC648:TVC649 UEY648:UEY649 UOU648:UOU649 UYQ648:UYQ649 VIM648:VIM649 VSI648:VSI649 WCE648:WCE649 WMA648:WMA649 WVW648:WVW649 O689:O690 JK688:JK689 TG688:TG689 ADC688:ADC689 AMY688:AMY689 AWU688:AWU689 BGQ688:BGQ689 BQM688:BQM689 CAI688:CAI689 CKE688:CKE689 CUA688:CUA689 DDW688:DDW689 DNS688:DNS689 DXO688:DXO689 EHK688:EHK689 ERG688:ERG689 FBC688:FBC689 FKY688:FKY689 FUU688:FUU689 GEQ688:GEQ689 GOM688:GOM689 GYI688:GYI689 HIE688:HIE689 HSA688:HSA689 IBW688:IBW689 ILS688:ILS689 IVO688:IVO689 JFK688:JFK689 JPG688:JPG689 JZC688:JZC689 KIY688:KIY689 KSU688:KSU689 LCQ688:LCQ689 LMM688:LMM689 LWI688:LWI689 MGE688:MGE689 MQA688:MQA689 MZW688:MZW689 NJS688:NJS689 NTO688:NTO689 ODK688:ODK689 ONG688:ONG689 OXC688:OXC689 PGY688:PGY689 PQU688:PQU689 QAQ688:QAQ689 QKM688:QKM689 QUI688:QUI689 REE688:REE689 ROA688:ROA689 RXW688:RXW689 SHS688:SHS689 SRO688:SRO689 TBK688:TBK689 TLG688:TLG689 TVC688:TVC689 UEY688:UEY689 UOU688:UOU689 UYQ688:UYQ689 VIM688:VIM689 VSI688:VSI689 WCE688:WCE689 WMA688:WMA689 WVW688:WVW689 O1009:O1010 JK1008:JK1009 TG1008:TG1009 ADC1008:ADC1009 AMY1008:AMY1009 AWU1008:AWU1009 BGQ1008:BGQ1009 BQM1008:BQM1009 CAI1008:CAI1009 CKE1008:CKE1009 CUA1008:CUA1009 DDW1008:DDW1009 DNS1008:DNS1009 DXO1008:DXO1009 EHK1008:EHK1009 ERG1008:ERG1009 FBC1008:FBC1009 FKY1008:FKY1009 FUU1008:FUU1009 GEQ1008:GEQ1009 GOM1008:GOM1009 GYI1008:GYI1009 HIE1008:HIE1009 HSA1008:HSA1009 IBW1008:IBW1009 ILS1008:ILS1009 IVO1008:IVO1009 JFK1008:JFK1009 JPG1008:JPG1009 JZC1008:JZC1009 KIY1008:KIY1009 KSU1008:KSU1009 LCQ1008:LCQ1009 LMM1008:LMM1009 LWI1008:LWI1009 MGE1008:MGE1009 MQA1008:MQA1009 MZW1008:MZW1009 NJS1008:NJS1009 NTO1008:NTO1009 ODK1008:ODK1009 ONG1008:ONG1009 OXC1008:OXC1009 PGY1008:PGY1009 PQU1008:PQU1009 QAQ1008:QAQ1009 QKM1008:QKM1009 QUI1008:QUI1009 REE1008:REE1009 ROA1008:ROA1009 RXW1008:RXW1009 SHS1008:SHS1009 SRO1008:SRO1009 TBK1008:TBK1009 TLG1008:TLG1009 TVC1008:TVC1009 UEY1008:UEY1009 UOU1008:UOU1009 UYQ1008:UYQ1009 VIM1008:VIM1009 VSI1008:VSI1009 WCE1008:WCE1009 WMA1008:WMA1009 WVW1008:WVW1009 O1090:O1091 JK1088:JK1089 TG1088:TG1089 ADC1088:ADC1089 AMY1088:AMY1089 AWU1088:AWU1089 BGQ1088:BGQ1089 BQM1088:BQM1089 CAI1088:CAI1089 CKE1088:CKE1089 CUA1088:CUA1089 DDW1088:DDW1089 DNS1088:DNS1089 DXO1088:DXO1089 EHK1088:EHK1089 ERG1088:ERG1089 FBC1088:FBC1089 FKY1088:FKY1089 FUU1088:FUU1089 GEQ1088:GEQ1089 GOM1088:GOM1089 GYI1088:GYI1089 HIE1088:HIE1089 HSA1088:HSA1089 IBW1088:IBW1089 ILS1088:ILS1089 IVO1088:IVO1089 JFK1088:JFK1089 JPG1088:JPG1089 JZC1088:JZC1089 KIY1088:KIY1089 KSU1088:KSU1089 LCQ1088:LCQ1089 LMM1088:LMM1089 LWI1088:LWI1089 MGE1088:MGE1089 MQA1088:MQA1089 MZW1088:MZW1089 NJS1088:NJS1089 NTO1088:NTO1089 ODK1088:ODK1089 ONG1088:ONG1089 OXC1088:OXC1089 PGY1088:PGY1089 PQU1088:PQU1089 QAQ1088:QAQ1089 QKM1088:QKM1089 QUI1088:QUI1089 REE1088:REE1089 ROA1088:ROA1089 RXW1088:RXW1089 SHS1088:SHS1089 SRO1088:SRO1089 TBK1088:TBK1089 TLG1088:TLG1089 TVC1088:TVC1089 UEY1088:UEY1089 UOU1088:UOU1089 UYQ1088:UYQ1089 VIM1088:VIM1089 VSI1088:VSI1089 WCE1088:WCE1089 WMA1088:WMA1089 WVW1088:WVW1089 O171:O172 JK171:JK172 TG171:TG172 ADC171:ADC172 AMY171:AMY172 AWU171:AWU172 BGQ171:BGQ172 BQM171:BQM172 CAI171:CAI172 CKE171:CKE172 CUA171:CUA172 DDW171:DDW172 DNS171:DNS172 DXO171:DXO172 EHK171:EHK172 ERG171:ERG172 FBC171:FBC172 FKY171:FKY172 FUU171:FUU172 GEQ171:GEQ172 GOM171:GOM172 GYI171:GYI172 HIE171:HIE172 HSA171:HSA172 IBW171:IBW172 ILS171:ILS172 IVO171:IVO172 JFK171:JFK172 JPG171:JPG172 JZC171:JZC172 KIY171:KIY172 KSU171:KSU172 LCQ171:LCQ172 LMM171:LMM172 LWI171:LWI172 MGE171:MGE172 MQA171:MQA172 MZW171:MZW172 NJS171:NJS172 NTO171:NTO172 ODK171:ODK172 ONG171:ONG172 OXC171:OXC172 PGY171:PGY172 PQU171:PQU172 QAQ171:QAQ172 QKM171:QKM172 QUI171:QUI172 REE171:REE172 ROA171:ROA172 RXW171:RXW172 SHS171:SHS172 SRO171:SRO172 TBK171:TBK172 TLG171:TLG172 TVC171:TVC172 UEY171:UEY172 UOU171:UOU172 UYQ171:UYQ172 VIM171:VIM172 VSI171:VSI172 WCE171:WCE172 WMA171:WMA172 WVW171:WVW172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1:O132 JK131:JK132 TG131:TG132 ADC131:ADC132 AMY131:AMY132 AWU131:AWU132 BGQ131:BGQ132 BQM131:BQM132 CAI131:CAI132 CKE131:CKE132 CUA131:CUA132 DDW131:DDW132 DNS131:DNS132 DXO131:DXO132 EHK131:EHK132 ERG131:ERG132 FBC131:FBC132 FKY131:FKY132 FUU131:FUU132 GEQ131:GEQ132 GOM131:GOM132 GYI131:GYI132 HIE131:HIE132 HSA131:HSA132 IBW131:IBW132 ILS131:ILS132 IVO131:IVO132 JFK131:JFK132 JPG131:JPG132 JZC131:JZC132 KIY131:KIY132 KSU131:KSU132 LCQ131:LCQ132 LMM131:LMM132 LWI131:LWI132 MGE131:MGE132 MQA131:MQA132 MZW131:MZW132 NJS131:NJS132 NTO131:NTO132 ODK131:ODK132 ONG131:ONG132 OXC131:OXC132 PGY131:PGY132 PQU131:PQU132 QAQ131:QAQ132 QKM131:QKM132 QUI131:QUI132 REE131:REE132 ROA131:ROA132 RXW131:RXW132 SHS131:SHS132 SRO131:SRO132 TBK131:TBK132 TLG131:TLG132 TVC131:TVC132 UEY131:UEY132 UOU131:UOU132 UYQ131:UYQ132 VIM131:VIM132 VSI131:VSI132 WCE131:WCE132 WMA131:WMA132 WVW131:WVW132 O211:O212 JK211:JK212 TG211:TG212 ADC211:ADC212 AMY211:AMY212 AWU211:AWU212 BGQ211:BGQ212 BQM211:BQM212 CAI211:CAI212 CKE211:CKE212 CUA211:CUA212 DDW211:DDW212 DNS211:DNS212 DXO211:DXO212 EHK211:EHK212 ERG211:ERG212 FBC211:FBC212 FKY211:FKY212 FUU211:FUU212 GEQ211:GEQ212 GOM211:GOM212 GYI211:GYI212 HIE211:HIE212 HSA211:HSA212 IBW211:IBW212 ILS211:ILS212 IVO211:IVO212 JFK211:JFK212 JPG211:JPG212 JZC211:JZC212 KIY211:KIY212 KSU211:KSU212 LCQ211:LCQ212 LMM211:LMM212 LWI211:LWI212 MGE211:MGE212 MQA211:MQA212 MZW211:MZW212 NJS211:NJS212 NTO211:NTO212 ODK211:ODK212 ONG211:ONG212 OXC211:OXC212 PGY211:PGY212 PQU211:PQU212 QAQ211:QAQ212 QKM211:QKM212 QUI211:QUI212 REE211:REE212 ROA211:ROA212 RXW211:RXW212 SHS211:SHS212 SRO211:SRO212 TBK211:TBK212 TLG211:TLG212 TVC211:TVC212 UEY211:UEY212 UOU211:UOU212 UYQ211:UYQ212 VIM211:VIM212 VSI211:VSI212 WCE211:WCE212 WMA211:WMA212 WVW211:WVW212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291:O292 JK291:JK292 TG291:TG292 ADC291:ADC292 AMY291:AMY292 AWU291:AWU292 BGQ291:BGQ292 BQM291:BQM292 CAI291:CAI292 CKE291:CKE292 CUA291:CUA292 DDW291:DDW292 DNS291:DNS292 DXO291:DXO292 EHK291:EHK292 ERG291:ERG292 FBC291:FBC292 FKY291:FKY292 FUU291:FUU292 GEQ291:GEQ292 GOM291:GOM292 GYI291:GYI292 HIE291:HIE292 HSA291:HSA292 IBW291:IBW292 ILS291:ILS292 IVO291:IVO292 JFK291:JFK292 JPG291:JPG292 JZC291:JZC292 KIY291:KIY292 KSU291:KSU292 LCQ291:LCQ292 LMM291:LMM292 LWI291:LWI292 MGE291:MGE292 MQA291:MQA292 MZW291:MZW292 NJS291:NJS292 NTO291:NTO292 ODK291:ODK292 ONG291:ONG292 OXC291:OXC292 PGY291:PGY292 PQU291:PQU292 QAQ291:QAQ292 QKM291:QKM292 QUI291:QUI292 REE291:REE292 ROA291:ROA292 RXW291:RXW292 SHS291:SHS292 SRO291:SRO292 TBK291:TBK292 TLG291:TLG292 TVC291:TVC292 UEY291:UEY292 UOU291:UOU292 UYQ291:UYQ292 VIM291:VIM292 VSI291:VSI292 WCE291:WCE292 WMA291:WMA292 WVW291:WVW292 O769 JK768 TG768 ADC768 AMY768 AWU768 BGQ768 BQM768 CAI768 CKE768 CUA768 DDW768 DNS768 DXO768 EHK768 ERG768 FBC768 FKY768 FUU768 GEQ768 GOM768 GYI768 HIE768 HSA768 IBW768 ILS768 IVO768 JFK768 JPG768 JZC768 KIY768 KSU768 LCQ768 LMM768 LWI768 MGE768 MQA768 MZW768 NJS768 NTO768 ODK768 ONG768 OXC768 PGY768 PQU768 QAQ768 QKM768 QUI768 REE768 ROA768 RXW768 SHS768 SRO768 TBK768 TLG768 TVC768 UEY768 UOU768 UYQ768 VIM768 VSI768 WCE768 WMA768 WVW768">
      <formula1>"Suport hârtie (nr)"</formula1>
    </dataValidation>
    <dataValidation type="list" allowBlank="1" showInputMessage="1" showErrorMessage="1" sqref="O1048:Q1048 JK1047:JM1047 TG1047:TI1047 ADC1047:ADE1047 AMY1047:ANA1047 AWU1047:AWW1047 BGQ1047:BGS1047 BQM1047:BQO1047 CAI1047:CAK1047 CKE1047:CKG1047 CUA1047:CUC1047 DDW1047:DDY1047 DNS1047:DNU1047 DXO1047:DXQ1047 EHK1047:EHM1047 ERG1047:ERI1047 FBC1047:FBE1047 FKY1047:FLA1047 FUU1047:FUW1047 GEQ1047:GES1047 GOM1047:GOO1047 GYI1047:GYK1047 HIE1047:HIG1047 HSA1047:HSC1047 IBW1047:IBY1047 ILS1047:ILU1047 IVO1047:IVQ1047 JFK1047:JFM1047 JPG1047:JPI1047 JZC1047:JZE1047 KIY1047:KJA1047 KSU1047:KSW1047 LCQ1047:LCS1047 LMM1047:LMO1047 LWI1047:LWK1047 MGE1047:MGG1047 MQA1047:MQC1047 MZW1047:MZY1047 NJS1047:NJU1047 NTO1047:NTQ1047 ODK1047:ODM1047 ONG1047:ONI1047 OXC1047:OXE1047 PGY1047:PHA1047 PQU1047:PQW1047 QAQ1047:QAS1047 QKM1047:QKO1047 QUI1047:QUK1047 REE1047:REG1047 ROA1047:ROC1047 RXW1047:RXY1047 SHS1047:SHU1047 SRO1047:SRQ1047 TBK1047:TBM1047 TLG1047:TLI1047 TVC1047:TVE1047 UEY1047:UFA1047 UOU1047:UOW1047 UYQ1047:UYS1047 VIM1047:VIO1047 VSI1047:VSK1047 WCE1047:WCG1047 WMA1047:WMC1047 WVW1047:WVY1047 O369:Q369 JK369:JM369 TG369:TI369 ADC369:ADE369 AMY369:ANA369 AWU369:AWW369 BGQ369:BGS369 BQM369:BQO369 CAI369:CAK369 CKE369:CKG369 CUA369:CUC369 DDW369:DDY369 DNS369:DNU369 DXO369:DXQ369 EHK369:EHM369 ERG369:ERI369 FBC369:FBE369 FKY369:FLA369 FUU369:FUW369 GEQ369:GES369 GOM369:GOO369 GYI369:GYK369 HIE369:HIG369 HSA369:HSC369 IBW369:IBY369 ILS369:ILU369 IVO369:IVQ369 JFK369:JFM369 JPG369:JPI369 JZC369:JZE369 KIY369:KJA369 KSU369:KSW369 LCQ369:LCS369 LMM369:LMO369 LWI369:LWK369 MGE369:MGG369 MQA369:MQC369 MZW369:MZY369 NJS369:NJU369 NTO369:NTQ369 ODK369:ODM369 ONG369:ONI369 OXC369:OXE369 PGY369:PHA369 PQU369:PQW369 QAQ369:QAS369 QKM369:QKO369 QUI369:QUK369 REE369:REG369 ROA369:ROC369 RXW369:RXY369 SHS369:SHU369 SRO369:SRQ369 TBK369:TBM369 TLG369:TLI369 TVC369:TVE369 UEY369:UFA369 UOU369:UOW369 UYQ369:UYS369 VIM369:VIO369 VSI369:VSK369 WCE369:WCG369 WMA369:WMC369 WVW369:WVY369 O329:Q329 JK329:JM329 TG329:TI329 ADC329:ADE329 AMY329:ANA329 AWU329:AWW329 BGQ329:BGS329 BQM329:BQO329 CAI329:CAK329 CKE329:CKG329 CUA329:CUC329 DDW329:DDY329 DNS329:DNU329 DXO329:DXQ329 EHK329:EHM329 ERG329:ERI329 FBC329:FBE329 FKY329:FLA329 FUU329:FUW329 GEQ329:GES329 GOM329:GOO329 GYI329:GYK329 HIE329:HIG329 HSA329:HSC329 IBW329:IBY329 ILS329:ILU329 IVO329:IVQ329 JFK329:JFM329 JPG329:JPI329 JZC329:JZE329 KIY329:KJA329 KSU329:KSW329 LCQ329:LCS329 LMM329:LMO329 LWI329:LWK329 MGE329:MGG329 MQA329:MQC329 MZW329:MZY329 NJS329:NJU329 NTO329:NTQ329 ODK329:ODM329 ONG329:ONI329 OXC329:OXE329 PGY329:PHA329 PQU329:PQW329 QAQ329:QAS329 QKM329:QKO329 QUI329:QUK329 REE329:REG329 ROA329:ROC329 RXW329:RXY329 SHS329:SHU329 SRO329:SRQ329 TBK329:TBM329 TLG329:TLI329 TVC329:TVE329 UEY329:UFA329 UOU329:UOW329 UYQ329:UYS329 VIM329:VIO329 VSI329:VSK329 WCE329:WCG329 WMA329:WMC329 WVW329:WVY329 O1129:Q1129 JK1127:JM1127 TG1127:TI1127 ADC1127:ADE1127 AMY1127:ANA1127 AWU1127:AWW1127 BGQ1127:BGS1127 BQM1127:BQO1127 CAI1127:CAK1127 CKE1127:CKG1127 CUA1127:CUC1127 DDW1127:DDY1127 DNS1127:DNU1127 DXO1127:DXQ1127 EHK1127:EHM1127 ERG1127:ERI1127 FBC1127:FBE1127 FKY1127:FLA1127 FUU1127:FUW1127 GEQ1127:GES1127 GOM1127:GOO1127 GYI1127:GYK1127 HIE1127:HIG1127 HSA1127:HSC1127 IBW1127:IBY1127 ILS1127:ILU1127 IVO1127:IVQ1127 JFK1127:JFM1127 JPG1127:JPI1127 JZC1127:JZE1127 KIY1127:KJA1127 KSU1127:KSW1127 LCQ1127:LCS1127 LMM1127:LMO1127 LWI1127:LWK1127 MGE1127:MGG1127 MQA1127:MQC1127 MZW1127:MZY1127 NJS1127:NJU1127 NTO1127:NTQ1127 ODK1127:ODM1127 ONG1127:ONI1127 OXC1127:OXE1127 PGY1127:PHA1127 PQU1127:PQW1127 QAQ1127:QAS1127 QKM1127:QKO1127 QUI1127:QUK1127 REE1127:REG1127 ROA1127:ROC1127 RXW1127:RXY1127 SHS1127:SHU1127 SRO1127:SRQ1127 TBK1127:TBM1127 TLG1127:TLI1127 TVC1127:TVE1127 UEY1127:UFA1127 UOU1127:UOW1127 UYQ1127:UYS1127 VIM1127:VIO1127 VSI1127:VSK1127 WCE1127:WCG1127 WMA1127:WMC1127 WVW1127:WVY1127 O968:Q968 JK967:JM967 TG967:TI967 ADC967:ADE967 AMY967:ANA967 AWU967:AWW967 BGQ967:BGS967 BQM967:BQO967 CAI967:CAK967 CKE967:CKG967 CUA967:CUC967 DDW967:DDY967 DNS967:DNU967 DXO967:DXQ967 EHK967:EHM967 ERG967:ERI967 FBC967:FBE967 FKY967:FLA967 FUU967:FUW967 GEQ967:GES967 GOM967:GOO967 GYI967:GYK967 HIE967:HIG967 HSA967:HSC967 IBW967:IBY967 ILS967:ILU967 IVO967:IVQ967 JFK967:JFM967 JPG967:JPI967 JZC967:JZE967 KIY967:KJA967 KSU967:KSW967 LCQ967:LCS967 LMM967:LMO967 LWI967:LWK967 MGE967:MGG967 MQA967:MQC967 MZW967:MZY967 NJS967:NJU967 NTO967:NTQ967 ODK967:ODM967 ONG967:ONI967 OXC967:OXE967 PGY967:PHA967 PQU967:PQW967 QAQ967:QAS967 QKM967:QKO967 QUI967:QUK967 REE967:REG967 ROA967:ROC967 RXW967:RXY967 SHS967:SHU967 SRO967:SRQ967 TBK967:TBM967 TLG967:TLI967 TVC967:TVE967 UEY967:UFA967 UOU967:UOW967 UYQ967:UYS967 VIM967:VIO967 VSI967:VSK967 WCE967:WCG967 WMA967:WMC967 WVW967:WVY967 O928:Q928 JK927:JM927 TG927:TI927 ADC927:ADE927 AMY927:ANA927 AWU927:AWW927 BGQ927:BGS927 BQM927:BQO927 CAI927:CAK927 CKE927:CKG927 CUA927:CUC927 DDW927:DDY927 DNS927:DNU927 DXO927:DXQ927 EHK927:EHM927 ERG927:ERI927 FBC927:FBE927 FKY927:FLA927 FUU927:FUW927 GEQ927:GES927 GOM927:GOO927 GYI927:GYK927 HIE927:HIG927 HSA927:HSC927 IBW927:IBY927 ILS927:ILU927 IVO927:IVQ927 JFK927:JFM927 JPG927:JPI927 JZC927:JZE927 KIY927:KJA927 KSU927:KSW927 LCQ927:LCS927 LMM927:LMO927 LWI927:LWK927 MGE927:MGG927 MQA927:MQC927 MZW927:MZY927 NJS927:NJU927 NTO927:NTQ927 ODK927:ODM927 ONG927:ONI927 OXC927:OXE927 PGY927:PHA927 PQU927:PQW927 QAQ927:QAS927 QKM927:QKO927 QUI927:QUK927 REE927:REG927 ROA927:ROC927 RXW927:RXY927 SHS927:SHU927 SRO927:SRQ927 TBK927:TBM927 TLG927:TLI927 TVC927:TVE927 UEY927:UFA927 UOU927:UOW927 UYQ927:UYS927 VIM927:VIO927 VSI927:VSK927 WCE927:WCG927 WMA927:WMC927 WVW927:WVY927 O888:Q888 JK887:JM887 TG887:TI887 ADC887:ADE887 AMY887:ANA887 AWU887:AWW887 BGQ887:BGS887 BQM887:BQO887 CAI887:CAK887 CKE887:CKG887 CUA887:CUC887 DDW887:DDY887 DNS887:DNU887 DXO887:DXQ887 EHK887:EHM887 ERG887:ERI887 FBC887:FBE887 FKY887:FLA887 FUU887:FUW887 GEQ887:GES887 GOM887:GOO887 GYI887:GYK887 HIE887:HIG887 HSA887:HSC887 IBW887:IBY887 ILS887:ILU887 IVO887:IVQ887 JFK887:JFM887 JPG887:JPI887 JZC887:JZE887 KIY887:KJA887 KSU887:KSW887 LCQ887:LCS887 LMM887:LMO887 LWI887:LWK887 MGE887:MGG887 MQA887:MQC887 MZW887:MZY887 NJS887:NJU887 NTO887:NTQ887 ODK887:ODM887 ONG887:ONI887 OXC887:OXE887 PGY887:PHA887 PQU887:PQW887 QAQ887:QAS887 QKM887:QKO887 QUI887:QUK887 REE887:REG887 ROA887:ROC887 RXW887:RXY887 SHS887:SHU887 SRO887:SRQ887 TBK887:TBM887 TLG887:TLI887 TVC887:TVE887 UEY887:UFA887 UOU887:UOW887 UYQ887:UYS887 VIM887:VIO887 VSI887:VSK887 WCE887:WCG887 WMA887:WMC887 WVW887:WVY887 O848:Q848 JK847:JM847 TG847:TI847 ADC847:ADE847 AMY847:ANA847 AWU847:AWW847 BGQ847:BGS847 BQM847:BQO847 CAI847:CAK847 CKE847:CKG847 CUA847:CUC847 DDW847:DDY847 DNS847:DNU847 DXO847:DXQ847 EHK847:EHM847 ERG847:ERI847 FBC847:FBE847 FKY847:FLA847 FUU847:FUW847 GEQ847:GES847 GOM847:GOO847 GYI847:GYK847 HIE847:HIG847 HSA847:HSC847 IBW847:IBY847 ILS847:ILU847 IVO847:IVQ847 JFK847:JFM847 JPG847:JPI847 JZC847:JZE847 KIY847:KJA847 KSU847:KSW847 LCQ847:LCS847 LMM847:LMO847 LWI847:LWK847 MGE847:MGG847 MQA847:MQC847 MZW847:MZY847 NJS847:NJU847 NTO847:NTQ847 ODK847:ODM847 ONG847:ONI847 OXC847:OXE847 PGY847:PHA847 PQU847:PQW847 QAQ847:QAS847 QKM847:QKO847 QUI847:QUK847 REE847:REG847 ROA847:ROC847 RXW847:RXY847 SHS847:SHU847 SRO847:SRQ847 TBK847:TBM847 TLG847:TLI847 TVC847:TVE847 UEY847:UFA847 UOU847:UOW847 UYQ847:UYS847 VIM847:VIO847 VSI847:VSK847 WCE847:WCG847 WMA847:WMC847 WVW847:WVY847 O808:Q808 JK807:JM807 TG807:TI807 ADC807:ADE807 AMY807:ANA807 AWU807:AWW807 BGQ807:BGS807 BQM807:BQO807 CAI807:CAK807 CKE807:CKG807 CUA807:CUC807 DDW807:DDY807 DNS807:DNU807 DXO807:DXQ807 EHK807:EHM807 ERG807:ERI807 FBC807:FBE807 FKY807:FLA807 FUU807:FUW807 GEQ807:GES807 GOM807:GOO807 GYI807:GYK807 HIE807:HIG807 HSA807:HSC807 IBW807:IBY807 ILS807:ILU807 IVO807:IVQ807 JFK807:JFM807 JPG807:JPI807 JZC807:JZE807 KIY807:KJA807 KSU807:KSW807 LCQ807:LCS807 LMM807:LMO807 LWI807:LWK807 MGE807:MGG807 MQA807:MQC807 MZW807:MZY807 NJS807:NJU807 NTO807:NTQ807 ODK807:ODM807 ONG807:ONI807 OXC807:OXE807 PGY807:PHA807 PQU807:PQW807 QAQ807:QAS807 QKM807:QKO807 QUI807:QUK807 REE807:REG807 ROA807:ROC807 RXW807:RXY807 SHS807:SHU807 SRO807:SRQ807 TBK807:TBM807 TLG807:TLI807 TVC807:TVE807 UEY807:UFA807 UOU807:UOW807 UYQ807:UYS807 VIM807:VIO807 VSI807:VSK807 WCE807:WCG807 WMA807:WMC807 WVW807:WVY807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728:Q728 JK727:JM727 TG727:TI727 ADC727:ADE727 AMY727:ANA727 AWU727:AWW727 BGQ727:BGS727 BQM727:BQO727 CAI727:CAK727 CKE727:CKG727 CUA727:CUC727 DDW727:DDY727 DNS727:DNU727 DXO727:DXQ727 EHK727:EHM727 ERG727:ERI727 FBC727:FBE727 FKY727:FLA727 FUU727:FUW727 GEQ727:GES727 GOM727:GOO727 GYI727:GYK727 HIE727:HIG727 HSA727:HSC727 IBW727:IBY727 ILS727:ILU727 IVO727:IVQ727 JFK727:JFM727 JPG727:JPI727 JZC727:JZE727 KIY727:KJA727 KSU727:KSW727 LCQ727:LCS727 LMM727:LMO727 LWI727:LWK727 MGE727:MGG727 MQA727:MQC727 MZW727:MZY727 NJS727:NJU727 NTO727:NTQ727 ODK727:ODM727 ONG727:ONI727 OXC727:OXE727 PGY727:PHA727 PQU727:PQW727 QAQ727:QAS727 QKM727:QKO727 QUI727:QUK727 REE727:REG727 ROA727:ROC727 RXW727:RXY727 SHS727:SHU727 SRO727:SRQ727 TBK727:TBM727 TLG727:TLI727 TVC727:TVE727 UEY727:UFA727 UOU727:UOW727 UYQ727:UYS727 VIM727:VIO727 VSI727:VSK727 WCE727:WCG727 WMA727:WMC727 WVW727:WVY727 O409:Q409 JK408:JM408 TG408:TI408 ADC408:ADE408 AMY408:ANA408 AWU408:AWW408 BGQ408:BGS408 BQM408:BQO408 CAI408:CAK408 CKE408:CKG408 CUA408:CUC408 DDW408:DDY408 DNS408:DNU408 DXO408:DXQ408 EHK408:EHM408 ERG408:ERI408 FBC408:FBE408 FKY408:FLA408 FUU408:FUW408 GEQ408:GES408 GOM408:GOO408 GYI408:GYK408 HIE408:HIG408 HSA408:HSC408 IBW408:IBY408 ILS408:ILU408 IVO408:IVQ408 JFK408:JFM408 JPG408:JPI408 JZC408:JZE408 KIY408:KJA408 KSU408:KSW408 LCQ408:LCS408 LMM408:LMO408 LWI408:LWK408 MGE408:MGG408 MQA408:MQC408 MZW408:MZY408 NJS408:NJU408 NTO408:NTQ408 ODK408:ODM408 ONG408:ONI408 OXC408:OXE408 PGY408:PHA408 PQU408:PQW408 QAQ408:QAS408 QKM408:QKO408 QUI408:QUK408 REE408:REG408 ROA408:ROC408 RXW408:RXY408 SHS408:SHU408 SRO408:SRQ408 TBK408:TBM408 TLG408:TLI408 TVC408:TVE408 UEY408:UFA408 UOU408:UOW408 UYQ408:UYS408 VIM408:VIO408 VSI408:VSK408 WCE408:WCG408 WMA408:WMC408 WVW408:WVY408 O449:Q449 JK448:JM448 TG448:TI448 ADC448:ADE448 AMY448:ANA448 AWU448:AWW448 BGQ448:BGS448 BQM448:BQO448 CAI448:CAK448 CKE448:CKG448 CUA448:CUC448 DDW448:DDY448 DNS448:DNU448 DXO448:DXQ448 EHK448:EHM448 ERG448:ERI448 FBC448:FBE448 FKY448:FLA448 FUU448:FUW448 GEQ448:GES448 GOM448:GOO448 GYI448:GYK448 HIE448:HIG448 HSA448:HSC448 IBW448:IBY448 ILS448:ILU448 IVO448:IVQ448 JFK448:JFM448 JPG448:JPI448 JZC448:JZE448 KIY448:KJA448 KSU448:KSW448 LCQ448:LCS448 LMM448:LMO448 LWI448:LWK448 MGE448:MGG448 MQA448:MQC448 MZW448:MZY448 NJS448:NJU448 NTO448:NTQ448 ODK448:ODM448 ONG448:ONI448 OXC448:OXE448 PGY448:PHA448 PQU448:PQW448 QAQ448:QAS448 QKM448:QKO448 QUI448:QUK448 REE448:REG448 ROA448:ROC448 RXW448:RXY448 SHS448:SHU448 SRO448:SRQ448 TBK448:TBM448 TLG448:TLI448 TVC448:TVE448 UEY448:UFA448 UOU448:UOW448 UYQ448:UYS448 VIM448:VIO448 VSI448:VSK448 WCE448:WCG448 WMA448:WMC448 WVW448:WVY448 O489:Q489 JK488:JM488 TG488:TI488 ADC488:ADE488 AMY488:ANA488 AWU488:AWW488 BGQ488:BGS488 BQM488:BQO488 CAI488:CAK488 CKE488:CKG488 CUA488:CUC488 DDW488:DDY488 DNS488:DNU488 DXO488:DXQ488 EHK488:EHM488 ERG488:ERI488 FBC488:FBE488 FKY488:FLA488 FUU488:FUW488 GEQ488:GES488 GOM488:GOO488 GYI488:GYK488 HIE488:HIG488 HSA488:HSC488 IBW488:IBY488 ILS488:ILU488 IVO488:IVQ488 JFK488:JFM488 JPG488:JPI488 JZC488:JZE488 KIY488:KJA488 KSU488:KSW488 LCQ488:LCS488 LMM488:LMO488 LWI488:LWK488 MGE488:MGG488 MQA488:MQC488 MZW488:MZY488 NJS488:NJU488 NTO488:NTQ488 ODK488:ODM488 ONG488:ONI488 OXC488:OXE488 PGY488:PHA488 PQU488:PQW488 QAQ488:QAS488 QKM488:QKO488 QUI488:QUK488 REE488:REG488 ROA488:ROC488 RXW488:RXY488 SHS488:SHU488 SRO488:SRQ488 TBK488:TBM488 TLG488:TLI488 TVC488:TVE488 UEY488:UFA488 UOU488:UOW488 UYQ488:UYS488 VIM488:VIO488 VSI488:VSK488 WCE488:WCG488 WMA488:WMC488 WVW488:WVY488 O529:Q529 JK528:JM528 TG528:TI528 ADC528:ADE528 AMY528:ANA528 AWU528:AWW528 BGQ528:BGS528 BQM528:BQO528 CAI528:CAK528 CKE528:CKG528 CUA528:CUC528 DDW528:DDY528 DNS528:DNU528 DXO528:DXQ528 EHK528:EHM528 ERG528:ERI528 FBC528:FBE528 FKY528:FLA528 FUU528:FUW528 GEQ528:GES528 GOM528:GOO528 GYI528:GYK528 HIE528:HIG528 HSA528:HSC528 IBW528:IBY528 ILS528:ILU528 IVO528:IVQ528 JFK528:JFM528 JPG528:JPI528 JZC528:JZE528 KIY528:KJA528 KSU528:KSW528 LCQ528:LCS528 LMM528:LMO528 LWI528:LWK528 MGE528:MGG528 MQA528:MQC528 MZW528:MZY528 NJS528:NJU528 NTO528:NTQ528 ODK528:ODM528 ONG528:ONI528 OXC528:OXE528 PGY528:PHA528 PQU528:PQW528 QAQ528:QAS528 QKM528:QKO528 QUI528:QUK528 REE528:REG528 ROA528:ROC528 RXW528:RXY528 SHS528:SHU528 SRO528:SRQ528 TBK528:TBM528 TLG528:TLI528 TVC528:TVE528 UEY528:UFA528 UOU528:UOW528 UYQ528:UYS528 VIM528:VIO528 VSI528:VSK528 WCE528:WCG528 WMA528:WMC528 WVW528:WVY528 O568:Q568 JK567:JM567 TG567:TI567 ADC567:ADE567 AMY567:ANA567 AWU567:AWW567 BGQ567:BGS567 BQM567:BQO567 CAI567:CAK567 CKE567:CKG567 CUA567:CUC567 DDW567:DDY567 DNS567:DNU567 DXO567:DXQ567 EHK567:EHM567 ERG567:ERI567 FBC567:FBE567 FKY567:FLA567 FUU567:FUW567 GEQ567:GES567 GOM567:GOO567 GYI567:GYK567 HIE567:HIG567 HSA567:HSC567 IBW567:IBY567 ILS567:ILU567 IVO567:IVQ567 JFK567:JFM567 JPG567:JPI567 JZC567:JZE567 KIY567:KJA567 KSU567:KSW567 LCQ567:LCS567 LMM567:LMO567 LWI567:LWK567 MGE567:MGG567 MQA567:MQC567 MZW567:MZY567 NJS567:NJU567 NTO567:NTQ567 ODK567:ODM567 ONG567:ONI567 OXC567:OXE567 PGY567:PHA567 PQU567:PQW567 QAQ567:QAS567 QKM567:QKO567 QUI567:QUK567 REE567:REG567 ROA567:ROC567 RXW567:RXY567 SHS567:SHU567 SRO567:SRQ567 TBK567:TBM567 TLG567:TLI567 TVC567:TVE567 UEY567:UFA567 UOU567:UOW567 UYQ567:UYS567 VIM567:VIO567 VSI567:VSK567 WCE567:WCG567 WMA567:WMC567 WVW567:WVY567 O608:Q608 JK607:JM607 TG607:TI607 ADC607:ADE607 AMY607:ANA607 AWU607:AWW607 BGQ607:BGS607 BQM607:BQO607 CAI607:CAK607 CKE607:CKG607 CUA607:CUC607 DDW607:DDY607 DNS607:DNU607 DXO607:DXQ607 EHK607:EHM607 ERG607:ERI607 FBC607:FBE607 FKY607:FLA607 FUU607:FUW607 GEQ607:GES607 GOM607:GOO607 GYI607:GYK607 HIE607:HIG607 HSA607:HSC607 IBW607:IBY607 ILS607:ILU607 IVO607:IVQ607 JFK607:JFM607 JPG607:JPI607 JZC607:JZE607 KIY607:KJA607 KSU607:KSW607 LCQ607:LCS607 LMM607:LMO607 LWI607:LWK607 MGE607:MGG607 MQA607:MQC607 MZW607:MZY607 NJS607:NJU607 NTO607:NTQ607 ODK607:ODM607 ONG607:ONI607 OXC607:OXE607 PGY607:PHA607 PQU607:PQW607 QAQ607:QAS607 QKM607:QKO607 QUI607:QUK607 REE607:REG607 ROA607:ROC607 RXW607:RXY607 SHS607:SHU607 SRO607:SRQ607 TBK607:TBM607 TLG607:TLI607 TVC607:TVE607 UEY607:UFA607 UOU607:UOW607 UYQ607:UYS607 VIM607:VIO607 VSI607:VSK607 WCE607:WCG607 WMA607:WMC607 WVW607:WVY607 O648:Q648 JK647:JM647 TG647:TI647 ADC647:ADE647 AMY647:ANA647 AWU647:AWW647 BGQ647:BGS647 BQM647:BQO647 CAI647:CAK647 CKE647:CKG647 CUA647:CUC647 DDW647:DDY647 DNS647:DNU647 DXO647:DXQ647 EHK647:EHM647 ERG647:ERI647 FBC647:FBE647 FKY647:FLA647 FUU647:FUW647 GEQ647:GES647 GOM647:GOO647 GYI647:GYK647 HIE647:HIG647 HSA647:HSC647 IBW647:IBY647 ILS647:ILU647 IVO647:IVQ647 JFK647:JFM647 JPG647:JPI647 JZC647:JZE647 KIY647:KJA647 KSU647:KSW647 LCQ647:LCS647 LMM647:LMO647 LWI647:LWK647 MGE647:MGG647 MQA647:MQC647 MZW647:MZY647 NJS647:NJU647 NTO647:NTQ647 ODK647:ODM647 ONG647:ONI647 OXC647:OXE647 PGY647:PHA647 PQU647:PQW647 QAQ647:QAS647 QKM647:QKO647 QUI647:QUK647 REE647:REG647 ROA647:ROC647 RXW647:RXY647 SHS647:SHU647 SRO647:SRQ647 TBK647:TBM647 TLG647:TLI647 TVC647:TVE647 UEY647:UFA647 UOU647:UOW647 UYQ647:UYS647 VIM647:VIO647 VSI647:VSK647 WCE647:WCG647 WMA647:WMC647 WVW647:WVY647 O688:Q688 JK687:JM687 TG687:TI687 ADC687:ADE687 AMY687:ANA687 AWU687:AWW687 BGQ687:BGS687 BQM687:BQO687 CAI687:CAK687 CKE687:CKG687 CUA687:CUC687 DDW687:DDY687 DNS687:DNU687 DXO687:DXQ687 EHK687:EHM687 ERG687:ERI687 FBC687:FBE687 FKY687:FLA687 FUU687:FUW687 GEQ687:GES687 GOM687:GOO687 GYI687:GYK687 HIE687:HIG687 HSA687:HSC687 IBW687:IBY687 ILS687:ILU687 IVO687:IVQ687 JFK687:JFM687 JPG687:JPI687 JZC687:JZE687 KIY687:KJA687 KSU687:KSW687 LCQ687:LCS687 LMM687:LMO687 LWI687:LWK687 MGE687:MGG687 MQA687:MQC687 MZW687:MZY687 NJS687:NJU687 NTO687:NTQ687 ODK687:ODM687 ONG687:ONI687 OXC687:OXE687 PGY687:PHA687 PQU687:PQW687 QAQ687:QAS687 QKM687:QKO687 QUI687:QUK687 REE687:REG687 ROA687:ROC687 RXW687:RXY687 SHS687:SHU687 SRO687:SRQ687 TBK687:TBM687 TLG687:TLI687 TVC687:TVE687 UEY687:UFA687 UOU687:UOW687 UYQ687:UYS687 VIM687:VIO687 VSI687:VSK687 WCE687:WCG687 WMA687:WMC687 WVW687:WVY687 O1008:Q1008 JK1007:JM1007 TG1007:TI1007 ADC1007:ADE1007 AMY1007:ANA1007 AWU1007:AWW1007 BGQ1007:BGS1007 BQM1007:BQO1007 CAI1007:CAK1007 CKE1007:CKG1007 CUA1007:CUC1007 DDW1007:DDY1007 DNS1007:DNU1007 DXO1007:DXQ1007 EHK1007:EHM1007 ERG1007:ERI1007 FBC1007:FBE1007 FKY1007:FLA1007 FUU1007:FUW1007 GEQ1007:GES1007 GOM1007:GOO1007 GYI1007:GYK1007 HIE1007:HIG1007 HSA1007:HSC1007 IBW1007:IBY1007 ILS1007:ILU1007 IVO1007:IVQ1007 JFK1007:JFM1007 JPG1007:JPI1007 JZC1007:JZE1007 KIY1007:KJA1007 KSU1007:KSW1007 LCQ1007:LCS1007 LMM1007:LMO1007 LWI1007:LWK1007 MGE1007:MGG1007 MQA1007:MQC1007 MZW1007:MZY1007 NJS1007:NJU1007 NTO1007:NTQ1007 ODK1007:ODM1007 ONG1007:ONI1007 OXC1007:OXE1007 PGY1007:PHA1007 PQU1007:PQW1007 QAQ1007:QAS1007 QKM1007:QKO1007 QUI1007:QUK1007 REE1007:REG1007 ROA1007:ROC1007 RXW1007:RXY1007 SHS1007:SHU1007 SRO1007:SRQ1007 TBK1007:TBM1007 TLG1007:TLI1007 TVC1007:TVE1007 UEY1007:UFA1007 UOU1007:UOW1007 UYQ1007:UYS1007 VIM1007:VIO1007 VSI1007:VSK1007 WCE1007:WCG1007 WMA1007:WMC1007 WVW1007:WVY1007 O1089:Q1089 JK1087:JM1087 TG1087:TI1087 ADC1087:ADE1087 AMY1087:ANA1087 AWU1087:AWW1087 BGQ1087:BGS1087 BQM1087:BQO1087 CAI1087:CAK1087 CKE1087:CKG1087 CUA1087:CUC1087 DDW1087:DDY1087 DNS1087:DNU1087 DXO1087:DXQ1087 EHK1087:EHM1087 ERG1087:ERI1087 FBC1087:FBE1087 FKY1087:FLA1087 FUU1087:FUW1087 GEQ1087:GES1087 GOM1087:GOO1087 GYI1087:GYK1087 HIE1087:HIG1087 HSA1087:HSC1087 IBW1087:IBY1087 ILS1087:ILU1087 IVO1087:IVQ1087 JFK1087:JFM1087 JPG1087:JPI1087 JZC1087:JZE1087 KIY1087:KJA1087 KSU1087:KSW1087 LCQ1087:LCS1087 LMM1087:LMO1087 LWI1087:LWK1087 MGE1087:MGG1087 MQA1087:MQC1087 MZW1087:MZY1087 NJS1087:NJU1087 NTO1087:NTQ1087 ODK1087:ODM1087 ONG1087:ONI1087 OXC1087:OXE1087 PGY1087:PHA1087 PQU1087:PQW1087 QAQ1087:QAS1087 QKM1087:QKO1087 QUI1087:QUK1087 REE1087:REG1087 ROA1087:ROC1087 RXW1087:RXY1087 SHS1087:SHU1087 SRO1087:SRQ1087 TBK1087:TBM1087 TLG1087:TLI1087 TVC1087:TVE1087 UEY1087:UFA1087 UOU1087:UOW1087 UYQ1087:UYS1087 VIM1087:VIO1087 VSI1087:VSK1087 WCE1087:WCG1087 WMA1087:WMC1087 WVW1087:WVY1087 O170:Q170 JK170:JM170 TG170:TI170 ADC170:ADE170 AMY170:ANA170 AWU170:AWW170 BGQ170:BGS170 BQM170:BQO170 CAI170:CAK170 CKE170:CKG170 CUA170:CUC170 DDW170:DDY170 DNS170:DNU170 DXO170:DXQ170 EHK170:EHM170 ERG170:ERI170 FBC170:FBE170 FKY170:FLA170 FUU170:FUW170 GEQ170:GES170 GOM170:GOO170 GYI170:GYK170 HIE170:HIG170 HSA170:HSC170 IBW170:IBY170 ILS170:ILU170 IVO170:IVQ170 JFK170:JFM170 JPG170:JPI170 JZC170:JZE170 KIY170:KJA170 KSU170:KSW170 LCQ170:LCS170 LMM170:LMO170 LWI170:LWK170 MGE170:MGG170 MQA170:MQC170 MZW170:MZY170 NJS170:NJU170 NTO170:NTQ170 ODK170:ODM170 ONG170:ONI170 OXC170:OXE170 PGY170:PHA170 PQU170:PQW170 QAQ170:QAS170 QKM170:QKO170 QUI170:QUK170 REE170:REG170 ROA170:ROC170 RXW170:RXY170 SHS170:SHU170 SRO170:SRQ170 TBK170:TBM170 TLG170:TLI170 TVC170:TVE170 UEY170:UFA170 UOU170:UOW170 UYQ170:UYS170 VIM170:VIO170 VSI170:VSK170 WCE170:WCG170 WMA170:WMC170 WVW170:WVY170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0:Q130 JK130:JM130 TG130:TI130 ADC130:ADE130 AMY130:ANA130 AWU130:AWW130 BGQ130:BGS130 BQM130:BQO130 CAI130:CAK130 CKE130:CKG130 CUA130:CUC130 DDW130:DDY130 DNS130:DNU130 DXO130:DXQ130 EHK130:EHM130 ERG130:ERI130 FBC130:FBE130 FKY130:FLA130 FUU130:FUW130 GEQ130:GES130 GOM130:GOO130 GYI130:GYK130 HIE130:HIG130 HSA130:HSC130 IBW130:IBY130 ILS130:ILU130 IVO130:IVQ130 JFK130:JFM130 JPG130:JPI130 JZC130:JZE130 KIY130:KJA130 KSU130:KSW130 LCQ130:LCS130 LMM130:LMO130 LWI130:LWK130 MGE130:MGG130 MQA130:MQC130 MZW130:MZY130 NJS130:NJU130 NTO130:NTQ130 ODK130:ODM130 ONG130:ONI130 OXC130:OXE130 PGY130:PHA130 PQU130:PQW130 QAQ130:QAS130 QKM130:QKO130 QUI130:QUK130 REE130:REG130 ROA130:ROC130 RXW130:RXY130 SHS130:SHU130 SRO130:SRQ130 TBK130:TBM130 TLG130:TLI130 TVC130:TVE130 UEY130:UFA130 UOU130:UOW130 UYQ130:UYS130 VIM130:VIO130 VSI130:VSK130 WCE130:WCG130 WMA130:WMC130 WVW130:WVY130 O210:Q210 JK210:JM210 TG210:TI210 ADC210:ADE210 AMY210:ANA210 AWU210:AWW210 BGQ210:BGS210 BQM210:BQO210 CAI210:CAK210 CKE210:CKG210 CUA210:CUC210 DDW210:DDY210 DNS210:DNU210 DXO210:DXQ210 EHK210:EHM210 ERG210:ERI210 FBC210:FBE210 FKY210:FLA210 FUU210:FUW210 GEQ210:GES210 GOM210:GOO210 GYI210:GYK210 HIE210:HIG210 HSA210:HSC210 IBW210:IBY210 ILS210:ILU210 IVO210:IVQ210 JFK210:JFM210 JPG210:JPI210 JZC210:JZE210 KIY210:KJA210 KSU210:KSW210 LCQ210:LCS210 LMM210:LMO210 LWI210:LWK210 MGE210:MGG210 MQA210:MQC210 MZW210:MZY210 NJS210:NJU210 NTO210:NTQ210 ODK210:ODM210 ONG210:ONI210 OXC210:OXE210 PGY210:PHA210 PQU210:PQW210 QAQ210:QAS210 QKM210:QKO210 QUI210:QUK210 REE210:REG210 ROA210:ROC210 RXW210:RXY210 SHS210:SHU210 SRO210:SRQ210 TBK210:TBM210 TLG210:TLI210 TVC210:TVE210 UEY210:UFA210 UOU210:UOW210 UYQ210:UYS210 VIM210:VIO210 VSI210:VSK210 WCE210:WCG210 WMA210:WMC210 WVW210:WVY210 O250:Q250 JK250:JM250 TG250:TI250 ADC250:ADE250 AMY250:ANA250 AWU250:AWW250 BGQ250:BGS250 BQM250:BQO250 CAI250:CAK250 CKE250:CKG250 CUA250:CUC250 DDW250:DDY250 DNS250:DNU250 DXO250:DXQ250 EHK250:EHM250 ERG250:ERI250 FBC250:FBE250 FKY250:FLA250 FUU250:FUW250 GEQ250:GES250 GOM250:GOO250 GYI250:GYK250 HIE250:HIG250 HSA250:HSC250 IBW250:IBY250 ILS250:ILU250 IVO250:IVQ250 JFK250:JFM250 JPG250:JPI250 JZC250:JZE250 KIY250:KJA250 KSU250:KSW250 LCQ250:LCS250 LMM250:LMO250 LWI250:LWK250 MGE250:MGG250 MQA250:MQC250 MZW250:MZY250 NJS250:NJU250 NTO250:NTQ250 ODK250:ODM250 ONG250:ONI250 OXC250:OXE250 PGY250:PHA250 PQU250:PQW250 QAQ250:QAS250 QKM250:QKO250 QUI250:QUK250 REE250:REG250 ROA250:ROC250 RXW250:RXY250 SHS250:SHU250 SRO250:SRQ250 TBK250:TBM250 TLG250:TLI250 TVC250:TVE250 UEY250:UFA250 UOU250:UOW250 UYQ250:UYS250 VIM250:VIO250 VSI250:VSK250 WCE250:WCG250 WMA250:WMC250 WVW250:WVY250 O290:Q290 JK290:JM290 TG290:TI290 ADC290:ADE290 AMY290:ANA290 AWU290:AWW290 BGQ290:BGS290 BQM290:BQO290 CAI290:CAK290 CKE290:CKG290 CUA290:CUC290 DDW290:DDY290 DNS290:DNU290 DXO290:DXQ290 EHK290:EHM290 ERG290:ERI290 FBC290:FBE290 FKY290:FLA290 FUU290:FUW290 GEQ290:GES290 GOM290:GOO290 GYI290:GYK290 HIE290:HIG290 HSA290:HSC290 IBW290:IBY290 ILS290:ILU290 IVO290:IVQ290 JFK290:JFM290 JPG290:JPI290 JZC290:JZE290 KIY290:KJA290 KSU290:KSW290 LCQ290:LCS290 LMM290:LMO290 LWI290:LWK290 MGE290:MGG290 MQA290:MQC290 MZW290:MZY290 NJS290:NJU290 NTO290:NTQ290 ODK290:ODM290 ONG290:ONI290 OXC290:OXE290 PGY290:PHA290 PQU290:PQW290 QAQ290:QAS290 QKM290:QKO290 QUI290:QUK290 REE290:REG290 ROA290:ROC290 RXW290:RXY290 SHS290:SHU290 SRO290:SRQ290 TBK290:TBM290 TLG290:TLI290 TVC290:TVE290 UEY290:UFA290 UOU290:UOW290 UYQ290:UYS290 VIM290:VIO290 VSI290:VSK290 WCE290:WCG290 WMA290:WMC290 WVW290:WVY290 O768 JK767 TG767 ADC767 AMY767 AWU767 BGQ767 BQM767 CAI767 CKE767 CUA767 DDW767 DNS767 DXO767 EHK767 ERG767 FBC767 FKY767 FUU767 GEQ767 GOM767 GYI767 HIE767 HSA767 IBW767 ILS767 IVO767 JFK767 JPG767 JZC767 KIY767 KSU767 LCQ767 LMM767 LWI767 MGE767 MQA767 MZW767 NJS767 NTO767 ODK767 ONG767 OXC767 PGY767 PQU767 QAQ767 QKM767 QUI767 REE767 ROA767 RXW767 SHS767 SRO767 TBK767 TLG767 TVC767 UEY767 UOU767 UYQ767 VIM767 VSI767 WCE767 WMA767 WVW767">
      <formula1>"Forma solicitării"</formula1>
    </dataValidation>
    <dataValidation type="list" allowBlank="1" showInputMessage="1" showErrorMessage="1" sqref="M1049 JI1048 TE1048 ADA1048 AMW1048 AWS1048 BGO1048 BQK1048 CAG1048 CKC1048 CTY1048 DDU1048 DNQ1048 DXM1048 EHI1048 ERE1048 FBA1048 FKW1048 FUS1048 GEO1048 GOK1048 GYG1048 HIC1048 HRY1048 IBU1048 ILQ1048 IVM1048 JFI1048 JPE1048 JZA1048 KIW1048 KSS1048 LCO1048 LMK1048 LWG1048 MGC1048 MPY1048 MZU1048 NJQ1048 NTM1048 ODI1048 ONE1048 OXA1048 PGW1048 PQS1048 QAO1048 QKK1048 QUG1048 REC1048 RNY1048 RXU1048 SHQ1048 SRM1048 TBI1048 TLE1048 TVA1048 UEW1048 UOS1048 UYO1048 VIK1048 VSG1048 WCC1048 WLY1048 WVU1048 M370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30 M1130 JI1128 TE1128 ADA1128 AMW1128 AWS1128 BGO1128 BQK1128 CAG1128 CKC1128 CTY1128 DDU1128 DNQ1128 DXM1128 EHI1128 ERE1128 FBA1128 FKW1128 FUS1128 GEO1128 GOK1128 GYG1128 HIC1128 HRY1128 IBU1128 ILQ1128 IVM1128 JFI1128 JPE1128 JZA1128 KIW1128 KSS1128 LCO1128 LMK1128 LWG1128 MGC1128 MPY1128 MZU1128 NJQ1128 NTM1128 ODI1128 ONE1128 OXA1128 PGW1128 PQS1128 QAO1128 QKK1128 QUG1128 REC1128 RNY1128 RXU1128 SHQ1128 SRM1128 TBI1128 TLE1128 TVA1128 UEW1128 UOS1128 UYO1128 VIK1128 VSG1128 WCC1128 WLY1128 WVU1128 M969 JI968 TE968 ADA968 AMW968 AWS968 BGO968 BQK968 CAG968 CKC968 CTY968 DDU968 DNQ968 DXM968 EHI968 ERE968 FBA968 FKW968 FUS968 GEO968 GOK968 GYG968 HIC968 HRY968 IBU968 ILQ968 IVM968 JFI968 JPE968 JZA968 KIW968 KSS968 LCO968 LMK968 LWG968 MGC968 MPY968 MZU968 NJQ968 NTM968 ODI968 ONE968 OXA968 PGW968 PQS968 QAO968 QKK968 QUG968 REC968 RNY968 RXU968 SHQ968 SRM968 TBI968 TLE968 TVA968 UEW968 UOS968 UYO968 VIK968 VSG968 WCC968 WLY968 WVU968 M929 JI928 TE928 ADA928 AMW928 AWS928 BGO928 BQK928 CAG928 CKC928 CTY928 DDU928 DNQ928 DXM928 EHI928 ERE928 FBA928 FKW928 FUS928 GEO928 GOK928 GYG928 HIC928 HRY928 IBU928 ILQ928 IVM928 JFI928 JPE928 JZA928 KIW928 KSS928 LCO928 LMK928 LWG928 MGC928 MPY928 MZU928 NJQ928 NTM928 ODI928 ONE928 OXA928 PGW928 PQS928 QAO928 QKK928 QUG928 REC928 RNY928 RXU928 SHQ928 SRM928 TBI928 TLE928 TVA928 UEW928 UOS928 UYO928 VIK928 VSG928 WCC928 WLY928 WVU928 M889 JI888 TE888 ADA888 AMW888 AWS888 BGO888 BQK888 CAG888 CKC888 CTY888 DDU888 DNQ888 DXM888 EHI888 ERE888 FBA888 FKW888 FUS888 GEO888 GOK888 GYG888 HIC888 HRY888 IBU888 ILQ888 IVM888 JFI888 JPE888 JZA888 KIW888 KSS888 LCO888 LMK888 LWG888 MGC888 MPY888 MZU888 NJQ888 NTM888 ODI888 ONE888 OXA888 PGW888 PQS888 QAO888 QKK888 QUG888 REC888 RNY888 RXU888 SHQ888 SRM888 TBI888 TLE888 TVA888 UEW888 UOS888 UYO888 VIK888 VSG888 WCC888 WLY888 WVU888 M849 JI848 TE848 ADA848 AMW848 AWS848 BGO848 BQK848 CAG848 CKC848 CTY848 DDU848 DNQ848 DXM848 EHI848 ERE848 FBA848 FKW848 FUS848 GEO848 GOK848 GYG848 HIC848 HRY848 IBU848 ILQ848 IVM848 JFI848 JPE848 JZA848 KIW848 KSS848 LCO848 LMK848 LWG848 MGC848 MPY848 MZU848 NJQ848 NTM848 ODI848 ONE848 OXA848 PGW848 PQS848 QAO848 QKK848 QUG848 REC848 RNY848 RXU848 SHQ848 SRM848 TBI848 TLE848 TVA848 UEW848 UOS848 UYO848 VIK848 VSG848 WCC848 WLY848 WVU848 M809 JI808 TE808 ADA808 AMW808 AWS808 BGO808 BQK808 CAG808 CKC808 CTY808 DDU808 DNQ808 DXM808 EHI808 ERE808 FBA808 FKW808 FUS808 GEO808 GOK808 GYG808 HIC808 HRY808 IBU808 ILQ808 IVM808 JFI808 JPE808 JZA808 KIW808 KSS808 LCO808 LMK808 LWG808 MGC808 MPY808 MZU808 NJQ808 NTM808 ODI808 ONE808 OXA808 PGW808 PQS808 QAO808 QKK808 QUG808 REC808 RNY808 RXU808 SHQ808 SRM808 TBI808 TLE808 TVA808 UEW808 UOS808 UYO808 VIK808 VSG808 WCC808 WLY808 WVU808 M769 JI768 TE768 ADA768 AMW768 AWS768 BGO768 BQK768 CAG768 CKC768 CTY768 DDU768 DNQ768 DXM768 EHI768 ERE768 FBA768 FKW768 FUS768 GEO768 GOK768 GYG768 HIC768 HRY768 IBU768 ILQ768 IVM768 JFI768 JPE768 JZA768 KIW768 KSS768 LCO768 LMK768 LWG768 MGC768 MPY768 MZU768 NJQ768 NTM768 ODI768 ONE768 OXA768 PGW768 PQS768 QAO768 QKK768 QUG768 REC768 RNY768 RXU768 SHQ768 SRM768 TBI768 TLE768 TVA768 UEW768 UOS768 UYO768 VIK768 VSG768 WCC768 WLY768 WVU768 M729 JI728 TE728 ADA728 AMW728 AWS728 BGO728 BQK728 CAG728 CKC728 CTY728 DDU728 DNQ728 DXM728 EHI728 ERE728 FBA728 FKW728 FUS728 GEO728 GOK728 GYG728 HIC728 HRY728 IBU728 ILQ728 IVM728 JFI728 JPE728 JZA728 KIW728 KSS728 LCO728 LMK728 LWG728 MGC728 MPY728 MZU728 NJQ728 NTM728 ODI728 ONE728 OXA728 PGW728 PQS728 QAO728 QKK728 QUG728 REC728 RNY728 RXU728 SHQ728 SRM728 TBI728 TLE728 TVA728 UEW728 UOS728 UYO728 VIK728 VSG728 WCC728 WLY728 WVU728 M410 JI409 TE409 ADA409 AMW409 AWS409 BGO409 BQK409 CAG409 CKC409 CTY409 DDU409 DNQ409 DXM409 EHI409 ERE409 FBA409 FKW409 FUS409 GEO409 GOK409 GYG409 HIC409 HRY409 IBU409 ILQ409 IVM409 JFI409 JPE409 JZA409 KIW409 KSS409 LCO409 LMK409 LWG409 MGC409 MPY409 MZU409 NJQ409 NTM409 ODI409 ONE409 OXA409 PGW409 PQS409 QAO409 QKK409 QUG409 REC409 RNY409 RXU409 SHQ409 SRM409 TBI409 TLE409 TVA409 UEW409 UOS409 UYO409 VIK409 VSG409 WCC409 WLY409 WVU409 M450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49 M490 JI489 TE489 ADA489 AMW489 AWS489 BGO489 BQK489 CAG489 CKC489 CTY489 DDU489 DNQ489 DXM489 EHI489 ERE489 FBA489 FKW489 FUS489 GEO489 GOK489 GYG489 HIC489 HRY489 IBU489 ILQ489 IVM489 JFI489 JPE489 JZA489 KIW489 KSS489 LCO489 LMK489 LWG489 MGC489 MPY489 MZU489 NJQ489 NTM489 ODI489 ONE489 OXA489 PGW489 PQS489 QAO489 QKK489 QUG489 REC489 RNY489 RXU489 SHQ489 SRM489 TBI489 TLE489 TVA489 UEW489 UOS489 UYO489 VIK489 VSG489 WCC489 WLY489 WVU489 M530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WVU529 M569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WLY568 WVU568 M609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WVU608 M649 JI648 TE648 ADA648 AMW648 AWS648 BGO648 BQK648 CAG648 CKC648 CTY648 DDU648 DNQ648 DXM648 EHI648 ERE648 FBA648 FKW648 FUS648 GEO648 GOK648 GYG648 HIC648 HRY648 IBU648 ILQ648 IVM648 JFI648 JPE648 JZA648 KIW648 KSS648 LCO648 LMK648 LWG648 MGC648 MPY648 MZU648 NJQ648 NTM648 ODI648 ONE648 OXA648 PGW648 PQS648 QAO648 QKK648 QUG648 REC648 RNY648 RXU648 SHQ648 SRM648 TBI648 TLE648 TVA648 UEW648 UOS648 UYO648 VIK648 VSG648 WCC648 WLY648 WVU648 M689 JI688 TE688 ADA688 AMW688 AWS688 BGO688 BQK688 CAG688 CKC688 CTY688 DDU688 DNQ688 DXM688 EHI688 ERE688 FBA688 FKW688 FUS688 GEO688 GOK688 GYG688 HIC688 HRY688 IBU688 ILQ688 IVM688 JFI688 JPE688 JZA688 KIW688 KSS688 LCO688 LMK688 LWG688 MGC688 MPY688 MZU688 NJQ688 NTM688 ODI688 ONE688 OXA688 PGW688 PQS688 QAO688 QKK688 QUG688 REC688 RNY688 RXU688 SHQ688 SRM688 TBI688 TLE688 TVA688 UEW688 UOS688 UYO688 VIK688 VSG688 WCC688 WLY688 WVU688 M1009 JI1008 TE1008 ADA1008 AMW1008 AWS1008 BGO1008 BQK1008 CAG1008 CKC1008 CTY1008 DDU1008 DNQ1008 DXM1008 EHI1008 ERE1008 FBA1008 FKW1008 FUS1008 GEO1008 GOK1008 GYG1008 HIC1008 HRY1008 IBU1008 ILQ1008 IVM1008 JFI1008 JPE1008 JZA1008 KIW1008 KSS1008 LCO1008 LMK1008 LWG1008 MGC1008 MPY1008 MZU1008 NJQ1008 NTM1008 ODI1008 ONE1008 OXA1008 PGW1008 PQS1008 QAO1008 QKK1008 QUG1008 REC1008 RNY1008 RXU1008 SHQ1008 SRM1008 TBI1008 TLE1008 TVA1008 UEW1008 UOS1008 UYO1008 VIK1008 VSG1008 WCC1008 WLY1008 WVU1008 M1090 JI1088 TE1088 ADA1088 AMW1088 AWS1088 BGO1088 BQK1088 CAG1088 CKC1088 CTY1088 DDU1088 DNQ1088 DXM1088 EHI1088 ERE1088 FBA1088 FKW1088 FUS1088 GEO1088 GOK1088 GYG1088 HIC1088 HRY1088 IBU1088 ILQ1088 IVM1088 JFI1088 JPE1088 JZA1088 KIW1088 KSS1088 LCO1088 LMK1088 LWG1088 MGC1088 MPY1088 MZU1088 NJQ1088 NTM1088 ODI1088 ONE1088 OXA1088 PGW1088 PQS1088 QAO1088 QKK1088 QUG1088 REC1088 RNY1088 RXU1088 SHQ1088 SRM1088 TBI1088 TLE1088 TVA1088 UEW1088 UOS1088 UYO1088 VIK1088 VSG1088 WCC1088 WLY1088 WVU1088 M171 JI171 TE171 ADA171 AMW171 AWS171 BGO171 BQK171 CAG171 CKC171 CTY171 DDU171 DNQ171 DXM171 EHI171 ERE171 FBA171 FKW171 FUS171 GEO171 GOK171 GYG171 HIC171 HRY171 IBU171 ILQ171 IVM171 JFI171 JPE171 JZA171 KIW171 KSS171 LCO171 LMK171 LWG171 MGC171 MPY171 MZU171 NJQ171 NTM171 ODI171 ONE171 OXA171 PGW171 PQS171 QAO171 QKK171 QUG171 REC171 RNY171 RXU171 SHQ171 SRM171 TBI171 TLE171 TVA171 UEW171 UOS171 UYO171 VIK171 VSG171 WCC171 WLY171 WVU171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211 JI21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11 M2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formula1>"Conform art. 12"</formula1>
    </dataValidation>
    <dataValidation type="list" allowBlank="1" showInputMessage="1" showErrorMessage="1" sqref="K1048 JG1047 TC1047 ACY1047 AMU1047 AWQ1047 BGM1047 BQI1047 CAE1047 CKA1047 CTW1047 DDS1047 DNO1047 DXK1047 EHG1047 ERC1047 FAY1047 FKU1047 FUQ1047 GEM1047 GOI1047 GYE1047 HIA1047 HRW1047 IBS1047 ILO1047 IVK1047 JFG1047 JPC1047 JYY1047 KIU1047 KSQ1047 LCM1047 LMI1047 LWE1047 MGA1047 MPW1047 MZS1047 NJO1047 NTK1047 ODG1047 ONC1047 OWY1047 PGU1047 PQQ1047 QAM1047 QKI1047 QUE1047 REA1047 RNW1047 RXS1047 SHO1047 SRK1047 TBG1047 TLC1047 TUY1047 UEU1047 UOQ1047 UYM1047 VII1047 VSE1047 WCA1047 WLW1047 WVS1047 K369 JG369 TC369 ACY369 AMU369 AWQ369 BGM369 BQI369 CAE369 CKA369 CTW369 DDS369 DNO369 DXK369 EHG369 ERC369 FAY369 FKU369 FUQ369 GEM369 GOI369 GYE369 HIA369 HRW369 IBS369 ILO369 IVK369 JFG369 JPC369 JYY369 KIU369 KSQ369 LCM369 LMI369 LWE369 MGA369 MPW369 MZS369 NJO369 NTK369 ODG369 ONC369 OWY369 PGU369 PQQ369 QAM369 QKI369 QUE369 REA369 RNW369 RXS369 SHO369 SRK369 TBG369 TLC369 TUY369 UEU369 UOQ369 UYM369 VII369 VSE369 WCA369 WLW369 WVS369 K329 JG329 TC329 ACY329 AMU329 AWQ329 BGM329 BQI329 CAE329 CKA329 CTW329 DDS329 DNO329 DXK329 EHG329 ERC329 FAY329 FKU329 FUQ329 GEM329 GOI329 GYE329 HIA329 HRW329 IBS329 ILO329 IVK329 JFG329 JPC329 JYY329 KIU329 KSQ329 LCM329 LMI329 LWE329 MGA329 MPW329 MZS329 NJO329 NTK329 ODG329 ONC329 OWY329 PGU329 PQQ329 QAM329 QKI329 QUE329 REA329 RNW329 RXS329 SHO329 SRK329 TBG329 TLC329 TUY329 UEU329 UOQ329 UYM329 VII329 VSE329 WCA329 WLW329 WVS329 K1129 JG1127 TC1127 ACY1127 AMU1127 AWQ1127 BGM1127 BQI1127 CAE1127 CKA1127 CTW1127 DDS1127 DNO1127 DXK1127 EHG1127 ERC1127 FAY1127 FKU1127 FUQ1127 GEM1127 GOI1127 GYE1127 HIA1127 HRW1127 IBS1127 ILO1127 IVK1127 JFG1127 JPC1127 JYY1127 KIU1127 KSQ1127 LCM1127 LMI1127 LWE1127 MGA1127 MPW1127 MZS1127 NJO1127 NTK1127 ODG1127 ONC1127 OWY1127 PGU1127 PQQ1127 QAM1127 QKI1127 QUE1127 REA1127 RNW1127 RXS1127 SHO1127 SRK1127 TBG1127 TLC1127 TUY1127 UEU1127 UOQ1127 UYM1127 VII1127 VSE1127 WCA1127 WLW1127 WVS1127 K968 JG967 TC967 ACY967 AMU967 AWQ967 BGM967 BQI967 CAE967 CKA967 CTW967 DDS967 DNO967 DXK967 EHG967 ERC967 FAY967 FKU967 FUQ967 GEM967 GOI967 GYE967 HIA967 HRW967 IBS967 ILO967 IVK967 JFG967 JPC967 JYY967 KIU967 KSQ967 LCM967 LMI967 LWE967 MGA967 MPW967 MZS967 NJO967 NTK967 ODG967 ONC967 OWY967 PGU967 PQQ967 QAM967 QKI967 QUE967 REA967 RNW967 RXS967 SHO967 SRK967 TBG967 TLC967 TUY967 UEU967 UOQ967 UYM967 VII967 VSE967 WCA967 WLW967 WVS967 K928 JG927 TC927 ACY927 AMU927 AWQ927 BGM927 BQI927 CAE927 CKA927 CTW927 DDS927 DNO927 DXK927 EHG927 ERC927 FAY927 FKU927 FUQ927 GEM927 GOI927 GYE927 HIA927 HRW927 IBS927 ILO927 IVK927 JFG927 JPC927 JYY927 KIU927 KSQ927 LCM927 LMI927 LWE927 MGA927 MPW927 MZS927 NJO927 NTK927 ODG927 ONC927 OWY927 PGU927 PQQ927 QAM927 QKI927 QUE927 REA927 RNW927 RXS927 SHO927 SRK927 TBG927 TLC927 TUY927 UEU927 UOQ927 UYM927 VII927 VSE927 WCA927 WLW927 WVS927 K888 JG887 TC887 ACY887 AMU887 AWQ887 BGM887 BQI887 CAE887 CKA887 CTW887 DDS887 DNO887 DXK887 EHG887 ERC887 FAY887 FKU887 FUQ887 GEM887 GOI887 GYE887 HIA887 HRW887 IBS887 ILO887 IVK887 JFG887 JPC887 JYY887 KIU887 KSQ887 LCM887 LMI887 LWE887 MGA887 MPW887 MZS887 NJO887 NTK887 ODG887 ONC887 OWY887 PGU887 PQQ887 QAM887 QKI887 QUE887 REA887 RNW887 RXS887 SHO887 SRK887 TBG887 TLC887 TUY887 UEU887 UOQ887 UYM887 VII887 VSE887 WCA887 WLW887 WVS887 K848 JG847 TC847 ACY847 AMU847 AWQ847 BGM847 BQI847 CAE847 CKA847 CTW847 DDS847 DNO847 DXK847 EHG847 ERC847 FAY847 FKU847 FUQ847 GEM847 GOI847 GYE847 HIA847 HRW847 IBS847 ILO847 IVK847 JFG847 JPC847 JYY847 KIU847 KSQ847 LCM847 LMI847 LWE847 MGA847 MPW847 MZS847 NJO847 NTK847 ODG847 ONC847 OWY847 PGU847 PQQ847 QAM847 QKI847 QUE847 REA847 RNW847 RXS847 SHO847 SRK847 TBG847 TLC847 TUY847 UEU847 UOQ847 UYM847 VII847 VSE847 WCA847 WLW847 WVS847 K808 JG807 TC807 ACY807 AMU807 AWQ807 BGM807 BQI807 CAE807 CKA807 CTW807 DDS807 DNO807 DXK807 EHG807 ERC807 FAY807 FKU807 FUQ807 GEM807 GOI807 GYE807 HIA807 HRW807 IBS807 ILO807 IVK807 JFG807 JPC807 JYY807 KIU807 KSQ807 LCM807 LMI807 LWE807 MGA807 MPW807 MZS807 NJO807 NTK807 ODG807 ONC807 OWY807 PGU807 PQQ807 QAM807 QKI807 QUE807 REA807 RNW807 RXS807 SHO807 SRK807 TBG807 TLC807 TUY807 UEU807 UOQ807 UYM807 VII807 VSE807 WCA807 WLW807 WVS807 K768 JG767 TC767 ACY767 AMU767 AWQ767 BGM767 BQI767 CAE767 CKA767 CTW767 DDS767 DNO767 DXK767 EHG767 ERC767 FAY767 FKU767 FUQ767 GEM767 GOI767 GYE767 HIA767 HRW767 IBS767 ILO767 IVK767 JFG767 JPC767 JYY767 KIU767 KSQ767 LCM767 LMI767 LWE767 MGA767 MPW767 MZS767 NJO767 NTK767 ODG767 ONC767 OWY767 PGU767 PQQ767 QAM767 QKI767 QUE767 REA767 RNW767 RXS767 SHO767 SRK767 TBG767 TLC767 TUY767 UEU767 UOQ767 UYM767 VII767 VSE767 WCA767 WLW767 WVS767 K728 JG727 TC727 ACY727 AMU727 AWQ727 BGM727 BQI727 CAE727 CKA727 CTW727 DDS727 DNO727 DXK727 EHG727 ERC727 FAY727 FKU727 FUQ727 GEM727 GOI727 GYE727 HIA727 HRW727 IBS727 ILO727 IVK727 JFG727 JPC727 JYY727 KIU727 KSQ727 LCM727 LMI727 LWE727 MGA727 MPW727 MZS727 NJO727 NTK727 ODG727 ONC727 OWY727 PGU727 PQQ727 QAM727 QKI727 QUE727 REA727 RNW727 RXS727 SHO727 SRK727 TBG727 TLC727 TUY727 UEU727 UOQ727 UYM727 VII727 VSE727 WCA727 WLW727 WVS727 K409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08 K449 JG448 TC448 ACY448 AMU448 AWQ448 BGM448 BQI448 CAE448 CKA448 CTW448 DDS448 DNO448 DXK448 EHG448 ERC448 FAY448 FKU448 FUQ448 GEM448 GOI448 GYE448 HIA448 HRW448 IBS448 ILO448 IVK448 JFG448 JPC448 JYY448 KIU448 KSQ448 LCM448 LMI448 LWE448 MGA448 MPW448 MZS448 NJO448 NTK448 ODG448 ONC448 OWY448 PGU448 PQQ448 QAM448 QKI448 QUE448 REA448 RNW448 RXS448 SHO448 SRK448 TBG448 TLC448 TUY448 UEU448 UOQ448 UYM448 VII448 VSE448 WCA448 WLW448 WVS448 K489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WVS488 K529 JG528 TC528 ACY528 AMU528 AWQ528 BGM528 BQI528 CAE528 CKA528 CTW528 DDS528 DNO528 DXK528 EHG528 ERC528 FAY528 FKU528 FUQ528 GEM528 GOI528 GYE528 HIA528 HRW528 IBS528 ILO528 IVK528 JFG528 JPC528 JYY528 KIU528 KSQ528 LCM528 LMI528 LWE528 MGA528 MPW528 MZS528 NJO528 NTK528 ODG528 ONC528 OWY528 PGU528 PQQ528 QAM528 QKI528 QUE528 REA528 RNW528 RXS528 SHO528 SRK528 TBG528 TLC528 TUY528 UEU528 UOQ528 UYM528 VII528 VSE528 WCA528 WLW528 WVS528 K568 JG567 TC567 ACY567 AMU567 AWQ567 BGM567 BQI567 CAE567 CKA567 CTW567 DDS567 DNO567 DXK567 EHG567 ERC567 FAY567 FKU567 FUQ567 GEM567 GOI567 GYE567 HIA567 HRW567 IBS567 ILO567 IVK567 JFG567 JPC567 JYY567 KIU567 KSQ567 LCM567 LMI567 LWE567 MGA567 MPW567 MZS567 NJO567 NTK567 ODG567 ONC567 OWY567 PGU567 PQQ567 QAM567 QKI567 QUE567 REA567 RNW567 RXS567 SHO567 SRK567 TBG567 TLC567 TUY567 UEU567 UOQ567 UYM567 VII567 VSE567 WCA567 WLW567 WVS567 K608 JG607 TC607 ACY607 AMU607 AWQ607 BGM607 BQI607 CAE607 CKA607 CTW607 DDS607 DNO607 DXK607 EHG607 ERC607 FAY607 FKU607 FUQ607 GEM607 GOI607 GYE607 HIA607 HRW607 IBS607 ILO607 IVK607 JFG607 JPC607 JYY607 KIU607 KSQ607 LCM607 LMI607 LWE607 MGA607 MPW607 MZS607 NJO607 NTK607 ODG607 ONC607 OWY607 PGU607 PQQ607 QAM607 QKI607 QUE607 REA607 RNW607 RXS607 SHO607 SRK607 TBG607 TLC607 TUY607 UEU607 UOQ607 UYM607 VII607 VSE607 WCA607 WLW607 WVS607 K648 JG647 TC647 ACY647 AMU647 AWQ647 BGM647 BQI647 CAE647 CKA647 CTW647 DDS647 DNO647 DXK647 EHG647 ERC647 FAY647 FKU647 FUQ647 GEM647 GOI647 GYE647 HIA647 HRW647 IBS647 ILO647 IVK647 JFG647 JPC647 JYY647 KIU647 KSQ647 LCM647 LMI647 LWE647 MGA647 MPW647 MZS647 NJO647 NTK647 ODG647 ONC647 OWY647 PGU647 PQQ647 QAM647 QKI647 QUE647 REA647 RNW647 RXS647 SHO647 SRK647 TBG647 TLC647 TUY647 UEU647 UOQ647 UYM647 VII647 VSE647 WCA647 WLW647 WVS647 K688 JG687 TC687 ACY687 AMU687 AWQ687 BGM687 BQI687 CAE687 CKA687 CTW687 DDS687 DNO687 DXK687 EHG687 ERC687 FAY687 FKU687 FUQ687 GEM687 GOI687 GYE687 HIA687 HRW687 IBS687 ILO687 IVK687 JFG687 JPC687 JYY687 KIU687 KSQ687 LCM687 LMI687 LWE687 MGA687 MPW687 MZS687 NJO687 NTK687 ODG687 ONC687 OWY687 PGU687 PQQ687 QAM687 QKI687 QUE687 REA687 RNW687 RXS687 SHO687 SRK687 TBG687 TLC687 TUY687 UEU687 UOQ687 UYM687 VII687 VSE687 WCA687 WLW687 WVS687 K1008 JG1007 TC1007 ACY1007 AMU1007 AWQ1007 BGM1007 BQI1007 CAE1007 CKA1007 CTW1007 DDS1007 DNO1007 DXK1007 EHG1007 ERC1007 FAY1007 FKU1007 FUQ1007 GEM1007 GOI1007 GYE1007 HIA1007 HRW1007 IBS1007 ILO1007 IVK1007 JFG1007 JPC1007 JYY1007 KIU1007 KSQ1007 LCM1007 LMI1007 LWE1007 MGA1007 MPW1007 MZS1007 NJO1007 NTK1007 ODG1007 ONC1007 OWY1007 PGU1007 PQQ1007 QAM1007 QKI1007 QUE1007 REA1007 RNW1007 RXS1007 SHO1007 SRK1007 TBG1007 TLC1007 TUY1007 UEU1007 UOQ1007 UYM1007 VII1007 VSE1007 WCA1007 WLW1007 WVS1007 K1089 JG1087 TC1087 ACY1087 AMU1087 AWQ1087 BGM1087 BQI1087 CAE1087 CKA1087 CTW1087 DDS1087 DNO1087 DXK1087 EHG1087 ERC1087 FAY1087 FKU1087 FUQ1087 GEM1087 GOI1087 GYE1087 HIA1087 HRW1087 IBS1087 ILO1087 IVK1087 JFG1087 JPC1087 JYY1087 KIU1087 KSQ1087 LCM1087 LMI1087 LWE1087 MGA1087 MPW1087 MZS1087 NJO1087 NTK1087 ODG1087 ONC1087 OWY1087 PGU1087 PQQ1087 QAM1087 QKI1087 QUE1087 REA1087 RNW1087 RXS1087 SHO1087 SRK1087 TBG1087 TLC1087 TUY1087 UEU1087 UOQ1087 UYM1087 VII1087 VSE1087 WCA1087 WLW1087 WVS1087 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170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210 JG210 TC210 ACY210 AMU210 AWQ210 BGM210 BQI210 CAE210 CKA210 CTW210 DDS210 DNO210 DXK210 EHG210 ERC210 FAY210 FKU210 FUQ210 GEM210 GOI210 GYE210 HIA210 HRW210 IBS210 ILO210 IVK210 JFG210 JPC210 JYY210 KIU210 KSQ210 LCM210 LMI210 LWE210 MGA210 MPW210 MZS210 NJO210 NTK210 ODG210 ONC210 OWY210 PGU210 PQQ210 QAM210 QKI210 QUE210 REA210 RNW210 RXS210 SHO210 SRK210 TBG210 TLC210 TUY210 UEU210 UOQ210 UYM210 VII210 VSE210 WCA210 WLW210 WVS210 K250 JG250 TC250 ACY250 AMU250 AWQ250 BGM250 BQI250 CAE250 CKA250 CTW250 DDS250 DNO250 DXK250 EHG250 ERC250 FAY250 FKU250 FUQ250 GEM250 GOI250 GYE250 HIA250 HRW250 IBS250 ILO250 IVK250 JFG250 JPC250 JYY250 KIU250 KSQ250 LCM250 LMI250 LWE250 MGA250 MPW250 MZS250 NJO250 NTK250 ODG250 ONC250 OWY250 PGU250 PQQ250 QAM250 QKI250 QUE250 REA250 RNW250 RXS250 SHO250 SRK250 TBG250 TLC250 TUY250 UEU250 UOQ250 UYM250 VII250 VSE250 WCA250 WLW250 WVS250 K290 JG290 TC290 ACY290 AMU290 AWQ290 BGM290 BQI290 CAE290 CKA290 CTW290 DDS290 DNO290 DXK290 EHG290 ERC290 FAY290 FKU290 FUQ290 GEM290 GOI290 GYE290 HIA290 HRW290 IBS290 ILO290 IVK290 JFG290 JPC290 JYY290 KIU290 KSQ290 LCM290 LMI290 LWE290 MGA290 MPW290 MZS290 NJO290 NTK290 ODG290 ONC290 OWY290 PGU290 PQQ290 QAM290 QKI290 QUE290 REA290 RNW290 RXS290 SHO290 SRK290 TBG290 TLC290 TUY290 UEU290 UOQ290 UYM290 VII290 VSE290 WCA290 WLW290 WVS290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formula1>"Motivaţia respingerii"</formula1>
    </dataValidation>
    <dataValidation type="list" allowBlank="1" showInputMessage="1" showErrorMessage="1" sqref="J1049:J1050 JF1048:JF1049 TB1048:TB1049 ACX1048:ACX1049 AMT1048:AMT1049 AWP1048:AWP1049 BGL1048:BGL1049 BQH1048:BQH1049 CAD1048:CAD1049 CJZ1048:CJZ1049 CTV1048:CTV1049 DDR1048:DDR1049 DNN1048:DNN1049 DXJ1048:DXJ1049 EHF1048:EHF1049 ERB1048:ERB1049 FAX1048:FAX1049 FKT1048:FKT1049 FUP1048:FUP1049 GEL1048:GEL1049 GOH1048:GOH1049 GYD1048:GYD1049 HHZ1048:HHZ1049 HRV1048:HRV1049 IBR1048:IBR1049 ILN1048:ILN1049 IVJ1048:IVJ1049 JFF1048:JFF1049 JPB1048:JPB1049 JYX1048:JYX1049 KIT1048:KIT1049 KSP1048:KSP1049 LCL1048:LCL1049 LMH1048:LMH1049 LWD1048:LWD1049 MFZ1048:MFZ1049 MPV1048:MPV1049 MZR1048:MZR1049 NJN1048:NJN1049 NTJ1048:NTJ1049 ODF1048:ODF1049 ONB1048:ONB1049 OWX1048:OWX1049 PGT1048:PGT1049 PQP1048:PQP1049 QAL1048:QAL1049 QKH1048:QKH1049 QUD1048:QUD1049 RDZ1048:RDZ1049 RNV1048:RNV1049 RXR1048:RXR1049 SHN1048:SHN1049 SRJ1048:SRJ1049 TBF1048:TBF1049 TLB1048:TLB1049 TUX1048:TUX1049 UET1048:UET1049 UOP1048:UOP1049 UYL1048:UYL1049 VIH1048:VIH1049 VSD1048:VSD1049 WBZ1048:WBZ1049 WLV1048:WLV1049 WVR1048:WVR1049 J370:J371 JF370:JF371 TB370:TB371 ACX370:ACX371 AMT370:AMT371 AWP370:AWP371 BGL370:BGL371 BQH370:BQH371 CAD370:CAD371 CJZ370:CJZ371 CTV370:CTV371 DDR370:DDR371 DNN370:DNN371 DXJ370:DXJ371 EHF370:EHF371 ERB370:ERB371 FAX370:FAX371 FKT370:FKT371 FUP370:FUP371 GEL370:GEL371 GOH370:GOH371 GYD370:GYD371 HHZ370:HHZ371 HRV370:HRV371 IBR370:IBR371 ILN370:ILN371 IVJ370:IVJ371 JFF370:JFF371 JPB370:JPB371 JYX370:JYX371 KIT370:KIT371 KSP370:KSP371 LCL370:LCL371 LMH370:LMH371 LWD370:LWD371 MFZ370:MFZ371 MPV370:MPV371 MZR370:MZR371 NJN370:NJN371 NTJ370:NTJ371 ODF370:ODF371 ONB370:ONB371 OWX370:OWX371 PGT370:PGT371 PQP370:PQP371 QAL370:QAL371 QKH370:QKH371 QUD370:QUD371 RDZ370:RDZ371 RNV370:RNV371 RXR370:RXR371 SHN370:SHN371 SRJ370:SRJ371 TBF370:TBF371 TLB370:TLB371 TUX370:TUX371 UET370:UET371 UOP370:UOP371 UYL370:UYL371 VIH370:VIH371 VSD370:VSD371 WBZ370:WBZ371 WLV370:WLV371 WVR370:WVR371 J330:J331 JF330:JF331 TB330:TB331 ACX330:ACX331 AMT330:AMT331 AWP330:AWP331 BGL330:BGL331 BQH330:BQH331 CAD330:CAD331 CJZ330:CJZ331 CTV330:CTV331 DDR330:DDR331 DNN330:DNN331 DXJ330:DXJ331 EHF330:EHF331 ERB330:ERB331 FAX330:FAX331 FKT330:FKT331 FUP330:FUP331 GEL330:GEL331 GOH330:GOH331 GYD330:GYD331 HHZ330:HHZ331 HRV330:HRV331 IBR330:IBR331 ILN330:ILN331 IVJ330:IVJ331 JFF330:JFF331 JPB330:JPB331 JYX330:JYX331 KIT330:KIT331 KSP330:KSP331 LCL330:LCL331 LMH330:LMH331 LWD330:LWD331 MFZ330:MFZ331 MPV330:MPV331 MZR330:MZR331 NJN330:NJN331 NTJ330:NTJ331 ODF330:ODF331 ONB330:ONB331 OWX330:OWX331 PGT330:PGT331 PQP330:PQP331 QAL330:QAL331 QKH330:QKH331 QUD330:QUD331 RDZ330:RDZ331 RNV330:RNV331 RXR330:RXR331 SHN330:SHN331 SRJ330:SRJ331 TBF330:TBF331 TLB330:TLB331 TUX330:TUX331 UET330:UET331 UOP330:UOP331 UYL330:UYL331 VIH330:VIH331 VSD330:VSD331 WBZ330:WBZ331 WLV330:WLV331 WVR330:WVR331 J1130:J1131 JF1128:JF1129 TB1128:TB1129 ACX1128:ACX1129 AMT1128:AMT1129 AWP1128:AWP1129 BGL1128:BGL1129 BQH1128:BQH1129 CAD1128:CAD1129 CJZ1128:CJZ1129 CTV1128:CTV1129 DDR1128:DDR1129 DNN1128:DNN1129 DXJ1128:DXJ1129 EHF1128:EHF1129 ERB1128:ERB1129 FAX1128:FAX1129 FKT1128:FKT1129 FUP1128:FUP1129 GEL1128:GEL1129 GOH1128:GOH1129 GYD1128:GYD1129 HHZ1128:HHZ1129 HRV1128:HRV1129 IBR1128:IBR1129 ILN1128:ILN1129 IVJ1128:IVJ1129 JFF1128:JFF1129 JPB1128:JPB1129 JYX1128:JYX1129 KIT1128:KIT1129 KSP1128:KSP1129 LCL1128:LCL1129 LMH1128:LMH1129 LWD1128:LWD1129 MFZ1128:MFZ1129 MPV1128:MPV1129 MZR1128:MZR1129 NJN1128:NJN1129 NTJ1128:NTJ1129 ODF1128:ODF1129 ONB1128:ONB1129 OWX1128:OWX1129 PGT1128:PGT1129 PQP1128:PQP1129 QAL1128:QAL1129 QKH1128:QKH1129 QUD1128:QUD1129 RDZ1128:RDZ1129 RNV1128:RNV1129 RXR1128:RXR1129 SHN1128:SHN1129 SRJ1128:SRJ1129 TBF1128:TBF1129 TLB1128:TLB1129 TUX1128:TUX1129 UET1128:UET1129 UOP1128:UOP1129 UYL1128:UYL1129 VIH1128:VIH1129 VSD1128:VSD1129 WBZ1128:WBZ1129 WLV1128:WLV1129 WVR1128:WVR1129 J969:J970 JF968:JF969 TB968:TB969 ACX968:ACX969 AMT968:AMT969 AWP968:AWP969 BGL968:BGL969 BQH968:BQH969 CAD968:CAD969 CJZ968:CJZ969 CTV968:CTV969 DDR968:DDR969 DNN968:DNN969 DXJ968:DXJ969 EHF968:EHF969 ERB968:ERB969 FAX968:FAX969 FKT968:FKT969 FUP968:FUP969 GEL968:GEL969 GOH968:GOH969 GYD968:GYD969 HHZ968:HHZ969 HRV968:HRV969 IBR968:IBR969 ILN968:ILN969 IVJ968:IVJ969 JFF968:JFF969 JPB968:JPB969 JYX968:JYX969 KIT968:KIT969 KSP968:KSP969 LCL968:LCL969 LMH968:LMH969 LWD968:LWD969 MFZ968:MFZ969 MPV968:MPV969 MZR968:MZR969 NJN968:NJN969 NTJ968:NTJ969 ODF968:ODF969 ONB968:ONB969 OWX968:OWX969 PGT968:PGT969 PQP968:PQP969 QAL968:QAL969 QKH968:QKH969 QUD968:QUD969 RDZ968:RDZ969 RNV968:RNV969 RXR968:RXR969 SHN968:SHN969 SRJ968:SRJ969 TBF968:TBF969 TLB968:TLB969 TUX968:TUX969 UET968:UET969 UOP968:UOP969 UYL968:UYL969 VIH968:VIH969 VSD968:VSD969 WBZ968:WBZ969 WLV968:WLV969 WVR968:WVR969 J929:J930 JF928:JF929 TB928:TB929 ACX928:ACX929 AMT928:AMT929 AWP928:AWP929 BGL928:BGL929 BQH928:BQH929 CAD928:CAD929 CJZ928:CJZ929 CTV928:CTV929 DDR928:DDR929 DNN928:DNN929 DXJ928:DXJ929 EHF928:EHF929 ERB928:ERB929 FAX928:FAX929 FKT928:FKT929 FUP928:FUP929 GEL928:GEL929 GOH928:GOH929 GYD928:GYD929 HHZ928:HHZ929 HRV928:HRV929 IBR928:IBR929 ILN928:ILN929 IVJ928:IVJ929 JFF928:JFF929 JPB928:JPB929 JYX928:JYX929 KIT928:KIT929 KSP928:KSP929 LCL928:LCL929 LMH928:LMH929 LWD928:LWD929 MFZ928:MFZ929 MPV928:MPV929 MZR928:MZR929 NJN928:NJN929 NTJ928:NTJ929 ODF928:ODF929 ONB928:ONB929 OWX928:OWX929 PGT928:PGT929 PQP928:PQP929 QAL928:QAL929 QKH928:QKH929 QUD928:QUD929 RDZ928:RDZ929 RNV928:RNV929 RXR928:RXR929 SHN928:SHN929 SRJ928:SRJ929 TBF928:TBF929 TLB928:TLB929 TUX928:TUX929 UET928:UET929 UOP928:UOP929 UYL928:UYL929 VIH928:VIH929 VSD928:VSD929 WBZ928:WBZ929 WLV928:WLV929 WVR928:WVR929 J889:J890 JF888:JF889 TB888:TB889 ACX888:ACX889 AMT888:AMT889 AWP888:AWP889 BGL888:BGL889 BQH888:BQH889 CAD888:CAD889 CJZ888:CJZ889 CTV888:CTV889 DDR888:DDR889 DNN888:DNN889 DXJ888:DXJ889 EHF888:EHF889 ERB888:ERB889 FAX888:FAX889 FKT888:FKT889 FUP888:FUP889 GEL888:GEL889 GOH888:GOH889 GYD888:GYD889 HHZ888:HHZ889 HRV888:HRV889 IBR888:IBR889 ILN888:ILN889 IVJ888:IVJ889 JFF888:JFF889 JPB888:JPB889 JYX888:JYX889 KIT888:KIT889 KSP888:KSP889 LCL888:LCL889 LMH888:LMH889 LWD888:LWD889 MFZ888:MFZ889 MPV888:MPV889 MZR888:MZR889 NJN888:NJN889 NTJ888:NTJ889 ODF888:ODF889 ONB888:ONB889 OWX888:OWX889 PGT888:PGT889 PQP888:PQP889 QAL888:QAL889 QKH888:QKH889 QUD888:QUD889 RDZ888:RDZ889 RNV888:RNV889 RXR888:RXR889 SHN888:SHN889 SRJ888:SRJ889 TBF888:TBF889 TLB888:TLB889 TUX888:TUX889 UET888:UET889 UOP888:UOP889 UYL888:UYL889 VIH888:VIH889 VSD888:VSD889 WBZ888:WBZ889 WLV888:WLV889 WVR888:WVR889 J849:J850 JF848:JF849 TB848:TB849 ACX848:ACX849 AMT848:AMT849 AWP848:AWP849 BGL848:BGL849 BQH848:BQH849 CAD848:CAD849 CJZ848:CJZ849 CTV848:CTV849 DDR848:DDR849 DNN848:DNN849 DXJ848:DXJ849 EHF848:EHF849 ERB848:ERB849 FAX848:FAX849 FKT848:FKT849 FUP848:FUP849 GEL848:GEL849 GOH848:GOH849 GYD848:GYD849 HHZ848:HHZ849 HRV848:HRV849 IBR848:IBR849 ILN848:ILN849 IVJ848:IVJ849 JFF848:JFF849 JPB848:JPB849 JYX848:JYX849 KIT848:KIT849 KSP848:KSP849 LCL848:LCL849 LMH848:LMH849 LWD848:LWD849 MFZ848:MFZ849 MPV848:MPV849 MZR848:MZR849 NJN848:NJN849 NTJ848:NTJ849 ODF848:ODF849 ONB848:ONB849 OWX848:OWX849 PGT848:PGT849 PQP848:PQP849 QAL848:QAL849 QKH848:QKH849 QUD848:QUD849 RDZ848:RDZ849 RNV848:RNV849 RXR848:RXR849 SHN848:SHN849 SRJ848:SRJ849 TBF848:TBF849 TLB848:TLB849 TUX848:TUX849 UET848:UET849 UOP848:UOP849 UYL848:UYL849 VIH848:VIH849 VSD848:VSD849 WBZ848:WBZ849 WLV848:WLV849 WVR848:WVR849 J809:J810 JF808:JF809 TB808:TB809 ACX808:ACX809 AMT808:AMT809 AWP808:AWP809 BGL808:BGL809 BQH808:BQH809 CAD808:CAD809 CJZ808:CJZ809 CTV808:CTV809 DDR808:DDR809 DNN808:DNN809 DXJ808:DXJ809 EHF808:EHF809 ERB808:ERB809 FAX808:FAX809 FKT808:FKT809 FUP808:FUP809 GEL808:GEL809 GOH808:GOH809 GYD808:GYD809 HHZ808:HHZ809 HRV808:HRV809 IBR808:IBR809 ILN808:ILN809 IVJ808:IVJ809 JFF808:JFF809 JPB808:JPB809 JYX808:JYX809 KIT808:KIT809 KSP808:KSP809 LCL808:LCL809 LMH808:LMH809 LWD808:LWD809 MFZ808:MFZ809 MPV808:MPV809 MZR808:MZR809 NJN808:NJN809 NTJ808:NTJ809 ODF808:ODF809 ONB808:ONB809 OWX808:OWX809 PGT808:PGT809 PQP808:PQP809 QAL808:QAL809 QKH808:QKH809 QUD808:QUD809 RDZ808:RDZ809 RNV808:RNV809 RXR808:RXR809 SHN808:SHN809 SRJ808:SRJ809 TBF808:TBF809 TLB808:TLB809 TUX808:TUX809 UET808:UET809 UOP808:UOP809 UYL808:UYL809 VIH808:VIH809 VSD808:VSD809 WBZ808:WBZ809 WLV808:WLV809 WVR808:WVR809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729:J730 JF728:JF729 TB728:TB729 ACX728:ACX729 AMT728:AMT729 AWP728:AWP729 BGL728:BGL729 BQH728:BQH729 CAD728:CAD729 CJZ728:CJZ729 CTV728:CTV729 DDR728:DDR729 DNN728:DNN729 DXJ728:DXJ729 EHF728:EHF729 ERB728:ERB729 FAX728:FAX729 FKT728:FKT729 FUP728:FUP729 GEL728:GEL729 GOH728:GOH729 GYD728:GYD729 HHZ728:HHZ729 HRV728:HRV729 IBR728:IBR729 ILN728:ILN729 IVJ728:IVJ729 JFF728:JFF729 JPB728:JPB729 JYX728:JYX729 KIT728:KIT729 KSP728:KSP729 LCL728:LCL729 LMH728:LMH729 LWD728:LWD729 MFZ728:MFZ729 MPV728:MPV729 MZR728:MZR729 NJN728:NJN729 NTJ728:NTJ729 ODF728:ODF729 ONB728:ONB729 OWX728:OWX729 PGT728:PGT729 PQP728:PQP729 QAL728:QAL729 QKH728:QKH729 QUD728:QUD729 RDZ728:RDZ729 RNV728:RNV729 RXR728:RXR729 SHN728:SHN729 SRJ728:SRJ729 TBF728:TBF729 TLB728:TLB729 TUX728:TUX729 UET728:UET729 UOP728:UOP729 UYL728:UYL729 VIH728:VIH729 VSD728:VSD729 WBZ728:WBZ729 WLV728:WLV729 WVR728:WVR729 J410:J411 JF409:JF410 TB409:TB410 ACX409:ACX410 AMT409:AMT410 AWP409:AWP410 BGL409:BGL410 BQH409:BQH410 CAD409:CAD410 CJZ409:CJZ410 CTV409:CTV410 DDR409:DDR410 DNN409:DNN410 DXJ409:DXJ410 EHF409:EHF410 ERB409:ERB410 FAX409:FAX410 FKT409:FKT410 FUP409:FUP410 GEL409:GEL410 GOH409:GOH410 GYD409:GYD410 HHZ409:HHZ410 HRV409:HRV410 IBR409:IBR410 ILN409:ILN410 IVJ409:IVJ410 JFF409:JFF410 JPB409:JPB410 JYX409:JYX410 KIT409:KIT410 KSP409:KSP410 LCL409:LCL410 LMH409:LMH410 LWD409:LWD410 MFZ409:MFZ410 MPV409:MPV410 MZR409:MZR410 NJN409:NJN410 NTJ409:NTJ410 ODF409:ODF410 ONB409:ONB410 OWX409:OWX410 PGT409:PGT410 PQP409:PQP410 QAL409:QAL410 QKH409:QKH410 QUD409:QUD410 RDZ409:RDZ410 RNV409:RNV410 RXR409:RXR410 SHN409:SHN410 SRJ409:SRJ410 TBF409:TBF410 TLB409:TLB410 TUX409:TUX410 UET409:UET410 UOP409:UOP410 UYL409:UYL410 VIH409:VIH410 VSD409:VSD410 WBZ409:WBZ410 WLV409:WLV410 WVR409:WVR410 J450:J451 JF449:JF450 TB449:TB450 ACX449:ACX450 AMT449:AMT450 AWP449:AWP450 BGL449:BGL450 BQH449:BQH450 CAD449:CAD450 CJZ449:CJZ450 CTV449:CTV450 DDR449:DDR450 DNN449:DNN450 DXJ449:DXJ450 EHF449:EHF450 ERB449:ERB450 FAX449:FAX450 FKT449:FKT450 FUP449:FUP450 GEL449:GEL450 GOH449:GOH450 GYD449:GYD450 HHZ449:HHZ450 HRV449:HRV450 IBR449:IBR450 ILN449:ILN450 IVJ449:IVJ450 JFF449:JFF450 JPB449:JPB450 JYX449:JYX450 KIT449:KIT450 KSP449:KSP450 LCL449:LCL450 LMH449:LMH450 LWD449:LWD450 MFZ449:MFZ450 MPV449:MPV450 MZR449:MZR450 NJN449:NJN450 NTJ449:NTJ450 ODF449:ODF450 ONB449:ONB450 OWX449:OWX450 PGT449:PGT450 PQP449:PQP450 QAL449:QAL450 QKH449:QKH450 QUD449:QUD450 RDZ449:RDZ450 RNV449:RNV450 RXR449:RXR450 SHN449:SHN450 SRJ449:SRJ450 TBF449:TBF450 TLB449:TLB450 TUX449:TUX450 UET449:UET450 UOP449:UOP450 UYL449:UYL450 VIH449:VIH450 VSD449:VSD450 WBZ449:WBZ450 WLV449:WLV450 WVR449:WVR450 J490:J491 JF489:JF490 TB489:TB490 ACX489:ACX490 AMT489:AMT490 AWP489:AWP490 BGL489:BGL490 BQH489:BQH490 CAD489:CAD490 CJZ489:CJZ490 CTV489:CTV490 DDR489:DDR490 DNN489:DNN490 DXJ489:DXJ490 EHF489:EHF490 ERB489:ERB490 FAX489:FAX490 FKT489:FKT490 FUP489:FUP490 GEL489:GEL490 GOH489:GOH490 GYD489:GYD490 HHZ489:HHZ490 HRV489:HRV490 IBR489:IBR490 ILN489:ILN490 IVJ489:IVJ490 JFF489:JFF490 JPB489:JPB490 JYX489:JYX490 KIT489:KIT490 KSP489:KSP490 LCL489:LCL490 LMH489:LMH490 LWD489:LWD490 MFZ489:MFZ490 MPV489:MPV490 MZR489:MZR490 NJN489:NJN490 NTJ489:NTJ490 ODF489:ODF490 ONB489:ONB490 OWX489:OWX490 PGT489:PGT490 PQP489:PQP490 QAL489:QAL490 QKH489:QKH490 QUD489:QUD490 RDZ489:RDZ490 RNV489:RNV490 RXR489:RXR490 SHN489:SHN490 SRJ489:SRJ490 TBF489:TBF490 TLB489:TLB490 TUX489:TUX490 UET489:UET490 UOP489:UOP490 UYL489:UYL490 VIH489:VIH490 VSD489:VSD490 WBZ489:WBZ490 WLV489:WLV490 WVR489:WVR490 J530:J531 JF529:JF530 TB529:TB530 ACX529:ACX530 AMT529:AMT530 AWP529:AWP530 BGL529:BGL530 BQH529:BQH530 CAD529:CAD530 CJZ529:CJZ530 CTV529:CTV530 DDR529:DDR530 DNN529:DNN530 DXJ529:DXJ530 EHF529:EHF530 ERB529:ERB530 FAX529:FAX530 FKT529:FKT530 FUP529:FUP530 GEL529:GEL530 GOH529:GOH530 GYD529:GYD530 HHZ529:HHZ530 HRV529:HRV530 IBR529:IBR530 ILN529:ILN530 IVJ529:IVJ530 JFF529:JFF530 JPB529:JPB530 JYX529:JYX530 KIT529:KIT530 KSP529:KSP530 LCL529:LCL530 LMH529:LMH530 LWD529:LWD530 MFZ529:MFZ530 MPV529:MPV530 MZR529:MZR530 NJN529:NJN530 NTJ529:NTJ530 ODF529:ODF530 ONB529:ONB530 OWX529:OWX530 PGT529:PGT530 PQP529:PQP530 QAL529:QAL530 QKH529:QKH530 QUD529:QUD530 RDZ529:RDZ530 RNV529:RNV530 RXR529:RXR530 SHN529:SHN530 SRJ529:SRJ530 TBF529:TBF530 TLB529:TLB530 TUX529:TUX530 UET529:UET530 UOP529:UOP530 UYL529:UYL530 VIH529:VIH530 VSD529:VSD530 WBZ529:WBZ530 WLV529:WLV530 WVR529:WVR530 J569:J570 JF568:JF569 TB568:TB569 ACX568:ACX569 AMT568:AMT569 AWP568:AWP569 BGL568:BGL569 BQH568:BQH569 CAD568:CAD569 CJZ568:CJZ569 CTV568:CTV569 DDR568:DDR569 DNN568:DNN569 DXJ568:DXJ569 EHF568:EHF569 ERB568:ERB569 FAX568:FAX569 FKT568:FKT569 FUP568:FUP569 GEL568:GEL569 GOH568:GOH569 GYD568:GYD569 HHZ568:HHZ569 HRV568:HRV569 IBR568:IBR569 ILN568:ILN569 IVJ568:IVJ569 JFF568:JFF569 JPB568:JPB569 JYX568:JYX569 KIT568:KIT569 KSP568:KSP569 LCL568:LCL569 LMH568:LMH569 LWD568:LWD569 MFZ568:MFZ569 MPV568:MPV569 MZR568:MZR569 NJN568:NJN569 NTJ568:NTJ569 ODF568:ODF569 ONB568:ONB569 OWX568:OWX569 PGT568:PGT569 PQP568:PQP569 QAL568:QAL569 QKH568:QKH569 QUD568:QUD569 RDZ568:RDZ569 RNV568:RNV569 RXR568:RXR569 SHN568:SHN569 SRJ568:SRJ569 TBF568:TBF569 TLB568:TLB569 TUX568:TUX569 UET568:UET569 UOP568:UOP569 UYL568:UYL569 VIH568:VIH569 VSD568:VSD569 WBZ568:WBZ569 WLV568:WLV569 WVR568:WVR569 J609:J610 JF608:JF609 TB608:TB609 ACX608:ACX609 AMT608:AMT609 AWP608:AWP609 BGL608:BGL609 BQH608:BQH609 CAD608:CAD609 CJZ608:CJZ609 CTV608:CTV609 DDR608:DDR609 DNN608:DNN609 DXJ608:DXJ609 EHF608:EHF609 ERB608:ERB609 FAX608:FAX609 FKT608:FKT609 FUP608:FUP609 GEL608:GEL609 GOH608:GOH609 GYD608:GYD609 HHZ608:HHZ609 HRV608:HRV609 IBR608:IBR609 ILN608:ILN609 IVJ608:IVJ609 JFF608:JFF609 JPB608:JPB609 JYX608:JYX609 KIT608:KIT609 KSP608:KSP609 LCL608:LCL609 LMH608:LMH609 LWD608:LWD609 MFZ608:MFZ609 MPV608:MPV609 MZR608:MZR609 NJN608:NJN609 NTJ608:NTJ609 ODF608:ODF609 ONB608:ONB609 OWX608:OWX609 PGT608:PGT609 PQP608:PQP609 QAL608:QAL609 QKH608:QKH609 QUD608:QUD609 RDZ608:RDZ609 RNV608:RNV609 RXR608:RXR609 SHN608:SHN609 SRJ608:SRJ609 TBF608:TBF609 TLB608:TLB609 TUX608:TUX609 UET608:UET609 UOP608:UOP609 UYL608:UYL609 VIH608:VIH609 VSD608:VSD609 WBZ608:WBZ609 WLV608:WLV609 WVR608:WVR609 J649:J650 JF648:JF649 TB648:TB649 ACX648:ACX649 AMT648:AMT649 AWP648:AWP649 BGL648:BGL649 BQH648:BQH649 CAD648:CAD649 CJZ648:CJZ649 CTV648:CTV649 DDR648:DDR649 DNN648:DNN649 DXJ648:DXJ649 EHF648:EHF649 ERB648:ERB649 FAX648:FAX649 FKT648:FKT649 FUP648:FUP649 GEL648:GEL649 GOH648:GOH649 GYD648:GYD649 HHZ648:HHZ649 HRV648:HRV649 IBR648:IBR649 ILN648:ILN649 IVJ648:IVJ649 JFF648:JFF649 JPB648:JPB649 JYX648:JYX649 KIT648:KIT649 KSP648:KSP649 LCL648:LCL649 LMH648:LMH649 LWD648:LWD649 MFZ648:MFZ649 MPV648:MPV649 MZR648:MZR649 NJN648:NJN649 NTJ648:NTJ649 ODF648:ODF649 ONB648:ONB649 OWX648:OWX649 PGT648:PGT649 PQP648:PQP649 QAL648:QAL649 QKH648:QKH649 QUD648:QUD649 RDZ648:RDZ649 RNV648:RNV649 RXR648:RXR649 SHN648:SHN649 SRJ648:SRJ649 TBF648:TBF649 TLB648:TLB649 TUX648:TUX649 UET648:UET649 UOP648:UOP649 UYL648:UYL649 VIH648:VIH649 VSD648:VSD649 WBZ648:WBZ649 WLV648:WLV649 WVR648:WVR649 J689:J690 JF688:JF689 TB688:TB689 ACX688:ACX689 AMT688:AMT689 AWP688:AWP689 BGL688:BGL689 BQH688:BQH689 CAD688:CAD689 CJZ688:CJZ689 CTV688:CTV689 DDR688:DDR689 DNN688:DNN689 DXJ688:DXJ689 EHF688:EHF689 ERB688:ERB689 FAX688:FAX689 FKT688:FKT689 FUP688:FUP689 GEL688:GEL689 GOH688:GOH689 GYD688:GYD689 HHZ688:HHZ689 HRV688:HRV689 IBR688:IBR689 ILN688:ILN689 IVJ688:IVJ689 JFF688:JFF689 JPB688:JPB689 JYX688:JYX689 KIT688:KIT689 KSP688:KSP689 LCL688:LCL689 LMH688:LMH689 LWD688:LWD689 MFZ688:MFZ689 MPV688:MPV689 MZR688:MZR689 NJN688:NJN689 NTJ688:NTJ689 ODF688:ODF689 ONB688:ONB689 OWX688:OWX689 PGT688:PGT689 PQP688:PQP689 QAL688:QAL689 QKH688:QKH689 QUD688:QUD689 RDZ688:RDZ689 RNV688:RNV689 RXR688:RXR689 SHN688:SHN689 SRJ688:SRJ689 TBF688:TBF689 TLB688:TLB689 TUX688:TUX689 UET688:UET689 UOP688:UOP689 UYL688:UYL689 VIH688:VIH689 VSD688:VSD689 WBZ688:WBZ689 WLV688:WLV689 WVR688:WVR689 J1009:J1010 JF1008:JF1009 TB1008:TB1009 ACX1008:ACX1009 AMT1008:AMT1009 AWP1008:AWP1009 BGL1008:BGL1009 BQH1008:BQH1009 CAD1008:CAD1009 CJZ1008:CJZ1009 CTV1008:CTV1009 DDR1008:DDR1009 DNN1008:DNN1009 DXJ1008:DXJ1009 EHF1008:EHF1009 ERB1008:ERB1009 FAX1008:FAX1009 FKT1008:FKT1009 FUP1008:FUP1009 GEL1008:GEL1009 GOH1008:GOH1009 GYD1008:GYD1009 HHZ1008:HHZ1009 HRV1008:HRV1009 IBR1008:IBR1009 ILN1008:ILN1009 IVJ1008:IVJ1009 JFF1008:JFF1009 JPB1008:JPB1009 JYX1008:JYX1009 KIT1008:KIT1009 KSP1008:KSP1009 LCL1008:LCL1009 LMH1008:LMH1009 LWD1008:LWD1009 MFZ1008:MFZ1009 MPV1008:MPV1009 MZR1008:MZR1009 NJN1008:NJN1009 NTJ1008:NTJ1009 ODF1008:ODF1009 ONB1008:ONB1009 OWX1008:OWX1009 PGT1008:PGT1009 PQP1008:PQP1009 QAL1008:QAL1009 QKH1008:QKH1009 QUD1008:QUD1009 RDZ1008:RDZ1009 RNV1008:RNV1009 RXR1008:RXR1009 SHN1008:SHN1009 SRJ1008:SRJ1009 TBF1008:TBF1009 TLB1008:TLB1009 TUX1008:TUX1009 UET1008:UET1009 UOP1008:UOP1009 UYL1008:UYL1009 VIH1008:VIH1009 VSD1008:VSD1009 WBZ1008:WBZ1009 WLV1008:WLV1009 WVR1008:WVR1009 J1090:J1091 JF1088:JF1089 TB1088:TB1089 ACX1088:ACX1089 AMT1088:AMT1089 AWP1088:AWP1089 BGL1088:BGL1089 BQH1088:BQH1089 CAD1088:CAD1089 CJZ1088:CJZ1089 CTV1088:CTV1089 DDR1088:DDR1089 DNN1088:DNN1089 DXJ1088:DXJ1089 EHF1088:EHF1089 ERB1088:ERB1089 FAX1088:FAX1089 FKT1088:FKT1089 FUP1088:FUP1089 GEL1088:GEL1089 GOH1088:GOH1089 GYD1088:GYD1089 HHZ1088:HHZ1089 HRV1088:HRV1089 IBR1088:IBR1089 ILN1088:ILN1089 IVJ1088:IVJ1089 JFF1088:JFF1089 JPB1088:JPB1089 JYX1088:JYX1089 KIT1088:KIT1089 KSP1088:KSP1089 LCL1088:LCL1089 LMH1088:LMH1089 LWD1088:LWD1089 MFZ1088:MFZ1089 MPV1088:MPV1089 MZR1088:MZR1089 NJN1088:NJN1089 NTJ1088:NTJ1089 ODF1088:ODF1089 ONB1088:ONB1089 OWX1088:OWX1089 PGT1088:PGT1089 PQP1088:PQP1089 QAL1088:QAL1089 QKH1088:QKH1089 QUD1088:QUD1089 RDZ1088:RDZ1089 RNV1088:RNV1089 RXR1088:RXR1089 SHN1088:SHN1089 SRJ1088:SRJ1089 TBF1088:TBF1089 TLB1088:TLB1089 TUX1088:TUX1089 UET1088:UET1089 UOP1088:UOP1089 UYL1088:UYL1089 VIH1088:VIH1089 VSD1088:VSD1089 WBZ1088:WBZ1089 WLV1088:WLV1089 WVR1088:WVR1089 J171:J172 JF171:JF172 TB171:TB172 ACX171:ACX172 AMT171:AMT172 AWP171:AWP172 BGL171:BGL172 BQH171:BQH172 CAD171:CAD172 CJZ171:CJZ172 CTV171:CTV172 DDR171:DDR172 DNN171:DNN172 DXJ171:DXJ172 EHF171:EHF172 ERB171:ERB172 FAX171:FAX172 FKT171:FKT172 FUP171:FUP172 GEL171:GEL172 GOH171:GOH172 GYD171:GYD172 HHZ171:HHZ172 HRV171:HRV172 IBR171:IBR172 ILN171:ILN172 IVJ171:IVJ172 JFF171:JFF172 JPB171:JPB172 JYX171:JYX172 KIT171:KIT172 KSP171:KSP172 LCL171:LCL172 LMH171:LMH172 LWD171:LWD172 MFZ171:MFZ172 MPV171:MPV172 MZR171:MZR172 NJN171:NJN172 NTJ171:NTJ172 ODF171:ODF172 ONB171:ONB172 OWX171:OWX172 PGT171:PGT172 PQP171:PQP172 QAL171:QAL172 QKH171:QKH172 QUD171:QUD172 RDZ171:RDZ172 RNV171:RNV172 RXR171:RXR172 SHN171:SHN172 SRJ171:SRJ172 TBF171:TBF172 TLB171:TLB172 TUX171:TUX172 UET171:UET172 UOP171:UOP172 UYL171:UYL172 VIH171:VIH172 VSD171:VSD172 WBZ171:WBZ172 WLV171:WLV172 WVR171:WVR172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1:J132 JF131:JF132 TB131:TB132 ACX131:ACX132 AMT131:AMT132 AWP131:AWP132 BGL131:BGL132 BQH131:BQH132 CAD131:CAD132 CJZ131:CJZ132 CTV131:CTV132 DDR131:DDR132 DNN131:DNN132 DXJ131:DXJ132 EHF131:EHF132 ERB131:ERB132 FAX131:FAX132 FKT131:FKT132 FUP131:FUP132 GEL131:GEL132 GOH131:GOH132 GYD131:GYD132 HHZ131:HHZ132 HRV131:HRV132 IBR131:IBR132 ILN131:ILN132 IVJ131:IVJ132 JFF131:JFF132 JPB131:JPB132 JYX131:JYX132 KIT131:KIT132 KSP131:KSP132 LCL131:LCL132 LMH131:LMH132 LWD131:LWD132 MFZ131:MFZ132 MPV131:MPV132 MZR131:MZR132 NJN131:NJN132 NTJ131:NTJ132 ODF131:ODF132 ONB131:ONB132 OWX131:OWX132 PGT131:PGT132 PQP131:PQP132 QAL131:QAL132 QKH131:QKH132 QUD131:QUD132 RDZ131:RDZ132 RNV131:RNV132 RXR131:RXR132 SHN131:SHN132 SRJ131:SRJ132 TBF131:TBF132 TLB131:TLB132 TUX131:TUX132 UET131:UET132 UOP131:UOP132 UYL131:UYL132 VIH131:VIH132 VSD131:VSD132 WBZ131:WBZ132 WLV131:WLV132 WVR131:WVR132 J211:J212 JF211:JF212 TB211:TB212 ACX211:ACX212 AMT211:AMT212 AWP211:AWP212 BGL211:BGL212 BQH211:BQH212 CAD211:CAD212 CJZ211:CJZ212 CTV211:CTV212 DDR211:DDR212 DNN211:DNN212 DXJ211:DXJ212 EHF211:EHF212 ERB211:ERB212 FAX211:FAX212 FKT211:FKT212 FUP211:FUP212 GEL211:GEL212 GOH211:GOH212 GYD211:GYD212 HHZ211:HHZ212 HRV211:HRV212 IBR211:IBR212 ILN211:ILN212 IVJ211:IVJ212 JFF211:JFF212 JPB211:JPB212 JYX211:JYX212 KIT211:KIT212 KSP211:KSP212 LCL211:LCL212 LMH211:LMH212 LWD211:LWD212 MFZ211:MFZ212 MPV211:MPV212 MZR211:MZR212 NJN211:NJN212 NTJ211:NTJ212 ODF211:ODF212 ONB211:ONB212 OWX211:OWX212 PGT211:PGT212 PQP211:PQP212 QAL211:QAL212 QKH211:QKH212 QUD211:QUD212 RDZ211:RDZ212 RNV211:RNV212 RXR211:RXR212 SHN211:SHN212 SRJ211:SRJ212 TBF211:TBF212 TLB211:TLB212 TUX211:TUX212 UET211:UET212 UOP211:UOP212 UYL211:UYL212 VIH211:VIH212 VSD211:VSD212 WBZ211:WBZ212 WLV211:WLV212 WVR211:WVR212 J251:J252 JF251:JF252 TB251:TB252 ACX251:ACX252 AMT251:AMT252 AWP251:AWP252 BGL251:BGL252 BQH251:BQH252 CAD251:CAD252 CJZ251:CJZ252 CTV251:CTV252 DDR251:DDR252 DNN251:DNN252 DXJ251:DXJ252 EHF251:EHF252 ERB251:ERB252 FAX251:FAX252 FKT251:FKT252 FUP251:FUP252 GEL251:GEL252 GOH251:GOH252 GYD251:GYD252 HHZ251:HHZ252 HRV251:HRV252 IBR251:IBR252 ILN251:ILN252 IVJ251:IVJ252 JFF251:JFF252 JPB251:JPB252 JYX251:JYX252 KIT251:KIT252 KSP251:KSP252 LCL251:LCL252 LMH251:LMH252 LWD251:LWD252 MFZ251:MFZ252 MPV251:MPV252 MZR251:MZR252 NJN251:NJN252 NTJ251:NTJ252 ODF251:ODF252 ONB251:ONB252 OWX251:OWX252 PGT251:PGT252 PQP251:PQP252 QAL251:QAL252 QKH251:QKH252 QUD251:QUD252 RDZ251:RDZ252 RNV251:RNV252 RXR251:RXR252 SHN251:SHN252 SRJ251:SRJ252 TBF251:TBF252 TLB251:TLB252 TUX251:TUX252 UET251:UET252 UOP251:UOP252 UYL251:UYL252 VIH251:VIH252 VSD251:VSD252 WBZ251:WBZ252 WLV251:WLV252 WVR251:WVR252 J291:J292 JF291:JF292 TB291:TB292 ACX291:ACX292 AMT291:AMT292 AWP291:AWP292 BGL291:BGL292 BQH291:BQH292 CAD291:CAD292 CJZ291:CJZ292 CTV291:CTV292 DDR291:DDR292 DNN291:DNN292 DXJ291:DXJ292 EHF291:EHF292 ERB291:ERB292 FAX291:FAX292 FKT291:FKT292 FUP291:FUP292 GEL291:GEL292 GOH291:GOH292 GYD291:GYD292 HHZ291:HHZ292 HRV291:HRV292 IBR291:IBR292 ILN291:ILN292 IVJ291:IVJ292 JFF291:JFF292 JPB291:JPB292 JYX291:JYX292 KIT291:KIT292 KSP291:KSP292 LCL291:LCL292 LMH291:LMH292 LWD291:LWD292 MFZ291:MFZ292 MPV291:MPV292 MZR291:MZR292 NJN291:NJN292 NTJ291:NTJ292 ODF291:ODF292 ONB291:ONB292 OWX291:OWX292 PGT291:PGT292 PQP291:PQP292 QAL291:QAL292 QKH291:QKH292 QUD291:QUD292 RDZ291:RDZ292 RNV291:RNV292 RXR291:RXR292 SHN291:SHN292 SRJ291:SRJ292 TBF291:TBF292 TLB291:TLB292 TUX291:TUX292 UET291:UET292 UOP291:UOP292 UYL291:UYL292 VIH291:VIH292 VSD291:VSD292 WBZ291:WBZ292 WLV291:WLV292 WVR291:WVR292 J769 JF768 TB768 ACX768 AMT768 AWP768 BGL768 BQH768 CAD768 CJZ768 CTV768 DDR768 DNN768 DXJ768 EHF768 ERB768 FAX768 FKT768 FUP768 GEL768 GOH768 GYD768 HHZ768 HRV768 IBR768 ILN768 IVJ768 JFF768 JPB768 JYX768 KIT768 KSP768 LCL768 LMH768 LWD768 MFZ768 MPV768 MZR768 NJN768 NTJ768 ODF768 ONB768 OWX768 PGT768 PQP768 QAL768 QKH768 QUD768 RDZ768 RNV768 RXR768 SHN768 SRJ768 TBF768 TLB768 TUX768 UET768 UOP768 UYL768 VIH768 VSD768 WBZ768 WLV768 WVR768">
      <formula1>"Nefavorabilă (nr)"</formula1>
    </dataValidation>
    <dataValidation type="list" allowBlank="1" showInputMessage="1" showErrorMessage="1" sqref="I1049:I1050 JE1048:JE1049 TA1048:TA1049 ACW1048:ACW1049 AMS1048:AMS1049 AWO1048:AWO1049 BGK1048:BGK1049 BQG1048:BQG1049 CAC1048:CAC1049 CJY1048:CJY1049 CTU1048:CTU1049 DDQ1048:DDQ1049 DNM1048:DNM1049 DXI1048:DXI1049 EHE1048:EHE1049 ERA1048:ERA1049 FAW1048:FAW1049 FKS1048:FKS1049 FUO1048:FUO1049 GEK1048:GEK1049 GOG1048:GOG1049 GYC1048:GYC1049 HHY1048:HHY1049 HRU1048:HRU1049 IBQ1048:IBQ1049 ILM1048:ILM1049 IVI1048:IVI1049 JFE1048:JFE1049 JPA1048:JPA1049 JYW1048:JYW1049 KIS1048:KIS1049 KSO1048:KSO1049 LCK1048:LCK1049 LMG1048:LMG1049 LWC1048:LWC1049 MFY1048:MFY1049 MPU1048:MPU1049 MZQ1048:MZQ1049 NJM1048:NJM1049 NTI1048:NTI1049 ODE1048:ODE1049 ONA1048:ONA1049 OWW1048:OWW1049 PGS1048:PGS1049 PQO1048:PQO1049 QAK1048:QAK1049 QKG1048:QKG1049 QUC1048:QUC1049 RDY1048:RDY1049 RNU1048:RNU1049 RXQ1048:RXQ1049 SHM1048:SHM1049 SRI1048:SRI1049 TBE1048:TBE1049 TLA1048:TLA1049 TUW1048:TUW1049 UES1048:UES1049 UOO1048:UOO1049 UYK1048:UYK1049 VIG1048:VIG1049 VSC1048:VSC1049 WBY1048:WBY1049 WLU1048:WLU1049 WVQ1048:WVQ1049 I370:I371 JE370:JE371 TA370:TA371 ACW370:ACW371 AMS370:AMS371 AWO370:AWO371 BGK370:BGK371 BQG370:BQG371 CAC370:CAC371 CJY370:CJY371 CTU370:CTU371 DDQ370:DDQ371 DNM370:DNM371 DXI370:DXI371 EHE370:EHE371 ERA370:ERA371 FAW370:FAW371 FKS370:FKS371 FUO370:FUO371 GEK370:GEK371 GOG370:GOG371 GYC370:GYC371 HHY370:HHY371 HRU370:HRU371 IBQ370:IBQ371 ILM370:ILM371 IVI370:IVI371 JFE370:JFE371 JPA370:JPA371 JYW370:JYW371 KIS370:KIS371 KSO370:KSO371 LCK370:LCK371 LMG370:LMG371 LWC370:LWC371 MFY370:MFY371 MPU370:MPU371 MZQ370:MZQ371 NJM370:NJM371 NTI370:NTI371 ODE370:ODE371 ONA370:ONA371 OWW370:OWW371 PGS370:PGS371 PQO370:PQO371 QAK370:QAK371 QKG370:QKG371 QUC370:QUC371 RDY370:RDY371 RNU370:RNU371 RXQ370:RXQ371 SHM370:SHM371 SRI370:SRI371 TBE370:TBE371 TLA370:TLA371 TUW370:TUW371 UES370:UES371 UOO370:UOO371 UYK370:UYK371 VIG370:VIG371 VSC370:VSC371 WBY370:WBY371 WLU370:WLU371 WVQ370:WVQ371 I330:I331 JE330:JE331 TA330:TA331 ACW330:ACW331 AMS330:AMS331 AWO330:AWO331 BGK330:BGK331 BQG330:BQG331 CAC330:CAC331 CJY330:CJY331 CTU330:CTU331 DDQ330:DDQ331 DNM330:DNM331 DXI330:DXI331 EHE330:EHE331 ERA330:ERA331 FAW330:FAW331 FKS330:FKS331 FUO330:FUO331 GEK330:GEK331 GOG330:GOG331 GYC330:GYC331 HHY330:HHY331 HRU330:HRU331 IBQ330:IBQ331 ILM330:ILM331 IVI330:IVI331 JFE330:JFE331 JPA330:JPA331 JYW330:JYW331 KIS330:KIS331 KSO330:KSO331 LCK330:LCK331 LMG330:LMG331 LWC330:LWC331 MFY330:MFY331 MPU330:MPU331 MZQ330:MZQ331 NJM330:NJM331 NTI330:NTI331 ODE330:ODE331 ONA330:ONA331 OWW330:OWW331 PGS330:PGS331 PQO330:PQO331 QAK330:QAK331 QKG330:QKG331 QUC330:QUC331 RDY330:RDY331 RNU330:RNU331 RXQ330:RXQ331 SHM330:SHM331 SRI330:SRI331 TBE330:TBE331 TLA330:TLA331 TUW330:TUW331 UES330:UES331 UOO330:UOO331 UYK330:UYK331 VIG330:VIG331 VSC330:VSC331 WBY330:WBY331 WLU330:WLU331 WVQ330:WVQ331 I1130:I1131 JE1128:JE1129 TA1128:TA1129 ACW1128:ACW1129 AMS1128:AMS1129 AWO1128:AWO1129 BGK1128:BGK1129 BQG1128:BQG1129 CAC1128:CAC1129 CJY1128:CJY1129 CTU1128:CTU1129 DDQ1128:DDQ1129 DNM1128:DNM1129 DXI1128:DXI1129 EHE1128:EHE1129 ERA1128:ERA1129 FAW1128:FAW1129 FKS1128:FKS1129 FUO1128:FUO1129 GEK1128:GEK1129 GOG1128:GOG1129 GYC1128:GYC1129 HHY1128:HHY1129 HRU1128:HRU1129 IBQ1128:IBQ1129 ILM1128:ILM1129 IVI1128:IVI1129 JFE1128:JFE1129 JPA1128:JPA1129 JYW1128:JYW1129 KIS1128:KIS1129 KSO1128:KSO1129 LCK1128:LCK1129 LMG1128:LMG1129 LWC1128:LWC1129 MFY1128:MFY1129 MPU1128:MPU1129 MZQ1128:MZQ1129 NJM1128:NJM1129 NTI1128:NTI1129 ODE1128:ODE1129 ONA1128:ONA1129 OWW1128:OWW1129 PGS1128:PGS1129 PQO1128:PQO1129 QAK1128:QAK1129 QKG1128:QKG1129 QUC1128:QUC1129 RDY1128:RDY1129 RNU1128:RNU1129 RXQ1128:RXQ1129 SHM1128:SHM1129 SRI1128:SRI1129 TBE1128:TBE1129 TLA1128:TLA1129 TUW1128:TUW1129 UES1128:UES1129 UOO1128:UOO1129 UYK1128:UYK1129 VIG1128:VIG1129 VSC1128:VSC1129 WBY1128:WBY1129 WLU1128:WLU1129 WVQ1128:WVQ1129 I969:I970 JE968:JE969 TA968:TA969 ACW968:ACW969 AMS968:AMS969 AWO968:AWO969 BGK968:BGK969 BQG968:BQG969 CAC968:CAC969 CJY968:CJY969 CTU968:CTU969 DDQ968:DDQ969 DNM968:DNM969 DXI968:DXI969 EHE968:EHE969 ERA968:ERA969 FAW968:FAW969 FKS968:FKS969 FUO968:FUO969 GEK968:GEK969 GOG968:GOG969 GYC968:GYC969 HHY968:HHY969 HRU968:HRU969 IBQ968:IBQ969 ILM968:ILM969 IVI968:IVI969 JFE968:JFE969 JPA968:JPA969 JYW968:JYW969 KIS968:KIS969 KSO968:KSO969 LCK968:LCK969 LMG968:LMG969 LWC968:LWC969 MFY968:MFY969 MPU968:MPU969 MZQ968:MZQ969 NJM968:NJM969 NTI968:NTI969 ODE968:ODE969 ONA968:ONA969 OWW968:OWW969 PGS968:PGS969 PQO968:PQO969 QAK968:QAK969 QKG968:QKG969 QUC968:QUC969 RDY968:RDY969 RNU968:RNU969 RXQ968:RXQ969 SHM968:SHM969 SRI968:SRI969 TBE968:TBE969 TLA968:TLA969 TUW968:TUW969 UES968:UES969 UOO968:UOO969 UYK968:UYK969 VIG968:VIG969 VSC968:VSC969 WBY968:WBY969 WLU968:WLU969 WVQ968:WVQ969 I929:I930 JE928:JE929 TA928:TA929 ACW928:ACW929 AMS928:AMS929 AWO928:AWO929 BGK928:BGK929 BQG928:BQG929 CAC928:CAC929 CJY928:CJY929 CTU928:CTU929 DDQ928:DDQ929 DNM928:DNM929 DXI928:DXI929 EHE928:EHE929 ERA928:ERA929 FAW928:FAW929 FKS928:FKS929 FUO928:FUO929 GEK928:GEK929 GOG928:GOG929 GYC928:GYC929 HHY928:HHY929 HRU928:HRU929 IBQ928:IBQ929 ILM928:ILM929 IVI928:IVI929 JFE928:JFE929 JPA928:JPA929 JYW928:JYW929 KIS928:KIS929 KSO928:KSO929 LCK928:LCK929 LMG928:LMG929 LWC928:LWC929 MFY928:MFY929 MPU928:MPU929 MZQ928:MZQ929 NJM928:NJM929 NTI928:NTI929 ODE928:ODE929 ONA928:ONA929 OWW928:OWW929 PGS928:PGS929 PQO928:PQO929 QAK928:QAK929 QKG928:QKG929 QUC928:QUC929 RDY928:RDY929 RNU928:RNU929 RXQ928:RXQ929 SHM928:SHM929 SRI928:SRI929 TBE928:TBE929 TLA928:TLA929 TUW928:TUW929 UES928:UES929 UOO928:UOO929 UYK928:UYK929 VIG928:VIG929 VSC928:VSC929 WBY928:WBY929 WLU928:WLU929 WVQ928:WVQ929 I889:I890 JE888:JE889 TA888:TA889 ACW888:ACW889 AMS888:AMS889 AWO888:AWO889 BGK888:BGK889 BQG888:BQG889 CAC888:CAC889 CJY888:CJY889 CTU888:CTU889 DDQ888:DDQ889 DNM888:DNM889 DXI888:DXI889 EHE888:EHE889 ERA888:ERA889 FAW888:FAW889 FKS888:FKS889 FUO888:FUO889 GEK888:GEK889 GOG888:GOG889 GYC888:GYC889 HHY888:HHY889 HRU888:HRU889 IBQ888:IBQ889 ILM888:ILM889 IVI888:IVI889 JFE888:JFE889 JPA888:JPA889 JYW888:JYW889 KIS888:KIS889 KSO888:KSO889 LCK888:LCK889 LMG888:LMG889 LWC888:LWC889 MFY888:MFY889 MPU888:MPU889 MZQ888:MZQ889 NJM888:NJM889 NTI888:NTI889 ODE888:ODE889 ONA888:ONA889 OWW888:OWW889 PGS888:PGS889 PQO888:PQO889 QAK888:QAK889 QKG888:QKG889 QUC888:QUC889 RDY888:RDY889 RNU888:RNU889 RXQ888:RXQ889 SHM888:SHM889 SRI888:SRI889 TBE888:TBE889 TLA888:TLA889 TUW888:TUW889 UES888:UES889 UOO888:UOO889 UYK888:UYK889 VIG888:VIG889 VSC888:VSC889 WBY888:WBY889 WLU888:WLU889 WVQ888:WVQ889 I849:I850 JE848:JE849 TA848:TA849 ACW848:ACW849 AMS848:AMS849 AWO848:AWO849 BGK848:BGK849 BQG848:BQG849 CAC848:CAC849 CJY848:CJY849 CTU848:CTU849 DDQ848:DDQ849 DNM848:DNM849 DXI848:DXI849 EHE848:EHE849 ERA848:ERA849 FAW848:FAW849 FKS848:FKS849 FUO848:FUO849 GEK848:GEK849 GOG848:GOG849 GYC848:GYC849 HHY848:HHY849 HRU848:HRU849 IBQ848:IBQ849 ILM848:ILM849 IVI848:IVI849 JFE848:JFE849 JPA848:JPA849 JYW848:JYW849 KIS848:KIS849 KSO848:KSO849 LCK848:LCK849 LMG848:LMG849 LWC848:LWC849 MFY848:MFY849 MPU848:MPU849 MZQ848:MZQ849 NJM848:NJM849 NTI848:NTI849 ODE848:ODE849 ONA848:ONA849 OWW848:OWW849 PGS848:PGS849 PQO848:PQO849 QAK848:QAK849 QKG848:QKG849 QUC848:QUC849 RDY848:RDY849 RNU848:RNU849 RXQ848:RXQ849 SHM848:SHM849 SRI848:SRI849 TBE848:TBE849 TLA848:TLA849 TUW848:TUW849 UES848:UES849 UOO848:UOO849 UYK848:UYK849 VIG848:VIG849 VSC848:VSC849 WBY848:WBY849 WLU848:WLU849 WVQ848:WVQ849 I809:I810 JE808:JE809 TA808:TA809 ACW808:ACW809 AMS808:AMS809 AWO808:AWO809 BGK808:BGK809 BQG808:BQG809 CAC808:CAC809 CJY808:CJY809 CTU808:CTU809 DDQ808:DDQ809 DNM808:DNM809 DXI808:DXI809 EHE808:EHE809 ERA808:ERA809 FAW808:FAW809 FKS808:FKS809 FUO808:FUO809 GEK808:GEK809 GOG808:GOG809 GYC808:GYC809 HHY808:HHY809 HRU808:HRU809 IBQ808:IBQ809 ILM808:ILM809 IVI808:IVI809 JFE808:JFE809 JPA808:JPA809 JYW808:JYW809 KIS808:KIS809 KSO808:KSO809 LCK808:LCK809 LMG808:LMG809 LWC808:LWC809 MFY808:MFY809 MPU808:MPU809 MZQ808:MZQ809 NJM808:NJM809 NTI808:NTI809 ODE808:ODE809 ONA808:ONA809 OWW808:OWW809 PGS808:PGS809 PQO808:PQO809 QAK808:QAK809 QKG808:QKG809 QUC808:QUC809 RDY808:RDY809 RNU808:RNU809 RXQ808:RXQ809 SHM808:SHM809 SRI808:SRI809 TBE808:TBE809 TLA808:TLA809 TUW808:TUW809 UES808:UES809 UOO808:UOO809 UYK808:UYK809 VIG808:VIG809 VSC808:VSC809 WBY808:WBY809 WLU808:WLU809 WVQ808:WVQ809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729:I730 JE728:JE729 TA728:TA729 ACW728:ACW729 AMS728:AMS729 AWO728:AWO729 BGK728:BGK729 BQG728:BQG729 CAC728:CAC729 CJY728:CJY729 CTU728:CTU729 DDQ728:DDQ729 DNM728:DNM729 DXI728:DXI729 EHE728:EHE729 ERA728:ERA729 FAW728:FAW729 FKS728:FKS729 FUO728:FUO729 GEK728:GEK729 GOG728:GOG729 GYC728:GYC729 HHY728:HHY729 HRU728:HRU729 IBQ728:IBQ729 ILM728:ILM729 IVI728:IVI729 JFE728:JFE729 JPA728:JPA729 JYW728:JYW729 KIS728:KIS729 KSO728:KSO729 LCK728:LCK729 LMG728:LMG729 LWC728:LWC729 MFY728:MFY729 MPU728:MPU729 MZQ728:MZQ729 NJM728:NJM729 NTI728:NTI729 ODE728:ODE729 ONA728:ONA729 OWW728:OWW729 PGS728:PGS729 PQO728:PQO729 QAK728:QAK729 QKG728:QKG729 QUC728:QUC729 RDY728:RDY729 RNU728:RNU729 RXQ728:RXQ729 SHM728:SHM729 SRI728:SRI729 TBE728:TBE729 TLA728:TLA729 TUW728:TUW729 UES728:UES729 UOO728:UOO729 UYK728:UYK729 VIG728:VIG729 VSC728:VSC729 WBY728:WBY729 WLU728:WLU729 WVQ728:WVQ729 I410:I411 JE409:JE410 TA409:TA410 ACW409:ACW410 AMS409:AMS410 AWO409:AWO410 BGK409:BGK410 BQG409:BQG410 CAC409:CAC410 CJY409:CJY410 CTU409:CTU410 DDQ409:DDQ410 DNM409:DNM410 DXI409:DXI410 EHE409:EHE410 ERA409:ERA410 FAW409:FAW410 FKS409:FKS410 FUO409:FUO410 GEK409:GEK410 GOG409:GOG410 GYC409:GYC410 HHY409:HHY410 HRU409:HRU410 IBQ409:IBQ410 ILM409:ILM410 IVI409:IVI410 JFE409:JFE410 JPA409:JPA410 JYW409:JYW410 KIS409:KIS410 KSO409:KSO410 LCK409:LCK410 LMG409:LMG410 LWC409:LWC410 MFY409:MFY410 MPU409:MPU410 MZQ409:MZQ410 NJM409:NJM410 NTI409:NTI410 ODE409:ODE410 ONA409:ONA410 OWW409:OWW410 PGS409:PGS410 PQO409:PQO410 QAK409:QAK410 QKG409:QKG410 QUC409:QUC410 RDY409:RDY410 RNU409:RNU410 RXQ409:RXQ410 SHM409:SHM410 SRI409:SRI410 TBE409:TBE410 TLA409:TLA410 TUW409:TUW410 UES409:UES410 UOO409:UOO410 UYK409:UYK410 VIG409:VIG410 VSC409:VSC410 WBY409:WBY410 WLU409:WLU410 WVQ409:WVQ410 I450:I451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I490:I491 JE489:JE490 TA489:TA490 ACW489:ACW490 AMS489:AMS490 AWO489:AWO490 BGK489:BGK490 BQG489:BQG490 CAC489:CAC490 CJY489:CJY490 CTU489:CTU490 DDQ489:DDQ490 DNM489:DNM490 DXI489:DXI490 EHE489:EHE490 ERA489:ERA490 FAW489:FAW490 FKS489:FKS490 FUO489:FUO490 GEK489:GEK490 GOG489:GOG490 GYC489:GYC490 HHY489:HHY490 HRU489:HRU490 IBQ489:IBQ490 ILM489:ILM490 IVI489:IVI490 JFE489:JFE490 JPA489:JPA490 JYW489:JYW490 KIS489:KIS490 KSO489:KSO490 LCK489:LCK490 LMG489:LMG490 LWC489:LWC490 MFY489:MFY490 MPU489:MPU490 MZQ489:MZQ490 NJM489:NJM490 NTI489:NTI490 ODE489:ODE490 ONA489:ONA490 OWW489:OWW490 PGS489:PGS490 PQO489:PQO490 QAK489:QAK490 QKG489:QKG490 QUC489:QUC490 RDY489:RDY490 RNU489:RNU490 RXQ489:RXQ490 SHM489:SHM490 SRI489:SRI490 TBE489:TBE490 TLA489:TLA490 TUW489:TUW490 UES489:UES490 UOO489:UOO490 UYK489:UYK490 VIG489:VIG490 VSC489:VSC490 WBY489:WBY490 WLU489:WLU490 WVQ489:WVQ490 I530:I531 JE529:JE530 TA529:TA530 ACW529:ACW530 AMS529:AMS530 AWO529:AWO530 BGK529:BGK530 BQG529:BQG530 CAC529:CAC530 CJY529:CJY530 CTU529:CTU530 DDQ529:DDQ530 DNM529:DNM530 DXI529:DXI530 EHE529:EHE530 ERA529:ERA530 FAW529:FAW530 FKS529:FKS530 FUO529:FUO530 GEK529:GEK530 GOG529:GOG530 GYC529:GYC530 HHY529:HHY530 HRU529:HRU530 IBQ529:IBQ530 ILM529:ILM530 IVI529:IVI530 JFE529:JFE530 JPA529:JPA530 JYW529:JYW530 KIS529:KIS530 KSO529:KSO530 LCK529:LCK530 LMG529:LMG530 LWC529:LWC530 MFY529:MFY530 MPU529:MPU530 MZQ529:MZQ530 NJM529:NJM530 NTI529:NTI530 ODE529:ODE530 ONA529:ONA530 OWW529:OWW530 PGS529:PGS530 PQO529:PQO530 QAK529:QAK530 QKG529:QKG530 QUC529:QUC530 RDY529:RDY530 RNU529:RNU530 RXQ529:RXQ530 SHM529:SHM530 SRI529:SRI530 TBE529:TBE530 TLA529:TLA530 TUW529:TUW530 UES529:UES530 UOO529:UOO530 UYK529:UYK530 VIG529:VIG530 VSC529:VSC530 WBY529:WBY530 WLU529:WLU530 WVQ529:WVQ530 I569:I570 JE568:JE569 TA568:TA569 ACW568:ACW569 AMS568:AMS569 AWO568:AWO569 BGK568:BGK569 BQG568:BQG569 CAC568:CAC569 CJY568:CJY569 CTU568:CTU569 DDQ568:DDQ569 DNM568:DNM569 DXI568:DXI569 EHE568:EHE569 ERA568:ERA569 FAW568:FAW569 FKS568:FKS569 FUO568:FUO569 GEK568:GEK569 GOG568:GOG569 GYC568:GYC569 HHY568:HHY569 HRU568:HRU569 IBQ568:IBQ569 ILM568:ILM569 IVI568:IVI569 JFE568:JFE569 JPA568:JPA569 JYW568:JYW569 KIS568:KIS569 KSO568:KSO569 LCK568:LCK569 LMG568:LMG569 LWC568:LWC569 MFY568:MFY569 MPU568:MPU569 MZQ568:MZQ569 NJM568:NJM569 NTI568:NTI569 ODE568:ODE569 ONA568:ONA569 OWW568:OWW569 PGS568:PGS569 PQO568:PQO569 QAK568:QAK569 QKG568:QKG569 QUC568:QUC569 RDY568:RDY569 RNU568:RNU569 RXQ568:RXQ569 SHM568:SHM569 SRI568:SRI569 TBE568:TBE569 TLA568:TLA569 TUW568:TUW569 UES568:UES569 UOO568:UOO569 UYK568:UYK569 VIG568:VIG569 VSC568:VSC569 WBY568:WBY569 WLU568:WLU569 WVQ568:WVQ569 I609:I610 JE608:JE609 TA608:TA609 ACW608:ACW609 AMS608:AMS609 AWO608:AWO609 BGK608:BGK609 BQG608:BQG609 CAC608:CAC609 CJY608:CJY609 CTU608:CTU609 DDQ608:DDQ609 DNM608:DNM609 DXI608:DXI609 EHE608:EHE609 ERA608:ERA609 FAW608:FAW609 FKS608:FKS609 FUO608:FUO609 GEK608:GEK609 GOG608:GOG609 GYC608:GYC609 HHY608:HHY609 HRU608:HRU609 IBQ608:IBQ609 ILM608:ILM609 IVI608:IVI609 JFE608:JFE609 JPA608:JPA609 JYW608:JYW609 KIS608:KIS609 KSO608:KSO609 LCK608:LCK609 LMG608:LMG609 LWC608:LWC609 MFY608:MFY609 MPU608:MPU609 MZQ608:MZQ609 NJM608:NJM609 NTI608:NTI609 ODE608:ODE609 ONA608:ONA609 OWW608:OWW609 PGS608:PGS609 PQO608:PQO609 QAK608:QAK609 QKG608:QKG609 QUC608:QUC609 RDY608:RDY609 RNU608:RNU609 RXQ608:RXQ609 SHM608:SHM609 SRI608:SRI609 TBE608:TBE609 TLA608:TLA609 TUW608:TUW609 UES608:UES609 UOO608:UOO609 UYK608:UYK609 VIG608:VIG609 VSC608:VSC609 WBY608:WBY609 WLU608:WLU609 WVQ608:WVQ609 I649:I650 JE648:JE649 TA648:TA649 ACW648:ACW649 AMS648:AMS649 AWO648:AWO649 BGK648:BGK649 BQG648:BQG649 CAC648:CAC649 CJY648:CJY649 CTU648:CTU649 DDQ648:DDQ649 DNM648:DNM649 DXI648:DXI649 EHE648:EHE649 ERA648:ERA649 FAW648:FAW649 FKS648:FKS649 FUO648:FUO649 GEK648:GEK649 GOG648:GOG649 GYC648:GYC649 HHY648:HHY649 HRU648:HRU649 IBQ648:IBQ649 ILM648:ILM649 IVI648:IVI649 JFE648:JFE649 JPA648:JPA649 JYW648:JYW649 KIS648:KIS649 KSO648:KSO649 LCK648:LCK649 LMG648:LMG649 LWC648:LWC649 MFY648:MFY649 MPU648:MPU649 MZQ648:MZQ649 NJM648:NJM649 NTI648:NTI649 ODE648:ODE649 ONA648:ONA649 OWW648:OWW649 PGS648:PGS649 PQO648:PQO649 QAK648:QAK649 QKG648:QKG649 QUC648:QUC649 RDY648:RDY649 RNU648:RNU649 RXQ648:RXQ649 SHM648:SHM649 SRI648:SRI649 TBE648:TBE649 TLA648:TLA649 TUW648:TUW649 UES648:UES649 UOO648:UOO649 UYK648:UYK649 VIG648:VIG649 VSC648:VSC649 WBY648:WBY649 WLU648:WLU649 WVQ648:WVQ649 I689:I690 JE688:JE689 TA688:TA689 ACW688:ACW689 AMS688:AMS689 AWO688:AWO689 BGK688:BGK689 BQG688:BQG689 CAC688:CAC689 CJY688:CJY689 CTU688:CTU689 DDQ688:DDQ689 DNM688:DNM689 DXI688:DXI689 EHE688:EHE689 ERA688:ERA689 FAW688:FAW689 FKS688:FKS689 FUO688:FUO689 GEK688:GEK689 GOG688:GOG689 GYC688:GYC689 HHY688:HHY689 HRU688:HRU689 IBQ688:IBQ689 ILM688:ILM689 IVI688:IVI689 JFE688:JFE689 JPA688:JPA689 JYW688:JYW689 KIS688:KIS689 KSO688:KSO689 LCK688:LCK689 LMG688:LMG689 LWC688:LWC689 MFY688:MFY689 MPU688:MPU689 MZQ688:MZQ689 NJM688:NJM689 NTI688:NTI689 ODE688:ODE689 ONA688:ONA689 OWW688:OWW689 PGS688:PGS689 PQO688:PQO689 QAK688:QAK689 QKG688:QKG689 QUC688:QUC689 RDY688:RDY689 RNU688:RNU689 RXQ688:RXQ689 SHM688:SHM689 SRI688:SRI689 TBE688:TBE689 TLA688:TLA689 TUW688:TUW689 UES688:UES689 UOO688:UOO689 UYK688:UYK689 VIG688:VIG689 VSC688:VSC689 WBY688:WBY689 WLU688:WLU689 WVQ688:WVQ689 I1009:I1010 JE1008:JE1009 TA1008:TA1009 ACW1008:ACW1009 AMS1008:AMS1009 AWO1008:AWO1009 BGK1008:BGK1009 BQG1008:BQG1009 CAC1008:CAC1009 CJY1008:CJY1009 CTU1008:CTU1009 DDQ1008:DDQ1009 DNM1008:DNM1009 DXI1008:DXI1009 EHE1008:EHE1009 ERA1008:ERA1009 FAW1008:FAW1009 FKS1008:FKS1009 FUO1008:FUO1009 GEK1008:GEK1009 GOG1008:GOG1009 GYC1008:GYC1009 HHY1008:HHY1009 HRU1008:HRU1009 IBQ1008:IBQ1009 ILM1008:ILM1009 IVI1008:IVI1009 JFE1008:JFE1009 JPA1008:JPA1009 JYW1008:JYW1009 KIS1008:KIS1009 KSO1008:KSO1009 LCK1008:LCK1009 LMG1008:LMG1009 LWC1008:LWC1009 MFY1008:MFY1009 MPU1008:MPU1009 MZQ1008:MZQ1009 NJM1008:NJM1009 NTI1008:NTI1009 ODE1008:ODE1009 ONA1008:ONA1009 OWW1008:OWW1009 PGS1008:PGS1009 PQO1008:PQO1009 QAK1008:QAK1009 QKG1008:QKG1009 QUC1008:QUC1009 RDY1008:RDY1009 RNU1008:RNU1009 RXQ1008:RXQ1009 SHM1008:SHM1009 SRI1008:SRI1009 TBE1008:TBE1009 TLA1008:TLA1009 TUW1008:TUW1009 UES1008:UES1009 UOO1008:UOO1009 UYK1008:UYK1009 VIG1008:VIG1009 VSC1008:VSC1009 WBY1008:WBY1009 WLU1008:WLU1009 WVQ1008:WVQ1009 I1090:I1091 JE1088:JE1089 TA1088:TA1089 ACW1088:ACW1089 AMS1088:AMS1089 AWO1088:AWO1089 BGK1088:BGK1089 BQG1088:BQG1089 CAC1088:CAC1089 CJY1088:CJY1089 CTU1088:CTU1089 DDQ1088:DDQ1089 DNM1088:DNM1089 DXI1088:DXI1089 EHE1088:EHE1089 ERA1088:ERA1089 FAW1088:FAW1089 FKS1088:FKS1089 FUO1088:FUO1089 GEK1088:GEK1089 GOG1088:GOG1089 GYC1088:GYC1089 HHY1088:HHY1089 HRU1088:HRU1089 IBQ1088:IBQ1089 ILM1088:ILM1089 IVI1088:IVI1089 JFE1088:JFE1089 JPA1088:JPA1089 JYW1088:JYW1089 KIS1088:KIS1089 KSO1088:KSO1089 LCK1088:LCK1089 LMG1088:LMG1089 LWC1088:LWC1089 MFY1088:MFY1089 MPU1088:MPU1089 MZQ1088:MZQ1089 NJM1088:NJM1089 NTI1088:NTI1089 ODE1088:ODE1089 ONA1088:ONA1089 OWW1088:OWW1089 PGS1088:PGS1089 PQO1088:PQO1089 QAK1088:QAK1089 QKG1088:QKG1089 QUC1088:QUC1089 RDY1088:RDY1089 RNU1088:RNU1089 RXQ1088:RXQ1089 SHM1088:SHM1089 SRI1088:SRI1089 TBE1088:TBE1089 TLA1088:TLA1089 TUW1088:TUW1089 UES1088:UES1089 UOO1088:UOO1089 UYK1088:UYK1089 VIG1088:VIG1089 VSC1088:VSC1089 WBY1088:WBY1089 WLU1088:WLU1089 WVQ1088:WVQ1089 I171:I172 JE171:JE172 TA171:TA172 ACW171:ACW172 AMS171:AMS172 AWO171:AWO172 BGK171:BGK172 BQG171:BQG172 CAC171:CAC172 CJY171:CJY172 CTU171:CTU172 DDQ171:DDQ172 DNM171:DNM172 DXI171:DXI172 EHE171:EHE172 ERA171:ERA172 FAW171:FAW172 FKS171:FKS172 FUO171:FUO172 GEK171:GEK172 GOG171:GOG172 GYC171:GYC172 HHY171:HHY172 HRU171:HRU172 IBQ171:IBQ172 ILM171:ILM172 IVI171:IVI172 JFE171:JFE172 JPA171:JPA172 JYW171:JYW172 KIS171:KIS172 KSO171:KSO172 LCK171:LCK172 LMG171:LMG172 LWC171:LWC172 MFY171:MFY172 MPU171:MPU172 MZQ171:MZQ172 NJM171:NJM172 NTI171:NTI172 ODE171:ODE172 ONA171:ONA172 OWW171:OWW172 PGS171:PGS172 PQO171:PQO172 QAK171:QAK172 QKG171:QKG172 QUC171:QUC172 RDY171:RDY172 RNU171:RNU172 RXQ171:RXQ172 SHM171:SHM172 SRI171:SRI172 TBE171:TBE172 TLA171:TLA172 TUW171:TUW172 UES171:UES172 UOO171:UOO172 UYK171:UYK172 VIG171:VIG172 VSC171:VSC172 WBY171:WBY172 WLU171:WLU172 WVQ171:WVQ172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211:I212 JE211:JE212 TA211:TA212 ACW211:ACW212 AMS211:AMS212 AWO211:AWO212 BGK211:BGK212 BQG211:BQG212 CAC211:CAC212 CJY211:CJY212 CTU211:CTU212 DDQ211:DDQ212 DNM211:DNM212 DXI211:DXI212 EHE211:EHE212 ERA211:ERA212 FAW211:FAW212 FKS211:FKS212 FUO211:FUO212 GEK211:GEK212 GOG211:GOG212 GYC211:GYC212 HHY211:HHY212 HRU211:HRU212 IBQ211:IBQ212 ILM211:ILM212 IVI211:IVI212 JFE211:JFE212 JPA211:JPA212 JYW211:JYW212 KIS211:KIS212 KSO211:KSO212 LCK211:LCK212 LMG211:LMG212 LWC211:LWC212 MFY211:MFY212 MPU211:MPU212 MZQ211:MZQ212 NJM211:NJM212 NTI211:NTI212 ODE211:ODE212 ONA211:ONA212 OWW211:OWW212 PGS211:PGS212 PQO211:PQO212 QAK211:QAK212 QKG211:QKG212 QUC211:QUC212 RDY211:RDY212 RNU211:RNU212 RXQ211:RXQ212 SHM211:SHM212 SRI211:SRI212 TBE211:TBE212 TLA211:TLA212 TUW211:TUW212 UES211:UES212 UOO211:UOO212 UYK211:UYK212 VIG211:VIG212 VSC211:VSC212 WBY211:WBY212 WLU211:WLU212 WVQ211:WVQ212 I251:I252 JE251:JE252 TA251:TA252 ACW251:ACW252 AMS251:AMS252 AWO251:AWO252 BGK251:BGK252 BQG251:BQG252 CAC251:CAC252 CJY251:CJY252 CTU251:CTU252 DDQ251:DDQ252 DNM251:DNM252 DXI251:DXI252 EHE251:EHE252 ERA251:ERA252 FAW251:FAW252 FKS251:FKS252 FUO251:FUO252 GEK251:GEK252 GOG251:GOG252 GYC251:GYC252 HHY251:HHY252 HRU251:HRU252 IBQ251:IBQ252 ILM251:ILM252 IVI251:IVI252 JFE251:JFE252 JPA251:JPA252 JYW251:JYW252 KIS251:KIS252 KSO251:KSO252 LCK251:LCK252 LMG251:LMG252 LWC251:LWC252 MFY251:MFY252 MPU251:MPU252 MZQ251:MZQ252 NJM251:NJM252 NTI251:NTI252 ODE251:ODE252 ONA251:ONA252 OWW251:OWW252 PGS251:PGS252 PQO251:PQO252 QAK251:QAK252 QKG251:QKG252 QUC251:QUC252 RDY251:RDY252 RNU251:RNU252 RXQ251:RXQ252 SHM251:SHM252 SRI251:SRI252 TBE251:TBE252 TLA251:TLA252 TUW251:TUW252 UES251:UES252 UOO251:UOO252 UYK251:UYK252 VIG251:VIG252 VSC251:VSC252 WBY251:WBY252 WLU251:WLU252 WVQ251:WVQ252 I291:I292 JE291:JE292 TA291:TA292 ACW291:ACW292 AMS291:AMS292 AWO291:AWO292 BGK291:BGK292 BQG291:BQG292 CAC291:CAC292 CJY291:CJY292 CTU291:CTU292 DDQ291:DDQ292 DNM291:DNM292 DXI291:DXI292 EHE291:EHE292 ERA291:ERA292 FAW291:FAW292 FKS291:FKS292 FUO291:FUO292 GEK291:GEK292 GOG291:GOG292 GYC291:GYC292 HHY291:HHY292 HRU291:HRU292 IBQ291:IBQ292 ILM291:ILM292 IVI291:IVI292 JFE291:JFE292 JPA291:JPA292 JYW291:JYW292 KIS291:KIS292 KSO291:KSO292 LCK291:LCK292 LMG291:LMG292 LWC291:LWC292 MFY291:MFY292 MPU291:MPU292 MZQ291:MZQ292 NJM291:NJM292 NTI291:NTI292 ODE291:ODE292 ONA291:ONA292 OWW291:OWW292 PGS291:PGS292 PQO291:PQO292 QAK291:QAK292 QKG291:QKG292 QUC291:QUC292 RDY291:RDY292 RNU291:RNU292 RXQ291:RXQ292 SHM291:SHM292 SRI291:SRI292 TBE291:TBE292 TLA291:TLA292 TUW291:TUW292 UES291:UES292 UOO291:UOO292 UYK291:UYK292 VIG291:VIG292 VSC291:VSC292 WBY291:WBY292 WLU291:WLU292 WVQ291:WVQ292 I769 JE768 TA768 ACW768 AMS768 AWO768 BGK768 BQG768 CAC768 CJY768 CTU768 DDQ768 DNM768 DXI768 EHE768 ERA768 FAW768 FKS768 FUO768 GEK768 GOG768 GYC768 HHY768 HRU768 IBQ768 ILM768 IVI768 JFE768 JPA768 JYW768 KIS768 KSO768 LCK768 LMG768 LWC768 MFY768 MPU768 MZQ768 NJM768 NTI768 ODE768 ONA768 OWW768 PGS768 PQO768 QAK768 QKG768 QUC768 RDY768 RNU768 RXQ768 SHM768 SRI768 TBE768 TLA768 TUW768 UES768 UOO768 UYK768 VIG768 VSC768 WBY768 WLU768 WVQ768">
      <formula1>"Favorabilă (nr)"</formula1>
    </dataValidation>
    <dataValidation type="list" allowBlank="1" showInputMessage="1" showErrorMessage="1" sqref="I1048:J1048 JE1047:JF1047 TA1047:TB1047 ACW1047:ACX1047 AMS1047:AMT1047 AWO1047:AWP1047 BGK1047:BGL1047 BQG1047:BQH1047 CAC1047:CAD1047 CJY1047:CJZ1047 CTU1047:CTV1047 DDQ1047:DDR1047 DNM1047:DNN1047 DXI1047:DXJ1047 EHE1047:EHF1047 ERA1047:ERB1047 FAW1047:FAX1047 FKS1047:FKT1047 FUO1047:FUP1047 GEK1047:GEL1047 GOG1047:GOH1047 GYC1047:GYD1047 HHY1047:HHZ1047 HRU1047:HRV1047 IBQ1047:IBR1047 ILM1047:ILN1047 IVI1047:IVJ1047 JFE1047:JFF1047 JPA1047:JPB1047 JYW1047:JYX1047 KIS1047:KIT1047 KSO1047:KSP1047 LCK1047:LCL1047 LMG1047:LMH1047 LWC1047:LWD1047 MFY1047:MFZ1047 MPU1047:MPV1047 MZQ1047:MZR1047 NJM1047:NJN1047 NTI1047:NTJ1047 ODE1047:ODF1047 ONA1047:ONB1047 OWW1047:OWX1047 PGS1047:PGT1047 PQO1047:PQP1047 QAK1047:QAL1047 QKG1047:QKH1047 QUC1047:QUD1047 RDY1047:RDZ1047 RNU1047:RNV1047 RXQ1047:RXR1047 SHM1047:SHN1047 SRI1047:SRJ1047 TBE1047:TBF1047 TLA1047:TLB1047 TUW1047:TUX1047 UES1047:UET1047 UOO1047:UOP1047 UYK1047:UYL1047 VIG1047:VIH1047 VSC1047:VSD1047 WBY1047:WBZ1047 WLU1047:WLV1047 WVQ1047:WVR1047 I369:J369 JE369:JF369 TA369:TB369 ACW369:ACX369 AMS369:AMT369 AWO369:AWP369 BGK369:BGL369 BQG369:BQH369 CAC369:CAD369 CJY369:CJZ369 CTU369:CTV369 DDQ369:DDR369 DNM369:DNN369 DXI369:DXJ369 EHE369:EHF369 ERA369:ERB369 FAW369:FAX369 FKS369:FKT369 FUO369:FUP369 GEK369:GEL369 GOG369:GOH369 GYC369:GYD369 HHY369:HHZ369 HRU369:HRV369 IBQ369:IBR369 ILM369:ILN369 IVI369:IVJ369 JFE369:JFF369 JPA369:JPB369 JYW369:JYX369 KIS369:KIT369 KSO369:KSP369 LCK369:LCL369 LMG369:LMH369 LWC369:LWD369 MFY369:MFZ369 MPU369:MPV369 MZQ369:MZR369 NJM369:NJN369 NTI369:NTJ369 ODE369:ODF369 ONA369:ONB369 OWW369:OWX369 PGS369:PGT369 PQO369:PQP369 QAK369:QAL369 QKG369:QKH369 QUC369:QUD369 RDY369:RDZ369 RNU369:RNV369 RXQ369:RXR369 SHM369:SHN369 SRI369:SRJ369 TBE369:TBF369 TLA369:TLB369 TUW369:TUX369 UES369:UET369 UOO369:UOP369 UYK369:UYL369 VIG369:VIH369 VSC369:VSD369 WBY369:WBZ369 WLU369:WLV369 WVQ369:WVR369 I329:J329 JE329:JF329 TA329:TB329 ACW329:ACX329 AMS329:AMT329 AWO329:AWP329 BGK329:BGL329 BQG329:BQH329 CAC329:CAD329 CJY329:CJZ329 CTU329:CTV329 DDQ329:DDR329 DNM329:DNN329 DXI329:DXJ329 EHE329:EHF329 ERA329:ERB329 FAW329:FAX329 FKS329:FKT329 FUO329:FUP329 GEK329:GEL329 GOG329:GOH329 GYC329:GYD329 HHY329:HHZ329 HRU329:HRV329 IBQ329:IBR329 ILM329:ILN329 IVI329:IVJ329 JFE329:JFF329 JPA329:JPB329 JYW329:JYX329 KIS329:KIT329 KSO329:KSP329 LCK329:LCL329 LMG329:LMH329 LWC329:LWD329 MFY329:MFZ329 MPU329:MPV329 MZQ329:MZR329 NJM329:NJN329 NTI329:NTJ329 ODE329:ODF329 ONA329:ONB329 OWW329:OWX329 PGS329:PGT329 PQO329:PQP329 QAK329:QAL329 QKG329:QKH329 QUC329:QUD329 RDY329:RDZ329 RNU329:RNV329 RXQ329:RXR329 SHM329:SHN329 SRI329:SRJ329 TBE329:TBF329 TLA329:TLB329 TUW329:TUX329 UES329:UET329 UOO329:UOP329 UYK329:UYL329 VIG329:VIH329 VSC329:VSD329 WBY329:WBZ329 WLU329:WLV329 WVQ329:WVR329 I1129:J1129 JE1127:JF1127 TA1127:TB1127 ACW1127:ACX1127 AMS1127:AMT1127 AWO1127:AWP1127 BGK1127:BGL1127 BQG1127:BQH1127 CAC1127:CAD1127 CJY1127:CJZ1127 CTU1127:CTV1127 DDQ1127:DDR1127 DNM1127:DNN1127 DXI1127:DXJ1127 EHE1127:EHF1127 ERA1127:ERB1127 FAW1127:FAX1127 FKS1127:FKT1127 FUO1127:FUP1127 GEK1127:GEL1127 GOG1127:GOH1127 GYC1127:GYD1127 HHY1127:HHZ1127 HRU1127:HRV1127 IBQ1127:IBR1127 ILM1127:ILN1127 IVI1127:IVJ1127 JFE1127:JFF1127 JPA1127:JPB1127 JYW1127:JYX1127 KIS1127:KIT1127 KSO1127:KSP1127 LCK1127:LCL1127 LMG1127:LMH1127 LWC1127:LWD1127 MFY1127:MFZ1127 MPU1127:MPV1127 MZQ1127:MZR1127 NJM1127:NJN1127 NTI1127:NTJ1127 ODE1127:ODF1127 ONA1127:ONB1127 OWW1127:OWX1127 PGS1127:PGT1127 PQO1127:PQP1127 QAK1127:QAL1127 QKG1127:QKH1127 QUC1127:QUD1127 RDY1127:RDZ1127 RNU1127:RNV1127 RXQ1127:RXR1127 SHM1127:SHN1127 SRI1127:SRJ1127 TBE1127:TBF1127 TLA1127:TLB1127 TUW1127:TUX1127 UES1127:UET1127 UOO1127:UOP1127 UYK1127:UYL1127 VIG1127:VIH1127 VSC1127:VSD1127 WBY1127:WBZ1127 WLU1127:WLV1127 WVQ1127:WVR1127 I968:J968 JE967:JF967 TA967:TB967 ACW967:ACX967 AMS967:AMT967 AWO967:AWP967 BGK967:BGL967 BQG967:BQH967 CAC967:CAD967 CJY967:CJZ967 CTU967:CTV967 DDQ967:DDR967 DNM967:DNN967 DXI967:DXJ967 EHE967:EHF967 ERA967:ERB967 FAW967:FAX967 FKS967:FKT967 FUO967:FUP967 GEK967:GEL967 GOG967:GOH967 GYC967:GYD967 HHY967:HHZ967 HRU967:HRV967 IBQ967:IBR967 ILM967:ILN967 IVI967:IVJ967 JFE967:JFF967 JPA967:JPB967 JYW967:JYX967 KIS967:KIT967 KSO967:KSP967 LCK967:LCL967 LMG967:LMH967 LWC967:LWD967 MFY967:MFZ967 MPU967:MPV967 MZQ967:MZR967 NJM967:NJN967 NTI967:NTJ967 ODE967:ODF967 ONA967:ONB967 OWW967:OWX967 PGS967:PGT967 PQO967:PQP967 QAK967:QAL967 QKG967:QKH967 QUC967:QUD967 RDY967:RDZ967 RNU967:RNV967 RXQ967:RXR967 SHM967:SHN967 SRI967:SRJ967 TBE967:TBF967 TLA967:TLB967 TUW967:TUX967 UES967:UET967 UOO967:UOP967 UYK967:UYL967 VIG967:VIH967 VSC967:VSD967 WBY967:WBZ967 WLU967:WLV967 WVQ967:WVR967 I928:J928 JE927:JF927 TA927:TB927 ACW927:ACX927 AMS927:AMT927 AWO927:AWP927 BGK927:BGL927 BQG927:BQH927 CAC927:CAD927 CJY927:CJZ927 CTU927:CTV927 DDQ927:DDR927 DNM927:DNN927 DXI927:DXJ927 EHE927:EHF927 ERA927:ERB927 FAW927:FAX927 FKS927:FKT927 FUO927:FUP927 GEK927:GEL927 GOG927:GOH927 GYC927:GYD927 HHY927:HHZ927 HRU927:HRV927 IBQ927:IBR927 ILM927:ILN927 IVI927:IVJ927 JFE927:JFF927 JPA927:JPB927 JYW927:JYX927 KIS927:KIT927 KSO927:KSP927 LCK927:LCL927 LMG927:LMH927 LWC927:LWD927 MFY927:MFZ927 MPU927:MPV927 MZQ927:MZR927 NJM927:NJN927 NTI927:NTJ927 ODE927:ODF927 ONA927:ONB927 OWW927:OWX927 PGS927:PGT927 PQO927:PQP927 QAK927:QAL927 QKG927:QKH927 QUC927:QUD927 RDY927:RDZ927 RNU927:RNV927 RXQ927:RXR927 SHM927:SHN927 SRI927:SRJ927 TBE927:TBF927 TLA927:TLB927 TUW927:TUX927 UES927:UET927 UOO927:UOP927 UYK927:UYL927 VIG927:VIH927 VSC927:VSD927 WBY927:WBZ927 WLU927:WLV927 WVQ927:WVR927 I888:J888 JE887:JF887 TA887:TB887 ACW887:ACX887 AMS887:AMT887 AWO887:AWP887 BGK887:BGL887 BQG887:BQH887 CAC887:CAD887 CJY887:CJZ887 CTU887:CTV887 DDQ887:DDR887 DNM887:DNN887 DXI887:DXJ887 EHE887:EHF887 ERA887:ERB887 FAW887:FAX887 FKS887:FKT887 FUO887:FUP887 GEK887:GEL887 GOG887:GOH887 GYC887:GYD887 HHY887:HHZ887 HRU887:HRV887 IBQ887:IBR887 ILM887:ILN887 IVI887:IVJ887 JFE887:JFF887 JPA887:JPB887 JYW887:JYX887 KIS887:KIT887 KSO887:KSP887 LCK887:LCL887 LMG887:LMH887 LWC887:LWD887 MFY887:MFZ887 MPU887:MPV887 MZQ887:MZR887 NJM887:NJN887 NTI887:NTJ887 ODE887:ODF887 ONA887:ONB887 OWW887:OWX887 PGS887:PGT887 PQO887:PQP887 QAK887:QAL887 QKG887:QKH887 QUC887:QUD887 RDY887:RDZ887 RNU887:RNV887 RXQ887:RXR887 SHM887:SHN887 SRI887:SRJ887 TBE887:TBF887 TLA887:TLB887 TUW887:TUX887 UES887:UET887 UOO887:UOP887 UYK887:UYL887 VIG887:VIH887 VSC887:VSD887 WBY887:WBZ887 WLU887:WLV887 WVQ887:WVR887 I848:J848 JE847:JF847 TA847:TB847 ACW847:ACX847 AMS847:AMT847 AWO847:AWP847 BGK847:BGL847 BQG847:BQH847 CAC847:CAD847 CJY847:CJZ847 CTU847:CTV847 DDQ847:DDR847 DNM847:DNN847 DXI847:DXJ847 EHE847:EHF847 ERA847:ERB847 FAW847:FAX847 FKS847:FKT847 FUO847:FUP847 GEK847:GEL847 GOG847:GOH847 GYC847:GYD847 HHY847:HHZ847 HRU847:HRV847 IBQ847:IBR847 ILM847:ILN847 IVI847:IVJ847 JFE847:JFF847 JPA847:JPB847 JYW847:JYX847 KIS847:KIT847 KSO847:KSP847 LCK847:LCL847 LMG847:LMH847 LWC847:LWD847 MFY847:MFZ847 MPU847:MPV847 MZQ847:MZR847 NJM847:NJN847 NTI847:NTJ847 ODE847:ODF847 ONA847:ONB847 OWW847:OWX847 PGS847:PGT847 PQO847:PQP847 QAK847:QAL847 QKG847:QKH847 QUC847:QUD847 RDY847:RDZ847 RNU847:RNV847 RXQ847:RXR847 SHM847:SHN847 SRI847:SRJ847 TBE847:TBF847 TLA847:TLB847 TUW847:TUX847 UES847:UET847 UOO847:UOP847 UYK847:UYL847 VIG847:VIH847 VSC847:VSD847 WBY847:WBZ847 WLU847:WLV847 WVQ847:WVR847 I808:J808 JE807:JF807 TA807:TB807 ACW807:ACX807 AMS807:AMT807 AWO807:AWP807 BGK807:BGL807 BQG807:BQH807 CAC807:CAD807 CJY807:CJZ807 CTU807:CTV807 DDQ807:DDR807 DNM807:DNN807 DXI807:DXJ807 EHE807:EHF807 ERA807:ERB807 FAW807:FAX807 FKS807:FKT807 FUO807:FUP807 GEK807:GEL807 GOG807:GOH807 GYC807:GYD807 HHY807:HHZ807 HRU807:HRV807 IBQ807:IBR807 ILM807:ILN807 IVI807:IVJ807 JFE807:JFF807 JPA807:JPB807 JYW807:JYX807 KIS807:KIT807 KSO807:KSP807 LCK807:LCL807 LMG807:LMH807 LWC807:LWD807 MFY807:MFZ807 MPU807:MPV807 MZQ807:MZR807 NJM807:NJN807 NTI807:NTJ807 ODE807:ODF807 ONA807:ONB807 OWW807:OWX807 PGS807:PGT807 PQO807:PQP807 QAK807:QAL807 QKG807:QKH807 QUC807:QUD807 RDY807:RDZ807 RNU807:RNV807 RXQ807:RXR807 SHM807:SHN807 SRI807:SRJ807 TBE807:TBF807 TLA807:TLB807 TUW807:TUX807 UES807:UET807 UOO807:UOP807 UYK807:UYL807 VIG807:VIH807 VSC807:VSD807 WBY807:WBZ807 WLU807:WLV807 WVQ807:WVR807 I768:J768 JE767:JF767 TA767:TB767 ACW767:ACX767 AMS767:AMT767 AWO767:AWP767 BGK767:BGL767 BQG767:BQH767 CAC767:CAD767 CJY767:CJZ767 CTU767:CTV767 DDQ767:DDR767 DNM767:DNN767 DXI767:DXJ767 EHE767:EHF767 ERA767:ERB767 FAW767:FAX767 FKS767:FKT767 FUO767:FUP767 GEK767:GEL767 GOG767:GOH767 GYC767:GYD767 HHY767:HHZ767 HRU767:HRV767 IBQ767:IBR767 ILM767:ILN767 IVI767:IVJ767 JFE767:JFF767 JPA767:JPB767 JYW767:JYX767 KIS767:KIT767 KSO767:KSP767 LCK767:LCL767 LMG767:LMH767 LWC767:LWD767 MFY767:MFZ767 MPU767:MPV767 MZQ767:MZR767 NJM767:NJN767 NTI767:NTJ767 ODE767:ODF767 ONA767:ONB767 OWW767:OWX767 PGS767:PGT767 PQO767:PQP767 QAK767:QAL767 QKG767:QKH767 QUC767:QUD767 RDY767:RDZ767 RNU767:RNV767 RXQ767:RXR767 SHM767:SHN767 SRI767:SRJ767 TBE767:TBF767 TLA767:TLB767 TUW767:TUX767 UES767:UET767 UOO767:UOP767 UYK767:UYL767 VIG767:VIH767 VSC767:VSD767 WBY767:WBZ767 WLU767:WLV767 WVQ767:WVR767 I728:J728 JE727:JF727 TA727:TB727 ACW727:ACX727 AMS727:AMT727 AWO727:AWP727 BGK727:BGL727 BQG727:BQH727 CAC727:CAD727 CJY727:CJZ727 CTU727:CTV727 DDQ727:DDR727 DNM727:DNN727 DXI727:DXJ727 EHE727:EHF727 ERA727:ERB727 FAW727:FAX727 FKS727:FKT727 FUO727:FUP727 GEK727:GEL727 GOG727:GOH727 GYC727:GYD727 HHY727:HHZ727 HRU727:HRV727 IBQ727:IBR727 ILM727:ILN727 IVI727:IVJ727 JFE727:JFF727 JPA727:JPB727 JYW727:JYX727 KIS727:KIT727 KSO727:KSP727 LCK727:LCL727 LMG727:LMH727 LWC727:LWD727 MFY727:MFZ727 MPU727:MPV727 MZQ727:MZR727 NJM727:NJN727 NTI727:NTJ727 ODE727:ODF727 ONA727:ONB727 OWW727:OWX727 PGS727:PGT727 PQO727:PQP727 QAK727:QAL727 QKG727:QKH727 QUC727:QUD727 RDY727:RDZ727 RNU727:RNV727 RXQ727:RXR727 SHM727:SHN727 SRI727:SRJ727 TBE727:TBF727 TLA727:TLB727 TUW727:TUX727 UES727:UET727 UOO727:UOP727 UYK727:UYL727 VIG727:VIH727 VSC727:VSD727 WBY727:WBZ727 WLU727:WLV727 WVQ727:WVR727 I409:J409 JE408:JF408 TA408:TB408 ACW408:ACX408 AMS408:AMT408 AWO408:AWP408 BGK408:BGL408 BQG408:BQH408 CAC408:CAD408 CJY408:CJZ408 CTU408:CTV408 DDQ408:DDR408 DNM408:DNN408 DXI408:DXJ408 EHE408:EHF408 ERA408:ERB408 FAW408:FAX408 FKS408:FKT408 FUO408:FUP408 GEK408:GEL408 GOG408:GOH408 GYC408:GYD408 HHY408:HHZ408 HRU408:HRV408 IBQ408:IBR408 ILM408:ILN408 IVI408:IVJ408 JFE408:JFF408 JPA408:JPB408 JYW408:JYX408 KIS408:KIT408 KSO408:KSP408 LCK408:LCL408 LMG408:LMH408 LWC408:LWD408 MFY408:MFZ408 MPU408:MPV408 MZQ408:MZR408 NJM408:NJN408 NTI408:NTJ408 ODE408:ODF408 ONA408:ONB408 OWW408:OWX408 PGS408:PGT408 PQO408:PQP408 QAK408:QAL408 QKG408:QKH408 QUC408:QUD408 RDY408:RDZ408 RNU408:RNV408 RXQ408:RXR408 SHM408:SHN408 SRI408:SRJ408 TBE408:TBF408 TLA408:TLB408 TUW408:TUX408 UES408:UET408 UOO408:UOP408 UYK408:UYL408 VIG408:VIH408 VSC408:VSD408 WBY408:WBZ408 WLU408:WLV408 WVQ408:WVR408 I449:J449 JE448:JF448 TA448:TB448 ACW448:ACX448 AMS448:AMT448 AWO448:AWP448 BGK448:BGL448 BQG448:BQH448 CAC448:CAD448 CJY448:CJZ448 CTU448:CTV448 DDQ448:DDR448 DNM448:DNN448 DXI448:DXJ448 EHE448:EHF448 ERA448:ERB448 FAW448:FAX448 FKS448:FKT448 FUO448:FUP448 GEK448:GEL448 GOG448:GOH448 GYC448:GYD448 HHY448:HHZ448 HRU448:HRV448 IBQ448:IBR448 ILM448:ILN448 IVI448:IVJ448 JFE448:JFF448 JPA448:JPB448 JYW448:JYX448 KIS448:KIT448 KSO448:KSP448 LCK448:LCL448 LMG448:LMH448 LWC448:LWD448 MFY448:MFZ448 MPU448:MPV448 MZQ448:MZR448 NJM448:NJN448 NTI448:NTJ448 ODE448:ODF448 ONA448:ONB448 OWW448:OWX448 PGS448:PGT448 PQO448:PQP448 QAK448:QAL448 QKG448:QKH448 QUC448:QUD448 RDY448:RDZ448 RNU448:RNV448 RXQ448:RXR448 SHM448:SHN448 SRI448:SRJ448 TBE448:TBF448 TLA448:TLB448 TUW448:TUX448 UES448:UET448 UOO448:UOP448 UYK448:UYL448 VIG448:VIH448 VSC448:VSD448 WBY448:WBZ448 WLU448:WLV448 WVQ448:WVR448 I489:J489 JE488:JF488 TA488:TB488 ACW488:ACX488 AMS488:AMT488 AWO488:AWP488 BGK488:BGL488 BQG488:BQH488 CAC488:CAD488 CJY488:CJZ488 CTU488:CTV488 DDQ488:DDR488 DNM488:DNN488 DXI488:DXJ488 EHE488:EHF488 ERA488:ERB488 FAW488:FAX488 FKS488:FKT488 FUO488:FUP488 GEK488:GEL488 GOG488:GOH488 GYC488:GYD488 HHY488:HHZ488 HRU488:HRV488 IBQ488:IBR488 ILM488:ILN488 IVI488:IVJ488 JFE488:JFF488 JPA488:JPB488 JYW488:JYX488 KIS488:KIT488 KSO488:KSP488 LCK488:LCL488 LMG488:LMH488 LWC488:LWD488 MFY488:MFZ488 MPU488:MPV488 MZQ488:MZR488 NJM488:NJN488 NTI488:NTJ488 ODE488:ODF488 ONA488:ONB488 OWW488:OWX488 PGS488:PGT488 PQO488:PQP488 QAK488:QAL488 QKG488:QKH488 QUC488:QUD488 RDY488:RDZ488 RNU488:RNV488 RXQ488:RXR488 SHM488:SHN488 SRI488:SRJ488 TBE488:TBF488 TLA488:TLB488 TUW488:TUX488 UES488:UET488 UOO488:UOP488 UYK488:UYL488 VIG488:VIH488 VSC488:VSD488 WBY488:WBZ488 WLU488:WLV488 WVQ488:WVR488 I529:J529 JE528:JF528 TA528:TB528 ACW528:ACX528 AMS528:AMT528 AWO528:AWP528 BGK528:BGL528 BQG528:BQH528 CAC528:CAD528 CJY528:CJZ528 CTU528:CTV528 DDQ528:DDR528 DNM528:DNN528 DXI528:DXJ528 EHE528:EHF528 ERA528:ERB528 FAW528:FAX528 FKS528:FKT528 FUO528:FUP528 GEK528:GEL528 GOG528:GOH528 GYC528:GYD528 HHY528:HHZ528 HRU528:HRV528 IBQ528:IBR528 ILM528:ILN528 IVI528:IVJ528 JFE528:JFF528 JPA528:JPB528 JYW528:JYX528 KIS528:KIT528 KSO528:KSP528 LCK528:LCL528 LMG528:LMH528 LWC528:LWD528 MFY528:MFZ528 MPU528:MPV528 MZQ528:MZR528 NJM528:NJN528 NTI528:NTJ528 ODE528:ODF528 ONA528:ONB528 OWW528:OWX528 PGS528:PGT528 PQO528:PQP528 QAK528:QAL528 QKG528:QKH528 QUC528:QUD528 RDY528:RDZ528 RNU528:RNV528 RXQ528:RXR528 SHM528:SHN528 SRI528:SRJ528 TBE528:TBF528 TLA528:TLB528 TUW528:TUX528 UES528:UET528 UOO528:UOP528 UYK528:UYL528 VIG528:VIH528 VSC528:VSD528 WBY528:WBZ528 WLU528:WLV528 WVQ528:WVR528 I568:J568 JE567:JF567 TA567:TB567 ACW567:ACX567 AMS567:AMT567 AWO567:AWP567 BGK567:BGL567 BQG567:BQH567 CAC567:CAD567 CJY567:CJZ567 CTU567:CTV567 DDQ567:DDR567 DNM567:DNN567 DXI567:DXJ567 EHE567:EHF567 ERA567:ERB567 FAW567:FAX567 FKS567:FKT567 FUO567:FUP567 GEK567:GEL567 GOG567:GOH567 GYC567:GYD567 HHY567:HHZ567 HRU567:HRV567 IBQ567:IBR567 ILM567:ILN567 IVI567:IVJ567 JFE567:JFF567 JPA567:JPB567 JYW567:JYX567 KIS567:KIT567 KSO567:KSP567 LCK567:LCL567 LMG567:LMH567 LWC567:LWD567 MFY567:MFZ567 MPU567:MPV567 MZQ567:MZR567 NJM567:NJN567 NTI567:NTJ567 ODE567:ODF567 ONA567:ONB567 OWW567:OWX567 PGS567:PGT567 PQO567:PQP567 QAK567:QAL567 QKG567:QKH567 QUC567:QUD567 RDY567:RDZ567 RNU567:RNV567 RXQ567:RXR567 SHM567:SHN567 SRI567:SRJ567 TBE567:TBF567 TLA567:TLB567 TUW567:TUX567 UES567:UET567 UOO567:UOP567 UYK567:UYL567 VIG567:VIH567 VSC567:VSD567 WBY567:WBZ567 WLU567:WLV567 WVQ567:WVR567 I608:J608 JE607:JF607 TA607:TB607 ACW607:ACX607 AMS607:AMT607 AWO607:AWP607 BGK607:BGL607 BQG607:BQH607 CAC607:CAD607 CJY607:CJZ607 CTU607:CTV607 DDQ607:DDR607 DNM607:DNN607 DXI607:DXJ607 EHE607:EHF607 ERA607:ERB607 FAW607:FAX607 FKS607:FKT607 FUO607:FUP607 GEK607:GEL607 GOG607:GOH607 GYC607:GYD607 HHY607:HHZ607 HRU607:HRV607 IBQ607:IBR607 ILM607:ILN607 IVI607:IVJ607 JFE607:JFF607 JPA607:JPB607 JYW607:JYX607 KIS607:KIT607 KSO607:KSP607 LCK607:LCL607 LMG607:LMH607 LWC607:LWD607 MFY607:MFZ607 MPU607:MPV607 MZQ607:MZR607 NJM607:NJN607 NTI607:NTJ607 ODE607:ODF607 ONA607:ONB607 OWW607:OWX607 PGS607:PGT607 PQO607:PQP607 QAK607:QAL607 QKG607:QKH607 QUC607:QUD607 RDY607:RDZ607 RNU607:RNV607 RXQ607:RXR607 SHM607:SHN607 SRI607:SRJ607 TBE607:TBF607 TLA607:TLB607 TUW607:TUX607 UES607:UET607 UOO607:UOP607 UYK607:UYL607 VIG607:VIH607 VSC607:VSD607 WBY607:WBZ607 WLU607:WLV607 WVQ607:WVR607 I648:J648 JE647:JF647 TA647:TB647 ACW647:ACX647 AMS647:AMT647 AWO647:AWP647 BGK647:BGL647 BQG647:BQH647 CAC647:CAD647 CJY647:CJZ647 CTU647:CTV647 DDQ647:DDR647 DNM647:DNN647 DXI647:DXJ647 EHE647:EHF647 ERA647:ERB647 FAW647:FAX647 FKS647:FKT647 FUO647:FUP647 GEK647:GEL647 GOG647:GOH647 GYC647:GYD647 HHY647:HHZ647 HRU647:HRV647 IBQ647:IBR647 ILM647:ILN647 IVI647:IVJ647 JFE647:JFF647 JPA647:JPB647 JYW647:JYX647 KIS647:KIT647 KSO647:KSP647 LCK647:LCL647 LMG647:LMH647 LWC647:LWD647 MFY647:MFZ647 MPU647:MPV647 MZQ647:MZR647 NJM647:NJN647 NTI647:NTJ647 ODE647:ODF647 ONA647:ONB647 OWW647:OWX647 PGS647:PGT647 PQO647:PQP647 QAK647:QAL647 QKG647:QKH647 QUC647:QUD647 RDY647:RDZ647 RNU647:RNV647 RXQ647:RXR647 SHM647:SHN647 SRI647:SRJ647 TBE647:TBF647 TLA647:TLB647 TUW647:TUX647 UES647:UET647 UOO647:UOP647 UYK647:UYL647 VIG647:VIH647 VSC647:VSD647 WBY647:WBZ647 WLU647:WLV647 WVQ647:WVR647 I688:J688 JE687:JF687 TA687:TB687 ACW687:ACX687 AMS687:AMT687 AWO687:AWP687 BGK687:BGL687 BQG687:BQH687 CAC687:CAD687 CJY687:CJZ687 CTU687:CTV687 DDQ687:DDR687 DNM687:DNN687 DXI687:DXJ687 EHE687:EHF687 ERA687:ERB687 FAW687:FAX687 FKS687:FKT687 FUO687:FUP687 GEK687:GEL687 GOG687:GOH687 GYC687:GYD687 HHY687:HHZ687 HRU687:HRV687 IBQ687:IBR687 ILM687:ILN687 IVI687:IVJ687 JFE687:JFF687 JPA687:JPB687 JYW687:JYX687 KIS687:KIT687 KSO687:KSP687 LCK687:LCL687 LMG687:LMH687 LWC687:LWD687 MFY687:MFZ687 MPU687:MPV687 MZQ687:MZR687 NJM687:NJN687 NTI687:NTJ687 ODE687:ODF687 ONA687:ONB687 OWW687:OWX687 PGS687:PGT687 PQO687:PQP687 QAK687:QAL687 QKG687:QKH687 QUC687:QUD687 RDY687:RDZ687 RNU687:RNV687 RXQ687:RXR687 SHM687:SHN687 SRI687:SRJ687 TBE687:TBF687 TLA687:TLB687 TUW687:TUX687 UES687:UET687 UOO687:UOP687 UYK687:UYL687 VIG687:VIH687 VSC687:VSD687 WBY687:WBZ687 WLU687:WLV687 WVQ687:WVR687 I1008:J1008 JE1007:JF1007 TA1007:TB1007 ACW1007:ACX1007 AMS1007:AMT1007 AWO1007:AWP1007 BGK1007:BGL1007 BQG1007:BQH1007 CAC1007:CAD1007 CJY1007:CJZ1007 CTU1007:CTV1007 DDQ1007:DDR1007 DNM1007:DNN1007 DXI1007:DXJ1007 EHE1007:EHF1007 ERA1007:ERB1007 FAW1007:FAX1007 FKS1007:FKT1007 FUO1007:FUP1007 GEK1007:GEL1007 GOG1007:GOH1007 GYC1007:GYD1007 HHY1007:HHZ1007 HRU1007:HRV1007 IBQ1007:IBR1007 ILM1007:ILN1007 IVI1007:IVJ1007 JFE1007:JFF1007 JPA1007:JPB1007 JYW1007:JYX1007 KIS1007:KIT1007 KSO1007:KSP1007 LCK1007:LCL1007 LMG1007:LMH1007 LWC1007:LWD1007 MFY1007:MFZ1007 MPU1007:MPV1007 MZQ1007:MZR1007 NJM1007:NJN1007 NTI1007:NTJ1007 ODE1007:ODF1007 ONA1007:ONB1007 OWW1007:OWX1007 PGS1007:PGT1007 PQO1007:PQP1007 QAK1007:QAL1007 QKG1007:QKH1007 QUC1007:QUD1007 RDY1007:RDZ1007 RNU1007:RNV1007 RXQ1007:RXR1007 SHM1007:SHN1007 SRI1007:SRJ1007 TBE1007:TBF1007 TLA1007:TLB1007 TUW1007:TUX1007 UES1007:UET1007 UOO1007:UOP1007 UYK1007:UYL1007 VIG1007:VIH1007 VSC1007:VSD1007 WBY1007:WBZ1007 WLU1007:WLV1007 WVQ1007:WVR1007 I1089:J1089 JE1087:JF1087 TA1087:TB1087 ACW1087:ACX1087 AMS1087:AMT1087 AWO1087:AWP1087 BGK1087:BGL1087 BQG1087:BQH1087 CAC1087:CAD1087 CJY1087:CJZ1087 CTU1087:CTV1087 DDQ1087:DDR1087 DNM1087:DNN1087 DXI1087:DXJ1087 EHE1087:EHF1087 ERA1087:ERB1087 FAW1087:FAX1087 FKS1087:FKT1087 FUO1087:FUP1087 GEK1087:GEL1087 GOG1087:GOH1087 GYC1087:GYD1087 HHY1087:HHZ1087 HRU1087:HRV1087 IBQ1087:IBR1087 ILM1087:ILN1087 IVI1087:IVJ1087 JFE1087:JFF1087 JPA1087:JPB1087 JYW1087:JYX1087 KIS1087:KIT1087 KSO1087:KSP1087 LCK1087:LCL1087 LMG1087:LMH1087 LWC1087:LWD1087 MFY1087:MFZ1087 MPU1087:MPV1087 MZQ1087:MZR1087 NJM1087:NJN1087 NTI1087:NTJ1087 ODE1087:ODF1087 ONA1087:ONB1087 OWW1087:OWX1087 PGS1087:PGT1087 PQO1087:PQP1087 QAK1087:QAL1087 QKG1087:QKH1087 QUC1087:QUD1087 RDY1087:RDZ1087 RNU1087:RNV1087 RXQ1087:RXR1087 SHM1087:SHN1087 SRI1087:SRJ1087 TBE1087:TBF1087 TLA1087:TLB1087 TUW1087:TUX1087 UES1087:UET1087 UOO1087:UOP1087 UYK1087:UYL1087 VIG1087:VIH1087 VSC1087:VSD1087 WBY1087:WBZ1087 WLU1087:WLV1087 WVQ1087:WVR1087 I170:J170 JE170:JF170 TA170:TB170 ACW170:ACX170 AMS170:AMT170 AWO170:AWP170 BGK170:BGL170 BQG170:BQH170 CAC170:CAD170 CJY170:CJZ170 CTU170:CTV170 DDQ170:DDR170 DNM170:DNN170 DXI170:DXJ170 EHE170:EHF170 ERA170:ERB170 FAW170:FAX170 FKS170:FKT170 FUO170:FUP170 GEK170:GEL170 GOG170:GOH170 GYC170:GYD170 HHY170:HHZ170 HRU170:HRV170 IBQ170:IBR170 ILM170:ILN170 IVI170:IVJ170 JFE170:JFF170 JPA170:JPB170 JYW170:JYX170 KIS170:KIT170 KSO170:KSP170 LCK170:LCL170 LMG170:LMH170 LWC170:LWD170 MFY170:MFZ170 MPU170:MPV170 MZQ170:MZR170 NJM170:NJN170 NTI170:NTJ170 ODE170:ODF170 ONA170:ONB170 OWW170:OWX170 PGS170:PGT170 PQO170:PQP170 QAK170:QAL170 QKG170:QKH170 QUC170:QUD170 RDY170:RDZ170 RNU170:RNV170 RXQ170:RXR170 SHM170:SHN170 SRI170:SRJ170 TBE170:TBF170 TLA170:TLB170 TUW170:TUX170 UES170:UET170 UOO170:UOP170 UYK170:UYL170 VIG170:VIH170 VSC170:VSD170 WBY170:WBZ170 WLU170:WLV170 WVQ170:WVR170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0:J130 JE130:JF130 TA130:TB130 ACW130:ACX130 AMS130:AMT130 AWO130:AWP130 BGK130:BGL130 BQG130:BQH130 CAC130:CAD130 CJY130:CJZ130 CTU130:CTV130 DDQ130:DDR130 DNM130:DNN130 DXI130:DXJ130 EHE130:EHF130 ERA130:ERB130 FAW130:FAX130 FKS130:FKT130 FUO130:FUP130 GEK130:GEL130 GOG130:GOH130 GYC130:GYD130 HHY130:HHZ130 HRU130:HRV130 IBQ130:IBR130 ILM130:ILN130 IVI130:IVJ130 JFE130:JFF130 JPA130:JPB130 JYW130:JYX130 KIS130:KIT130 KSO130:KSP130 LCK130:LCL130 LMG130:LMH130 LWC130:LWD130 MFY130:MFZ130 MPU130:MPV130 MZQ130:MZR130 NJM130:NJN130 NTI130:NTJ130 ODE130:ODF130 ONA130:ONB130 OWW130:OWX130 PGS130:PGT130 PQO130:PQP130 QAK130:QAL130 QKG130:QKH130 QUC130:QUD130 RDY130:RDZ130 RNU130:RNV130 RXQ130:RXR130 SHM130:SHN130 SRI130:SRJ130 TBE130:TBF130 TLA130:TLB130 TUW130:TUX130 UES130:UET130 UOO130:UOP130 UYK130:UYL130 VIG130:VIH130 VSC130:VSD130 WBY130:WBZ130 WLU130:WLV130 WVQ130:WVR130 I210:J210 JE210:JF210 TA210:TB210 ACW210:ACX210 AMS210:AMT210 AWO210:AWP210 BGK210:BGL210 BQG210:BQH210 CAC210:CAD210 CJY210:CJZ210 CTU210:CTV210 DDQ210:DDR210 DNM210:DNN210 DXI210:DXJ210 EHE210:EHF210 ERA210:ERB210 FAW210:FAX210 FKS210:FKT210 FUO210:FUP210 GEK210:GEL210 GOG210:GOH210 GYC210:GYD210 HHY210:HHZ210 HRU210:HRV210 IBQ210:IBR210 ILM210:ILN210 IVI210:IVJ210 JFE210:JFF210 JPA210:JPB210 JYW210:JYX210 KIS210:KIT210 KSO210:KSP210 LCK210:LCL210 LMG210:LMH210 LWC210:LWD210 MFY210:MFZ210 MPU210:MPV210 MZQ210:MZR210 NJM210:NJN210 NTI210:NTJ210 ODE210:ODF210 ONA210:ONB210 OWW210:OWX210 PGS210:PGT210 PQO210:PQP210 QAK210:QAL210 QKG210:QKH210 QUC210:QUD210 RDY210:RDZ210 RNU210:RNV210 RXQ210:RXR210 SHM210:SHN210 SRI210:SRJ210 TBE210:TBF210 TLA210:TLB210 TUW210:TUX210 UES210:UET210 UOO210:UOP210 UYK210:UYL210 VIG210:VIH210 VSC210:VSD210 WBY210:WBZ210 WLU210:WLV210 WVQ210:WVR210 I250:J250 JE250:JF250 TA250:TB250 ACW250:ACX250 AMS250:AMT250 AWO250:AWP250 BGK250:BGL250 BQG250:BQH250 CAC250:CAD250 CJY250:CJZ250 CTU250:CTV250 DDQ250:DDR250 DNM250:DNN250 DXI250:DXJ250 EHE250:EHF250 ERA250:ERB250 FAW250:FAX250 FKS250:FKT250 FUO250:FUP250 GEK250:GEL250 GOG250:GOH250 GYC250:GYD250 HHY250:HHZ250 HRU250:HRV250 IBQ250:IBR250 ILM250:ILN250 IVI250:IVJ250 JFE250:JFF250 JPA250:JPB250 JYW250:JYX250 KIS250:KIT250 KSO250:KSP250 LCK250:LCL250 LMG250:LMH250 LWC250:LWD250 MFY250:MFZ250 MPU250:MPV250 MZQ250:MZR250 NJM250:NJN250 NTI250:NTJ250 ODE250:ODF250 ONA250:ONB250 OWW250:OWX250 PGS250:PGT250 PQO250:PQP250 QAK250:QAL250 QKG250:QKH250 QUC250:QUD250 RDY250:RDZ250 RNU250:RNV250 RXQ250:RXR250 SHM250:SHN250 SRI250:SRJ250 TBE250:TBF250 TLA250:TLB250 TUW250:TUX250 UES250:UET250 UOO250:UOP250 UYK250:UYL250 VIG250:VIH250 VSC250:VSD250 WBY250:WBZ250 WLU250:WLV250 WVQ250:WVR250 I290:J290 JE290:JF290 TA290:TB290 ACW290:ACX290 AMS290:AMT290 AWO290:AWP290 BGK290:BGL290 BQG290:BQH290 CAC290:CAD290 CJY290:CJZ290 CTU290:CTV290 DDQ290:DDR290 DNM290:DNN290 DXI290:DXJ290 EHE290:EHF290 ERA290:ERB290 FAW290:FAX290 FKS290:FKT290 FUO290:FUP290 GEK290:GEL290 GOG290:GOH290 GYC290:GYD290 HHY290:HHZ290 HRU290:HRV290 IBQ290:IBR290 ILM290:ILN290 IVI290:IVJ290 JFE290:JFF290 JPA290:JPB290 JYW290:JYX290 KIS290:KIT290 KSO290:KSP290 LCK290:LCL290 LMG290:LMH290 LWC290:LWD290 MFY290:MFZ290 MPU290:MPV290 MZQ290:MZR290 NJM290:NJN290 NTI290:NTJ290 ODE290:ODF290 ONA290:ONB290 OWW290:OWX290 PGS290:PGT290 PQO290:PQP290 QAK290:QAL290 QKG290:QKH290 QUC290:QUD290 RDY290:RDZ290 RNU290:RNV290 RXQ290:RXR290 SHM290:SHN290 SRI290:SRJ290 TBE290:TBF290 TLA290:TLB290 TUW290:TUX290 UES290:UET290 UOO290:UOP290 UYK290:UYL290 VIG290:VIH290 VSC290:VSD290 WBY290:WBZ290 WLU290:WLV290 WVQ290:WVR290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formula1>"Modalitate de rezolvare"</formula1>
    </dataValidation>
    <dataValidation type="list" allowBlank="1" showInputMessage="1" showErrorMessage="1" sqref="H1050 JD1049 SZ1049 ACV1049 AMR1049 AWN1049 BGJ1049 BQF1049 CAB1049 CJX1049 CTT1049 DDP1049 DNL1049 DXH1049 EHD1049 EQZ1049 FAV1049 FKR1049 FUN1049 GEJ1049 GOF1049 GYB1049 HHX1049 HRT1049 IBP1049 ILL1049 IVH1049 JFD1049 JOZ1049 JYV1049 KIR1049 KSN1049 LCJ1049 LMF1049 LWB1049 MFX1049 MPT1049 MZP1049 NJL1049 NTH1049 ODD1049 OMZ1049 OWV1049 PGR1049 PQN1049 QAJ1049 QKF1049 QUB1049 RDX1049 RNT1049 RXP1049 SHL1049 SRH1049 TBD1049 TKZ1049 TUV1049 UER1049 UON1049 UYJ1049 VIF1049 VSB1049 WBX1049 WLT1049 WVP1049 H371 JD371 SZ371 ACV371 AMR371 AWN371 BGJ371 BQF371 CAB371 CJX371 CTT371 DDP371 DNL371 DXH371 EHD371 EQZ371 FAV371 FKR371 FUN371 GEJ371 GOF371 GYB371 HHX371 HRT371 IBP371 ILL371 IVH371 JFD371 JOZ371 JYV371 KIR371 KSN371 LCJ371 LMF371 LWB371 MFX371 MPT371 MZP371 NJL371 NTH371 ODD371 OMZ371 OWV371 PGR371 PQN371 QAJ371 QKF371 QUB371 RDX371 RNT371 RXP371 SHL371 SRH371 TBD371 TKZ371 TUV371 UER371 UON371 UYJ371 VIF371 VSB371 WBX371 WLT371 WVP371 H331 JD331 SZ331 ACV331 AMR331 AWN331 BGJ331 BQF331 CAB331 CJX331 CTT331 DDP331 DNL331 DXH331 EHD331 EQZ331 FAV331 FKR331 FUN331 GEJ331 GOF331 GYB331 HHX331 HRT331 IBP331 ILL331 IVH331 JFD331 JOZ331 JYV331 KIR331 KSN331 LCJ331 LMF331 LWB331 MFX331 MPT331 MZP331 NJL331 NTH331 ODD331 OMZ331 OWV331 PGR331 PQN331 QAJ331 QKF331 QUB331 RDX331 RNT331 RXP331 SHL331 SRH331 TBD331 TKZ331 TUV331 UER331 UON331 UYJ331 VIF331 VSB331 WBX331 WLT331 WVP331 H1131 JD1129 SZ1129 ACV1129 AMR1129 AWN1129 BGJ1129 BQF1129 CAB1129 CJX1129 CTT1129 DDP1129 DNL1129 DXH1129 EHD1129 EQZ1129 FAV1129 FKR1129 FUN1129 GEJ1129 GOF1129 GYB1129 HHX1129 HRT1129 IBP1129 ILL1129 IVH1129 JFD1129 JOZ1129 JYV1129 KIR1129 KSN1129 LCJ1129 LMF1129 LWB1129 MFX1129 MPT1129 MZP1129 NJL1129 NTH1129 ODD1129 OMZ1129 OWV1129 PGR1129 PQN1129 QAJ1129 QKF1129 QUB1129 RDX1129 RNT1129 RXP1129 SHL1129 SRH1129 TBD1129 TKZ1129 TUV1129 UER1129 UON1129 UYJ1129 VIF1129 VSB1129 WBX1129 WLT1129 WVP1129 H970 JD969 SZ969 ACV969 AMR969 AWN969 BGJ969 BQF969 CAB969 CJX969 CTT969 DDP969 DNL969 DXH969 EHD969 EQZ969 FAV969 FKR969 FUN969 GEJ969 GOF969 GYB969 HHX969 HRT969 IBP969 ILL969 IVH969 JFD969 JOZ969 JYV969 KIR969 KSN969 LCJ969 LMF969 LWB969 MFX969 MPT969 MZP969 NJL969 NTH969 ODD969 OMZ969 OWV969 PGR969 PQN969 QAJ969 QKF969 QUB969 RDX969 RNT969 RXP969 SHL969 SRH969 TBD969 TKZ969 TUV969 UER969 UON969 UYJ969 VIF969 VSB969 WBX969 WLT969 WVP969 H930 JD929 SZ929 ACV929 AMR929 AWN929 BGJ929 BQF929 CAB929 CJX929 CTT929 DDP929 DNL929 DXH929 EHD929 EQZ929 FAV929 FKR929 FUN929 GEJ929 GOF929 GYB929 HHX929 HRT929 IBP929 ILL929 IVH929 JFD929 JOZ929 JYV929 KIR929 KSN929 LCJ929 LMF929 LWB929 MFX929 MPT929 MZP929 NJL929 NTH929 ODD929 OMZ929 OWV929 PGR929 PQN929 QAJ929 QKF929 QUB929 RDX929 RNT929 RXP929 SHL929 SRH929 TBD929 TKZ929 TUV929 UER929 UON929 UYJ929 VIF929 VSB929 WBX929 WLT929 WVP929 H890 JD889 SZ889 ACV889 AMR889 AWN889 BGJ889 BQF889 CAB889 CJX889 CTT889 DDP889 DNL889 DXH889 EHD889 EQZ889 FAV889 FKR889 FUN889 GEJ889 GOF889 GYB889 HHX889 HRT889 IBP889 ILL889 IVH889 JFD889 JOZ889 JYV889 KIR889 KSN889 LCJ889 LMF889 LWB889 MFX889 MPT889 MZP889 NJL889 NTH889 ODD889 OMZ889 OWV889 PGR889 PQN889 QAJ889 QKF889 QUB889 RDX889 RNT889 RXP889 SHL889 SRH889 TBD889 TKZ889 TUV889 UER889 UON889 UYJ889 VIF889 VSB889 WBX889 WLT889 WVP889 H850 JD849 SZ849 ACV849 AMR849 AWN849 BGJ849 BQF849 CAB849 CJX849 CTT849 DDP849 DNL849 DXH849 EHD849 EQZ849 FAV849 FKR849 FUN849 GEJ849 GOF849 GYB849 HHX849 HRT849 IBP849 ILL849 IVH849 JFD849 JOZ849 JYV849 KIR849 KSN849 LCJ849 LMF849 LWB849 MFX849 MPT849 MZP849 NJL849 NTH849 ODD849 OMZ849 OWV849 PGR849 PQN849 QAJ849 QKF849 QUB849 RDX849 RNT849 RXP849 SHL849 SRH849 TBD849 TKZ849 TUV849 UER849 UON849 UYJ849 VIF849 VSB849 WBX849 WLT849 WVP849 H810 JD809 SZ809 ACV809 AMR809 AWN809 BGJ809 BQF809 CAB809 CJX809 CTT809 DDP809 DNL809 DXH809 EHD809 EQZ809 FAV809 FKR809 FUN809 GEJ809 GOF809 GYB809 HHX809 HRT809 IBP809 ILL809 IVH809 JFD809 JOZ809 JYV809 KIR809 KSN809 LCJ809 LMF809 LWB809 MFX809 MPT809 MZP809 NJL809 NTH809 ODD809 OMZ809 OWV809 PGR809 PQN809 QAJ809 QKF809 QUB809 RDX809 RNT809 RXP809 SHL809 SRH809 TBD809 TKZ809 TUV809 UER809 UON809 UYJ809 VIF809 VSB809 WBX809 WLT809 WVP809 H770 JD769 SZ769 ACV769 AMR769 AWN769 BGJ769 BQF769 CAB769 CJX769 CTT769 DDP769 DNL769 DXH769 EHD769 EQZ769 FAV769 FKR769 FUN769 GEJ769 GOF769 GYB769 HHX769 HRT769 IBP769 ILL769 IVH769 JFD769 JOZ769 JYV769 KIR769 KSN769 LCJ769 LMF769 LWB769 MFX769 MPT769 MZP769 NJL769 NTH769 ODD769 OMZ769 OWV769 PGR769 PQN769 QAJ769 QKF769 QUB769 RDX769 RNT769 RXP769 SHL769 SRH769 TBD769 TKZ769 TUV769 UER769 UON769 UYJ769 VIF769 VSB769 WBX769 WLT769 WVP769 H730 JD729 SZ729 ACV729 AMR729 AWN729 BGJ729 BQF729 CAB729 CJX729 CTT729 DDP729 DNL729 DXH729 EHD729 EQZ729 FAV729 FKR729 FUN729 GEJ729 GOF729 GYB729 HHX729 HRT729 IBP729 ILL729 IVH729 JFD729 JOZ729 JYV729 KIR729 KSN729 LCJ729 LMF729 LWB729 MFX729 MPT729 MZP729 NJL729 NTH729 ODD729 OMZ729 OWV729 PGR729 PQN729 QAJ729 QKF729 QUB729 RDX729 RNT729 RXP729 SHL729 SRH729 TBD729 TKZ729 TUV729 UER729 UON729 UYJ729 VIF729 VSB729 WBX729 WLT729 WVP729 H411 JD410 SZ410 ACV410 AMR410 AWN410 BGJ410 BQF410 CAB410 CJX410 CTT410 DDP410 DNL410 DXH410 EHD410 EQZ410 FAV410 FKR410 FUN410 GEJ410 GOF410 GYB410 HHX410 HRT410 IBP410 ILL410 IVH410 JFD410 JOZ410 JYV410 KIR410 KSN410 LCJ410 LMF410 LWB410 MFX410 MPT410 MZP410 NJL410 NTH410 ODD410 OMZ410 OWV410 PGR410 PQN410 QAJ410 QKF410 QUB410 RDX410 RNT410 RXP410 SHL410 SRH410 TBD410 TKZ410 TUV410 UER410 UON410 UYJ410 VIF410 VSB410 WBX410 WLT410 WVP410 H451 JD450 SZ450 ACV450 AMR450 AWN450 BGJ450 BQF450 CAB450 CJX450 CTT450 DDP450 DNL450 DXH450 EHD450 EQZ450 FAV450 FKR450 FUN450 GEJ450 GOF450 GYB450 HHX450 HRT450 IBP450 ILL450 IVH450 JFD450 JOZ450 JYV450 KIR450 KSN450 LCJ450 LMF450 LWB450 MFX450 MPT450 MZP450 NJL450 NTH450 ODD450 OMZ450 OWV450 PGR450 PQN450 QAJ450 QKF450 QUB450 RDX450 RNT450 RXP450 SHL450 SRH450 TBD450 TKZ450 TUV450 UER450 UON450 UYJ450 VIF450 VSB450 WBX450 WLT450 WVP450 H491 JD490 SZ490 ACV490 AMR490 AWN490 BGJ490 BQF490 CAB490 CJX490 CTT490 DDP490 DNL490 DXH490 EHD490 EQZ490 FAV490 FKR490 FUN490 GEJ490 GOF490 GYB490 HHX490 HRT490 IBP490 ILL490 IVH490 JFD490 JOZ490 JYV490 KIR490 KSN490 LCJ490 LMF490 LWB490 MFX490 MPT490 MZP490 NJL490 NTH490 ODD490 OMZ490 OWV490 PGR490 PQN490 QAJ490 QKF490 QUB490 RDX490 RNT490 RXP490 SHL490 SRH490 TBD490 TKZ490 TUV490 UER490 UON490 UYJ490 VIF490 VSB490 WBX490 WLT490 WVP490 H531 JD530 SZ530 ACV530 AMR530 AWN530 BGJ530 BQF530 CAB530 CJX530 CTT530 DDP530 DNL530 DXH530 EHD530 EQZ530 FAV530 FKR530 FUN530 GEJ530 GOF530 GYB530 HHX530 HRT530 IBP530 ILL530 IVH530 JFD530 JOZ530 JYV530 KIR530 KSN530 LCJ530 LMF530 LWB530 MFX530 MPT530 MZP530 NJL530 NTH530 ODD530 OMZ530 OWV530 PGR530 PQN530 QAJ530 QKF530 QUB530 RDX530 RNT530 RXP530 SHL530 SRH530 TBD530 TKZ530 TUV530 UER530 UON530 UYJ530 VIF530 VSB530 WBX530 WLT530 WVP530 H570 JD569 SZ569 ACV569 AMR569 AWN569 BGJ569 BQF569 CAB569 CJX569 CTT569 DDP569 DNL569 DXH569 EHD569 EQZ569 FAV569 FKR569 FUN569 GEJ569 GOF569 GYB569 HHX569 HRT569 IBP569 ILL569 IVH569 JFD569 JOZ569 JYV569 KIR569 KSN569 LCJ569 LMF569 LWB569 MFX569 MPT569 MZP569 NJL569 NTH569 ODD569 OMZ569 OWV569 PGR569 PQN569 QAJ569 QKF569 QUB569 RDX569 RNT569 RXP569 SHL569 SRH569 TBD569 TKZ569 TUV569 UER569 UON569 UYJ569 VIF569 VSB569 WBX569 WLT569 WVP569 H610 JD609 SZ609 ACV609 AMR609 AWN609 BGJ609 BQF609 CAB609 CJX609 CTT609 DDP609 DNL609 DXH609 EHD609 EQZ609 FAV609 FKR609 FUN609 GEJ609 GOF609 GYB609 HHX609 HRT609 IBP609 ILL609 IVH609 JFD609 JOZ609 JYV609 KIR609 KSN609 LCJ609 LMF609 LWB609 MFX609 MPT609 MZP609 NJL609 NTH609 ODD609 OMZ609 OWV609 PGR609 PQN609 QAJ609 QKF609 QUB609 RDX609 RNT609 RXP609 SHL609 SRH609 TBD609 TKZ609 TUV609 UER609 UON609 UYJ609 VIF609 VSB609 WBX609 WLT609 WVP609 H650 JD649 SZ649 ACV649 AMR649 AWN649 BGJ649 BQF649 CAB649 CJX649 CTT649 DDP649 DNL649 DXH649 EHD649 EQZ649 FAV649 FKR649 FUN649 GEJ649 GOF649 GYB649 HHX649 HRT649 IBP649 ILL649 IVH649 JFD649 JOZ649 JYV649 KIR649 KSN649 LCJ649 LMF649 LWB649 MFX649 MPT649 MZP649 NJL649 NTH649 ODD649 OMZ649 OWV649 PGR649 PQN649 QAJ649 QKF649 QUB649 RDX649 RNT649 RXP649 SHL649 SRH649 TBD649 TKZ649 TUV649 UER649 UON649 UYJ649 VIF649 VSB649 WBX649 WLT649 WVP649 H690 JD689 SZ689 ACV689 AMR689 AWN689 BGJ689 BQF689 CAB689 CJX689 CTT689 DDP689 DNL689 DXH689 EHD689 EQZ689 FAV689 FKR689 FUN689 GEJ689 GOF689 GYB689 HHX689 HRT689 IBP689 ILL689 IVH689 JFD689 JOZ689 JYV689 KIR689 KSN689 LCJ689 LMF689 LWB689 MFX689 MPT689 MZP689 NJL689 NTH689 ODD689 OMZ689 OWV689 PGR689 PQN689 QAJ689 QKF689 QUB689 RDX689 RNT689 RXP689 SHL689 SRH689 TBD689 TKZ689 TUV689 UER689 UON689 UYJ689 VIF689 VSB689 WBX689 WLT689 WVP689 H1010 JD1009 SZ1009 ACV1009 AMR1009 AWN1009 BGJ1009 BQF1009 CAB1009 CJX1009 CTT1009 DDP1009 DNL1009 DXH1009 EHD1009 EQZ1009 FAV1009 FKR1009 FUN1009 GEJ1009 GOF1009 GYB1009 HHX1009 HRT1009 IBP1009 ILL1009 IVH1009 JFD1009 JOZ1009 JYV1009 KIR1009 KSN1009 LCJ1009 LMF1009 LWB1009 MFX1009 MPT1009 MZP1009 NJL1009 NTH1009 ODD1009 OMZ1009 OWV1009 PGR1009 PQN1009 QAJ1009 QKF1009 QUB1009 RDX1009 RNT1009 RXP1009 SHL1009 SRH1009 TBD1009 TKZ1009 TUV1009 UER1009 UON1009 UYJ1009 VIF1009 VSB1009 WBX1009 WLT1009 WVP1009 H1091 JD1089 SZ1089 ACV1089 AMR1089 AWN1089 BGJ1089 BQF1089 CAB1089 CJX1089 CTT1089 DDP1089 DNL1089 DXH1089 EHD1089 EQZ1089 FAV1089 FKR1089 FUN1089 GEJ1089 GOF1089 GYB1089 HHX1089 HRT1089 IBP1089 ILL1089 IVH1089 JFD1089 JOZ1089 JYV1089 KIR1089 KSN1089 LCJ1089 LMF1089 LWB1089 MFX1089 MPT1089 MZP1089 NJL1089 NTH1089 ODD1089 OMZ1089 OWV1089 PGR1089 PQN1089 QAJ1089 QKF1089 QUB1089 RDX1089 RNT1089 RXP1089 SHL1089 SRH1089 TBD1089 TKZ1089 TUV1089 UER1089 UON1089 UYJ1089 VIF1089 VSB1089 WBX1089 WLT1089 WVP1089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212 JD212 SZ212 ACV212 AMR212 AWN212 BGJ212 BQF212 CAB212 CJX212 CTT212 DDP212 DNL212 DXH212 EHD212 EQZ212 FAV212 FKR212 FUN212 GEJ212 GOF212 GYB212 HHX212 HRT212 IBP212 ILL212 IVH212 JFD212 JOZ212 JYV212 KIR212 KSN212 LCJ212 LMF212 LWB212 MFX212 MPT212 MZP212 NJL212 NTH212 ODD212 OMZ212 OWV212 PGR212 PQN212 QAJ212 QKF212 QUB212 RDX212 RNT212 RXP212 SHL212 SRH212 TBD212 TKZ212 TUV212 UER212 UON212 UYJ212 VIF212 VSB212 WBX212 WLT212 WVP212 H252 JD252 SZ252 ACV252 AMR252 AWN252 BGJ252 BQF252 CAB252 CJX252 CTT252 DDP252 DNL252 DXH252 EHD252 EQZ252 FAV252 FKR252 FUN252 GEJ252 GOF252 GYB252 HHX252 HRT252 IBP252 ILL252 IVH252 JFD252 JOZ252 JYV252 KIR252 KSN252 LCJ252 LMF252 LWB252 MFX252 MPT252 MZP252 NJL252 NTH252 ODD252 OMZ252 OWV252 PGR252 PQN252 QAJ252 QKF252 QUB252 RDX252 RNT252 RXP252 SHL252 SRH252 TBD252 TKZ252 TUV252 UER252 UON252 UYJ252 VIF252 VSB252 WBX252 WLT252 WVP252 H292 JD292 SZ292 ACV292 AMR292 AWN292 BGJ292 BQF292 CAB292 CJX292 CTT292 DDP292 DNL292 DXH292 EHD292 EQZ292 FAV292 FKR292 FUN292 GEJ292 GOF292 GYB292 HHX292 HRT292 IBP292 ILL292 IVH292 JFD292 JOZ292 JYV292 KIR292 KSN292 LCJ292 LMF292 LWB292 MFX292 MPT292 MZP292 NJL292 NTH292 ODD292 OMZ292 OWV292 PGR292 PQN292 QAJ292 QKF292 QUB292 RDX292 RNT292 RXP292 SHL292 SRH292 TBD292 TKZ292 TUV292 UER292 UON292 UYJ292 VIF292 VSB292 WBX292 WLT292 WVP292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formula1>"C"</formula1>
    </dataValidation>
    <dataValidation type="list" allowBlank="1" showInputMessage="1" showErrorMessage="1" sqref="G1050 JC1049 SY1049 ACU1049 AMQ1049 AWM1049 BGI1049 BQE1049 CAA1049 CJW1049 CTS1049 DDO1049 DNK1049 DXG1049 EHC1049 EQY1049 FAU1049 FKQ1049 FUM1049 GEI1049 GOE1049 GYA1049 HHW1049 HRS1049 IBO1049 ILK1049 IVG1049 JFC1049 JOY1049 JYU1049 KIQ1049 KSM1049 LCI1049 LME1049 LWA1049 MFW1049 MPS1049 MZO1049 NJK1049 NTG1049 ODC1049 OMY1049 OWU1049 PGQ1049 PQM1049 QAI1049 QKE1049 QUA1049 RDW1049 RNS1049 RXO1049 SHK1049 SRG1049 TBC1049 TKY1049 TUU1049 UEQ1049 UOM1049 UYI1049 VIE1049 VSA1049 WBW1049 WLS1049 WVO1049 G371 JC371 SY371 ACU371 AMQ371 AWM371 BGI371 BQE371 CAA371 CJW371 CTS371 DDO371 DNK371 DXG371 EHC371 EQY371 FAU371 FKQ371 FUM371 GEI371 GOE371 GYA371 HHW371 HRS371 IBO371 ILK371 IVG371 JFC371 JOY371 JYU371 KIQ371 KSM371 LCI371 LME371 LWA371 MFW371 MPS371 MZO371 NJK371 NTG371 ODC371 OMY371 OWU371 PGQ371 PQM371 QAI371 QKE371 QUA371 RDW371 RNS371 RXO371 SHK371 SRG371 TBC371 TKY371 TUU371 UEQ371 UOM371 UYI371 VIE371 VSA371 WBW371 WLS371 WVO371 G331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G1131 JC1129 SY1129 ACU1129 AMQ1129 AWM1129 BGI1129 BQE1129 CAA1129 CJW1129 CTS1129 DDO1129 DNK1129 DXG1129 EHC1129 EQY1129 FAU1129 FKQ1129 FUM1129 GEI1129 GOE1129 GYA1129 HHW1129 HRS1129 IBO1129 ILK1129 IVG1129 JFC1129 JOY1129 JYU1129 KIQ1129 KSM1129 LCI1129 LME1129 LWA1129 MFW1129 MPS1129 MZO1129 NJK1129 NTG1129 ODC1129 OMY1129 OWU1129 PGQ1129 PQM1129 QAI1129 QKE1129 QUA1129 RDW1129 RNS1129 RXO1129 SHK1129 SRG1129 TBC1129 TKY1129 TUU1129 UEQ1129 UOM1129 UYI1129 VIE1129 VSA1129 WBW1129 WLS1129 WVO1129 G970 JC969 SY969 ACU969 AMQ969 AWM969 BGI969 BQE969 CAA969 CJW969 CTS969 DDO969 DNK969 DXG969 EHC969 EQY969 FAU969 FKQ969 FUM969 GEI969 GOE969 GYA969 HHW969 HRS969 IBO969 ILK969 IVG969 JFC969 JOY969 JYU969 KIQ969 KSM969 LCI969 LME969 LWA969 MFW969 MPS969 MZO969 NJK969 NTG969 ODC969 OMY969 OWU969 PGQ969 PQM969 QAI969 QKE969 QUA969 RDW969 RNS969 RXO969 SHK969 SRG969 TBC969 TKY969 TUU969 UEQ969 UOM969 UYI969 VIE969 VSA969 WBW969 WLS969 WVO969 G930 JC929 SY929 ACU929 AMQ929 AWM929 BGI929 BQE929 CAA929 CJW929 CTS929 DDO929 DNK929 DXG929 EHC929 EQY929 FAU929 FKQ929 FUM929 GEI929 GOE929 GYA929 HHW929 HRS929 IBO929 ILK929 IVG929 JFC929 JOY929 JYU929 KIQ929 KSM929 LCI929 LME929 LWA929 MFW929 MPS929 MZO929 NJK929 NTG929 ODC929 OMY929 OWU929 PGQ929 PQM929 QAI929 QKE929 QUA929 RDW929 RNS929 RXO929 SHK929 SRG929 TBC929 TKY929 TUU929 UEQ929 UOM929 UYI929 VIE929 VSA929 WBW929 WLS929 WVO929 G890 JC889 SY889 ACU889 AMQ889 AWM889 BGI889 BQE889 CAA889 CJW889 CTS889 DDO889 DNK889 DXG889 EHC889 EQY889 FAU889 FKQ889 FUM889 GEI889 GOE889 GYA889 HHW889 HRS889 IBO889 ILK889 IVG889 JFC889 JOY889 JYU889 KIQ889 KSM889 LCI889 LME889 LWA889 MFW889 MPS889 MZO889 NJK889 NTG889 ODC889 OMY889 OWU889 PGQ889 PQM889 QAI889 QKE889 QUA889 RDW889 RNS889 RXO889 SHK889 SRG889 TBC889 TKY889 TUU889 UEQ889 UOM889 UYI889 VIE889 VSA889 WBW889 WLS889 WVO889 G850 JC849 SY849 ACU849 AMQ849 AWM849 BGI849 BQE849 CAA849 CJW849 CTS849 DDO849 DNK849 DXG849 EHC849 EQY849 FAU849 FKQ849 FUM849 GEI849 GOE849 GYA849 HHW849 HRS849 IBO849 ILK849 IVG849 JFC849 JOY849 JYU849 KIQ849 KSM849 LCI849 LME849 LWA849 MFW849 MPS849 MZO849 NJK849 NTG849 ODC849 OMY849 OWU849 PGQ849 PQM849 QAI849 QKE849 QUA849 RDW849 RNS849 RXO849 SHK849 SRG849 TBC849 TKY849 TUU849 UEQ849 UOM849 UYI849 VIE849 VSA849 WBW849 WLS849 WVO849 G810 JC809 SY809 ACU809 AMQ809 AWM809 BGI809 BQE809 CAA809 CJW809 CTS809 DDO809 DNK809 DXG809 EHC809 EQY809 FAU809 FKQ809 FUM809 GEI809 GOE809 GYA809 HHW809 HRS809 IBO809 ILK809 IVG809 JFC809 JOY809 JYU809 KIQ809 KSM809 LCI809 LME809 LWA809 MFW809 MPS809 MZO809 NJK809 NTG809 ODC809 OMY809 OWU809 PGQ809 PQM809 QAI809 QKE809 QUA809 RDW809 RNS809 RXO809 SHK809 SRG809 TBC809 TKY809 TUU809 UEQ809 UOM809 UYI809 VIE809 VSA809 WBW809 WLS809 WVO809 G770 JC769 SY769 ACU769 AMQ769 AWM769 BGI769 BQE769 CAA769 CJW769 CTS769 DDO769 DNK769 DXG769 EHC769 EQY769 FAU769 FKQ769 FUM769 GEI769 GOE769 GYA769 HHW769 HRS769 IBO769 ILK769 IVG769 JFC769 JOY769 JYU769 KIQ769 KSM769 LCI769 LME769 LWA769 MFW769 MPS769 MZO769 NJK769 NTG769 ODC769 OMY769 OWU769 PGQ769 PQM769 QAI769 QKE769 QUA769 RDW769 RNS769 RXO769 SHK769 SRG769 TBC769 TKY769 TUU769 UEQ769 UOM769 UYI769 VIE769 VSA769 WBW769 WLS769 WVO769 G730 JC729 SY729 ACU729 AMQ729 AWM729 BGI729 BQE729 CAA729 CJW729 CTS729 DDO729 DNK729 DXG729 EHC729 EQY729 FAU729 FKQ729 FUM729 GEI729 GOE729 GYA729 HHW729 HRS729 IBO729 ILK729 IVG729 JFC729 JOY729 JYU729 KIQ729 KSM729 LCI729 LME729 LWA729 MFW729 MPS729 MZO729 NJK729 NTG729 ODC729 OMY729 OWU729 PGQ729 PQM729 QAI729 QKE729 QUA729 RDW729 RNS729 RXO729 SHK729 SRG729 TBC729 TKY729 TUU729 UEQ729 UOM729 UYI729 VIE729 VSA729 WBW729 WLS729 WVO729 G411 JC410 SY410 ACU410 AMQ410 AWM410 BGI410 BQE410 CAA410 CJW410 CTS410 DDO410 DNK410 DXG410 EHC410 EQY410 FAU410 FKQ410 FUM410 GEI410 GOE410 GYA410 HHW410 HRS410 IBO410 ILK410 IVG410 JFC410 JOY410 JYU410 KIQ410 KSM410 LCI410 LME410 LWA410 MFW410 MPS410 MZO410 NJK410 NTG410 ODC410 OMY410 OWU410 PGQ410 PQM410 QAI410 QKE410 QUA410 RDW410 RNS410 RXO410 SHK410 SRG410 TBC410 TKY410 TUU410 UEQ410 UOM410 UYI410 VIE410 VSA410 WBW410 WLS410 WVO410 G451 JC450 SY450 ACU450 AMQ450 AWM450 BGI450 BQE450 CAA450 CJW450 CTS450 DDO450 DNK450 DXG450 EHC450 EQY450 FAU450 FKQ450 FUM450 GEI450 GOE450 GYA450 HHW450 HRS450 IBO450 ILK450 IVG450 JFC450 JOY450 JYU450 KIQ450 KSM450 LCI450 LME450 LWA450 MFW450 MPS450 MZO450 NJK450 NTG450 ODC450 OMY450 OWU450 PGQ450 PQM450 QAI450 QKE450 QUA450 RDW450 RNS450 RXO450 SHK450 SRG450 TBC450 TKY450 TUU450 UEQ450 UOM450 UYI450 VIE450 VSA450 WBW450 WLS450 WVO450 G491 JC490 SY490 ACU490 AMQ490 AWM490 BGI490 BQE490 CAA490 CJW490 CTS490 DDO490 DNK490 DXG490 EHC490 EQY490 FAU490 FKQ490 FUM490 GEI490 GOE490 GYA490 HHW490 HRS490 IBO490 ILK490 IVG490 JFC490 JOY490 JYU490 KIQ490 KSM490 LCI490 LME490 LWA490 MFW490 MPS490 MZO490 NJK490 NTG490 ODC490 OMY490 OWU490 PGQ490 PQM490 QAI490 QKE490 QUA490 RDW490 RNS490 RXO490 SHK490 SRG490 TBC490 TKY490 TUU490 UEQ490 UOM490 UYI490 VIE490 VSA490 WBW490 WLS490 WVO490 G531 JC530 SY530 ACU530 AMQ530 AWM530 BGI530 BQE530 CAA530 CJW530 CTS530 DDO530 DNK530 DXG530 EHC530 EQY530 FAU530 FKQ530 FUM530 GEI530 GOE530 GYA530 HHW530 HRS530 IBO530 ILK530 IVG530 JFC530 JOY530 JYU530 KIQ530 KSM530 LCI530 LME530 LWA530 MFW530 MPS530 MZO530 NJK530 NTG530 ODC530 OMY530 OWU530 PGQ530 PQM530 QAI530 QKE530 QUA530 RDW530 RNS530 RXO530 SHK530 SRG530 TBC530 TKY530 TUU530 UEQ530 UOM530 UYI530 VIE530 VSA530 WBW530 WLS530 WVO530 G570 JC569 SY569 ACU569 AMQ569 AWM569 BGI569 BQE569 CAA569 CJW569 CTS569 DDO569 DNK569 DXG569 EHC569 EQY569 FAU569 FKQ569 FUM569 GEI569 GOE569 GYA569 HHW569 HRS569 IBO569 ILK569 IVG569 JFC569 JOY569 JYU569 KIQ569 KSM569 LCI569 LME569 LWA569 MFW569 MPS569 MZO569 NJK569 NTG569 ODC569 OMY569 OWU569 PGQ569 PQM569 QAI569 QKE569 QUA569 RDW569 RNS569 RXO569 SHK569 SRG569 TBC569 TKY569 TUU569 UEQ569 UOM569 UYI569 VIE569 VSA569 WBW569 WLS569 WVO569 G610 JC609 SY609 ACU609 AMQ609 AWM609 BGI609 BQE609 CAA609 CJW609 CTS609 DDO609 DNK609 DXG609 EHC609 EQY609 FAU609 FKQ609 FUM609 GEI609 GOE609 GYA609 HHW609 HRS609 IBO609 ILK609 IVG609 JFC609 JOY609 JYU609 KIQ609 KSM609 LCI609 LME609 LWA609 MFW609 MPS609 MZO609 NJK609 NTG609 ODC609 OMY609 OWU609 PGQ609 PQM609 QAI609 QKE609 QUA609 RDW609 RNS609 RXO609 SHK609 SRG609 TBC609 TKY609 TUU609 UEQ609 UOM609 UYI609 VIE609 VSA609 WBW609 WLS609 WVO609 G650 JC649 SY649 ACU649 AMQ649 AWM649 BGI649 BQE649 CAA649 CJW649 CTS649 DDO649 DNK649 DXG649 EHC649 EQY649 FAU649 FKQ649 FUM649 GEI649 GOE649 GYA649 HHW649 HRS649 IBO649 ILK649 IVG649 JFC649 JOY649 JYU649 KIQ649 KSM649 LCI649 LME649 LWA649 MFW649 MPS649 MZO649 NJK649 NTG649 ODC649 OMY649 OWU649 PGQ649 PQM649 QAI649 QKE649 QUA649 RDW649 RNS649 RXO649 SHK649 SRG649 TBC649 TKY649 TUU649 UEQ649 UOM649 UYI649 VIE649 VSA649 WBW649 WLS649 WVO649 G690 JC689 SY689 ACU689 AMQ689 AWM689 BGI689 BQE689 CAA689 CJW689 CTS689 DDO689 DNK689 DXG689 EHC689 EQY689 FAU689 FKQ689 FUM689 GEI689 GOE689 GYA689 HHW689 HRS689 IBO689 ILK689 IVG689 JFC689 JOY689 JYU689 KIQ689 KSM689 LCI689 LME689 LWA689 MFW689 MPS689 MZO689 NJK689 NTG689 ODC689 OMY689 OWU689 PGQ689 PQM689 QAI689 QKE689 QUA689 RDW689 RNS689 RXO689 SHK689 SRG689 TBC689 TKY689 TUU689 UEQ689 UOM689 UYI689 VIE689 VSA689 WBW689 WLS689 WVO689 G1010 JC1009 SY1009 ACU1009 AMQ1009 AWM1009 BGI1009 BQE1009 CAA1009 CJW1009 CTS1009 DDO1009 DNK1009 DXG1009 EHC1009 EQY1009 FAU1009 FKQ1009 FUM1009 GEI1009 GOE1009 GYA1009 HHW1009 HRS1009 IBO1009 ILK1009 IVG1009 JFC1009 JOY1009 JYU1009 KIQ1009 KSM1009 LCI1009 LME1009 LWA1009 MFW1009 MPS1009 MZO1009 NJK1009 NTG1009 ODC1009 OMY1009 OWU1009 PGQ1009 PQM1009 QAI1009 QKE1009 QUA1009 RDW1009 RNS1009 RXO1009 SHK1009 SRG1009 TBC1009 TKY1009 TUU1009 UEQ1009 UOM1009 UYI1009 VIE1009 VSA1009 WBW1009 WLS1009 WVO1009 G1091 JC1089 SY1089 ACU1089 AMQ1089 AWM1089 BGI1089 BQE1089 CAA1089 CJW1089 CTS1089 DDO1089 DNK1089 DXG1089 EHC1089 EQY1089 FAU1089 FKQ1089 FUM1089 GEI1089 GOE1089 GYA1089 HHW1089 HRS1089 IBO1089 ILK1089 IVG1089 JFC1089 JOY1089 JYU1089 KIQ1089 KSM1089 LCI1089 LME1089 LWA1089 MFW1089 MPS1089 MZO1089 NJK1089 NTG1089 ODC1089 OMY1089 OWU1089 PGQ1089 PQM1089 QAI1089 QKE1089 QUA1089 RDW1089 RNS1089 RXO1089 SHK1089 SRG1089 TBC1089 TKY1089 TUU1089 UEQ1089 UOM1089 UYI1089 VIE1089 VSA1089 WBW1089 WLS1089 WVO1089 G172 JC172 SY172 ACU172 AMQ172 AWM172 BGI172 BQE172 CAA172 CJW172 CTS172 DDO172 DNK172 DXG172 EHC172 EQY172 FAU172 FKQ172 FUM172 GEI172 GOE172 GYA172 HHW172 HRS172 IBO172 ILK172 IVG172 JFC172 JOY172 JYU172 KIQ172 KSM172 LCI172 LME172 LWA172 MFW172 MPS172 MZO172 NJK172 NTG172 ODC172 OMY172 OWU172 PGQ172 PQM172 QAI172 QKE172 QUA172 RDW172 RNS172 RXO172 SHK172 SRG172 TBC172 TKY172 TUU172 UEQ172 UOM172 UYI172 VIE172 VSA172 WBW172 WLS172 WVO172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G212 JC212 SY212 ACU212 AMQ212 AWM212 BGI212 BQE212 CAA212 CJW212 CTS212 DDO212 DNK212 DXG212 EHC212 EQY212 FAU212 FKQ212 FUM212 GEI212 GOE212 GYA212 HHW212 HRS212 IBO212 ILK212 IVG212 JFC212 JOY212 JYU212 KIQ212 KSM212 LCI212 LME212 LWA212 MFW212 MPS212 MZO212 NJK212 NTG212 ODC212 OMY212 OWU212 PGQ212 PQM212 QAI212 QKE212 QUA212 RDW212 RNS212 RXO212 SHK212 SRG212 TBC212 TKY212 TUU212 UEQ212 UOM212 UYI212 VIE212 VSA212 WBW212 WLS212 WVO212 G252 JC252 SY252 ACU252 AMQ252 AWM252 BGI252 BQE252 CAA252 CJW252 CTS252 DDO252 DNK252 DXG252 EHC252 EQY252 FAU252 FKQ252 FUM252 GEI252 GOE252 GYA252 HHW252 HRS252 IBO252 ILK252 IVG252 JFC252 JOY252 JYU252 KIQ252 KSM252 LCI252 LME252 LWA252 MFW252 MPS252 MZO252 NJK252 NTG252 ODC252 OMY252 OWU252 PGQ252 PQM252 QAI252 QKE252 QUA252 RDW252 RNS252 RXO252 SHK252 SRG252 TBC252 TKY252 TUU252 UEQ252 UOM252 UYI252 VIE252 VSA252 WBW252 WLS252 WVO252 G292 JC292 SY292 ACU292 AMQ292 AWM292 BGI292 BQE292 CAA292 CJW292 CTS292 DDO292 DNK292 DXG292 EHC292 EQY292 FAU292 FKQ292 FUM292 GEI292 GOE292 GYA292 HHW292 HRS292 IBO292 ILK292 IVG292 JFC292 JOY292 JYU292 KIQ292 KSM292 LCI292 LME292 LWA292 MFW292 MPS292 MZO292 NJK292 NTG292 ODC292 OMY292 OWU292 PGQ292 PQM292 QAI292 QKE292 QUA292 RDW292 RNS292 RXO292 SHK292 SRG292 TBC292 TKY292 TUU292 UEQ292 UOM292 UYI292 VIE292 VSA292 WBW292 WLS292 WVO292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formula1>"B"</formula1>
    </dataValidation>
    <dataValidation type="list" allowBlank="1" showInputMessage="1" showErrorMessage="1" sqref="F1050 JB1049 SX1049 ACT1049 AMP1049 AWL1049 BGH1049 BQD1049 BZZ1049 CJV1049 CTR1049 DDN1049 DNJ1049 DXF1049 EHB1049 EQX1049 FAT1049 FKP1049 FUL1049 GEH1049 GOD1049 GXZ1049 HHV1049 HRR1049 IBN1049 ILJ1049 IVF1049 JFB1049 JOX1049 JYT1049 KIP1049 KSL1049 LCH1049 LMD1049 LVZ1049 MFV1049 MPR1049 MZN1049 NJJ1049 NTF1049 ODB1049 OMX1049 OWT1049 PGP1049 PQL1049 QAH1049 QKD1049 QTZ1049 RDV1049 RNR1049 RXN1049 SHJ1049 SRF1049 TBB1049 TKX1049 TUT1049 UEP1049 UOL1049 UYH1049 VID1049 VRZ1049 WBV1049 WLR1049 WVN1049 F371 JB371 SX371 ACT371 AMP371 AWL371 BGH371 BQD371 BZZ371 CJV371 CTR371 DDN371 DNJ371 DXF371 EHB371 EQX371 FAT371 FKP371 FUL371 GEH371 GOD371 GXZ371 HHV371 HRR371 IBN371 ILJ371 IVF371 JFB371 JOX371 JYT371 KIP371 KSL371 LCH371 LMD371 LVZ371 MFV371 MPR371 MZN371 NJJ371 NTF371 ODB371 OMX371 OWT371 PGP371 PQL371 QAH371 QKD371 QTZ371 RDV371 RNR371 RXN371 SHJ371 SRF371 TBB371 TKX371 TUT371 UEP371 UOL371 UYH371 VID371 VRZ371 WBV371 WLR371 WVN371 F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F1131 JB1129 SX1129 ACT1129 AMP1129 AWL1129 BGH1129 BQD1129 BZZ1129 CJV1129 CTR1129 DDN1129 DNJ1129 DXF1129 EHB1129 EQX1129 FAT1129 FKP1129 FUL1129 GEH1129 GOD1129 GXZ1129 HHV1129 HRR1129 IBN1129 ILJ1129 IVF1129 JFB1129 JOX1129 JYT1129 KIP1129 KSL1129 LCH1129 LMD1129 LVZ1129 MFV1129 MPR1129 MZN1129 NJJ1129 NTF1129 ODB1129 OMX1129 OWT1129 PGP1129 PQL1129 QAH1129 QKD1129 QTZ1129 RDV1129 RNR1129 RXN1129 SHJ1129 SRF1129 TBB1129 TKX1129 TUT1129 UEP1129 UOL1129 UYH1129 VID1129 VRZ1129 WBV1129 WLR1129 WVN1129 F970 JB969 SX969 ACT969 AMP969 AWL969 BGH969 BQD969 BZZ969 CJV969 CTR969 DDN969 DNJ969 DXF969 EHB969 EQX969 FAT969 FKP969 FUL969 GEH969 GOD969 GXZ969 HHV969 HRR969 IBN969 ILJ969 IVF969 JFB969 JOX969 JYT969 KIP969 KSL969 LCH969 LMD969 LVZ969 MFV969 MPR969 MZN969 NJJ969 NTF969 ODB969 OMX969 OWT969 PGP969 PQL969 QAH969 QKD969 QTZ969 RDV969 RNR969 RXN969 SHJ969 SRF969 TBB969 TKX969 TUT969 UEP969 UOL969 UYH969 VID969 VRZ969 WBV969 WLR969 WVN969 F930 JB929 SX929 ACT929 AMP929 AWL929 BGH929 BQD929 BZZ929 CJV929 CTR929 DDN929 DNJ929 DXF929 EHB929 EQX929 FAT929 FKP929 FUL929 GEH929 GOD929 GXZ929 HHV929 HRR929 IBN929 ILJ929 IVF929 JFB929 JOX929 JYT929 KIP929 KSL929 LCH929 LMD929 LVZ929 MFV929 MPR929 MZN929 NJJ929 NTF929 ODB929 OMX929 OWT929 PGP929 PQL929 QAH929 QKD929 QTZ929 RDV929 RNR929 RXN929 SHJ929 SRF929 TBB929 TKX929 TUT929 UEP929 UOL929 UYH929 VID929 VRZ929 WBV929 WLR929 WVN929 F890 JB889 SX889 ACT889 AMP889 AWL889 BGH889 BQD889 BZZ889 CJV889 CTR889 DDN889 DNJ889 DXF889 EHB889 EQX889 FAT889 FKP889 FUL889 GEH889 GOD889 GXZ889 HHV889 HRR889 IBN889 ILJ889 IVF889 JFB889 JOX889 JYT889 KIP889 KSL889 LCH889 LMD889 LVZ889 MFV889 MPR889 MZN889 NJJ889 NTF889 ODB889 OMX889 OWT889 PGP889 PQL889 QAH889 QKD889 QTZ889 RDV889 RNR889 RXN889 SHJ889 SRF889 TBB889 TKX889 TUT889 UEP889 UOL889 UYH889 VID889 VRZ889 WBV889 WLR889 WVN889 F850 JB849 SX849 ACT849 AMP849 AWL849 BGH849 BQD849 BZZ849 CJV849 CTR849 DDN849 DNJ849 DXF849 EHB849 EQX849 FAT849 FKP849 FUL849 GEH849 GOD849 GXZ849 HHV849 HRR849 IBN849 ILJ849 IVF849 JFB849 JOX849 JYT849 KIP849 KSL849 LCH849 LMD849 LVZ849 MFV849 MPR849 MZN849 NJJ849 NTF849 ODB849 OMX849 OWT849 PGP849 PQL849 QAH849 QKD849 QTZ849 RDV849 RNR849 RXN849 SHJ849 SRF849 TBB849 TKX849 TUT849 UEP849 UOL849 UYH849 VID849 VRZ849 WBV849 WLR849 WVN849 F810 JB809 SX809 ACT809 AMP809 AWL809 BGH809 BQD809 BZZ809 CJV809 CTR809 DDN809 DNJ809 DXF809 EHB809 EQX809 FAT809 FKP809 FUL809 GEH809 GOD809 GXZ809 HHV809 HRR809 IBN809 ILJ809 IVF809 JFB809 JOX809 JYT809 KIP809 KSL809 LCH809 LMD809 LVZ809 MFV809 MPR809 MZN809 NJJ809 NTF809 ODB809 OMX809 OWT809 PGP809 PQL809 QAH809 QKD809 QTZ809 RDV809 RNR809 RXN809 SHJ809 SRF809 TBB809 TKX809 TUT809 UEP809 UOL809 UYH809 VID809 VRZ809 WBV809 WLR809 WVN809 F770 JB769 SX769 ACT769 AMP769 AWL769 BGH769 BQD769 BZZ769 CJV769 CTR769 DDN769 DNJ769 DXF769 EHB769 EQX769 FAT769 FKP769 FUL769 GEH769 GOD769 GXZ769 HHV769 HRR769 IBN769 ILJ769 IVF769 JFB769 JOX769 JYT769 KIP769 KSL769 LCH769 LMD769 LVZ769 MFV769 MPR769 MZN769 NJJ769 NTF769 ODB769 OMX769 OWT769 PGP769 PQL769 QAH769 QKD769 QTZ769 RDV769 RNR769 RXN769 SHJ769 SRF769 TBB769 TKX769 TUT769 UEP769 UOL769 UYH769 VID769 VRZ769 WBV769 WLR769 WVN769 F730 JB729 SX729 ACT729 AMP729 AWL729 BGH729 BQD729 BZZ729 CJV729 CTR729 DDN729 DNJ729 DXF729 EHB729 EQX729 FAT729 FKP729 FUL729 GEH729 GOD729 GXZ729 HHV729 HRR729 IBN729 ILJ729 IVF729 JFB729 JOX729 JYT729 KIP729 KSL729 LCH729 LMD729 LVZ729 MFV729 MPR729 MZN729 NJJ729 NTF729 ODB729 OMX729 OWT729 PGP729 PQL729 QAH729 QKD729 QTZ729 RDV729 RNR729 RXN729 SHJ729 SRF729 TBB729 TKX729 TUT729 UEP729 UOL729 UYH729 VID729 VRZ729 WBV729 WLR729 WVN729 F411 JB410 SX410 ACT410 AMP410 AWL410 BGH410 BQD410 BZZ410 CJV410 CTR410 DDN410 DNJ410 DXF410 EHB410 EQX410 FAT410 FKP410 FUL410 GEH410 GOD410 GXZ410 HHV410 HRR410 IBN410 ILJ410 IVF410 JFB410 JOX410 JYT410 KIP410 KSL410 LCH410 LMD410 LVZ410 MFV410 MPR410 MZN410 NJJ410 NTF410 ODB410 OMX410 OWT410 PGP410 PQL410 QAH410 QKD410 QTZ410 RDV410 RNR410 RXN410 SHJ410 SRF410 TBB410 TKX410 TUT410 UEP410 UOL410 UYH410 VID410 VRZ410 WBV410 WLR410 WVN410 F451 JB450 SX450 ACT450 AMP450 AWL450 BGH450 BQD450 BZZ450 CJV450 CTR450 DDN450 DNJ450 DXF450 EHB450 EQX450 FAT450 FKP450 FUL450 GEH450 GOD450 GXZ450 HHV450 HRR450 IBN450 ILJ450 IVF450 JFB450 JOX450 JYT450 KIP450 KSL450 LCH450 LMD450 LVZ450 MFV450 MPR450 MZN450 NJJ450 NTF450 ODB450 OMX450 OWT450 PGP450 PQL450 QAH450 QKD450 QTZ450 RDV450 RNR450 RXN450 SHJ450 SRF450 TBB450 TKX450 TUT450 UEP450 UOL450 UYH450 VID450 VRZ450 WBV450 WLR450 WVN450 F491 JB490 SX490 ACT490 AMP490 AWL490 BGH490 BQD490 BZZ490 CJV490 CTR490 DDN490 DNJ490 DXF490 EHB490 EQX490 FAT490 FKP490 FUL490 GEH490 GOD490 GXZ490 HHV490 HRR490 IBN490 ILJ490 IVF490 JFB490 JOX490 JYT490 KIP490 KSL490 LCH490 LMD490 LVZ490 MFV490 MPR490 MZN490 NJJ490 NTF490 ODB490 OMX490 OWT490 PGP490 PQL490 QAH490 QKD490 QTZ490 RDV490 RNR490 RXN490 SHJ490 SRF490 TBB490 TKX490 TUT490 UEP490 UOL490 UYH490 VID490 VRZ490 WBV490 WLR490 WVN490 F531 JB530 SX530 ACT530 AMP530 AWL530 BGH530 BQD530 BZZ530 CJV530 CTR530 DDN530 DNJ530 DXF530 EHB530 EQX530 FAT530 FKP530 FUL530 GEH530 GOD530 GXZ530 HHV530 HRR530 IBN530 ILJ530 IVF530 JFB530 JOX530 JYT530 KIP530 KSL530 LCH530 LMD530 LVZ530 MFV530 MPR530 MZN530 NJJ530 NTF530 ODB530 OMX530 OWT530 PGP530 PQL530 QAH530 QKD530 QTZ530 RDV530 RNR530 RXN530 SHJ530 SRF530 TBB530 TKX530 TUT530 UEP530 UOL530 UYH530 VID530 VRZ530 WBV530 WLR530 WVN530 F570 JB569 SX569 ACT569 AMP569 AWL569 BGH569 BQD569 BZZ569 CJV569 CTR569 DDN569 DNJ569 DXF569 EHB569 EQX569 FAT569 FKP569 FUL569 GEH569 GOD569 GXZ569 HHV569 HRR569 IBN569 ILJ569 IVF569 JFB569 JOX569 JYT569 KIP569 KSL569 LCH569 LMD569 LVZ569 MFV569 MPR569 MZN569 NJJ569 NTF569 ODB569 OMX569 OWT569 PGP569 PQL569 QAH569 QKD569 QTZ569 RDV569 RNR569 RXN569 SHJ569 SRF569 TBB569 TKX569 TUT569 UEP569 UOL569 UYH569 VID569 VRZ569 WBV569 WLR569 WVN569 F610 JB609 SX609 ACT609 AMP609 AWL609 BGH609 BQD609 BZZ609 CJV609 CTR609 DDN609 DNJ609 DXF609 EHB609 EQX609 FAT609 FKP609 FUL609 GEH609 GOD609 GXZ609 HHV609 HRR609 IBN609 ILJ609 IVF609 JFB609 JOX609 JYT609 KIP609 KSL609 LCH609 LMD609 LVZ609 MFV609 MPR609 MZN609 NJJ609 NTF609 ODB609 OMX609 OWT609 PGP609 PQL609 QAH609 QKD609 QTZ609 RDV609 RNR609 RXN609 SHJ609 SRF609 TBB609 TKX609 TUT609 UEP609 UOL609 UYH609 VID609 VRZ609 WBV609 WLR609 WVN609 F650 JB649 SX649 ACT649 AMP649 AWL649 BGH649 BQD649 BZZ649 CJV649 CTR649 DDN649 DNJ649 DXF649 EHB649 EQX649 FAT649 FKP649 FUL649 GEH649 GOD649 GXZ649 HHV649 HRR649 IBN649 ILJ649 IVF649 JFB649 JOX649 JYT649 KIP649 KSL649 LCH649 LMD649 LVZ649 MFV649 MPR649 MZN649 NJJ649 NTF649 ODB649 OMX649 OWT649 PGP649 PQL649 QAH649 QKD649 QTZ649 RDV649 RNR649 RXN649 SHJ649 SRF649 TBB649 TKX649 TUT649 UEP649 UOL649 UYH649 VID649 VRZ649 WBV649 WLR649 WVN649 F690 JB689 SX689 ACT689 AMP689 AWL689 BGH689 BQD689 BZZ689 CJV689 CTR689 DDN689 DNJ689 DXF689 EHB689 EQX689 FAT689 FKP689 FUL689 GEH689 GOD689 GXZ689 HHV689 HRR689 IBN689 ILJ689 IVF689 JFB689 JOX689 JYT689 KIP689 KSL689 LCH689 LMD689 LVZ689 MFV689 MPR689 MZN689 NJJ689 NTF689 ODB689 OMX689 OWT689 PGP689 PQL689 QAH689 QKD689 QTZ689 RDV689 RNR689 RXN689 SHJ689 SRF689 TBB689 TKX689 TUT689 UEP689 UOL689 UYH689 VID689 VRZ689 WBV689 WLR689 WVN689 F1010 JB1009 SX1009 ACT1009 AMP1009 AWL1009 BGH1009 BQD1009 BZZ1009 CJV1009 CTR1009 DDN1009 DNJ1009 DXF1009 EHB1009 EQX1009 FAT1009 FKP1009 FUL1009 GEH1009 GOD1009 GXZ1009 HHV1009 HRR1009 IBN1009 ILJ1009 IVF1009 JFB1009 JOX1009 JYT1009 KIP1009 KSL1009 LCH1009 LMD1009 LVZ1009 MFV1009 MPR1009 MZN1009 NJJ1009 NTF1009 ODB1009 OMX1009 OWT1009 PGP1009 PQL1009 QAH1009 QKD1009 QTZ1009 RDV1009 RNR1009 RXN1009 SHJ1009 SRF1009 TBB1009 TKX1009 TUT1009 UEP1009 UOL1009 UYH1009 VID1009 VRZ1009 WBV1009 WLR1009 WVN1009 F1091 JB1089 SX1089 ACT1089 AMP1089 AWL1089 BGH1089 BQD1089 BZZ1089 CJV1089 CTR1089 DDN1089 DNJ1089 DXF1089 EHB1089 EQX1089 FAT1089 FKP1089 FUL1089 GEH1089 GOD1089 GXZ1089 HHV1089 HRR1089 IBN1089 ILJ1089 IVF1089 JFB1089 JOX1089 JYT1089 KIP1089 KSL1089 LCH1089 LMD1089 LVZ1089 MFV1089 MPR1089 MZN1089 NJJ1089 NTF1089 ODB1089 OMX1089 OWT1089 PGP1089 PQL1089 QAH1089 QKD1089 QTZ1089 RDV1089 RNR1089 RXN1089 SHJ1089 SRF1089 TBB1089 TKX1089 TUT1089 UEP1089 UOL1089 UYH1089 VID1089 VRZ1089 WBV1089 WLR1089 WVN1089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F252 JB252 SX252 ACT252 AMP252 AWL252 BGH252 BQD252 BZZ252 CJV252 CTR252 DDN252 DNJ252 DXF252 EHB252 EQX252 FAT252 FKP252 FUL252 GEH252 GOD252 GXZ252 HHV252 HRR252 IBN252 ILJ252 IVF252 JFB252 JOX252 JYT252 KIP252 KSL252 LCH252 LMD252 LVZ252 MFV252 MPR252 MZN252 NJJ252 NTF252 ODB252 OMX252 OWT252 PGP252 PQL252 QAH252 QKD252 QTZ252 RDV252 RNR252 RXN252 SHJ252 SRF252 TBB252 TKX252 TUT252 UEP252 UOL252 UYH252 VID252 VRZ252 WBV252 WLR252 WVN252 F292 JB292 SX292 ACT292 AMP292 AWL292 BGH292 BQD292 BZZ292 CJV292 CTR292 DDN292 DNJ292 DXF292 EHB292 EQX292 FAT292 FKP292 FUL292 GEH292 GOD292 GXZ292 HHV292 HRR292 IBN292 ILJ292 IVF292 JFB292 JOX292 JYT292 KIP292 KSL292 LCH292 LMD292 LVZ292 MFV292 MPR292 MZN292 NJJ292 NTF292 ODB292 OMX292 OWT292 PGP292 PQL292 QAH292 QKD292 QTZ292 RDV292 RNR292 RXN292 SHJ292 SRF292 TBB292 TKX292 TUT292 UEP292 UOL292 UYH292 VID292 VRZ292 WBV292 WLR292 WVN292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ormula1>"A"</formula1>
    </dataValidation>
    <dataValidation type="list" allowBlank="1" showInputMessage="1" showErrorMessage="1" sqref="F1048:H1048 JB1047:JD1047 SX1047:SZ1047 ACT1047:ACV1047 AMP1047:AMR1047 AWL1047:AWN1047 BGH1047:BGJ1047 BQD1047:BQF1047 BZZ1047:CAB1047 CJV1047:CJX1047 CTR1047:CTT1047 DDN1047:DDP1047 DNJ1047:DNL1047 DXF1047:DXH1047 EHB1047:EHD1047 EQX1047:EQZ1047 FAT1047:FAV1047 FKP1047:FKR1047 FUL1047:FUN1047 GEH1047:GEJ1047 GOD1047:GOF1047 GXZ1047:GYB1047 HHV1047:HHX1047 HRR1047:HRT1047 IBN1047:IBP1047 ILJ1047:ILL1047 IVF1047:IVH1047 JFB1047:JFD1047 JOX1047:JOZ1047 JYT1047:JYV1047 KIP1047:KIR1047 KSL1047:KSN1047 LCH1047:LCJ1047 LMD1047:LMF1047 LVZ1047:LWB1047 MFV1047:MFX1047 MPR1047:MPT1047 MZN1047:MZP1047 NJJ1047:NJL1047 NTF1047:NTH1047 ODB1047:ODD1047 OMX1047:OMZ1047 OWT1047:OWV1047 PGP1047:PGR1047 PQL1047:PQN1047 QAH1047:QAJ1047 QKD1047:QKF1047 QTZ1047:QUB1047 RDV1047:RDX1047 RNR1047:RNT1047 RXN1047:RXP1047 SHJ1047:SHL1047 SRF1047:SRH1047 TBB1047:TBD1047 TKX1047:TKZ1047 TUT1047:TUV1047 UEP1047:UER1047 UOL1047:UON1047 UYH1047:UYJ1047 VID1047:VIF1047 VRZ1047:VSB1047 WBV1047:WBX1047 WLR1047:WLT1047 WVN1047:WVP1047 F369:H369 JB369:JD369 SX369:SZ369 ACT369:ACV369 AMP369:AMR369 AWL369:AWN369 BGH369:BGJ369 BQD369:BQF369 BZZ369:CAB369 CJV369:CJX369 CTR369:CTT369 DDN369:DDP369 DNJ369:DNL369 DXF369:DXH369 EHB369:EHD369 EQX369:EQZ369 FAT369:FAV369 FKP369:FKR369 FUL369:FUN369 GEH369:GEJ369 GOD369:GOF369 GXZ369:GYB369 HHV369:HHX369 HRR369:HRT369 IBN369:IBP369 ILJ369:ILL369 IVF369:IVH369 JFB369:JFD369 JOX369:JOZ369 JYT369:JYV369 KIP369:KIR369 KSL369:KSN369 LCH369:LCJ369 LMD369:LMF369 LVZ369:LWB369 MFV369:MFX369 MPR369:MPT369 MZN369:MZP369 NJJ369:NJL369 NTF369:NTH369 ODB369:ODD369 OMX369:OMZ369 OWT369:OWV369 PGP369:PGR369 PQL369:PQN369 QAH369:QAJ369 QKD369:QKF369 QTZ369:QUB369 RDV369:RDX369 RNR369:RNT369 RXN369:RXP369 SHJ369:SHL369 SRF369:SRH369 TBB369:TBD369 TKX369:TKZ369 TUT369:TUV369 UEP369:UER369 UOL369:UON369 UYH369:UYJ369 VID369:VIF369 VRZ369:VSB369 WBV369:WBX369 WLR369:WLT369 WVN369:WVP369 F329:H329 JB329:JD329 SX329:SZ329 ACT329:ACV329 AMP329:AMR329 AWL329:AWN329 BGH329:BGJ329 BQD329:BQF329 BZZ329:CAB329 CJV329:CJX329 CTR329:CTT329 DDN329:DDP329 DNJ329:DNL329 DXF329:DXH329 EHB329:EHD329 EQX329:EQZ329 FAT329:FAV329 FKP329:FKR329 FUL329:FUN329 GEH329:GEJ329 GOD329:GOF329 GXZ329:GYB329 HHV329:HHX329 HRR329:HRT329 IBN329:IBP329 ILJ329:ILL329 IVF329:IVH329 JFB329:JFD329 JOX329:JOZ329 JYT329:JYV329 KIP329:KIR329 KSL329:KSN329 LCH329:LCJ329 LMD329:LMF329 LVZ329:LWB329 MFV329:MFX329 MPR329:MPT329 MZN329:MZP329 NJJ329:NJL329 NTF329:NTH329 ODB329:ODD329 OMX329:OMZ329 OWT329:OWV329 PGP329:PGR329 PQL329:PQN329 QAH329:QAJ329 QKD329:QKF329 QTZ329:QUB329 RDV329:RDX329 RNR329:RNT329 RXN329:RXP329 SHJ329:SHL329 SRF329:SRH329 TBB329:TBD329 TKX329:TKZ329 TUT329:TUV329 UEP329:UER329 UOL329:UON329 UYH329:UYJ329 VID329:VIF329 VRZ329:VSB329 WBV329:WBX329 WLR329:WLT329 WVN329:WVP329 F1129:H1129 JB1127:JD1127 SX1127:SZ1127 ACT1127:ACV1127 AMP1127:AMR1127 AWL1127:AWN1127 BGH1127:BGJ1127 BQD1127:BQF1127 BZZ1127:CAB1127 CJV1127:CJX1127 CTR1127:CTT1127 DDN1127:DDP1127 DNJ1127:DNL1127 DXF1127:DXH1127 EHB1127:EHD1127 EQX1127:EQZ1127 FAT1127:FAV1127 FKP1127:FKR1127 FUL1127:FUN1127 GEH1127:GEJ1127 GOD1127:GOF1127 GXZ1127:GYB1127 HHV1127:HHX1127 HRR1127:HRT1127 IBN1127:IBP1127 ILJ1127:ILL1127 IVF1127:IVH1127 JFB1127:JFD1127 JOX1127:JOZ1127 JYT1127:JYV1127 KIP1127:KIR1127 KSL1127:KSN1127 LCH1127:LCJ1127 LMD1127:LMF1127 LVZ1127:LWB1127 MFV1127:MFX1127 MPR1127:MPT1127 MZN1127:MZP1127 NJJ1127:NJL1127 NTF1127:NTH1127 ODB1127:ODD1127 OMX1127:OMZ1127 OWT1127:OWV1127 PGP1127:PGR1127 PQL1127:PQN1127 QAH1127:QAJ1127 QKD1127:QKF1127 QTZ1127:QUB1127 RDV1127:RDX1127 RNR1127:RNT1127 RXN1127:RXP1127 SHJ1127:SHL1127 SRF1127:SRH1127 TBB1127:TBD1127 TKX1127:TKZ1127 TUT1127:TUV1127 UEP1127:UER1127 UOL1127:UON1127 UYH1127:UYJ1127 VID1127:VIF1127 VRZ1127:VSB1127 WBV1127:WBX1127 WLR1127:WLT1127 WVN1127:WVP1127 F968:H968 JB967:JD967 SX967:SZ967 ACT967:ACV967 AMP967:AMR967 AWL967:AWN967 BGH967:BGJ967 BQD967:BQF967 BZZ967:CAB967 CJV967:CJX967 CTR967:CTT967 DDN967:DDP967 DNJ967:DNL967 DXF967:DXH967 EHB967:EHD967 EQX967:EQZ967 FAT967:FAV967 FKP967:FKR967 FUL967:FUN967 GEH967:GEJ967 GOD967:GOF967 GXZ967:GYB967 HHV967:HHX967 HRR967:HRT967 IBN967:IBP967 ILJ967:ILL967 IVF967:IVH967 JFB967:JFD967 JOX967:JOZ967 JYT967:JYV967 KIP967:KIR967 KSL967:KSN967 LCH967:LCJ967 LMD967:LMF967 LVZ967:LWB967 MFV967:MFX967 MPR967:MPT967 MZN967:MZP967 NJJ967:NJL967 NTF967:NTH967 ODB967:ODD967 OMX967:OMZ967 OWT967:OWV967 PGP967:PGR967 PQL967:PQN967 QAH967:QAJ967 QKD967:QKF967 QTZ967:QUB967 RDV967:RDX967 RNR967:RNT967 RXN967:RXP967 SHJ967:SHL967 SRF967:SRH967 TBB967:TBD967 TKX967:TKZ967 TUT967:TUV967 UEP967:UER967 UOL967:UON967 UYH967:UYJ967 VID967:VIF967 VRZ967:VSB967 WBV967:WBX967 WLR967:WLT967 WVN967:WVP967 F928:H928 JB927:JD927 SX927:SZ927 ACT927:ACV927 AMP927:AMR927 AWL927:AWN927 BGH927:BGJ927 BQD927:BQF927 BZZ927:CAB927 CJV927:CJX927 CTR927:CTT927 DDN927:DDP927 DNJ927:DNL927 DXF927:DXH927 EHB927:EHD927 EQX927:EQZ927 FAT927:FAV927 FKP927:FKR927 FUL927:FUN927 GEH927:GEJ927 GOD927:GOF927 GXZ927:GYB927 HHV927:HHX927 HRR927:HRT927 IBN927:IBP927 ILJ927:ILL927 IVF927:IVH927 JFB927:JFD927 JOX927:JOZ927 JYT927:JYV927 KIP927:KIR927 KSL927:KSN927 LCH927:LCJ927 LMD927:LMF927 LVZ927:LWB927 MFV927:MFX927 MPR927:MPT927 MZN927:MZP927 NJJ927:NJL927 NTF927:NTH927 ODB927:ODD927 OMX927:OMZ927 OWT927:OWV927 PGP927:PGR927 PQL927:PQN927 QAH927:QAJ927 QKD927:QKF927 QTZ927:QUB927 RDV927:RDX927 RNR927:RNT927 RXN927:RXP927 SHJ927:SHL927 SRF927:SRH927 TBB927:TBD927 TKX927:TKZ927 TUT927:TUV927 UEP927:UER927 UOL927:UON927 UYH927:UYJ927 VID927:VIF927 VRZ927:VSB927 WBV927:WBX927 WLR927:WLT927 WVN927:WVP927 F888:H888 JB887:JD887 SX887:SZ887 ACT887:ACV887 AMP887:AMR887 AWL887:AWN887 BGH887:BGJ887 BQD887:BQF887 BZZ887:CAB887 CJV887:CJX887 CTR887:CTT887 DDN887:DDP887 DNJ887:DNL887 DXF887:DXH887 EHB887:EHD887 EQX887:EQZ887 FAT887:FAV887 FKP887:FKR887 FUL887:FUN887 GEH887:GEJ887 GOD887:GOF887 GXZ887:GYB887 HHV887:HHX887 HRR887:HRT887 IBN887:IBP887 ILJ887:ILL887 IVF887:IVH887 JFB887:JFD887 JOX887:JOZ887 JYT887:JYV887 KIP887:KIR887 KSL887:KSN887 LCH887:LCJ887 LMD887:LMF887 LVZ887:LWB887 MFV887:MFX887 MPR887:MPT887 MZN887:MZP887 NJJ887:NJL887 NTF887:NTH887 ODB887:ODD887 OMX887:OMZ887 OWT887:OWV887 PGP887:PGR887 PQL887:PQN887 QAH887:QAJ887 QKD887:QKF887 QTZ887:QUB887 RDV887:RDX887 RNR887:RNT887 RXN887:RXP887 SHJ887:SHL887 SRF887:SRH887 TBB887:TBD887 TKX887:TKZ887 TUT887:TUV887 UEP887:UER887 UOL887:UON887 UYH887:UYJ887 VID887:VIF887 VRZ887:VSB887 WBV887:WBX887 WLR887:WLT887 WVN887:WVP887 F848:H848 JB847:JD847 SX847:SZ847 ACT847:ACV847 AMP847:AMR847 AWL847:AWN847 BGH847:BGJ847 BQD847:BQF847 BZZ847:CAB847 CJV847:CJX847 CTR847:CTT847 DDN847:DDP847 DNJ847:DNL847 DXF847:DXH847 EHB847:EHD847 EQX847:EQZ847 FAT847:FAV847 FKP847:FKR847 FUL847:FUN847 GEH847:GEJ847 GOD847:GOF847 GXZ847:GYB847 HHV847:HHX847 HRR847:HRT847 IBN847:IBP847 ILJ847:ILL847 IVF847:IVH847 JFB847:JFD847 JOX847:JOZ847 JYT847:JYV847 KIP847:KIR847 KSL847:KSN847 LCH847:LCJ847 LMD847:LMF847 LVZ847:LWB847 MFV847:MFX847 MPR847:MPT847 MZN847:MZP847 NJJ847:NJL847 NTF847:NTH847 ODB847:ODD847 OMX847:OMZ847 OWT847:OWV847 PGP847:PGR847 PQL847:PQN847 QAH847:QAJ847 QKD847:QKF847 QTZ847:QUB847 RDV847:RDX847 RNR847:RNT847 RXN847:RXP847 SHJ847:SHL847 SRF847:SRH847 TBB847:TBD847 TKX847:TKZ847 TUT847:TUV847 UEP847:UER847 UOL847:UON847 UYH847:UYJ847 VID847:VIF847 VRZ847:VSB847 WBV847:WBX847 WLR847:WLT847 WVN847:WVP847 F808:H808 JB807:JD807 SX807:SZ807 ACT807:ACV807 AMP807:AMR807 AWL807:AWN807 BGH807:BGJ807 BQD807:BQF807 BZZ807:CAB807 CJV807:CJX807 CTR807:CTT807 DDN807:DDP807 DNJ807:DNL807 DXF807:DXH807 EHB807:EHD807 EQX807:EQZ807 FAT807:FAV807 FKP807:FKR807 FUL807:FUN807 GEH807:GEJ807 GOD807:GOF807 GXZ807:GYB807 HHV807:HHX807 HRR807:HRT807 IBN807:IBP807 ILJ807:ILL807 IVF807:IVH807 JFB807:JFD807 JOX807:JOZ807 JYT807:JYV807 KIP807:KIR807 KSL807:KSN807 LCH807:LCJ807 LMD807:LMF807 LVZ807:LWB807 MFV807:MFX807 MPR807:MPT807 MZN807:MZP807 NJJ807:NJL807 NTF807:NTH807 ODB807:ODD807 OMX807:OMZ807 OWT807:OWV807 PGP807:PGR807 PQL807:PQN807 QAH807:QAJ807 QKD807:QKF807 QTZ807:QUB807 RDV807:RDX807 RNR807:RNT807 RXN807:RXP807 SHJ807:SHL807 SRF807:SRH807 TBB807:TBD807 TKX807:TKZ807 TUT807:TUV807 UEP807:UER807 UOL807:UON807 UYH807:UYJ807 VID807:VIF807 VRZ807:VSB807 WBV807:WBX807 WLR807:WLT807 WVN807:WVP807 F768:H768 JB767:JD767 SX767:SZ767 ACT767:ACV767 AMP767:AMR767 AWL767:AWN767 BGH767:BGJ767 BQD767:BQF767 BZZ767:CAB767 CJV767:CJX767 CTR767:CTT767 DDN767:DDP767 DNJ767:DNL767 DXF767:DXH767 EHB767:EHD767 EQX767:EQZ767 FAT767:FAV767 FKP767:FKR767 FUL767:FUN767 GEH767:GEJ767 GOD767:GOF767 GXZ767:GYB767 HHV767:HHX767 HRR767:HRT767 IBN767:IBP767 ILJ767:ILL767 IVF767:IVH767 JFB767:JFD767 JOX767:JOZ767 JYT767:JYV767 KIP767:KIR767 KSL767:KSN767 LCH767:LCJ767 LMD767:LMF767 LVZ767:LWB767 MFV767:MFX767 MPR767:MPT767 MZN767:MZP767 NJJ767:NJL767 NTF767:NTH767 ODB767:ODD767 OMX767:OMZ767 OWT767:OWV767 PGP767:PGR767 PQL767:PQN767 QAH767:QAJ767 QKD767:QKF767 QTZ767:QUB767 RDV767:RDX767 RNR767:RNT767 RXN767:RXP767 SHJ767:SHL767 SRF767:SRH767 TBB767:TBD767 TKX767:TKZ767 TUT767:TUV767 UEP767:UER767 UOL767:UON767 UYH767:UYJ767 VID767:VIF767 VRZ767:VSB767 WBV767:WBX767 WLR767:WLT767 WVN767:WVP767 F728:H728 JB727:JD727 SX727:SZ727 ACT727:ACV727 AMP727:AMR727 AWL727:AWN727 BGH727:BGJ727 BQD727:BQF727 BZZ727:CAB727 CJV727:CJX727 CTR727:CTT727 DDN727:DDP727 DNJ727:DNL727 DXF727:DXH727 EHB727:EHD727 EQX727:EQZ727 FAT727:FAV727 FKP727:FKR727 FUL727:FUN727 GEH727:GEJ727 GOD727:GOF727 GXZ727:GYB727 HHV727:HHX727 HRR727:HRT727 IBN727:IBP727 ILJ727:ILL727 IVF727:IVH727 JFB727:JFD727 JOX727:JOZ727 JYT727:JYV727 KIP727:KIR727 KSL727:KSN727 LCH727:LCJ727 LMD727:LMF727 LVZ727:LWB727 MFV727:MFX727 MPR727:MPT727 MZN727:MZP727 NJJ727:NJL727 NTF727:NTH727 ODB727:ODD727 OMX727:OMZ727 OWT727:OWV727 PGP727:PGR727 PQL727:PQN727 QAH727:QAJ727 QKD727:QKF727 QTZ727:QUB727 RDV727:RDX727 RNR727:RNT727 RXN727:RXP727 SHJ727:SHL727 SRF727:SRH727 TBB727:TBD727 TKX727:TKZ727 TUT727:TUV727 UEP727:UER727 UOL727:UON727 UYH727:UYJ727 VID727:VIF727 VRZ727:VSB727 WBV727:WBX727 WLR727:WLT727 WVN727:WVP727 F409:H409 JB408:JD408 SX408:SZ408 ACT408:ACV408 AMP408:AMR408 AWL408:AWN408 BGH408:BGJ408 BQD408:BQF408 BZZ408:CAB408 CJV408:CJX408 CTR408:CTT408 DDN408:DDP408 DNJ408:DNL408 DXF408:DXH408 EHB408:EHD408 EQX408:EQZ408 FAT408:FAV408 FKP408:FKR408 FUL408:FUN408 GEH408:GEJ408 GOD408:GOF408 GXZ408:GYB408 HHV408:HHX408 HRR408:HRT408 IBN408:IBP408 ILJ408:ILL408 IVF408:IVH408 JFB408:JFD408 JOX408:JOZ408 JYT408:JYV408 KIP408:KIR408 KSL408:KSN408 LCH408:LCJ408 LMD408:LMF408 LVZ408:LWB408 MFV408:MFX408 MPR408:MPT408 MZN408:MZP408 NJJ408:NJL408 NTF408:NTH408 ODB408:ODD408 OMX408:OMZ408 OWT408:OWV408 PGP408:PGR408 PQL408:PQN408 QAH408:QAJ408 QKD408:QKF408 QTZ408:QUB408 RDV408:RDX408 RNR408:RNT408 RXN408:RXP408 SHJ408:SHL408 SRF408:SRH408 TBB408:TBD408 TKX408:TKZ408 TUT408:TUV408 UEP408:UER408 UOL408:UON408 UYH408:UYJ408 VID408:VIF408 VRZ408:VSB408 WBV408:WBX408 WLR408:WLT408 WVN408:WVP408 F449:H449 JB448:JD448 SX448:SZ448 ACT448:ACV448 AMP448:AMR448 AWL448:AWN448 BGH448:BGJ448 BQD448:BQF448 BZZ448:CAB448 CJV448:CJX448 CTR448:CTT448 DDN448:DDP448 DNJ448:DNL448 DXF448:DXH448 EHB448:EHD448 EQX448:EQZ448 FAT448:FAV448 FKP448:FKR448 FUL448:FUN448 GEH448:GEJ448 GOD448:GOF448 GXZ448:GYB448 HHV448:HHX448 HRR448:HRT448 IBN448:IBP448 ILJ448:ILL448 IVF448:IVH448 JFB448:JFD448 JOX448:JOZ448 JYT448:JYV448 KIP448:KIR448 KSL448:KSN448 LCH448:LCJ448 LMD448:LMF448 LVZ448:LWB448 MFV448:MFX448 MPR448:MPT448 MZN448:MZP448 NJJ448:NJL448 NTF448:NTH448 ODB448:ODD448 OMX448:OMZ448 OWT448:OWV448 PGP448:PGR448 PQL448:PQN448 QAH448:QAJ448 QKD448:QKF448 QTZ448:QUB448 RDV448:RDX448 RNR448:RNT448 RXN448:RXP448 SHJ448:SHL448 SRF448:SRH448 TBB448:TBD448 TKX448:TKZ448 TUT448:TUV448 UEP448:UER448 UOL448:UON448 UYH448:UYJ448 VID448:VIF448 VRZ448:VSB448 WBV448:WBX448 WLR448:WLT448 WVN448:WVP448 F489:H489 JB488:JD488 SX488:SZ488 ACT488:ACV488 AMP488:AMR488 AWL488:AWN488 BGH488:BGJ488 BQD488:BQF488 BZZ488:CAB488 CJV488:CJX488 CTR488:CTT488 DDN488:DDP488 DNJ488:DNL488 DXF488:DXH488 EHB488:EHD488 EQX488:EQZ488 FAT488:FAV488 FKP488:FKR488 FUL488:FUN488 GEH488:GEJ488 GOD488:GOF488 GXZ488:GYB488 HHV488:HHX488 HRR488:HRT488 IBN488:IBP488 ILJ488:ILL488 IVF488:IVH488 JFB488:JFD488 JOX488:JOZ488 JYT488:JYV488 KIP488:KIR488 KSL488:KSN488 LCH488:LCJ488 LMD488:LMF488 LVZ488:LWB488 MFV488:MFX488 MPR488:MPT488 MZN488:MZP488 NJJ488:NJL488 NTF488:NTH488 ODB488:ODD488 OMX488:OMZ488 OWT488:OWV488 PGP488:PGR488 PQL488:PQN488 QAH488:QAJ488 QKD488:QKF488 QTZ488:QUB488 RDV488:RDX488 RNR488:RNT488 RXN488:RXP488 SHJ488:SHL488 SRF488:SRH488 TBB488:TBD488 TKX488:TKZ488 TUT488:TUV488 UEP488:UER488 UOL488:UON488 UYH488:UYJ488 VID488:VIF488 VRZ488:VSB488 WBV488:WBX488 WLR488:WLT488 WVN488:WVP488 F529:H529 JB528:JD528 SX528:SZ528 ACT528:ACV528 AMP528:AMR528 AWL528:AWN528 BGH528:BGJ528 BQD528:BQF528 BZZ528:CAB528 CJV528:CJX528 CTR528:CTT528 DDN528:DDP528 DNJ528:DNL528 DXF528:DXH528 EHB528:EHD528 EQX528:EQZ528 FAT528:FAV528 FKP528:FKR528 FUL528:FUN528 GEH528:GEJ528 GOD528:GOF528 GXZ528:GYB528 HHV528:HHX528 HRR528:HRT528 IBN528:IBP528 ILJ528:ILL528 IVF528:IVH528 JFB528:JFD528 JOX528:JOZ528 JYT528:JYV528 KIP528:KIR528 KSL528:KSN528 LCH528:LCJ528 LMD528:LMF528 LVZ528:LWB528 MFV528:MFX528 MPR528:MPT528 MZN528:MZP528 NJJ528:NJL528 NTF528:NTH528 ODB528:ODD528 OMX528:OMZ528 OWT528:OWV528 PGP528:PGR528 PQL528:PQN528 QAH528:QAJ528 QKD528:QKF528 QTZ528:QUB528 RDV528:RDX528 RNR528:RNT528 RXN528:RXP528 SHJ528:SHL528 SRF528:SRH528 TBB528:TBD528 TKX528:TKZ528 TUT528:TUV528 UEP528:UER528 UOL528:UON528 UYH528:UYJ528 VID528:VIF528 VRZ528:VSB528 WBV528:WBX528 WLR528:WLT528 WVN528:WVP528 F568:H568 JB567:JD567 SX567:SZ567 ACT567:ACV567 AMP567:AMR567 AWL567:AWN567 BGH567:BGJ567 BQD567:BQF567 BZZ567:CAB567 CJV567:CJX567 CTR567:CTT567 DDN567:DDP567 DNJ567:DNL567 DXF567:DXH567 EHB567:EHD567 EQX567:EQZ567 FAT567:FAV567 FKP567:FKR567 FUL567:FUN567 GEH567:GEJ567 GOD567:GOF567 GXZ567:GYB567 HHV567:HHX567 HRR567:HRT567 IBN567:IBP567 ILJ567:ILL567 IVF567:IVH567 JFB567:JFD567 JOX567:JOZ567 JYT567:JYV567 KIP567:KIR567 KSL567:KSN567 LCH567:LCJ567 LMD567:LMF567 LVZ567:LWB567 MFV567:MFX567 MPR567:MPT567 MZN567:MZP567 NJJ567:NJL567 NTF567:NTH567 ODB567:ODD567 OMX567:OMZ567 OWT567:OWV567 PGP567:PGR567 PQL567:PQN567 QAH567:QAJ567 QKD567:QKF567 QTZ567:QUB567 RDV567:RDX567 RNR567:RNT567 RXN567:RXP567 SHJ567:SHL567 SRF567:SRH567 TBB567:TBD567 TKX567:TKZ567 TUT567:TUV567 UEP567:UER567 UOL567:UON567 UYH567:UYJ567 VID567:VIF567 VRZ567:VSB567 WBV567:WBX567 WLR567:WLT567 WVN567:WVP567 F608:H608 JB607:JD607 SX607:SZ607 ACT607:ACV607 AMP607:AMR607 AWL607:AWN607 BGH607:BGJ607 BQD607:BQF607 BZZ607:CAB607 CJV607:CJX607 CTR607:CTT607 DDN607:DDP607 DNJ607:DNL607 DXF607:DXH607 EHB607:EHD607 EQX607:EQZ607 FAT607:FAV607 FKP607:FKR607 FUL607:FUN607 GEH607:GEJ607 GOD607:GOF607 GXZ607:GYB607 HHV607:HHX607 HRR607:HRT607 IBN607:IBP607 ILJ607:ILL607 IVF607:IVH607 JFB607:JFD607 JOX607:JOZ607 JYT607:JYV607 KIP607:KIR607 KSL607:KSN607 LCH607:LCJ607 LMD607:LMF607 LVZ607:LWB607 MFV607:MFX607 MPR607:MPT607 MZN607:MZP607 NJJ607:NJL607 NTF607:NTH607 ODB607:ODD607 OMX607:OMZ607 OWT607:OWV607 PGP607:PGR607 PQL607:PQN607 QAH607:QAJ607 QKD607:QKF607 QTZ607:QUB607 RDV607:RDX607 RNR607:RNT607 RXN607:RXP607 SHJ607:SHL607 SRF607:SRH607 TBB607:TBD607 TKX607:TKZ607 TUT607:TUV607 UEP607:UER607 UOL607:UON607 UYH607:UYJ607 VID607:VIF607 VRZ607:VSB607 WBV607:WBX607 WLR607:WLT607 WVN607:WVP607 F648:H648 JB647:JD647 SX647:SZ647 ACT647:ACV647 AMP647:AMR647 AWL647:AWN647 BGH647:BGJ647 BQD647:BQF647 BZZ647:CAB647 CJV647:CJX647 CTR647:CTT647 DDN647:DDP647 DNJ647:DNL647 DXF647:DXH647 EHB647:EHD647 EQX647:EQZ647 FAT647:FAV647 FKP647:FKR647 FUL647:FUN647 GEH647:GEJ647 GOD647:GOF647 GXZ647:GYB647 HHV647:HHX647 HRR647:HRT647 IBN647:IBP647 ILJ647:ILL647 IVF647:IVH647 JFB647:JFD647 JOX647:JOZ647 JYT647:JYV647 KIP647:KIR647 KSL647:KSN647 LCH647:LCJ647 LMD647:LMF647 LVZ647:LWB647 MFV647:MFX647 MPR647:MPT647 MZN647:MZP647 NJJ647:NJL647 NTF647:NTH647 ODB647:ODD647 OMX647:OMZ647 OWT647:OWV647 PGP647:PGR647 PQL647:PQN647 QAH647:QAJ647 QKD647:QKF647 QTZ647:QUB647 RDV647:RDX647 RNR647:RNT647 RXN647:RXP647 SHJ647:SHL647 SRF647:SRH647 TBB647:TBD647 TKX647:TKZ647 TUT647:TUV647 UEP647:UER647 UOL647:UON647 UYH647:UYJ647 VID647:VIF647 VRZ647:VSB647 WBV647:WBX647 WLR647:WLT647 WVN647:WVP647 F688:H688 JB687:JD687 SX687:SZ687 ACT687:ACV687 AMP687:AMR687 AWL687:AWN687 BGH687:BGJ687 BQD687:BQF687 BZZ687:CAB687 CJV687:CJX687 CTR687:CTT687 DDN687:DDP687 DNJ687:DNL687 DXF687:DXH687 EHB687:EHD687 EQX687:EQZ687 FAT687:FAV687 FKP687:FKR687 FUL687:FUN687 GEH687:GEJ687 GOD687:GOF687 GXZ687:GYB687 HHV687:HHX687 HRR687:HRT687 IBN687:IBP687 ILJ687:ILL687 IVF687:IVH687 JFB687:JFD687 JOX687:JOZ687 JYT687:JYV687 KIP687:KIR687 KSL687:KSN687 LCH687:LCJ687 LMD687:LMF687 LVZ687:LWB687 MFV687:MFX687 MPR687:MPT687 MZN687:MZP687 NJJ687:NJL687 NTF687:NTH687 ODB687:ODD687 OMX687:OMZ687 OWT687:OWV687 PGP687:PGR687 PQL687:PQN687 QAH687:QAJ687 QKD687:QKF687 QTZ687:QUB687 RDV687:RDX687 RNR687:RNT687 RXN687:RXP687 SHJ687:SHL687 SRF687:SRH687 TBB687:TBD687 TKX687:TKZ687 TUT687:TUV687 UEP687:UER687 UOL687:UON687 UYH687:UYJ687 VID687:VIF687 VRZ687:VSB687 WBV687:WBX687 WLR687:WLT687 WVN687:WVP687 F1008:H1008 JB1007:JD1007 SX1007:SZ1007 ACT1007:ACV1007 AMP1007:AMR1007 AWL1007:AWN1007 BGH1007:BGJ1007 BQD1007:BQF1007 BZZ1007:CAB1007 CJV1007:CJX1007 CTR1007:CTT1007 DDN1007:DDP1007 DNJ1007:DNL1007 DXF1007:DXH1007 EHB1007:EHD1007 EQX1007:EQZ1007 FAT1007:FAV1007 FKP1007:FKR1007 FUL1007:FUN1007 GEH1007:GEJ1007 GOD1007:GOF1007 GXZ1007:GYB1007 HHV1007:HHX1007 HRR1007:HRT1007 IBN1007:IBP1007 ILJ1007:ILL1007 IVF1007:IVH1007 JFB1007:JFD1007 JOX1007:JOZ1007 JYT1007:JYV1007 KIP1007:KIR1007 KSL1007:KSN1007 LCH1007:LCJ1007 LMD1007:LMF1007 LVZ1007:LWB1007 MFV1007:MFX1007 MPR1007:MPT1007 MZN1007:MZP1007 NJJ1007:NJL1007 NTF1007:NTH1007 ODB1007:ODD1007 OMX1007:OMZ1007 OWT1007:OWV1007 PGP1007:PGR1007 PQL1007:PQN1007 QAH1007:QAJ1007 QKD1007:QKF1007 QTZ1007:QUB1007 RDV1007:RDX1007 RNR1007:RNT1007 RXN1007:RXP1007 SHJ1007:SHL1007 SRF1007:SRH1007 TBB1007:TBD1007 TKX1007:TKZ1007 TUT1007:TUV1007 UEP1007:UER1007 UOL1007:UON1007 UYH1007:UYJ1007 VID1007:VIF1007 VRZ1007:VSB1007 WBV1007:WBX1007 WLR1007:WLT1007 WVN1007:WVP1007 F1089:H1089 JB1087:JD1087 SX1087:SZ1087 ACT1087:ACV1087 AMP1087:AMR1087 AWL1087:AWN1087 BGH1087:BGJ1087 BQD1087:BQF1087 BZZ1087:CAB1087 CJV1087:CJX1087 CTR1087:CTT1087 DDN1087:DDP1087 DNJ1087:DNL1087 DXF1087:DXH1087 EHB1087:EHD1087 EQX1087:EQZ1087 FAT1087:FAV1087 FKP1087:FKR1087 FUL1087:FUN1087 GEH1087:GEJ1087 GOD1087:GOF1087 GXZ1087:GYB1087 HHV1087:HHX1087 HRR1087:HRT1087 IBN1087:IBP1087 ILJ1087:ILL1087 IVF1087:IVH1087 JFB1087:JFD1087 JOX1087:JOZ1087 JYT1087:JYV1087 KIP1087:KIR1087 KSL1087:KSN1087 LCH1087:LCJ1087 LMD1087:LMF1087 LVZ1087:LWB1087 MFV1087:MFX1087 MPR1087:MPT1087 MZN1087:MZP1087 NJJ1087:NJL1087 NTF1087:NTH1087 ODB1087:ODD1087 OMX1087:OMZ1087 OWT1087:OWV1087 PGP1087:PGR1087 PQL1087:PQN1087 QAH1087:QAJ1087 QKD1087:QKF1087 QTZ1087:QUB1087 RDV1087:RDX1087 RNR1087:RNT1087 RXN1087:RXP1087 SHJ1087:SHL1087 SRF1087:SRH1087 TBB1087:TBD1087 TKX1087:TKZ1087 TUT1087:TUV1087 UEP1087:UER1087 UOL1087:UON1087 UYH1087:UYJ1087 VID1087:VIF1087 VRZ1087:VSB1087 WBV1087:WBX1087 WLR1087:WLT1087 WVN1087:WVP1087 F170:H170 JB170:JD170 SX170:SZ170 ACT170:ACV170 AMP170:AMR170 AWL170:AWN170 BGH170:BGJ170 BQD170:BQF170 BZZ170:CAB170 CJV170:CJX170 CTR170:CTT170 DDN170:DDP170 DNJ170:DNL170 DXF170:DXH170 EHB170:EHD170 EQX170:EQZ170 FAT170:FAV170 FKP170:FKR170 FUL170:FUN170 GEH170:GEJ170 GOD170:GOF170 GXZ170:GYB170 HHV170:HHX170 HRR170:HRT170 IBN170:IBP170 ILJ170:ILL170 IVF170:IVH170 JFB170:JFD170 JOX170:JOZ170 JYT170:JYV170 KIP170:KIR170 KSL170:KSN170 LCH170:LCJ170 LMD170:LMF170 LVZ170:LWB170 MFV170:MFX170 MPR170:MPT170 MZN170:MZP170 NJJ170:NJL170 NTF170:NTH170 ODB170:ODD170 OMX170:OMZ170 OWT170:OWV170 PGP170:PGR170 PQL170:PQN170 QAH170:QAJ170 QKD170:QKF170 QTZ170:QUB170 RDV170:RDX170 RNR170:RNT170 RXN170:RXP170 SHJ170:SHL170 SRF170:SRH170 TBB170:TBD170 TKX170:TKZ170 TUT170:TUV170 UEP170:UER170 UOL170:UON170 UYH170:UYJ170 VID170:VIF170 VRZ170:VSB170 WBV170:WBX170 WLR170:WLT170 WVN170:WVP170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0:H130 JB130:JD130 SX130:SZ130 ACT130:ACV130 AMP130:AMR130 AWL130:AWN130 BGH130:BGJ130 BQD130:BQF130 BZZ130:CAB130 CJV130:CJX130 CTR130:CTT130 DDN130:DDP130 DNJ130:DNL130 DXF130:DXH130 EHB130:EHD130 EQX130:EQZ130 FAT130:FAV130 FKP130:FKR130 FUL130:FUN130 GEH130:GEJ130 GOD130:GOF130 GXZ130:GYB130 HHV130:HHX130 HRR130:HRT130 IBN130:IBP130 ILJ130:ILL130 IVF130:IVH130 JFB130:JFD130 JOX130:JOZ130 JYT130:JYV130 KIP130:KIR130 KSL130:KSN130 LCH130:LCJ130 LMD130:LMF130 LVZ130:LWB130 MFV130:MFX130 MPR130:MPT130 MZN130:MZP130 NJJ130:NJL130 NTF130:NTH130 ODB130:ODD130 OMX130:OMZ130 OWT130:OWV130 PGP130:PGR130 PQL130:PQN130 QAH130:QAJ130 QKD130:QKF130 QTZ130:QUB130 RDV130:RDX130 RNR130:RNT130 RXN130:RXP130 SHJ130:SHL130 SRF130:SRH130 TBB130:TBD130 TKX130:TKZ130 TUT130:TUV130 UEP130:UER130 UOL130:UON130 UYH130:UYJ130 VID130:VIF130 VRZ130:VSB130 WBV130:WBX130 WLR130:WLT130 WVN130:WVP130 F210:H210 JB210:JD210 SX210:SZ210 ACT210:ACV210 AMP210:AMR210 AWL210:AWN210 BGH210:BGJ210 BQD210:BQF210 BZZ210:CAB210 CJV210:CJX210 CTR210:CTT210 DDN210:DDP210 DNJ210:DNL210 DXF210:DXH210 EHB210:EHD210 EQX210:EQZ210 FAT210:FAV210 FKP210:FKR210 FUL210:FUN210 GEH210:GEJ210 GOD210:GOF210 GXZ210:GYB210 HHV210:HHX210 HRR210:HRT210 IBN210:IBP210 ILJ210:ILL210 IVF210:IVH210 JFB210:JFD210 JOX210:JOZ210 JYT210:JYV210 KIP210:KIR210 KSL210:KSN210 LCH210:LCJ210 LMD210:LMF210 LVZ210:LWB210 MFV210:MFX210 MPR210:MPT210 MZN210:MZP210 NJJ210:NJL210 NTF210:NTH210 ODB210:ODD210 OMX210:OMZ210 OWT210:OWV210 PGP210:PGR210 PQL210:PQN210 QAH210:QAJ210 QKD210:QKF210 QTZ210:QUB210 RDV210:RDX210 RNR210:RNT210 RXN210:RXP210 SHJ210:SHL210 SRF210:SRH210 TBB210:TBD210 TKX210:TKZ210 TUT210:TUV210 UEP210:UER210 UOL210:UON210 UYH210:UYJ210 VID210:VIF210 VRZ210:VSB210 WBV210:WBX210 WLR210:WLT210 WVN210:WVP210 F250:H250 JB250:JD250 SX250:SZ250 ACT250:ACV250 AMP250:AMR250 AWL250:AWN250 BGH250:BGJ250 BQD250:BQF250 BZZ250:CAB250 CJV250:CJX250 CTR250:CTT250 DDN250:DDP250 DNJ250:DNL250 DXF250:DXH250 EHB250:EHD250 EQX250:EQZ250 FAT250:FAV250 FKP250:FKR250 FUL250:FUN250 GEH250:GEJ250 GOD250:GOF250 GXZ250:GYB250 HHV250:HHX250 HRR250:HRT250 IBN250:IBP250 ILJ250:ILL250 IVF250:IVH250 JFB250:JFD250 JOX250:JOZ250 JYT250:JYV250 KIP250:KIR250 KSL250:KSN250 LCH250:LCJ250 LMD250:LMF250 LVZ250:LWB250 MFV250:MFX250 MPR250:MPT250 MZN250:MZP250 NJJ250:NJL250 NTF250:NTH250 ODB250:ODD250 OMX250:OMZ250 OWT250:OWV250 PGP250:PGR250 PQL250:PQN250 QAH250:QAJ250 QKD250:QKF250 QTZ250:QUB250 RDV250:RDX250 RNR250:RNT250 RXN250:RXP250 SHJ250:SHL250 SRF250:SRH250 TBB250:TBD250 TKX250:TKZ250 TUT250:TUV250 UEP250:UER250 UOL250:UON250 UYH250:UYJ250 VID250:VIF250 VRZ250:VSB250 WBV250:WBX250 WLR250:WLT250 WVN250:WVP250 F290:H290 JB290:JD290 SX290:SZ290 ACT290:ACV290 AMP290:AMR290 AWL290:AWN290 BGH290:BGJ290 BQD290:BQF290 BZZ290:CAB290 CJV290:CJX290 CTR290:CTT290 DDN290:DDP290 DNJ290:DNL290 DXF290:DXH290 EHB290:EHD290 EQX290:EQZ290 FAT290:FAV290 FKP290:FKR290 FUL290:FUN290 GEH290:GEJ290 GOD290:GOF290 GXZ290:GYB290 HHV290:HHX290 HRR290:HRT290 IBN290:IBP290 ILJ290:ILL290 IVF290:IVH290 JFB290:JFD290 JOX290:JOZ290 JYT290:JYV290 KIP290:KIR290 KSL290:KSN290 LCH290:LCJ290 LMD290:LMF290 LVZ290:LWB290 MFV290:MFX290 MPR290:MPT290 MZN290:MZP290 NJJ290:NJL290 NTF290:NTH290 ODB290:ODD290 OMX290:OMZ290 OWT290:OWV290 PGP290:PGR290 PQL290:PQN290 QAH290:QAJ290 QKD290:QKF290 QTZ290:QUB290 RDV290:RDX290 RNR290:RNT290 RXN290:RXP290 SHJ290:SHL290 SRF290:SRH290 TBB290:TBD290 TKX290:TKZ290 TUT290:TUV290 UEP290:UER290 UOL290:UON290 UYH290:UYJ290 VID290:VIF290 VRZ290:VSB290 WBV290:WBX290 WLR290:WLT290 WVN290:WVP290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ormula1>"Domenii (şi tipuri de informaţii)"</formula1>
    </dataValidation>
    <dataValidation type="list" allowBlank="1" showInputMessage="1" showErrorMessage="1" sqref="E1049:E1050 JA1048:JA1049 SW1048:SW1049 ACS1048:ACS1049 AMO1048:AMO1049 AWK1048:AWK1049 BGG1048:BGG1049 BQC1048:BQC1049 BZY1048:BZY1049 CJU1048:CJU1049 CTQ1048:CTQ1049 DDM1048:DDM1049 DNI1048:DNI1049 DXE1048:DXE1049 EHA1048:EHA1049 EQW1048:EQW1049 FAS1048:FAS1049 FKO1048:FKO1049 FUK1048:FUK1049 GEG1048:GEG1049 GOC1048:GOC1049 GXY1048:GXY1049 HHU1048:HHU1049 HRQ1048:HRQ1049 IBM1048:IBM1049 ILI1048:ILI1049 IVE1048:IVE1049 JFA1048:JFA1049 JOW1048:JOW1049 JYS1048:JYS1049 KIO1048:KIO1049 KSK1048:KSK1049 LCG1048:LCG1049 LMC1048:LMC1049 LVY1048:LVY1049 MFU1048:MFU1049 MPQ1048:MPQ1049 MZM1048:MZM1049 NJI1048:NJI1049 NTE1048:NTE1049 ODA1048:ODA1049 OMW1048:OMW1049 OWS1048:OWS1049 PGO1048:PGO1049 PQK1048:PQK1049 QAG1048:QAG1049 QKC1048:QKC1049 QTY1048:QTY1049 RDU1048:RDU1049 RNQ1048:RNQ1049 RXM1048:RXM1049 SHI1048:SHI1049 SRE1048:SRE1049 TBA1048:TBA1049 TKW1048:TKW1049 TUS1048:TUS1049 UEO1048:UEO1049 UOK1048:UOK1049 UYG1048:UYG1049 VIC1048:VIC1049 VRY1048:VRY1049 WBU1048:WBU1049 WLQ1048:WLQ1049 WVM1048:WVM1049 E370:E371 JA370:JA371 SW370:SW371 ACS370:ACS371 AMO370:AMO371 AWK370:AWK371 BGG370:BGG371 BQC370:BQC371 BZY370:BZY371 CJU370:CJU371 CTQ370:CTQ371 DDM370:DDM371 DNI370:DNI371 DXE370:DXE371 EHA370:EHA371 EQW370:EQW371 FAS370:FAS371 FKO370:FKO371 FUK370:FUK371 GEG370:GEG371 GOC370:GOC371 GXY370:GXY371 HHU370:HHU371 HRQ370:HRQ371 IBM370:IBM371 ILI370:ILI371 IVE370:IVE371 JFA370:JFA371 JOW370:JOW371 JYS370:JYS371 KIO370:KIO371 KSK370:KSK371 LCG370:LCG371 LMC370:LMC371 LVY370:LVY371 MFU370:MFU371 MPQ370:MPQ371 MZM370:MZM371 NJI370:NJI371 NTE370:NTE371 ODA370:ODA371 OMW370:OMW371 OWS370:OWS371 PGO370:PGO371 PQK370:PQK371 QAG370:QAG371 QKC370:QKC371 QTY370:QTY371 RDU370:RDU371 RNQ370:RNQ371 RXM370:RXM371 SHI370:SHI371 SRE370:SRE371 TBA370:TBA371 TKW370:TKW371 TUS370:TUS371 UEO370:UEO371 UOK370:UOK371 UYG370:UYG371 VIC370:VIC371 VRY370:VRY371 WBU370:WBU371 WLQ370:WLQ371 WVM370:WVM371 E330:E331 JA330:JA331 SW330:SW331 ACS330:ACS331 AMO330:AMO331 AWK330:AWK331 BGG330:BGG331 BQC330:BQC331 BZY330:BZY331 CJU330:CJU331 CTQ330:CTQ331 DDM330:DDM331 DNI330:DNI331 DXE330:DXE331 EHA330:EHA331 EQW330:EQW331 FAS330:FAS331 FKO330:FKO331 FUK330:FUK331 GEG330:GEG331 GOC330:GOC331 GXY330:GXY331 HHU330:HHU331 HRQ330:HRQ331 IBM330:IBM331 ILI330:ILI331 IVE330:IVE331 JFA330:JFA331 JOW330:JOW331 JYS330:JYS331 KIO330:KIO331 KSK330:KSK331 LCG330:LCG331 LMC330:LMC331 LVY330:LVY331 MFU330:MFU331 MPQ330:MPQ331 MZM330:MZM331 NJI330:NJI331 NTE330:NTE331 ODA330:ODA331 OMW330:OMW331 OWS330:OWS331 PGO330:PGO331 PQK330:PQK331 QAG330:QAG331 QKC330:QKC331 QTY330:QTY331 RDU330:RDU331 RNQ330:RNQ331 RXM330:RXM331 SHI330:SHI331 SRE330:SRE331 TBA330:TBA331 TKW330:TKW331 TUS330:TUS331 UEO330:UEO331 UOK330:UOK331 UYG330:UYG331 VIC330:VIC331 VRY330:VRY331 WBU330:WBU331 WLQ330:WLQ331 WVM330:WVM331 E1130:E1131 JA1128:JA1129 SW1128:SW1129 ACS1128:ACS1129 AMO1128:AMO1129 AWK1128:AWK1129 BGG1128:BGG1129 BQC1128:BQC1129 BZY1128:BZY1129 CJU1128:CJU1129 CTQ1128:CTQ1129 DDM1128:DDM1129 DNI1128:DNI1129 DXE1128:DXE1129 EHA1128:EHA1129 EQW1128:EQW1129 FAS1128:FAS1129 FKO1128:FKO1129 FUK1128:FUK1129 GEG1128:GEG1129 GOC1128:GOC1129 GXY1128:GXY1129 HHU1128:HHU1129 HRQ1128:HRQ1129 IBM1128:IBM1129 ILI1128:ILI1129 IVE1128:IVE1129 JFA1128:JFA1129 JOW1128:JOW1129 JYS1128:JYS1129 KIO1128:KIO1129 KSK1128:KSK1129 LCG1128:LCG1129 LMC1128:LMC1129 LVY1128:LVY1129 MFU1128:MFU1129 MPQ1128:MPQ1129 MZM1128:MZM1129 NJI1128:NJI1129 NTE1128:NTE1129 ODA1128:ODA1129 OMW1128:OMW1129 OWS1128:OWS1129 PGO1128:PGO1129 PQK1128:PQK1129 QAG1128:QAG1129 QKC1128:QKC1129 QTY1128:QTY1129 RDU1128:RDU1129 RNQ1128:RNQ1129 RXM1128:RXM1129 SHI1128:SHI1129 SRE1128:SRE1129 TBA1128:TBA1129 TKW1128:TKW1129 TUS1128:TUS1129 UEO1128:UEO1129 UOK1128:UOK1129 UYG1128:UYG1129 VIC1128:VIC1129 VRY1128:VRY1129 WBU1128:WBU1129 WLQ1128:WLQ1129 WVM1128:WVM1129 E969:E970 JA968:JA969 SW968:SW969 ACS968:ACS969 AMO968:AMO969 AWK968:AWK969 BGG968:BGG969 BQC968:BQC969 BZY968:BZY969 CJU968:CJU969 CTQ968:CTQ969 DDM968:DDM969 DNI968:DNI969 DXE968:DXE969 EHA968:EHA969 EQW968:EQW969 FAS968:FAS969 FKO968:FKO969 FUK968:FUK969 GEG968:GEG969 GOC968:GOC969 GXY968:GXY969 HHU968:HHU969 HRQ968:HRQ969 IBM968:IBM969 ILI968:ILI969 IVE968:IVE969 JFA968:JFA969 JOW968:JOW969 JYS968:JYS969 KIO968:KIO969 KSK968:KSK969 LCG968:LCG969 LMC968:LMC969 LVY968:LVY969 MFU968:MFU969 MPQ968:MPQ969 MZM968:MZM969 NJI968:NJI969 NTE968:NTE969 ODA968:ODA969 OMW968:OMW969 OWS968:OWS969 PGO968:PGO969 PQK968:PQK969 QAG968:QAG969 QKC968:QKC969 QTY968:QTY969 RDU968:RDU969 RNQ968:RNQ969 RXM968:RXM969 SHI968:SHI969 SRE968:SRE969 TBA968:TBA969 TKW968:TKW969 TUS968:TUS969 UEO968:UEO969 UOK968:UOK969 UYG968:UYG969 VIC968:VIC969 VRY968:VRY969 WBU968:WBU969 WLQ968:WLQ969 WVM968:WVM969 E929:E930 JA928:JA929 SW928:SW929 ACS928:ACS929 AMO928:AMO929 AWK928:AWK929 BGG928:BGG929 BQC928:BQC929 BZY928:BZY929 CJU928:CJU929 CTQ928:CTQ929 DDM928:DDM929 DNI928:DNI929 DXE928:DXE929 EHA928:EHA929 EQW928:EQW929 FAS928:FAS929 FKO928:FKO929 FUK928:FUK929 GEG928:GEG929 GOC928:GOC929 GXY928:GXY929 HHU928:HHU929 HRQ928:HRQ929 IBM928:IBM929 ILI928:ILI929 IVE928:IVE929 JFA928:JFA929 JOW928:JOW929 JYS928:JYS929 KIO928:KIO929 KSK928:KSK929 LCG928:LCG929 LMC928:LMC929 LVY928:LVY929 MFU928:MFU929 MPQ928:MPQ929 MZM928:MZM929 NJI928:NJI929 NTE928:NTE929 ODA928:ODA929 OMW928:OMW929 OWS928:OWS929 PGO928:PGO929 PQK928:PQK929 QAG928:QAG929 QKC928:QKC929 QTY928:QTY929 RDU928:RDU929 RNQ928:RNQ929 RXM928:RXM929 SHI928:SHI929 SRE928:SRE929 TBA928:TBA929 TKW928:TKW929 TUS928:TUS929 UEO928:UEO929 UOK928:UOK929 UYG928:UYG929 VIC928:VIC929 VRY928:VRY929 WBU928:WBU929 WLQ928:WLQ929 WVM928:WVM929 E889:E890 JA888:JA889 SW888:SW889 ACS888:ACS889 AMO888:AMO889 AWK888:AWK889 BGG888:BGG889 BQC888:BQC889 BZY888:BZY889 CJU888:CJU889 CTQ888:CTQ889 DDM888:DDM889 DNI888:DNI889 DXE888:DXE889 EHA888:EHA889 EQW888:EQW889 FAS888:FAS889 FKO888:FKO889 FUK888:FUK889 GEG888:GEG889 GOC888:GOC889 GXY888:GXY889 HHU888:HHU889 HRQ888:HRQ889 IBM888:IBM889 ILI888:ILI889 IVE888:IVE889 JFA888:JFA889 JOW888:JOW889 JYS888:JYS889 KIO888:KIO889 KSK888:KSK889 LCG888:LCG889 LMC888:LMC889 LVY888:LVY889 MFU888:MFU889 MPQ888:MPQ889 MZM888:MZM889 NJI888:NJI889 NTE888:NTE889 ODA888:ODA889 OMW888:OMW889 OWS888:OWS889 PGO888:PGO889 PQK888:PQK889 QAG888:QAG889 QKC888:QKC889 QTY888:QTY889 RDU888:RDU889 RNQ888:RNQ889 RXM888:RXM889 SHI888:SHI889 SRE888:SRE889 TBA888:TBA889 TKW888:TKW889 TUS888:TUS889 UEO888:UEO889 UOK888:UOK889 UYG888:UYG889 VIC888:VIC889 VRY888:VRY889 WBU888:WBU889 WLQ888:WLQ889 WVM888:WVM889 E849:E850 JA848:JA849 SW848:SW849 ACS848:ACS849 AMO848:AMO849 AWK848:AWK849 BGG848:BGG849 BQC848:BQC849 BZY848:BZY849 CJU848:CJU849 CTQ848:CTQ849 DDM848:DDM849 DNI848:DNI849 DXE848:DXE849 EHA848:EHA849 EQW848:EQW849 FAS848:FAS849 FKO848:FKO849 FUK848:FUK849 GEG848:GEG849 GOC848:GOC849 GXY848:GXY849 HHU848:HHU849 HRQ848:HRQ849 IBM848:IBM849 ILI848:ILI849 IVE848:IVE849 JFA848:JFA849 JOW848:JOW849 JYS848:JYS849 KIO848:KIO849 KSK848:KSK849 LCG848:LCG849 LMC848:LMC849 LVY848:LVY849 MFU848:MFU849 MPQ848:MPQ849 MZM848:MZM849 NJI848:NJI849 NTE848:NTE849 ODA848:ODA849 OMW848:OMW849 OWS848:OWS849 PGO848:PGO849 PQK848:PQK849 QAG848:QAG849 QKC848:QKC849 QTY848:QTY849 RDU848:RDU849 RNQ848:RNQ849 RXM848:RXM849 SHI848:SHI849 SRE848:SRE849 TBA848:TBA849 TKW848:TKW849 TUS848:TUS849 UEO848:UEO849 UOK848:UOK849 UYG848:UYG849 VIC848:VIC849 VRY848:VRY849 WBU848:WBU849 WLQ848:WLQ849 WVM848:WVM849 E809:E810 JA808:JA809 SW808:SW809 ACS808:ACS809 AMO808:AMO809 AWK808:AWK809 BGG808:BGG809 BQC808:BQC809 BZY808:BZY809 CJU808:CJU809 CTQ808:CTQ809 DDM808:DDM809 DNI808:DNI809 DXE808:DXE809 EHA808:EHA809 EQW808:EQW809 FAS808:FAS809 FKO808:FKO809 FUK808:FUK809 GEG808:GEG809 GOC808:GOC809 GXY808:GXY809 HHU808:HHU809 HRQ808:HRQ809 IBM808:IBM809 ILI808:ILI809 IVE808:IVE809 JFA808:JFA809 JOW808:JOW809 JYS808:JYS809 KIO808:KIO809 KSK808:KSK809 LCG808:LCG809 LMC808:LMC809 LVY808:LVY809 MFU808:MFU809 MPQ808:MPQ809 MZM808:MZM809 NJI808:NJI809 NTE808:NTE809 ODA808:ODA809 OMW808:OMW809 OWS808:OWS809 PGO808:PGO809 PQK808:PQK809 QAG808:QAG809 QKC808:QKC809 QTY808:QTY809 RDU808:RDU809 RNQ808:RNQ809 RXM808:RXM809 SHI808:SHI809 SRE808:SRE809 TBA808:TBA809 TKW808:TKW809 TUS808:TUS809 UEO808:UEO809 UOK808:UOK809 UYG808:UYG809 VIC808:VIC809 VRY808:VRY809 WBU808:WBU809 WLQ808:WLQ809 WVM808:WVM809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729:E730 JA728:JA729 SW728:SW729 ACS728:ACS729 AMO728:AMO729 AWK728:AWK729 BGG728:BGG729 BQC728:BQC729 BZY728:BZY729 CJU728:CJU729 CTQ728:CTQ729 DDM728:DDM729 DNI728:DNI729 DXE728:DXE729 EHA728:EHA729 EQW728:EQW729 FAS728:FAS729 FKO728:FKO729 FUK728:FUK729 GEG728:GEG729 GOC728:GOC729 GXY728:GXY729 HHU728:HHU729 HRQ728:HRQ729 IBM728:IBM729 ILI728:ILI729 IVE728:IVE729 JFA728:JFA729 JOW728:JOW729 JYS728:JYS729 KIO728:KIO729 KSK728:KSK729 LCG728:LCG729 LMC728:LMC729 LVY728:LVY729 MFU728:MFU729 MPQ728:MPQ729 MZM728:MZM729 NJI728:NJI729 NTE728:NTE729 ODA728:ODA729 OMW728:OMW729 OWS728:OWS729 PGO728:PGO729 PQK728:PQK729 QAG728:QAG729 QKC728:QKC729 QTY728:QTY729 RDU728:RDU729 RNQ728:RNQ729 RXM728:RXM729 SHI728:SHI729 SRE728:SRE729 TBA728:TBA729 TKW728:TKW729 TUS728:TUS729 UEO728:UEO729 UOK728:UOK729 UYG728:UYG729 VIC728:VIC729 VRY728:VRY729 WBU728:WBU729 WLQ728:WLQ729 WVM728:WVM729 E410:E411 JA409:JA410 SW409:SW410 ACS409:ACS410 AMO409:AMO410 AWK409:AWK410 BGG409:BGG410 BQC409:BQC410 BZY409:BZY410 CJU409:CJU410 CTQ409:CTQ410 DDM409:DDM410 DNI409:DNI410 DXE409:DXE410 EHA409:EHA410 EQW409:EQW410 FAS409:FAS410 FKO409:FKO410 FUK409:FUK410 GEG409:GEG410 GOC409:GOC410 GXY409:GXY410 HHU409:HHU410 HRQ409:HRQ410 IBM409:IBM410 ILI409:ILI410 IVE409:IVE410 JFA409:JFA410 JOW409:JOW410 JYS409:JYS410 KIO409:KIO410 KSK409:KSK410 LCG409:LCG410 LMC409:LMC410 LVY409:LVY410 MFU409:MFU410 MPQ409:MPQ410 MZM409:MZM410 NJI409:NJI410 NTE409:NTE410 ODA409:ODA410 OMW409:OMW410 OWS409:OWS410 PGO409:PGO410 PQK409:PQK410 QAG409:QAG410 QKC409:QKC410 QTY409:QTY410 RDU409:RDU410 RNQ409:RNQ410 RXM409:RXM410 SHI409:SHI410 SRE409:SRE410 TBA409:TBA410 TKW409:TKW410 TUS409:TUS410 UEO409:UEO410 UOK409:UOK410 UYG409:UYG410 VIC409:VIC410 VRY409:VRY410 WBU409:WBU410 WLQ409:WLQ410 WVM409:WVM410 E450:E451 JA449:JA450 SW449:SW450 ACS449:ACS450 AMO449:AMO450 AWK449:AWK450 BGG449:BGG450 BQC449:BQC450 BZY449:BZY450 CJU449:CJU450 CTQ449:CTQ450 DDM449:DDM450 DNI449:DNI450 DXE449:DXE450 EHA449:EHA450 EQW449:EQW450 FAS449:FAS450 FKO449:FKO450 FUK449:FUK450 GEG449:GEG450 GOC449:GOC450 GXY449:GXY450 HHU449:HHU450 HRQ449:HRQ450 IBM449:IBM450 ILI449:ILI450 IVE449:IVE450 JFA449:JFA450 JOW449:JOW450 JYS449:JYS450 KIO449:KIO450 KSK449:KSK450 LCG449:LCG450 LMC449:LMC450 LVY449:LVY450 MFU449:MFU450 MPQ449:MPQ450 MZM449:MZM450 NJI449:NJI450 NTE449:NTE450 ODA449:ODA450 OMW449:OMW450 OWS449:OWS450 PGO449:PGO450 PQK449:PQK450 QAG449:QAG450 QKC449:QKC450 QTY449:QTY450 RDU449:RDU450 RNQ449:RNQ450 RXM449:RXM450 SHI449:SHI450 SRE449:SRE450 TBA449:TBA450 TKW449:TKW450 TUS449:TUS450 UEO449:UEO450 UOK449:UOK450 UYG449:UYG450 VIC449:VIC450 VRY449:VRY450 WBU449:WBU450 WLQ449:WLQ450 WVM449:WVM450 E490:E491 JA489:JA490 SW489:SW490 ACS489:ACS490 AMO489:AMO490 AWK489:AWK490 BGG489:BGG490 BQC489:BQC490 BZY489:BZY490 CJU489:CJU490 CTQ489:CTQ490 DDM489:DDM490 DNI489:DNI490 DXE489:DXE490 EHA489:EHA490 EQW489:EQW490 FAS489:FAS490 FKO489:FKO490 FUK489:FUK490 GEG489:GEG490 GOC489:GOC490 GXY489:GXY490 HHU489:HHU490 HRQ489:HRQ490 IBM489:IBM490 ILI489:ILI490 IVE489:IVE490 JFA489:JFA490 JOW489:JOW490 JYS489:JYS490 KIO489:KIO490 KSK489:KSK490 LCG489:LCG490 LMC489:LMC490 LVY489:LVY490 MFU489:MFU490 MPQ489:MPQ490 MZM489:MZM490 NJI489:NJI490 NTE489:NTE490 ODA489:ODA490 OMW489:OMW490 OWS489:OWS490 PGO489:PGO490 PQK489:PQK490 QAG489:QAG490 QKC489:QKC490 QTY489:QTY490 RDU489:RDU490 RNQ489:RNQ490 RXM489:RXM490 SHI489:SHI490 SRE489:SRE490 TBA489:TBA490 TKW489:TKW490 TUS489:TUS490 UEO489:UEO490 UOK489:UOK490 UYG489:UYG490 VIC489:VIC490 VRY489:VRY490 WBU489:WBU490 WLQ489:WLQ490 WVM489:WVM490 E530:E531 JA529:JA530 SW529:SW530 ACS529:ACS530 AMO529:AMO530 AWK529:AWK530 BGG529:BGG530 BQC529:BQC530 BZY529:BZY530 CJU529:CJU530 CTQ529:CTQ530 DDM529:DDM530 DNI529:DNI530 DXE529:DXE530 EHA529:EHA530 EQW529:EQW530 FAS529:FAS530 FKO529:FKO530 FUK529:FUK530 GEG529:GEG530 GOC529:GOC530 GXY529:GXY530 HHU529:HHU530 HRQ529:HRQ530 IBM529:IBM530 ILI529:ILI530 IVE529:IVE530 JFA529:JFA530 JOW529:JOW530 JYS529:JYS530 KIO529:KIO530 KSK529:KSK530 LCG529:LCG530 LMC529:LMC530 LVY529:LVY530 MFU529:MFU530 MPQ529:MPQ530 MZM529:MZM530 NJI529:NJI530 NTE529:NTE530 ODA529:ODA530 OMW529:OMW530 OWS529:OWS530 PGO529:PGO530 PQK529:PQK530 QAG529:QAG530 QKC529:QKC530 QTY529:QTY530 RDU529:RDU530 RNQ529:RNQ530 RXM529:RXM530 SHI529:SHI530 SRE529:SRE530 TBA529:TBA530 TKW529:TKW530 TUS529:TUS530 UEO529:UEO530 UOK529:UOK530 UYG529:UYG530 VIC529:VIC530 VRY529:VRY530 WBU529:WBU530 WLQ529:WLQ530 WVM529:WVM530 E569:E570 JA568:JA569 SW568:SW569 ACS568:ACS569 AMO568:AMO569 AWK568:AWK569 BGG568:BGG569 BQC568:BQC569 BZY568:BZY569 CJU568:CJU569 CTQ568:CTQ569 DDM568:DDM569 DNI568:DNI569 DXE568:DXE569 EHA568:EHA569 EQW568:EQW569 FAS568:FAS569 FKO568:FKO569 FUK568:FUK569 GEG568:GEG569 GOC568:GOC569 GXY568:GXY569 HHU568:HHU569 HRQ568:HRQ569 IBM568:IBM569 ILI568:ILI569 IVE568:IVE569 JFA568:JFA569 JOW568:JOW569 JYS568:JYS569 KIO568:KIO569 KSK568:KSK569 LCG568:LCG569 LMC568:LMC569 LVY568:LVY569 MFU568:MFU569 MPQ568:MPQ569 MZM568:MZM569 NJI568:NJI569 NTE568:NTE569 ODA568:ODA569 OMW568:OMW569 OWS568:OWS569 PGO568:PGO569 PQK568:PQK569 QAG568:QAG569 QKC568:QKC569 QTY568:QTY569 RDU568:RDU569 RNQ568:RNQ569 RXM568:RXM569 SHI568:SHI569 SRE568:SRE569 TBA568:TBA569 TKW568:TKW569 TUS568:TUS569 UEO568:UEO569 UOK568:UOK569 UYG568:UYG569 VIC568:VIC569 VRY568:VRY569 WBU568:WBU569 WLQ568:WLQ569 WVM568:WVM569 E609:E610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E649:E650 JA648:JA649 SW648:SW649 ACS648:ACS649 AMO648:AMO649 AWK648:AWK649 BGG648:BGG649 BQC648:BQC649 BZY648:BZY649 CJU648:CJU649 CTQ648:CTQ649 DDM648:DDM649 DNI648:DNI649 DXE648:DXE649 EHA648:EHA649 EQW648:EQW649 FAS648:FAS649 FKO648:FKO649 FUK648:FUK649 GEG648:GEG649 GOC648:GOC649 GXY648:GXY649 HHU648:HHU649 HRQ648:HRQ649 IBM648:IBM649 ILI648:ILI649 IVE648:IVE649 JFA648:JFA649 JOW648:JOW649 JYS648:JYS649 KIO648:KIO649 KSK648:KSK649 LCG648:LCG649 LMC648:LMC649 LVY648:LVY649 MFU648:MFU649 MPQ648:MPQ649 MZM648:MZM649 NJI648:NJI649 NTE648:NTE649 ODA648:ODA649 OMW648:OMW649 OWS648:OWS649 PGO648:PGO649 PQK648:PQK649 QAG648:QAG649 QKC648:QKC649 QTY648:QTY649 RDU648:RDU649 RNQ648:RNQ649 RXM648:RXM649 SHI648:SHI649 SRE648:SRE649 TBA648:TBA649 TKW648:TKW649 TUS648:TUS649 UEO648:UEO649 UOK648:UOK649 UYG648:UYG649 VIC648:VIC649 VRY648:VRY649 WBU648:WBU649 WLQ648:WLQ649 WVM648:WVM649 E689:E690 JA688:JA689 SW688:SW689 ACS688:ACS689 AMO688:AMO689 AWK688:AWK689 BGG688:BGG689 BQC688:BQC689 BZY688:BZY689 CJU688:CJU689 CTQ688:CTQ689 DDM688:DDM689 DNI688:DNI689 DXE688:DXE689 EHA688:EHA689 EQW688:EQW689 FAS688:FAS689 FKO688:FKO689 FUK688:FUK689 GEG688:GEG689 GOC688:GOC689 GXY688:GXY689 HHU688:HHU689 HRQ688:HRQ689 IBM688:IBM689 ILI688:ILI689 IVE688:IVE689 JFA688:JFA689 JOW688:JOW689 JYS688:JYS689 KIO688:KIO689 KSK688:KSK689 LCG688:LCG689 LMC688:LMC689 LVY688:LVY689 MFU688:MFU689 MPQ688:MPQ689 MZM688:MZM689 NJI688:NJI689 NTE688:NTE689 ODA688:ODA689 OMW688:OMW689 OWS688:OWS689 PGO688:PGO689 PQK688:PQK689 QAG688:QAG689 QKC688:QKC689 QTY688:QTY689 RDU688:RDU689 RNQ688:RNQ689 RXM688:RXM689 SHI688:SHI689 SRE688:SRE689 TBA688:TBA689 TKW688:TKW689 TUS688:TUS689 UEO688:UEO689 UOK688:UOK689 UYG688:UYG689 VIC688:VIC689 VRY688:VRY689 WBU688:WBU689 WLQ688:WLQ689 WVM688:WVM689 E1009:E1010 JA1008:JA1009 SW1008:SW1009 ACS1008:ACS1009 AMO1008:AMO1009 AWK1008:AWK1009 BGG1008:BGG1009 BQC1008:BQC1009 BZY1008:BZY1009 CJU1008:CJU1009 CTQ1008:CTQ1009 DDM1008:DDM1009 DNI1008:DNI1009 DXE1008:DXE1009 EHA1008:EHA1009 EQW1008:EQW1009 FAS1008:FAS1009 FKO1008:FKO1009 FUK1008:FUK1009 GEG1008:GEG1009 GOC1008:GOC1009 GXY1008:GXY1009 HHU1008:HHU1009 HRQ1008:HRQ1009 IBM1008:IBM1009 ILI1008:ILI1009 IVE1008:IVE1009 JFA1008:JFA1009 JOW1008:JOW1009 JYS1008:JYS1009 KIO1008:KIO1009 KSK1008:KSK1009 LCG1008:LCG1009 LMC1008:LMC1009 LVY1008:LVY1009 MFU1008:MFU1009 MPQ1008:MPQ1009 MZM1008:MZM1009 NJI1008:NJI1009 NTE1008:NTE1009 ODA1008:ODA1009 OMW1008:OMW1009 OWS1008:OWS1009 PGO1008:PGO1009 PQK1008:PQK1009 QAG1008:QAG1009 QKC1008:QKC1009 QTY1008:QTY1009 RDU1008:RDU1009 RNQ1008:RNQ1009 RXM1008:RXM1009 SHI1008:SHI1009 SRE1008:SRE1009 TBA1008:TBA1009 TKW1008:TKW1009 TUS1008:TUS1009 UEO1008:UEO1009 UOK1008:UOK1009 UYG1008:UYG1009 VIC1008:VIC1009 VRY1008:VRY1009 WBU1008:WBU1009 WLQ1008:WLQ1009 WVM1008:WVM1009 E1090:E1091 JA1088:JA1089 SW1088:SW1089 ACS1088:ACS1089 AMO1088:AMO1089 AWK1088:AWK1089 BGG1088:BGG1089 BQC1088:BQC1089 BZY1088:BZY1089 CJU1088:CJU1089 CTQ1088:CTQ1089 DDM1088:DDM1089 DNI1088:DNI1089 DXE1088:DXE1089 EHA1088:EHA1089 EQW1088:EQW1089 FAS1088:FAS1089 FKO1088:FKO1089 FUK1088:FUK1089 GEG1088:GEG1089 GOC1088:GOC1089 GXY1088:GXY1089 HHU1088:HHU1089 HRQ1088:HRQ1089 IBM1088:IBM1089 ILI1088:ILI1089 IVE1088:IVE1089 JFA1088:JFA1089 JOW1088:JOW1089 JYS1088:JYS1089 KIO1088:KIO1089 KSK1088:KSK1089 LCG1088:LCG1089 LMC1088:LMC1089 LVY1088:LVY1089 MFU1088:MFU1089 MPQ1088:MPQ1089 MZM1088:MZM1089 NJI1088:NJI1089 NTE1088:NTE1089 ODA1088:ODA1089 OMW1088:OMW1089 OWS1088:OWS1089 PGO1088:PGO1089 PQK1088:PQK1089 QAG1088:QAG1089 QKC1088:QKC1089 QTY1088:QTY1089 RDU1088:RDU1089 RNQ1088:RNQ1089 RXM1088:RXM1089 SHI1088:SHI1089 SRE1088:SRE1089 TBA1088:TBA1089 TKW1088:TKW1089 TUS1088:TUS1089 UEO1088:UEO1089 UOK1088:UOK1089 UYG1088:UYG1089 VIC1088:VIC1089 VRY1088:VRY1089 WBU1088:WBU1089 WLQ1088:WLQ1089 WVM1088:WVM1089 E171:E172 JA171:JA172 SW171:SW172 ACS171:ACS172 AMO171:AMO172 AWK171:AWK172 BGG171:BGG172 BQC171:BQC172 BZY171:BZY172 CJU171:CJU172 CTQ171:CTQ172 DDM171:DDM172 DNI171:DNI172 DXE171:DXE172 EHA171:EHA172 EQW171:EQW172 FAS171:FAS172 FKO171:FKO172 FUK171:FUK172 GEG171:GEG172 GOC171:GOC172 GXY171:GXY172 HHU171:HHU172 HRQ171:HRQ172 IBM171:IBM172 ILI171:ILI172 IVE171:IVE172 JFA171:JFA172 JOW171:JOW172 JYS171:JYS172 KIO171:KIO172 KSK171:KSK172 LCG171:LCG172 LMC171:LMC172 LVY171:LVY172 MFU171:MFU172 MPQ171:MPQ172 MZM171:MZM172 NJI171:NJI172 NTE171:NTE172 ODA171:ODA172 OMW171:OMW172 OWS171:OWS172 PGO171:PGO172 PQK171:PQK172 QAG171:QAG172 QKC171:QKC172 QTY171:QTY172 RDU171:RDU172 RNQ171:RNQ172 RXM171:RXM172 SHI171:SHI172 SRE171:SRE172 TBA171:TBA172 TKW171:TKW172 TUS171:TUS172 UEO171:UEO172 UOK171:UOK172 UYG171:UYG172 VIC171:VIC172 VRY171:VRY172 WBU171:WBU172 WLQ171:WLQ172 WVM171:WVM172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1:E132 JA131:JA132 SW131:SW132 ACS131:ACS132 AMO131:AMO132 AWK131:AWK132 BGG131:BGG132 BQC131:BQC132 BZY131:BZY132 CJU131:CJU132 CTQ131:CTQ132 DDM131:DDM132 DNI131:DNI132 DXE131:DXE132 EHA131:EHA132 EQW131:EQW132 FAS131:FAS132 FKO131:FKO132 FUK131:FUK132 GEG131:GEG132 GOC131:GOC132 GXY131:GXY132 HHU131:HHU132 HRQ131:HRQ132 IBM131:IBM132 ILI131:ILI132 IVE131:IVE132 JFA131:JFA132 JOW131:JOW132 JYS131:JYS132 KIO131:KIO132 KSK131:KSK132 LCG131:LCG132 LMC131:LMC132 LVY131:LVY132 MFU131:MFU132 MPQ131:MPQ132 MZM131:MZM132 NJI131:NJI132 NTE131:NTE132 ODA131:ODA132 OMW131:OMW132 OWS131:OWS132 PGO131:PGO132 PQK131:PQK132 QAG131:QAG132 QKC131:QKC132 QTY131:QTY132 RDU131:RDU132 RNQ131:RNQ132 RXM131:RXM132 SHI131:SHI132 SRE131:SRE132 TBA131:TBA132 TKW131:TKW132 TUS131:TUS132 UEO131:UEO132 UOK131:UOK132 UYG131:UYG132 VIC131:VIC132 VRY131:VRY132 WBU131:WBU132 WLQ131:WLQ132 WVM131:WVM132 E211:E212 JA211:JA212 SW211:SW212 ACS211:ACS212 AMO211:AMO212 AWK211:AWK212 BGG211:BGG212 BQC211:BQC212 BZY211:BZY212 CJU211:CJU212 CTQ211:CTQ212 DDM211:DDM212 DNI211:DNI212 DXE211:DXE212 EHA211:EHA212 EQW211:EQW212 FAS211:FAS212 FKO211:FKO212 FUK211:FUK212 GEG211:GEG212 GOC211:GOC212 GXY211:GXY212 HHU211:HHU212 HRQ211:HRQ212 IBM211:IBM212 ILI211:ILI212 IVE211:IVE212 JFA211:JFA212 JOW211:JOW212 JYS211:JYS212 KIO211:KIO212 KSK211:KSK212 LCG211:LCG212 LMC211:LMC212 LVY211:LVY212 MFU211:MFU212 MPQ211:MPQ212 MZM211:MZM212 NJI211:NJI212 NTE211:NTE212 ODA211:ODA212 OMW211:OMW212 OWS211:OWS212 PGO211:PGO212 PQK211:PQK212 QAG211:QAG212 QKC211:QKC212 QTY211:QTY212 RDU211:RDU212 RNQ211:RNQ212 RXM211:RXM212 SHI211:SHI212 SRE211:SRE212 TBA211:TBA212 TKW211:TKW212 TUS211:TUS212 UEO211:UEO212 UOK211:UOK212 UYG211:UYG212 VIC211:VIC212 VRY211:VRY212 WBU211:WBU212 WLQ211:WLQ212 WVM211:WVM212 E251:E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E291:E292 JA291:JA292 SW291:SW292 ACS291:ACS292 AMO291:AMO292 AWK291:AWK292 BGG291:BGG292 BQC291:BQC292 BZY291:BZY292 CJU291:CJU292 CTQ291:CTQ292 DDM291:DDM292 DNI291:DNI292 DXE291:DXE292 EHA291:EHA292 EQW291:EQW292 FAS291:FAS292 FKO291:FKO292 FUK291:FUK292 GEG291:GEG292 GOC291:GOC292 GXY291:GXY292 HHU291:HHU292 HRQ291:HRQ292 IBM291:IBM292 ILI291:ILI292 IVE291:IVE292 JFA291:JFA292 JOW291:JOW292 JYS291:JYS292 KIO291:KIO292 KSK291:KSK292 LCG291:LCG292 LMC291:LMC292 LVY291:LVY292 MFU291:MFU292 MPQ291:MPQ292 MZM291:MZM292 NJI291:NJI292 NTE291:NTE292 ODA291:ODA292 OMW291:OMW292 OWS291:OWS292 PGO291:PGO292 PQK291:PQK292 QAG291:QAG292 QKC291:QKC292 QTY291:QTY292 RDU291:RDU292 RNQ291:RNQ292 RXM291:RXM292 SHI291:SHI292 SRE291:SRE292 TBA291:TBA292 TKW291:TKW292 TUS291:TUS292 UEO291:UEO292 UOK291:UOK292 UYG291:UYG292 VIC291:VIC292 VRY291:VRY292 WBU291:WBU292 WLQ291:WLQ292 WVM291:WVM292 E769 JA768 SW768 ACS768 AMO768 AWK768 BGG768 BQC768 BZY768 CJU768 CTQ768 DDM768 DNI768 DXE768 EHA768 EQW768 FAS768 FKO768 FUK768 GEG768 GOC768 GXY768 HHU768 HRQ768 IBM768 ILI768 IVE768 JFA768 JOW768 JYS768 KIO768 KSK768 LCG768 LMC768 LVY768 MFU768 MPQ768 MZM768 NJI768 NTE768 ODA768 OMW768 OWS768 PGO768 PQK768 QAG768 QKC768 QTY768 RDU768 RNQ768 RXM768 SHI768 SRE768 TBA768 TKW768 TUS768 UEO768 UOK768 UYG768 VIC768 VRY768 WBU768 WLQ768 WVM768">
      <formula1>"Nr. de solicitări primite de la persoane juridice"</formula1>
    </dataValidation>
    <dataValidation type="list" allowBlank="1" showInputMessage="1" showErrorMessage="1" sqref="D1049:D1050 IZ1048:IZ1049 SV1048:SV1049 ACR1048:ACR1049 AMN1048:AMN1049 AWJ1048:AWJ1049 BGF1048:BGF1049 BQB1048:BQB1049 BZX1048:BZX1049 CJT1048:CJT1049 CTP1048:CTP1049 DDL1048:DDL1049 DNH1048:DNH1049 DXD1048:DXD1049 EGZ1048:EGZ1049 EQV1048:EQV1049 FAR1048:FAR1049 FKN1048:FKN1049 FUJ1048:FUJ1049 GEF1048:GEF1049 GOB1048:GOB1049 GXX1048:GXX1049 HHT1048:HHT1049 HRP1048:HRP1049 IBL1048:IBL1049 ILH1048:ILH1049 IVD1048:IVD1049 JEZ1048:JEZ1049 JOV1048:JOV1049 JYR1048:JYR1049 KIN1048:KIN1049 KSJ1048:KSJ1049 LCF1048:LCF1049 LMB1048:LMB1049 LVX1048:LVX1049 MFT1048:MFT1049 MPP1048:MPP1049 MZL1048:MZL1049 NJH1048:NJH1049 NTD1048:NTD1049 OCZ1048:OCZ1049 OMV1048:OMV1049 OWR1048:OWR1049 PGN1048:PGN1049 PQJ1048:PQJ1049 QAF1048:QAF1049 QKB1048:QKB1049 QTX1048:QTX1049 RDT1048:RDT1049 RNP1048:RNP1049 RXL1048:RXL1049 SHH1048:SHH1049 SRD1048:SRD1049 TAZ1048:TAZ1049 TKV1048:TKV1049 TUR1048:TUR1049 UEN1048:UEN1049 UOJ1048:UOJ1049 UYF1048:UYF1049 VIB1048:VIB1049 VRX1048:VRX1049 WBT1048:WBT1049 WLP1048:WLP1049 WVL1048:WVL1049 D370:D371 IZ370:IZ371 SV370:SV371 ACR370:ACR371 AMN370:AMN371 AWJ370:AWJ371 BGF370:BGF371 BQB370:BQB371 BZX370:BZX371 CJT370:CJT371 CTP370:CTP371 DDL370:DDL371 DNH370:DNH371 DXD370:DXD371 EGZ370:EGZ371 EQV370:EQV371 FAR370:FAR371 FKN370:FKN371 FUJ370:FUJ371 GEF370:GEF371 GOB370:GOB371 GXX370:GXX371 HHT370:HHT371 HRP370:HRP371 IBL370:IBL371 ILH370:ILH371 IVD370:IVD371 JEZ370:JEZ371 JOV370:JOV371 JYR370:JYR371 KIN370:KIN371 KSJ370:KSJ371 LCF370:LCF371 LMB370:LMB371 LVX370:LVX371 MFT370:MFT371 MPP370:MPP371 MZL370:MZL371 NJH370:NJH371 NTD370:NTD371 OCZ370:OCZ371 OMV370:OMV371 OWR370:OWR371 PGN370:PGN371 PQJ370:PQJ371 QAF370:QAF371 QKB370:QKB371 QTX370:QTX371 RDT370:RDT371 RNP370:RNP371 RXL370:RXL371 SHH370:SHH371 SRD370:SRD371 TAZ370:TAZ371 TKV370:TKV371 TUR370:TUR371 UEN370:UEN371 UOJ370:UOJ371 UYF370:UYF371 VIB370:VIB371 VRX370:VRX371 WBT370:WBT371 WLP370:WLP371 WVL370:WVL371 D330:D331 IZ330:IZ331 SV330:SV331 ACR330:ACR331 AMN330:AMN331 AWJ330:AWJ331 BGF330:BGF331 BQB330:BQB331 BZX330:BZX331 CJT330:CJT331 CTP330:CTP331 DDL330:DDL331 DNH330:DNH331 DXD330:DXD331 EGZ330:EGZ331 EQV330:EQV331 FAR330:FAR331 FKN330:FKN331 FUJ330:FUJ331 GEF330:GEF331 GOB330:GOB331 GXX330:GXX331 HHT330:HHT331 HRP330:HRP331 IBL330:IBL331 ILH330:ILH331 IVD330:IVD331 JEZ330:JEZ331 JOV330:JOV331 JYR330:JYR331 KIN330:KIN331 KSJ330:KSJ331 LCF330:LCF331 LMB330:LMB331 LVX330:LVX331 MFT330:MFT331 MPP330:MPP331 MZL330:MZL331 NJH330:NJH331 NTD330:NTD331 OCZ330:OCZ331 OMV330:OMV331 OWR330:OWR331 PGN330:PGN331 PQJ330:PQJ331 QAF330:QAF331 QKB330:QKB331 QTX330:QTX331 RDT330:RDT331 RNP330:RNP331 RXL330:RXL331 SHH330:SHH331 SRD330:SRD331 TAZ330:TAZ331 TKV330:TKV331 TUR330:TUR331 UEN330:UEN331 UOJ330:UOJ331 UYF330:UYF331 VIB330:VIB331 VRX330:VRX331 WBT330:WBT331 WLP330:WLP331 WVL330:WVL331 D1130:D1131 IZ1128:IZ1129 SV1128:SV1129 ACR1128:ACR1129 AMN1128:AMN1129 AWJ1128:AWJ1129 BGF1128:BGF1129 BQB1128:BQB1129 BZX1128:BZX1129 CJT1128:CJT1129 CTP1128:CTP1129 DDL1128:DDL1129 DNH1128:DNH1129 DXD1128:DXD1129 EGZ1128:EGZ1129 EQV1128:EQV1129 FAR1128:FAR1129 FKN1128:FKN1129 FUJ1128:FUJ1129 GEF1128:GEF1129 GOB1128:GOB1129 GXX1128:GXX1129 HHT1128:HHT1129 HRP1128:HRP1129 IBL1128:IBL1129 ILH1128:ILH1129 IVD1128:IVD1129 JEZ1128:JEZ1129 JOV1128:JOV1129 JYR1128:JYR1129 KIN1128:KIN1129 KSJ1128:KSJ1129 LCF1128:LCF1129 LMB1128:LMB1129 LVX1128:LVX1129 MFT1128:MFT1129 MPP1128:MPP1129 MZL1128:MZL1129 NJH1128:NJH1129 NTD1128:NTD1129 OCZ1128:OCZ1129 OMV1128:OMV1129 OWR1128:OWR1129 PGN1128:PGN1129 PQJ1128:PQJ1129 QAF1128:QAF1129 QKB1128:QKB1129 QTX1128:QTX1129 RDT1128:RDT1129 RNP1128:RNP1129 RXL1128:RXL1129 SHH1128:SHH1129 SRD1128:SRD1129 TAZ1128:TAZ1129 TKV1128:TKV1129 TUR1128:TUR1129 UEN1128:UEN1129 UOJ1128:UOJ1129 UYF1128:UYF1129 VIB1128:VIB1129 VRX1128:VRX1129 WBT1128:WBT1129 WLP1128:WLP1129 WVL1128:WVL1129 D969:D970 IZ968:IZ969 SV968:SV969 ACR968:ACR969 AMN968:AMN969 AWJ968:AWJ969 BGF968:BGF969 BQB968:BQB969 BZX968:BZX969 CJT968:CJT969 CTP968:CTP969 DDL968:DDL969 DNH968:DNH969 DXD968:DXD969 EGZ968:EGZ969 EQV968:EQV969 FAR968:FAR969 FKN968:FKN969 FUJ968:FUJ969 GEF968:GEF969 GOB968:GOB969 GXX968:GXX969 HHT968:HHT969 HRP968:HRP969 IBL968:IBL969 ILH968:ILH969 IVD968:IVD969 JEZ968:JEZ969 JOV968:JOV969 JYR968:JYR969 KIN968:KIN969 KSJ968:KSJ969 LCF968:LCF969 LMB968:LMB969 LVX968:LVX969 MFT968:MFT969 MPP968:MPP969 MZL968:MZL969 NJH968:NJH969 NTD968:NTD969 OCZ968:OCZ969 OMV968:OMV969 OWR968:OWR969 PGN968:PGN969 PQJ968:PQJ969 QAF968:QAF969 QKB968:QKB969 QTX968:QTX969 RDT968:RDT969 RNP968:RNP969 RXL968:RXL969 SHH968:SHH969 SRD968:SRD969 TAZ968:TAZ969 TKV968:TKV969 TUR968:TUR969 UEN968:UEN969 UOJ968:UOJ969 UYF968:UYF969 VIB968:VIB969 VRX968:VRX969 WBT968:WBT969 WLP968:WLP969 WVL968:WVL969 D929:D930 IZ928:IZ929 SV928:SV929 ACR928:ACR929 AMN928:AMN929 AWJ928:AWJ929 BGF928:BGF929 BQB928:BQB929 BZX928:BZX929 CJT928:CJT929 CTP928:CTP929 DDL928:DDL929 DNH928:DNH929 DXD928:DXD929 EGZ928:EGZ929 EQV928:EQV929 FAR928:FAR929 FKN928:FKN929 FUJ928:FUJ929 GEF928:GEF929 GOB928:GOB929 GXX928:GXX929 HHT928:HHT929 HRP928:HRP929 IBL928:IBL929 ILH928:ILH929 IVD928:IVD929 JEZ928:JEZ929 JOV928:JOV929 JYR928:JYR929 KIN928:KIN929 KSJ928:KSJ929 LCF928:LCF929 LMB928:LMB929 LVX928:LVX929 MFT928:MFT929 MPP928:MPP929 MZL928:MZL929 NJH928:NJH929 NTD928:NTD929 OCZ928:OCZ929 OMV928:OMV929 OWR928:OWR929 PGN928:PGN929 PQJ928:PQJ929 QAF928:QAF929 QKB928:QKB929 QTX928:QTX929 RDT928:RDT929 RNP928:RNP929 RXL928:RXL929 SHH928:SHH929 SRD928:SRD929 TAZ928:TAZ929 TKV928:TKV929 TUR928:TUR929 UEN928:UEN929 UOJ928:UOJ929 UYF928:UYF929 VIB928:VIB929 VRX928:VRX929 WBT928:WBT929 WLP928:WLP929 WVL928:WVL929 D889:D890 IZ888:IZ889 SV888:SV889 ACR888:ACR889 AMN888:AMN889 AWJ888:AWJ889 BGF888:BGF889 BQB888:BQB889 BZX888:BZX889 CJT888:CJT889 CTP888:CTP889 DDL888:DDL889 DNH888:DNH889 DXD888:DXD889 EGZ888:EGZ889 EQV888:EQV889 FAR888:FAR889 FKN888:FKN889 FUJ888:FUJ889 GEF888:GEF889 GOB888:GOB889 GXX888:GXX889 HHT888:HHT889 HRP888:HRP889 IBL888:IBL889 ILH888:ILH889 IVD888:IVD889 JEZ888:JEZ889 JOV888:JOV889 JYR888:JYR889 KIN888:KIN889 KSJ888:KSJ889 LCF888:LCF889 LMB888:LMB889 LVX888:LVX889 MFT888:MFT889 MPP888:MPP889 MZL888:MZL889 NJH888:NJH889 NTD888:NTD889 OCZ888:OCZ889 OMV888:OMV889 OWR888:OWR889 PGN888:PGN889 PQJ888:PQJ889 QAF888:QAF889 QKB888:QKB889 QTX888:QTX889 RDT888:RDT889 RNP888:RNP889 RXL888:RXL889 SHH888:SHH889 SRD888:SRD889 TAZ888:TAZ889 TKV888:TKV889 TUR888:TUR889 UEN888:UEN889 UOJ888:UOJ889 UYF888:UYF889 VIB888:VIB889 VRX888:VRX889 WBT888:WBT889 WLP888:WLP889 WVL888:WVL889 D849:D850 IZ848:IZ849 SV848:SV849 ACR848:ACR849 AMN848:AMN849 AWJ848:AWJ849 BGF848:BGF849 BQB848:BQB849 BZX848:BZX849 CJT848:CJT849 CTP848:CTP849 DDL848:DDL849 DNH848:DNH849 DXD848:DXD849 EGZ848:EGZ849 EQV848:EQV849 FAR848:FAR849 FKN848:FKN849 FUJ848:FUJ849 GEF848:GEF849 GOB848:GOB849 GXX848:GXX849 HHT848:HHT849 HRP848:HRP849 IBL848:IBL849 ILH848:ILH849 IVD848:IVD849 JEZ848:JEZ849 JOV848:JOV849 JYR848:JYR849 KIN848:KIN849 KSJ848:KSJ849 LCF848:LCF849 LMB848:LMB849 LVX848:LVX849 MFT848:MFT849 MPP848:MPP849 MZL848:MZL849 NJH848:NJH849 NTD848:NTD849 OCZ848:OCZ849 OMV848:OMV849 OWR848:OWR849 PGN848:PGN849 PQJ848:PQJ849 QAF848:QAF849 QKB848:QKB849 QTX848:QTX849 RDT848:RDT849 RNP848:RNP849 RXL848:RXL849 SHH848:SHH849 SRD848:SRD849 TAZ848:TAZ849 TKV848:TKV849 TUR848:TUR849 UEN848:UEN849 UOJ848:UOJ849 UYF848:UYF849 VIB848:VIB849 VRX848:VRX849 WBT848:WBT849 WLP848:WLP849 WVL848:WVL849 D809:D810 IZ808:IZ809 SV808:SV809 ACR808:ACR809 AMN808:AMN809 AWJ808:AWJ809 BGF808:BGF809 BQB808:BQB809 BZX808:BZX809 CJT808:CJT809 CTP808:CTP809 DDL808:DDL809 DNH808:DNH809 DXD808:DXD809 EGZ808:EGZ809 EQV808:EQV809 FAR808:FAR809 FKN808:FKN809 FUJ808:FUJ809 GEF808:GEF809 GOB808:GOB809 GXX808:GXX809 HHT808:HHT809 HRP808:HRP809 IBL808:IBL809 ILH808:ILH809 IVD808:IVD809 JEZ808:JEZ809 JOV808:JOV809 JYR808:JYR809 KIN808:KIN809 KSJ808:KSJ809 LCF808:LCF809 LMB808:LMB809 LVX808:LVX809 MFT808:MFT809 MPP808:MPP809 MZL808:MZL809 NJH808:NJH809 NTD808:NTD809 OCZ808:OCZ809 OMV808:OMV809 OWR808:OWR809 PGN808:PGN809 PQJ808:PQJ809 QAF808:QAF809 QKB808:QKB809 QTX808:QTX809 RDT808:RDT809 RNP808:RNP809 RXL808:RXL809 SHH808:SHH809 SRD808:SRD809 TAZ808:TAZ809 TKV808:TKV809 TUR808:TUR809 UEN808:UEN809 UOJ808:UOJ809 UYF808:UYF809 VIB808:VIB809 VRX808:VRX809 WBT808:WBT809 WLP808:WLP809 WVL808:WVL809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729:D730 IZ728:IZ729 SV728:SV729 ACR728:ACR729 AMN728:AMN729 AWJ728:AWJ729 BGF728:BGF729 BQB728:BQB729 BZX728:BZX729 CJT728:CJT729 CTP728:CTP729 DDL728:DDL729 DNH728:DNH729 DXD728:DXD729 EGZ728:EGZ729 EQV728:EQV729 FAR728:FAR729 FKN728:FKN729 FUJ728:FUJ729 GEF728:GEF729 GOB728:GOB729 GXX728:GXX729 HHT728:HHT729 HRP728:HRP729 IBL728:IBL729 ILH728:ILH729 IVD728:IVD729 JEZ728:JEZ729 JOV728:JOV729 JYR728:JYR729 KIN728:KIN729 KSJ728:KSJ729 LCF728:LCF729 LMB728:LMB729 LVX728:LVX729 MFT728:MFT729 MPP728:MPP729 MZL728:MZL729 NJH728:NJH729 NTD728:NTD729 OCZ728:OCZ729 OMV728:OMV729 OWR728:OWR729 PGN728:PGN729 PQJ728:PQJ729 QAF728:QAF729 QKB728:QKB729 QTX728:QTX729 RDT728:RDT729 RNP728:RNP729 RXL728:RXL729 SHH728:SHH729 SRD728:SRD729 TAZ728:TAZ729 TKV728:TKV729 TUR728:TUR729 UEN728:UEN729 UOJ728:UOJ729 UYF728:UYF729 VIB728:VIB729 VRX728:VRX729 WBT728:WBT729 WLP728:WLP729 WVL728:WVL729 D410:D411 IZ409:IZ410 SV409:SV410 ACR409:ACR410 AMN409:AMN410 AWJ409:AWJ410 BGF409:BGF410 BQB409:BQB410 BZX409:BZX410 CJT409:CJT410 CTP409:CTP410 DDL409:DDL410 DNH409:DNH410 DXD409:DXD410 EGZ409:EGZ410 EQV409:EQV410 FAR409:FAR410 FKN409:FKN410 FUJ409:FUJ410 GEF409:GEF410 GOB409:GOB410 GXX409:GXX410 HHT409:HHT410 HRP409:HRP410 IBL409:IBL410 ILH409:ILH410 IVD409:IVD410 JEZ409:JEZ410 JOV409:JOV410 JYR409:JYR410 KIN409:KIN410 KSJ409:KSJ410 LCF409:LCF410 LMB409:LMB410 LVX409:LVX410 MFT409:MFT410 MPP409:MPP410 MZL409:MZL410 NJH409:NJH410 NTD409:NTD410 OCZ409:OCZ410 OMV409:OMV410 OWR409:OWR410 PGN409:PGN410 PQJ409:PQJ410 QAF409:QAF410 QKB409:QKB410 QTX409:QTX410 RDT409:RDT410 RNP409:RNP410 RXL409:RXL410 SHH409:SHH410 SRD409:SRD410 TAZ409:TAZ410 TKV409:TKV410 TUR409:TUR410 UEN409:UEN410 UOJ409:UOJ410 UYF409:UYF410 VIB409:VIB410 VRX409:VRX410 WBT409:WBT410 WLP409:WLP410 WVL409:WVL410 D450:D451 IZ449:IZ450 SV449:SV450 ACR449:ACR450 AMN449:AMN450 AWJ449:AWJ450 BGF449:BGF450 BQB449:BQB450 BZX449:BZX450 CJT449:CJT450 CTP449:CTP450 DDL449:DDL450 DNH449:DNH450 DXD449:DXD450 EGZ449:EGZ450 EQV449:EQV450 FAR449:FAR450 FKN449:FKN450 FUJ449:FUJ450 GEF449:GEF450 GOB449:GOB450 GXX449:GXX450 HHT449:HHT450 HRP449:HRP450 IBL449:IBL450 ILH449:ILH450 IVD449:IVD450 JEZ449:JEZ450 JOV449:JOV450 JYR449:JYR450 KIN449:KIN450 KSJ449:KSJ450 LCF449:LCF450 LMB449:LMB450 LVX449:LVX450 MFT449:MFT450 MPP449:MPP450 MZL449:MZL450 NJH449:NJH450 NTD449:NTD450 OCZ449:OCZ450 OMV449:OMV450 OWR449:OWR450 PGN449:PGN450 PQJ449:PQJ450 QAF449:QAF450 QKB449:QKB450 QTX449:QTX450 RDT449:RDT450 RNP449:RNP450 RXL449:RXL450 SHH449:SHH450 SRD449:SRD450 TAZ449:TAZ450 TKV449:TKV450 TUR449:TUR450 UEN449:UEN450 UOJ449:UOJ450 UYF449:UYF450 VIB449:VIB450 VRX449:VRX450 WBT449:WBT450 WLP449:WLP450 WVL449:WVL450 D490:D491 IZ489:IZ490 SV489:SV490 ACR489:ACR490 AMN489:AMN490 AWJ489:AWJ490 BGF489:BGF490 BQB489:BQB490 BZX489:BZX490 CJT489:CJT490 CTP489:CTP490 DDL489:DDL490 DNH489:DNH490 DXD489:DXD490 EGZ489:EGZ490 EQV489:EQV490 FAR489:FAR490 FKN489:FKN490 FUJ489:FUJ490 GEF489:GEF490 GOB489:GOB490 GXX489:GXX490 HHT489:HHT490 HRP489:HRP490 IBL489:IBL490 ILH489:ILH490 IVD489:IVD490 JEZ489:JEZ490 JOV489:JOV490 JYR489:JYR490 KIN489:KIN490 KSJ489:KSJ490 LCF489:LCF490 LMB489:LMB490 LVX489:LVX490 MFT489:MFT490 MPP489:MPP490 MZL489:MZL490 NJH489:NJH490 NTD489:NTD490 OCZ489:OCZ490 OMV489:OMV490 OWR489:OWR490 PGN489:PGN490 PQJ489:PQJ490 QAF489:QAF490 QKB489:QKB490 QTX489:QTX490 RDT489:RDT490 RNP489:RNP490 RXL489:RXL490 SHH489:SHH490 SRD489:SRD490 TAZ489:TAZ490 TKV489:TKV490 TUR489:TUR490 UEN489:UEN490 UOJ489:UOJ490 UYF489:UYF490 VIB489:VIB490 VRX489:VRX490 WBT489:WBT490 WLP489:WLP490 WVL489:WVL490 D530:D531 IZ529:IZ530 SV529:SV530 ACR529:ACR530 AMN529:AMN530 AWJ529:AWJ530 BGF529:BGF530 BQB529:BQB530 BZX529:BZX530 CJT529:CJT530 CTP529:CTP530 DDL529:DDL530 DNH529:DNH530 DXD529:DXD530 EGZ529:EGZ530 EQV529:EQV530 FAR529:FAR530 FKN529:FKN530 FUJ529:FUJ530 GEF529:GEF530 GOB529:GOB530 GXX529:GXX530 HHT529:HHT530 HRP529:HRP530 IBL529:IBL530 ILH529:ILH530 IVD529:IVD530 JEZ529:JEZ530 JOV529:JOV530 JYR529:JYR530 KIN529:KIN530 KSJ529:KSJ530 LCF529:LCF530 LMB529:LMB530 LVX529:LVX530 MFT529:MFT530 MPP529:MPP530 MZL529:MZL530 NJH529:NJH530 NTD529:NTD530 OCZ529:OCZ530 OMV529:OMV530 OWR529:OWR530 PGN529:PGN530 PQJ529:PQJ530 QAF529:QAF530 QKB529:QKB530 QTX529:QTX530 RDT529:RDT530 RNP529:RNP530 RXL529:RXL530 SHH529:SHH530 SRD529:SRD530 TAZ529:TAZ530 TKV529:TKV530 TUR529:TUR530 UEN529:UEN530 UOJ529:UOJ530 UYF529:UYF530 VIB529:VIB530 VRX529:VRX530 WBT529:WBT530 WLP529:WLP530 WVL529:WVL530 D569:D570 IZ568:IZ569 SV568:SV569 ACR568:ACR569 AMN568:AMN569 AWJ568:AWJ569 BGF568:BGF569 BQB568:BQB569 BZX568:BZX569 CJT568:CJT569 CTP568:CTP569 DDL568:DDL569 DNH568:DNH569 DXD568:DXD569 EGZ568:EGZ569 EQV568:EQV569 FAR568:FAR569 FKN568:FKN569 FUJ568:FUJ569 GEF568:GEF569 GOB568:GOB569 GXX568:GXX569 HHT568:HHT569 HRP568:HRP569 IBL568:IBL569 ILH568:ILH569 IVD568:IVD569 JEZ568:JEZ569 JOV568:JOV569 JYR568:JYR569 KIN568:KIN569 KSJ568:KSJ569 LCF568:LCF569 LMB568:LMB569 LVX568:LVX569 MFT568:MFT569 MPP568:MPP569 MZL568:MZL569 NJH568:NJH569 NTD568:NTD569 OCZ568:OCZ569 OMV568:OMV569 OWR568:OWR569 PGN568:PGN569 PQJ568:PQJ569 QAF568:QAF569 QKB568:QKB569 QTX568:QTX569 RDT568:RDT569 RNP568:RNP569 RXL568:RXL569 SHH568:SHH569 SRD568:SRD569 TAZ568:TAZ569 TKV568:TKV569 TUR568:TUR569 UEN568:UEN569 UOJ568:UOJ569 UYF568:UYF569 VIB568:VIB569 VRX568:VRX569 WBT568:WBT569 WLP568:WLP569 WVL568:WVL569 D609:D610 IZ608:IZ609 SV608:SV609 ACR608:ACR609 AMN608:AMN609 AWJ608:AWJ609 BGF608:BGF609 BQB608:BQB609 BZX608:BZX609 CJT608:CJT609 CTP608:CTP609 DDL608:DDL609 DNH608:DNH609 DXD608:DXD609 EGZ608:EGZ609 EQV608:EQV609 FAR608:FAR609 FKN608:FKN609 FUJ608:FUJ609 GEF608:GEF609 GOB608:GOB609 GXX608:GXX609 HHT608:HHT609 HRP608:HRP609 IBL608:IBL609 ILH608:ILH609 IVD608:IVD609 JEZ608:JEZ609 JOV608:JOV609 JYR608:JYR609 KIN608:KIN609 KSJ608:KSJ609 LCF608:LCF609 LMB608:LMB609 LVX608:LVX609 MFT608:MFT609 MPP608:MPP609 MZL608:MZL609 NJH608:NJH609 NTD608:NTD609 OCZ608:OCZ609 OMV608:OMV609 OWR608:OWR609 PGN608:PGN609 PQJ608:PQJ609 QAF608:QAF609 QKB608:QKB609 QTX608:QTX609 RDT608:RDT609 RNP608:RNP609 RXL608:RXL609 SHH608:SHH609 SRD608:SRD609 TAZ608:TAZ609 TKV608:TKV609 TUR608:TUR609 UEN608:UEN609 UOJ608:UOJ609 UYF608:UYF609 VIB608:VIB609 VRX608:VRX609 WBT608:WBT609 WLP608:WLP609 WVL608:WVL609 D649:D650 IZ648:IZ649 SV648:SV649 ACR648:ACR649 AMN648:AMN649 AWJ648:AWJ649 BGF648:BGF649 BQB648:BQB649 BZX648:BZX649 CJT648:CJT649 CTP648:CTP649 DDL648:DDL649 DNH648:DNH649 DXD648:DXD649 EGZ648:EGZ649 EQV648:EQV649 FAR648:FAR649 FKN648:FKN649 FUJ648:FUJ649 GEF648:GEF649 GOB648:GOB649 GXX648:GXX649 HHT648:HHT649 HRP648:HRP649 IBL648:IBL649 ILH648:ILH649 IVD648:IVD649 JEZ648:JEZ649 JOV648:JOV649 JYR648:JYR649 KIN648:KIN649 KSJ648:KSJ649 LCF648:LCF649 LMB648:LMB649 LVX648:LVX649 MFT648:MFT649 MPP648:MPP649 MZL648:MZL649 NJH648:NJH649 NTD648:NTD649 OCZ648:OCZ649 OMV648:OMV649 OWR648:OWR649 PGN648:PGN649 PQJ648:PQJ649 QAF648:QAF649 QKB648:QKB649 QTX648:QTX649 RDT648:RDT649 RNP648:RNP649 RXL648:RXL649 SHH648:SHH649 SRD648:SRD649 TAZ648:TAZ649 TKV648:TKV649 TUR648:TUR649 UEN648:UEN649 UOJ648:UOJ649 UYF648:UYF649 VIB648:VIB649 VRX648:VRX649 WBT648:WBT649 WLP648:WLP649 WVL648:WVL649 D689:D690 IZ688:IZ689 SV688:SV689 ACR688:ACR689 AMN688:AMN689 AWJ688:AWJ689 BGF688:BGF689 BQB688:BQB689 BZX688:BZX689 CJT688:CJT689 CTP688:CTP689 DDL688:DDL689 DNH688:DNH689 DXD688:DXD689 EGZ688:EGZ689 EQV688:EQV689 FAR688:FAR689 FKN688:FKN689 FUJ688:FUJ689 GEF688:GEF689 GOB688:GOB689 GXX688:GXX689 HHT688:HHT689 HRP688:HRP689 IBL688:IBL689 ILH688:ILH689 IVD688:IVD689 JEZ688:JEZ689 JOV688:JOV689 JYR688:JYR689 KIN688:KIN689 KSJ688:KSJ689 LCF688:LCF689 LMB688:LMB689 LVX688:LVX689 MFT688:MFT689 MPP688:MPP689 MZL688:MZL689 NJH688:NJH689 NTD688:NTD689 OCZ688:OCZ689 OMV688:OMV689 OWR688:OWR689 PGN688:PGN689 PQJ688:PQJ689 QAF688:QAF689 QKB688:QKB689 QTX688:QTX689 RDT688:RDT689 RNP688:RNP689 RXL688:RXL689 SHH688:SHH689 SRD688:SRD689 TAZ688:TAZ689 TKV688:TKV689 TUR688:TUR689 UEN688:UEN689 UOJ688:UOJ689 UYF688:UYF689 VIB688:VIB689 VRX688:VRX689 WBT688:WBT689 WLP688:WLP689 WVL688:WVL689 D1009:D1010 IZ1008:IZ1009 SV1008:SV1009 ACR1008:ACR1009 AMN1008:AMN1009 AWJ1008:AWJ1009 BGF1008:BGF1009 BQB1008:BQB1009 BZX1008:BZX1009 CJT1008:CJT1009 CTP1008:CTP1009 DDL1008:DDL1009 DNH1008:DNH1009 DXD1008:DXD1009 EGZ1008:EGZ1009 EQV1008:EQV1009 FAR1008:FAR1009 FKN1008:FKN1009 FUJ1008:FUJ1009 GEF1008:GEF1009 GOB1008:GOB1009 GXX1008:GXX1009 HHT1008:HHT1009 HRP1008:HRP1009 IBL1008:IBL1009 ILH1008:ILH1009 IVD1008:IVD1009 JEZ1008:JEZ1009 JOV1008:JOV1009 JYR1008:JYR1009 KIN1008:KIN1009 KSJ1008:KSJ1009 LCF1008:LCF1009 LMB1008:LMB1009 LVX1008:LVX1009 MFT1008:MFT1009 MPP1008:MPP1009 MZL1008:MZL1009 NJH1008:NJH1009 NTD1008:NTD1009 OCZ1008:OCZ1009 OMV1008:OMV1009 OWR1008:OWR1009 PGN1008:PGN1009 PQJ1008:PQJ1009 QAF1008:QAF1009 QKB1008:QKB1009 QTX1008:QTX1009 RDT1008:RDT1009 RNP1008:RNP1009 RXL1008:RXL1009 SHH1008:SHH1009 SRD1008:SRD1009 TAZ1008:TAZ1009 TKV1008:TKV1009 TUR1008:TUR1009 UEN1008:UEN1009 UOJ1008:UOJ1009 UYF1008:UYF1009 VIB1008:VIB1009 VRX1008:VRX1009 WBT1008:WBT1009 WLP1008:WLP1009 WVL1008:WVL1009 D1090:D1091 IZ1088:IZ1089 SV1088:SV1089 ACR1088:ACR1089 AMN1088:AMN1089 AWJ1088:AWJ1089 BGF1088:BGF1089 BQB1088:BQB1089 BZX1088:BZX1089 CJT1088:CJT1089 CTP1088:CTP1089 DDL1088:DDL1089 DNH1088:DNH1089 DXD1088:DXD1089 EGZ1088:EGZ1089 EQV1088:EQV1089 FAR1088:FAR1089 FKN1088:FKN1089 FUJ1088:FUJ1089 GEF1088:GEF1089 GOB1088:GOB1089 GXX1088:GXX1089 HHT1088:HHT1089 HRP1088:HRP1089 IBL1088:IBL1089 ILH1088:ILH1089 IVD1088:IVD1089 JEZ1088:JEZ1089 JOV1088:JOV1089 JYR1088:JYR1089 KIN1088:KIN1089 KSJ1088:KSJ1089 LCF1088:LCF1089 LMB1088:LMB1089 LVX1088:LVX1089 MFT1088:MFT1089 MPP1088:MPP1089 MZL1088:MZL1089 NJH1088:NJH1089 NTD1088:NTD1089 OCZ1088:OCZ1089 OMV1088:OMV1089 OWR1088:OWR1089 PGN1088:PGN1089 PQJ1088:PQJ1089 QAF1088:QAF1089 QKB1088:QKB1089 QTX1088:QTX1089 RDT1088:RDT1089 RNP1088:RNP1089 RXL1088:RXL1089 SHH1088:SHH1089 SRD1088:SRD1089 TAZ1088:TAZ1089 TKV1088:TKV1089 TUR1088:TUR1089 UEN1088:UEN1089 UOJ1088:UOJ1089 UYF1088:UYF1089 VIB1088:VIB1089 VRX1088:VRX1089 WBT1088:WBT1089 WLP1088:WLP1089 WVL1088:WVL1089 D171:D172 IZ171:IZ172 SV171:SV172 ACR171:ACR172 AMN171:AMN172 AWJ171:AWJ172 BGF171:BGF172 BQB171:BQB172 BZX171:BZX172 CJT171:CJT172 CTP171:CTP172 DDL171:DDL172 DNH171:DNH172 DXD171:DXD172 EGZ171:EGZ172 EQV171:EQV172 FAR171:FAR172 FKN171:FKN172 FUJ171:FUJ172 GEF171:GEF172 GOB171:GOB172 GXX171:GXX172 HHT171:HHT172 HRP171:HRP172 IBL171:IBL172 ILH171:ILH172 IVD171:IVD172 JEZ171:JEZ172 JOV171:JOV172 JYR171:JYR172 KIN171:KIN172 KSJ171:KSJ172 LCF171:LCF172 LMB171:LMB172 LVX171:LVX172 MFT171:MFT172 MPP171:MPP172 MZL171:MZL172 NJH171:NJH172 NTD171:NTD172 OCZ171:OCZ172 OMV171:OMV172 OWR171:OWR172 PGN171:PGN172 PQJ171:PQJ172 QAF171:QAF172 QKB171:QKB172 QTX171:QTX172 RDT171:RDT172 RNP171:RNP172 RXL171:RXL172 SHH171:SHH172 SRD171:SRD172 TAZ171:TAZ172 TKV171:TKV172 TUR171:TUR172 UEN171:UEN172 UOJ171:UOJ172 UYF171:UYF172 VIB171:VIB172 VRX171:VRX172 WBT171:WBT172 WLP171:WLP172 WVL171:WVL172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1:D132 IZ131:IZ132 SV131:SV132 ACR131:ACR132 AMN131:AMN132 AWJ131:AWJ132 BGF131:BGF132 BQB131:BQB132 BZX131:BZX132 CJT131:CJT132 CTP131:CTP132 DDL131:DDL132 DNH131:DNH132 DXD131:DXD132 EGZ131:EGZ132 EQV131:EQV132 FAR131:FAR132 FKN131:FKN132 FUJ131:FUJ132 GEF131:GEF132 GOB131:GOB132 GXX131:GXX132 HHT131:HHT132 HRP131:HRP132 IBL131:IBL132 ILH131:ILH132 IVD131:IVD132 JEZ131:JEZ132 JOV131:JOV132 JYR131:JYR132 KIN131:KIN132 KSJ131:KSJ132 LCF131:LCF132 LMB131:LMB132 LVX131:LVX132 MFT131:MFT132 MPP131:MPP132 MZL131:MZL132 NJH131:NJH132 NTD131:NTD132 OCZ131:OCZ132 OMV131:OMV132 OWR131:OWR132 PGN131:PGN132 PQJ131:PQJ132 QAF131:QAF132 QKB131:QKB132 QTX131:QTX132 RDT131:RDT132 RNP131:RNP132 RXL131:RXL132 SHH131:SHH132 SRD131:SRD132 TAZ131:TAZ132 TKV131:TKV132 TUR131:TUR132 UEN131:UEN132 UOJ131:UOJ132 UYF131:UYF132 VIB131:VIB132 VRX131:VRX132 WBT131:WBT132 WLP131:WLP132 WVL131:WVL132 D211:D212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D291:D292 IZ291:IZ292 SV291:SV292 ACR291:ACR292 AMN291:AMN292 AWJ291:AWJ292 BGF291:BGF292 BQB291:BQB292 BZX291:BZX292 CJT291:CJT292 CTP291:CTP292 DDL291:DDL292 DNH291:DNH292 DXD291:DXD292 EGZ291:EGZ292 EQV291:EQV292 FAR291:FAR292 FKN291:FKN292 FUJ291:FUJ292 GEF291:GEF292 GOB291:GOB292 GXX291:GXX292 HHT291:HHT292 HRP291:HRP292 IBL291:IBL292 ILH291:ILH292 IVD291:IVD292 JEZ291:JEZ292 JOV291:JOV292 JYR291:JYR292 KIN291:KIN292 KSJ291:KSJ292 LCF291:LCF292 LMB291:LMB292 LVX291:LVX292 MFT291:MFT292 MPP291:MPP292 MZL291:MZL292 NJH291:NJH292 NTD291:NTD292 OCZ291:OCZ292 OMV291:OMV292 OWR291:OWR292 PGN291:PGN292 PQJ291:PQJ292 QAF291:QAF292 QKB291:QKB292 QTX291:QTX292 RDT291:RDT292 RNP291:RNP292 RXL291:RXL292 SHH291:SHH292 SRD291:SRD292 TAZ291:TAZ292 TKV291:TKV292 TUR291:TUR292 UEN291:UEN292 UOJ291:UOJ292 UYF291:UYF292 VIB291:VIB292 VRX291:VRX292 WBT291:WBT292 WLP291:WLP292 WVL291:WVL292 D769 IZ768 SV768 ACR768 AMN768 AWJ768 BGF768 BQB768 BZX768 CJT768 CTP768 DDL768 DNH768 DXD768 EGZ768 EQV768 FAR768 FKN768 FUJ768 GEF768 GOB768 GXX768 HHT768 HRP768 IBL768 ILH768 IVD768 JEZ768 JOV768 JYR768 KIN768 KSJ768 LCF768 LMB768 LVX768 MFT768 MPP768 MZL768 NJH768 NTD768 OCZ768 OMV768 OWR768 PGN768 PQJ768 QAF768 QKB768 QTX768 RDT768 RNP768 RXL768 SHH768 SRD768 TAZ768 TKV768 TUR768 UEN768 UOJ768 UYF768 VIB768 VRX768 WBT768 WLP768 WVL768">
      <formula1>"Nr. de solicitări primite de la persoane fizice"</formula1>
    </dataValidation>
    <dataValidation type="list" allowBlank="1" showInputMessage="1" showErrorMessage="1" sqref="D1048:E1048 IZ1047:JA1047 SV1047:SW1047 ACR1047:ACS1047 AMN1047:AMO1047 AWJ1047:AWK1047 BGF1047:BGG1047 BQB1047:BQC1047 BZX1047:BZY1047 CJT1047:CJU1047 CTP1047:CTQ1047 DDL1047:DDM1047 DNH1047:DNI1047 DXD1047:DXE1047 EGZ1047:EHA1047 EQV1047:EQW1047 FAR1047:FAS1047 FKN1047:FKO1047 FUJ1047:FUK1047 GEF1047:GEG1047 GOB1047:GOC1047 GXX1047:GXY1047 HHT1047:HHU1047 HRP1047:HRQ1047 IBL1047:IBM1047 ILH1047:ILI1047 IVD1047:IVE1047 JEZ1047:JFA1047 JOV1047:JOW1047 JYR1047:JYS1047 KIN1047:KIO1047 KSJ1047:KSK1047 LCF1047:LCG1047 LMB1047:LMC1047 LVX1047:LVY1047 MFT1047:MFU1047 MPP1047:MPQ1047 MZL1047:MZM1047 NJH1047:NJI1047 NTD1047:NTE1047 OCZ1047:ODA1047 OMV1047:OMW1047 OWR1047:OWS1047 PGN1047:PGO1047 PQJ1047:PQK1047 QAF1047:QAG1047 QKB1047:QKC1047 QTX1047:QTY1047 RDT1047:RDU1047 RNP1047:RNQ1047 RXL1047:RXM1047 SHH1047:SHI1047 SRD1047:SRE1047 TAZ1047:TBA1047 TKV1047:TKW1047 TUR1047:TUS1047 UEN1047:UEO1047 UOJ1047:UOK1047 UYF1047:UYG1047 VIB1047:VIC1047 VRX1047:VRY1047 WBT1047:WBU1047 WLP1047:WLQ1047 WVL1047:WVM1047 D369:E369 IZ369:JA369 SV369:SW369 ACR369:ACS369 AMN369:AMO369 AWJ369:AWK369 BGF369:BGG369 BQB369:BQC369 BZX369:BZY369 CJT369:CJU369 CTP369:CTQ369 DDL369:DDM369 DNH369:DNI369 DXD369:DXE369 EGZ369:EHA369 EQV369:EQW369 FAR369:FAS369 FKN369:FKO369 FUJ369:FUK369 GEF369:GEG369 GOB369:GOC369 GXX369:GXY369 HHT369:HHU369 HRP369:HRQ369 IBL369:IBM369 ILH369:ILI369 IVD369:IVE369 JEZ369:JFA369 JOV369:JOW369 JYR369:JYS369 KIN369:KIO369 KSJ369:KSK369 LCF369:LCG369 LMB369:LMC369 LVX369:LVY369 MFT369:MFU369 MPP369:MPQ369 MZL369:MZM369 NJH369:NJI369 NTD369:NTE369 OCZ369:ODA369 OMV369:OMW369 OWR369:OWS369 PGN369:PGO369 PQJ369:PQK369 QAF369:QAG369 QKB369:QKC369 QTX369:QTY369 RDT369:RDU369 RNP369:RNQ369 RXL369:RXM369 SHH369:SHI369 SRD369:SRE369 TAZ369:TBA369 TKV369:TKW369 TUR369:TUS369 UEN369:UEO369 UOJ369:UOK369 UYF369:UYG369 VIB369:VIC369 VRX369:VRY369 WBT369:WBU369 WLP369:WLQ369 WVL369:WVM369 D329:E329 IZ329:JA329 SV329:SW329 ACR329:ACS329 AMN329:AMO329 AWJ329:AWK329 BGF329:BGG329 BQB329:BQC329 BZX329:BZY329 CJT329:CJU329 CTP329:CTQ329 DDL329:DDM329 DNH329:DNI329 DXD329:DXE329 EGZ329:EHA329 EQV329:EQW329 FAR329:FAS329 FKN329:FKO329 FUJ329:FUK329 GEF329:GEG329 GOB329:GOC329 GXX329:GXY329 HHT329:HHU329 HRP329:HRQ329 IBL329:IBM329 ILH329:ILI329 IVD329:IVE329 JEZ329:JFA329 JOV329:JOW329 JYR329:JYS329 KIN329:KIO329 KSJ329:KSK329 LCF329:LCG329 LMB329:LMC329 LVX329:LVY329 MFT329:MFU329 MPP329:MPQ329 MZL329:MZM329 NJH329:NJI329 NTD329:NTE329 OCZ329:ODA329 OMV329:OMW329 OWR329:OWS329 PGN329:PGO329 PQJ329:PQK329 QAF329:QAG329 QKB329:QKC329 QTX329:QTY329 RDT329:RDU329 RNP329:RNQ329 RXL329:RXM329 SHH329:SHI329 SRD329:SRE329 TAZ329:TBA329 TKV329:TKW329 TUR329:TUS329 UEN329:UEO329 UOJ329:UOK329 UYF329:UYG329 VIB329:VIC329 VRX329:VRY329 WBT329:WBU329 WLP329:WLQ329 WVL329:WVM329 D1129:E1129 IZ1127:JA1127 SV1127:SW1127 ACR1127:ACS1127 AMN1127:AMO1127 AWJ1127:AWK1127 BGF1127:BGG1127 BQB1127:BQC1127 BZX1127:BZY1127 CJT1127:CJU1127 CTP1127:CTQ1127 DDL1127:DDM1127 DNH1127:DNI1127 DXD1127:DXE1127 EGZ1127:EHA1127 EQV1127:EQW1127 FAR1127:FAS1127 FKN1127:FKO1127 FUJ1127:FUK1127 GEF1127:GEG1127 GOB1127:GOC1127 GXX1127:GXY1127 HHT1127:HHU1127 HRP1127:HRQ1127 IBL1127:IBM1127 ILH1127:ILI1127 IVD1127:IVE1127 JEZ1127:JFA1127 JOV1127:JOW1127 JYR1127:JYS1127 KIN1127:KIO1127 KSJ1127:KSK1127 LCF1127:LCG1127 LMB1127:LMC1127 LVX1127:LVY1127 MFT1127:MFU1127 MPP1127:MPQ1127 MZL1127:MZM1127 NJH1127:NJI1127 NTD1127:NTE1127 OCZ1127:ODA1127 OMV1127:OMW1127 OWR1127:OWS1127 PGN1127:PGO1127 PQJ1127:PQK1127 QAF1127:QAG1127 QKB1127:QKC1127 QTX1127:QTY1127 RDT1127:RDU1127 RNP1127:RNQ1127 RXL1127:RXM1127 SHH1127:SHI1127 SRD1127:SRE1127 TAZ1127:TBA1127 TKV1127:TKW1127 TUR1127:TUS1127 UEN1127:UEO1127 UOJ1127:UOK1127 UYF1127:UYG1127 VIB1127:VIC1127 VRX1127:VRY1127 WBT1127:WBU1127 WLP1127:WLQ1127 WVL1127:WVM1127 D968:E968 IZ967:JA967 SV967:SW967 ACR967:ACS967 AMN967:AMO967 AWJ967:AWK967 BGF967:BGG967 BQB967:BQC967 BZX967:BZY967 CJT967:CJU967 CTP967:CTQ967 DDL967:DDM967 DNH967:DNI967 DXD967:DXE967 EGZ967:EHA967 EQV967:EQW967 FAR967:FAS967 FKN967:FKO967 FUJ967:FUK967 GEF967:GEG967 GOB967:GOC967 GXX967:GXY967 HHT967:HHU967 HRP967:HRQ967 IBL967:IBM967 ILH967:ILI967 IVD967:IVE967 JEZ967:JFA967 JOV967:JOW967 JYR967:JYS967 KIN967:KIO967 KSJ967:KSK967 LCF967:LCG967 LMB967:LMC967 LVX967:LVY967 MFT967:MFU967 MPP967:MPQ967 MZL967:MZM967 NJH967:NJI967 NTD967:NTE967 OCZ967:ODA967 OMV967:OMW967 OWR967:OWS967 PGN967:PGO967 PQJ967:PQK967 QAF967:QAG967 QKB967:QKC967 QTX967:QTY967 RDT967:RDU967 RNP967:RNQ967 RXL967:RXM967 SHH967:SHI967 SRD967:SRE967 TAZ967:TBA967 TKV967:TKW967 TUR967:TUS967 UEN967:UEO967 UOJ967:UOK967 UYF967:UYG967 VIB967:VIC967 VRX967:VRY967 WBT967:WBU967 WLP967:WLQ967 WVL967:WVM967 D928:E928 IZ927:JA927 SV927:SW927 ACR927:ACS927 AMN927:AMO927 AWJ927:AWK927 BGF927:BGG927 BQB927:BQC927 BZX927:BZY927 CJT927:CJU927 CTP927:CTQ927 DDL927:DDM927 DNH927:DNI927 DXD927:DXE927 EGZ927:EHA927 EQV927:EQW927 FAR927:FAS927 FKN927:FKO927 FUJ927:FUK927 GEF927:GEG927 GOB927:GOC927 GXX927:GXY927 HHT927:HHU927 HRP927:HRQ927 IBL927:IBM927 ILH927:ILI927 IVD927:IVE927 JEZ927:JFA927 JOV927:JOW927 JYR927:JYS927 KIN927:KIO927 KSJ927:KSK927 LCF927:LCG927 LMB927:LMC927 LVX927:LVY927 MFT927:MFU927 MPP927:MPQ927 MZL927:MZM927 NJH927:NJI927 NTD927:NTE927 OCZ927:ODA927 OMV927:OMW927 OWR927:OWS927 PGN927:PGO927 PQJ927:PQK927 QAF927:QAG927 QKB927:QKC927 QTX927:QTY927 RDT927:RDU927 RNP927:RNQ927 RXL927:RXM927 SHH927:SHI927 SRD927:SRE927 TAZ927:TBA927 TKV927:TKW927 TUR927:TUS927 UEN927:UEO927 UOJ927:UOK927 UYF927:UYG927 VIB927:VIC927 VRX927:VRY927 WBT927:WBU927 WLP927:WLQ927 WVL927:WVM927 D888:E888 IZ887:JA887 SV887:SW887 ACR887:ACS887 AMN887:AMO887 AWJ887:AWK887 BGF887:BGG887 BQB887:BQC887 BZX887:BZY887 CJT887:CJU887 CTP887:CTQ887 DDL887:DDM887 DNH887:DNI887 DXD887:DXE887 EGZ887:EHA887 EQV887:EQW887 FAR887:FAS887 FKN887:FKO887 FUJ887:FUK887 GEF887:GEG887 GOB887:GOC887 GXX887:GXY887 HHT887:HHU887 HRP887:HRQ887 IBL887:IBM887 ILH887:ILI887 IVD887:IVE887 JEZ887:JFA887 JOV887:JOW887 JYR887:JYS887 KIN887:KIO887 KSJ887:KSK887 LCF887:LCG887 LMB887:LMC887 LVX887:LVY887 MFT887:MFU887 MPP887:MPQ887 MZL887:MZM887 NJH887:NJI887 NTD887:NTE887 OCZ887:ODA887 OMV887:OMW887 OWR887:OWS887 PGN887:PGO887 PQJ887:PQK887 QAF887:QAG887 QKB887:QKC887 QTX887:QTY887 RDT887:RDU887 RNP887:RNQ887 RXL887:RXM887 SHH887:SHI887 SRD887:SRE887 TAZ887:TBA887 TKV887:TKW887 TUR887:TUS887 UEN887:UEO887 UOJ887:UOK887 UYF887:UYG887 VIB887:VIC887 VRX887:VRY887 WBT887:WBU887 WLP887:WLQ887 WVL887:WVM887 D848:E848 IZ847:JA847 SV847:SW847 ACR847:ACS847 AMN847:AMO847 AWJ847:AWK847 BGF847:BGG847 BQB847:BQC847 BZX847:BZY847 CJT847:CJU847 CTP847:CTQ847 DDL847:DDM847 DNH847:DNI847 DXD847:DXE847 EGZ847:EHA847 EQV847:EQW847 FAR847:FAS847 FKN847:FKO847 FUJ847:FUK847 GEF847:GEG847 GOB847:GOC847 GXX847:GXY847 HHT847:HHU847 HRP847:HRQ847 IBL847:IBM847 ILH847:ILI847 IVD847:IVE847 JEZ847:JFA847 JOV847:JOW847 JYR847:JYS847 KIN847:KIO847 KSJ847:KSK847 LCF847:LCG847 LMB847:LMC847 LVX847:LVY847 MFT847:MFU847 MPP847:MPQ847 MZL847:MZM847 NJH847:NJI847 NTD847:NTE847 OCZ847:ODA847 OMV847:OMW847 OWR847:OWS847 PGN847:PGO847 PQJ847:PQK847 QAF847:QAG847 QKB847:QKC847 QTX847:QTY847 RDT847:RDU847 RNP847:RNQ847 RXL847:RXM847 SHH847:SHI847 SRD847:SRE847 TAZ847:TBA847 TKV847:TKW847 TUR847:TUS847 UEN847:UEO847 UOJ847:UOK847 UYF847:UYG847 VIB847:VIC847 VRX847:VRY847 WBT847:WBU847 WLP847:WLQ847 WVL847:WVM847 D808:E808 IZ807:JA807 SV807:SW807 ACR807:ACS807 AMN807:AMO807 AWJ807:AWK807 BGF807:BGG807 BQB807:BQC807 BZX807:BZY807 CJT807:CJU807 CTP807:CTQ807 DDL807:DDM807 DNH807:DNI807 DXD807:DXE807 EGZ807:EHA807 EQV807:EQW807 FAR807:FAS807 FKN807:FKO807 FUJ807:FUK807 GEF807:GEG807 GOB807:GOC807 GXX807:GXY807 HHT807:HHU807 HRP807:HRQ807 IBL807:IBM807 ILH807:ILI807 IVD807:IVE807 JEZ807:JFA807 JOV807:JOW807 JYR807:JYS807 KIN807:KIO807 KSJ807:KSK807 LCF807:LCG807 LMB807:LMC807 LVX807:LVY807 MFT807:MFU807 MPP807:MPQ807 MZL807:MZM807 NJH807:NJI807 NTD807:NTE807 OCZ807:ODA807 OMV807:OMW807 OWR807:OWS807 PGN807:PGO807 PQJ807:PQK807 QAF807:QAG807 QKB807:QKC807 QTX807:QTY807 RDT807:RDU807 RNP807:RNQ807 RXL807:RXM807 SHH807:SHI807 SRD807:SRE807 TAZ807:TBA807 TKV807:TKW807 TUR807:TUS807 UEN807:UEO807 UOJ807:UOK807 UYF807:UYG807 VIB807:VIC807 VRX807:VRY807 WBT807:WBU807 WLP807:WLQ807 WVL807:WVM807 D768:E768 IZ767:JA767 SV767:SW767 ACR767:ACS767 AMN767:AMO767 AWJ767:AWK767 BGF767:BGG767 BQB767:BQC767 BZX767:BZY767 CJT767:CJU767 CTP767:CTQ767 DDL767:DDM767 DNH767:DNI767 DXD767:DXE767 EGZ767:EHA767 EQV767:EQW767 FAR767:FAS767 FKN767:FKO767 FUJ767:FUK767 GEF767:GEG767 GOB767:GOC767 GXX767:GXY767 HHT767:HHU767 HRP767:HRQ767 IBL767:IBM767 ILH767:ILI767 IVD767:IVE767 JEZ767:JFA767 JOV767:JOW767 JYR767:JYS767 KIN767:KIO767 KSJ767:KSK767 LCF767:LCG767 LMB767:LMC767 LVX767:LVY767 MFT767:MFU767 MPP767:MPQ767 MZL767:MZM767 NJH767:NJI767 NTD767:NTE767 OCZ767:ODA767 OMV767:OMW767 OWR767:OWS767 PGN767:PGO767 PQJ767:PQK767 QAF767:QAG767 QKB767:QKC767 QTX767:QTY767 RDT767:RDU767 RNP767:RNQ767 RXL767:RXM767 SHH767:SHI767 SRD767:SRE767 TAZ767:TBA767 TKV767:TKW767 TUR767:TUS767 UEN767:UEO767 UOJ767:UOK767 UYF767:UYG767 VIB767:VIC767 VRX767:VRY767 WBT767:WBU767 WLP767:WLQ767 WVL767:WVM767 D728:E728 IZ727:JA727 SV727:SW727 ACR727:ACS727 AMN727:AMO727 AWJ727:AWK727 BGF727:BGG727 BQB727:BQC727 BZX727:BZY727 CJT727:CJU727 CTP727:CTQ727 DDL727:DDM727 DNH727:DNI727 DXD727:DXE727 EGZ727:EHA727 EQV727:EQW727 FAR727:FAS727 FKN727:FKO727 FUJ727:FUK727 GEF727:GEG727 GOB727:GOC727 GXX727:GXY727 HHT727:HHU727 HRP727:HRQ727 IBL727:IBM727 ILH727:ILI727 IVD727:IVE727 JEZ727:JFA727 JOV727:JOW727 JYR727:JYS727 KIN727:KIO727 KSJ727:KSK727 LCF727:LCG727 LMB727:LMC727 LVX727:LVY727 MFT727:MFU727 MPP727:MPQ727 MZL727:MZM727 NJH727:NJI727 NTD727:NTE727 OCZ727:ODA727 OMV727:OMW727 OWR727:OWS727 PGN727:PGO727 PQJ727:PQK727 QAF727:QAG727 QKB727:QKC727 QTX727:QTY727 RDT727:RDU727 RNP727:RNQ727 RXL727:RXM727 SHH727:SHI727 SRD727:SRE727 TAZ727:TBA727 TKV727:TKW727 TUR727:TUS727 UEN727:UEO727 UOJ727:UOK727 UYF727:UYG727 VIB727:VIC727 VRX727:VRY727 WBT727:WBU727 WLP727:WLQ727 WVL727:WVM727 D409:E409 IZ408:JA408 SV408:SW408 ACR408:ACS408 AMN408:AMO408 AWJ408:AWK408 BGF408:BGG408 BQB408:BQC408 BZX408:BZY408 CJT408:CJU408 CTP408:CTQ408 DDL408:DDM408 DNH408:DNI408 DXD408:DXE408 EGZ408:EHA408 EQV408:EQW408 FAR408:FAS408 FKN408:FKO408 FUJ408:FUK408 GEF408:GEG408 GOB408:GOC408 GXX408:GXY408 HHT408:HHU408 HRP408:HRQ408 IBL408:IBM408 ILH408:ILI408 IVD408:IVE408 JEZ408:JFA408 JOV408:JOW408 JYR408:JYS408 KIN408:KIO408 KSJ408:KSK408 LCF408:LCG408 LMB408:LMC408 LVX408:LVY408 MFT408:MFU408 MPP408:MPQ408 MZL408:MZM408 NJH408:NJI408 NTD408:NTE408 OCZ408:ODA408 OMV408:OMW408 OWR408:OWS408 PGN408:PGO408 PQJ408:PQK408 QAF408:QAG408 QKB408:QKC408 QTX408:QTY408 RDT408:RDU408 RNP408:RNQ408 RXL408:RXM408 SHH408:SHI408 SRD408:SRE408 TAZ408:TBA408 TKV408:TKW408 TUR408:TUS408 UEN408:UEO408 UOJ408:UOK408 UYF408:UYG408 VIB408:VIC408 VRX408:VRY408 WBT408:WBU408 WLP408:WLQ408 WVL408:WVM408 D449:E449 IZ448:JA448 SV448:SW448 ACR448:ACS448 AMN448:AMO448 AWJ448:AWK448 BGF448:BGG448 BQB448:BQC448 BZX448:BZY448 CJT448:CJU448 CTP448:CTQ448 DDL448:DDM448 DNH448:DNI448 DXD448:DXE448 EGZ448:EHA448 EQV448:EQW448 FAR448:FAS448 FKN448:FKO448 FUJ448:FUK448 GEF448:GEG448 GOB448:GOC448 GXX448:GXY448 HHT448:HHU448 HRP448:HRQ448 IBL448:IBM448 ILH448:ILI448 IVD448:IVE448 JEZ448:JFA448 JOV448:JOW448 JYR448:JYS448 KIN448:KIO448 KSJ448:KSK448 LCF448:LCG448 LMB448:LMC448 LVX448:LVY448 MFT448:MFU448 MPP448:MPQ448 MZL448:MZM448 NJH448:NJI448 NTD448:NTE448 OCZ448:ODA448 OMV448:OMW448 OWR448:OWS448 PGN448:PGO448 PQJ448:PQK448 QAF448:QAG448 QKB448:QKC448 QTX448:QTY448 RDT448:RDU448 RNP448:RNQ448 RXL448:RXM448 SHH448:SHI448 SRD448:SRE448 TAZ448:TBA448 TKV448:TKW448 TUR448:TUS448 UEN448:UEO448 UOJ448:UOK448 UYF448:UYG448 VIB448:VIC448 VRX448:VRY448 WBT448:WBU448 WLP448:WLQ448 WVL448:WVM448 D489:E489 IZ488:JA488 SV488:SW488 ACR488:ACS488 AMN488:AMO488 AWJ488:AWK488 BGF488:BGG488 BQB488:BQC488 BZX488:BZY488 CJT488:CJU488 CTP488:CTQ488 DDL488:DDM488 DNH488:DNI488 DXD488:DXE488 EGZ488:EHA488 EQV488:EQW488 FAR488:FAS488 FKN488:FKO488 FUJ488:FUK488 GEF488:GEG488 GOB488:GOC488 GXX488:GXY488 HHT488:HHU488 HRP488:HRQ488 IBL488:IBM488 ILH488:ILI488 IVD488:IVE488 JEZ488:JFA488 JOV488:JOW488 JYR488:JYS488 KIN488:KIO488 KSJ488:KSK488 LCF488:LCG488 LMB488:LMC488 LVX488:LVY488 MFT488:MFU488 MPP488:MPQ488 MZL488:MZM488 NJH488:NJI488 NTD488:NTE488 OCZ488:ODA488 OMV488:OMW488 OWR488:OWS488 PGN488:PGO488 PQJ488:PQK488 QAF488:QAG488 QKB488:QKC488 QTX488:QTY488 RDT488:RDU488 RNP488:RNQ488 RXL488:RXM488 SHH488:SHI488 SRD488:SRE488 TAZ488:TBA488 TKV488:TKW488 TUR488:TUS488 UEN488:UEO488 UOJ488:UOK488 UYF488:UYG488 VIB488:VIC488 VRX488:VRY488 WBT488:WBU488 WLP488:WLQ488 WVL488:WVM488 D529:E529 IZ528:JA528 SV528:SW528 ACR528:ACS528 AMN528:AMO528 AWJ528:AWK528 BGF528:BGG528 BQB528:BQC528 BZX528:BZY528 CJT528:CJU528 CTP528:CTQ528 DDL528:DDM528 DNH528:DNI528 DXD528:DXE528 EGZ528:EHA528 EQV528:EQW528 FAR528:FAS528 FKN528:FKO528 FUJ528:FUK528 GEF528:GEG528 GOB528:GOC528 GXX528:GXY528 HHT528:HHU528 HRP528:HRQ528 IBL528:IBM528 ILH528:ILI528 IVD528:IVE528 JEZ528:JFA528 JOV528:JOW528 JYR528:JYS528 KIN528:KIO528 KSJ528:KSK528 LCF528:LCG528 LMB528:LMC528 LVX528:LVY528 MFT528:MFU528 MPP528:MPQ528 MZL528:MZM528 NJH528:NJI528 NTD528:NTE528 OCZ528:ODA528 OMV528:OMW528 OWR528:OWS528 PGN528:PGO528 PQJ528:PQK528 QAF528:QAG528 QKB528:QKC528 QTX528:QTY528 RDT528:RDU528 RNP528:RNQ528 RXL528:RXM528 SHH528:SHI528 SRD528:SRE528 TAZ528:TBA528 TKV528:TKW528 TUR528:TUS528 UEN528:UEO528 UOJ528:UOK528 UYF528:UYG528 VIB528:VIC528 VRX528:VRY528 WBT528:WBU528 WLP528:WLQ528 WVL528:WVM528 D568:E568 IZ567:JA567 SV567:SW567 ACR567:ACS567 AMN567:AMO567 AWJ567:AWK567 BGF567:BGG567 BQB567:BQC567 BZX567:BZY567 CJT567:CJU567 CTP567:CTQ567 DDL567:DDM567 DNH567:DNI567 DXD567:DXE567 EGZ567:EHA567 EQV567:EQW567 FAR567:FAS567 FKN567:FKO567 FUJ567:FUK567 GEF567:GEG567 GOB567:GOC567 GXX567:GXY567 HHT567:HHU567 HRP567:HRQ567 IBL567:IBM567 ILH567:ILI567 IVD567:IVE567 JEZ567:JFA567 JOV567:JOW567 JYR567:JYS567 KIN567:KIO567 KSJ567:KSK567 LCF567:LCG567 LMB567:LMC567 LVX567:LVY567 MFT567:MFU567 MPP567:MPQ567 MZL567:MZM567 NJH567:NJI567 NTD567:NTE567 OCZ567:ODA567 OMV567:OMW567 OWR567:OWS567 PGN567:PGO567 PQJ567:PQK567 QAF567:QAG567 QKB567:QKC567 QTX567:QTY567 RDT567:RDU567 RNP567:RNQ567 RXL567:RXM567 SHH567:SHI567 SRD567:SRE567 TAZ567:TBA567 TKV567:TKW567 TUR567:TUS567 UEN567:UEO567 UOJ567:UOK567 UYF567:UYG567 VIB567:VIC567 VRX567:VRY567 WBT567:WBU567 WLP567:WLQ567 WVL567:WVM567 D608:E608 IZ607:JA607 SV607:SW607 ACR607:ACS607 AMN607:AMO607 AWJ607:AWK607 BGF607:BGG607 BQB607:BQC607 BZX607:BZY607 CJT607:CJU607 CTP607:CTQ607 DDL607:DDM607 DNH607:DNI607 DXD607:DXE607 EGZ607:EHA607 EQV607:EQW607 FAR607:FAS607 FKN607:FKO607 FUJ607:FUK607 GEF607:GEG607 GOB607:GOC607 GXX607:GXY607 HHT607:HHU607 HRP607:HRQ607 IBL607:IBM607 ILH607:ILI607 IVD607:IVE607 JEZ607:JFA607 JOV607:JOW607 JYR607:JYS607 KIN607:KIO607 KSJ607:KSK607 LCF607:LCG607 LMB607:LMC607 LVX607:LVY607 MFT607:MFU607 MPP607:MPQ607 MZL607:MZM607 NJH607:NJI607 NTD607:NTE607 OCZ607:ODA607 OMV607:OMW607 OWR607:OWS607 PGN607:PGO607 PQJ607:PQK607 QAF607:QAG607 QKB607:QKC607 QTX607:QTY607 RDT607:RDU607 RNP607:RNQ607 RXL607:RXM607 SHH607:SHI607 SRD607:SRE607 TAZ607:TBA607 TKV607:TKW607 TUR607:TUS607 UEN607:UEO607 UOJ607:UOK607 UYF607:UYG607 VIB607:VIC607 VRX607:VRY607 WBT607:WBU607 WLP607:WLQ607 WVL607:WVM607 D648:E648 IZ647:JA647 SV647:SW647 ACR647:ACS647 AMN647:AMO647 AWJ647:AWK647 BGF647:BGG647 BQB647:BQC647 BZX647:BZY647 CJT647:CJU647 CTP647:CTQ647 DDL647:DDM647 DNH647:DNI647 DXD647:DXE647 EGZ647:EHA647 EQV647:EQW647 FAR647:FAS647 FKN647:FKO647 FUJ647:FUK647 GEF647:GEG647 GOB647:GOC647 GXX647:GXY647 HHT647:HHU647 HRP647:HRQ647 IBL647:IBM647 ILH647:ILI647 IVD647:IVE647 JEZ647:JFA647 JOV647:JOW647 JYR647:JYS647 KIN647:KIO647 KSJ647:KSK647 LCF647:LCG647 LMB647:LMC647 LVX647:LVY647 MFT647:MFU647 MPP647:MPQ647 MZL647:MZM647 NJH647:NJI647 NTD647:NTE647 OCZ647:ODA647 OMV647:OMW647 OWR647:OWS647 PGN647:PGO647 PQJ647:PQK647 QAF647:QAG647 QKB647:QKC647 QTX647:QTY647 RDT647:RDU647 RNP647:RNQ647 RXL647:RXM647 SHH647:SHI647 SRD647:SRE647 TAZ647:TBA647 TKV647:TKW647 TUR647:TUS647 UEN647:UEO647 UOJ647:UOK647 UYF647:UYG647 VIB647:VIC647 VRX647:VRY647 WBT647:WBU647 WLP647:WLQ647 WVL647:WVM647 D688:E688 IZ687:JA687 SV687:SW687 ACR687:ACS687 AMN687:AMO687 AWJ687:AWK687 BGF687:BGG687 BQB687:BQC687 BZX687:BZY687 CJT687:CJU687 CTP687:CTQ687 DDL687:DDM687 DNH687:DNI687 DXD687:DXE687 EGZ687:EHA687 EQV687:EQW687 FAR687:FAS687 FKN687:FKO687 FUJ687:FUK687 GEF687:GEG687 GOB687:GOC687 GXX687:GXY687 HHT687:HHU687 HRP687:HRQ687 IBL687:IBM687 ILH687:ILI687 IVD687:IVE687 JEZ687:JFA687 JOV687:JOW687 JYR687:JYS687 KIN687:KIO687 KSJ687:KSK687 LCF687:LCG687 LMB687:LMC687 LVX687:LVY687 MFT687:MFU687 MPP687:MPQ687 MZL687:MZM687 NJH687:NJI687 NTD687:NTE687 OCZ687:ODA687 OMV687:OMW687 OWR687:OWS687 PGN687:PGO687 PQJ687:PQK687 QAF687:QAG687 QKB687:QKC687 QTX687:QTY687 RDT687:RDU687 RNP687:RNQ687 RXL687:RXM687 SHH687:SHI687 SRD687:SRE687 TAZ687:TBA687 TKV687:TKW687 TUR687:TUS687 UEN687:UEO687 UOJ687:UOK687 UYF687:UYG687 VIB687:VIC687 VRX687:VRY687 WBT687:WBU687 WLP687:WLQ687 WVL687:WVM687 D1008:E1008 IZ1007:JA1007 SV1007:SW1007 ACR1007:ACS1007 AMN1007:AMO1007 AWJ1007:AWK1007 BGF1007:BGG1007 BQB1007:BQC1007 BZX1007:BZY1007 CJT1007:CJU1007 CTP1007:CTQ1007 DDL1007:DDM1007 DNH1007:DNI1007 DXD1007:DXE1007 EGZ1007:EHA1007 EQV1007:EQW1007 FAR1007:FAS1007 FKN1007:FKO1007 FUJ1007:FUK1007 GEF1007:GEG1007 GOB1007:GOC1007 GXX1007:GXY1007 HHT1007:HHU1007 HRP1007:HRQ1007 IBL1007:IBM1007 ILH1007:ILI1007 IVD1007:IVE1007 JEZ1007:JFA1007 JOV1007:JOW1007 JYR1007:JYS1007 KIN1007:KIO1007 KSJ1007:KSK1007 LCF1007:LCG1007 LMB1007:LMC1007 LVX1007:LVY1007 MFT1007:MFU1007 MPP1007:MPQ1007 MZL1007:MZM1007 NJH1007:NJI1007 NTD1007:NTE1007 OCZ1007:ODA1007 OMV1007:OMW1007 OWR1007:OWS1007 PGN1007:PGO1007 PQJ1007:PQK1007 QAF1007:QAG1007 QKB1007:QKC1007 QTX1007:QTY1007 RDT1007:RDU1007 RNP1007:RNQ1007 RXL1007:RXM1007 SHH1007:SHI1007 SRD1007:SRE1007 TAZ1007:TBA1007 TKV1007:TKW1007 TUR1007:TUS1007 UEN1007:UEO1007 UOJ1007:UOK1007 UYF1007:UYG1007 VIB1007:VIC1007 VRX1007:VRY1007 WBT1007:WBU1007 WLP1007:WLQ1007 WVL1007:WVM1007 D1089:E1089 IZ1087:JA1087 SV1087:SW1087 ACR1087:ACS1087 AMN1087:AMO1087 AWJ1087:AWK1087 BGF1087:BGG1087 BQB1087:BQC1087 BZX1087:BZY1087 CJT1087:CJU1087 CTP1087:CTQ1087 DDL1087:DDM1087 DNH1087:DNI1087 DXD1087:DXE1087 EGZ1087:EHA1087 EQV1087:EQW1087 FAR1087:FAS1087 FKN1087:FKO1087 FUJ1087:FUK1087 GEF1087:GEG1087 GOB1087:GOC1087 GXX1087:GXY1087 HHT1087:HHU1087 HRP1087:HRQ1087 IBL1087:IBM1087 ILH1087:ILI1087 IVD1087:IVE1087 JEZ1087:JFA1087 JOV1087:JOW1087 JYR1087:JYS1087 KIN1087:KIO1087 KSJ1087:KSK1087 LCF1087:LCG1087 LMB1087:LMC1087 LVX1087:LVY1087 MFT1087:MFU1087 MPP1087:MPQ1087 MZL1087:MZM1087 NJH1087:NJI1087 NTD1087:NTE1087 OCZ1087:ODA1087 OMV1087:OMW1087 OWR1087:OWS1087 PGN1087:PGO1087 PQJ1087:PQK1087 QAF1087:QAG1087 QKB1087:QKC1087 QTX1087:QTY1087 RDT1087:RDU1087 RNP1087:RNQ1087 RXL1087:RXM1087 SHH1087:SHI1087 SRD1087:SRE1087 TAZ1087:TBA1087 TKV1087:TKW1087 TUR1087:TUS1087 UEN1087:UEO1087 UOJ1087:UOK1087 UYF1087:UYG1087 VIB1087:VIC1087 VRX1087:VRY1087 WBT1087:WBU1087 WLP1087:WLQ1087 WVL1087:WVM1087 D170:E170 IZ170:JA170 SV170:SW170 ACR170:ACS170 AMN170:AMO170 AWJ170:AWK170 BGF170:BGG170 BQB170:BQC170 BZX170:BZY170 CJT170:CJU170 CTP170:CTQ170 DDL170:DDM170 DNH170:DNI170 DXD170:DXE170 EGZ170:EHA170 EQV170:EQW170 FAR170:FAS170 FKN170:FKO170 FUJ170:FUK170 GEF170:GEG170 GOB170:GOC170 GXX170:GXY170 HHT170:HHU170 HRP170:HRQ170 IBL170:IBM170 ILH170:ILI170 IVD170:IVE170 JEZ170:JFA170 JOV170:JOW170 JYR170:JYS170 KIN170:KIO170 KSJ170:KSK170 LCF170:LCG170 LMB170:LMC170 LVX170:LVY170 MFT170:MFU170 MPP170:MPQ170 MZL170:MZM170 NJH170:NJI170 NTD170:NTE170 OCZ170:ODA170 OMV170:OMW170 OWR170:OWS170 PGN170:PGO170 PQJ170:PQK170 QAF170:QAG170 QKB170:QKC170 QTX170:QTY170 RDT170:RDU170 RNP170:RNQ170 RXL170:RXM170 SHH170:SHI170 SRD170:SRE170 TAZ170:TBA170 TKV170:TKW170 TUR170:TUS170 UEN170:UEO170 UOJ170:UOK170 UYF170:UYG170 VIB170:VIC170 VRX170:VRY170 WBT170:WBU170 WLP170:WLQ170 WVL170:WVM170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0:E130 IZ130:JA130 SV130:SW130 ACR130:ACS130 AMN130:AMO130 AWJ130:AWK130 BGF130:BGG130 BQB130:BQC130 BZX130:BZY130 CJT130:CJU130 CTP130:CTQ130 DDL130:DDM130 DNH130:DNI130 DXD130:DXE130 EGZ130:EHA130 EQV130:EQW130 FAR130:FAS130 FKN130:FKO130 FUJ130:FUK130 GEF130:GEG130 GOB130:GOC130 GXX130:GXY130 HHT130:HHU130 HRP130:HRQ130 IBL130:IBM130 ILH130:ILI130 IVD130:IVE130 JEZ130:JFA130 JOV130:JOW130 JYR130:JYS130 KIN130:KIO130 KSJ130:KSK130 LCF130:LCG130 LMB130:LMC130 LVX130:LVY130 MFT130:MFU130 MPP130:MPQ130 MZL130:MZM130 NJH130:NJI130 NTD130:NTE130 OCZ130:ODA130 OMV130:OMW130 OWR130:OWS130 PGN130:PGO130 PQJ130:PQK130 QAF130:QAG130 QKB130:QKC130 QTX130:QTY130 RDT130:RDU130 RNP130:RNQ130 RXL130:RXM130 SHH130:SHI130 SRD130:SRE130 TAZ130:TBA130 TKV130:TKW130 TUR130:TUS130 UEN130:UEO130 UOJ130:UOK130 UYF130:UYG130 VIB130:VIC130 VRX130:VRY130 WBT130:WBU130 WLP130:WLQ130 WVL130:WVM130 D210:E210 IZ210:JA210 SV210:SW210 ACR210:ACS210 AMN210:AMO210 AWJ210:AWK210 BGF210:BGG210 BQB210:BQC210 BZX210:BZY210 CJT210:CJU210 CTP210:CTQ210 DDL210:DDM210 DNH210:DNI210 DXD210:DXE210 EGZ210:EHA210 EQV210:EQW210 FAR210:FAS210 FKN210:FKO210 FUJ210:FUK210 GEF210:GEG210 GOB210:GOC210 GXX210:GXY210 HHT210:HHU210 HRP210:HRQ210 IBL210:IBM210 ILH210:ILI210 IVD210:IVE210 JEZ210:JFA210 JOV210:JOW210 JYR210:JYS210 KIN210:KIO210 KSJ210:KSK210 LCF210:LCG210 LMB210:LMC210 LVX210:LVY210 MFT210:MFU210 MPP210:MPQ210 MZL210:MZM210 NJH210:NJI210 NTD210:NTE210 OCZ210:ODA210 OMV210:OMW210 OWR210:OWS210 PGN210:PGO210 PQJ210:PQK210 QAF210:QAG210 QKB210:QKC210 QTX210:QTY210 RDT210:RDU210 RNP210:RNQ210 RXL210:RXM210 SHH210:SHI210 SRD210:SRE210 TAZ210:TBA210 TKV210:TKW210 TUR210:TUS210 UEN210:UEO210 UOJ210:UOK210 UYF210:UYG210 VIB210:VIC210 VRX210:VRY210 WBT210:WBU210 WLP210:WLQ210 WVL210:WVM210 D250:E250 IZ250:JA250 SV250:SW250 ACR250:ACS250 AMN250:AMO250 AWJ250:AWK250 BGF250:BGG250 BQB250:BQC250 BZX250:BZY250 CJT250:CJU250 CTP250:CTQ250 DDL250:DDM250 DNH250:DNI250 DXD250:DXE250 EGZ250:EHA250 EQV250:EQW250 FAR250:FAS250 FKN250:FKO250 FUJ250:FUK250 GEF250:GEG250 GOB250:GOC250 GXX250:GXY250 HHT250:HHU250 HRP250:HRQ250 IBL250:IBM250 ILH250:ILI250 IVD250:IVE250 JEZ250:JFA250 JOV250:JOW250 JYR250:JYS250 KIN250:KIO250 KSJ250:KSK250 LCF250:LCG250 LMB250:LMC250 LVX250:LVY250 MFT250:MFU250 MPP250:MPQ250 MZL250:MZM250 NJH250:NJI250 NTD250:NTE250 OCZ250:ODA250 OMV250:OMW250 OWR250:OWS250 PGN250:PGO250 PQJ250:PQK250 QAF250:QAG250 QKB250:QKC250 QTX250:QTY250 RDT250:RDU250 RNP250:RNQ250 RXL250:RXM250 SHH250:SHI250 SRD250:SRE250 TAZ250:TBA250 TKV250:TKW250 TUR250:TUS250 UEN250:UEO250 UOJ250:UOK250 UYF250:UYG250 VIB250:VIC250 VRX250:VRY250 WBT250:WBU250 WLP250:WLQ250 WVL250:WVM250 D290:E290 IZ290:JA290 SV290:SW290 ACR290:ACS290 AMN290:AMO290 AWJ290:AWK290 BGF290:BGG290 BQB290:BQC290 BZX290:BZY290 CJT290:CJU290 CTP290:CTQ290 DDL290:DDM290 DNH290:DNI290 DXD290:DXE290 EGZ290:EHA290 EQV290:EQW290 FAR290:FAS290 FKN290:FKO290 FUJ290:FUK290 GEF290:GEG290 GOB290:GOC290 GXX290:GXY290 HHT290:HHU290 HRP290:HRQ290 IBL290:IBM290 ILH290:ILI290 IVD290:IVE290 JEZ290:JFA290 JOV290:JOW290 JYR290:JYS290 KIN290:KIO290 KSJ290:KSK290 LCF290:LCG290 LMB290:LMC290 LVX290:LVY290 MFT290:MFU290 MPP290:MPQ290 MZL290:MZM290 NJH290:NJI290 NTD290:NTE290 OCZ290:ODA290 OMV290:OMW290 OWR290:OWS290 PGN290:PGO290 PQJ290:PQK290 QAF290:QAG290 QKB290:QKC290 QTX290:QTY290 RDT290:RDU290 RNP290:RNQ290 RXL290:RXM290 SHH290:SHI290 SRD290:SRE290 TAZ290:TBA290 TKV290:TKW290 TUR290:TUS290 UEN290:UEO290 UOJ290:UOK290 UYF290:UYG290 VIB290:VIC290 VRX290:VRY290 WBT290:WBU290 WLP290:WLQ290 WVL290:WVM290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formula1>"Categoria solicitantului"</formula1>
    </dataValidation>
    <dataValidation type="list" allowBlank="1" showInputMessage="1" showErrorMessage="1" sqref="A1048:C1048 IW1047:IY1047 SS1047:SU1047 ACO1047:ACQ1047 AMK1047:AMM1047 AWG1047:AWI1047 BGC1047:BGE1047 BPY1047:BQA1047 BZU1047:BZW1047 CJQ1047:CJS1047 CTM1047:CTO1047 DDI1047:DDK1047 DNE1047:DNG1047 DXA1047:DXC1047 EGW1047:EGY1047 EQS1047:EQU1047 FAO1047:FAQ1047 FKK1047:FKM1047 FUG1047:FUI1047 GEC1047:GEE1047 GNY1047:GOA1047 GXU1047:GXW1047 HHQ1047:HHS1047 HRM1047:HRO1047 IBI1047:IBK1047 ILE1047:ILG1047 IVA1047:IVC1047 JEW1047:JEY1047 JOS1047:JOU1047 JYO1047:JYQ1047 KIK1047:KIM1047 KSG1047:KSI1047 LCC1047:LCE1047 LLY1047:LMA1047 LVU1047:LVW1047 MFQ1047:MFS1047 MPM1047:MPO1047 MZI1047:MZK1047 NJE1047:NJG1047 NTA1047:NTC1047 OCW1047:OCY1047 OMS1047:OMU1047 OWO1047:OWQ1047 PGK1047:PGM1047 PQG1047:PQI1047 QAC1047:QAE1047 QJY1047:QKA1047 QTU1047:QTW1047 RDQ1047:RDS1047 RNM1047:RNO1047 RXI1047:RXK1047 SHE1047:SHG1047 SRA1047:SRC1047 TAW1047:TAY1047 TKS1047:TKU1047 TUO1047:TUQ1047 UEK1047:UEM1047 UOG1047:UOI1047 UYC1047:UYE1047 VHY1047:VIA1047 VRU1047:VRW1047 WBQ1047:WBS1047 WLM1047:WLO1047 WVI1047:WVK1047 A369:C369 IW369:IY369 SS369:SU369 ACO369:ACQ369 AMK369:AMM369 AWG369:AWI369 BGC369:BGE369 BPY369:BQA369 BZU369:BZW369 CJQ369:CJS369 CTM369:CTO369 DDI369:DDK369 DNE369:DNG369 DXA369:DXC369 EGW369:EGY369 EQS369:EQU369 FAO369:FAQ369 FKK369:FKM369 FUG369:FUI369 GEC369:GEE369 GNY369:GOA369 GXU369:GXW369 HHQ369:HHS369 HRM369:HRO369 IBI369:IBK369 ILE369:ILG369 IVA369:IVC369 JEW369:JEY369 JOS369:JOU369 JYO369:JYQ369 KIK369:KIM369 KSG369:KSI369 LCC369:LCE369 LLY369:LMA369 LVU369:LVW369 MFQ369:MFS369 MPM369:MPO369 MZI369:MZK369 NJE369:NJG369 NTA369:NTC369 OCW369:OCY369 OMS369:OMU369 OWO369:OWQ369 PGK369:PGM369 PQG369:PQI369 QAC369:QAE369 QJY369:QKA369 QTU369:QTW369 RDQ369:RDS369 RNM369:RNO369 RXI369:RXK369 SHE369:SHG369 SRA369:SRC369 TAW369:TAY369 TKS369:TKU369 TUO369:TUQ369 UEK369:UEM369 UOG369:UOI369 UYC369:UYE369 VHY369:VIA369 VRU369:VRW369 WBQ369:WBS369 WLM369:WLO369 WVI369:WVK369 A329:C329 IW329:IY329 SS329:SU329 ACO329:ACQ329 AMK329:AMM329 AWG329:AWI329 BGC329:BGE329 BPY329:BQA329 BZU329:BZW329 CJQ329:CJS329 CTM329:CTO329 DDI329:DDK329 DNE329:DNG329 DXA329:DXC329 EGW329:EGY329 EQS329:EQU329 FAO329:FAQ329 FKK329:FKM329 FUG329:FUI329 GEC329:GEE329 GNY329:GOA329 GXU329:GXW329 HHQ329:HHS329 HRM329:HRO329 IBI329:IBK329 ILE329:ILG329 IVA329:IVC329 JEW329:JEY329 JOS329:JOU329 JYO329:JYQ329 KIK329:KIM329 KSG329:KSI329 LCC329:LCE329 LLY329:LMA329 LVU329:LVW329 MFQ329:MFS329 MPM329:MPO329 MZI329:MZK329 NJE329:NJG329 NTA329:NTC329 OCW329:OCY329 OMS329:OMU329 OWO329:OWQ329 PGK329:PGM329 PQG329:PQI329 QAC329:QAE329 QJY329:QKA329 QTU329:QTW329 RDQ329:RDS329 RNM329:RNO329 RXI329:RXK329 SHE329:SHG329 SRA329:SRC329 TAW329:TAY329 TKS329:TKU329 TUO329:TUQ329 UEK329:UEM329 UOG329:UOI329 UYC329:UYE329 VHY329:VIA329 VRU329:VRW329 WBQ329:WBS329 WLM329:WLO329 WVI329:WVK329 A1129:C1129 IW1127:IY1127 SS1127:SU1127 ACO1127:ACQ1127 AMK1127:AMM1127 AWG1127:AWI1127 BGC1127:BGE1127 BPY1127:BQA1127 BZU1127:BZW1127 CJQ1127:CJS1127 CTM1127:CTO1127 DDI1127:DDK1127 DNE1127:DNG1127 DXA1127:DXC1127 EGW1127:EGY1127 EQS1127:EQU1127 FAO1127:FAQ1127 FKK1127:FKM1127 FUG1127:FUI1127 GEC1127:GEE1127 GNY1127:GOA1127 GXU1127:GXW1127 HHQ1127:HHS1127 HRM1127:HRO1127 IBI1127:IBK1127 ILE1127:ILG1127 IVA1127:IVC1127 JEW1127:JEY1127 JOS1127:JOU1127 JYO1127:JYQ1127 KIK1127:KIM1127 KSG1127:KSI1127 LCC1127:LCE1127 LLY1127:LMA1127 LVU1127:LVW1127 MFQ1127:MFS1127 MPM1127:MPO1127 MZI1127:MZK1127 NJE1127:NJG1127 NTA1127:NTC1127 OCW1127:OCY1127 OMS1127:OMU1127 OWO1127:OWQ1127 PGK1127:PGM1127 PQG1127:PQI1127 QAC1127:QAE1127 QJY1127:QKA1127 QTU1127:QTW1127 RDQ1127:RDS1127 RNM1127:RNO1127 RXI1127:RXK1127 SHE1127:SHG1127 SRA1127:SRC1127 TAW1127:TAY1127 TKS1127:TKU1127 TUO1127:TUQ1127 UEK1127:UEM1127 UOG1127:UOI1127 UYC1127:UYE1127 VHY1127:VIA1127 VRU1127:VRW1127 WBQ1127:WBS1127 WLM1127:WLO1127 WVI1127:WVK1127 A968:C968 IW967:IY967 SS967:SU967 ACO967:ACQ967 AMK967:AMM967 AWG967:AWI967 BGC967:BGE967 BPY967:BQA967 BZU967:BZW967 CJQ967:CJS967 CTM967:CTO967 DDI967:DDK967 DNE967:DNG967 DXA967:DXC967 EGW967:EGY967 EQS967:EQU967 FAO967:FAQ967 FKK967:FKM967 FUG967:FUI967 GEC967:GEE967 GNY967:GOA967 GXU967:GXW967 HHQ967:HHS967 HRM967:HRO967 IBI967:IBK967 ILE967:ILG967 IVA967:IVC967 JEW967:JEY967 JOS967:JOU967 JYO967:JYQ967 KIK967:KIM967 KSG967:KSI967 LCC967:LCE967 LLY967:LMA967 LVU967:LVW967 MFQ967:MFS967 MPM967:MPO967 MZI967:MZK967 NJE967:NJG967 NTA967:NTC967 OCW967:OCY967 OMS967:OMU967 OWO967:OWQ967 PGK967:PGM967 PQG967:PQI967 QAC967:QAE967 QJY967:QKA967 QTU967:QTW967 RDQ967:RDS967 RNM967:RNO967 RXI967:RXK967 SHE967:SHG967 SRA967:SRC967 TAW967:TAY967 TKS967:TKU967 TUO967:TUQ967 UEK967:UEM967 UOG967:UOI967 UYC967:UYE967 VHY967:VIA967 VRU967:VRW967 WBQ967:WBS967 WLM967:WLO967 WVI967:WVK967 A928:C928 IW927:IY927 SS927:SU927 ACO927:ACQ927 AMK927:AMM927 AWG927:AWI927 BGC927:BGE927 BPY927:BQA927 BZU927:BZW927 CJQ927:CJS927 CTM927:CTO927 DDI927:DDK927 DNE927:DNG927 DXA927:DXC927 EGW927:EGY927 EQS927:EQU927 FAO927:FAQ927 FKK927:FKM927 FUG927:FUI927 GEC927:GEE927 GNY927:GOA927 GXU927:GXW927 HHQ927:HHS927 HRM927:HRO927 IBI927:IBK927 ILE927:ILG927 IVA927:IVC927 JEW927:JEY927 JOS927:JOU927 JYO927:JYQ927 KIK927:KIM927 KSG927:KSI927 LCC927:LCE927 LLY927:LMA927 LVU927:LVW927 MFQ927:MFS927 MPM927:MPO927 MZI927:MZK927 NJE927:NJG927 NTA927:NTC927 OCW927:OCY927 OMS927:OMU927 OWO927:OWQ927 PGK927:PGM927 PQG927:PQI927 QAC927:QAE927 QJY927:QKA927 QTU927:QTW927 RDQ927:RDS927 RNM927:RNO927 RXI927:RXK927 SHE927:SHG927 SRA927:SRC927 TAW927:TAY927 TKS927:TKU927 TUO927:TUQ927 UEK927:UEM927 UOG927:UOI927 UYC927:UYE927 VHY927:VIA927 VRU927:VRW927 WBQ927:WBS927 WLM927:WLO927 WVI927:WVK927 A888:C888 IW887:IY887 SS887:SU887 ACO887:ACQ887 AMK887:AMM887 AWG887:AWI887 BGC887:BGE887 BPY887:BQA887 BZU887:BZW887 CJQ887:CJS887 CTM887:CTO887 DDI887:DDK887 DNE887:DNG887 DXA887:DXC887 EGW887:EGY887 EQS887:EQU887 FAO887:FAQ887 FKK887:FKM887 FUG887:FUI887 GEC887:GEE887 GNY887:GOA887 GXU887:GXW887 HHQ887:HHS887 HRM887:HRO887 IBI887:IBK887 ILE887:ILG887 IVA887:IVC887 JEW887:JEY887 JOS887:JOU887 JYO887:JYQ887 KIK887:KIM887 KSG887:KSI887 LCC887:LCE887 LLY887:LMA887 LVU887:LVW887 MFQ887:MFS887 MPM887:MPO887 MZI887:MZK887 NJE887:NJG887 NTA887:NTC887 OCW887:OCY887 OMS887:OMU887 OWO887:OWQ887 PGK887:PGM887 PQG887:PQI887 QAC887:QAE887 QJY887:QKA887 QTU887:QTW887 RDQ887:RDS887 RNM887:RNO887 RXI887:RXK887 SHE887:SHG887 SRA887:SRC887 TAW887:TAY887 TKS887:TKU887 TUO887:TUQ887 UEK887:UEM887 UOG887:UOI887 UYC887:UYE887 VHY887:VIA887 VRU887:VRW887 WBQ887:WBS887 WLM887:WLO887 WVI887:WVK887 A848:C848 IW847:IY847 SS847:SU847 ACO847:ACQ847 AMK847:AMM847 AWG847:AWI847 BGC847:BGE847 BPY847:BQA847 BZU847:BZW847 CJQ847:CJS847 CTM847:CTO847 DDI847:DDK847 DNE847:DNG847 DXA847:DXC847 EGW847:EGY847 EQS847:EQU847 FAO847:FAQ847 FKK847:FKM847 FUG847:FUI847 GEC847:GEE847 GNY847:GOA847 GXU847:GXW847 HHQ847:HHS847 HRM847:HRO847 IBI847:IBK847 ILE847:ILG847 IVA847:IVC847 JEW847:JEY847 JOS847:JOU847 JYO847:JYQ847 KIK847:KIM847 KSG847:KSI847 LCC847:LCE847 LLY847:LMA847 LVU847:LVW847 MFQ847:MFS847 MPM847:MPO847 MZI847:MZK847 NJE847:NJG847 NTA847:NTC847 OCW847:OCY847 OMS847:OMU847 OWO847:OWQ847 PGK847:PGM847 PQG847:PQI847 QAC847:QAE847 QJY847:QKA847 QTU847:QTW847 RDQ847:RDS847 RNM847:RNO847 RXI847:RXK847 SHE847:SHG847 SRA847:SRC847 TAW847:TAY847 TKS847:TKU847 TUO847:TUQ847 UEK847:UEM847 UOG847:UOI847 UYC847:UYE847 VHY847:VIA847 VRU847:VRW847 WBQ847:WBS847 WLM847:WLO847 WVI847:WVK847 A808:C808 IW807:IY807 SS807:SU807 ACO807:ACQ807 AMK807:AMM807 AWG807:AWI807 BGC807:BGE807 BPY807:BQA807 BZU807:BZW807 CJQ807:CJS807 CTM807:CTO807 DDI807:DDK807 DNE807:DNG807 DXA807:DXC807 EGW807:EGY807 EQS807:EQU807 FAO807:FAQ807 FKK807:FKM807 FUG807:FUI807 GEC807:GEE807 GNY807:GOA807 GXU807:GXW807 HHQ807:HHS807 HRM807:HRO807 IBI807:IBK807 ILE807:ILG807 IVA807:IVC807 JEW807:JEY807 JOS807:JOU807 JYO807:JYQ807 KIK807:KIM807 KSG807:KSI807 LCC807:LCE807 LLY807:LMA807 LVU807:LVW807 MFQ807:MFS807 MPM807:MPO807 MZI807:MZK807 NJE807:NJG807 NTA807:NTC807 OCW807:OCY807 OMS807:OMU807 OWO807:OWQ807 PGK807:PGM807 PQG807:PQI807 QAC807:QAE807 QJY807:QKA807 QTU807:QTW807 RDQ807:RDS807 RNM807:RNO807 RXI807:RXK807 SHE807:SHG807 SRA807:SRC807 TAW807:TAY807 TKS807:TKU807 TUO807:TUQ807 UEK807:UEM807 UOG807:UOI807 UYC807:UYE807 VHY807:VIA807 VRU807:VRW807 WBQ807:WBS807 WLM807:WLO807 WVI807:WVK807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728:C728 IW727:IY727 SS727:SU727 ACO727:ACQ727 AMK727:AMM727 AWG727:AWI727 BGC727:BGE727 BPY727:BQA727 BZU727:BZW727 CJQ727:CJS727 CTM727:CTO727 DDI727:DDK727 DNE727:DNG727 DXA727:DXC727 EGW727:EGY727 EQS727:EQU727 FAO727:FAQ727 FKK727:FKM727 FUG727:FUI727 GEC727:GEE727 GNY727:GOA727 GXU727:GXW727 HHQ727:HHS727 HRM727:HRO727 IBI727:IBK727 ILE727:ILG727 IVA727:IVC727 JEW727:JEY727 JOS727:JOU727 JYO727:JYQ727 KIK727:KIM727 KSG727:KSI727 LCC727:LCE727 LLY727:LMA727 LVU727:LVW727 MFQ727:MFS727 MPM727:MPO727 MZI727:MZK727 NJE727:NJG727 NTA727:NTC727 OCW727:OCY727 OMS727:OMU727 OWO727:OWQ727 PGK727:PGM727 PQG727:PQI727 QAC727:QAE727 QJY727:QKA727 QTU727:QTW727 RDQ727:RDS727 RNM727:RNO727 RXI727:RXK727 SHE727:SHG727 SRA727:SRC727 TAW727:TAY727 TKS727:TKU727 TUO727:TUQ727 UEK727:UEM727 UOG727:UOI727 UYC727:UYE727 VHY727:VIA727 VRU727:VRW727 WBQ727:WBS727 WLM727:WLO727 WVI727:WVK727 A409:C409 IW408:IY408 SS408:SU408 ACO408:ACQ408 AMK408:AMM408 AWG408:AWI408 BGC408:BGE408 BPY408:BQA408 BZU408:BZW408 CJQ408:CJS408 CTM408:CTO408 DDI408:DDK408 DNE408:DNG408 DXA408:DXC408 EGW408:EGY408 EQS408:EQU408 FAO408:FAQ408 FKK408:FKM408 FUG408:FUI408 GEC408:GEE408 GNY408:GOA408 GXU408:GXW408 HHQ408:HHS408 HRM408:HRO408 IBI408:IBK408 ILE408:ILG408 IVA408:IVC408 JEW408:JEY408 JOS408:JOU408 JYO408:JYQ408 KIK408:KIM408 KSG408:KSI408 LCC408:LCE408 LLY408:LMA408 LVU408:LVW408 MFQ408:MFS408 MPM408:MPO408 MZI408:MZK408 NJE408:NJG408 NTA408:NTC408 OCW408:OCY408 OMS408:OMU408 OWO408:OWQ408 PGK408:PGM408 PQG408:PQI408 QAC408:QAE408 QJY408:QKA408 QTU408:QTW408 RDQ408:RDS408 RNM408:RNO408 RXI408:RXK408 SHE408:SHG408 SRA408:SRC408 TAW408:TAY408 TKS408:TKU408 TUO408:TUQ408 UEK408:UEM408 UOG408:UOI408 UYC408:UYE408 VHY408:VIA408 VRU408:VRW408 WBQ408:WBS408 WLM408:WLO408 WVI408:WVK408 A449:C449 IW448:IY448 SS448:SU448 ACO448:ACQ448 AMK448:AMM448 AWG448:AWI448 BGC448:BGE448 BPY448:BQA448 BZU448:BZW448 CJQ448:CJS448 CTM448:CTO448 DDI448:DDK448 DNE448:DNG448 DXA448:DXC448 EGW448:EGY448 EQS448:EQU448 FAO448:FAQ448 FKK448:FKM448 FUG448:FUI448 GEC448:GEE448 GNY448:GOA448 GXU448:GXW448 HHQ448:HHS448 HRM448:HRO448 IBI448:IBK448 ILE448:ILG448 IVA448:IVC448 JEW448:JEY448 JOS448:JOU448 JYO448:JYQ448 KIK448:KIM448 KSG448:KSI448 LCC448:LCE448 LLY448:LMA448 LVU448:LVW448 MFQ448:MFS448 MPM448:MPO448 MZI448:MZK448 NJE448:NJG448 NTA448:NTC448 OCW448:OCY448 OMS448:OMU448 OWO448:OWQ448 PGK448:PGM448 PQG448:PQI448 QAC448:QAE448 QJY448:QKA448 QTU448:QTW448 RDQ448:RDS448 RNM448:RNO448 RXI448:RXK448 SHE448:SHG448 SRA448:SRC448 TAW448:TAY448 TKS448:TKU448 TUO448:TUQ448 UEK448:UEM448 UOG448:UOI448 UYC448:UYE448 VHY448:VIA448 VRU448:VRW448 WBQ448:WBS448 WLM448:WLO448 WVI448:WVK448 A489:C489 IW488:IY488 SS488:SU488 ACO488:ACQ488 AMK488:AMM488 AWG488:AWI488 BGC488:BGE488 BPY488:BQA488 BZU488:BZW488 CJQ488:CJS488 CTM488:CTO488 DDI488:DDK488 DNE488:DNG488 DXA488:DXC488 EGW488:EGY488 EQS488:EQU488 FAO488:FAQ488 FKK488:FKM488 FUG488:FUI488 GEC488:GEE488 GNY488:GOA488 GXU488:GXW488 HHQ488:HHS488 HRM488:HRO488 IBI488:IBK488 ILE488:ILG488 IVA488:IVC488 JEW488:JEY488 JOS488:JOU488 JYO488:JYQ488 KIK488:KIM488 KSG488:KSI488 LCC488:LCE488 LLY488:LMA488 LVU488:LVW488 MFQ488:MFS488 MPM488:MPO488 MZI488:MZK488 NJE488:NJG488 NTA488:NTC488 OCW488:OCY488 OMS488:OMU488 OWO488:OWQ488 PGK488:PGM488 PQG488:PQI488 QAC488:QAE488 QJY488:QKA488 QTU488:QTW488 RDQ488:RDS488 RNM488:RNO488 RXI488:RXK488 SHE488:SHG488 SRA488:SRC488 TAW488:TAY488 TKS488:TKU488 TUO488:TUQ488 UEK488:UEM488 UOG488:UOI488 UYC488:UYE488 VHY488:VIA488 VRU488:VRW488 WBQ488:WBS488 WLM488:WLO488 WVI488:WVK488 A529:C529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A568:C568 IW567:IY567 SS567:SU567 ACO567:ACQ567 AMK567:AMM567 AWG567:AWI567 BGC567:BGE567 BPY567:BQA567 BZU567:BZW567 CJQ567:CJS567 CTM567:CTO567 DDI567:DDK567 DNE567:DNG567 DXA567:DXC567 EGW567:EGY567 EQS567:EQU567 FAO567:FAQ567 FKK567:FKM567 FUG567:FUI567 GEC567:GEE567 GNY567:GOA567 GXU567:GXW567 HHQ567:HHS567 HRM567:HRO567 IBI567:IBK567 ILE567:ILG567 IVA567:IVC567 JEW567:JEY567 JOS567:JOU567 JYO567:JYQ567 KIK567:KIM567 KSG567:KSI567 LCC567:LCE567 LLY567:LMA567 LVU567:LVW567 MFQ567:MFS567 MPM567:MPO567 MZI567:MZK567 NJE567:NJG567 NTA567:NTC567 OCW567:OCY567 OMS567:OMU567 OWO567:OWQ567 PGK567:PGM567 PQG567:PQI567 QAC567:QAE567 QJY567:QKA567 QTU567:QTW567 RDQ567:RDS567 RNM567:RNO567 RXI567:RXK567 SHE567:SHG567 SRA567:SRC567 TAW567:TAY567 TKS567:TKU567 TUO567:TUQ567 UEK567:UEM567 UOG567:UOI567 UYC567:UYE567 VHY567:VIA567 VRU567:VRW567 WBQ567:WBS567 WLM567:WLO567 WVI567:WVK567 A608:C608 IW607:IY607 SS607:SU607 ACO607:ACQ607 AMK607:AMM607 AWG607:AWI607 BGC607:BGE607 BPY607:BQA607 BZU607:BZW607 CJQ607:CJS607 CTM607:CTO607 DDI607:DDK607 DNE607:DNG607 DXA607:DXC607 EGW607:EGY607 EQS607:EQU607 FAO607:FAQ607 FKK607:FKM607 FUG607:FUI607 GEC607:GEE607 GNY607:GOA607 GXU607:GXW607 HHQ607:HHS607 HRM607:HRO607 IBI607:IBK607 ILE607:ILG607 IVA607:IVC607 JEW607:JEY607 JOS607:JOU607 JYO607:JYQ607 KIK607:KIM607 KSG607:KSI607 LCC607:LCE607 LLY607:LMA607 LVU607:LVW607 MFQ607:MFS607 MPM607:MPO607 MZI607:MZK607 NJE607:NJG607 NTA607:NTC607 OCW607:OCY607 OMS607:OMU607 OWO607:OWQ607 PGK607:PGM607 PQG607:PQI607 QAC607:QAE607 QJY607:QKA607 QTU607:QTW607 RDQ607:RDS607 RNM607:RNO607 RXI607:RXK607 SHE607:SHG607 SRA607:SRC607 TAW607:TAY607 TKS607:TKU607 TUO607:TUQ607 UEK607:UEM607 UOG607:UOI607 UYC607:UYE607 VHY607:VIA607 VRU607:VRW607 WBQ607:WBS607 WLM607:WLO607 WVI607:WVK607 A648:C648 IW647:IY647 SS647:SU647 ACO647:ACQ647 AMK647:AMM647 AWG647:AWI647 BGC647:BGE647 BPY647:BQA647 BZU647:BZW647 CJQ647:CJS647 CTM647:CTO647 DDI647:DDK647 DNE647:DNG647 DXA647:DXC647 EGW647:EGY647 EQS647:EQU647 FAO647:FAQ647 FKK647:FKM647 FUG647:FUI647 GEC647:GEE647 GNY647:GOA647 GXU647:GXW647 HHQ647:HHS647 HRM647:HRO647 IBI647:IBK647 ILE647:ILG647 IVA647:IVC647 JEW647:JEY647 JOS647:JOU647 JYO647:JYQ647 KIK647:KIM647 KSG647:KSI647 LCC647:LCE647 LLY647:LMA647 LVU647:LVW647 MFQ647:MFS647 MPM647:MPO647 MZI647:MZK647 NJE647:NJG647 NTA647:NTC647 OCW647:OCY647 OMS647:OMU647 OWO647:OWQ647 PGK647:PGM647 PQG647:PQI647 QAC647:QAE647 QJY647:QKA647 QTU647:QTW647 RDQ647:RDS647 RNM647:RNO647 RXI647:RXK647 SHE647:SHG647 SRA647:SRC647 TAW647:TAY647 TKS647:TKU647 TUO647:TUQ647 UEK647:UEM647 UOG647:UOI647 UYC647:UYE647 VHY647:VIA647 VRU647:VRW647 WBQ647:WBS647 WLM647:WLO647 WVI647:WVK647 A688:C688 IW687:IY687 SS687:SU687 ACO687:ACQ687 AMK687:AMM687 AWG687:AWI687 BGC687:BGE687 BPY687:BQA687 BZU687:BZW687 CJQ687:CJS687 CTM687:CTO687 DDI687:DDK687 DNE687:DNG687 DXA687:DXC687 EGW687:EGY687 EQS687:EQU687 FAO687:FAQ687 FKK687:FKM687 FUG687:FUI687 GEC687:GEE687 GNY687:GOA687 GXU687:GXW687 HHQ687:HHS687 HRM687:HRO687 IBI687:IBK687 ILE687:ILG687 IVA687:IVC687 JEW687:JEY687 JOS687:JOU687 JYO687:JYQ687 KIK687:KIM687 KSG687:KSI687 LCC687:LCE687 LLY687:LMA687 LVU687:LVW687 MFQ687:MFS687 MPM687:MPO687 MZI687:MZK687 NJE687:NJG687 NTA687:NTC687 OCW687:OCY687 OMS687:OMU687 OWO687:OWQ687 PGK687:PGM687 PQG687:PQI687 QAC687:QAE687 QJY687:QKA687 QTU687:QTW687 RDQ687:RDS687 RNM687:RNO687 RXI687:RXK687 SHE687:SHG687 SRA687:SRC687 TAW687:TAY687 TKS687:TKU687 TUO687:TUQ687 UEK687:UEM687 UOG687:UOI687 UYC687:UYE687 VHY687:VIA687 VRU687:VRW687 WBQ687:WBS687 WLM687:WLO687 WVI687:WVK687 A1008:C1008 IW1007:IY1007 SS1007:SU1007 ACO1007:ACQ1007 AMK1007:AMM1007 AWG1007:AWI1007 BGC1007:BGE1007 BPY1007:BQA1007 BZU1007:BZW1007 CJQ1007:CJS1007 CTM1007:CTO1007 DDI1007:DDK1007 DNE1007:DNG1007 DXA1007:DXC1007 EGW1007:EGY1007 EQS1007:EQU1007 FAO1007:FAQ1007 FKK1007:FKM1007 FUG1007:FUI1007 GEC1007:GEE1007 GNY1007:GOA1007 GXU1007:GXW1007 HHQ1007:HHS1007 HRM1007:HRO1007 IBI1007:IBK1007 ILE1007:ILG1007 IVA1007:IVC1007 JEW1007:JEY1007 JOS1007:JOU1007 JYO1007:JYQ1007 KIK1007:KIM1007 KSG1007:KSI1007 LCC1007:LCE1007 LLY1007:LMA1007 LVU1007:LVW1007 MFQ1007:MFS1007 MPM1007:MPO1007 MZI1007:MZK1007 NJE1007:NJG1007 NTA1007:NTC1007 OCW1007:OCY1007 OMS1007:OMU1007 OWO1007:OWQ1007 PGK1007:PGM1007 PQG1007:PQI1007 QAC1007:QAE1007 QJY1007:QKA1007 QTU1007:QTW1007 RDQ1007:RDS1007 RNM1007:RNO1007 RXI1007:RXK1007 SHE1007:SHG1007 SRA1007:SRC1007 TAW1007:TAY1007 TKS1007:TKU1007 TUO1007:TUQ1007 UEK1007:UEM1007 UOG1007:UOI1007 UYC1007:UYE1007 VHY1007:VIA1007 VRU1007:VRW1007 WBQ1007:WBS1007 WLM1007:WLO1007 WVI1007:WVK1007 A1089:C1089 IW1087:IY1087 SS1087:SU1087 ACO1087:ACQ1087 AMK1087:AMM1087 AWG1087:AWI1087 BGC1087:BGE1087 BPY1087:BQA1087 BZU1087:BZW1087 CJQ1087:CJS1087 CTM1087:CTO1087 DDI1087:DDK1087 DNE1087:DNG1087 DXA1087:DXC1087 EGW1087:EGY1087 EQS1087:EQU1087 FAO1087:FAQ1087 FKK1087:FKM1087 FUG1087:FUI1087 GEC1087:GEE1087 GNY1087:GOA1087 GXU1087:GXW1087 HHQ1087:HHS1087 HRM1087:HRO1087 IBI1087:IBK1087 ILE1087:ILG1087 IVA1087:IVC1087 JEW1087:JEY1087 JOS1087:JOU1087 JYO1087:JYQ1087 KIK1087:KIM1087 KSG1087:KSI1087 LCC1087:LCE1087 LLY1087:LMA1087 LVU1087:LVW1087 MFQ1087:MFS1087 MPM1087:MPO1087 MZI1087:MZK1087 NJE1087:NJG1087 NTA1087:NTC1087 OCW1087:OCY1087 OMS1087:OMU1087 OWO1087:OWQ1087 PGK1087:PGM1087 PQG1087:PQI1087 QAC1087:QAE1087 QJY1087:QKA1087 QTU1087:QTW1087 RDQ1087:RDS1087 RNM1087:RNO1087 RXI1087:RXK1087 SHE1087:SHG1087 SRA1087:SRC1087 TAW1087:TAY1087 TKS1087:TKU1087 TUO1087:TUQ1087 UEK1087:UEM1087 UOG1087:UOI1087 UYC1087:UYE1087 VHY1087:VIA1087 VRU1087:VRW1087 WBQ1087:WBS1087 WLM1087:WLO1087 WVI1087:WVK1087 A170:C170 IW170:IY170 SS170:SU170 ACO170:ACQ170 AMK170:AMM170 AWG170:AWI170 BGC170:BGE170 BPY170:BQA170 BZU170:BZW170 CJQ170:CJS170 CTM170:CTO170 DDI170:DDK170 DNE170:DNG170 DXA170:DXC170 EGW170:EGY170 EQS170:EQU170 FAO170:FAQ170 FKK170:FKM170 FUG170:FUI170 GEC170:GEE170 GNY170:GOA170 GXU170:GXW170 HHQ170:HHS170 HRM170:HRO170 IBI170:IBK170 ILE170:ILG170 IVA170:IVC170 JEW170:JEY170 JOS170:JOU170 JYO170:JYQ170 KIK170:KIM170 KSG170:KSI170 LCC170:LCE170 LLY170:LMA170 LVU170:LVW170 MFQ170:MFS170 MPM170:MPO170 MZI170:MZK170 NJE170:NJG170 NTA170:NTC170 OCW170:OCY170 OMS170:OMU170 OWO170:OWQ170 PGK170:PGM170 PQG170:PQI170 QAC170:QAE170 QJY170:QKA170 QTU170:QTW170 RDQ170:RDS170 RNM170:RNO170 RXI170:RXK170 SHE170:SHG170 SRA170:SRC170 TAW170:TAY170 TKS170:TKU170 TUO170:TUQ170 UEK170:UEM170 UOG170:UOI170 UYC170:UYE170 VHY170:VIA170 VRU170:VRW170 WBQ170:WBS170 WLM170:WLO170 WVI170:WVK170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0:C130 IW130:IY130 SS130:SU130 ACO130:ACQ130 AMK130:AMM130 AWG130:AWI130 BGC130:BGE130 BPY130:BQA130 BZU130:BZW130 CJQ130:CJS130 CTM130:CTO130 DDI130:DDK130 DNE130:DNG130 DXA130:DXC130 EGW130:EGY130 EQS130:EQU130 FAO130:FAQ130 FKK130:FKM130 FUG130:FUI130 GEC130:GEE130 GNY130:GOA130 GXU130:GXW130 HHQ130:HHS130 HRM130:HRO130 IBI130:IBK130 ILE130:ILG130 IVA130:IVC130 JEW130:JEY130 JOS130:JOU130 JYO130:JYQ130 KIK130:KIM130 KSG130:KSI130 LCC130:LCE130 LLY130:LMA130 LVU130:LVW130 MFQ130:MFS130 MPM130:MPO130 MZI130:MZK130 NJE130:NJG130 NTA130:NTC130 OCW130:OCY130 OMS130:OMU130 OWO130:OWQ130 PGK130:PGM130 PQG130:PQI130 QAC130:QAE130 QJY130:QKA130 QTU130:QTW130 RDQ130:RDS130 RNM130:RNO130 RXI130:RXK130 SHE130:SHG130 SRA130:SRC130 TAW130:TAY130 TKS130:TKU130 TUO130:TUQ130 UEK130:UEM130 UOG130:UOI130 UYC130:UYE130 VHY130:VIA130 VRU130:VRW130 WBQ130:WBS130 WLM130:WLO130 WVI130:WVK130 A210:C210 IW210:IY210 SS210:SU210 ACO210:ACQ210 AMK210:AMM210 AWG210:AWI210 BGC210:BGE210 BPY210:BQA210 BZU210:BZW210 CJQ210:CJS210 CTM210:CTO210 DDI210:DDK210 DNE210:DNG210 DXA210:DXC210 EGW210:EGY210 EQS210:EQU210 FAO210:FAQ210 FKK210:FKM210 FUG210:FUI210 GEC210:GEE210 GNY210:GOA210 GXU210:GXW210 HHQ210:HHS210 HRM210:HRO210 IBI210:IBK210 ILE210:ILG210 IVA210:IVC210 JEW210:JEY210 JOS210:JOU210 JYO210:JYQ210 KIK210:KIM210 KSG210:KSI210 LCC210:LCE210 LLY210:LMA210 LVU210:LVW210 MFQ210:MFS210 MPM210:MPO210 MZI210:MZK210 NJE210:NJG210 NTA210:NTC210 OCW210:OCY210 OMS210:OMU210 OWO210:OWQ210 PGK210:PGM210 PQG210:PQI210 QAC210:QAE210 QJY210:QKA210 QTU210:QTW210 RDQ210:RDS210 RNM210:RNO210 RXI210:RXK210 SHE210:SHG210 SRA210:SRC210 TAW210:TAY210 TKS210:TKU210 TUO210:TUQ210 UEK210:UEM210 UOG210:UOI210 UYC210:UYE210 VHY210:VIA210 VRU210:VRW210 WBQ210:WBS210 WLM210:WLO210 WVI210:WVK210 A250:C250 IW250:IY250 SS250:SU250 ACO250:ACQ250 AMK250:AMM250 AWG250:AWI250 BGC250:BGE250 BPY250:BQA250 BZU250:BZW250 CJQ250:CJS250 CTM250:CTO250 DDI250:DDK250 DNE250:DNG250 DXA250:DXC250 EGW250:EGY250 EQS250:EQU250 FAO250:FAQ250 FKK250:FKM250 FUG250:FUI250 GEC250:GEE250 GNY250:GOA250 GXU250:GXW250 HHQ250:HHS250 HRM250:HRO250 IBI250:IBK250 ILE250:ILG250 IVA250:IVC250 JEW250:JEY250 JOS250:JOU250 JYO250:JYQ250 KIK250:KIM250 KSG250:KSI250 LCC250:LCE250 LLY250:LMA250 LVU250:LVW250 MFQ250:MFS250 MPM250:MPO250 MZI250:MZK250 NJE250:NJG250 NTA250:NTC250 OCW250:OCY250 OMS250:OMU250 OWO250:OWQ250 PGK250:PGM250 PQG250:PQI250 QAC250:QAE250 QJY250:QKA250 QTU250:QTW250 RDQ250:RDS250 RNM250:RNO250 RXI250:RXK250 SHE250:SHG250 SRA250:SRC250 TAW250:TAY250 TKS250:TKU250 TUO250:TUQ250 UEK250:UEM250 UOG250:UOI250 UYC250:UYE250 VHY250:VIA250 VRU250:VRW250 WBQ250:WBS250 WLM250:WLO250 WVI250:WVK250 A290:C290 IW290:IY290 SS290:SU290 ACO290:ACQ290 AMK290:AMM290 AWG290:AWI290 BGC290:BGE290 BPY290:BQA290 BZU290:BZW290 CJQ290:CJS290 CTM290:CTO290 DDI290:DDK290 DNE290:DNG290 DXA290:DXC290 EGW290:EGY290 EQS290:EQU290 FAO290:FAQ290 FKK290:FKM290 FUG290:FUI290 GEC290:GEE290 GNY290:GOA290 GXU290:GXW290 HHQ290:HHS290 HRM290:HRO290 IBI290:IBK290 ILE290:ILG290 IVA290:IVC290 JEW290:JEY290 JOS290:JOU290 JYO290:JYQ290 KIK290:KIM290 KSG290:KSI290 LCC290:LCE290 LLY290:LMA290 LVU290:LVW290 MFQ290:MFS290 MPM290:MPO290 MZI290:MZK290 NJE290:NJG290 NTA290:NTC290 OCW290:OCY290 OMS290:OMU290 OWO290:OWQ290 PGK290:PGM290 PQG290:PQI290 QAC290:QAE290 QJY290:QKA290 QTU290:QTW290 RDQ290:RDS290 RNM290:RNO290 RXI290:RXK290 SHE290:SHG290 SRA290:SRC290 TAW290:TAY290 TKS290:TKU290 TUO290:TUQ290 UEK290:UEM290 UOG290:UOI290 UYC290:UYE290 VHY290:VIA290 VRU290:VRW290 WBQ290:WBS290 WLM290:WLO290 WVI290:WVK290 A768 IW767 SS767 ACO767 AMK767 AWG767 BGC767 BPY767 BZU767 CJQ767 CTM767 DDI767 DNE767 DXA767 EGW767 EQS767 FAO767 FKK767 FUG767 GEC767 GNY767 GXU767 HHQ767 HRM767 IBI767 ILE767 IVA767 JEW767 JOS767 JYO767 KIK767 KSG767 LCC767 LLY767 LVU767 MFQ767 MPM767 MZI767 NJE767 NTA767 OCW767 OMS767 OWO767 PGK767 PQG767 QAC767 QJY767 QTU767 RDQ767 RNM767 RXI767 SHE767 SRA767 TAW767 TKS767 TUO767 UEK767 UOG767 UYC767 VHY767 VRU767 WBQ767 WLM767 WVI767">
      <formula1>"Tipul localităţii de unde provine solicitantul"</formula1>
    </dataValidation>
    <dataValidation type="list" allowBlank="1" showInputMessage="1" showErrorMessage="1" sqref="A1118 IW1116 SS1116 ACO1116 AMK1116 AWG1116 BGC1116 BPY1116 BZU1116 CJQ1116 CTM1116 DDI1116 DNE1116 DXA1116 EGW1116 EQS1116 FAO1116 FKK1116 FUG1116 GEC1116 GNY1116 GXU1116 HHQ1116 HRM1116 IBI1116 ILE1116 IVA1116 JEW1116 JOS1116 JYO1116 KIK1116 KSG1116 LCC1116 LLY1116 LVU1116 MFQ1116 MPM1116 MZI1116 NJE1116 NTA1116 OCW1116 OMS1116 OWO1116 PGK1116 PQG1116 QAC1116 QJY1116 QTU1116 RDQ1116 RNM1116 RXI1116 SHE1116 SRA1116 TAW1116 TKS1116 TUO1116 UEK1116 UOG1116 UYC1116 VHY1116 VRU1116 WBQ1116 WLM1116 WVI1116 A518 IW517 SS517 ACO517 AMK517 AWG517 BGC517 BPY517 BZU517 CJQ517 CTM517 DDI517 DNE517 DXA517 EGW517 EQS517 FAO517 FKK517 FUG517 GEC517 GNY517 GXU517 HHQ517 HRM517 IBI517 ILE517 IVA517 JEW517 JOS517 JYO517 KIK517 KSG517 LCC517 LLY517 LVU517 MFQ517 MPM517 MZI517 NJE517 NTA517 OCW517 OMS517 OWO517 PGK517 PQG517 QAC517 QJY517 QTU517 RDQ517 RNM517 RXI517 SHE517 SRA517 TAW517 TKS517 TUO517 UEK517 UOG517 UYC517 VHY517 VRU517 WBQ517 WLM517 WVI517 A558 IW557 SS557 ACO557 AMK557 AWG557 BGC557 BPY557 BZU557 CJQ557 CTM557 DDI557 DNE557 DXA557 EGW557 EQS557 FAO557 FKK557 FUG557 GEC557 GNY557 GXU557 HHQ557 HRM557 IBI557 ILE557 IVA557 JEW557 JOS557 JYO557 KIK557 KSG557 LCC557 LLY557 LVU557 MFQ557 MPM557 MZI557 NJE557 NTA557 OCW557 OMS557 OWO557 PGK557 PQG557 QAC557 QJY557 QTU557 RDQ557 RNM557 RXI557 SHE557 SRA557 TAW557 TKS557 TUO557 UEK557 UOG557 UYC557 VHY557 VRU557 WBQ557 WLM557 WVI557 A757 IW756 SS756 ACO756 AMK756 AWG756 BGC756 BPY756 BZU756 CJQ756 CTM756 DDI756 DNE756 DXA756 EGW756 EQS756 FAO756 FKK756 FUG756 GEC756 GNY756 GXU756 HHQ756 HRM756 IBI756 ILE756 IVA756 JEW756 JOS756 JYO756 KIK756 KSG756 LCC756 LLY756 LVU756 MFQ756 MPM756 MZI756 NJE756 NTA756 OCW756 OMS756 OWO756 PGK756 PQG756 QAC756 QJY756 QTU756 RDQ756 RNM756 RXI756 SHE756 SRA756 TAW756 TKS756 TUO756 UEK756 UOG756 UYC756 VHY756 VRU756 WBQ756 WLM756 WVI756 A597 IW596 SS596 ACO596 AMK596 AWG596 BGC596 BPY596 BZU596 CJQ596 CTM596 DDI596 DNE596 DXA596 EGW596 EQS596 FAO596 FKK596 FUG596 GEC596 GNY596 GXU596 HHQ596 HRM596 IBI596 ILE596 IVA596 JEW596 JOS596 JYO596 KIK596 KSG596 LCC596 LLY596 LVU596 MFQ596 MPM596 MZI596 NJE596 NTA596 OCW596 OMS596 OWO596 PGK596 PQG596 QAC596 QJY596 QTU596 RDQ596 RNM596 RXI596 SHE596 SRA596 TAW596 TKS596 TUO596 UEK596 UOG596 UYC596 VHY596 VRU596 WBQ596 WLM596 WVI596 A837 IW836 SS836 ACO836 AMK836 AWG836 BGC836 BPY836 BZU836 CJQ836 CTM836 DDI836 DNE836 DXA836 EGW836 EQS836 FAO836 FKK836 FUG836 GEC836 GNY836 GXU836 HHQ836 HRM836 IBI836 ILE836 IVA836 JEW836 JOS836 JYO836 KIK836 KSG836 LCC836 LLY836 LVU836 MFQ836 MPM836 MZI836 NJE836 NTA836 OCW836 OMS836 OWO836 PGK836 PQG836 QAC836 QJY836 QTU836 RDQ836 RNM836 RXI836 SHE836 SRA836 TAW836 TKS836 TUO836 UEK836 UOG836 UYC836 VHY836 VRU836 WBQ836 WLM836 WVI836 A637 IW636 SS636 ACO636 AMK636 AWG636 BGC636 BPY636 BZU636 CJQ636 CTM636 DDI636 DNE636 DXA636 EGW636 EQS636 FAO636 FKK636 FUG636 GEC636 GNY636 GXU636 HHQ636 HRM636 IBI636 ILE636 IVA636 JEW636 JOS636 JYO636 KIK636 KSG636 LCC636 LLY636 LVU636 MFQ636 MPM636 MZI636 NJE636 NTA636 OCW636 OMS636 OWO636 PGK636 PQG636 QAC636 QJY636 QTU636 RDQ636 RNM636 RXI636 SHE636 SRA636 TAW636 TKS636 TUO636 UEK636 UOG636 UYC636 VHY636 VRU636 WBQ636 WLM636 WVI636 A997 IW996 SS996 ACO996 AMK996 AWG996 BGC996 BPY996 BZU996 CJQ996 CTM996 DDI996 DNE996 DXA996 EGW996 EQS996 FAO996 FKK996 FUG996 GEC996 GNY996 GXU996 HHQ996 HRM996 IBI996 ILE996 IVA996 JEW996 JOS996 JYO996 KIK996 KSG996 LCC996 LLY996 LVU996 MFQ996 MPM996 MZI996 NJE996 NTA996 OCW996 OMS996 OWO996 PGK996 PQG996 QAC996 QJY996 QTU996 RDQ996 RNM996 RXI996 SHE996 SRA996 TAW996 TKS996 TUO996 UEK996 UOG996 UYC996 VHY996 VRU996 WBQ996 WLM996 WVI996 A677 IW676 SS676 ACO676 AMK676 AWG676 BGC676 BPY676 BZU676 CJQ676 CTM676 DDI676 DNE676 DXA676 EGW676 EQS676 FAO676 FKK676 FUG676 GEC676 GNY676 GXU676 HHQ676 HRM676 IBI676 ILE676 IVA676 JEW676 JOS676 JYO676 KIK676 KSG676 LCC676 LLY676 LVU676 MFQ676 MPM676 MZI676 NJE676 NTA676 OCW676 OMS676 OWO676 PGK676 PQG676 QAC676 QJY676 QTU676 RDQ676 RNM676 RXI676 SHE676 SRA676 TAW676 TKS676 TUO676 UEK676 UOG676 UYC676 VHY676 VRU676 WBQ676 WLM676 WVI676 A917 IW916 SS916 ACO916 AMK916 AWG916 BGC916 BPY916 BZU916 CJQ916 CTM916 DDI916 DNE916 DXA916 EGW916 EQS916 FAO916 FKK916 FUG916 GEC916 GNY916 GXU916 HHQ916 HRM916 IBI916 ILE916 IVA916 JEW916 JOS916 JYO916 KIK916 KSG916 LCC916 LLY916 LVU916 MFQ916 MPM916 MZI916 NJE916 NTA916 OCW916 OMS916 OWO916 PGK916 PQG916 QAC916 QJY916 QTU916 RDQ916 RNM916 RXI916 SHE916 SRA916 TAW916 TKS916 TUO916 UEK916 UOG916 UYC916 VHY916 VRU916 WBQ916 WLM916 WVI916 A717 IW716 SS716 ACO716 AMK716 AWG716 BGC716 BPY716 BZU716 CJQ716 CTM716 DDI716 DNE716 DXA716 EGW716 EQS716 FAO716 FKK716 FUG716 GEC716 GNY716 GXU716 HHQ716 HRM716 IBI716 ILE716 IVA716 JEW716 JOS716 JYO716 KIK716 KSG716 LCC716 LLY716 LVU716 MFQ716 MPM716 MZI716 NJE716 NTA716 OCW716 OMS716 OWO716 PGK716 PQG716 QAC716 QJY716 QTU716 RDQ716 RNM716 RXI716 SHE716 SRA716 TAW716 TKS716 TUO716 UEK716 UOG716 UYC716 VHY716 VRU716 WBQ716 WLM716 WVI716 A877 IW876 SS876 ACO876 AMK876 AWG876 BGC876 BPY876 BZU876 CJQ876 CTM876 DDI876 DNE876 DXA876 EGW876 EQS876 FAO876 FKK876 FUG876 GEC876 GNY876 GXU876 HHQ876 HRM876 IBI876 ILE876 IVA876 JEW876 JOS876 JYO876 KIK876 KSG876 LCC876 LLY876 LVU876 MFQ876 MPM876 MZI876 NJE876 NTA876 OCW876 OMS876 OWO876 PGK876 PQG876 QAC876 QJY876 QTU876 RDQ876 RNM876 RXI876 SHE876 SRA876 TAW876 TKS876 TUO876 UEK876 UOG876 UYC876 VHY876 VRU876 WBQ876 WLM876 WVI876 A358:S358 IW358:JO358 SS358:TK358 ACO358:ADG358 AMK358:ANC358 AWG358:AWY358 BGC358:BGU358 BPY358:BQQ358 BZU358:CAM358 CJQ358:CKI358 CTM358:CUE358 DDI358:DEA358 DNE358:DNW358 DXA358:DXS358 EGW358:EHO358 EQS358:ERK358 FAO358:FBG358 FKK358:FLC358 FUG358:FUY358 GEC358:GEU358 GNY358:GOQ358 GXU358:GYM358 HHQ358:HII358 HRM358:HSE358 IBI358:ICA358 ILE358:ILW358 IVA358:IVS358 JEW358:JFO358 JOS358:JPK358 JYO358:JZG358 KIK358:KJC358 KSG358:KSY358 LCC358:LCU358 LLY358:LMQ358 LVU358:LWM358 MFQ358:MGI358 MPM358:MQE358 MZI358:NAA358 NJE358:NJW358 NTA358:NTS358 OCW358:ODO358 OMS358:ONK358 OWO358:OXG358 PGK358:PHC358 PQG358:PQY358 QAC358:QAU358 QJY358:QKQ358 QTU358:QUM358 RDQ358:REI358 RNM358:ROE358 RXI358:RYA358 SHE358:SHW358 SRA358:SRS358 TAW358:TBO358 TKS358:TLK358 TUO358:TVG358 UEK358:UFC358 UOG358:UOY358 UYC358:UYU358 VHY358:VIQ358 VRU358:VSM358 WBQ358:WCI358 WLM358:WME358 WVI358:WWA358 A957 IW956 SS956 ACO956 AMK956 AWG956 BGC956 BPY956 BZU956 CJQ956 CTM956 DDI956 DNE956 DXA956 EGW956 EQS956 FAO956 FKK956 FUG956 GEC956 GNY956 GXU956 HHQ956 HRM956 IBI956 ILE956 IVA956 JEW956 JOS956 JYO956 KIK956 KSG956 LCC956 LLY956 LVU956 MFQ956 MPM956 MZI956 NJE956 NTA956 OCW956 OMS956 OWO956 PGK956 PQG956 QAC956 QJY956 QTU956 RDQ956 RNM956 RXI956 SHE956 SRA956 TAW956 TKS956 TUO956 UEK956 UOG956 UYC956 VHY956 VRU956 WBQ956 WLM956 WVI956 A797 IW796 SS796 ACO796 AMK796 AWG796 BGC796 BPY796 BZU796 CJQ796 CTM796 DDI796 DNE796 DXA796 EGW796 EQS796 FAO796 FKK796 FUG796 GEC796 GNY796 GXU796 HHQ796 HRM796 IBI796 ILE796 IVA796 JEW796 JOS796 JYO796 KIK796 KSG796 LCC796 LLY796 LVU796 MFQ796 MPM796 MZI796 NJE796 NTA796 OCW796 OMS796 OWO796 PGK796 PQG796 QAC796 QJY796 QTU796 RDQ796 RNM796 RXI796 SHE796 SRA796 TAW796 TKS796 TUO796 UEK796 UOG796 UYC796 VHY796 VRU796 WBQ796 WLM796 WVI796 A1037 IW1036 SS1036 ACO1036 AMK1036 AWG1036 BGC1036 BPY1036 BZU1036 CJQ1036 CTM1036 DDI1036 DNE1036 DXA1036 EGW1036 EQS1036 FAO1036 FKK1036 FUG1036 GEC1036 GNY1036 GXU1036 HHQ1036 HRM1036 IBI1036 ILE1036 IVA1036 JEW1036 JOS1036 JYO1036 KIK1036 KSG1036 LCC1036 LLY1036 LVU1036 MFQ1036 MPM1036 MZI1036 NJE1036 NTA1036 OCW1036 OMS1036 OWO1036 PGK1036 PQG1036 QAC1036 QJY1036 QTU1036 RDQ1036 RNM1036 RXI1036 SHE1036 SRA1036 TAW1036 TKS1036 TUO1036 UEK1036 UOG1036 UYC1036 VHY1036 VRU1036 WBQ1036 WLM1036 WVI1036 A478:S478 IW477:JO477 SS477:TK477 ACO477:ADG477 AMK477:ANC477 AWG477:AWY477 BGC477:BGU477 BPY477:BQQ477 BZU477:CAM477 CJQ477:CKI477 CTM477:CUE477 DDI477:DEA477 DNE477:DNW477 DXA477:DXS477 EGW477:EHO477 EQS477:ERK477 FAO477:FBG477 FKK477:FLC477 FUG477:FUY477 GEC477:GEU477 GNY477:GOQ477 GXU477:GYM477 HHQ477:HII477 HRM477:HSE477 IBI477:ICA477 ILE477:ILW477 IVA477:IVS477 JEW477:JFO477 JOS477:JPK477 JYO477:JZG477 KIK477:KJC477 KSG477:KSY477 LCC477:LCU477 LLY477:LMQ477 LVU477:LWM477 MFQ477:MGI477 MPM477:MQE477 MZI477:NAA477 NJE477:NJW477 NTA477:NTS477 OCW477:ODO477 OMS477:ONK477 OWO477:OXG477 PGK477:PHC477 PQG477:PQY477 QAC477:QAU477 QJY477:QKQ477 QTU477:QUM477 RDQ477:REI477 RNM477:ROE477 RXI477:RYA477 SHE477:SHW477 SRA477:SRS477 TAW477:TBO477 TKS477:TLK477 TUO477:TVG477 UEK477:UFC477 UOG477:UOY477 UYC477:UYU477 VHY477:VIQ477 VRU477:VSM477 WBQ477:WCI477 WLM477:WME477 WVI477:WWA477 A438:S438 IW437:JO437 SS437:TK437 ACO437:ADG437 AMK437:ANC437 AWG437:AWY437 BGC437:BGU437 BPY437:BQQ437 BZU437:CAM437 CJQ437:CKI437 CTM437:CUE437 DDI437:DEA437 DNE437:DNW437 DXA437:DXS437 EGW437:EHO437 EQS437:ERK437 FAO437:FBG437 FKK437:FLC437 FUG437:FUY437 GEC437:GEU437 GNY437:GOQ437 GXU437:GYM437 HHQ437:HII437 HRM437:HSE437 IBI437:ICA437 ILE437:ILW437 IVA437:IVS437 JEW437:JFO437 JOS437:JPK437 JYO437:JZG437 KIK437:KJC437 KSG437:KSY437 LCC437:LCU437 LLY437:LMQ437 LVU437:LWM437 MFQ437:MGI437 MPM437:MQE437 MZI437:NAA437 NJE437:NJW437 NTA437:NTS437 OCW437:ODO437 OMS437:ONK437 OWO437:OXG437 PGK437:PHC437 PQG437:PQY437 QAC437:QAU437 QJY437:QKQ437 QTU437:QUM437 RDQ437:REI437 RNM437:ROE437 RXI437:RYA437 SHE437:SHW437 SRA437:SRS437 TAW437:TBO437 TKS437:TLK437 TUO437:TVG437 UEK437:UFC437 UOG437:UOY437 UYC437:UYU437 VHY437:VIQ437 VRU437:VSM437 WBQ437:WCI437 WLM437:WME437 WVI437:WWA437">
      <formula1>"TOTALUL SOLICITĂRILOR LA NIVEL DE AUTORITATE ÎN ANUL 2009"</formula1>
    </dataValidation>
    <dataValidation type="textLength" allowBlank="1" showInputMessage="1" showErrorMessage="1" error="ACEASTĂ INFORMAŢIE LA NIVEL DE TOTAL AN 2009 NU SE VA COMPLETA!!!!!" sqref="K199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M199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K159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VSE159 WCA159 WLW159 WVS15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M159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WVU159 K319 JG319 TC319 ACY319 AMU319 AWQ319 BGM319 BQI319 CAE319 CKA319 CTW319 DDS319 DNO319 DXK319 EHG319 ERC319 FAY319 FKU319 FUQ319 GEM319 GOI319 GYE319 HIA319 HRW319 IBS319 ILO319 IVK319 JFG319 JPC319 JYY319 KIU319 KSQ319 LCM319 LMI319 LWE319 MGA319 MPW319 MZS319 NJO319 NTK319 ODG319 ONC319 OWY319 PGU319 PQQ319 QAM319 QKI319 QUE319 REA319 RNW319 RXS319 SHO319 SRK319 TBG319 TLC319 TUY319 UEU319 UOQ319 UYM319 VII319 VSE319 WCA319 WLW319 WVS319 M319 JI319 TE319 ADA319 AMW319 AWS319 BGO319 BQK319 CAG319 CKC319 CTY319 DDU319 DNQ319 DXM319 EHI319 ERE319 FBA319 FKW319 FUS319 GEO319 GOK319 GYG319 HIC319 HRY319 IBU319 ILQ319 IVM319 JFI319 JPE319 JZA319 KIW319 KSS319 LCO319 LMK319 LWG319 MGC319 MPY319 MZU319 NJQ319 NTM319 ODI319 ONE319 OXA319 PGW319 PQS319 QAO319 QKK319 QUG319 REC319 RNY319 RXU319 SHQ319 SRM319 TBI319 TLE319 TVA319 UEW319 UOS319 UYO319 VIK319 VSG319 WCC319 WLY319 WVU319 M279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K279 JG279 TC279 ACY279 AMU279 AWQ279 BGM279 BQI279 CAE279 CKA279 CTW279 DDS279 DNO279 DXK279 EHG279 ERC279 FAY279 FKU279 FUQ279 GEM279 GOI279 GYE279 HIA279 HRW279 IBS279 ILO279 IVK279 JFG279 JPC279 JYY279 KIU279 KSQ279 LCM279 LMI279 LWE279 MGA279 MPW279 MZS279 NJO279 NTK279 ODG279 ONC279 OWY279 PGU279 PQQ279 QAM279 QKI279 QUE279 REA279 RNW279 RXS279 SHO279 SRK279 TBG279 TLC279 TUY279 UEU279 UOQ279 UYM279 VII279 VSE279 WCA279 WLW279 WVS279 K239 JG239 TC239 ACY239 AMU239 AWQ239 BGM239 BQI239 CAE239 CKA239 CTW239 DDS239 DNO239 DXK239 EHG239 ERC239 FAY239 FKU239 FUQ239 GEM239 GOI239 GYE239 HIA239 HRW239 IBS239 ILO239 IVK239 JFG239 JPC239 JYY239 KIU239 KSQ239 LCM239 LMI239 LWE239 MGA239 MPW239 MZS239 NJO239 NTK239 ODG239 ONC239 OWY239 PGU239 PQQ239 QAM239 QKI239 QUE239 REA239 RNW239 RXS239 SHO239 SRK239 TBG239 TLC239 TUY239 UEU239 UOQ239 UYM239 VII239 VSE239 WCA239 WLW239 WVS239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formula1>0</formula1>
      <formula2>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JI1139 TE1139 ADA1139 AMW1139 AWS1139 BGO1139 BQK1139 CAG1139 CKC1139 CTY1139 DDU1139 DNQ1139 DXM1139 EHI1139 ERE1139 FBA1139 FKW1139 FUS1139 GEO1139 GOK1139 GYG1139 HIC1139 HRY1139 IBU1139 ILQ1139 IVM1139 JFI1139 JPE1139 JZA1139 KIW1139 KSS1139 LCO1139 LMK1139 LWG1139 MGC1139 MPY1139 MZU1139 NJQ1139 NTM1139 ODI1139 ONE1139 OXA1139 PGW1139 PQS1139 QAO1139 QKK1139 QUG1139 REC1139 RNY1139 RXU1139 SHQ1139 SRM1139 TBI1139 TLE1139 TVA1139 UEW1139 UOS1139 UYO1139 VIK1139 VSG1139 WCC1139 WLY1139 WVU1139 M1139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WVU224 M224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M222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M220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M272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M268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M270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M262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M264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M260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M232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M274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M228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M226 TBI1159 JI1151 TE1151 ADA1151 AMW1151 AWS1151 BGO1151 BQK1151 CAG1151 CKC1151 CTY1151 DDU1151 DNQ1151 DXM1151 EHI1151 ERE1151 FBA1151 FKW1151 FUS1151 GEO1151 GOK1151 GYG1151 HIC1151 HRY1151 IBU1151 ILQ1151 IVM1151 JFI1151 JPE1151 JZA1151 KIW1151 KSS1151 LCO1151 LMK1151 LWG1151 MGC1151 MPY1151 MZU1151 NJQ1151 NTM1151 ODI1151 ONE1151 OXA1151 PGW1151 PQS1151 QAO1151 QKK1151 QUG1151 REC1151 RNY1151 RXU1151 SHQ1151 SRM1151 TBI1151 TLE1151 TVA1151 UEW1151 UOS1151 UYO1151 VIK1151 VSG1151 WCC1151 WLY1151 WVU1151 M1151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WVU304 M304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M266 M1097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M1054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M230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M234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M276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M316 M794 JI395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M1034 M994 M954 M914 M874 M834 M754 M714 M674 M634 M594 M555 M515 M475 M435 M395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M355 M988 M948 M908 M868 M828 M788 M748 M708 M668 M628 M588 M549 M509 M469 M429 M389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M349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M310 M986 M946 M906 M866 M826 M786 M746 M706 M666 M626 M586 M547 M507 M467 M427 M387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M347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M308 M984 M944 M904 M864 M824 M784 M744 M704 M664 M624 M584 M545 M505 M465 M425 M385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M345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M306 M992 M990 M1014 JI1053 TE1053 ADA1053 AMW1053 AWS1053 BGO1053 BQK1053 CAG1053 CKC1053 CTY1053 DDU1053 DNQ1053 DXM1053 EHI1053 ERE1053 FBA1053 FKW1053 FUS1053 GEO1053 GOK1053 GYG1053 HIC1053 HRY1053 IBU1053 ILQ1053 IVM1053 JFI1053 JPE1053 JZA1053 KIW1053 KSS1053 LCO1053 LMK1053 LWG1053 MGC1053 MPY1053 MZU1053 NJQ1053 NTM1053 ODI1053 ONE1053 OXA1053 PGW1053 PQS1053 QAO1053 QKK1053 QUG1053 REC1053 RNY1053 RXU1053 SHQ1053 SRM1053 TBI1053 TLE1053 TVA1053 UEW1053 UOS1053 UYO1053 VIK1053 VSG1053 WCC1053 WLY1053 WVU1053 M1133 JI1131 TE1131 ADA1131 AMW1131 AWS1131 BGO1131 BQK1131 CAG1131 CKC1131 CTY1131 DDU1131 DNQ1131 DXM1131 EHI1131 ERE1131 FBA1131 FKW1131 FUS1131 GEO1131 GOK1131 GYG1131 HIC1131 HRY1131 IBU1131 ILQ1131 IVM1131 JFI1131 JPE1131 JZA1131 KIW1131 KSS1131 LCO1131 LMK1131 LWG1131 MGC1131 MPY1131 MZU1131 NJQ1131 NTM1131 ODI1131 ONE1131 OXA1131 PGW1131 PQS1131 QAO1131 QKK1131 QUG1131 REC1131 RNY1131 RXU1131 SHQ1131 SRM1131 TBI1131 TLE1131 TVA1131 UEW1131 UOS1131 UYO1131 VIK1131 VSG1131 WCC1131 WLY1131 WVU1131 M952 MZU1159 M934 JI973 TE973 ADA973 AMW973 AWS973 BGO973 BQK973 CAG973 CKC973 CTY973 DDU973 DNQ973 DXM973 EHI973 ERE973 FBA973 FKW973 FUS973 GEO973 GOK973 GYG973 HIC973 HRY973 IBU973 ILQ973 IVM973 JFI973 JPE973 JZA973 KIW973 KSS973 LCO973 LMK973 LWG973 MGC973 MPY973 MZU973 NJQ973 NTM973 ODI973 ONE973 OXA973 PGW973 PQS973 QAO973 QKK973 QUG973 REC973 RNY973 RXU973 SHQ973 SRM973 TBI973 TLE973 TVA973 UEW973 UOS973 UYO973 VIK973 VSG973 WCC973 WLY973 WVU973 M592 M752 M852 JI851 TE851 ADA851 AMW851 AWS851 BGO851 BQK851 CAG851 CKC851 CTY851 DDU851 DNQ851 DXM851 EHI851 ERE851 FBA851 FKW851 FUS851 GEO851 GOK851 GYG851 HIC851 HRY851 IBU851 ILQ851 IVM851 JFI851 JPE851 JZA851 KIW851 KSS851 LCO851 LMK851 LWG851 MGC851 MPY851 MZU851 NJQ851 NTM851 ODI851 ONE851 OXA851 PGW851 PQS851 QAO851 QKK851 QUG851 REC851 RNY851 RXU851 SHQ851 SRM851 TBI851 TLE851 TVA851 UEW851 UOS851 UYO851 VIK851 VSG851 WCC851 WLY851 WVU851 M712 M670 M710 M792 M812 JI811 TE811 ADA811 AMW811 AWS811 BGO811 BQK811 CAG811 CKC811 CTY811 DDU811 DNQ811 DXM811 EHI811 ERE811 FBA811 FKW811 FUS811 GEO811 GOK811 GYG811 HIC811 HRY811 IBU811 ILQ811 IVM811 JFI811 JPE811 JZA811 KIW811 KSS811 LCO811 LMK811 LWG811 MGC811 MPY811 MZU811 NJQ811 NTM811 ODI811 ONE811 OXA811 PGW811 PQS811 QAO811 QKK811 QUG811 REC811 RNY811 RXU811 SHQ811 SRM811 TBI811 TLE811 TVA811 UEW811 UOS811 UYO811 VIK811 VSG811 WCC811 WLY811 WVU811 M732 JI731 TE731 ADA731 AMW731 AWS731 BGO731 BQK731 CAG731 CKC731 CTY731 DDU731 DNQ731 DXM731 EHI731 ERE731 FBA731 FKW731 FUS731 GEO731 GOK731 GYG731 HIC731 HRY731 IBU731 ILQ731 IVM731 JFI731 JPE731 JZA731 KIW731 KSS731 LCO731 LMK731 LWG731 MGC731 MPY731 MZU731 NJQ731 NTM731 ODI731 ONE731 OXA731 PGW731 PQS731 QAO731 QKK731 QUG731 REC731 RNY731 RXU731 SHQ731 SRM731 TBI731 TLE731 TVA731 UEW731 UOS731 UYO731 VIK731 VSG731 WCC731 WLY731 WVU731 OXA1159 M672 ODI1159 M972 JI971 TE971 ADA971 AMW971 AWS971 BGO971 BQK971 CAG971 CKC971 CTY971 DDU971 DNQ971 DXM971 EHI971 ERE971 FBA971 FKW971 FUS971 GEO971 GOK971 GYG971 HIC971 HRY971 IBU971 ILQ971 IVM971 JFI971 JPE971 JZA971 KIW971 KSS971 LCO971 LMK971 LWG971 MGC971 MPY971 MZU971 NJQ971 NTM971 ODI971 ONE971 OXA971 PGW971 PQS971 QAO971 QKK971 QUG971 REC971 RNY971 RXU971 SHQ971 SRM971 TBI971 TLE971 TVA971 UEW971 UOS971 UYO971 VIK971 VSG971 WCC971 WLY971 WVU971 NJQ1159 M832 M790 PGW1159 M892 JI891 TE891 ADA891 AMW891 AWS891 BGO891 BQK891 CAG891 CKC891 CTY891 DDU891 DNQ891 DXM891 EHI891 ERE891 FBA891 FKW891 FUS891 GEO891 GOK891 GYG891 HIC891 HRY891 IBU891 ILQ891 IVM891 JFI891 JPE891 JZA891 KIW891 KSS891 LCO891 LMK891 LWG891 MGC891 MPY891 MZU891 NJQ891 NTM891 ODI891 ONE891 OXA891 PGW891 PQS891 QAO891 QKK891 QUG891 REC891 RNY891 RXU891 SHQ891 SRM891 TBI891 TLE891 TVA891 UEW891 UOS891 UYO891 VIK891 VSG891 WCC891 WLY891 WVU891 M630 M932 JI931 TE931 ADA931 AMW931 AWS931 BGO931 BQK931 CAG931 CKC931 CTY931 DDU931 DNQ931 DXM931 EHI931 ERE931 FBA931 FKW931 FUS931 GEO931 GOK931 GYG931 HIC931 HRY931 IBU931 ILQ931 IVM931 JFI931 JPE931 JZA931 KIW931 KSS931 LCO931 LMK931 LWG931 MGC931 MPY931 MZU931 NJQ931 NTM931 ODI931 ONE931 OXA931 PGW931 PQS931 QAO931 QKK931 QUG931 REC931 RNY931 RXU931 SHQ931 SRM931 TBI931 TLE931 TVA931 UEW931 UOS931 UYO931 VIK931 VSG931 WCC931 WLY931 WVU931 ONE1159 M872 M830 NTM1159 M870 M590 M772 JI771 TE771 ADA771 AMW771 AWS771 BGO771 BQK771 CAG771 CKC771 CTY771 DDU771 DNQ771 DXM771 EHI771 ERE771 FBA771 FKW771 FUS771 GEO771 GOK771 GYG771 HIC771 HRY771 IBU771 ILQ771 IVM771 JFI771 JPE771 JZA771 KIW771 KSS771 LCO771 LMK771 LWG771 MGC771 MPY771 MZU771 NJQ771 NTM771 ODI771 ONE771 OXA771 PGW771 PQS771 QAO771 QKK771 QUG771 REC771 RNY771 RXU771 SHQ771 SRM771 TBI771 TLE771 TVA771 UEW771 UOS771 UYO771 VIK771 VSG771 WCC771 WLY771 WVU771 M632 M750 PQS1159 M614 JI613 TE613 ADA613 AMW613 AWS613 BGO613 BQK613 CAG613 CKC613 CTY613 DDU613 DNQ613 DXM613 EHI613 ERE613 FBA613 FKW613 FUS613 GEO613 GOK613 GYG613 HIC613 HRY613 IBU613 ILQ613 IVM613 JFI613 JPE613 JZA613 KIW613 KSS613 LCO613 LMK613 LWG613 MGC613 MPY613 MZU613 NJQ613 NTM613 ODI613 ONE613 OXA613 PGW613 PQS613 QAO613 QKK613 QUG613 REC613 RNY613 RXU613 SHQ613 SRM613 TBI613 TLE613 TVA613 UEW613 UOS613 UYO613 VIK613 VSG613 WCC613 WLY613 WVU613 M535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WVU534 M495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M455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M415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M1032 M1028 M1026 M1020 M1018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M1093 JI1091 TE1091 ADA1091 AMW1091 AWS1091 BGO1091 BQK1091 CAG1091 CKC1091 CTY1091 DDU1091 DNQ1091 DXM1091 EHI1091 ERE1091 FBA1091 FKW1091 FUS1091 GEO1091 GOK1091 GYG1091 HIC1091 HRY1091 IBU1091 ILQ1091 IVM1091 JFI1091 JPE1091 JZA1091 KIW1091 KSS1091 LCO1091 LMK1091 LWG1091 MGC1091 MPY1091 MZU1091 NJQ1091 NTM1091 ODI1091 ONE1091 OXA1091 PGW1091 PQS1091 QAO1091 QKK1091 QUG1091 REC1091 RNY1091 RXU1091 SHQ1091 SRM1091 TBI1091 TLE1091 TVA1091 UEW1091 UOS1091 UYO1091 VIK1091 VSG1091 WCC1091 WLY1091 WVU1091 M1024 M393 M652 JI651 TE651 ADA651 AMW651 AWS651 BGO651 BQK651 CAG651 CKC651 CTY651 DDU651 DNQ651 DXM651 EHI651 ERE651 FBA651 FKW651 FUS651 GEO651 GOK651 GYG651 HIC651 HRY651 IBU651 ILQ651 IVM651 JFI651 JPE651 JZA651 KIW651 KSS651 LCO651 LMK651 LWG651 MGC651 MPY651 MZU651 NJQ651 NTM651 ODI651 ONE651 OXA651 PGW651 PQS651 QAO651 QKK651 QUG651 REC651 RNY651 RXU651 SHQ651 SRM651 TBI651 TLE651 TVA651 UEW651 UOS651 UYO651 VIK651 VSG651 WCC651 WLY651 WVU651 M533 JI532 TE532 ADA532 AMW532 AWS532 BGO532 BQK532 CAG532 CKC532 CTY532 DDU532 DNQ532 DXM532 EHI532 ERE532 FBA532 FKW532 FUS532 GEO532 GOK532 GYG532 HIC532 HRY532 IBU532 ILQ532 IVM532 JFI532 JPE532 JZA532 KIW532 KSS532 LCO532 LMK532 LWG532 MGC532 MPY532 MZU532 NJQ532 NTM532 ODI532 ONE532 OXA532 PGW532 PQS532 QAO532 QKK532 QUG532 REC532 RNY532 RXU532 SHQ532 SRM532 TBI532 TLE532 TVA532 UEW532 UOS532 UYO532 VIK532 VSG532 WCC532 WLY532 WVU532 RNY1159 M471 M473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M351 M553 M497 QAO1159 M551 M431 M493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WVU492 RXU1159 M511 M572 JI571 TE571 ADA571 AMW571 AWS571 BGO571 BQK571 CAG571 CKC571 CTY571 DDU571 DNQ571 DXM571 EHI571 ERE571 FBA571 FKW571 FUS571 GEO571 GOK571 GYG571 HIC571 HRY571 IBU571 ILQ571 IVM571 JFI571 JPE571 JZA571 KIW571 KSS571 LCO571 LMK571 LWG571 MGC571 MPY571 MZU571 NJQ571 NTM571 ODI571 ONE571 OXA571 PGW571 PQS571 QAO571 QKK571 QUG571 REC571 RNY571 RXU571 SHQ571 SRM571 TBI571 TLE571 TVA571 UEW571 UOS571 UYO571 VIK571 VSG571 WCC571 WLY571 WVU571 M1030 REC1159 M433 M1016 M391 QUG1159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M413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WVU412 JI1109 JI1107 TE1107 ADA1107 AMW1107 AWS1107 BGO1107 BQK1107 CAG1107 CKC1107 CTY1107 DDU1107 DNQ1107 DXM1107 EHI1107 ERE1107 FBA1107 FKW1107 FUS1107 GEO1107 GOK1107 GYG1107 HIC1107 HRY1107 IBU1107 ILQ1107 IVM1107 JFI1107 JPE1107 JZA1107 KIW1107 KSS1107 LCO1107 LMK1107 LWG1107 MGC1107 MPY1107 MZU1107 NJQ1107 NTM1107 ODI1107 ONE1107 OXA1107 PGW1107 PQS1107 QAO1107 QKK1107 QUG1107 REC1107 RNY1107 RXU1107 SHQ1107 SRM1107 TBI1107 TLE1107 TVA1107 UEW1107 UOS1107 UYO1107 VIK1107 VSG1107 WCC1107 WLY1107 WVU1107 M1022 JI1055:JI1076 TE1055:TE1076 ADA1055:ADA1076 AMW1055:AMW1076 AWS1055:AWS1076 BGO1055:BGO1076 BQK1055:BQK1076 CAG1055:CAG1076 CKC1055:CKC1076 CTY1055:CTY1076 DDU1055:DDU1076 DNQ1055:DNQ1076 DXM1055:DXM1076 EHI1055:EHI1076 ERE1055:ERE1076 FBA1055:FBA1076 FKW1055:FKW1076 FUS1055:FUS1076 GEO1055:GEO1076 GOK1055:GOK1076 GYG1055:GYG1076 HIC1055:HIC1076 HRY1055:HRY1076 IBU1055:IBU1076 ILQ1055:ILQ1076 IVM1055:IVM1076 JFI1055:JFI1076 JPE1055:JPE1076 JZA1055:JZA1076 KIW1055:KIW1076 KSS1055:KSS1076 LCO1055:LCO1076 LMK1055:LMK1076 LWG1055:LWG1076 MGC1055:MGC1076 MPY1055:MPY1076 MZU1055:MZU1076 NJQ1055:NJQ1076 NTM1055:NTM1076 ODI1055:ODI1076 ONE1055:ONE1076 OXA1055:OXA1076 PGW1055:PGW1076 PQS1055:PQS1076 QAO1055:QAO1076 QKK1055:QKK1076 QUG1055:QUG1076 REC1055:REC1076 RNY1055:RNY1076 RXU1055:RXU1076 SHQ1055:SHQ1076 SRM1055:SRM1076 TBI1055:TBI1076 TLE1055:TLE1076 TVA1055:TVA1076 UEW1055:UEW1076 UOS1055:UOS1076 UYO1055:UYO1076 VIK1055:VIK1076 VSG1055:VSG1076 WCC1055:WCC1076 WLY1055:WLY1076 WVU1055:WVU1076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M314 SHQ1159 M453 JI452 TE452 ADA452 AMW452 AWS452 BGO452 BQK452 CAG452 CKC452 CTY452 DDU452 DNQ452 DXM452 EHI452 ERE452 FBA452 FKW452 FUS452 GEO452 GOK452 GYG452 HIC452 HRY452 IBU452 ILQ452 IVM452 JFI452 JPE452 JZA452 KIW452 KSS452 LCO452 LMK452 LWG452 MGC452 MPY452 MZU452 NJQ452 NTM452 ODI452 ONE452 OXA452 PGW452 PQS452 QAO452 QKK452 QUG452 REC452 RNY452 RXU452 SHQ452 SRM452 TBI452 TLE452 TVA452 UEW452 UOS452 UYO452 VIK452 VSG452 WCC452 WLY452 WVU452 M692 JI691 TE691 ADA691 AMW691 AWS691 BGO691 BQK691 CAG691 CKC691 CTY691 DDU691 DNQ691 DXM691 EHI691 ERE691 FBA691 FKW691 FUS691 GEO691 GOK691 GYG691 HIC691 HRY691 IBU691 ILQ691 IVM691 JFI691 JPE691 JZA691 KIW691 KSS691 LCO691 LMK691 LWG691 MGC691 MPY691 MZU691 NJQ691 NTM691 ODI691 ONE691 OXA691 PGW691 PQS691 QAO691 QKK691 QUG691 REC691 RNY691 RXU691 SHQ691 SRM691 TBI691 TLE691 TVA691 UEW691 UOS691 UYO691 VIK691 VSG691 WCC691 WLY691 WVU691 M612 JI611 TE611 ADA611 AMW611 AWS611 BGO611 BQK611 CAG611 CKC611 CTY611 DDU611 DNQ611 DXM611 EHI611 ERE611 FBA611 FKW611 FUS611 GEO611 GOK611 GYG611 HIC611 HRY611 IBU611 ILQ611 IVM611 JFI611 JPE611 JZA611 KIW611 KSS611 LCO611 LMK611 LWG611 MGC611 MPY611 MZU611 NJQ611 NTM611 ODI611 ONE611 OXA611 PGW611 PQS611 QAO611 QKK611 QUG611 REC611 RNY611 RXU611 SHQ611 SRM611 TBI611 TLE611 TVA611 UEW611 UOS611 UYO611 VIK611 VSG611 WCC611 WLY611 WVU611 M513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M312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M353 WVU57 JI653 TE653 ADA653 AMW653 AWS653 BGO653 BQK653 CAG653 CKC653 CTY653 DDU653 DNQ653 DXM653 EHI653 ERE653 FBA653 FKW653 FUS653 GEO653 GOK653 GYG653 HIC653 HRY653 IBU653 ILQ653 IVM653 JFI653 JPE653 JZA653 KIW653 KSS653 LCO653 LMK653 LWG653 MGC653 MPY653 MZU653 NJQ653 NTM653 ODI653 ONE653 OXA653 PGW653 PQS653 QAO653 QKK653 QUG653 REC653 RNY653 RXU653 SHQ653 SRM653 TBI653 TLE653 TVA653 UEW653 UOS653 UYO653 VIK653 VSG653 WCC653 WLY653 WVU653 M654 JI693 TE693 ADA693 AMW693 AWS693 BGO693 BQK693 CAG693 CKC693 CTY693 DDU693 DNQ693 DXM693 EHI693 ERE693 FBA693 FKW693 FUS693 GEO693 GOK693 GYG693 HIC693 HRY693 IBU693 ILQ693 IVM693 JFI693 JPE693 JZA693 KIW693 KSS693 LCO693 LMK693 LWG693 MGC693 MPY693 MZU693 NJQ693 NTM693 ODI693 ONE693 OXA693 PGW693 PQS693 QAO693 QKK693 QUG693 REC693 RNY693 RXU693 SHQ693 SRM693 TBI693 TLE693 TVA693 UEW693 UOS693 UYO693 VIK693 VSG693 WCC693 WLY693 WVU693 M694 JI733 TE733 ADA733 AMW733 AWS733 BGO733 BQK733 CAG733 CKC733 CTY733 DDU733 DNQ733 DXM733 EHI733 ERE733 FBA733 FKW733 FUS733 GEO733 GOK733 GYG733 HIC733 HRY733 IBU733 ILQ733 IVM733 JFI733 JPE733 JZA733 KIW733 KSS733 LCO733 LMK733 LWG733 MGC733 MPY733 MZU733 NJQ733 NTM733 ODI733 ONE733 OXA733 PGW733 PQS733 QAO733 QKK733 QUG733 REC733 RNY733 RXU733 SHQ733 SRM733 TBI733 TLE733 TVA733 UEW733 UOS733 UYO733 VIK733 VSG733 WCC733 WLY733 WVU733 M734 JI773 TE773 ADA773 AMW773 AWS773 BGO773 BQK773 CAG773 CKC773 CTY773 DDU773 DNQ773 DXM773 EHI773 ERE773 FBA773 FKW773 FUS773 GEO773 GOK773 GYG773 HIC773 HRY773 IBU773 ILQ773 IVM773 JFI773 JPE773 JZA773 KIW773 KSS773 LCO773 LMK773 LWG773 MGC773 MPY773 MZU773 NJQ773 NTM773 ODI773 ONE773 OXA773 PGW773 PQS773 QAO773 QKK773 QUG773 REC773 RNY773 RXU773 SHQ773 SRM773 TBI773 TLE773 TVA773 UEW773 UOS773 UYO773 VIK773 VSG773 WCC773 WLY773 WVU773 M774 JI813 TE813 ADA813 AMW813 AWS813 BGO813 BQK813 CAG813 CKC813 CTY813 DDU813 DNQ813 DXM813 EHI813 ERE813 FBA813 FKW813 FUS813 GEO813 GOK813 GYG813 HIC813 HRY813 IBU813 ILQ813 IVM813 JFI813 JPE813 JZA813 KIW813 KSS813 LCO813 LMK813 LWG813 MGC813 MPY813 MZU813 NJQ813 NTM813 ODI813 ONE813 OXA813 PGW813 PQS813 QAO813 QKK813 QUG813 REC813 RNY813 RXU813 SHQ813 SRM813 TBI813 TLE813 TVA813 UEW813 UOS813 UYO813 VIK813 VSG813 WCC813 WLY813 WVU813 M814 JI853 TE853 ADA853 AMW853 AWS853 BGO853 BQK853 CAG853 CKC853 CTY853 DDU853 DNQ853 DXM853 EHI853 ERE853 FBA853 FKW853 FUS853 GEO853 GOK853 GYG853 HIC853 HRY853 IBU853 ILQ853 IVM853 JFI853 JPE853 JZA853 KIW853 KSS853 LCO853 LMK853 LWG853 MGC853 MPY853 MZU853 NJQ853 NTM853 ODI853 ONE853 OXA853 PGW853 PQS853 QAO853 QKK853 QUG853 REC853 RNY853 RXU853 SHQ853 SRM853 TBI853 TLE853 TVA853 UEW853 UOS853 UYO853 VIK853 VSG853 WCC853 WLY853 WVU853 M854 JI893 TE893 ADA893 AMW893 AWS893 BGO893 BQK893 CAG893 CKC893 CTY893 DDU893 DNQ893 DXM893 EHI893 ERE893 FBA893 FKW893 FUS893 GEO893 GOK893 GYG893 HIC893 HRY893 IBU893 ILQ893 IVM893 JFI893 JPE893 JZA893 KIW893 KSS893 LCO893 LMK893 LWG893 MGC893 MPY893 MZU893 NJQ893 NTM893 ODI893 ONE893 OXA893 PGW893 PQS893 QAO893 QKK893 QUG893 REC893 RNY893 RXU893 SHQ893 SRM893 TBI893 TLE893 TVA893 UEW893 UOS893 UYO893 VIK893 VSG893 WCC893 WLY893 WVU893 M894 JI933 TE933 ADA933 AMW933 AWS933 BGO933 BQK933 CAG933 CKC933 CTY933 DDU933 DNQ933 DXM933 EHI933 ERE933 FBA933 FKW933 FUS933 GEO933 GOK933 GYG933 HIC933 HRY933 IBU933 ILQ933 IVM933 JFI933 JPE933 JZA933 KIW933 KSS933 LCO933 LMK933 LWG933 MGC933 MPY933 MZU933 NJQ933 NTM933 ODI933 ONE933 OXA933 PGW933 PQS933 QAO933 QKK933 QUG933 REC933 RNY933 RXU933 SHQ933 SRM933 TBI933 TLE933 TVA933 UEW933 UOS933 UYO933 VIK933 VSG933 WCC933 WLY933 WVU933 M1052 JI1051 TE1051 ADA1051 AMW1051 AWS1051 BGO1051 BQK1051 CAG1051 CKC1051 CTY1051 DDU1051 DNQ1051 DXM1051 EHI1051 ERE1051 FBA1051 FKW1051 FUS1051 GEO1051 GOK1051 GYG1051 HIC1051 HRY1051 IBU1051 ILQ1051 IVM1051 JFI1051 JPE1051 JZA1051 KIW1051 KSS1051 LCO1051 LMK1051 LWG1051 MGC1051 MPY1051 MZU1051 NJQ1051 NTM1051 ODI1051 ONE1051 OXA1051 PGW1051 PQS1051 QAO1051 QKK1051 QUG1051 REC1051 RNY1051 RXU1051 SHQ1051 SRM1051 TBI1051 TLE1051 TVA1051 UEW1051 UOS1051 UYO1051 VIK1051 VSG1051 WCC1051 WLY1051 WVU1051 M950 M910 WCC1159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M1012 JI1011 TE1011 ADA1011 AMW1011 AWS1011 BGO1011 BQK1011 CAG1011 CKC1011 CTY1011 DDU1011 DNQ1011 DXM1011 EHI1011 ERE1011 FBA1011 FKW1011 FUS1011 GEO1011 GOK1011 GYG1011 HIC1011 HRY1011 IBU1011 ILQ1011 IVM1011 JFI1011 JPE1011 JZA1011 KIW1011 KSS1011 LCO1011 LMK1011 LWG1011 MGC1011 MPY1011 MZU1011 NJQ1011 NTM1011 ODI1011 ONE1011 OXA1011 PGW1011 PQS1011 QAO1011 QKK1011 QUG1011 REC1011 RNY1011 RXU1011 SHQ1011 SRM1011 TBI1011 TLE1011 TVA1011 UEW1011 UOS1011 UYO1011 VIK1011 VSG1011 WCC1011 WLY1011 WVU1011 M912 M974 JI1013 TE1013 ADA1013 AMW1013 AWS1013 BGO1013 BQK1013 CAG1013 CKC1013 CTY1013 DDU1013 DNQ1013 DXM1013 EHI1013 ERE1013 FBA1013 FKW1013 FUS1013 GEO1013 GOK1013 GYG1013 HIC1013 HRY1013 IBU1013 ILQ1013 IVM1013 JFI1013 JPE1013 JZA1013 KIW1013 KSS1013 LCO1013 LMK1013 LWG1013 MGC1013 MPY1013 MZU1013 NJQ1013 NTM1013 ODI1013 ONE1013 OXA1013 PGW1013 PQS1013 QAO1013 QKK1013 QUG1013 REC1013 RNY1013 RXU1013 SHQ1013 SRM1013 TBI1013 TLE1013 TVA1013 UEW1013 UOS1013 UYO1013 VIK1013 VSG1013 WCC1013 WLY1013 WVU1013 QKK1159 M574 JI573 TE573 ADA573 AMW573 AWS573 BGO573 BQK573 CAG573 CKC573 CTY573 DDU573 DNQ573 DXM573 EHI573 ERE573 FBA573 FKW573 FUS573 GEO573 GOK573 GYG573 HIC573 HRY573 IBU573 ILQ573 IVM573 JFI573 JPE573 JZA573 KIW573 KSS573 LCO573 LMK573 LWG573 MGC573 MPY573 MZU573 NJQ573 NTM573 ODI573 ONE573 OXA573 PGW573 PQS573 QAO573 QKK573 QUG573 REC573 RNY573 RXU573 SHQ573 SRM573 TBI573 TLE573 TVA573 UEW573 UOS573 UYO573 VIK573 VSG573 WCC573 WLY573 WVU573 MPY1159 JI1115 TE1115 ADA1115 AMW1115 AWS1115 BGO1115 BQK1115 CAG1115 CKC1115 CTY1115 DDU1115 DNQ1115 DXM1115 EHI1115 ERE1115 FBA1115 FKW1115 FUS1115 GEO1115 GOK1115 GYG1115 HIC1115 HRY1115 IBU1115 ILQ1115 IVM1115 JFI1115 JPE1115 JZA1115 KIW1115 KSS1115 LCO1115 LMK1115 LWG1115 MGC1115 MPY1115 MZU1115 NJQ1115 NTM1115 ODI1115 ONE1115 OXA1115 PGW1115 PQS1115 QAO1115 QKK1115 QUG1115 REC1115 RNY1115 RXU1115 SHQ1115 SRM1115 TBI1115 TLE1115 TVA1115 UEW1115 UOS1115 UYO1115 VIK1115 VSG1115 WCC1115 WLY1115 WVU1115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WVU377 M417 M457 M537 M576 M616 M656 M696 M736 M776 M816 M856 M896 M936 M976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M300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M339 M379 M419 M459 M499 M539 M578 M618 M658 M698 M738 M778 M818 M858 M898 M938 M978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M302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M341 M381 M421 M461 M501 M541 M580 M620 M660 M700 M740 M780 M820 M860 M900 M940 M980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M343 M383 JI416:JI436 TE416:TE436 ADA416:ADA436 AMW416:AMW436 AWS416:AWS436 BGO416:BGO436 BQK416:BQK436 CAG416:CAG436 CKC416:CKC436 CTY416:CTY436 DDU416:DDU436 DNQ416:DNQ436 DXM416:DXM436 EHI416:EHI436 ERE416:ERE436 FBA416:FBA436 FKW416:FKW436 FUS416:FUS436 GEO416:GEO436 GOK416:GOK436 GYG416:GYG436 HIC416:HIC436 HRY416:HRY436 IBU416:IBU436 ILQ416:ILQ436 IVM416:IVM436 JFI416:JFI436 JPE416:JPE436 JZA416:JZA436 KIW416:KIW436 KSS416:KSS436 LCO416:LCO436 LMK416:LMK436 LWG416:LWG436 MGC416:MGC436 MPY416:MPY436 MZU416:MZU436 NJQ416:NJQ436 NTM416:NTM436 ODI416:ODI436 ONE416:ONE436 OXA416:OXA436 PGW416:PGW436 PQS416:PQS436 QAO416:QAO436 QKK416:QKK436 QUG416:QUG436 REC416:REC436 RNY416:RNY436 RXU416:RXU436 SHQ416:SHQ436 SRM416:SRM436 TBI416:TBI436 TLE416:TLE436 TVA416:TVA436 UEW416:UEW436 UOS416:UOS436 UYO416:UYO436 VIK416:VIK436 VSG416:VSG436 WCC416:WCC436 WLY416:WLY436 WVU416:WVU436 M423 M463 WVU383 M503 JI536:JI556 TE536:TE556 ADA536:ADA556 AMW536:AMW556 AWS536:AWS556 BGO536:BGO556 BQK536:BQK556 CAG536:CAG556 CKC536:CKC556 CTY536:CTY556 DDU536:DDU556 DNQ536:DNQ556 DXM536:DXM556 EHI536:EHI556 ERE536:ERE556 FBA536:FBA556 FKW536:FKW556 FUS536:FUS556 GEO536:GEO556 GOK536:GOK556 GYG536:GYG556 HIC536:HIC556 HRY536:HRY556 IBU536:IBU556 ILQ536:ILQ556 IVM536:IVM556 JFI536:JFI556 JPE536:JPE556 JZA536:JZA556 KIW536:KIW556 KSS536:KSS556 LCO536:LCO556 LMK536:LMK556 LWG536:LWG556 MGC536:MGC556 MPY536:MPY556 MZU536:MZU556 NJQ536:NJQ556 NTM536:NTM556 ODI536:ODI556 ONE536:ONE556 OXA536:OXA556 PGW536:PGW556 PQS536:PQS556 QAO536:QAO556 QKK536:QKK556 QUG536:QUG556 REC536:REC556 RNY536:RNY556 RXU536:RXU556 SHQ536:SHQ556 SRM536:SRM556 TBI536:TBI556 TLE536:TLE556 TVA536:TVA556 UEW536:UEW556 UOS536:UOS556 UYO536:UYO556 VIK536:VIK556 VSG536:VSG556 WCC536:WCC556 WLY536:WLY556 WVU536:WVU556 M543 JI575:JI595 TE575:TE595 ADA575:ADA595 AMW575:AMW595 AWS575:AWS595 BGO575:BGO595 BQK575:BQK595 CAG575:CAG595 CKC575:CKC595 CTY575:CTY595 DDU575:DDU595 DNQ575:DNQ595 DXM575:DXM595 EHI575:EHI595 ERE575:ERE595 FBA575:FBA595 FKW575:FKW595 FUS575:FUS595 GEO575:GEO595 GOK575:GOK595 GYG575:GYG595 HIC575:HIC595 HRY575:HRY595 IBU575:IBU595 ILQ575:ILQ595 IVM575:IVM595 JFI575:JFI595 JPE575:JPE595 JZA575:JZA595 KIW575:KIW595 KSS575:KSS595 LCO575:LCO595 LMK575:LMK595 LWG575:LWG595 MGC575:MGC595 MPY575:MPY595 MZU575:MZU595 NJQ575:NJQ595 NTM575:NTM595 ODI575:ODI595 ONE575:ONE595 OXA575:OXA595 PGW575:PGW595 PQS575:PQS595 QAO575:QAO595 QKK575:QKK595 QUG575:QUG595 REC575:REC595 RNY575:RNY595 RXU575:RXU595 SHQ575:SHQ595 SRM575:SRM595 TBI575:TBI595 TLE575:TLE595 TVA575:TVA595 UEW575:UEW595 UOS575:UOS595 UYO575:UYO595 VIK575:VIK595 VSG575:VSG595 WCC575:WCC595 WLY575:WLY595 WVU575:WVU595 M582 JI615:JI635 TE615:TE635 ADA615:ADA635 AMW615:AMW635 AWS615:AWS635 BGO615:BGO635 BQK615:BQK635 CAG615:CAG635 CKC615:CKC635 CTY615:CTY635 DDU615:DDU635 DNQ615:DNQ635 DXM615:DXM635 EHI615:EHI635 ERE615:ERE635 FBA615:FBA635 FKW615:FKW635 FUS615:FUS635 GEO615:GEO635 GOK615:GOK635 GYG615:GYG635 HIC615:HIC635 HRY615:HRY635 IBU615:IBU635 ILQ615:ILQ635 IVM615:IVM635 JFI615:JFI635 JPE615:JPE635 JZA615:JZA635 KIW615:KIW635 KSS615:KSS635 LCO615:LCO635 LMK615:LMK635 LWG615:LWG635 MGC615:MGC635 MPY615:MPY635 MZU615:MZU635 NJQ615:NJQ635 NTM615:NTM635 ODI615:ODI635 ONE615:ONE635 OXA615:OXA635 PGW615:PGW635 PQS615:PQS635 QAO615:QAO635 QKK615:QKK635 QUG615:QUG635 REC615:REC635 RNY615:RNY635 RXU615:RXU635 SHQ615:SHQ635 SRM615:SRM635 TBI615:TBI635 TLE615:TLE635 TVA615:TVA635 UEW615:UEW635 UOS615:UOS635 UYO615:UYO635 VIK615:VIK635 VSG615:VSG635 WCC615:WCC635 WLY615:WLY635 WVU615:WVU635 M622 JI655:JI675 TE655:TE675 ADA655:ADA675 AMW655:AMW675 AWS655:AWS675 BGO655:BGO675 BQK655:BQK675 CAG655:CAG675 CKC655:CKC675 CTY655:CTY675 DDU655:DDU675 DNQ655:DNQ675 DXM655:DXM675 EHI655:EHI675 ERE655:ERE675 FBA655:FBA675 FKW655:FKW675 FUS655:FUS675 GEO655:GEO675 GOK655:GOK675 GYG655:GYG675 HIC655:HIC675 HRY655:HRY675 IBU655:IBU675 ILQ655:ILQ675 IVM655:IVM675 JFI655:JFI675 JPE655:JPE675 JZA655:JZA675 KIW655:KIW675 KSS655:KSS675 LCO655:LCO675 LMK655:LMK675 LWG655:LWG675 MGC655:MGC675 MPY655:MPY675 MZU655:MZU675 NJQ655:NJQ675 NTM655:NTM675 ODI655:ODI675 ONE655:ONE675 OXA655:OXA675 PGW655:PGW675 PQS655:PQS675 QAO655:QAO675 QKK655:QKK675 QUG655:QUG675 REC655:REC675 RNY655:RNY675 RXU655:RXU675 SHQ655:SHQ675 SRM655:SRM675 TBI655:TBI675 TLE655:TLE675 TVA655:TVA675 UEW655:UEW675 UOS655:UOS675 UYO655:UYO675 VIK655:VIK675 VSG655:VSG675 WCC655:WCC675 WLY655:WLY675 WVU655:WVU675 M662 JI695:JI715 TE695:TE715 ADA695:ADA715 AMW695:AMW715 AWS695:AWS715 BGO695:BGO715 BQK695:BQK715 CAG695:CAG715 CKC695:CKC715 CTY695:CTY715 DDU695:DDU715 DNQ695:DNQ715 DXM695:DXM715 EHI695:EHI715 ERE695:ERE715 FBA695:FBA715 FKW695:FKW715 FUS695:FUS715 GEO695:GEO715 GOK695:GOK715 GYG695:GYG715 HIC695:HIC715 HRY695:HRY715 IBU695:IBU715 ILQ695:ILQ715 IVM695:IVM715 JFI695:JFI715 JPE695:JPE715 JZA695:JZA715 KIW695:KIW715 KSS695:KSS715 LCO695:LCO715 LMK695:LMK715 LWG695:LWG715 MGC695:MGC715 MPY695:MPY715 MZU695:MZU715 NJQ695:NJQ715 NTM695:NTM715 ODI695:ODI715 ONE695:ONE715 OXA695:OXA715 PGW695:PGW715 PQS695:PQS715 QAO695:QAO715 QKK695:QKK715 QUG695:QUG715 REC695:REC715 RNY695:RNY715 RXU695:RXU715 SHQ695:SHQ715 SRM695:SRM715 TBI695:TBI715 TLE695:TLE715 TVA695:TVA715 UEW695:UEW715 UOS695:UOS715 UYO695:UYO715 VIK695:VIK715 VSG695:VSG715 WCC695:WCC715 WLY695:WLY715 WVU695:WVU715 M702 JI735:JI755 TE735:TE755 ADA735:ADA755 AMW735:AMW755 AWS735:AWS755 BGO735:BGO755 BQK735:BQK755 CAG735:CAG755 CKC735:CKC755 CTY735:CTY755 DDU735:DDU755 DNQ735:DNQ755 DXM735:DXM755 EHI735:EHI755 ERE735:ERE755 FBA735:FBA755 FKW735:FKW755 FUS735:FUS755 GEO735:GEO755 GOK735:GOK755 GYG735:GYG755 HIC735:HIC755 HRY735:HRY755 IBU735:IBU755 ILQ735:ILQ755 IVM735:IVM755 JFI735:JFI755 JPE735:JPE755 JZA735:JZA755 KIW735:KIW755 KSS735:KSS755 LCO735:LCO755 LMK735:LMK755 LWG735:LWG755 MGC735:MGC755 MPY735:MPY755 MZU735:MZU755 NJQ735:NJQ755 NTM735:NTM755 ODI735:ODI755 ONE735:ONE755 OXA735:OXA755 PGW735:PGW755 PQS735:PQS755 QAO735:QAO755 QKK735:QKK755 QUG735:QUG755 REC735:REC755 RNY735:RNY755 RXU735:RXU755 SHQ735:SHQ755 SRM735:SRM755 TBI735:TBI755 TLE735:TLE755 TVA735:TVA755 UEW735:UEW755 UOS735:UOS755 UYO735:UYO755 VIK735:VIK755 VSG735:VSG755 WCC735:WCC755 WLY735:WLY755 WVU735:WVU755 M742 JI775:JI795 TE775:TE795 ADA775:ADA795 AMW775:AMW795 AWS775:AWS795 BGO775:BGO795 BQK775:BQK795 CAG775:CAG795 CKC775:CKC795 CTY775:CTY795 DDU775:DDU795 DNQ775:DNQ795 DXM775:DXM795 EHI775:EHI795 ERE775:ERE795 FBA775:FBA795 FKW775:FKW795 FUS775:FUS795 GEO775:GEO795 GOK775:GOK795 GYG775:GYG795 HIC775:HIC795 HRY775:HRY795 IBU775:IBU795 ILQ775:ILQ795 IVM775:IVM795 JFI775:JFI795 JPE775:JPE795 JZA775:JZA795 KIW775:KIW795 KSS775:KSS795 LCO775:LCO795 LMK775:LMK795 LWG775:LWG795 MGC775:MGC795 MPY775:MPY795 MZU775:MZU795 NJQ775:NJQ795 NTM775:NTM795 ODI775:ODI795 ONE775:ONE795 OXA775:OXA795 PGW775:PGW795 PQS775:PQS795 QAO775:QAO795 QKK775:QKK795 QUG775:QUG795 REC775:REC795 RNY775:RNY795 RXU775:RXU795 SHQ775:SHQ795 SRM775:SRM795 TBI775:TBI795 TLE775:TLE795 TVA775:TVA795 UEW775:UEW795 UOS775:UOS795 UYO775:UYO795 VIK775:VIK795 VSG775:VSG795 WCC775:WCC795 WLY775:WLY795 WVU775:WVU795 M782 JI815:JI835 TE815:TE835 ADA815:ADA835 AMW815:AMW835 AWS815:AWS835 BGO815:BGO835 BQK815:BQK835 CAG815:CAG835 CKC815:CKC835 CTY815:CTY835 DDU815:DDU835 DNQ815:DNQ835 DXM815:DXM835 EHI815:EHI835 ERE815:ERE835 FBA815:FBA835 FKW815:FKW835 FUS815:FUS835 GEO815:GEO835 GOK815:GOK835 GYG815:GYG835 HIC815:HIC835 HRY815:HRY835 IBU815:IBU835 ILQ815:ILQ835 IVM815:IVM835 JFI815:JFI835 JPE815:JPE835 JZA815:JZA835 KIW815:KIW835 KSS815:KSS835 LCO815:LCO835 LMK815:LMK835 LWG815:LWG835 MGC815:MGC835 MPY815:MPY835 MZU815:MZU835 NJQ815:NJQ835 NTM815:NTM835 ODI815:ODI835 ONE815:ONE835 OXA815:OXA835 PGW815:PGW835 PQS815:PQS835 QAO815:QAO835 QKK815:QKK835 QUG815:QUG835 REC815:REC835 RNY815:RNY835 RXU815:RXU835 SHQ815:SHQ835 SRM815:SRM835 TBI815:TBI835 TLE815:TLE835 TVA815:TVA835 UEW815:UEW835 UOS815:UOS835 UYO815:UYO835 VIK815:VIK835 VSG815:VSG835 WCC815:WCC835 WLY815:WLY835 WVU815:WVU835 M822 JI855:JI875 TE855:TE875 ADA855:ADA875 AMW855:AMW875 AWS855:AWS875 BGO855:BGO875 BQK855:BQK875 CAG855:CAG875 CKC855:CKC875 CTY855:CTY875 DDU855:DDU875 DNQ855:DNQ875 DXM855:DXM875 EHI855:EHI875 ERE855:ERE875 FBA855:FBA875 FKW855:FKW875 FUS855:FUS875 GEO855:GEO875 GOK855:GOK875 GYG855:GYG875 HIC855:HIC875 HRY855:HRY875 IBU855:IBU875 ILQ855:ILQ875 IVM855:IVM875 JFI855:JFI875 JPE855:JPE875 JZA855:JZA875 KIW855:KIW875 KSS855:KSS875 LCO855:LCO875 LMK855:LMK875 LWG855:LWG875 MGC855:MGC875 MPY855:MPY875 MZU855:MZU875 NJQ855:NJQ875 NTM855:NTM875 ODI855:ODI875 ONE855:ONE875 OXA855:OXA875 PGW855:PGW875 PQS855:PQS875 QAO855:QAO875 QKK855:QKK875 QUG855:QUG875 REC855:REC875 RNY855:RNY875 RXU855:RXU875 SHQ855:SHQ875 SRM855:SRM875 TBI855:TBI875 TLE855:TLE875 TVA855:TVA875 UEW855:UEW875 UOS855:UOS875 UYO855:UYO875 VIK855:VIK875 VSG855:VSG875 WCC855:WCC875 WLY855:WLY875 WVU855:WVU875 M862 JI895:JI915 TE895:TE915 ADA895:ADA915 AMW895:AMW915 AWS895:AWS915 BGO895:BGO915 BQK895:BQK915 CAG895:CAG915 CKC895:CKC915 CTY895:CTY915 DDU895:DDU915 DNQ895:DNQ915 DXM895:DXM915 EHI895:EHI915 ERE895:ERE915 FBA895:FBA915 FKW895:FKW915 FUS895:FUS915 GEO895:GEO915 GOK895:GOK915 GYG895:GYG915 HIC895:HIC915 HRY895:HRY915 IBU895:IBU915 ILQ895:ILQ915 IVM895:IVM915 JFI895:JFI915 JPE895:JPE915 JZA895:JZA915 KIW895:KIW915 KSS895:KSS915 LCO895:LCO915 LMK895:LMK915 LWG895:LWG915 MGC895:MGC915 MPY895:MPY915 MZU895:MZU915 NJQ895:NJQ915 NTM895:NTM915 ODI895:ODI915 ONE895:ONE915 OXA895:OXA915 PGW895:PGW915 PQS895:PQS915 QAO895:QAO915 QKK895:QKK915 QUG895:QUG915 REC895:REC915 RNY895:RNY915 RXU895:RXU915 SHQ895:SHQ915 SRM895:SRM915 TBI895:TBI915 TLE895:TLE915 TVA895:TVA915 UEW895:UEW915 UOS895:UOS915 UYO895:UYO915 VIK895:VIK915 VSG895:VSG915 WCC895:WCC915 WLY895:WLY915 WVU895:WVU915 M902 JI935:JI955 TE935:TE955 ADA935:ADA955 AMW935:AMW955 AWS935:AWS955 BGO935:BGO955 BQK935:BQK955 CAG935:CAG955 CKC935:CKC955 CTY935:CTY955 DDU935:DDU955 DNQ935:DNQ955 DXM935:DXM955 EHI935:EHI955 ERE935:ERE955 FBA935:FBA955 FKW935:FKW955 FUS935:FUS955 GEO935:GEO955 GOK935:GOK955 GYG935:GYG955 HIC935:HIC955 HRY935:HRY955 IBU935:IBU955 ILQ935:ILQ955 IVM935:IVM955 JFI935:JFI955 JPE935:JPE955 JZA935:JZA955 KIW935:KIW955 KSS935:KSS955 LCO935:LCO955 LMK935:LMK955 LWG935:LWG955 MGC935:MGC955 MPY935:MPY955 MZU935:MZU955 NJQ935:NJQ955 NTM935:NTM955 ODI935:ODI955 ONE935:ONE955 OXA935:OXA955 PGW935:PGW955 PQS935:PQS955 QAO935:QAO955 QKK935:QKK955 QUG935:QUG955 REC935:REC955 RNY935:RNY955 RXU935:RXU955 SHQ935:SHQ955 SRM935:SRM955 TBI935:TBI955 TLE935:TLE955 TVA935:TVA955 UEW935:UEW955 UOS935:UOS955 UYO935:UYO955 VIK935:VIK955 VSG935:VSG955 WCC935:WCC955 WLY935:WLY955 WVU935:WVU955 M942 JI975:JI995 TE975:TE995 ADA975:ADA995 AMW975:AMW995 AWS975:AWS995 BGO975:BGO995 BQK975:BQK995 CAG975:CAG995 CKC975:CKC995 CTY975:CTY995 DDU975:DDU995 DNQ975:DNQ995 DXM975:DXM995 EHI975:EHI995 ERE975:ERE995 FBA975:FBA995 FKW975:FKW995 FUS975:FUS995 GEO975:GEO995 GOK975:GOK995 GYG975:GYG995 HIC975:HIC995 HRY975:HRY995 IBU975:IBU995 ILQ975:ILQ995 IVM975:IVM995 JFI975:JFI995 JPE975:JPE995 JZA975:JZA995 KIW975:KIW995 KSS975:KSS995 LCO975:LCO995 LMK975:LMK995 LWG975:LWG995 MGC975:MGC995 MPY975:MPY995 MZU975:MZU995 NJQ975:NJQ995 NTM975:NTM995 ODI975:ODI995 ONE975:ONE995 OXA975:OXA995 PGW975:PGW995 PQS975:PQS995 QAO975:QAO995 QKK975:QKK995 QUG975:QUG995 REC975:REC995 RNY975:RNY995 RXU975:RXU995 SHQ975:SHQ995 SRM975:SRM995 TBI975:TBI995 TLE975:TLE995 TVA975:TVA995 UEW975:UEW995 UOS975:UOS995 UYO975:UYO995 VIK975:VIK995 VSG975:VSG995 WCC975:WCC995 WLY975:WLY995 WVU975:WVU995 M982 JI1015:JI1035 TE1015:TE1035 ADA1015:ADA1035 AMW1015:AMW1035 AWS1015:AWS1035 BGO1015:BGO1035 BQK1015:BQK1035 CAG1015:CAG1035 CKC1015:CKC1035 CTY1015:CTY1035 DDU1015:DDU1035 DNQ1015:DNQ1035 DXM1015:DXM1035 EHI1015:EHI1035 ERE1015:ERE1035 FBA1015:FBA1035 FKW1015:FKW1035 FUS1015:FUS1035 GEO1015:GEO1035 GOK1015:GOK1035 GYG1015:GYG1035 HIC1015:HIC1035 HRY1015:HRY1035 IBU1015:IBU1035 ILQ1015:ILQ1035 IVM1015:IVM1035 JFI1015:JFI1035 JPE1015:JPE1035 JZA1015:JZA1035 KIW1015:KIW1035 KSS1015:KSS1035 LCO1015:LCO1035 LMK1015:LMK1035 LWG1015:LWG1035 MGC1015:MGC1035 MPY1015:MPY1035 MZU1015:MZU1035 NJQ1015:NJQ1035 NTM1015:NTM1035 ODI1015:ODI1035 ONE1015:ONE1035 OXA1015:OXA1035 PGW1015:PGW1035 PQS1015:PQS1035 QAO1015:QAO1035 QKK1015:QKK1035 QUG1015:QUG1035 REC1015:REC1035 RNY1015:RNY1035 RXU1015:RXU1035 SHQ1015:SHQ1035 SRM1015:SRM1035 TBI1015:TBI1035 TLE1015:TLE1035 TVA1015:TVA1035 UEW1015:UEW1035 UOS1015:UOS1035 UYO1015:UYO1035 VIK1015:VIK1035 VSG1015:VSG1035 WCC1015:WCC1035 WLY1015:WLY1035 WVU1015:WVU1035 M57 JI1093 TE1093 ADA1093 AMW1093 AWS1093 BGO1093 BQK1093 CAG1093 CKC1093 CTY1093 DDU1093 DNQ1093 DXM1093 EHI1093 ERE1093 FBA1093 FKW1093 FUS1093 GEO1093 GOK1093 GYG1093 HIC1093 HRY1093 IBU1093 ILQ1093 IVM1093 JFI1093 JPE1093 JZA1093 KIW1093 KSS1093 LCO1093 LMK1093 LWG1093 MGC1093 MPY1093 MZU1093 NJQ1093 NTM1093 ODI1093 ONE1093 OXA1093 PGW1093 PQS1093 QAO1093 QKK1093 QUG1093 REC1093 RNY1093 RXU1093 SHQ1093 SRM1093 TBI1093 TLE1093 TVA1093 UEW1093 UOS1093 UYO1093 VIK1093 VSG1093 WCC1093 WLY1093 WVU1093 TLE1159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M1072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M236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M196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M156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M117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M77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WVU1159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M1137 JI1137 TE1137 ADA1137 AMW1137 AWS1137 BGO1137 BQK1137 CAG1137 CKC1137 CTY1137 DDU1137 DNQ1137 DXM1137 EHI1137 ERE1137 FBA1137 FKW1137 FUS1137 GEO1137 GOK1137 GYG1137 HIC1137 HRY1137 IBU1137 ILQ1137 IVM1137 JFI1137 JPE1137 JZA1137 KIW1137 KSS1137 LCO1137 LMK1137 LWG1137 MGC1137 MPY1137 MZU1137 NJQ1137 NTM1137 ODI1137 ONE1137 OXA1137 PGW1137 PQS1137 QAO1137 QKK1137 QUG1137 REC1137 RNY1137 RXU1137 SHQ1137 SRM1137 TBI1137 TLE1137 TVA1137 UEW1137 UOS1137 UYO1137 VIK1137 VSG1137 WCC1137 WLY1137 WVU1137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JI1145 TE1145 ADA1145 AMW1145 AWS1145 BGO1145 BQK1145 CAG1145 CKC1145 CTY1145 DDU1145 DNQ1145 DXM1145 EHI1145 ERE1145 FBA1145 FKW1145 FUS1145 GEO1145 GOK1145 GYG1145 HIC1145 HRY1145 IBU1145 ILQ1145 IVM1145 JFI1145 JPE1145 JZA1145 KIW1145 KSS1145 LCO1145 LMK1145 LWG1145 MGC1145 MPY1145 MZU1145 NJQ1145 NTM1145 ODI1145 ONE1145 OXA1145 PGW1145 PQS1145 QAO1145 QKK1145 QUG1145 REC1145 RNY1145 RXU1145 SHQ1145 SRM1145 TBI1145 TLE1145 TVA1145 UEW1145 UOS1145 UYO1145 VIK1145 VSG1145 WCC1145 WLY1145 WVU1145 M1145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VIK1159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WVU496:WVU516 WLY496:WLY516 WCC496:WCC516 VSG496:VSG516 VIK496:VIK516 UYO496:UYO516 UOS496:UOS516 UEW496:UEW516 TVA496:TVA516 TLE496:TLE516 TBI496:TBI516 SRM496:SRM516 SHQ496:SHQ516 RXU496:RXU516 RNY496:RNY516 REC496:REC516 QUG496:QUG516 QKK496:QKK516 QAO496:QAO516 PQS496:PQS516 PGW496:PGW516 OXA496:OXA516 ONE496:ONE516 ODI496:ODI516 NTM496:NTM516 NJQ496:NJQ516 MZU496:MZU516 MPY496:MPY516 M377 MGC1159 JI1159 TE1159 ADA1159 AMW1159 AWS1159 BGO1159 BQK1159 CAG1159 CKC1159 CTY1159 DDU1159 DNQ1159 DXM1159 EHI1159 ERE1159 FBA1159 FKW1159 FUS1159 GEO1159 GOK1159 GYG1159 HIC1159 HRY1159 IBU1159 ILQ1159 IVM1159 JFI1159 JPE1159 JZA1159 KIW1159 KSS1159 LCO1159 LMK1159 LWG1159 M1153 JI1153 TE1153 ADA1153 AMW1153 AWS1153 BGO1153 BQK1153 CAG1153 CKC1153 CTY1153 DDU1153 DNQ1153 DXM1153 EHI1153 ERE1153 FBA1153 FKW1153 FUS1153 GEO1153 GOK1153 GYG1153 HIC1153 HRY1153 IBU1153 ILQ1153 IVM1153 JFI1153 JPE1153 JZA1153 KIW1153 KSS1153 LCO1153 LMK1153 LWG1153 MGC1153 MPY1153 MZU1153 NJQ1153 NTM1153 ODI1153 ONE1153 OXA1153 PGW1153 PQS1153 QAO1153 QKK1153 QUG1153 REC1153 RNY1153 RXU1153 SHQ1153 SRM1153 TBI1153 TLE1153 TVA1153 UEW1153 UOS1153 UYO1153 VIK1153 VSG1153 WCC1153 WLY1153 WVU1153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JI1141 TE1141 ADA1141 AMW1141 AWS1141 BGO1141 BQK1141 CAG1141 CKC1141 CTY1141 DDU1141 DNQ1141 DXM1141 EHI1141 ERE1141 FBA1141 FKW1141 FUS1141 GEO1141 GOK1141 GYG1141 HIC1141 HRY1141 IBU1141 ILQ1141 IVM1141 JFI1141 JPE1141 JZA1141 KIW1141 KSS1141 LCO1141 LMK1141 LWG1141 MGC1141 MPY1141 MZU1141 NJQ1141 NTM1141 ODI1141 ONE1141 OXA1141 PGW1141 PQS1141 QAO1141 QKK1141 QUG1141 REC1141 RNY1141 RXU1141 SHQ1141 SRM1141 TBI1141 TLE1141 TVA1141 UEW1141 UOS1141 UYO1141 VIK1141 VSG1141 WCC1141 WLY1141 WVU1141 M1141 M1143 JI1143 TE1143 ADA1143 AMW1143 AWS1143 BGO1143 BQK1143 CAG1143 CKC1143 CTY1143 DDU1143 DNQ1143 DXM1143 EHI1143 ERE1143 FBA1143 FKW1143 FUS1143 GEO1143 GOK1143 GYG1143 HIC1143 HRY1143 IBU1143 ILQ1143 IVM1143 JFI1143 JPE1143 JZA1143 KIW1143 KSS1143 LCO1143 LMK1143 LWG1143 MGC1143 MPY1143 MZU1143 NJQ1143 NTM1143 ODI1143 ONE1143 OXA1143 PGW1143 PQS1143 QAO1143 QKK1143 QUG1143 REC1143 RNY1143 RXU1143 SHQ1143 SRM1143 TBI1143 TLE1143 TVA1143 UEW1143 UOS1143 UYO1143 VIK1143 VSG1143 WCC1143 WLY1143 WVU1143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JI1147 TE1147 ADA1147 AMW1147 AWS1147 BGO1147 BQK1147 CAG1147 CKC1147 CTY1147 DDU1147 DNQ1147 DXM1147 EHI1147 ERE1147 FBA1147 FKW1147 FUS1147 GEO1147 GOK1147 GYG1147 HIC1147 HRY1147 IBU1147 ILQ1147 IVM1147 JFI1147 JPE1147 JZA1147 KIW1147 KSS1147 LCO1147 LMK1147 LWG1147 MGC1147 MPY1147 MZU1147 NJQ1147 NTM1147 ODI1147 ONE1147 OXA1147 PGW1147 PQS1147 QAO1147 QKK1147 QUG1147 REC1147 RNY1147 RXU1147 SHQ1147 SRM1147 TBI1147 TLE1147 TVA1147 UEW1147 UOS1147 UYO1147 VIK1147 VSG1147 WCC1147 WLY1147 WVU1147 M1147 JI1149 TE1149 ADA1149 AMW1149 AWS1149 BGO1149 BQK1149 CAG1149 CKC1149 CTY1149 DDU1149 DNQ1149 DXM1149 EHI1149 ERE1149 FBA1149 FKW1149 FUS1149 GEO1149 GOK1149 GYG1149 HIC1149 HRY1149 IBU1149 ILQ1149 IVM1149 JFI1149 JPE1149 JZA1149 KIW1149 KSS1149 LCO1149 LMK1149 LWG1149 MGC1149 MPY1149 MZU1149 NJQ1149 NTM1149 ODI1149 ONE1149 OXA1149 PGW1149 PQS1149 QAO1149 QKK1149 QUG1149 REC1149 RNY1149 RXU1149 SHQ1149 SRM1149 TBI1149 TLE1149 TVA1149 UEW1149 UOS1149 UYO1149 VIK1149 VSG1149 WCC1149 WLY1149 WVU1149 M1149 JI387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M1113 JI1111 TE1111 ADA1111 AMW1111 AWS1111 BGO1111 BQK1111 CAG1111 CKC1111 CTY1111 DDU1111 DNQ1111 DXM1111 EHI1111 ERE1111 FBA1111 FKW1111 FUS1111 GEO1111 GOK1111 GYG1111 HIC1111 HRY1111 IBU1111 ILQ1111 IVM1111 JFI1111 JPE1111 JZA1111 KIW1111 KSS1111 LCO1111 LMK1111 LWG1111 MGC1111 MPY1111 MZU1111 NJQ1111 NTM1111 ODI1111 ONE1111 OXA1111 PGW1111 PQS1111 QAO1111 QKK1111 QUG1111 REC1111 RNY1111 RXU1111 SHQ1111 SRM1111 TBI1111 TLE1111 TVA1111 UEW1111 UOS1111 UYO1111 VIK1111 VSG1111 WCC1111 WLY1111 WVU1111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M1111 TE1109 ADA1109 AMW1109 AWS1109 BGO1109 BQK1109 CAG1109 CKC1109 CTY1109 DDU1109 DNQ1109 DXM1109 EHI1109 ERE1109 FBA1109 FKW1109 FUS1109 GEO1109 GOK1109 GYG1109 HIC1109 HRY1109 IBU1109 ILQ1109 IVM1109 JFI1109 JPE1109 JZA1109 KIW1109 KSS1109 LCO1109 LMK1109 LWG1109 MGC1109 MPY1109 MZU1109 NJQ1109 NTM1109 ODI1109 ONE1109 OXA1109 PGW1109 PQS1109 QAO1109 QKK1109 QUG1109 REC1109 RNY1109 RXU1109 SHQ1109 SRM1109 TBI1109 TLE1109 TVA1109 UEW1109 UOS1109 UYO1109 VIK1109 VSG1109 WCC1109 WLY1109 WVU1109 M1109 M1107 JI1105 TE1105 ADA1105 AMW1105 AWS1105 BGO1105 BQK1105 CAG1105 CKC1105 CTY1105 DDU1105 DNQ1105 DXM1105 EHI1105 ERE1105 FBA1105 FKW1105 FUS1105 GEO1105 GOK1105 GYG1105 HIC1105 HRY1105 IBU1105 ILQ1105 IVM1105 JFI1105 JPE1105 JZA1105 KIW1105 KSS1105 LCO1105 LMK1105 LWG1105 MGC1105 MPY1105 MZU1105 NJQ1105 NTM1105 ODI1105 ONE1105 OXA1105 PGW1105 PQS1105 QAO1105 QKK1105 QUG1105 REC1105 RNY1105 RXU1105 SHQ1105 SRM1105 TBI1105 TLE1105 TVA1105 UEW1105 UOS1105 UYO1105 VIK1105 VSG1105 WCC1105 WLY1105 WVU1105 M1105 M1103 JI1103 TE1103 ADA1103 AMW1103 AWS1103 BGO1103 BQK1103 CAG1103 CKC1103 CTY1103 DDU1103 DNQ1103 DXM1103 EHI1103 ERE1103 FBA1103 FKW1103 FUS1103 GEO1103 GOK1103 GYG1103 HIC1103 HRY1103 IBU1103 ILQ1103 IVM1103 JFI1103 JPE1103 JZA1103 KIW1103 KSS1103 LCO1103 LMK1103 LWG1103 MGC1103 MPY1103 MZU1103 NJQ1103 NTM1103 ODI1103 ONE1103 OXA1103 PGW1103 PQS1103 QAO1103 QKK1103 QUG1103 REC1103 RNY1103 RXU1103 SHQ1103 SRM1103 TBI1103 TLE1103 TVA1103 UEW1103 UOS1103 UYO1103 VIK1103 VSG1103 WCC1103 WLY1103 SRM1159 JI456:JI476 TE456:TE476 ADA456:ADA476 AMW456:AMW476 AWS456:AWS476 BGO456:BGO476 BQK456:BQK476 CAG456:CAG476 CKC456:CKC476 CTY456:CTY476 DDU456:DDU476 DNQ456:DNQ476 DXM456:DXM476 EHI456:EHI476 ERE456:ERE476 FBA456:FBA476 FKW456:FKW476 FUS456:FUS476 GEO456:GEO476 GOK456:GOK476 GYG456:GYG476 HIC456:HIC476 HRY456:HRY476 IBU456:IBU476 ILQ456:ILQ476 IVM456:IVM476 JFI456:JFI476 JPE456:JPE476 JZA456:JZA476 KIW456:KIW476 KSS456:KSS476 LCO456:LCO476 LMK456:LMK476 LWG456:LWG476 MGC456:MGC476 MPY456:MPY476 MZU456:MZU476 NJQ456:NJQ476 NTM456:NTM476 ODI456:ODI476 ONE456:ONE476 OXA456:OXA476 PGW456:PGW476 PQS456:PQS476 QAO456:QAO476 QKK456:QKK476 QUG456:QUG476 REC456:REC476 RNY456:RNY476 RXU456:RXU476 SHQ456:SHQ476 SRM456:SRM476 TBI456:TBI476 TLE456:TLE476 TVA456:TVA476 UEW456:UEW476 UOS456:UOS476 UYO456:UYO476 VIK456:VIK476 VSG456:VSG476 WCC456:WCC476 WLY456:WLY476 WVU456:WVU476 JI1101 JI1099 TE1099 ADA1099 AMW1099 AWS1099 BGO1099 BQK1099 CAG1099 CKC1099 CTY1099 DDU1099 DNQ1099 DXM1099 EHI1099 ERE1099 FBA1099 FKW1099 FUS1099 GEO1099 GOK1099 GYG1099 HIC1099 HRY1099 IBU1099 ILQ1099 IVM1099 JFI1099 JPE1099 JZA1099 KIW1099 KSS1099 LCO1099 LMK1099 LWG1099 MGC1099 MPY1099 MZU1099 NJQ1099 NTM1099 ODI1099 ONE1099 OXA1099 PGW1099 PQS1099 QAO1099 QKK1099 QUG1099 REC1099 RNY1099 RXU1099 SHQ1099 SRM1099 TBI1099 TLE1099 TVA1099 UEW1099 UOS1099 UYO1099 VIK1099 VSG1099 WCC1099 WLY1099 WVU1099 M1076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M1074 M1135 JI1157 TE1157 ADA1157 AMW1157 AWS1157 BGO1157 BQK1157 CAG1157 CKC1157 CTY1157 DDU1157 DNQ1157 DXM1157 EHI1157 ERE1157 FBA1157 FKW1157 FUS1157 GEO1157 GOK1157 GYG1157 HIC1157 HRY1157 IBU1157 ILQ1157 IVM1157 JFI1157 JPE1157 JZA1157 KIW1157 KSS1157 LCO1157 LMK1157 LWG1157 MGC1157 MPY1157 MZU1157 NJQ1157 NTM1157 ODI1157 ONE1157 OXA1157 PGW1157 PQS1157 QAO1157 QKK1157 QUG1157 REC1157 RNY1157 RXU1157 SHQ1157 SRM1157 TBI1157 TLE1157 TVA1157 UEW1157 UOS1157 UYO1157 VIK1157 VSG1157 WCC1157 WLY1157 WVU1157 WLY1159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WVU79 M1099 JI1097 TE1097 ADA1097 AMW1097 AWS1097 BGO1097 BQK1097 CAG1097 CKC1097 CTY1097 DDU1097 DNQ1097 DXM1097 EHI1097 ERE1097 FBA1097 FKW1097 FUS1097 GEO1097 GOK1097 GYG1097 HIC1097 HRY1097 IBU1097 ILQ1097 IVM1097 JFI1097 JPE1097 JZA1097 KIW1097 KSS1097 LCO1097 LMK1097 LWG1097 MGC1097 MPY1097 MZU1097 NJQ1097 NTM1097 ODI1097 ONE1097 OXA1097 PGW1097 PQS1097 QAO1097 QKK1097 QUG1097 REC1097 RNY1097 RXU1097 SHQ1097 SRM1097 TBI1097 TLE1097 TVA1097 UEW1097 UOS1097 UYO1097 VIK1097 VSG1097 WCC1097 WLY1097 WVU1097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TVA1159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VIK357 VSG357 WCC357 WLY357 WVU357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M75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M59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M115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M73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M71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M69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M67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M63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M61 UOS1159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M154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M113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M111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M109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M107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M105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M103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M101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UEW1159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M152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M150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M148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M146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M144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M142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M140 UYO1159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VSG1159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M184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M182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M180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M188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M186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M194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M192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M190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M1115 JI1113 TE1113 ADA1113 AMW1113 AWS1113 BGO1113 BQK1113 CAG1113 CKC1113 CTY1113 DDU1113 DNQ1113 DXM1113 EHI1113 ERE1113 FBA1113 FKW1113 FUS1113 GEO1113 GOK1113 GYG1113 HIC1113 HRY1113 IBU1113 ILQ1113 IVM1113 JFI1113 JPE1113 JZA1113 KIW1113 KSS1113 LCO1113 LMK1113 LWG1113 MGC1113 MPY1113 MZU1113 NJQ1113 NTM1113 ODI1113 ONE1113 OXA1113 PGW1113 PQS1113 QAO1113 QKK1113 QUG1113 REC1113 RNY1113 RXU1113 SHQ1113 SRM1113 TBI1113 TLE1113 TVA1113 UEW1113 UOS1113 UYO1113 VIK1113 VSG1113 WCC1113 WLY1113 WVU1113 WVU1103 TE1101 ADA1101 AMW1101 AWS1101 BGO1101 BQK1101 CAG1101 CKC1101 CTY1101 DDU1101 DNQ1101 DXM1101 EHI1101 ERE1101 FBA1101 FKW1101 FUS1101 GEO1101 GOK1101 GYG1101 HIC1101 HRY1101 IBU1101 ILQ1101 IVM1101 JFI1101 JPE1101 JZA1101 KIW1101 KSS1101 LCO1101 LMK1101 LWG1101 MGC1101 MPY1101 MZU1101 NJQ1101 NTM1101 ODI1101 ONE1101 OXA1101 PGW1101 PQS1101 QAO1101 QKK1101 QUG1101 REC1101 RNY1101 RXU1101 SHQ1101 SRM1101 TBI1101 TLE1101 TVA1101 UEW1101 UOS1101 UYO1101 VIK1101 VSG1101 WCC1101 WLY1101 WVU1101 M1101 M1070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M1068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M1066 M1095 JI1133 TE1133 ADA1133 AMW1133 AWS1133 BGO1133 BQK1133 CAG1133 CKC1133 CTY1133 DDU1133 DNQ1133 DXM1133 EHI1133 ERE1133 FBA1133 FKW1133 FUS1133 GEO1133 GOK1133 GYG1133 HIC1133 HRY1133 IBU1133 ILQ1133 IVM1133 JFI1133 JPE1133 JZA1133 KIW1133 KSS1133 LCO1133 LMK1133 LWG1133 MGC1133 MPY1133 MZU1133 NJQ1133 NTM1133 ODI1133 ONE1133 OXA1133 PGW1133 PQS1133 QAO1133 QKK1133 QUG1133 REC1133 RNY1133 RXU1133 SHQ1133 SRM1133 TBI1133 TLE1133 TVA1133 UEW1133 UOS1133 UYO1133 VIK1133 VSG1133 WCC1133 WLY1133 WVU1133 JI379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M1056 JI381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M1058 MGC496:MGC516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M1060 M1064 LWG496:LWG516 LMK496:LMK516 LCO496:LCO516 KSS496:KSS516 KIW496:KIW516 JZA496:JZA516 JPE496:JPE516 JFI496:JFI516 IVM496:IVM516 ILQ496:ILQ516 IBU496:IBU516 HRY496:HRY516 HIC496:HIC516 GYG496:GYG516 GOK496:GOK516 GEO496:GEO516 FUS496:FUS516 FKW496:FKW516 FBA496:FBA516 ERE496:ERE516 EHI496:EHI516 DXM496:DXM516 DNQ496:DNQ516 DDU496:DDU516 CTY496:CTY516 CKC496:CKC516 CAG496:CAG516 BQK496:BQK516 BGO496:BGO516 AWS496:AWS516 AMW496:AMW516 ADA496:ADA516 TE496:TE516 JI496:JI516 M1062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JI1155 TE1155 ADA1155 AMW1155 AWS1155 BGO1155 BQK1155 CAG1155 CKC1155 CTY1155 DDU1155 DNQ1155 DXM1155 EHI1155 ERE1155 FBA1155 FKW1155 FUS1155 GEO1155 GOK1155 GYG1155 HIC1155 HRY1155 IBU1155 ILQ1155 IVM1155 JFI1155 JPE1155 JZA1155 KIW1155 KSS1155 LCO1155 LMK1155 LWG1155 MGC1155 MPY1155 MZU1155 NJQ1155 NTM1155 ODI1155 ONE1155 OXA1155 PGW1155 PQS1155 QAO1155 QKK1155 QUG1155 REC1155 RNY1155 RXU1155 SHQ1155 SRM1155 TBI1155 TLE1155 TVA1155 UEW1155 UOS1155 UYO1155 VIK1155 VSG1155 WCC1155 WLY1155 WVU1155 M1155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
  <sheetViews>
    <sheetView topLeftCell="A16" workbookViewId="0">
      <selection sqref="A1:S1"/>
    </sheetView>
  </sheetViews>
  <sheetFormatPr defaultRowHeight="15" x14ac:dyDescent="0.25"/>
  <sheetData>
    <row r="1" spans="1:19" ht="22.5" customHeight="1" x14ac:dyDescent="0.25">
      <c r="A1" s="854" t="s">
        <v>697</v>
      </c>
      <c r="B1" s="855"/>
      <c r="C1" s="855"/>
      <c r="D1" s="855"/>
      <c r="E1" s="855"/>
      <c r="F1" s="855"/>
      <c r="G1" s="855"/>
      <c r="H1" s="855"/>
      <c r="I1" s="855"/>
      <c r="J1" s="855"/>
      <c r="K1" s="855"/>
      <c r="L1" s="855"/>
      <c r="M1" s="855"/>
      <c r="N1" s="855"/>
      <c r="O1" s="855"/>
      <c r="P1" s="855"/>
      <c r="Q1" s="855"/>
      <c r="R1" s="855"/>
      <c r="S1" s="856"/>
    </row>
    <row r="2" spans="1:19" ht="12.95" customHeight="1" x14ac:dyDescent="0.25">
      <c r="A2" s="833" t="s">
        <v>173</v>
      </c>
      <c r="B2" s="834"/>
      <c r="C2" s="834"/>
      <c r="D2" s="834"/>
      <c r="E2" s="834"/>
      <c r="F2" s="834"/>
      <c r="G2" s="834"/>
      <c r="H2" s="834"/>
      <c r="I2" s="834"/>
      <c r="J2" s="834"/>
      <c r="K2" s="834"/>
      <c r="L2" s="834"/>
      <c r="M2" s="834"/>
      <c r="N2" s="834"/>
      <c r="O2" s="834"/>
      <c r="P2" s="834"/>
      <c r="Q2" s="834"/>
      <c r="R2" s="834"/>
      <c r="S2" s="835"/>
    </row>
    <row r="3" spans="1:19" ht="12.95" customHeight="1" x14ac:dyDescent="0.25">
      <c r="A3" s="833" t="s">
        <v>579</v>
      </c>
      <c r="B3" s="834"/>
      <c r="C3" s="834"/>
      <c r="D3" s="834"/>
      <c r="E3" s="834"/>
      <c r="F3" s="834"/>
      <c r="G3" s="834"/>
      <c r="H3" s="834"/>
      <c r="I3" s="834"/>
      <c r="J3" s="834"/>
      <c r="K3" s="834"/>
      <c r="L3" s="834"/>
      <c r="M3" s="834"/>
      <c r="N3" s="834"/>
      <c r="O3" s="834"/>
      <c r="P3" s="834"/>
      <c r="Q3" s="834"/>
      <c r="R3" s="834"/>
      <c r="S3" s="835"/>
    </row>
    <row r="4" spans="1:19" ht="12.95" customHeight="1" x14ac:dyDescent="0.25">
      <c r="A4" s="833" t="s">
        <v>580</v>
      </c>
      <c r="B4" s="834"/>
      <c r="C4" s="834"/>
      <c r="D4" s="834"/>
      <c r="E4" s="834"/>
      <c r="F4" s="834"/>
      <c r="G4" s="834"/>
      <c r="H4" s="834"/>
      <c r="I4" s="834"/>
      <c r="J4" s="834"/>
      <c r="K4" s="834"/>
      <c r="L4" s="834"/>
      <c r="M4" s="834"/>
      <c r="N4" s="834"/>
      <c r="O4" s="834"/>
      <c r="P4" s="834"/>
      <c r="Q4" s="834"/>
      <c r="R4" s="834"/>
      <c r="S4" s="835"/>
    </row>
    <row r="5" spans="1:19" ht="12.95" customHeight="1" x14ac:dyDescent="0.25">
      <c r="A5" s="833" t="s">
        <v>581</v>
      </c>
      <c r="B5" s="834"/>
      <c r="C5" s="834"/>
      <c r="D5" s="834"/>
      <c r="E5" s="834"/>
      <c r="F5" s="834"/>
      <c r="G5" s="834"/>
      <c r="H5" s="834"/>
      <c r="I5" s="834"/>
      <c r="J5" s="834"/>
      <c r="K5" s="834"/>
      <c r="L5" s="834"/>
      <c r="M5" s="834"/>
      <c r="N5" s="834"/>
      <c r="O5" s="834"/>
      <c r="P5" s="834"/>
      <c r="Q5" s="834"/>
      <c r="R5" s="834"/>
      <c r="S5" s="835"/>
    </row>
    <row r="6" spans="1:19" ht="12.95" customHeight="1" x14ac:dyDescent="0.25">
      <c r="A6" s="833" t="s">
        <v>582</v>
      </c>
      <c r="B6" s="834"/>
      <c r="C6" s="834"/>
      <c r="D6" s="834"/>
      <c r="E6" s="834"/>
      <c r="F6" s="834"/>
      <c r="G6" s="834"/>
      <c r="H6" s="834"/>
      <c r="I6" s="834"/>
      <c r="J6" s="834"/>
      <c r="K6" s="834"/>
      <c r="L6" s="834"/>
      <c r="M6" s="834"/>
      <c r="N6" s="834"/>
      <c r="O6" s="834"/>
      <c r="P6" s="834"/>
      <c r="Q6" s="834"/>
      <c r="R6" s="834"/>
      <c r="S6" s="835"/>
    </row>
    <row r="7" spans="1:19" ht="12.95" customHeight="1" x14ac:dyDescent="0.25">
      <c r="A7" s="833" t="s">
        <v>583</v>
      </c>
      <c r="B7" s="834"/>
      <c r="C7" s="834"/>
      <c r="D7" s="834"/>
      <c r="E7" s="834"/>
      <c r="F7" s="834"/>
      <c r="G7" s="834"/>
      <c r="H7" s="834"/>
      <c r="I7" s="834"/>
      <c r="J7" s="834"/>
      <c r="K7" s="834"/>
      <c r="L7" s="834"/>
      <c r="M7" s="834"/>
      <c r="N7" s="834"/>
      <c r="O7" s="834"/>
      <c r="P7" s="834"/>
      <c r="Q7" s="834"/>
      <c r="R7" s="834"/>
      <c r="S7" s="835"/>
    </row>
    <row r="8" spans="1:19" ht="12.95" customHeight="1" x14ac:dyDescent="0.25">
      <c r="A8" s="833" t="s">
        <v>584</v>
      </c>
      <c r="B8" s="834"/>
      <c r="C8" s="834"/>
      <c r="D8" s="834"/>
      <c r="E8" s="834"/>
      <c r="F8" s="834"/>
      <c r="G8" s="834"/>
      <c r="H8" s="834"/>
      <c r="I8" s="834"/>
      <c r="J8" s="834"/>
      <c r="K8" s="834"/>
      <c r="L8" s="834"/>
      <c r="M8" s="834"/>
      <c r="N8" s="834"/>
      <c r="O8" s="834"/>
      <c r="P8" s="834"/>
      <c r="Q8" s="834"/>
      <c r="R8" s="834"/>
      <c r="S8" s="835"/>
    </row>
    <row r="9" spans="1:19" ht="12.95" customHeight="1" x14ac:dyDescent="0.25">
      <c r="A9" s="833" t="s">
        <v>585</v>
      </c>
      <c r="B9" s="834"/>
      <c r="C9" s="834"/>
      <c r="D9" s="834"/>
      <c r="E9" s="834"/>
      <c r="F9" s="834"/>
      <c r="G9" s="834"/>
      <c r="H9" s="834"/>
      <c r="I9" s="834"/>
      <c r="J9" s="834"/>
      <c r="K9" s="834"/>
      <c r="L9" s="834"/>
      <c r="M9" s="834"/>
      <c r="N9" s="834"/>
      <c r="O9" s="834"/>
      <c r="P9" s="834"/>
      <c r="Q9" s="834"/>
      <c r="R9" s="834"/>
      <c r="S9" s="835"/>
    </row>
    <row r="10" spans="1:19" ht="12.95" customHeight="1" x14ac:dyDescent="0.25">
      <c r="A10" s="836" t="s">
        <v>586</v>
      </c>
      <c r="B10" s="837"/>
      <c r="C10" s="837"/>
      <c r="D10" s="837"/>
      <c r="E10" s="837"/>
      <c r="F10" s="837"/>
      <c r="G10" s="837"/>
      <c r="H10" s="837"/>
      <c r="I10" s="837"/>
      <c r="J10" s="837"/>
      <c r="K10" s="837"/>
      <c r="L10" s="837"/>
      <c r="M10" s="837"/>
      <c r="N10" s="837"/>
      <c r="O10" s="837"/>
      <c r="P10" s="837"/>
      <c r="Q10" s="837"/>
      <c r="R10" s="837"/>
      <c r="S10" s="838"/>
    </row>
    <row r="11" spans="1:19" ht="36.75"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0.75"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57.75" customHeight="1" x14ac:dyDescent="0.25">
      <c r="A13" s="831"/>
      <c r="B13" s="831"/>
      <c r="C13" s="853"/>
      <c r="D13" s="831"/>
      <c r="E13" s="831"/>
      <c r="F13" s="54" t="s">
        <v>63</v>
      </c>
      <c r="G13" s="54" t="s">
        <v>64</v>
      </c>
      <c r="H13" s="54" t="s">
        <v>65</v>
      </c>
      <c r="I13" s="831"/>
      <c r="J13" s="831"/>
      <c r="K13" s="55" t="s">
        <v>66</v>
      </c>
      <c r="L13" s="55" t="s">
        <v>67</v>
      </c>
      <c r="M13" s="55" t="s">
        <v>68</v>
      </c>
      <c r="N13" s="55" t="s">
        <v>67</v>
      </c>
      <c r="O13" s="831"/>
      <c r="P13" s="831"/>
      <c r="Q13" s="831"/>
      <c r="R13" s="831"/>
      <c r="S13" s="831"/>
    </row>
    <row r="14" spans="1:19" x14ac:dyDescent="0.25">
      <c r="A14" s="826" t="s">
        <v>69</v>
      </c>
      <c r="B14" s="826"/>
      <c r="C14" s="826"/>
      <c r="D14" s="826"/>
      <c r="E14" s="826"/>
      <c r="F14" s="826"/>
      <c r="G14" s="826"/>
      <c r="H14" s="826"/>
      <c r="I14" s="826"/>
      <c r="J14" s="826"/>
      <c r="K14" s="826"/>
      <c r="L14" s="826"/>
      <c r="M14" s="826"/>
      <c r="N14" s="826"/>
      <c r="O14" s="826"/>
      <c r="P14" s="826"/>
      <c r="Q14" s="826"/>
      <c r="R14" s="826"/>
      <c r="S14" s="826"/>
    </row>
    <row r="15" spans="1:19" s="103" customFormat="1" x14ac:dyDescent="0.25">
      <c r="A15" s="19">
        <v>0</v>
      </c>
      <c r="B15" s="19">
        <v>0</v>
      </c>
      <c r="C15" s="19">
        <v>0</v>
      </c>
      <c r="D15" s="19">
        <v>0</v>
      </c>
      <c r="E15" s="19">
        <v>0</v>
      </c>
      <c r="F15" s="19">
        <v>0</v>
      </c>
      <c r="G15" s="19">
        <v>0</v>
      </c>
      <c r="H15" s="19">
        <v>0</v>
      </c>
      <c r="I15" s="19">
        <v>0</v>
      </c>
      <c r="J15" s="19">
        <v>0</v>
      </c>
      <c r="K15" s="19">
        <v>0</v>
      </c>
      <c r="L15" s="19">
        <v>0</v>
      </c>
      <c r="M15" s="19">
        <v>0</v>
      </c>
      <c r="N15" s="19">
        <v>0</v>
      </c>
      <c r="O15" s="19">
        <v>0</v>
      </c>
      <c r="P15" s="19">
        <v>0</v>
      </c>
      <c r="Q15" s="19">
        <v>0</v>
      </c>
      <c r="R15" s="19">
        <v>0</v>
      </c>
      <c r="S15" s="19">
        <v>0</v>
      </c>
    </row>
    <row r="16" spans="1:19" x14ac:dyDescent="0.25">
      <c r="A16" s="826" t="s">
        <v>70</v>
      </c>
      <c r="B16" s="826"/>
      <c r="C16" s="826"/>
      <c r="D16" s="826"/>
      <c r="E16" s="826"/>
      <c r="F16" s="826"/>
      <c r="G16" s="826"/>
      <c r="H16" s="826"/>
      <c r="I16" s="826"/>
      <c r="J16" s="826"/>
      <c r="K16" s="826"/>
      <c r="L16" s="826"/>
      <c r="M16" s="826"/>
      <c r="N16" s="826"/>
      <c r="O16" s="826"/>
      <c r="P16" s="826"/>
      <c r="Q16" s="826"/>
      <c r="R16" s="826"/>
      <c r="S16" s="826"/>
    </row>
    <row r="17" spans="1:20" s="50" customFormat="1" ht="12.75" x14ac:dyDescent="0.2">
      <c r="A17" s="19">
        <v>0</v>
      </c>
      <c r="B17" s="19">
        <v>2</v>
      </c>
      <c r="C17" s="19">
        <v>2</v>
      </c>
      <c r="D17" s="19">
        <v>1</v>
      </c>
      <c r="E17" s="19">
        <v>1</v>
      </c>
      <c r="F17" s="19">
        <v>1</v>
      </c>
      <c r="G17" s="19">
        <v>1</v>
      </c>
      <c r="H17" s="19">
        <v>0</v>
      </c>
      <c r="I17" s="19">
        <v>2</v>
      </c>
      <c r="J17" s="19">
        <v>0</v>
      </c>
      <c r="K17" s="19">
        <v>0</v>
      </c>
      <c r="L17" s="19">
        <v>0</v>
      </c>
      <c r="M17" s="19">
        <v>0</v>
      </c>
      <c r="N17" s="19">
        <v>0</v>
      </c>
      <c r="O17" s="19">
        <v>0</v>
      </c>
      <c r="P17" s="19">
        <v>2</v>
      </c>
      <c r="Q17" s="19">
        <v>0</v>
      </c>
      <c r="R17" s="19">
        <v>0</v>
      </c>
      <c r="S17" s="19">
        <v>0</v>
      </c>
    </row>
    <row r="18" spans="1:20" x14ac:dyDescent="0.25">
      <c r="A18" s="826" t="s">
        <v>71</v>
      </c>
      <c r="B18" s="826"/>
      <c r="C18" s="826"/>
      <c r="D18" s="826"/>
      <c r="E18" s="826"/>
      <c r="F18" s="826"/>
      <c r="G18" s="826"/>
      <c r="H18" s="826"/>
      <c r="I18" s="826"/>
      <c r="J18" s="826"/>
      <c r="K18" s="826"/>
      <c r="L18" s="826"/>
      <c r="M18" s="826"/>
      <c r="N18" s="826"/>
      <c r="O18" s="826"/>
      <c r="P18" s="826"/>
      <c r="Q18" s="826"/>
      <c r="R18" s="826"/>
      <c r="S18" s="826"/>
    </row>
    <row r="19" spans="1:20" x14ac:dyDescent="0.25">
      <c r="A19" s="19">
        <v>2</v>
      </c>
      <c r="B19" s="19">
        <v>2</v>
      </c>
      <c r="C19" s="19">
        <v>4</v>
      </c>
      <c r="D19" s="19">
        <v>3</v>
      </c>
      <c r="E19" s="19">
        <v>1</v>
      </c>
      <c r="F19" s="19">
        <v>0</v>
      </c>
      <c r="G19" s="19">
        <v>4</v>
      </c>
      <c r="H19" s="19">
        <v>0</v>
      </c>
      <c r="I19" s="19">
        <v>4</v>
      </c>
      <c r="J19" s="19">
        <v>0</v>
      </c>
      <c r="K19" s="19">
        <v>0</v>
      </c>
      <c r="L19" s="19">
        <v>0</v>
      </c>
      <c r="M19" s="19">
        <v>0</v>
      </c>
      <c r="N19" s="19">
        <v>0</v>
      </c>
      <c r="O19" s="19">
        <v>2</v>
      </c>
      <c r="P19" s="19">
        <v>2</v>
      </c>
      <c r="Q19" s="19">
        <v>0</v>
      </c>
      <c r="R19" s="19">
        <v>0</v>
      </c>
      <c r="S19" s="19">
        <v>0</v>
      </c>
    </row>
    <row r="20" spans="1:20" x14ac:dyDescent="0.25">
      <c r="A20" s="826" t="s">
        <v>72</v>
      </c>
      <c r="B20" s="826"/>
      <c r="C20" s="826"/>
      <c r="D20" s="826"/>
      <c r="E20" s="826"/>
      <c r="F20" s="826"/>
      <c r="G20" s="826"/>
      <c r="H20" s="826"/>
      <c r="I20" s="826"/>
      <c r="J20" s="826"/>
      <c r="K20" s="826"/>
      <c r="L20" s="826"/>
      <c r="M20" s="826"/>
      <c r="N20" s="826"/>
      <c r="O20" s="826"/>
      <c r="P20" s="826"/>
      <c r="Q20" s="826"/>
      <c r="R20" s="826"/>
      <c r="S20" s="826"/>
    </row>
    <row r="21" spans="1:20" s="111" customFormat="1" ht="16.5" customHeight="1" x14ac:dyDescent="0.25">
      <c r="A21" s="546">
        <v>1</v>
      </c>
      <c r="B21" s="546">
        <v>0</v>
      </c>
      <c r="C21" s="546">
        <v>1</v>
      </c>
      <c r="D21" s="546">
        <v>0</v>
      </c>
      <c r="E21" s="546">
        <v>1</v>
      </c>
      <c r="F21" s="546">
        <v>0</v>
      </c>
      <c r="G21" s="546">
        <v>1</v>
      </c>
      <c r="H21" s="546">
        <v>0</v>
      </c>
      <c r="I21" s="546">
        <v>1</v>
      </c>
      <c r="J21" s="546">
        <v>0</v>
      </c>
      <c r="K21" s="546">
        <v>0</v>
      </c>
      <c r="L21" s="546">
        <v>0</v>
      </c>
      <c r="M21" s="546">
        <v>0</v>
      </c>
      <c r="N21" s="546">
        <v>0</v>
      </c>
      <c r="O21" s="546">
        <v>1</v>
      </c>
      <c r="P21" s="546">
        <v>0</v>
      </c>
      <c r="Q21" s="546">
        <v>0</v>
      </c>
      <c r="R21" s="546">
        <v>0</v>
      </c>
      <c r="S21" s="546">
        <v>0</v>
      </c>
      <c r="T21" s="123"/>
    </row>
    <row r="22" spans="1:20" x14ac:dyDescent="0.25">
      <c r="A22" s="826" t="s">
        <v>73</v>
      </c>
      <c r="B22" s="826"/>
      <c r="C22" s="826"/>
      <c r="D22" s="826"/>
      <c r="E22" s="826"/>
      <c r="F22" s="826"/>
      <c r="G22" s="826"/>
      <c r="H22" s="826"/>
      <c r="I22" s="826"/>
      <c r="J22" s="826"/>
      <c r="K22" s="826"/>
      <c r="L22" s="826"/>
      <c r="M22" s="826"/>
      <c r="N22" s="826"/>
      <c r="O22" s="826"/>
      <c r="P22" s="826"/>
      <c r="Q22" s="826"/>
      <c r="R22" s="826"/>
      <c r="S22" s="826"/>
    </row>
    <row r="23" spans="1:20" s="588" customFormat="1" ht="12.75" x14ac:dyDescent="0.2">
      <c r="A23" s="19">
        <v>1</v>
      </c>
      <c r="B23" s="19">
        <v>0</v>
      </c>
      <c r="C23" s="19">
        <v>1</v>
      </c>
      <c r="D23" s="19">
        <v>1</v>
      </c>
      <c r="E23" s="19">
        <v>0</v>
      </c>
      <c r="F23" s="19">
        <v>1</v>
      </c>
      <c r="G23" s="19">
        <v>0</v>
      </c>
      <c r="H23" s="19">
        <v>0</v>
      </c>
      <c r="I23" s="19">
        <v>1</v>
      </c>
      <c r="J23" s="19">
        <v>0</v>
      </c>
      <c r="K23" s="19">
        <v>0</v>
      </c>
      <c r="L23" s="19">
        <v>0</v>
      </c>
      <c r="M23" s="19">
        <v>0</v>
      </c>
      <c r="N23" s="19">
        <v>0</v>
      </c>
      <c r="O23" s="19">
        <v>1</v>
      </c>
      <c r="P23" s="19">
        <v>0</v>
      </c>
      <c r="Q23" s="19">
        <v>0</v>
      </c>
      <c r="R23" s="19">
        <v>0</v>
      </c>
      <c r="S23" s="19">
        <v>0</v>
      </c>
      <c r="T23" s="586"/>
    </row>
    <row r="24" spans="1:20" x14ac:dyDescent="0.25">
      <c r="A24" s="826" t="s">
        <v>74</v>
      </c>
      <c r="B24" s="826"/>
      <c r="C24" s="826"/>
      <c r="D24" s="826"/>
      <c r="E24" s="826"/>
      <c r="F24" s="826"/>
      <c r="G24" s="826"/>
      <c r="H24" s="826"/>
      <c r="I24" s="826"/>
      <c r="J24" s="826"/>
      <c r="K24" s="826"/>
      <c r="L24" s="826"/>
      <c r="M24" s="826"/>
      <c r="N24" s="826"/>
      <c r="O24" s="826"/>
      <c r="P24" s="826"/>
      <c r="Q24" s="826"/>
      <c r="R24" s="826"/>
      <c r="S24" s="826"/>
    </row>
    <row r="25" spans="1:20" s="652" customFormat="1" ht="12.75" x14ac:dyDescent="0.2">
      <c r="A25" s="19">
        <v>0</v>
      </c>
      <c r="B25" s="19">
        <v>1</v>
      </c>
      <c r="C25" s="19">
        <v>1</v>
      </c>
      <c r="D25" s="19">
        <v>0</v>
      </c>
      <c r="E25" s="19">
        <v>1</v>
      </c>
      <c r="F25" s="19">
        <v>0</v>
      </c>
      <c r="G25" s="19">
        <v>1</v>
      </c>
      <c r="H25" s="19">
        <v>0</v>
      </c>
      <c r="I25" s="19">
        <v>1</v>
      </c>
      <c r="J25" s="19">
        <v>0</v>
      </c>
      <c r="K25" s="19">
        <v>0</v>
      </c>
      <c r="L25" s="19">
        <v>0</v>
      </c>
      <c r="M25" s="19">
        <v>0</v>
      </c>
      <c r="N25" s="19">
        <v>0</v>
      </c>
      <c r="O25" s="19">
        <v>0</v>
      </c>
      <c r="P25" s="19">
        <v>1</v>
      </c>
      <c r="Q25" s="19">
        <v>0</v>
      </c>
      <c r="R25" s="19">
        <v>0</v>
      </c>
      <c r="S25" s="19">
        <v>0</v>
      </c>
      <c r="T25" s="651"/>
    </row>
    <row r="26" spans="1:20" x14ac:dyDescent="0.25">
      <c r="A26" s="826" t="s">
        <v>75</v>
      </c>
      <c r="B26" s="826"/>
      <c r="C26" s="826"/>
      <c r="D26" s="826"/>
      <c r="E26" s="826"/>
      <c r="F26" s="826"/>
      <c r="G26" s="826"/>
      <c r="H26" s="826"/>
      <c r="I26" s="826"/>
      <c r="J26" s="826"/>
      <c r="K26" s="826"/>
      <c r="L26" s="826"/>
      <c r="M26" s="826"/>
      <c r="N26" s="826"/>
      <c r="O26" s="826"/>
      <c r="P26" s="826"/>
      <c r="Q26" s="826"/>
      <c r="R26" s="826"/>
      <c r="S26" s="826"/>
    </row>
    <row r="27" spans="1:20" s="652" customFormat="1" ht="12.75" x14ac:dyDescent="0.2">
      <c r="A27" s="19">
        <v>0</v>
      </c>
      <c r="B27" s="19">
        <v>1</v>
      </c>
      <c r="C27" s="19">
        <v>1</v>
      </c>
      <c r="D27" s="19">
        <v>0</v>
      </c>
      <c r="E27" s="19">
        <v>1</v>
      </c>
      <c r="F27" s="19">
        <v>1</v>
      </c>
      <c r="G27" s="19">
        <v>0</v>
      </c>
      <c r="H27" s="19">
        <v>0</v>
      </c>
      <c r="I27" s="19">
        <v>1</v>
      </c>
      <c r="J27" s="19">
        <v>0</v>
      </c>
      <c r="K27" s="19">
        <v>0</v>
      </c>
      <c r="L27" s="19">
        <v>0</v>
      </c>
      <c r="M27" s="19">
        <v>0</v>
      </c>
      <c r="N27" s="19">
        <v>0</v>
      </c>
      <c r="O27" s="19">
        <v>1</v>
      </c>
      <c r="P27" s="19">
        <v>0</v>
      </c>
      <c r="Q27" s="19">
        <v>0</v>
      </c>
      <c r="R27" s="19">
        <v>0</v>
      </c>
      <c r="S27" s="19">
        <v>0</v>
      </c>
    </row>
    <row r="28" spans="1:20" x14ac:dyDescent="0.25">
      <c r="A28" s="826" t="s">
        <v>76</v>
      </c>
      <c r="B28" s="826"/>
      <c r="C28" s="826"/>
      <c r="D28" s="826"/>
      <c r="E28" s="826"/>
      <c r="F28" s="826"/>
      <c r="G28" s="826"/>
      <c r="H28" s="826"/>
      <c r="I28" s="826"/>
      <c r="J28" s="826"/>
      <c r="K28" s="826"/>
      <c r="L28" s="826"/>
      <c r="M28" s="826"/>
      <c r="N28" s="826"/>
      <c r="O28" s="826"/>
      <c r="P28" s="826"/>
      <c r="Q28" s="826"/>
      <c r="R28" s="826"/>
      <c r="S28" s="826"/>
    </row>
    <row r="29" spans="1:20" s="694" customFormat="1" ht="12.75" x14ac:dyDescent="0.2">
      <c r="A29" s="19">
        <v>0</v>
      </c>
      <c r="B29" s="19">
        <v>2</v>
      </c>
      <c r="C29" s="19">
        <v>2</v>
      </c>
      <c r="D29" s="19">
        <v>0</v>
      </c>
      <c r="E29" s="19">
        <v>2</v>
      </c>
      <c r="F29" s="19">
        <v>0</v>
      </c>
      <c r="G29" s="19">
        <v>2</v>
      </c>
      <c r="H29" s="19">
        <v>0</v>
      </c>
      <c r="I29" s="19">
        <v>2</v>
      </c>
      <c r="J29" s="19">
        <v>0</v>
      </c>
      <c r="K29" s="19">
        <v>0</v>
      </c>
      <c r="L29" s="19">
        <v>0</v>
      </c>
      <c r="M29" s="19">
        <v>0</v>
      </c>
      <c r="N29" s="19">
        <v>0</v>
      </c>
      <c r="O29" s="19">
        <v>2</v>
      </c>
      <c r="P29" s="19">
        <v>0</v>
      </c>
      <c r="Q29" s="19">
        <v>0</v>
      </c>
      <c r="R29" s="19">
        <v>0</v>
      </c>
      <c r="S29" s="19">
        <v>0</v>
      </c>
    </row>
    <row r="30" spans="1:20" x14ac:dyDescent="0.25">
      <c r="A30" s="826" t="s">
        <v>77</v>
      </c>
      <c r="B30" s="826"/>
      <c r="C30" s="826"/>
      <c r="D30" s="826"/>
      <c r="E30" s="826"/>
      <c r="F30" s="826"/>
      <c r="G30" s="826"/>
      <c r="H30" s="826"/>
      <c r="I30" s="826"/>
      <c r="J30" s="826"/>
      <c r="K30" s="826"/>
      <c r="L30" s="826"/>
      <c r="M30" s="826"/>
      <c r="N30" s="826"/>
      <c r="O30" s="826"/>
      <c r="P30" s="826"/>
      <c r="Q30" s="826"/>
      <c r="R30" s="826"/>
      <c r="S30" s="826"/>
    </row>
    <row r="31" spans="1:20" s="731" customFormat="1" ht="12.75" x14ac:dyDescent="0.2">
      <c r="A31" s="19">
        <v>0</v>
      </c>
      <c r="B31" s="19">
        <v>1</v>
      </c>
      <c r="C31" s="19">
        <v>1</v>
      </c>
      <c r="D31" s="19">
        <v>0</v>
      </c>
      <c r="E31" s="19">
        <v>1</v>
      </c>
      <c r="F31" s="19">
        <v>0</v>
      </c>
      <c r="G31" s="19">
        <v>1</v>
      </c>
      <c r="H31" s="19">
        <v>0</v>
      </c>
      <c r="I31" s="19">
        <v>1</v>
      </c>
      <c r="J31" s="19">
        <v>0</v>
      </c>
      <c r="K31" s="19">
        <v>0</v>
      </c>
      <c r="L31" s="19">
        <v>0</v>
      </c>
      <c r="M31" s="19">
        <v>0</v>
      </c>
      <c r="N31" s="19">
        <v>0</v>
      </c>
      <c r="O31" s="19">
        <v>1</v>
      </c>
      <c r="P31" s="19">
        <v>0</v>
      </c>
      <c r="Q31" s="19">
        <v>0</v>
      </c>
      <c r="R31" s="19">
        <v>0</v>
      </c>
      <c r="S31" s="19">
        <v>0</v>
      </c>
    </row>
    <row r="32" spans="1:20" x14ac:dyDescent="0.25">
      <c r="A32" s="826" t="s">
        <v>78</v>
      </c>
      <c r="B32" s="826"/>
      <c r="C32" s="826"/>
      <c r="D32" s="826"/>
      <c r="E32" s="826"/>
      <c r="F32" s="826"/>
      <c r="G32" s="826"/>
      <c r="H32" s="826"/>
      <c r="I32" s="826"/>
      <c r="J32" s="826"/>
      <c r="K32" s="826"/>
      <c r="L32" s="826"/>
      <c r="M32" s="826"/>
      <c r="N32" s="826"/>
      <c r="O32" s="826"/>
      <c r="P32" s="826"/>
      <c r="Q32" s="826"/>
      <c r="R32" s="826"/>
      <c r="S32" s="826"/>
    </row>
    <row r="33" spans="1:19" s="103" customFormat="1" x14ac:dyDescent="0.25">
      <c r="A33" s="19">
        <v>0</v>
      </c>
      <c r="B33" s="19">
        <v>0</v>
      </c>
      <c r="C33" s="19">
        <v>0</v>
      </c>
      <c r="D33" s="19">
        <v>0</v>
      </c>
      <c r="E33" s="19">
        <v>0</v>
      </c>
      <c r="F33" s="19">
        <v>0</v>
      </c>
      <c r="G33" s="19">
        <v>0</v>
      </c>
      <c r="H33" s="19">
        <v>0</v>
      </c>
      <c r="I33" s="19">
        <v>0</v>
      </c>
      <c r="J33" s="19">
        <v>0</v>
      </c>
      <c r="K33" s="19">
        <v>0</v>
      </c>
      <c r="L33" s="19">
        <v>0</v>
      </c>
      <c r="M33" s="19">
        <v>0</v>
      </c>
      <c r="N33" s="19">
        <v>0</v>
      </c>
      <c r="O33" s="19">
        <v>0</v>
      </c>
      <c r="P33" s="19">
        <v>0</v>
      </c>
      <c r="Q33" s="19">
        <v>0</v>
      </c>
      <c r="R33" s="19">
        <v>0</v>
      </c>
      <c r="S33" s="19">
        <v>0</v>
      </c>
    </row>
    <row r="34" spans="1:19" x14ac:dyDescent="0.25">
      <c r="A34" s="826" t="s">
        <v>79</v>
      </c>
      <c r="B34" s="826"/>
      <c r="C34" s="826"/>
      <c r="D34" s="826"/>
      <c r="E34" s="826"/>
      <c r="F34" s="826"/>
      <c r="G34" s="826"/>
      <c r="H34" s="826"/>
      <c r="I34" s="826"/>
      <c r="J34" s="826"/>
      <c r="K34" s="826"/>
      <c r="L34" s="826"/>
      <c r="M34" s="826"/>
      <c r="N34" s="826"/>
      <c r="O34" s="826"/>
      <c r="P34" s="826"/>
      <c r="Q34" s="826"/>
      <c r="R34" s="826"/>
      <c r="S34" s="826"/>
    </row>
    <row r="35" spans="1:19" s="103" customFormat="1" x14ac:dyDescent="0.25">
      <c r="A35" s="19">
        <v>0</v>
      </c>
      <c r="B35" s="19">
        <v>0</v>
      </c>
      <c r="C35" s="19">
        <v>0</v>
      </c>
      <c r="D35" s="19">
        <v>0</v>
      </c>
      <c r="E35" s="19">
        <v>0</v>
      </c>
      <c r="F35" s="19">
        <v>0</v>
      </c>
      <c r="G35" s="19">
        <v>0</v>
      </c>
      <c r="H35" s="19">
        <v>0</v>
      </c>
      <c r="I35" s="19">
        <v>0</v>
      </c>
      <c r="J35" s="19">
        <v>0</v>
      </c>
      <c r="K35" s="19">
        <v>0</v>
      </c>
      <c r="L35" s="19">
        <v>0</v>
      </c>
      <c r="M35" s="19">
        <v>0</v>
      </c>
      <c r="N35" s="19">
        <v>0</v>
      </c>
      <c r="O35" s="19">
        <v>0</v>
      </c>
      <c r="P35" s="19">
        <v>0</v>
      </c>
      <c r="Q35" s="19">
        <v>0</v>
      </c>
      <c r="R35" s="19">
        <v>0</v>
      </c>
      <c r="S35" s="19">
        <v>0</v>
      </c>
    </row>
    <row r="36" spans="1:19" x14ac:dyDescent="0.25">
      <c r="A36" s="826" t="s">
        <v>80</v>
      </c>
      <c r="B36" s="826"/>
      <c r="C36" s="826"/>
      <c r="D36" s="826"/>
      <c r="E36" s="826"/>
      <c r="F36" s="826"/>
      <c r="G36" s="826"/>
      <c r="H36" s="826"/>
      <c r="I36" s="826"/>
      <c r="J36" s="826"/>
      <c r="K36" s="826"/>
      <c r="L36" s="826"/>
      <c r="M36" s="826"/>
      <c r="N36" s="826"/>
      <c r="O36" s="826"/>
      <c r="P36" s="826"/>
      <c r="Q36" s="826"/>
      <c r="R36" s="826"/>
      <c r="S36" s="826"/>
    </row>
    <row r="37" spans="1:19" s="111" customFormat="1" ht="12.75" x14ac:dyDescent="0.25">
      <c r="A37" s="816">
        <v>0</v>
      </c>
      <c r="B37" s="817">
        <v>1</v>
      </c>
      <c r="C37" s="817">
        <v>1</v>
      </c>
      <c r="D37" s="817">
        <v>0</v>
      </c>
      <c r="E37" s="817">
        <v>1</v>
      </c>
      <c r="F37" s="817">
        <v>0</v>
      </c>
      <c r="G37" s="817">
        <v>1</v>
      </c>
      <c r="H37" s="817">
        <v>0</v>
      </c>
      <c r="I37" s="817">
        <v>1</v>
      </c>
      <c r="J37" s="817">
        <v>0</v>
      </c>
      <c r="K37" s="817">
        <v>0</v>
      </c>
      <c r="L37" s="817">
        <v>0</v>
      </c>
      <c r="M37" s="817">
        <v>0</v>
      </c>
      <c r="N37" s="817">
        <v>0</v>
      </c>
      <c r="O37" s="817">
        <v>0</v>
      </c>
      <c r="P37" s="817">
        <v>1</v>
      </c>
      <c r="Q37" s="817">
        <v>0</v>
      </c>
      <c r="R37" s="817">
        <v>0</v>
      </c>
      <c r="S37" s="817">
        <v>0</v>
      </c>
    </row>
    <row r="38" spans="1:19" x14ac:dyDescent="0.25">
      <c r="A38" s="823" t="s">
        <v>181</v>
      </c>
      <c r="B38" s="846"/>
      <c r="C38" s="846"/>
      <c r="D38" s="846"/>
      <c r="E38" s="846"/>
      <c r="F38" s="846"/>
      <c r="G38" s="846"/>
      <c r="H38" s="846"/>
      <c r="I38" s="846"/>
      <c r="J38" s="846"/>
      <c r="K38" s="846"/>
      <c r="L38" s="846"/>
      <c r="M38" s="846"/>
      <c r="N38" s="846"/>
      <c r="O38" s="846"/>
      <c r="P38" s="846"/>
      <c r="Q38" s="846"/>
      <c r="R38" s="846"/>
      <c r="S38" s="847"/>
    </row>
    <row r="39" spans="1:19" s="50" customFormat="1" ht="12.75" x14ac:dyDescent="0.2">
      <c r="A39" s="362">
        <f>(A15+A17+A19+A21+A23+A25+A27+A29+A31+A33+A35+A37)</f>
        <v>4</v>
      </c>
      <c r="B39" s="362">
        <f t="shared" ref="B39:S39" si="0">(B15+B17+B19+B21+B23+B25+B27+B29+B31+B33+B35+B37)</f>
        <v>10</v>
      </c>
      <c r="C39" s="362">
        <f t="shared" si="0"/>
        <v>14</v>
      </c>
      <c r="D39" s="362">
        <f t="shared" si="0"/>
        <v>5</v>
      </c>
      <c r="E39" s="362">
        <f t="shared" si="0"/>
        <v>9</v>
      </c>
      <c r="F39" s="362">
        <f t="shared" si="0"/>
        <v>3</v>
      </c>
      <c r="G39" s="362">
        <f t="shared" si="0"/>
        <v>11</v>
      </c>
      <c r="H39" s="362">
        <f t="shared" si="0"/>
        <v>0</v>
      </c>
      <c r="I39" s="362">
        <f t="shared" si="0"/>
        <v>14</v>
      </c>
      <c r="J39" s="362">
        <f t="shared" si="0"/>
        <v>0</v>
      </c>
      <c r="K39" s="362">
        <f t="shared" si="0"/>
        <v>0</v>
      </c>
      <c r="L39" s="362">
        <f t="shared" si="0"/>
        <v>0</v>
      </c>
      <c r="M39" s="362">
        <f t="shared" si="0"/>
        <v>0</v>
      </c>
      <c r="N39" s="362">
        <f t="shared" si="0"/>
        <v>0</v>
      </c>
      <c r="O39" s="362">
        <f t="shared" si="0"/>
        <v>8</v>
      </c>
      <c r="P39" s="362">
        <f t="shared" si="0"/>
        <v>6</v>
      </c>
      <c r="Q39" s="362">
        <f t="shared" si="0"/>
        <v>0</v>
      </c>
      <c r="R39" s="362">
        <f t="shared" si="0"/>
        <v>0</v>
      </c>
      <c r="S39" s="362">
        <f t="shared" si="0"/>
        <v>0</v>
      </c>
    </row>
    <row r="40" spans="1:19" x14ac:dyDescent="0.25">
      <c r="A40" s="68"/>
      <c r="B40" s="68"/>
      <c r="C40" s="68"/>
      <c r="D40" s="68"/>
      <c r="E40" s="68"/>
      <c r="F40" s="68"/>
      <c r="G40" s="68"/>
      <c r="H40" s="68"/>
      <c r="I40" s="68"/>
      <c r="J40" s="68"/>
      <c r="K40" s="68"/>
      <c r="L40" s="68"/>
      <c r="M40" s="68"/>
      <c r="N40" s="68"/>
      <c r="O40" s="68"/>
      <c r="P40" s="68"/>
      <c r="Q40" s="68"/>
      <c r="R40" s="68"/>
      <c r="S40" s="68"/>
    </row>
    <row r="41" spans="1:19" ht="24.75" customHeight="1" x14ac:dyDescent="0.25">
      <c r="A41" s="854" t="s">
        <v>698</v>
      </c>
      <c r="B41" s="855"/>
      <c r="C41" s="855"/>
      <c r="D41" s="855"/>
      <c r="E41" s="855"/>
      <c r="F41" s="855"/>
      <c r="G41" s="855"/>
      <c r="H41" s="855"/>
      <c r="I41" s="855"/>
      <c r="J41" s="855"/>
      <c r="K41" s="855"/>
      <c r="L41" s="855"/>
      <c r="M41" s="855"/>
      <c r="N41" s="855"/>
      <c r="O41" s="855"/>
      <c r="P41" s="855"/>
      <c r="Q41" s="855"/>
      <c r="R41" s="855"/>
      <c r="S41" s="856"/>
    </row>
    <row r="42" spans="1:19" ht="15" customHeight="1" x14ac:dyDescent="0.25">
      <c r="A42" s="833" t="s">
        <v>587</v>
      </c>
      <c r="B42" s="834"/>
      <c r="C42" s="834"/>
      <c r="D42" s="834"/>
      <c r="E42" s="834"/>
      <c r="F42" s="834"/>
      <c r="G42" s="834"/>
      <c r="H42" s="834"/>
      <c r="I42" s="834"/>
      <c r="J42" s="834"/>
      <c r="K42" s="834"/>
      <c r="L42" s="834"/>
      <c r="M42" s="834"/>
      <c r="N42" s="834"/>
      <c r="O42" s="834"/>
      <c r="P42" s="834"/>
      <c r="Q42" s="834"/>
      <c r="R42" s="834"/>
      <c r="S42" s="835"/>
    </row>
    <row r="43" spans="1:19" x14ac:dyDescent="0.25">
      <c r="A43" s="833" t="s">
        <v>83</v>
      </c>
      <c r="B43" s="834"/>
      <c r="C43" s="834"/>
      <c r="D43" s="834"/>
      <c r="E43" s="834"/>
      <c r="F43" s="834"/>
      <c r="G43" s="834"/>
      <c r="H43" s="834"/>
      <c r="I43" s="834"/>
      <c r="J43" s="834"/>
      <c r="K43" s="834"/>
      <c r="L43" s="834"/>
      <c r="M43" s="834"/>
      <c r="N43" s="834"/>
      <c r="O43" s="834"/>
      <c r="P43" s="834"/>
      <c r="Q43" s="834"/>
      <c r="R43" s="834"/>
      <c r="S43" s="835"/>
    </row>
    <row r="44" spans="1:19" x14ac:dyDescent="0.25">
      <c r="A44" s="833" t="s">
        <v>315</v>
      </c>
      <c r="B44" s="834"/>
      <c r="C44" s="834"/>
      <c r="D44" s="834"/>
      <c r="E44" s="834"/>
      <c r="F44" s="834"/>
      <c r="G44" s="834"/>
      <c r="H44" s="834"/>
      <c r="I44" s="834"/>
      <c r="J44" s="834"/>
      <c r="K44" s="834"/>
      <c r="L44" s="834"/>
      <c r="M44" s="834"/>
      <c r="N44" s="834"/>
      <c r="O44" s="834"/>
      <c r="P44" s="834"/>
      <c r="Q44" s="834"/>
      <c r="R44" s="834"/>
      <c r="S44" s="835"/>
    </row>
    <row r="45" spans="1:19" x14ac:dyDescent="0.25">
      <c r="A45" s="833" t="s">
        <v>588</v>
      </c>
      <c r="B45" s="834"/>
      <c r="C45" s="834"/>
      <c r="D45" s="834"/>
      <c r="E45" s="834"/>
      <c r="F45" s="834"/>
      <c r="G45" s="834"/>
      <c r="H45" s="834"/>
      <c r="I45" s="834"/>
      <c r="J45" s="834"/>
      <c r="K45" s="834"/>
      <c r="L45" s="834"/>
      <c r="M45" s="834"/>
      <c r="N45" s="834"/>
      <c r="O45" s="834"/>
      <c r="P45" s="834"/>
      <c r="Q45" s="834"/>
      <c r="R45" s="834"/>
      <c r="S45" s="835"/>
    </row>
    <row r="46" spans="1:19" x14ac:dyDescent="0.25">
      <c r="A46" s="833" t="s">
        <v>589</v>
      </c>
      <c r="B46" s="834"/>
      <c r="C46" s="834"/>
      <c r="D46" s="834"/>
      <c r="E46" s="834"/>
      <c r="F46" s="834"/>
      <c r="G46" s="834"/>
      <c r="H46" s="834"/>
      <c r="I46" s="834"/>
      <c r="J46" s="834"/>
      <c r="K46" s="834"/>
      <c r="L46" s="834"/>
      <c r="M46" s="834"/>
      <c r="N46" s="834"/>
      <c r="O46" s="834"/>
      <c r="P46" s="834"/>
      <c r="Q46" s="834"/>
      <c r="R46" s="834"/>
      <c r="S46" s="835"/>
    </row>
    <row r="47" spans="1:19" x14ac:dyDescent="0.25">
      <c r="A47" s="833" t="s">
        <v>590</v>
      </c>
      <c r="B47" s="834"/>
      <c r="C47" s="834"/>
      <c r="D47" s="834"/>
      <c r="E47" s="834"/>
      <c r="F47" s="834"/>
      <c r="G47" s="834"/>
      <c r="H47" s="834"/>
      <c r="I47" s="834"/>
      <c r="J47" s="834"/>
      <c r="K47" s="834"/>
      <c r="L47" s="834"/>
      <c r="M47" s="834"/>
      <c r="N47" s="834"/>
      <c r="O47" s="834"/>
      <c r="P47" s="834"/>
      <c r="Q47" s="834"/>
      <c r="R47" s="834"/>
      <c r="S47" s="835"/>
    </row>
    <row r="48" spans="1:19" x14ac:dyDescent="0.25">
      <c r="A48" s="833" t="s">
        <v>591</v>
      </c>
      <c r="B48" s="834"/>
      <c r="C48" s="834"/>
      <c r="D48" s="834"/>
      <c r="E48" s="834"/>
      <c r="F48" s="834"/>
      <c r="G48" s="834"/>
      <c r="H48" s="834"/>
      <c r="I48" s="834"/>
      <c r="J48" s="834"/>
      <c r="K48" s="834"/>
      <c r="L48" s="834"/>
      <c r="M48" s="834"/>
      <c r="N48" s="834"/>
      <c r="O48" s="834"/>
      <c r="P48" s="834"/>
      <c r="Q48" s="834"/>
      <c r="R48" s="834"/>
      <c r="S48" s="835"/>
    </row>
    <row r="49" spans="1:19" x14ac:dyDescent="0.25">
      <c r="A49" s="833" t="s">
        <v>200</v>
      </c>
      <c r="B49" s="834"/>
      <c r="C49" s="834"/>
      <c r="D49" s="834"/>
      <c r="E49" s="834"/>
      <c r="F49" s="834"/>
      <c r="G49" s="834"/>
      <c r="H49" s="834"/>
      <c r="I49" s="834"/>
      <c r="J49" s="834"/>
      <c r="K49" s="834"/>
      <c r="L49" s="834"/>
      <c r="M49" s="834"/>
      <c r="N49" s="834"/>
      <c r="O49" s="834"/>
      <c r="P49" s="834"/>
      <c r="Q49" s="834"/>
      <c r="R49" s="834"/>
      <c r="S49" s="835"/>
    </row>
    <row r="50" spans="1:19" x14ac:dyDescent="0.25">
      <c r="A50" s="836" t="s">
        <v>592</v>
      </c>
      <c r="B50" s="837"/>
      <c r="C50" s="837"/>
      <c r="D50" s="837"/>
      <c r="E50" s="837"/>
      <c r="F50" s="837"/>
      <c r="G50" s="837"/>
      <c r="H50" s="837"/>
      <c r="I50" s="837"/>
      <c r="J50" s="837"/>
      <c r="K50" s="837"/>
      <c r="L50" s="837"/>
      <c r="M50" s="837"/>
      <c r="N50" s="837"/>
      <c r="O50" s="837"/>
      <c r="P50" s="837"/>
      <c r="Q50" s="837"/>
      <c r="R50" s="837"/>
      <c r="S50" s="838"/>
    </row>
    <row r="51" spans="1:19" ht="29.25" customHeight="1" x14ac:dyDescent="0.25">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25.5" customHeight="1" x14ac:dyDescent="0.25">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4.5" customHeight="1" x14ac:dyDescent="0.25">
      <c r="A53" s="831"/>
      <c r="B53" s="831"/>
      <c r="C53" s="853"/>
      <c r="D53" s="831"/>
      <c r="E53" s="831"/>
      <c r="F53" s="54" t="s">
        <v>63</v>
      </c>
      <c r="G53" s="54" t="s">
        <v>64</v>
      </c>
      <c r="H53" s="54" t="s">
        <v>65</v>
      </c>
      <c r="I53" s="831"/>
      <c r="J53" s="831"/>
      <c r="K53" s="55" t="s">
        <v>66</v>
      </c>
      <c r="L53" s="55" t="s">
        <v>67</v>
      </c>
      <c r="M53" s="55" t="s">
        <v>68</v>
      </c>
      <c r="N53" s="55" t="s">
        <v>67</v>
      </c>
      <c r="O53" s="831"/>
      <c r="P53" s="831"/>
      <c r="Q53" s="831"/>
      <c r="R53" s="831"/>
      <c r="S53" s="831"/>
    </row>
    <row r="54" spans="1:19" x14ac:dyDescent="0.25">
      <c r="A54" s="826" t="s">
        <v>69</v>
      </c>
      <c r="B54" s="826"/>
      <c r="C54" s="826"/>
      <c r="D54" s="826"/>
      <c r="E54" s="826"/>
      <c r="F54" s="826"/>
      <c r="G54" s="826"/>
      <c r="H54" s="826"/>
      <c r="I54" s="826"/>
      <c r="J54" s="826"/>
      <c r="K54" s="826"/>
      <c r="L54" s="826"/>
      <c r="M54" s="826"/>
      <c r="N54" s="826"/>
      <c r="O54" s="826"/>
      <c r="P54" s="826"/>
      <c r="Q54" s="826"/>
      <c r="R54" s="826"/>
      <c r="S54" s="826"/>
    </row>
    <row r="55" spans="1:19" s="103" customFormat="1" x14ac:dyDescent="0.25">
      <c r="A55" s="7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5">
      <c r="A56" s="826" t="s">
        <v>70</v>
      </c>
      <c r="B56" s="826"/>
      <c r="C56" s="826"/>
      <c r="D56" s="826"/>
      <c r="E56" s="826"/>
      <c r="F56" s="826"/>
      <c r="G56" s="826"/>
      <c r="H56" s="826"/>
      <c r="I56" s="826"/>
      <c r="J56" s="826"/>
      <c r="K56" s="826"/>
      <c r="L56" s="826"/>
      <c r="M56" s="826"/>
      <c r="N56" s="826"/>
      <c r="O56" s="826"/>
      <c r="P56" s="826"/>
      <c r="Q56" s="826"/>
      <c r="R56" s="826"/>
      <c r="S56" s="826"/>
    </row>
    <row r="57" spans="1:19" s="103" customFormat="1" x14ac:dyDescent="0.25">
      <c r="A57" s="445">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5">
      <c r="A58" s="826" t="s">
        <v>71</v>
      </c>
      <c r="B58" s="826"/>
      <c r="C58" s="826"/>
      <c r="D58" s="826"/>
      <c r="E58" s="826"/>
      <c r="F58" s="826"/>
      <c r="G58" s="826"/>
      <c r="H58" s="826"/>
      <c r="I58" s="826"/>
      <c r="J58" s="826"/>
      <c r="K58" s="826"/>
      <c r="L58" s="826"/>
      <c r="M58" s="826"/>
      <c r="N58" s="826"/>
      <c r="O58" s="826"/>
      <c r="P58" s="826"/>
      <c r="Q58" s="826"/>
      <c r="R58" s="826"/>
      <c r="S58" s="826"/>
    </row>
    <row r="59" spans="1:19" s="103" customFormat="1" x14ac:dyDescent="0.25">
      <c r="A59" s="445">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5">
      <c r="A60" s="826" t="s">
        <v>72</v>
      </c>
      <c r="B60" s="826"/>
      <c r="C60" s="826"/>
      <c r="D60" s="826"/>
      <c r="E60" s="826"/>
      <c r="F60" s="826"/>
      <c r="G60" s="826"/>
      <c r="H60" s="826"/>
      <c r="I60" s="826"/>
      <c r="J60" s="826"/>
      <c r="K60" s="826"/>
      <c r="L60" s="826"/>
      <c r="M60" s="826"/>
      <c r="N60" s="826"/>
      <c r="O60" s="826"/>
      <c r="P60" s="826"/>
      <c r="Q60" s="826"/>
      <c r="R60" s="826"/>
      <c r="S60" s="826"/>
    </row>
    <row r="61" spans="1:19" s="103" customFormat="1" x14ac:dyDescent="0.25">
      <c r="A61" s="545">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5">
      <c r="A62" s="832" t="s">
        <v>73</v>
      </c>
      <c r="B62" s="832"/>
      <c r="C62" s="832"/>
      <c r="D62" s="832"/>
      <c r="E62" s="832"/>
      <c r="F62" s="832"/>
      <c r="G62" s="832"/>
      <c r="H62" s="832"/>
      <c r="I62" s="832"/>
      <c r="J62" s="832"/>
      <c r="K62" s="832"/>
      <c r="L62" s="832"/>
      <c r="M62" s="832"/>
      <c r="N62" s="832"/>
      <c r="O62" s="832"/>
      <c r="P62" s="832"/>
      <c r="Q62" s="832"/>
      <c r="R62" s="832"/>
      <c r="S62" s="832"/>
    </row>
    <row r="63" spans="1:19" s="103" customFormat="1" x14ac:dyDescent="0.25">
      <c r="A63" s="584">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5">
      <c r="A64" s="826" t="s">
        <v>74</v>
      </c>
      <c r="B64" s="826"/>
      <c r="C64" s="826"/>
      <c r="D64" s="826"/>
      <c r="E64" s="826"/>
      <c r="F64" s="826"/>
      <c r="G64" s="826"/>
      <c r="H64" s="826"/>
      <c r="I64" s="826"/>
      <c r="J64" s="826"/>
      <c r="K64" s="826"/>
      <c r="L64" s="826"/>
      <c r="M64" s="826"/>
      <c r="N64" s="826"/>
      <c r="O64" s="826"/>
      <c r="P64" s="826"/>
      <c r="Q64" s="826"/>
      <c r="R64" s="826"/>
      <c r="S64" s="826"/>
    </row>
    <row r="65" spans="1:19" s="103" customFormat="1" x14ac:dyDescent="0.25">
      <c r="A65" s="650">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5">
      <c r="A66" s="826" t="s">
        <v>75</v>
      </c>
      <c r="B66" s="826"/>
      <c r="C66" s="826"/>
      <c r="D66" s="826"/>
      <c r="E66" s="826"/>
      <c r="F66" s="826"/>
      <c r="G66" s="826"/>
      <c r="H66" s="826"/>
      <c r="I66" s="826"/>
      <c r="J66" s="826"/>
      <c r="K66" s="826"/>
      <c r="L66" s="826"/>
      <c r="M66" s="826"/>
      <c r="N66" s="826"/>
      <c r="O66" s="826"/>
      <c r="P66" s="826"/>
      <c r="Q66" s="826"/>
      <c r="R66" s="826"/>
      <c r="S66" s="826"/>
    </row>
    <row r="67" spans="1:19" s="103" customFormat="1" x14ac:dyDescent="0.25">
      <c r="A67" s="650">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5">
      <c r="A68" s="826" t="s">
        <v>76</v>
      </c>
      <c r="B68" s="826"/>
      <c r="C68" s="826"/>
      <c r="D68" s="826"/>
      <c r="E68" s="826"/>
      <c r="F68" s="826"/>
      <c r="G68" s="826"/>
      <c r="H68" s="826"/>
      <c r="I68" s="826"/>
      <c r="J68" s="826"/>
      <c r="K68" s="826"/>
      <c r="L68" s="826"/>
      <c r="M68" s="826"/>
      <c r="N68" s="826"/>
      <c r="O68" s="826"/>
      <c r="P68" s="826"/>
      <c r="Q68" s="826"/>
      <c r="R68" s="826"/>
      <c r="S68" s="826"/>
    </row>
    <row r="69" spans="1:19" s="103" customFormat="1" x14ac:dyDescent="0.25">
      <c r="A69" s="693">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5">
      <c r="A70" s="826" t="s">
        <v>77</v>
      </c>
      <c r="B70" s="826"/>
      <c r="C70" s="826"/>
      <c r="D70" s="826"/>
      <c r="E70" s="826"/>
      <c r="F70" s="826"/>
      <c r="G70" s="826"/>
      <c r="H70" s="826"/>
      <c r="I70" s="826"/>
      <c r="J70" s="826"/>
      <c r="K70" s="826"/>
      <c r="L70" s="826"/>
      <c r="M70" s="826"/>
      <c r="N70" s="826"/>
      <c r="O70" s="826"/>
      <c r="P70" s="826"/>
      <c r="Q70" s="826"/>
      <c r="R70" s="826"/>
      <c r="S70" s="826"/>
    </row>
    <row r="71" spans="1:19" s="103" customFormat="1" x14ac:dyDescent="0.25">
      <c r="A71" s="730">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5">
      <c r="A72" s="826" t="s">
        <v>78</v>
      </c>
      <c r="B72" s="826"/>
      <c r="C72" s="826"/>
      <c r="D72" s="826"/>
      <c r="E72" s="826"/>
      <c r="F72" s="826"/>
      <c r="G72" s="826"/>
      <c r="H72" s="826"/>
      <c r="I72" s="826"/>
      <c r="J72" s="826"/>
      <c r="K72" s="826"/>
      <c r="L72" s="826"/>
      <c r="M72" s="826"/>
      <c r="N72" s="826"/>
      <c r="O72" s="826"/>
      <c r="P72" s="826"/>
      <c r="Q72" s="826"/>
      <c r="R72" s="826"/>
      <c r="S72" s="826"/>
    </row>
    <row r="73" spans="1:19" s="103" customFormat="1" x14ac:dyDescent="0.25">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5">
      <c r="A74" s="826" t="s">
        <v>79</v>
      </c>
      <c r="B74" s="826"/>
      <c r="C74" s="826"/>
      <c r="D74" s="826"/>
      <c r="E74" s="826"/>
      <c r="F74" s="826"/>
      <c r="G74" s="826"/>
      <c r="H74" s="826"/>
      <c r="I74" s="826"/>
      <c r="J74" s="826"/>
      <c r="K74" s="826"/>
      <c r="L74" s="826"/>
      <c r="M74" s="826"/>
      <c r="N74" s="826"/>
      <c r="O74" s="826"/>
      <c r="P74" s="826"/>
      <c r="Q74" s="826"/>
      <c r="R74" s="826"/>
      <c r="S74" s="826"/>
    </row>
    <row r="75" spans="1:19" s="103" customFormat="1" x14ac:dyDescent="0.25">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5">
      <c r="A76" s="826" t="s">
        <v>80</v>
      </c>
      <c r="B76" s="826"/>
      <c r="C76" s="826"/>
      <c r="D76" s="826"/>
      <c r="E76" s="826"/>
      <c r="F76" s="826"/>
      <c r="G76" s="826"/>
      <c r="H76" s="826"/>
      <c r="I76" s="826"/>
      <c r="J76" s="826"/>
      <c r="K76" s="826"/>
      <c r="L76" s="826"/>
      <c r="M76" s="826"/>
      <c r="N76" s="826"/>
      <c r="O76" s="826"/>
      <c r="P76" s="826"/>
      <c r="Q76" s="826"/>
      <c r="R76" s="826"/>
      <c r="S76" s="826"/>
    </row>
    <row r="77" spans="1:19" s="103" customFormat="1" x14ac:dyDescent="0.25">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5">
      <c r="A78" s="823" t="s">
        <v>181</v>
      </c>
      <c r="B78" s="846"/>
      <c r="C78" s="846"/>
      <c r="D78" s="846"/>
      <c r="E78" s="846"/>
      <c r="F78" s="846"/>
      <c r="G78" s="846"/>
      <c r="H78" s="846"/>
      <c r="I78" s="846"/>
      <c r="J78" s="846"/>
      <c r="K78" s="846"/>
      <c r="L78" s="846"/>
      <c r="M78" s="846"/>
      <c r="N78" s="846"/>
      <c r="O78" s="846"/>
      <c r="P78" s="846"/>
      <c r="Q78" s="846"/>
      <c r="R78" s="846"/>
      <c r="S78" s="847"/>
    </row>
    <row r="79" spans="1:19" s="104" customFormat="1" x14ac:dyDescent="0.25">
      <c r="A79" s="79">
        <f>SUM(A77,A75,A73,A71,A69,A67,A65,A63,A61,A59,A57,A55)</f>
        <v>0</v>
      </c>
      <c r="B79" s="436">
        <f t="shared" ref="B79:S79" si="1">SUM(B77,B75,B73,B71,B69,B67,B65,B63,B61,B59,B57,B55)</f>
        <v>0</v>
      </c>
      <c r="C79" s="436">
        <f t="shared" si="1"/>
        <v>0</v>
      </c>
      <c r="D79" s="436">
        <f t="shared" si="1"/>
        <v>0</v>
      </c>
      <c r="E79" s="436">
        <f t="shared" si="1"/>
        <v>0</v>
      </c>
      <c r="F79" s="436">
        <f t="shared" si="1"/>
        <v>0</v>
      </c>
      <c r="G79" s="436">
        <f t="shared" si="1"/>
        <v>0</v>
      </c>
      <c r="H79" s="436">
        <f t="shared" si="1"/>
        <v>0</v>
      </c>
      <c r="I79" s="436">
        <f t="shared" si="1"/>
        <v>0</v>
      </c>
      <c r="J79" s="436">
        <f t="shared" si="1"/>
        <v>0</v>
      </c>
      <c r="K79" s="436">
        <f t="shared" si="1"/>
        <v>0</v>
      </c>
      <c r="L79" s="436">
        <f t="shared" si="1"/>
        <v>0</v>
      </c>
      <c r="M79" s="436">
        <f t="shared" si="1"/>
        <v>0</v>
      </c>
      <c r="N79" s="436">
        <f t="shared" si="1"/>
        <v>0</v>
      </c>
      <c r="O79" s="436">
        <f t="shared" si="1"/>
        <v>0</v>
      </c>
      <c r="P79" s="436">
        <f t="shared" si="1"/>
        <v>0</v>
      </c>
      <c r="Q79" s="436">
        <f t="shared" si="1"/>
        <v>0</v>
      </c>
      <c r="R79" s="436">
        <f t="shared" si="1"/>
        <v>0</v>
      </c>
      <c r="S79" s="436">
        <f t="shared" si="1"/>
        <v>0</v>
      </c>
    </row>
    <row r="80" spans="1:19" x14ac:dyDescent="0.25">
      <c r="A80" s="5"/>
      <c r="B80" s="5"/>
      <c r="C80" s="5"/>
      <c r="D80" s="5"/>
      <c r="E80" s="5"/>
      <c r="F80" s="5"/>
      <c r="G80" s="5"/>
      <c r="H80" s="5"/>
      <c r="I80" s="5"/>
      <c r="J80" s="5"/>
      <c r="K80" s="5"/>
      <c r="L80" s="5"/>
      <c r="M80" s="5"/>
      <c r="N80" s="5"/>
      <c r="O80" s="5"/>
      <c r="P80" s="5"/>
      <c r="Q80" s="5"/>
      <c r="R80" s="5"/>
      <c r="S80" s="5"/>
    </row>
    <row r="81" spans="1:19" ht="24.75" customHeight="1" x14ac:dyDescent="0.25">
      <c r="A81" s="854" t="s">
        <v>699</v>
      </c>
      <c r="B81" s="855"/>
      <c r="C81" s="855"/>
      <c r="D81" s="855"/>
      <c r="E81" s="855"/>
      <c r="F81" s="855"/>
      <c r="G81" s="855"/>
      <c r="H81" s="855"/>
      <c r="I81" s="855"/>
      <c r="J81" s="855"/>
      <c r="K81" s="855"/>
      <c r="L81" s="855"/>
      <c r="M81" s="855"/>
      <c r="N81" s="855"/>
      <c r="O81" s="855"/>
      <c r="P81" s="855"/>
      <c r="Q81" s="855"/>
      <c r="R81" s="855"/>
      <c r="S81" s="856"/>
    </row>
    <row r="82" spans="1:19" ht="15" customHeight="1" x14ac:dyDescent="0.25">
      <c r="A82" s="833" t="s">
        <v>587</v>
      </c>
      <c r="B82" s="834"/>
      <c r="C82" s="834"/>
      <c r="D82" s="834"/>
      <c r="E82" s="834"/>
      <c r="F82" s="834"/>
      <c r="G82" s="834"/>
      <c r="H82" s="834"/>
      <c r="I82" s="834"/>
      <c r="J82" s="834"/>
      <c r="K82" s="834"/>
      <c r="L82" s="834"/>
      <c r="M82" s="834"/>
      <c r="N82" s="834"/>
      <c r="O82" s="834"/>
      <c r="P82" s="834"/>
      <c r="Q82" s="834"/>
      <c r="R82" s="834"/>
      <c r="S82" s="835"/>
    </row>
    <row r="83" spans="1:19" x14ac:dyDescent="0.25">
      <c r="A83" s="833" t="s">
        <v>83</v>
      </c>
      <c r="B83" s="834"/>
      <c r="C83" s="834"/>
      <c r="D83" s="834"/>
      <c r="E83" s="834"/>
      <c r="F83" s="834"/>
      <c r="G83" s="834"/>
      <c r="H83" s="834"/>
      <c r="I83" s="834"/>
      <c r="J83" s="834"/>
      <c r="K83" s="834"/>
      <c r="L83" s="834"/>
      <c r="M83" s="834"/>
      <c r="N83" s="834"/>
      <c r="O83" s="834"/>
      <c r="P83" s="834"/>
      <c r="Q83" s="834"/>
      <c r="R83" s="834"/>
      <c r="S83" s="835"/>
    </row>
    <row r="84" spans="1:19" x14ac:dyDescent="0.25">
      <c r="A84" s="833" t="s">
        <v>593</v>
      </c>
      <c r="B84" s="834"/>
      <c r="C84" s="834"/>
      <c r="D84" s="834"/>
      <c r="E84" s="834"/>
      <c r="F84" s="834"/>
      <c r="G84" s="834"/>
      <c r="H84" s="834"/>
      <c r="I84" s="834"/>
      <c r="J84" s="834"/>
      <c r="K84" s="834"/>
      <c r="L84" s="834"/>
      <c r="M84" s="834"/>
      <c r="N84" s="834"/>
      <c r="O84" s="834"/>
      <c r="P84" s="834"/>
      <c r="Q84" s="834"/>
      <c r="R84" s="834"/>
      <c r="S84" s="835"/>
    </row>
    <row r="85" spans="1:19" x14ac:dyDescent="0.25">
      <c r="A85" s="833" t="s">
        <v>594</v>
      </c>
      <c r="B85" s="834"/>
      <c r="C85" s="834"/>
      <c r="D85" s="834"/>
      <c r="E85" s="834"/>
      <c r="F85" s="834"/>
      <c r="G85" s="834"/>
      <c r="H85" s="834"/>
      <c r="I85" s="834"/>
      <c r="J85" s="834"/>
      <c r="K85" s="834"/>
      <c r="L85" s="834"/>
      <c r="M85" s="834"/>
      <c r="N85" s="834"/>
      <c r="O85" s="834"/>
      <c r="P85" s="834"/>
      <c r="Q85" s="834"/>
      <c r="R85" s="834"/>
      <c r="S85" s="835"/>
    </row>
    <row r="86" spans="1:19" x14ac:dyDescent="0.25">
      <c r="A86" s="833" t="s">
        <v>595</v>
      </c>
      <c r="B86" s="834"/>
      <c r="C86" s="834"/>
      <c r="D86" s="834"/>
      <c r="E86" s="834"/>
      <c r="F86" s="834"/>
      <c r="G86" s="834"/>
      <c r="H86" s="834"/>
      <c r="I86" s="834"/>
      <c r="J86" s="834"/>
      <c r="K86" s="834"/>
      <c r="L86" s="834"/>
      <c r="M86" s="834"/>
      <c r="N86" s="834"/>
      <c r="O86" s="834"/>
      <c r="P86" s="834"/>
      <c r="Q86" s="834"/>
      <c r="R86" s="834"/>
      <c r="S86" s="835"/>
    </row>
    <row r="87" spans="1:19" x14ac:dyDescent="0.25">
      <c r="A87" s="833" t="s">
        <v>596</v>
      </c>
      <c r="B87" s="834"/>
      <c r="C87" s="834"/>
      <c r="D87" s="834"/>
      <c r="E87" s="834"/>
      <c r="F87" s="834"/>
      <c r="G87" s="834"/>
      <c r="H87" s="834"/>
      <c r="I87" s="834"/>
      <c r="J87" s="834"/>
      <c r="K87" s="834"/>
      <c r="L87" s="834"/>
      <c r="M87" s="834"/>
      <c r="N87" s="834"/>
      <c r="O87" s="834"/>
      <c r="P87" s="834"/>
      <c r="Q87" s="834"/>
      <c r="R87" s="834"/>
      <c r="S87" s="835"/>
    </row>
    <row r="88" spans="1:19" x14ac:dyDescent="0.25">
      <c r="A88" s="833" t="s">
        <v>597</v>
      </c>
      <c r="B88" s="834"/>
      <c r="C88" s="834"/>
      <c r="D88" s="834"/>
      <c r="E88" s="834"/>
      <c r="F88" s="834"/>
      <c r="G88" s="834"/>
      <c r="H88" s="834"/>
      <c r="I88" s="834"/>
      <c r="J88" s="834"/>
      <c r="K88" s="834"/>
      <c r="L88" s="834"/>
      <c r="M88" s="834"/>
      <c r="N88" s="834"/>
      <c r="O88" s="834"/>
      <c r="P88" s="834"/>
      <c r="Q88" s="834"/>
      <c r="R88" s="834"/>
      <c r="S88" s="835"/>
    </row>
    <row r="89" spans="1:19" x14ac:dyDescent="0.25">
      <c r="A89" s="833" t="s">
        <v>598</v>
      </c>
      <c r="B89" s="834"/>
      <c r="C89" s="834"/>
      <c r="D89" s="834"/>
      <c r="E89" s="834"/>
      <c r="F89" s="834"/>
      <c r="G89" s="834"/>
      <c r="H89" s="834"/>
      <c r="I89" s="834"/>
      <c r="J89" s="834"/>
      <c r="K89" s="834"/>
      <c r="L89" s="834"/>
      <c r="M89" s="834"/>
      <c r="N89" s="834"/>
      <c r="O89" s="834"/>
      <c r="P89" s="834"/>
      <c r="Q89" s="834"/>
      <c r="R89" s="834"/>
      <c r="S89" s="835"/>
    </row>
    <row r="90" spans="1:19" x14ac:dyDescent="0.25">
      <c r="A90" s="836" t="s">
        <v>599</v>
      </c>
      <c r="B90" s="837"/>
      <c r="C90" s="837"/>
      <c r="D90" s="837"/>
      <c r="E90" s="837"/>
      <c r="F90" s="837"/>
      <c r="G90" s="837"/>
      <c r="H90" s="837"/>
      <c r="I90" s="837"/>
      <c r="J90" s="837"/>
      <c r="K90" s="837"/>
      <c r="L90" s="837"/>
      <c r="M90" s="837"/>
      <c r="N90" s="837"/>
      <c r="O90" s="837"/>
      <c r="P90" s="837"/>
      <c r="Q90" s="837"/>
      <c r="R90" s="837"/>
      <c r="S90" s="838"/>
    </row>
    <row r="91" spans="1:19" ht="29.25" customHeight="1" x14ac:dyDescent="0.25">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8.5" customHeight="1" x14ac:dyDescent="0.25">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1.5" customHeight="1" x14ac:dyDescent="0.25">
      <c r="A93" s="831"/>
      <c r="B93" s="831"/>
      <c r="C93" s="853"/>
      <c r="D93" s="831"/>
      <c r="E93" s="831"/>
      <c r="F93" s="54" t="s">
        <v>63</v>
      </c>
      <c r="G93" s="54" t="s">
        <v>64</v>
      </c>
      <c r="H93" s="54" t="s">
        <v>65</v>
      </c>
      <c r="I93" s="831"/>
      <c r="J93" s="831"/>
      <c r="K93" s="55" t="s">
        <v>66</v>
      </c>
      <c r="L93" s="55" t="s">
        <v>67</v>
      </c>
      <c r="M93" s="55" t="s">
        <v>68</v>
      </c>
      <c r="N93" s="55" t="s">
        <v>67</v>
      </c>
      <c r="O93" s="831"/>
      <c r="P93" s="831"/>
      <c r="Q93" s="831"/>
      <c r="R93" s="831"/>
      <c r="S93" s="831"/>
    </row>
    <row r="94" spans="1:19" x14ac:dyDescent="0.25">
      <c r="A94" s="826" t="s">
        <v>69</v>
      </c>
      <c r="B94" s="826"/>
      <c r="C94" s="826"/>
      <c r="D94" s="826"/>
      <c r="E94" s="826"/>
      <c r="F94" s="826"/>
      <c r="G94" s="826"/>
      <c r="H94" s="826"/>
      <c r="I94" s="826"/>
      <c r="J94" s="826"/>
      <c r="K94" s="826"/>
      <c r="L94" s="826"/>
      <c r="M94" s="826"/>
      <c r="N94" s="826"/>
      <c r="O94" s="826"/>
      <c r="P94" s="826"/>
      <c r="Q94" s="826"/>
      <c r="R94" s="826"/>
      <c r="S94" s="826"/>
    </row>
    <row r="95" spans="1:19" s="103" customFormat="1" x14ac:dyDescent="0.25">
      <c r="A95" s="7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5">
      <c r="A96" s="826" t="s">
        <v>70</v>
      </c>
      <c r="B96" s="826"/>
      <c r="C96" s="826"/>
      <c r="D96" s="826"/>
      <c r="E96" s="826"/>
      <c r="F96" s="826"/>
      <c r="G96" s="826"/>
      <c r="H96" s="826"/>
      <c r="I96" s="826"/>
      <c r="J96" s="826"/>
      <c r="K96" s="826"/>
      <c r="L96" s="826"/>
      <c r="M96" s="826"/>
      <c r="N96" s="826"/>
      <c r="O96" s="826"/>
      <c r="P96" s="826"/>
      <c r="Q96" s="826"/>
      <c r="R96" s="826"/>
      <c r="S96" s="826"/>
    </row>
    <row r="97" spans="1:19" s="103" customFormat="1" x14ac:dyDescent="0.25">
      <c r="A97" s="445">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5">
      <c r="A98" s="826" t="s">
        <v>71</v>
      </c>
      <c r="B98" s="826"/>
      <c r="C98" s="826"/>
      <c r="D98" s="826"/>
      <c r="E98" s="826"/>
      <c r="F98" s="826"/>
      <c r="G98" s="826"/>
      <c r="H98" s="826"/>
      <c r="I98" s="826"/>
      <c r="J98" s="826"/>
      <c r="K98" s="826"/>
      <c r="L98" s="826"/>
      <c r="M98" s="826"/>
      <c r="N98" s="826"/>
      <c r="O98" s="826"/>
      <c r="P98" s="826"/>
      <c r="Q98" s="826"/>
      <c r="R98" s="826"/>
      <c r="S98" s="826"/>
    </row>
    <row r="99" spans="1:19" s="103" customFormat="1" x14ac:dyDescent="0.25">
      <c r="A99" s="445">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5">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103" customFormat="1" x14ac:dyDescent="0.25">
      <c r="A101" s="545">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5">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103" customFormat="1" x14ac:dyDescent="0.25">
      <c r="A103" s="584">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5">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103" customFormat="1" x14ac:dyDescent="0.25">
      <c r="A105" s="650">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5">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103" customFormat="1" x14ac:dyDescent="0.25">
      <c r="A107" s="650">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5">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103" customFormat="1" x14ac:dyDescent="0.25">
      <c r="A109" s="693">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5">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103" customFormat="1" x14ac:dyDescent="0.25">
      <c r="A111" s="730">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5">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103" customFormat="1" x14ac:dyDescent="0.25">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5">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103" customFormat="1" x14ac:dyDescent="0.25">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5">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103" customFormat="1" x14ac:dyDescent="0.25">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5">
      <c r="A118" s="823" t="s">
        <v>181</v>
      </c>
      <c r="B118" s="846"/>
      <c r="C118" s="846"/>
      <c r="D118" s="846"/>
      <c r="E118" s="846"/>
      <c r="F118" s="846"/>
      <c r="G118" s="846"/>
      <c r="H118" s="846"/>
      <c r="I118" s="846"/>
      <c r="J118" s="846"/>
      <c r="K118" s="846"/>
      <c r="L118" s="846"/>
      <c r="M118" s="846"/>
      <c r="N118" s="846"/>
      <c r="O118" s="846"/>
      <c r="P118" s="846"/>
      <c r="Q118" s="846"/>
      <c r="R118" s="846"/>
      <c r="S118" s="847"/>
    </row>
    <row r="119" spans="1:19" s="104" customFormat="1" x14ac:dyDescent="0.25">
      <c r="A119" s="79">
        <f>SUM(A117,A115,A113,A111,A109,A107,A105,A103,A101,A99,A97,A95)</f>
        <v>0</v>
      </c>
      <c r="B119" s="436">
        <f t="shared" ref="B119:S119" si="2">SUM(B117,B115,B113,B111,B109,B107,B105,B103,B101,B99,B97,B95)</f>
        <v>0</v>
      </c>
      <c r="C119" s="436">
        <f t="shared" si="2"/>
        <v>0</v>
      </c>
      <c r="D119" s="436">
        <f t="shared" si="2"/>
        <v>0</v>
      </c>
      <c r="E119" s="436">
        <f t="shared" si="2"/>
        <v>0</v>
      </c>
      <c r="F119" s="436">
        <f t="shared" si="2"/>
        <v>0</v>
      </c>
      <c r="G119" s="436">
        <f t="shared" si="2"/>
        <v>0</v>
      </c>
      <c r="H119" s="436">
        <f t="shared" si="2"/>
        <v>0</v>
      </c>
      <c r="I119" s="436">
        <f t="shared" si="2"/>
        <v>0</v>
      </c>
      <c r="J119" s="436">
        <f t="shared" si="2"/>
        <v>0</v>
      </c>
      <c r="K119" s="436">
        <f t="shared" si="2"/>
        <v>0</v>
      </c>
      <c r="L119" s="436">
        <f t="shared" si="2"/>
        <v>0</v>
      </c>
      <c r="M119" s="436">
        <f t="shared" si="2"/>
        <v>0</v>
      </c>
      <c r="N119" s="436">
        <f t="shared" si="2"/>
        <v>0</v>
      </c>
      <c r="O119" s="436">
        <f t="shared" si="2"/>
        <v>0</v>
      </c>
      <c r="P119" s="436">
        <f t="shared" si="2"/>
        <v>0</v>
      </c>
      <c r="Q119" s="436">
        <f t="shared" si="2"/>
        <v>0</v>
      </c>
      <c r="R119" s="436">
        <f t="shared" si="2"/>
        <v>0</v>
      </c>
      <c r="S119" s="436">
        <f t="shared" si="2"/>
        <v>0</v>
      </c>
    </row>
    <row r="120" spans="1:19" x14ac:dyDescent="0.25">
      <c r="A120" s="5"/>
      <c r="B120" s="5"/>
      <c r="C120" s="5"/>
      <c r="D120" s="5"/>
      <c r="E120" s="5"/>
      <c r="F120" s="5"/>
      <c r="G120" s="5"/>
      <c r="H120" s="5"/>
      <c r="I120" s="5"/>
      <c r="J120" s="5"/>
      <c r="K120" s="5"/>
      <c r="L120" s="5"/>
      <c r="M120" s="5"/>
      <c r="N120" s="5"/>
      <c r="O120" s="5"/>
      <c r="P120" s="5"/>
      <c r="Q120" s="5"/>
      <c r="R120" s="5"/>
      <c r="S120" s="5"/>
    </row>
    <row r="121" spans="1:19" ht="22.5" customHeight="1" x14ac:dyDescent="0.25">
      <c r="A121" s="854" t="s">
        <v>700</v>
      </c>
      <c r="B121" s="855"/>
      <c r="C121" s="855"/>
      <c r="D121" s="855"/>
      <c r="E121" s="855"/>
      <c r="F121" s="855"/>
      <c r="G121" s="855"/>
      <c r="H121" s="855"/>
      <c r="I121" s="855"/>
      <c r="J121" s="855"/>
      <c r="K121" s="855"/>
      <c r="L121" s="855"/>
      <c r="M121" s="855"/>
      <c r="N121" s="855"/>
      <c r="O121" s="855"/>
      <c r="P121" s="855"/>
      <c r="Q121" s="855"/>
      <c r="R121" s="855"/>
      <c r="S121" s="856"/>
    </row>
    <row r="122" spans="1:19" ht="15" customHeight="1" x14ac:dyDescent="0.25">
      <c r="A122" s="833" t="s">
        <v>587</v>
      </c>
      <c r="B122" s="834"/>
      <c r="C122" s="834"/>
      <c r="D122" s="834"/>
      <c r="E122" s="834"/>
      <c r="F122" s="834"/>
      <c r="G122" s="834"/>
      <c r="H122" s="834"/>
      <c r="I122" s="834"/>
      <c r="J122" s="834"/>
      <c r="K122" s="834"/>
      <c r="L122" s="834"/>
      <c r="M122" s="834"/>
      <c r="N122" s="834"/>
      <c r="O122" s="834"/>
      <c r="P122" s="834"/>
      <c r="Q122" s="834"/>
      <c r="R122" s="834"/>
      <c r="S122" s="835"/>
    </row>
    <row r="123" spans="1:19" x14ac:dyDescent="0.25">
      <c r="A123" s="833" t="s">
        <v>83</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600</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601</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602</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603</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604</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605</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606</v>
      </c>
      <c r="B130" s="837"/>
      <c r="C130" s="837"/>
      <c r="D130" s="837"/>
      <c r="E130" s="837"/>
      <c r="F130" s="837"/>
      <c r="G130" s="837"/>
      <c r="H130" s="837"/>
      <c r="I130" s="837"/>
      <c r="J130" s="837"/>
      <c r="K130" s="837"/>
      <c r="L130" s="837"/>
      <c r="M130" s="837"/>
      <c r="N130" s="837"/>
      <c r="O130" s="837"/>
      <c r="P130" s="837"/>
      <c r="Q130" s="837"/>
      <c r="R130" s="837"/>
      <c r="S130" s="838"/>
    </row>
    <row r="131" spans="1:19" ht="36.75" customHeight="1" x14ac:dyDescent="0.25">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32.25"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57" customHeight="1" x14ac:dyDescent="0.25">
      <c r="A133" s="831"/>
      <c r="B133" s="831"/>
      <c r="C133" s="853"/>
      <c r="D133" s="831"/>
      <c r="E133" s="831"/>
      <c r="F133" s="54" t="s">
        <v>63</v>
      </c>
      <c r="G133" s="54" t="s">
        <v>64</v>
      </c>
      <c r="H133" s="54" t="s">
        <v>65</v>
      </c>
      <c r="I133" s="831"/>
      <c r="J133" s="831"/>
      <c r="K133" s="55" t="s">
        <v>66</v>
      </c>
      <c r="L133" s="55" t="s">
        <v>67</v>
      </c>
      <c r="M133" s="55" t="s">
        <v>68</v>
      </c>
      <c r="N133" s="55" t="s">
        <v>67</v>
      </c>
      <c r="O133" s="831"/>
      <c r="P133" s="831"/>
      <c r="Q133" s="831"/>
      <c r="R133" s="831"/>
      <c r="S133" s="831"/>
    </row>
    <row r="134" spans="1:19" x14ac:dyDescent="0.25">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103" customFormat="1" x14ac:dyDescent="0.25">
      <c r="A135" s="7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5">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103" customFormat="1" x14ac:dyDescent="0.25">
      <c r="A137" s="445">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5">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103" customFormat="1" x14ac:dyDescent="0.25">
      <c r="A139" s="445">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5">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103" customFormat="1" x14ac:dyDescent="0.25">
      <c r="A141" s="545">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5">
      <c r="A142" s="826" t="s">
        <v>73</v>
      </c>
      <c r="B142" s="826"/>
      <c r="C142" s="826"/>
      <c r="D142" s="826"/>
      <c r="E142" s="826"/>
      <c r="F142" s="826"/>
      <c r="G142" s="826"/>
      <c r="H142" s="826"/>
      <c r="I142" s="826"/>
      <c r="J142" s="826"/>
      <c r="K142" s="826"/>
      <c r="L142" s="826"/>
      <c r="M142" s="826"/>
      <c r="N142" s="826"/>
      <c r="O142" s="826"/>
      <c r="P142" s="826"/>
      <c r="Q142" s="826"/>
      <c r="R142" s="826"/>
      <c r="S142" s="826"/>
    </row>
    <row r="143" spans="1:19" s="103" customFormat="1" x14ac:dyDescent="0.25">
      <c r="A143" s="584">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5">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103" customFormat="1" x14ac:dyDescent="0.25">
      <c r="A145" s="650">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5">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103" customFormat="1" x14ac:dyDescent="0.25">
      <c r="A147" s="650">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5">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103" customFormat="1" x14ac:dyDescent="0.25">
      <c r="A149" s="693">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5">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103" customFormat="1" x14ac:dyDescent="0.25">
      <c r="A151" s="730">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5">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103" customFormat="1" x14ac:dyDescent="0.25">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5">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103" customFormat="1" x14ac:dyDescent="0.25">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5">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103" customFormat="1" x14ac:dyDescent="0.25">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5">
      <c r="A158" s="823" t="s">
        <v>181</v>
      </c>
      <c r="B158" s="846"/>
      <c r="C158" s="846"/>
      <c r="D158" s="846"/>
      <c r="E158" s="846"/>
      <c r="F158" s="846"/>
      <c r="G158" s="846"/>
      <c r="H158" s="846"/>
      <c r="I158" s="846"/>
      <c r="J158" s="846"/>
      <c r="K158" s="846"/>
      <c r="L158" s="846"/>
      <c r="M158" s="846"/>
      <c r="N158" s="846"/>
      <c r="O158" s="846"/>
      <c r="P158" s="846"/>
      <c r="Q158" s="846"/>
      <c r="R158" s="846"/>
      <c r="S158" s="847"/>
    </row>
    <row r="159" spans="1:19" s="103" customFormat="1" x14ac:dyDescent="0.25">
      <c r="A159" s="79">
        <f>SUM(A157,A155,A153,A151,A149,A147,A145,A143,A141,A139,A137,A135)</f>
        <v>0</v>
      </c>
      <c r="B159" s="436">
        <f t="shared" ref="B159:S159" si="3">SUM(B157,B155,B153,B151,B149,B147,B145,B143,B141,B139,B137,B135)</f>
        <v>0</v>
      </c>
      <c r="C159" s="436">
        <f t="shared" si="3"/>
        <v>0</v>
      </c>
      <c r="D159" s="436">
        <f t="shared" si="3"/>
        <v>0</v>
      </c>
      <c r="E159" s="436">
        <f t="shared" si="3"/>
        <v>0</v>
      </c>
      <c r="F159" s="436">
        <f t="shared" si="3"/>
        <v>0</v>
      </c>
      <c r="G159" s="436">
        <f t="shared" si="3"/>
        <v>0</v>
      </c>
      <c r="H159" s="436">
        <f t="shared" si="3"/>
        <v>0</v>
      </c>
      <c r="I159" s="436">
        <f t="shared" si="3"/>
        <v>0</v>
      </c>
      <c r="J159" s="436">
        <f t="shared" si="3"/>
        <v>0</v>
      </c>
      <c r="K159" s="436">
        <f t="shared" si="3"/>
        <v>0</v>
      </c>
      <c r="L159" s="436">
        <f t="shared" si="3"/>
        <v>0</v>
      </c>
      <c r="M159" s="436">
        <f t="shared" si="3"/>
        <v>0</v>
      </c>
      <c r="N159" s="436">
        <f t="shared" si="3"/>
        <v>0</v>
      </c>
      <c r="O159" s="436">
        <f t="shared" si="3"/>
        <v>0</v>
      </c>
      <c r="P159" s="436">
        <f t="shared" si="3"/>
        <v>0</v>
      </c>
      <c r="Q159" s="436">
        <f t="shared" si="3"/>
        <v>0</v>
      </c>
      <c r="R159" s="436">
        <f t="shared" si="3"/>
        <v>0</v>
      </c>
      <c r="S159" s="436">
        <f t="shared" si="3"/>
        <v>0</v>
      </c>
    </row>
    <row r="160" spans="1:19" x14ac:dyDescent="0.25">
      <c r="A160" s="5"/>
      <c r="B160" s="5"/>
      <c r="C160" s="5"/>
      <c r="D160" s="5"/>
      <c r="E160" s="5"/>
      <c r="F160" s="5"/>
      <c r="G160" s="5"/>
      <c r="H160" s="5"/>
      <c r="I160" s="5"/>
      <c r="J160" s="5"/>
      <c r="K160" s="5"/>
      <c r="L160" s="5"/>
      <c r="M160" s="5"/>
      <c r="N160" s="5"/>
      <c r="O160" s="5"/>
      <c r="P160" s="5"/>
      <c r="Q160" s="5"/>
      <c r="R160" s="5"/>
      <c r="S160" s="5"/>
    </row>
    <row r="161" spans="1:19" ht="24.75" customHeight="1" x14ac:dyDescent="0.25">
      <c r="A161" s="854" t="s">
        <v>701</v>
      </c>
      <c r="B161" s="855"/>
      <c r="C161" s="855"/>
      <c r="D161" s="855"/>
      <c r="E161" s="855"/>
      <c r="F161" s="855"/>
      <c r="G161" s="855"/>
      <c r="H161" s="855"/>
      <c r="I161" s="855"/>
      <c r="J161" s="855"/>
      <c r="K161" s="855"/>
      <c r="L161" s="855"/>
      <c r="M161" s="855"/>
      <c r="N161" s="855"/>
      <c r="O161" s="855"/>
      <c r="P161" s="855"/>
      <c r="Q161" s="855"/>
      <c r="R161" s="855"/>
      <c r="S161" s="856"/>
    </row>
    <row r="162" spans="1:19" ht="15" customHeight="1" x14ac:dyDescent="0.25">
      <c r="A162" s="833" t="s">
        <v>587</v>
      </c>
      <c r="B162" s="834"/>
      <c r="C162" s="834"/>
      <c r="D162" s="834"/>
      <c r="E162" s="834"/>
      <c r="F162" s="834"/>
      <c r="G162" s="834"/>
      <c r="H162" s="834"/>
      <c r="I162" s="834"/>
      <c r="J162" s="834"/>
      <c r="K162" s="834"/>
      <c r="L162" s="834"/>
      <c r="M162" s="834"/>
      <c r="N162" s="834"/>
      <c r="O162" s="834"/>
      <c r="P162" s="834"/>
      <c r="Q162" s="834"/>
      <c r="R162" s="834"/>
      <c r="S162" s="835"/>
    </row>
    <row r="163" spans="1:19" x14ac:dyDescent="0.25">
      <c r="A163" s="833" t="s">
        <v>83</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833" t="s">
        <v>607</v>
      </c>
      <c r="B164" s="834"/>
      <c r="C164" s="834"/>
      <c r="D164" s="834"/>
      <c r="E164" s="834"/>
      <c r="F164" s="834"/>
      <c r="G164" s="834"/>
      <c r="H164" s="834"/>
      <c r="I164" s="834"/>
      <c r="J164" s="834"/>
      <c r="K164" s="834"/>
      <c r="L164" s="834"/>
      <c r="M164" s="834"/>
      <c r="N164" s="834"/>
      <c r="O164" s="834"/>
      <c r="P164" s="834"/>
      <c r="Q164" s="834"/>
      <c r="R164" s="834"/>
      <c r="S164" s="835"/>
    </row>
    <row r="165" spans="1:19" x14ac:dyDescent="0.25">
      <c r="A165" s="833" t="s">
        <v>608</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609</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610</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611</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6" t="s">
        <v>612</v>
      </c>
      <c r="B169" s="837"/>
      <c r="C169" s="837"/>
      <c r="D169" s="837"/>
      <c r="E169" s="837"/>
      <c r="F169" s="837"/>
      <c r="G169" s="837"/>
      <c r="H169" s="837"/>
      <c r="I169" s="837"/>
      <c r="J169" s="837"/>
      <c r="K169" s="837"/>
      <c r="L169" s="837"/>
      <c r="M169" s="837"/>
      <c r="N169" s="837"/>
      <c r="O169" s="837"/>
      <c r="P169" s="837"/>
      <c r="Q169" s="837"/>
      <c r="R169" s="837"/>
      <c r="S169" s="838"/>
    </row>
    <row r="170" spans="1:19" ht="30" customHeight="1" x14ac:dyDescent="0.25">
      <c r="A170" s="831" t="s">
        <v>41</v>
      </c>
      <c r="B170" s="831"/>
      <c r="C170" s="831"/>
      <c r="D170" s="831" t="s">
        <v>42</v>
      </c>
      <c r="E170" s="831"/>
      <c r="F170" s="831" t="s">
        <v>43</v>
      </c>
      <c r="G170" s="831"/>
      <c r="H170" s="831"/>
      <c r="I170" s="831" t="s">
        <v>44</v>
      </c>
      <c r="J170" s="831"/>
      <c r="K170" s="827" t="s">
        <v>45</v>
      </c>
      <c r="L170" s="839"/>
      <c r="M170" s="839"/>
      <c r="N170" s="840"/>
      <c r="O170" s="841" t="s">
        <v>46</v>
      </c>
      <c r="P170" s="841"/>
      <c r="Q170" s="842"/>
      <c r="R170" s="831" t="s">
        <v>47</v>
      </c>
      <c r="S170" s="831"/>
    </row>
    <row r="171" spans="1:19" ht="24.75" customHeight="1" x14ac:dyDescent="0.25">
      <c r="A171" s="830" t="s">
        <v>48</v>
      </c>
      <c r="B171" s="830" t="s">
        <v>49</v>
      </c>
      <c r="C171" s="852" t="s">
        <v>50</v>
      </c>
      <c r="D171" s="830" t="s">
        <v>51</v>
      </c>
      <c r="E171" s="830" t="s">
        <v>52</v>
      </c>
      <c r="F171" s="827" t="s">
        <v>53</v>
      </c>
      <c r="G171" s="828"/>
      <c r="H171" s="829"/>
      <c r="I171" s="830" t="s">
        <v>54</v>
      </c>
      <c r="J171" s="830" t="s">
        <v>55</v>
      </c>
      <c r="K171" s="827" t="s">
        <v>56</v>
      </c>
      <c r="L171" s="829"/>
      <c r="M171" s="827" t="s">
        <v>57</v>
      </c>
      <c r="N171" s="829"/>
      <c r="O171" s="830" t="s">
        <v>58</v>
      </c>
      <c r="P171" s="830" t="s">
        <v>59</v>
      </c>
      <c r="Q171" s="830" t="s">
        <v>60</v>
      </c>
      <c r="R171" s="830" t="s">
        <v>61</v>
      </c>
      <c r="S171" s="830" t="s">
        <v>62</v>
      </c>
    </row>
    <row r="172" spans="1:19" ht="69.75" customHeight="1" x14ac:dyDescent="0.25">
      <c r="A172" s="831"/>
      <c r="B172" s="831"/>
      <c r="C172" s="853"/>
      <c r="D172" s="831"/>
      <c r="E172" s="831"/>
      <c r="F172" s="54" t="s">
        <v>63</v>
      </c>
      <c r="G172" s="54" t="s">
        <v>64</v>
      </c>
      <c r="H172" s="54" t="s">
        <v>65</v>
      </c>
      <c r="I172" s="831"/>
      <c r="J172" s="831"/>
      <c r="K172" s="55" t="s">
        <v>66</v>
      </c>
      <c r="L172" s="55" t="s">
        <v>67</v>
      </c>
      <c r="M172" s="55" t="s">
        <v>68</v>
      </c>
      <c r="N172" s="55" t="s">
        <v>67</v>
      </c>
      <c r="O172" s="831"/>
      <c r="P172" s="831"/>
      <c r="Q172" s="831"/>
      <c r="R172" s="831"/>
      <c r="S172" s="831"/>
    </row>
    <row r="173" spans="1:19" x14ac:dyDescent="0.25">
      <c r="A173" s="826" t="s">
        <v>69</v>
      </c>
      <c r="B173" s="826"/>
      <c r="C173" s="826"/>
      <c r="D173" s="826"/>
      <c r="E173" s="826"/>
      <c r="F173" s="826"/>
      <c r="G173" s="826"/>
      <c r="H173" s="826"/>
      <c r="I173" s="826"/>
      <c r="J173" s="826"/>
      <c r="K173" s="826"/>
      <c r="L173" s="826"/>
      <c r="M173" s="826"/>
      <c r="N173" s="826"/>
      <c r="O173" s="826"/>
      <c r="P173" s="826"/>
      <c r="Q173" s="826"/>
      <c r="R173" s="826"/>
      <c r="S173" s="826"/>
    </row>
    <row r="174" spans="1:19" s="103" customFormat="1" x14ac:dyDescent="0.25">
      <c r="A174" s="19">
        <v>0</v>
      </c>
      <c r="B174" s="19">
        <v>0</v>
      </c>
      <c r="C174" s="19">
        <v>0</v>
      </c>
      <c r="D174" s="19">
        <v>0</v>
      </c>
      <c r="E174" s="19">
        <v>0</v>
      </c>
      <c r="F174" s="19">
        <v>0</v>
      </c>
      <c r="G174" s="19">
        <v>0</v>
      </c>
      <c r="H174" s="19">
        <v>0</v>
      </c>
      <c r="I174" s="19">
        <v>0</v>
      </c>
      <c r="J174" s="19">
        <v>0</v>
      </c>
      <c r="K174" s="19">
        <v>0</v>
      </c>
      <c r="L174" s="19">
        <v>0</v>
      </c>
      <c r="M174" s="19">
        <v>0</v>
      </c>
      <c r="N174" s="19">
        <v>0</v>
      </c>
      <c r="O174" s="19">
        <v>0</v>
      </c>
      <c r="P174" s="19">
        <v>0</v>
      </c>
      <c r="Q174" s="19">
        <v>0</v>
      </c>
      <c r="R174" s="19">
        <v>0</v>
      </c>
      <c r="S174" s="19">
        <v>0</v>
      </c>
    </row>
    <row r="175" spans="1:19" x14ac:dyDescent="0.25">
      <c r="A175" s="826" t="s">
        <v>70</v>
      </c>
      <c r="B175" s="826"/>
      <c r="C175" s="826"/>
      <c r="D175" s="826"/>
      <c r="E175" s="826"/>
      <c r="F175" s="826"/>
      <c r="G175" s="826"/>
      <c r="H175" s="826"/>
      <c r="I175" s="826"/>
      <c r="J175" s="826"/>
      <c r="K175" s="826"/>
      <c r="L175" s="826"/>
      <c r="M175" s="826"/>
      <c r="N175" s="826"/>
      <c r="O175" s="826"/>
      <c r="P175" s="826"/>
      <c r="Q175" s="826"/>
      <c r="R175" s="826"/>
      <c r="S175" s="826"/>
    </row>
    <row r="176" spans="1:19" s="50" customFormat="1" ht="12.75" x14ac:dyDescent="0.2">
      <c r="A176" s="19">
        <v>1</v>
      </c>
      <c r="B176" s="19">
        <v>0</v>
      </c>
      <c r="C176" s="19">
        <v>1</v>
      </c>
      <c r="D176" s="19">
        <v>0</v>
      </c>
      <c r="E176" s="19">
        <v>1</v>
      </c>
      <c r="F176" s="19">
        <v>1</v>
      </c>
      <c r="G176" s="19">
        <v>0</v>
      </c>
      <c r="H176" s="19">
        <v>0</v>
      </c>
      <c r="I176" s="19">
        <v>1</v>
      </c>
      <c r="J176" s="19">
        <v>0</v>
      </c>
      <c r="K176" s="19">
        <v>0</v>
      </c>
      <c r="L176" s="19">
        <v>0</v>
      </c>
      <c r="M176" s="19">
        <v>0</v>
      </c>
      <c r="N176" s="19">
        <v>0</v>
      </c>
      <c r="O176" s="19">
        <v>1</v>
      </c>
      <c r="P176" s="19">
        <v>0</v>
      </c>
      <c r="Q176" s="19">
        <v>0</v>
      </c>
      <c r="R176" s="19">
        <v>0</v>
      </c>
      <c r="S176" s="19">
        <v>0</v>
      </c>
    </row>
    <row r="177" spans="1:19" x14ac:dyDescent="0.25">
      <c r="A177" s="826" t="s">
        <v>71</v>
      </c>
      <c r="B177" s="826"/>
      <c r="C177" s="826"/>
      <c r="D177" s="826"/>
      <c r="E177" s="826"/>
      <c r="F177" s="826"/>
      <c r="G177" s="826"/>
      <c r="H177" s="826"/>
      <c r="I177" s="826"/>
      <c r="J177" s="826"/>
      <c r="K177" s="826"/>
      <c r="L177" s="826"/>
      <c r="M177" s="826"/>
      <c r="N177" s="826"/>
      <c r="O177" s="826"/>
      <c r="P177" s="826"/>
      <c r="Q177" s="826"/>
      <c r="R177" s="826"/>
      <c r="S177" s="826"/>
    </row>
    <row r="178" spans="1:19" s="50" customFormat="1" ht="12.75" x14ac:dyDescent="0.2">
      <c r="A178" s="19">
        <v>1</v>
      </c>
      <c r="B178" s="19">
        <v>0</v>
      </c>
      <c r="C178" s="19">
        <v>0</v>
      </c>
      <c r="D178" s="19">
        <v>0</v>
      </c>
      <c r="E178" s="19">
        <v>1</v>
      </c>
      <c r="F178" s="19">
        <v>1</v>
      </c>
      <c r="G178" s="19">
        <v>0</v>
      </c>
      <c r="H178" s="19">
        <v>0</v>
      </c>
      <c r="I178" s="19">
        <v>1</v>
      </c>
      <c r="J178" s="19">
        <v>0</v>
      </c>
      <c r="K178" s="19">
        <v>0</v>
      </c>
      <c r="L178" s="19">
        <v>0</v>
      </c>
      <c r="M178" s="19">
        <v>0</v>
      </c>
      <c r="N178" s="19">
        <v>0</v>
      </c>
      <c r="O178" s="19">
        <v>1</v>
      </c>
      <c r="P178" s="19">
        <v>0</v>
      </c>
      <c r="Q178" s="19">
        <v>0</v>
      </c>
      <c r="R178" s="19">
        <v>0</v>
      </c>
      <c r="S178" s="19">
        <v>0</v>
      </c>
    </row>
    <row r="179" spans="1:19" x14ac:dyDescent="0.25">
      <c r="A179" s="826" t="s">
        <v>72</v>
      </c>
      <c r="B179" s="826"/>
      <c r="C179" s="826"/>
      <c r="D179" s="826"/>
      <c r="E179" s="826"/>
      <c r="F179" s="826"/>
      <c r="G179" s="826"/>
      <c r="H179" s="826"/>
      <c r="I179" s="826"/>
      <c r="J179" s="826"/>
      <c r="K179" s="826"/>
      <c r="L179" s="826"/>
      <c r="M179" s="826"/>
      <c r="N179" s="826"/>
      <c r="O179" s="826"/>
      <c r="P179" s="826"/>
      <c r="Q179" s="826"/>
      <c r="R179" s="826"/>
      <c r="S179" s="826"/>
    </row>
    <row r="180" spans="1:19" s="103" customFormat="1" x14ac:dyDescent="0.25">
      <c r="A180" s="545">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5">
      <c r="A181" s="826" t="s">
        <v>73</v>
      </c>
      <c r="B181" s="826"/>
      <c r="C181" s="826"/>
      <c r="D181" s="826"/>
      <c r="E181" s="826"/>
      <c r="F181" s="826"/>
      <c r="G181" s="826"/>
      <c r="H181" s="826"/>
      <c r="I181" s="826"/>
      <c r="J181" s="826"/>
      <c r="K181" s="826"/>
      <c r="L181" s="826"/>
      <c r="M181" s="826"/>
      <c r="N181" s="826"/>
      <c r="O181" s="826"/>
      <c r="P181" s="826"/>
      <c r="Q181" s="826"/>
      <c r="R181" s="826"/>
      <c r="S181" s="826"/>
    </row>
    <row r="182" spans="1:19" s="103" customFormat="1" x14ac:dyDescent="0.25">
      <c r="A182" s="584">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19">
        <v>0</v>
      </c>
    </row>
    <row r="183" spans="1:19" x14ac:dyDescent="0.25">
      <c r="A183" s="826" t="s">
        <v>74</v>
      </c>
      <c r="B183" s="826"/>
      <c r="C183" s="826"/>
      <c r="D183" s="826"/>
      <c r="E183" s="826"/>
      <c r="F183" s="826"/>
      <c r="G183" s="826"/>
      <c r="H183" s="826"/>
      <c r="I183" s="826"/>
      <c r="J183" s="826"/>
      <c r="K183" s="826"/>
      <c r="L183" s="826"/>
      <c r="M183" s="826"/>
      <c r="N183" s="826"/>
      <c r="O183" s="826"/>
      <c r="P183" s="826"/>
      <c r="Q183" s="826"/>
      <c r="R183" s="826"/>
      <c r="S183" s="826"/>
    </row>
    <row r="184" spans="1:19" s="103" customFormat="1" x14ac:dyDescent="0.25">
      <c r="A184" s="650">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5">
      <c r="A185" s="826" t="s">
        <v>75</v>
      </c>
      <c r="B185" s="826"/>
      <c r="C185" s="826"/>
      <c r="D185" s="826"/>
      <c r="E185" s="826"/>
      <c r="F185" s="826"/>
      <c r="G185" s="826"/>
      <c r="H185" s="826"/>
      <c r="I185" s="826"/>
      <c r="J185" s="826"/>
      <c r="K185" s="826"/>
      <c r="L185" s="826"/>
      <c r="M185" s="826"/>
      <c r="N185" s="826"/>
      <c r="O185" s="826"/>
      <c r="P185" s="826"/>
      <c r="Q185" s="826"/>
      <c r="R185" s="826"/>
      <c r="S185" s="826"/>
    </row>
    <row r="186" spans="1:19" s="103" customFormat="1" x14ac:dyDescent="0.25">
      <c r="A186" s="650">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row>
    <row r="187" spans="1:19" x14ac:dyDescent="0.25">
      <c r="A187" s="826" t="s">
        <v>76</v>
      </c>
      <c r="B187" s="826"/>
      <c r="C187" s="826"/>
      <c r="D187" s="826"/>
      <c r="E187" s="826"/>
      <c r="F187" s="826"/>
      <c r="G187" s="826"/>
      <c r="H187" s="826"/>
      <c r="I187" s="826"/>
      <c r="J187" s="826"/>
      <c r="K187" s="826"/>
      <c r="L187" s="826"/>
      <c r="M187" s="826"/>
      <c r="N187" s="826"/>
      <c r="O187" s="826"/>
      <c r="P187" s="826"/>
      <c r="Q187" s="826"/>
      <c r="R187" s="826"/>
      <c r="S187" s="826"/>
    </row>
    <row r="188" spans="1:19" s="103" customFormat="1" x14ac:dyDescent="0.25">
      <c r="A188" s="693">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19">
        <v>0</v>
      </c>
    </row>
    <row r="189" spans="1:19" x14ac:dyDescent="0.25">
      <c r="A189" s="826" t="s">
        <v>77</v>
      </c>
      <c r="B189" s="826"/>
      <c r="C189" s="826"/>
      <c r="D189" s="826"/>
      <c r="E189" s="826"/>
      <c r="F189" s="826"/>
      <c r="G189" s="826"/>
      <c r="H189" s="826"/>
      <c r="I189" s="826"/>
      <c r="J189" s="826"/>
      <c r="K189" s="826"/>
      <c r="L189" s="826"/>
      <c r="M189" s="826"/>
      <c r="N189" s="826"/>
      <c r="O189" s="826"/>
      <c r="P189" s="826"/>
      <c r="Q189" s="826"/>
      <c r="R189" s="826"/>
      <c r="S189" s="826"/>
    </row>
    <row r="190" spans="1:19" s="103" customFormat="1" x14ac:dyDescent="0.25">
      <c r="A190" s="730">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19">
        <v>0</v>
      </c>
    </row>
    <row r="191" spans="1:19" x14ac:dyDescent="0.25">
      <c r="A191" s="826" t="s">
        <v>78</v>
      </c>
      <c r="B191" s="826"/>
      <c r="C191" s="826"/>
      <c r="D191" s="826"/>
      <c r="E191" s="826"/>
      <c r="F191" s="826"/>
      <c r="G191" s="826"/>
      <c r="H191" s="826"/>
      <c r="I191" s="826"/>
      <c r="J191" s="826"/>
      <c r="K191" s="826"/>
      <c r="L191" s="826"/>
      <c r="M191" s="826"/>
      <c r="N191" s="826"/>
      <c r="O191" s="826"/>
      <c r="P191" s="826"/>
      <c r="Q191" s="826"/>
      <c r="R191" s="826"/>
      <c r="S191" s="826"/>
    </row>
    <row r="192" spans="1:19" s="103" customFormat="1" x14ac:dyDescent="0.25">
      <c r="A192" s="19">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row>
    <row r="193" spans="1:19" x14ac:dyDescent="0.25">
      <c r="A193" s="826" t="s">
        <v>79</v>
      </c>
      <c r="B193" s="826"/>
      <c r="C193" s="826"/>
      <c r="D193" s="826"/>
      <c r="E193" s="826"/>
      <c r="F193" s="826"/>
      <c r="G193" s="826"/>
      <c r="H193" s="826"/>
      <c r="I193" s="826"/>
      <c r="J193" s="826"/>
      <c r="K193" s="826"/>
      <c r="L193" s="826"/>
      <c r="M193" s="826"/>
      <c r="N193" s="826"/>
      <c r="O193" s="826"/>
      <c r="P193" s="826"/>
      <c r="Q193" s="826"/>
      <c r="R193" s="826"/>
      <c r="S193" s="826"/>
    </row>
    <row r="194" spans="1:19" s="103" customFormat="1" x14ac:dyDescent="0.25">
      <c r="A194" s="19">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row>
    <row r="195" spans="1:19" x14ac:dyDescent="0.25">
      <c r="A195" s="826" t="s">
        <v>80</v>
      </c>
      <c r="B195" s="826"/>
      <c r="C195" s="826"/>
      <c r="D195" s="826"/>
      <c r="E195" s="826"/>
      <c r="F195" s="826"/>
      <c r="G195" s="826"/>
      <c r="H195" s="826"/>
      <c r="I195" s="826"/>
      <c r="J195" s="826"/>
      <c r="K195" s="826"/>
      <c r="L195" s="826"/>
      <c r="M195" s="826"/>
      <c r="N195" s="826"/>
      <c r="O195" s="826"/>
      <c r="P195" s="826"/>
      <c r="Q195" s="826"/>
      <c r="R195" s="826"/>
      <c r="S195" s="826"/>
    </row>
    <row r="196" spans="1:19" s="103" customFormat="1" x14ac:dyDescent="0.25">
      <c r="A196" s="19">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row>
    <row r="197" spans="1:19" x14ac:dyDescent="0.25">
      <c r="A197" s="823" t="s">
        <v>181</v>
      </c>
      <c r="B197" s="846"/>
      <c r="C197" s="846"/>
      <c r="D197" s="846"/>
      <c r="E197" s="846"/>
      <c r="F197" s="846"/>
      <c r="G197" s="846"/>
      <c r="H197" s="846"/>
      <c r="I197" s="846"/>
      <c r="J197" s="846"/>
      <c r="K197" s="846"/>
      <c r="L197" s="846"/>
      <c r="M197" s="846"/>
      <c r="N197" s="846"/>
      <c r="O197" s="846"/>
      <c r="P197" s="846"/>
      <c r="Q197" s="846"/>
      <c r="R197" s="846"/>
      <c r="S197" s="847"/>
    </row>
    <row r="198" spans="1:19" s="104" customFormat="1" x14ac:dyDescent="0.25">
      <c r="A198" s="79">
        <f>SUM(A196,A194,A192,A190,A188,A186,A184,A182,A180,A178,A176,A174)</f>
        <v>2</v>
      </c>
      <c r="B198" s="445">
        <f t="shared" ref="B198:S198" si="4">SUM(B196,B194,B192,B190,B188,B186,B184,B182,B180,B178,B176,B174)</f>
        <v>0</v>
      </c>
      <c r="C198" s="445">
        <f t="shared" si="4"/>
        <v>1</v>
      </c>
      <c r="D198" s="445">
        <v>0</v>
      </c>
      <c r="E198" s="445">
        <f t="shared" si="4"/>
        <v>2</v>
      </c>
      <c r="F198" s="445">
        <f t="shared" si="4"/>
        <v>2</v>
      </c>
      <c r="G198" s="445">
        <f t="shared" si="4"/>
        <v>0</v>
      </c>
      <c r="H198" s="445">
        <f t="shared" si="4"/>
        <v>0</v>
      </c>
      <c r="I198" s="445">
        <f t="shared" si="4"/>
        <v>2</v>
      </c>
      <c r="J198" s="445">
        <f t="shared" si="4"/>
        <v>0</v>
      </c>
      <c r="K198" s="445">
        <f t="shared" si="4"/>
        <v>0</v>
      </c>
      <c r="L198" s="445">
        <f t="shared" si="4"/>
        <v>0</v>
      </c>
      <c r="M198" s="445">
        <f t="shared" si="4"/>
        <v>0</v>
      </c>
      <c r="N198" s="445">
        <f t="shared" si="4"/>
        <v>0</v>
      </c>
      <c r="O198" s="445">
        <f t="shared" si="4"/>
        <v>2</v>
      </c>
      <c r="P198" s="445">
        <f t="shared" si="4"/>
        <v>0</v>
      </c>
      <c r="Q198" s="445">
        <f t="shared" si="4"/>
        <v>0</v>
      </c>
      <c r="R198" s="445">
        <f t="shared" si="4"/>
        <v>0</v>
      </c>
      <c r="S198" s="445">
        <f t="shared" si="4"/>
        <v>0</v>
      </c>
    </row>
    <row r="199" spans="1:19" x14ac:dyDescent="0.25">
      <c r="A199" s="358"/>
      <c r="B199" s="358"/>
      <c r="C199" s="358"/>
      <c r="D199" s="358"/>
      <c r="E199" s="358"/>
      <c r="F199" s="358"/>
      <c r="G199" s="358"/>
      <c r="H199" s="358"/>
      <c r="I199" s="358"/>
      <c r="J199" s="358"/>
      <c r="K199" s="358"/>
      <c r="L199" s="358"/>
      <c r="M199" s="358"/>
      <c r="N199" s="358"/>
      <c r="O199" s="358"/>
      <c r="P199" s="358"/>
      <c r="Q199" s="358"/>
      <c r="R199" s="358"/>
      <c r="S199" s="359"/>
    </row>
    <row r="200" spans="1:19" x14ac:dyDescent="0.25">
      <c r="A200" s="955" t="s">
        <v>185</v>
      </c>
      <c r="B200" s="955"/>
      <c r="C200" s="955"/>
      <c r="D200" s="955"/>
      <c r="E200" s="955"/>
      <c r="F200" s="955"/>
      <c r="G200" s="955"/>
      <c r="H200" s="955"/>
      <c r="I200" s="955"/>
      <c r="J200" s="955"/>
      <c r="K200" s="955"/>
      <c r="L200" s="955"/>
      <c r="M200" s="955"/>
      <c r="N200" s="955"/>
      <c r="O200" s="955"/>
      <c r="P200" s="955"/>
      <c r="Q200" s="955"/>
      <c r="R200" s="955"/>
      <c r="S200" s="956"/>
    </row>
    <row r="201" spans="1:19" s="369" customFormat="1" ht="12.75" x14ac:dyDescent="0.2">
      <c r="A201" s="440">
        <f>SUM(A198,A159,A119,A79,A39)</f>
        <v>6</v>
      </c>
      <c r="B201" s="440">
        <f t="shared" ref="B201:S201" si="5">SUM(B198,B159,B119,B79,B39)</f>
        <v>10</v>
      </c>
      <c r="C201" s="440">
        <f t="shared" si="5"/>
        <v>15</v>
      </c>
      <c r="D201" s="440">
        <f t="shared" si="5"/>
        <v>5</v>
      </c>
      <c r="E201" s="440">
        <f t="shared" si="5"/>
        <v>11</v>
      </c>
      <c r="F201" s="440">
        <f t="shared" si="5"/>
        <v>5</v>
      </c>
      <c r="G201" s="440">
        <f t="shared" si="5"/>
        <v>11</v>
      </c>
      <c r="H201" s="440">
        <f t="shared" si="5"/>
        <v>0</v>
      </c>
      <c r="I201" s="440">
        <f t="shared" si="5"/>
        <v>16</v>
      </c>
      <c r="J201" s="440">
        <f t="shared" si="5"/>
        <v>0</v>
      </c>
      <c r="K201" s="440">
        <f t="shared" si="5"/>
        <v>0</v>
      </c>
      <c r="L201" s="440">
        <f t="shared" si="5"/>
        <v>0</v>
      </c>
      <c r="M201" s="440">
        <f t="shared" si="5"/>
        <v>0</v>
      </c>
      <c r="N201" s="440">
        <f t="shared" si="5"/>
        <v>0</v>
      </c>
      <c r="O201" s="440">
        <f t="shared" si="5"/>
        <v>10</v>
      </c>
      <c r="P201" s="440">
        <f t="shared" si="5"/>
        <v>6</v>
      </c>
      <c r="Q201" s="440">
        <f t="shared" si="5"/>
        <v>0</v>
      </c>
      <c r="R201" s="440">
        <f t="shared" si="5"/>
        <v>0</v>
      </c>
      <c r="S201" s="440">
        <f t="shared" si="5"/>
        <v>0</v>
      </c>
    </row>
  </sheetData>
  <mergeCells count="225">
    <mergeCell ref="A200:S200"/>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41:S41"/>
    <mergeCell ref="A43:S43"/>
    <mergeCell ref="A44:S44"/>
    <mergeCell ref="A45:S45"/>
    <mergeCell ref="A26:S26"/>
    <mergeCell ref="A28:S28"/>
    <mergeCell ref="A30:S30"/>
    <mergeCell ref="A32:S32"/>
    <mergeCell ref="A34:S34"/>
    <mergeCell ref="A36:S36"/>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A85:S85"/>
    <mergeCell ref="A86:S86"/>
    <mergeCell ref="A87:S87"/>
    <mergeCell ref="A88:S88"/>
    <mergeCell ref="A89:S89"/>
    <mergeCell ref="A90:S90"/>
    <mergeCell ref="A76:S76"/>
    <mergeCell ref="A78:S78"/>
    <mergeCell ref="A81:S81"/>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3:S123"/>
    <mergeCell ref="A124:S124"/>
    <mergeCell ref="A125:S125"/>
    <mergeCell ref="A106:S106"/>
    <mergeCell ref="A108:S108"/>
    <mergeCell ref="A110:S110"/>
    <mergeCell ref="A112:S112"/>
    <mergeCell ref="A114:S114"/>
    <mergeCell ref="A116:S116"/>
    <mergeCell ref="A122:S122"/>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4:S164"/>
    <mergeCell ref="A165:S165"/>
    <mergeCell ref="A166:S166"/>
    <mergeCell ref="A167:S167"/>
    <mergeCell ref="A168:S168"/>
    <mergeCell ref="A169:S169"/>
    <mergeCell ref="A156:S156"/>
    <mergeCell ref="A158:S158"/>
    <mergeCell ref="A161:S161"/>
    <mergeCell ref="A163:S163"/>
    <mergeCell ref="A162:S162"/>
    <mergeCell ref="M171:N171"/>
    <mergeCell ref="O171:O172"/>
    <mergeCell ref="P171:P172"/>
    <mergeCell ref="Q171:Q172"/>
    <mergeCell ref="R171:R172"/>
    <mergeCell ref="S171:S172"/>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97:S197"/>
    <mergeCell ref="A185:S185"/>
    <mergeCell ref="A187:S187"/>
    <mergeCell ref="A189:S189"/>
    <mergeCell ref="A191:S191"/>
    <mergeCell ref="A193:S193"/>
    <mergeCell ref="A195:S195"/>
    <mergeCell ref="A173:S173"/>
    <mergeCell ref="A175:S175"/>
    <mergeCell ref="A177:S177"/>
    <mergeCell ref="A179:S179"/>
    <mergeCell ref="A181:S181"/>
    <mergeCell ref="A183:S183"/>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71:C172 C12:C13 C52:C53 C92:C93 C132:C133">
      <formula1>"Nr. total de solicitări(reşedinţă de judeţ+alte localităţi)"</formula1>
    </dataValidation>
    <dataValidation type="list" allowBlank="1" showInputMessage="1" showErrorMessage="1" sqref="B171:B172 B12:B13 B52:B53 B92:B93 B132:B133">
      <formula1>"Nr. solicitări din alte localităţi"</formula1>
    </dataValidation>
    <dataValidation type="list" allowBlank="1" showInputMessage="1" showErrorMessage="1" sqref="A171:A172 A12:A13 A52:A53 A92:A9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47 M139 M149 M141 M143 M99 M180 WVU178 M182 M101 WVU27 M186 M188 M190 VSG31 VIK31 UEW31 M55 WVU29 WVU23 M107 WVU25 WVU21 M19 M57 WVU31 M151 TLE31 UYO31 TVA31 M95 M69 M63 M145 M65 M61 M97 M59 M71 WLY31 M137 M135 WCC31 UOS31 M109 M111 M103 M67 M105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84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47 K139 K141 K143 K149 K99 K182 K180 WVS178 K101 WVS27 K186 K188 K190 VSE31 VII31 UEU31 K55 WVS29 WVS23 K107 WVS25 WVS21 K19 K57 WVS31 K151 TLC31 UYM31 TUY31 K95 K69 K63 K145 K65 K61 K97 K59 K71 WLW31 K137 K135 WCA31 UOQ31 K109 K111 K103 K67 K105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84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dataValidation type="list" allowBlank="1" showInputMessage="1" showErrorMessage="1" sqref="F171:H171 F12:H12 F52:H52 F92:H92 F132:H132">
      <formula1>"Nr. de solicitări pe domenii"</formula1>
    </dataValidation>
    <dataValidation type="list" allowBlank="1" showInputMessage="1" showErrorMessage="1" sqref="M172 M13 M53 M93 M133">
      <formula1>"litera din art. 12 HG 878/2005"</formula1>
    </dataValidation>
    <dataValidation type="list" allowBlank="1" showInputMessage="1" showErrorMessage="1" sqref="L172 N172 N13 L13 L53 N53 L93 N93 L133 N133">
      <formula1>"nr. solicitări"</formula1>
    </dataValidation>
    <dataValidation type="list" allowBlank="1" showInputMessage="1" showErrorMessage="1" sqref="K172 K13 K53 K93 K133">
      <formula1>"litera din art. 11 HG 878/2005"</formula1>
    </dataValidation>
    <dataValidation type="list" allowBlank="1" showInputMessage="1" showErrorMessage="1" sqref="K171 K12 K52 K92 K132">
      <formula1>"Conform art. 11"</formula1>
    </dataValidation>
    <dataValidation type="list" allowBlank="1" showInputMessage="1" showErrorMessage="1" sqref="S171:S172 S12:S13 S52:S53 S92:S93 S132:S133">
      <formula1>"Plângeri în instanţă (nr)"</formula1>
    </dataValidation>
    <dataValidation type="list" allowBlank="1" showInputMessage="1" showErrorMessage="1" sqref="R171:R172 R12:R13 R52:R53 R92:R93 R132:R133">
      <formula1>"Reclamaţii administrative (nr)"</formula1>
    </dataValidation>
    <dataValidation type="list" allowBlank="1" showInputMessage="1" showErrorMessage="1" sqref="R170:S170 R11:S11 R51:S51 R91:S91 R131:S131">
      <formula1>"Urmarea respingerii solicitării"</formula1>
    </dataValidation>
    <dataValidation type="list" allowBlank="1" showInputMessage="1" showErrorMessage="1" sqref="Q171:Q172 Q12:Q13 Q52:Q53 Q92:Q93 Q132:Q133">
      <formula1>"Telefonic (nr)"</formula1>
    </dataValidation>
    <dataValidation type="list" allowBlank="1" showInputMessage="1" showErrorMessage="1" sqref="P171:P172 P12:P13 P52:P53 P92:P93 P132:P133">
      <formula1>"Suport electronic (nr)"</formula1>
    </dataValidation>
    <dataValidation type="list" allowBlank="1" showInputMessage="1" showErrorMessage="1" sqref="O171:O172 O12:O13 O52:O53 O92:O93 O132:O133">
      <formula1>"Suport hârtie (nr)"</formula1>
    </dataValidation>
    <dataValidation type="list" allowBlank="1" showInputMessage="1" showErrorMessage="1" sqref="O170:Q170 O11:Q11 O51:Q51 O91:Q91 O131:Q131">
      <formula1>"Forma solicitării"</formula1>
    </dataValidation>
    <dataValidation type="list" allowBlank="1" showInputMessage="1" showErrorMessage="1" sqref="M171 M12 M52 M92 M132">
      <formula1>"Conform art. 12"</formula1>
    </dataValidation>
    <dataValidation type="list" allowBlank="1" showInputMessage="1" showErrorMessage="1" sqref="K170 K11 K51 K91 K131">
      <formula1>"Motivaţia respingerii"</formula1>
    </dataValidation>
    <dataValidation type="list" allowBlank="1" showInputMessage="1" showErrorMessage="1" sqref="J171:J172 J12:J13 J52:J53 J92:J93 J132:J133">
      <formula1>"Nefavorabilă (nr)"</formula1>
    </dataValidation>
    <dataValidation type="list" allowBlank="1" showInputMessage="1" showErrorMessage="1" sqref="I171:I172 I12:I13 I52:I53 I92:I93 I132:I133">
      <formula1>"Favorabilă (nr)"</formula1>
    </dataValidation>
    <dataValidation type="list" allowBlank="1" showInputMessage="1" showErrorMessage="1" sqref="I170:J170 I11:J11 I51:J51 I91:J91 I131:J131">
      <formula1>"Modalitate de rezolvare"</formula1>
    </dataValidation>
    <dataValidation type="list" allowBlank="1" showInputMessage="1" showErrorMessage="1" sqref="H172 H13 H53 H93 H133">
      <formula1>"C"</formula1>
    </dataValidation>
    <dataValidation type="list" allowBlank="1" showInputMessage="1" showErrorMessage="1" sqref="G172 G13 G53 G93 G133">
      <formula1>"B"</formula1>
    </dataValidation>
    <dataValidation type="list" allowBlank="1" showInputMessage="1" showErrorMessage="1" sqref="F172 F13 F53 F93 F133">
      <formula1>"A"</formula1>
    </dataValidation>
    <dataValidation type="list" allowBlank="1" showInputMessage="1" showErrorMessage="1" sqref="F170:H170 F11:H11 F51:H51 F91:H91 F131:H131">
      <formula1>"Domenii (şi tipuri de informaţii)"</formula1>
    </dataValidation>
    <dataValidation type="list" allowBlank="1" showInputMessage="1" showErrorMessage="1" sqref="E171:E172 E12:E13 E52:E53 E92:E93 E132:E133">
      <formula1>"Nr. de solicitări primite de la persoane juridice"</formula1>
    </dataValidation>
    <dataValidation type="list" allowBlank="1" showInputMessage="1" showErrorMessage="1" sqref="D171:D172 D12:D13 D52:D53 D92:D93 D132:D133">
      <formula1>"Nr. de solicitări primite de la persoane fizice"</formula1>
    </dataValidation>
    <dataValidation type="list" allowBlank="1" showInputMessage="1" showErrorMessage="1" sqref="D170:E170 D11:E11 D51:E51 D91:E91 D131:E131">
      <formula1>"Categoria solicitantului"</formula1>
    </dataValidation>
    <dataValidation type="list" allowBlank="1" showInputMessage="1" showErrorMessage="1" sqref="A170:C170 A11:C11 A51:C51 A91:C91 A131:C131">
      <formula1>"Tipul localităţii de unde provine solicitantul"</formula1>
    </dataValidation>
    <dataValidation type="textLength" allowBlank="1" showInputMessage="1" showErrorMessage="1" error="ACEASTĂ INFORMAŢIE LA NIVEL DE TOTAL AN 2009 NU SE VA COMPLETA!!!!!" sqref="M197 K197 M38 K38">
      <formula1>0</formula1>
      <formula2>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8"/>
  <sheetViews>
    <sheetView workbookViewId="0">
      <selection activeCell="A553" sqref="A553:XFD553"/>
    </sheetView>
  </sheetViews>
  <sheetFormatPr defaultRowHeight="12.75" x14ac:dyDescent="0.2"/>
  <cols>
    <col min="1" max="16384" width="9.140625" style="5"/>
  </cols>
  <sheetData>
    <row r="1" spans="1:19" ht="26.25" customHeight="1" x14ac:dyDescent="0.2">
      <c r="A1" s="857" t="s">
        <v>2941</v>
      </c>
      <c r="B1" s="858"/>
      <c r="C1" s="858"/>
      <c r="D1" s="858"/>
      <c r="E1" s="858"/>
      <c r="F1" s="858"/>
      <c r="G1" s="858"/>
      <c r="H1" s="858"/>
      <c r="I1" s="858"/>
      <c r="J1" s="858"/>
      <c r="K1" s="858"/>
      <c r="L1" s="858"/>
      <c r="M1" s="858"/>
      <c r="N1" s="858"/>
      <c r="O1" s="858"/>
      <c r="P1" s="858"/>
      <c r="Q1" s="858"/>
      <c r="R1" s="858"/>
      <c r="S1" s="859"/>
    </row>
    <row r="2" spans="1:19" x14ac:dyDescent="0.2">
      <c r="A2" s="860" t="s">
        <v>173</v>
      </c>
      <c r="B2" s="861"/>
      <c r="C2" s="861"/>
      <c r="D2" s="861"/>
      <c r="E2" s="861"/>
      <c r="F2" s="861"/>
      <c r="G2" s="861"/>
      <c r="H2" s="861"/>
      <c r="I2" s="861"/>
      <c r="J2" s="861"/>
      <c r="K2" s="861"/>
      <c r="L2" s="861"/>
      <c r="M2" s="861"/>
      <c r="N2" s="861"/>
      <c r="O2" s="861"/>
      <c r="P2" s="861"/>
      <c r="Q2" s="861"/>
      <c r="R2" s="861"/>
      <c r="S2" s="862"/>
    </row>
    <row r="3" spans="1:19" x14ac:dyDescent="0.2">
      <c r="A3" s="863" t="s">
        <v>83</v>
      </c>
      <c r="B3" s="864"/>
      <c r="C3" s="864"/>
      <c r="D3" s="864"/>
      <c r="E3" s="864"/>
      <c r="F3" s="864"/>
      <c r="G3" s="864"/>
      <c r="H3" s="864"/>
      <c r="I3" s="864"/>
      <c r="J3" s="864"/>
      <c r="K3" s="864"/>
      <c r="L3" s="864"/>
      <c r="M3" s="864"/>
      <c r="N3" s="864"/>
      <c r="O3" s="864"/>
      <c r="P3" s="864"/>
      <c r="Q3" s="864"/>
      <c r="R3" s="864"/>
      <c r="S3" s="865"/>
    </row>
    <row r="4" spans="1:19" x14ac:dyDescent="0.2">
      <c r="A4" s="863" t="s">
        <v>2801</v>
      </c>
      <c r="B4" s="864"/>
      <c r="C4" s="864"/>
      <c r="D4" s="864"/>
      <c r="E4" s="864"/>
      <c r="F4" s="864"/>
      <c r="G4" s="864"/>
      <c r="H4" s="864"/>
      <c r="I4" s="864"/>
      <c r="J4" s="864"/>
      <c r="K4" s="864"/>
      <c r="L4" s="864"/>
      <c r="M4" s="864"/>
      <c r="N4" s="864"/>
      <c r="O4" s="864"/>
      <c r="P4" s="864"/>
      <c r="Q4" s="864"/>
      <c r="R4" s="864"/>
      <c r="S4" s="865"/>
    </row>
    <row r="5" spans="1:19" x14ac:dyDescent="0.2">
      <c r="A5" s="863" t="s">
        <v>2802</v>
      </c>
      <c r="B5" s="864"/>
      <c r="C5" s="864"/>
      <c r="D5" s="864"/>
      <c r="E5" s="864"/>
      <c r="F5" s="864"/>
      <c r="G5" s="864"/>
      <c r="H5" s="864"/>
      <c r="I5" s="864"/>
      <c r="J5" s="864"/>
      <c r="K5" s="864"/>
      <c r="L5" s="864"/>
      <c r="M5" s="864"/>
      <c r="N5" s="864"/>
      <c r="O5" s="864"/>
      <c r="P5" s="864"/>
      <c r="Q5" s="864"/>
      <c r="R5" s="864"/>
      <c r="S5" s="865"/>
    </row>
    <row r="6" spans="1:19" x14ac:dyDescent="0.2">
      <c r="A6" s="863" t="s">
        <v>2803</v>
      </c>
      <c r="B6" s="864"/>
      <c r="C6" s="864"/>
      <c r="D6" s="864"/>
      <c r="E6" s="864"/>
      <c r="F6" s="864"/>
      <c r="G6" s="864"/>
      <c r="H6" s="864"/>
      <c r="I6" s="864"/>
      <c r="J6" s="864"/>
      <c r="K6" s="864"/>
      <c r="L6" s="864"/>
      <c r="M6" s="864"/>
      <c r="N6" s="864"/>
      <c r="O6" s="864"/>
      <c r="P6" s="864"/>
      <c r="Q6" s="864"/>
      <c r="R6" s="864"/>
      <c r="S6" s="865"/>
    </row>
    <row r="7" spans="1:19" x14ac:dyDescent="0.2">
      <c r="A7" s="863" t="s">
        <v>2804</v>
      </c>
      <c r="B7" s="864"/>
      <c r="C7" s="864"/>
      <c r="D7" s="864"/>
      <c r="E7" s="864"/>
      <c r="F7" s="864"/>
      <c r="G7" s="864"/>
      <c r="H7" s="864"/>
      <c r="I7" s="864"/>
      <c r="J7" s="864"/>
      <c r="K7" s="864"/>
      <c r="L7" s="864"/>
      <c r="M7" s="864"/>
      <c r="N7" s="864"/>
      <c r="O7" s="864"/>
      <c r="P7" s="864"/>
      <c r="Q7" s="864"/>
      <c r="R7" s="864"/>
      <c r="S7" s="865"/>
    </row>
    <row r="8" spans="1:19" x14ac:dyDescent="0.2">
      <c r="A8" s="863" t="s">
        <v>2805</v>
      </c>
      <c r="B8" s="864"/>
      <c r="C8" s="864"/>
      <c r="D8" s="864"/>
      <c r="E8" s="864"/>
      <c r="F8" s="864"/>
      <c r="G8" s="864"/>
      <c r="H8" s="864"/>
      <c r="I8" s="864"/>
      <c r="J8" s="864"/>
      <c r="K8" s="864"/>
      <c r="L8" s="864"/>
      <c r="M8" s="864"/>
      <c r="N8" s="864"/>
      <c r="O8" s="864"/>
      <c r="P8" s="864"/>
      <c r="Q8" s="864"/>
      <c r="R8" s="864"/>
      <c r="S8" s="865"/>
    </row>
    <row r="9" spans="1:19" x14ac:dyDescent="0.2">
      <c r="A9" s="863" t="s">
        <v>2806</v>
      </c>
      <c r="B9" s="864"/>
      <c r="C9" s="864"/>
      <c r="D9" s="864"/>
      <c r="E9" s="864"/>
      <c r="F9" s="864"/>
      <c r="G9" s="864"/>
      <c r="H9" s="864"/>
      <c r="I9" s="864"/>
      <c r="J9" s="864"/>
      <c r="K9" s="864"/>
      <c r="L9" s="864"/>
      <c r="M9" s="864"/>
      <c r="N9" s="864"/>
      <c r="O9" s="864"/>
      <c r="P9" s="864"/>
      <c r="Q9" s="864"/>
      <c r="R9" s="864"/>
      <c r="S9" s="865"/>
    </row>
    <row r="10" spans="1:19" x14ac:dyDescent="0.2">
      <c r="A10" s="866" t="s">
        <v>2807</v>
      </c>
      <c r="B10" s="867"/>
      <c r="C10" s="867"/>
      <c r="D10" s="867"/>
      <c r="E10" s="867"/>
      <c r="F10" s="867"/>
      <c r="G10" s="867"/>
      <c r="H10" s="867"/>
      <c r="I10" s="867"/>
      <c r="J10" s="867"/>
      <c r="K10" s="867"/>
      <c r="L10" s="867"/>
      <c r="M10" s="867"/>
      <c r="N10" s="867"/>
      <c r="O10" s="867"/>
      <c r="P10" s="867"/>
      <c r="Q10" s="867"/>
      <c r="R10" s="867"/>
      <c r="S10" s="868"/>
    </row>
    <row r="11" spans="1:19" ht="40.5" customHeight="1" x14ac:dyDescent="0.2">
      <c r="A11" s="869" t="s">
        <v>41</v>
      </c>
      <c r="B11" s="869"/>
      <c r="C11" s="869"/>
      <c r="D11" s="869" t="s">
        <v>42</v>
      </c>
      <c r="E11" s="869"/>
      <c r="F11" s="869" t="s">
        <v>43</v>
      </c>
      <c r="G11" s="869"/>
      <c r="H11" s="869"/>
      <c r="I11" s="869" t="s">
        <v>44</v>
      </c>
      <c r="J11" s="869"/>
      <c r="K11" s="870" t="s">
        <v>45</v>
      </c>
      <c r="L11" s="871"/>
      <c r="M11" s="871"/>
      <c r="N11" s="872"/>
      <c r="O11" s="873" t="s">
        <v>46</v>
      </c>
      <c r="P11" s="873"/>
      <c r="Q11" s="874"/>
      <c r="R11" s="869" t="s">
        <v>47</v>
      </c>
      <c r="S11" s="869"/>
    </row>
    <row r="12" spans="1:19" ht="36" customHeight="1" x14ac:dyDescent="0.2">
      <c r="A12" s="875" t="s">
        <v>48</v>
      </c>
      <c r="B12" s="875" t="s">
        <v>49</v>
      </c>
      <c r="C12" s="876" t="s">
        <v>50</v>
      </c>
      <c r="D12" s="875" t="s">
        <v>51</v>
      </c>
      <c r="E12" s="875" t="s">
        <v>52</v>
      </c>
      <c r="F12" s="870" t="s">
        <v>53</v>
      </c>
      <c r="G12" s="878"/>
      <c r="H12" s="879"/>
      <c r="I12" s="875" t="s">
        <v>54</v>
      </c>
      <c r="J12" s="875" t="s">
        <v>55</v>
      </c>
      <c r="K12" s="870" t="s">
        <v>56</v>
      </c>
      <c r="L12" s="879"/>
      <c r="M12" s="870" t="s">
        <v>57</v>
      </c>
      <c r="N12" s="879"/>
      <c r="O12" s="875" t="s">
        <v>58</v>
      </c>
      <c r="P12" s="875" t="s">
        <v>59</v>
      </c>
      <c r="Q12" s="875" t="s">
        <v>60</v>
      </c>
      <c r="R12" s="875" t="s">
        <v>61</v>
      </c>
      <c r="S12" s="875" t="s">
        <v>62</v>
      </c>
    </row>
    <row r="13" spans="1:19" ht="50.25" customHeight="1" x14ac:dyDescent="0.2">
      <c r="A13" s="869"/>
      <c r="B13" s="869"/>
      <c r="C13" s="877"/>
      <c r="D13" s="869"/>
      <c r="E13" s="869"/>
      <c r="F13" s="238" t="s">
        <v>63</v>
      </c>
      <c r="G13" s="238" t="s">
        <v>64</v>
      </c>
      <c r="H13" s="238" t="s">
        <v>65</v>
      </c>
      <c r="I13" s="869"/>
      <c r="J13" s="869"/>
      <c r="K13" s="97" t="s">
        <v>66</v>
      </c>
      <c r="L13" s="97" t="s">
        <v>67</v>
      </c>
      <c r="M13" s="97" t="s">
        <v>68</v>
      </c>
      <c r="N13" s="97" t="s">
        <v>67</v>
      </c>
      <c r="O13" s="869"/>
      <c r="P13" s="869"/>
      <c r="Q13" s="869"/>
      <c r="R13" s="869"/>
      <c r="S13" s="869"/>
    </row>
    <row r="14" spans="1:19" x14ac:dyDescent="0.2">
      <c r="A14" s="880" t="s">
        <v>69</v>
      </c>
      <c r="B14" s="880"/>
      <c r="C14" s="880"/>
      <c r="D14" s="880"/>
      <c r="E14" s="880"/>
      <c r="F14" s="880"/>
      <c r="G14" s="880"/>
      <c r="H14" s="880"/>
      <c r="I14" s="880"/>
      <c r="J14" s="880"/>
      <c r="K14" s="880"/>
      <c r="L14" s="880"/>
      <c r="M14" s="880"/>
      <c r="N14" s="880"/>
      <c r="O14" s="880"/>
      <c r="P14" s="880"/>
      <c r="Q14" s="880"/>
      <c r="R14" s="880"/>
      <c r="S14" s="880"/>
    </row>
    <row r="15" spans="1:19" s="265" customFormat="1" x14ac:dyDescent="0.2">
      <c r="A15" s="106">
        <v>0</v>
      </c>
      <c r="B15" s="106">
        <v>1</v>
      </c>
      <c r="C15" s="106">
        <v>1</v>
      </c>
      <c r="D15" s="106">
        <v>1</v>
      </c>
      <c r="E15" s="106">
        <v>0</v>
      </c>
      <c r="F15" s="106">
        <v>0</v>
      </c>
      <c r="G15" s="106">
        <v>1</v>
      </c>
      <c r="H15" s="106">
        <v>0</v>
      </c>
      <c r="I15" s="106">
        <v>1</v>
      </c>
      <c r="J15" s="106">
        <v>0</v>
      </c>
      <c r="K15" s="106">
        <v>0</v>
      </c>
      <c r="L15" s="106">
        <v>0</v>
      </c>
      <c r="M15" s="106">
        <v>0</v>
      </c>
      <c r="N15" s="106">
        <v>0</v>
      </c>
      <c r="O15" s="106">
        <v>0</v>
      </c>
      <c r="P15" s="106">
        <v>1</v>
      </c>
      <c r="Q15" s="106">
        <v>0</v>
      </c>
      <c r="R15" s="106">
        <v>0</v>
      </c>
      <c r="S15" s="106">
        <v>0</v>
      </c>
    </row>
    <row r="16" spans="1:19" x14ac:dyDescent="0.2">
      <c r="A16" s="880" t="s">
        <v>3390</v>
      </c>
      <c r="B16" s="880"/>
      <c r="C16" s="880"/>
      <c r="D16" s="880"/>
      <c r="E16" s="880"/>
      <c r="F16" s="880"/>
      <c r="G16" s="880"/>
      <c r="H16" s="880"/>
      <c r="I16" s="880"/>
      <c r="J16" s="880"/>
      <c r="K16" s="880"/>
      <c r="L16" s="880"/>
      <c r="M16" s="880"/>
      <c r="N16" s="880"/>
      <c r="O16" s="880"/>
      <c r="P16" s="880"/>
      <c r="Q16" s="880"/>
      <c r="R16" s="880"/>
      <c r="S16" s="880"/>
    </row>
    <row r="17" spans="1:19" s="265" customFormat="1" x14ac:dyDescent="0.2">
      <c r="A17" s="106">
        <v>2</v>
      </c>
      <c r="B17" s="106">
        <v>0</v>
      </c>
      <c r="C17" s="106">
        <v>2</v>
      </c>
      <c r="D17" s="106">
        <v>0</v>
      </c>
      <c r="E17" s="106">
        <v>2</v>
      </c>
      <c r="F17" s="106">
        <v>0</v>
      </c>
      <c r="G17" s="106">
        <v>2</v>
      </c>
      <c r="H17" s="106">
        <v>0</v>
      </c>
      <c r="I17" s="106">
        <v>2</v>
      </c>
      <c r="J17" s="106">
        <v>0</v>
      </c>
      <c r="K17" s="106">
        <v>0</v>
      </c>
      <c r="L17" s="106">
        <v>0</v>
      </c>
      <c r="M17" s="106">
        <v>0</v>
      </c>
      <c r="N17" s="106">
        <v>0</v>
      </c>
      <c r="O17" s="106">
        <v>1</v>
      </c>
      <c r="P17" s="106">
        <v>1</v>
      </c>
      <c r="Q17" s="106">
        <v>0</v>
      </c>
      <c r="R17" s="106">
        <v>0</v>
      </c>
      <c r="S17" s="106">
        <v>0</v>
      </c>
    </row>
    <row r="18" spans="1:19" x14ac:dyDescent="0.2">
      <c r="A18" s="881" t="s">
        <v>71</v>
      </c>
      <c r="B18" s="882"/>
      <c r="C18" s="882"/>
      <c r="D18" s="882"/>
      <c r="E18" s="882"/>
      <c r="F18" s="882"/>
      <c r="G18" s="882"/>
      <c r="H18" s="882"/>
      <c r="I18" s="882"/>
      <c r="J18" s="882"/>
      <c r="K18" s="882"/>
      <c r="L18" s="882"/>
      <c r="M18" s="882"/>
      <c r="N18" s="882"/>
      <c r="O18" s="882"/>
      <c r="P18" s="882"/>
      <c r="Q18" s="882"/>
      <c r="R18" s="882"/>
      <c r="S18" s="883"/>
    </row>
    <row r="19" spans="1:19" s="518" customFormat="1" x14ac:dyDescent="0.2">
      <c r="A19" s="517">
        <v>1</v>
      </c>
      <c r="B19" s="517">
        <v>0</v>
      </c>
      <c r="C19" s="517">
        <v>1</v>
      </c>
      <c r="D19" s="517">
        <v>0</v>
      </c>
      <c r="E19" s="517">
        <v>1</v>
      </c>
      <c r="F19" s="517">
        <v>0</v>
      </c>
      <c r="G19" s="517">
        <v>1</v>
      </c>
      <c r="H19" s="517">
        <v>0</v>
      </c>
      <c r="I19" s="517">
        <v>1</v>
      </c>
      <c r="J19" s="517">
        <v>0</v>
      </c>
      <c r="K19" s="517">
        <v>0</v>
      </c>
      <c r="L19" s="517">
        <v>0</v>
      </c>
      <c r="M19" s="517">
        <v>0</v>
      </c>
      <c r="N19" s="517">
        <v>0</v>
      </c>
      <c r="O19" s="517">
        <v>0</v>
      </c>
      <c r="P19" s="517">
        <v>1</v>
      </c>
      <c r="Q19" s="517">
        <v>0</v>
      </c>
      <c r="R19" s="517">
        <v>0</v>
      </c>
      <c r="S19" s="517">
        <v>0</v>
      </c>
    </row>
    <row r="20" spans="1:19" x14ac:dyDescent="0.2">
      <c r="A20" s="881" t="s">
        <v>72</v>
      </c>
      <c r="B20" s="882"/>
      <c r="C20" s="882"/>
      <c r="D20" s="882"/>
      <c r="E20" s="882"/>
      <c r="F20" s="882"/>
      <c r="G20" s="882"/>
      <c r="H20" s="882"/>
      <c r="I20" s="882"/>
      <c r="J20" s="882"/>
      <c r="K20" s="882"/>
      <c r="L20" s="882"/>
      <c r="M20" s="882"/>
      <c r="N20" s="882"/>
      <c r="O20" s="882"/>
      <c r="P20" s="882"/>
      <c r="Q20" s="882"/>
      <c r="R20" s="882"/>
      <c r="S20" s="883"/>
    </row>
    <row r="21" spans="1:19" x14ac:dyDescent="0.2">
      <c r="A21" s="19">
        <v>2</v>
      </c>
      <c r="B21" s="19">
        <v>2</v>
      </c>
      <c r="C21" s="19">
        <v>4</v>
      </c>
      <c r="D21" s="19">
        <v>0</v>
      </c>
      <c r="E21" s="19">
        <v>4</v>
      </c>
      <c r="F21" s="19">
        <v>0</v>
      </c>
      <c r="G21" s="19">
        <v>4</v>
      </c>
      <c r="H21" s="19">
        <v>0</v>
      </c>
      <c r="I21" s="19">
        <v>3</v>
      </c>
      <c r="J21" s="19">
        <v>1</v>
      </c>
      <c r="K21" s="19" t="s">
        <v>1923</v>
      </c>
      <c r="L21" s="19">
        <v>1</v>
      </c>
      <c r="M21" s="19">
        <v>0</v>
      </c>
      <c r="N21" s="19">
        <v>0</v>
      </c>
      <c r="O21" s="19">
        <v>0</v>
      </c>
      <c r="P21" s="19">
        <v>4</v>
      </c>
      <c r="Q21" s="19">
        <v>0</v>
      </c>
      <c r="R21" s="19">
        <v>0</v>
      </c>
      <c r="S21" s="19">
        <v>0</v>
      </c>
    </row>
    <row r="22" spans="1:19" x14ac:dyDescent="0.2">
      <c r="A22" s="881" t="s">
        <v>73</v>
      </c>
      <c r="B22" s="882"/>
      <c r="C22" s="882"/>
      <c r="D22" s="882"/>
      <c r="E22" s="882"/>
      <c r="F22" s="882"/>
      <c r="G22" s="882"/>
      <c r="H22" s="882"/>
      <c r="I22" s="882"/>
      <c r="J22" s="882"/>
      <c r="K22" s="882"/>
      <c r="L22" s="882"/>
      <c r="M22" s="882"/>
      <c r="N22" s="882"/>
      <c r="O22" s="882"/>
      <c r="P22" s="882"/>
      <c r="Q22" s="882"/>
      <c r="R22" s="882"/>
      <c r="S22" s="883"/>
    </row>
    <row r="23" spans="1:19" x14ac:dyDescent="0.2">
      <c r="A23" s="19">
        <v>5</v>
      </c>
      <c r="B23" s="19">
        <v>1</v>
      </c>
      <c r="C23" s="19">
        <v>6</v>
      </c>
      <c r="D23" s="19">
        <v>2</v>
      </c>
      <c r="E23" s="19">
        <v>4</v>
      </c>
      <c r="F23" s="19">
        <v>2</v>
      </c>
      <c r="G23" s="19">
        <v>4</v>
      </c>
      <c r="H23" s="19">
        <v>0</v>
      </c>
      <c r="I23" s="19">
        <v>6</v>
      </c>
      <c r="J23" s="19">
        <v>0</v>
      </c>
      <c r="K23" s="19">
        <v>0</v>
      </c>
      <c r="L23" s="19">
        <v>0</v>
      </c>
      <c r="M23" s="19">
        <v>0</v>
      </c>
      <c r="N23" s="19">
        <v>0</v>
      </c>
      <c r="O23" s="19">
        <v>0</v>
      </c>
      <c r="P23" s="19">
        <v>6</v>
      </c>
      <c r="Q23" s="19">
        <v>0</v>
      </c>
      <c r="R23" s="19">
        <v>0</v>
      </c>
      <c r="S23" s="19">
        <v>0</v>
      </c>
    </row>
    <row r="24" spans="1:19" x14ac:dyDescent="0.2">
      <c r="A24" s="881" t="s">
        <v>74</v>
      </c>
      <c r="B24" s="882"/>
      <c r="C24" s="882"/>
      <c r="D24" s="882"/>
      <c r="E24" s="882"/>
      <c r="F24" s="882"/>
      <c r="G24" s="882"/>
      <c r="H24" s="882"/>
      <c r="I24" s="882"/>
      <c r="J24" s="882"/>
      <c r="K24" s="882"/>
      <c r="L24" s="882"/>
      <c r="M24" s="882"/>
      <c r="N24" s="882"/>
      <c r="O24" s="882"/>
      <c r="P24" s="882"/>
      <c r="Q24" s="882"/>
      <c r="R24" s="882"/>
      <c r="S24" s="883"/>
    </row>
    <row r="25" spans="1:19" x14ac:dyDescent="0.2">
      <c r="A25" s="19">
        <v>3</v>
      </c>
      <c r="B25" s="19">
        <v>1</v>
      </c>
      <c r="C25" s="19">
        <v>4</v>
      </c>
      <c r="D25" s="19">
        <v>0</v>
      </c>
      <c r="E25" s="19">
        <v>4</v>
      </c>
      <c r="F25" s="19">
        <v>0</v>
      </c>
      <c r="G25" s="19">
        <v>4</v>
      </c>
      <c r="H25" s="19">
        <v>0</v>
      </c>
      <c r="I25" s="19">
        <v>4</v>
      </c>
      <c r="J25" s="19">
        <v>0</v>
      </c>
      <c r="K25" s="19">
        <v>0</v>
      </c>
      <c r="L25" s="19">
        <v>0</v>
      </c>
      <c r="M25" s="19">
        <v>0</v>
      </c>
      <c r="N25" s="19">
        <v>0</v>
      </c>
      <c r="O25" s="19">
        <v>0</v>
      </c>
      <c r="P25" s="19">
        <v>4</v>
      </c>
      <c r="Q25" s="19">
        <v>0</v>
      </c>
      <c r="R25" s="19">
        <v>0</v>
      </c>
      <c r="S25" s="19">
        <v>0</v>
      </c>
    </row>
    <row r="26" spans="1:19" x14ac:dyDescent="0.2">
      <c r="A26" s="881" t="s">
        <v>75</v>
      </c>
      <c r="B26" s="882"/>
      <c r="C26" s="882"/>
      <c r="D26" s="882"/>
      <c r="E26" s="882"/>
      <c r="F26" s="882"/>
      <c r="G26" s="882"/>
      <c r="H26" s="882"/>
      <c r="I26" s="882"/>
      <c r="J26" s="882"/>
      <c r="K26" s="882"/>
      <c r="L26" s="882"/>
      <c r="M26" s="882"/>
      <c r="N26" s="882"/>
      <c r="O26" s="882"/>
      <c r="P26" s="882"/>
      <c r="Q26" s="882"/>
      <c r="R26" s="882"/>
      <c r="S26" s="883"/>
    </row>
    <row r="27" spans="1:19" x14ac:dyDescent="0.2">
      <c r="A27" s="19">
        <v>3</v>
      </c>
      <c r="B27" s="19">
        <v>1</v>
      </c>
      <c r="C27" s="19">
        <v>4</v>
      </c>
      <c r="D27" s="19">
        <v>1</v>
      </c>
      <c r="E27" s="19">
        <v>3</v>
      </c>
      <c r="F27" s="19">
        <v>0</v>
      </c>
      <c r="G27" s="19">
        <v>4</v>
      </c>
      <c r="H27" s="19">
        <v>0</v>
      </c>
      <c r="I27" s="19">
        <v>4</v>
      </c>
      <c r="J27" s="19">
        <v>0</v>
      </c>
      <c r="K27" s="19">
        <v>0</v>
      </c>
      <c r="L27" s="19">
        <v>0</v>
      </c>
      <c r="M27" s="19">
        <v>0</v>
      </c>
      <c r="N27" s="19">
        <v>0</v>
      </c>
      <c r="O27" s="19">
        <v>0</v>
      </c>
      <c r="P27" s="19">
        <v>4</v>
      </c>
      <c r="Q27" s="19">
        <v>0</v>
      </c>
      <c r="R27" s="19">
        <v>0</v>
      </c>
      <c r="S27" s="19">
        <v>0</v>
      </c>
    </row>
    <row r="28" spans="1:19" x14ac:dyDescent="0.2">
      <c r="A28" s="881" t="s">
        <v>76</v>
      </c>
      <c r="B28" s="882"/>
      <c r="C28" s="882"/>
      <c r="D28" s="882"/>
      <c r="E28" s="882"/>
      <c r="F28" s="882"/>
      <c r="G28" s="882"/>
      <c r="H28" s="882"/>
      <c r="I28" s="882"/>
      <c r="J28" s="882"/>
      <c r="K28" s="882"/>
      <c r="L28" s="882"/>
      <c r="M28" s="882"/>
      <c r="N28" s="882"/>
      <c r="O28" s="882"/>
      <c r="P28" s="882"/>
      <c r="Q28" s="882"/>
      <c r="R28" s="882"/>
      <c r="S28" s="883"/>
    </row>
    <row r="29" spans="1:19" x14ac:dyDescent="0.2">
      <c r="A29" s="19">
        <v>3</v>
      </c>
      <c r="B29" s="19">
        <v>0</v>
      </c>
      <c r="C29" s="19">
        <v>3</v>
      </c>
      <c r="D29" s="19">
        <v>1</v>
      </c>
      <c r="E29" s="19">
        <v>2</v>
      </c>
      <c r="F29" s="19">
        <v>2</v>
      </c>
      <c r="G29" s="19">
        <v>1</v>
      </c>
      <c r="H29" s="19">
        <v>0</v>
      </c>
      <c r="I29" s="19">
        <v>2</v>
      </c>
      <c r="J29" s="19">
        <v>1</v>
      </c>
      <c r="K29" s="19">
        <v>0</v>
      </c>
      <c r="L29" s="19">
        <v>0</v>
      </c>
      <c r="M29" s="19">
        <v>1</v>
      </c>
      <c r="N29" s="19" t="s">
        <v>3842</v>
      </c>
      <c r="O29" s="19">
        <v>1</v>
      </c>
      <c r="P29" s="19">
        <v>2</v>
      </c>
      <c r="Q29" s="19">
        <v>0</v>
      </c>
      <c r="R29" s="19">
        <v>0</v>
      </c>
      <c r="S29" s="19">
        <v>0</v>
      </c>
    </row>
    <row r="30" spans="1:19" x14ac:dyDescent="0.2">
      <c r="A30" s="881" t="s">
        <v>77</v>
      </c>
      <c r="B30" s="882"/>
      <c r="C30" s="882"/>
      <c r="D30" s="882"/>
      <c r="E30" s="882"/>
      <c r="F30" s="882"/>
      <c r="G30" s="882"/>
      <c r="H30" s="882"/>
      <c r="I30" s="882"/>
      <c r="J30" s="882"/>
      <c r="K30" s="882"/>
      <c r="L30" s="882"/>
      <c r="M30" s="882"/>
      <c r="N30" s="882"/>
      <c r="O30" s="882"/>
      <c r="P30" s="882"/>
      <c r="Q30" s="882"/>
      <c r="R30" s="882"/>
      <c r="S30" s="883"/>
    </row>
    <row r="31" spans="1:19" x14ac:dyDescent="0.2">
      <c r="A31" s="19">
        <v>4</v>
      </c>
      <c r="B31" s="19">
        <v>1</v>
      </c>
      <c r="C31" s="19">
        <v>5</v>
      </c>
      <c r="D31" s="19">
        <v>0</v>
      </c>
      <c r="E31" s="19">
        <v>5</v>
      </c>
      <c r="F31" s="19">
        <v>1</v>
      </c>
      <c r="G31" s="19">
        <v>4</v>
      </c>
      <c r="H31" s="19">
        <v>0</v>
      </c>
      <c r="I31" s="19">
        <v>4</v>
      </c>
      <c r="J31" s="19">
        <v>1</v>
      </c>
      <c r="K31" s="19">
        <v>0</v>
      </c>
      <c r="L31" s="19">
        <v>1</v>
      </c>
      <c r="M31" s="19">
        <v>0</v>
      </c>
      <c r="N31" s="19">
        <v>0</v>
      </c>
      <c r="O31" s="19">
        <v>1</v>
      </c>
      <c r="P31" s="19">
        <v>4</v>
      </c>
      <c r="Q31" s="19">
        <v>0</v>
      </c>
      <c r="R31" s="19">
        <v>0</v>
      </c>
      <c r="S31" s="19">
        <v>0</v>
      </c>
    </row>
    <row r="32" spans="1:19" x14ac:dyDescent="0.2">
      <c r="A32" s="881" t="s">
        <v>78</v>
      </c>
      <c r="B32" s="882"/>
      <c r="C32" s="882"/>
      <c r="D32" s="882"/>
      <c r="E32" s="882"/>
      <c r="F32" s="882"/>
      <c r="G32" s="882"/>
      <c r="H32" s="882"/>
      <c r="I32" s="882"/>
      <c r="J32" s="882"/>
      <c r="K32" s="882"/>
      <c r="L32" s="882"/>
      <c r="M32" s="882"/>
      <c r="N32" s="882"/>
      <c r="O32" s="882"/>
      <c r="P32" s="882"/>
      <c r="Q32" s="882"/>
      <c r="R32" s="882"/>
      <c r="S32" s="883"/>
    </row>
    <row r="33" spans="1:19" x14ac:dyDescent="0.2">
      <c r="A33" s="19">
        <v>3</v>
      </c>
      <c r="B33" s="19">
        <v>0</v>
      </c>
      <c r="C33" s="19">
        <v>3</v>
      </c>
      <c r="D33" s="19">
        <v>1</v>
      </c>
      <c r="E33" s="19">
        <v>2</v>
      </c>
      <c r="F33" s="19">
        <v>0</v>
      </c>
      <c r="G33" s="19">
        <v>3</v>
      </c>
      <c r="H33" s="19">
        <v>0</v>
      </c>
      <c r="I33" s="19">
        <v>3</v>
      </c>
      <c r="J33" s="19">
        <v>0</v>
      </c>
      <c r="K33" s="19">
        <v>0</v>
      </c>
      <c r="L33" s="19">
        <v>0</v>
      </c>
      <c r="M33" s="19">
        <v>0</v>
      </c>
      <c r="N33" s="19">
        <v>0</v>
      </c>
      <c r="O33" s="19">
        <v>0</v>
      </c>
      <c r="P33" s="19">
        <v>3</v>
      </c>
      <c r="Q33" s="19">
        <v>0</v>
      </c>
      <c r="R33" s="19">
        <v>0</v>
      </c>
      <c r="S33" s="19">
        <v>0</v>
      </c>
    </row>
    <row r="34" spans="1:19" x14ac:dyDescent="0.2">
      <c r="A34" s="881" t="s">
        <v>79</v>
      </c>
      <c r="B34" s="882"/>
      <c r="C34" s="882"/>
      <c r="D34" s="882"/>
      <c r="E34" s="882"/>
      <c r="F34" s="882"/>
      <c r="G34" s="882"/>
      <c r="H34" s="882"/>
      <c r="I34" s="882"/>
      <c r="J34" s="882"/>
      <c r="K34" s="882"/>
      <c r="L34" s="882"/>
      <c r="M34" s="882"/>
      <c r="N34" s="882"/>
      <c r="O34" s="882"/>
      <c r="P34" s="882"/>
      <c r="Q34" s="882"/>
      <c r="R34" s="882"/>
      <c r="S34" s="883"/>
    </row>
    <row r="35" spans="1:19" x14ac:dyDescent="0.2">
      <c r="A35" s="19">
        <v>3</v>
      </c>
      <c r="B35" s="19">
        <v>1</v>
      </c>
      <c r="C35" s="19">
        <v>4</v>
      </c>
      <c r="D35" s="19">
        <v>4</v>
      </c>
      <c r="E35" s="19">
        <v>0</v>
      </c>
      <c r="F35" s="19">
        <v>3</v>
      </c>
      <c r="G35" s="19">
        <v>1</v>
      </c>
      <c r="H35" s="19">
        <v>0</v>
      </c>
      <c r="I35" s="19">
        <v>4</v>
      </c>
      <c r="J35" s="19">
        <v>0</v>
      </c>
      <c r="K35" s="19">
        <v>0</v>
      </c>
      <c r="L35" s="19">
        <v>0</v>
      </c>
      <c r="M35" s="19">
        <v>0</v>
      </c>
      <c r="N35" s="19">
        <v>0</v>
      </c>
      <c r="O35" s="19">
        <v>0</v>
      </c>
      <c r="P35" s="19">
        <v>4</v>
      </c>
      <c r="Q35" s="19">
        <v>0</v>
      </c>
      <c r="R35" s="19">
        <v>0</v>
      </c>
      <c r="S35" s="19">
        <v>0</v>
      </c>
    </row>
    <row r="36" spans="1:19" x14ac:dyDescent="0.2">
      <c r="A36" s="881" t="s">
        <v>80</v>
      </c>
      <c r="B36" s="882"/>
      <c r="C36" s="882"/>
      <c r="D36" s="882"/>
      <c r="E36" s="882"/>
      <c r="F36" s="882"/>
      <c r="G36" s="882"/>
      <c r="H36" s="882"/>
      <c r="I36" s="882"/>
      <c r="J36" s="882"/>
      <c r="K36" s="882"/>
      <c r="L36" s="882"/>
      <c r="M36" s="882"/>
      <c r="N36" s="882"/>
      <c r="O36" s="882"/>
      <c r="P36" s="882"/>
      <c r="Q36" s="882"/>
      <c r="R36" s="882"/>
      <c r="S36" s="883"/>
    </row>
    <row r="37" spans="1:19" s="1625" customFormat="1" x14ac:dyDescent="0.2">
      <c r="A37" s="106">
        <v>1</v>
      </c>
      <c r="B37" s="106">
        <v>0</v>
      </c>
      <c r="C37" s="106">
        <v>1</v>
      </c>
      <c r="D37" s="106">
        <v>0</v>
      </c>
      <c r="E37" s="106">
        <v>1</v>
      </c>
      <c r="F37" s="106">
        <v>0</v>
      </c>
      <c r="G37" s="106">
        <v>1</v>
      </c>
      <c r="H37" s="106">
        <v>0</v>
      </c>
      <c r="I37" s="106">
        <v>1</v>
      </c>
      <c r="J37" s="106">
        <v>0</v>
      </c>
      <c r="K37" s="106">
        <v>0</v>
      </c>
      <c r="L37" s="106">
        <v>0</v>
      </c>
      <c r="M37" s="106">
        <v>0</v>
      </c>
      <c r="N37" s="106">
        <v>0</v>
      </c>
      <c r="O37" s="106">
        <v>0</v>
      </c>
      <c r="P37" s="106">
        <v>1</v>
      </c>
      <c r="Q37" s="106">
        <v>0</v>
      </c>
      <c r="R37" s="106">
        <v>0</v>
      </c>
      <c r="S37" s="106">
        <v>0</v>
      </c>
    </row>
    <row r="38" spans="1:19" x14ac:dyDescent="0.2">
      <c r="A38" s="884" t="s">
        <v>2926</v>
      </c>
      <c r="B38" s="884"/>
      <c r="C38" s="884"/>
      <c r="D38" s="884"/>
      <c r="E38" s="884"/>
      <c r="F38" s="884"/>
      <c r="G38" s="884"/>
      <c r="H38" s="884"/>
      <c r="I38" s="884"/>
      <c r="J38" s="884"/>
      <c r="K38" s="884"/>
      <c r="L38" s="884"/>
      <c r="M38" s="884"/>
      <c r="N38" s="884"/>
      <c r="O38" s="884"/>
      <c r="P38" s="884"/>
      <c r="Q38" s="884"/>
      <c r="R38" s="884"/>
      <c r="S38" s="884"/>
    </row>
    <row r="39" spans="1:19" s="50" customFormat="1" x14ac:dyDescent="0.2">
      <c r="A39" s="105">
        <f>SUM(A37,A35,A33,A31,A29,A27,A25,A23,A21,A19,A17,A15)</f>
        <v>30</v>
      </c>
      <c r="B39" s="421">
        <f t="shared" ref="B39:S39" si="0">SUM(B37,B35,B33,B31,B29,B27,B25,B23,B21,B19,B17,B15)</f>
        <v>8</v>
      </c>
      <c r="C39" s="421">
        <f t="shared" si="0"/>
        <v>38</v>
      </c>
      <c r="D39" s="421">
        <f t="shared" si="0"/>
        <v>10</v>
      </c>
      <c r="E39" s="421">
        <f t="shared" si="0"/>
        <v>28</v>
      </c>
      <c r="F39" s="421">
        <f t="shared" si="0"/>
        <v>8</v>
      </c>
      <c r="G39" s="421">
        <f t="shared" si="0"/>
        <v>30</v>
      </c>
      <c r="H39" s="421">
        <f t="shared" si="0"/>
        <v>0</v>
      </c>
      <c r="I39" s="421">
        <f t="shared" si="0"/>
        <v>35</v>
      </c>
      <c r="J39" s="421">
        <f t="shared" si="0"/>
        <v>3</v>
      </c>
      <c r="K39" s="421">
        <f t="shared" si="0"/>
        <v>0</v>
      </c>
      <c r="L39" s="421">
        <f t="shared" si="0"/>
        <v>2</v>
      </c>
      <c r="M39" s="421">
        <f t="shared" si="0"/>
        <v>1</v>
      </c>
      <c r="N39" s="421">
        <f t="shared" si="0"/>
        <v>0</v>
      </c>
      <c r="O39" s="421">
        <f t="shared" si="0"/>
        <v>3</v>
      </c>
      <c r="P39" s="421">
        <f t="shared" si="0"/>
        <v>35</v>
      </c>
      <c r="Q39" s="421">
        <f t="shared" si="0"/>
        <v>0</v>
      </c>
      <c r="R39" s="421">
        <f t="shared" si="0"/>
        <v>0</v>
      </c>
      <c r="S39" s="421">
        <f t="shared" si="0"/>
        <v>0</v>
      </c>
    </row>
    <row r="40" spans="1:19" x14ac:dyDescent="0.2">
      <c r="A40" s="267"/>
      <c r="B40" s="259"/>
      <c r="C40" s="259"/>
      <c r="D40" s="259"/>
      <c r="E40" s="259"/>
      <c r="F40" s="259"/>
      <c r="G40" s="259"/>
      <c r="H40" s="259"/>
      <c r="I40" s="259"/>
      <c r="J40" s="259"/>
      <c r="K40" s="259"/>
      <c r="L40" s="259"/>
      <c r="M40" s="259"/>
      <c r="N40" s="259"/>
      <c r="O40" s="259"/>
      <c r="P40" s="259"/>
      <c r="Q40" s="259"/>
      <c r="R40" s="259"/>
      <c r="S40" s="269"/>
    </row>
    <row r="41" spans="1:19" ht="18.75" customHeight="1" x14ac:dyDescent="0.2">
      <c r="A41" s="857" t="s">
        <v>2940</v>
      </c>
      <c r="B41" s="858"/>
      <c r="C41" s="858"/>
      <c r="D41" s="858"/>
      <c r="E41" s="858"/>
      <c r="F41" s="858"/>
      <c r="G41" s="858"/>
      <c r="H41" s="858"/>
      <c r="I41" s="858"/>
      <c r="J41" s="858"/>
      <c r="K41" s="858"/>
      <c r="L41" s="858"/>
      <c r="M41" s="858"/>
      <c r="N41" s="858"/>
      <c r="O41" s="858"/>
      <c r="P41" s="858"/>
      <c r="Q41" s="858"/>
      <c r="R41" s="858"/>
      <c r="S41" s="859"/>
    </row>
    <row r="42" spans="1:19" x14ac:dyDescent="0.2">
      <c r="A42" s="860" t="s">
        <v>173</v>
      </c>
      <c r="B42" s="861"/>
      <c r="C42" s="861"/>
      <c r="D42" s="861"/>
      <c r="E42" s="861"/>
      <c r="F42" s="861"/>
      <c r="G42" s="861"/>
      <c r="H42" s="861"/>
      <c r="I42" s="861"/>
      <c r="J42" s="861"/>
      <c r="K42" s="861"/>
      <c r="L42" s="861"/>
      <c r="M42" s="861"/>
      <c r="N42" s="861"/>
      <c r="O42" s="861"/>
      <c r="P42" s="861"/>
      <c r="Q42" s="861"/>
      <c r="R42" s="861"/>
      <c r="S42" s="862"/>
    </row>
    <row r="43" spans="1:19" x14ac:dyDescent="0.2">
      <c r="A43" s="863" t="s">
        <v>83</v>
      </c>
      <c r="B43" s="864"/>
      <c r="C43" s="864"/>
      <c r="D43" s="864"/>
      <c r="E43" s="864"/>
      <c r="F43" s="864"/>
      <c r="G43" s="864"/>
      <c r="H43" s="864"/>
      <c r="I43" s="864"/>
      <c r="J43" s="864"/>
      <c r="K43" s="864"/>
      <c r="L43" s="864"/>
      <c r="M43" s="864"/>
      <c r="N43" s="864"/>
      <c r="O43" s="864"/>
      <c r="P43" s="864"/>
      <c r="Q43" s="864"/>
      <c r="R43" s="864"/>
      <c r="S43" s="865"/>
    </row>
    <row r="44" spans="1:19" x14ac:dyDescent="0.2">
      <c r="A44" s="863" t="s">
        <v>2808</v>
      </c>
      <c r="B44" s="864"/>
      <c r="C44" s="864"/>
      <c r="D44" s="864"/>
      <c r="E44" s="864"/>
      <c r="F44" s="864"/>
      <c r="G44" s="864"/>
      <c r="H44" s="864"/>
      <c r="I44" s="864"/>
      <c r="J44" s="864"/>
      <c r="K44" s="864"/>
      <c r="L44" s="864"/>
      <c r="M44" s="864"/>
      <c r="N44" s="864"/>
      <c r="O44" s="864"/>
      <c r="P44" s="864"/>
      <c r="Q44" s="864"/>
      <c r="R44" s="864"/>
      <c r="S44" s="865"/>
    </row>
    <row r="45" spans="1:19" x14ac:dyDescent="0.2">
      <c r="A45" s="863" t="s">
        <v>2809</v>
      </c>
      <c r="B45" s="864"/>
      <c r="C45" s="864"/>
      <c r="D45" s="864"/>
      <c r="E45" s="864"/>
      <c r="F45" s="864"/>
      <c r="G45" s="864"/>
      <c r="H45" s="864"/>
      <c r="I45" s="864"/>
      <c r="J45" s="864"/>
      <c r="K45" s="864"/>
      <c r="L45" s="864"/>
      <c r="M45" s="864"/>
      <c r="N45" s="864"/>
      <c r="O45" s="864"/>
      <c r="P45" s="864"/>
      <c r="Q45" s="864"/>
      <c r="R45" s="864"/>
      <c r="S45" s="865"/>
    </row>
    <row r="46" spans="1:19" x14ac:dyDescent="0.2">
      <c r="A46" s="863" t="s">
        <v>2810</v>
      </c>
      <c r="B46" s="864"/>
      <c r="C46" s="864"/>
      <c r="D46" s="864"/>
      <c r="E46" s="864"/>
      <c r="F46" s="864"/>
      <c r="G46" s="864"/>
      <c r="H46" s="864"/>
      <c r="I46" s="864"/>
      <c r="J46" s="864"/>
      <c r="K46" s="864"/>
      <c r="L46" s="864"/>
      <c r="M46" s="864"/>
      <c r="N46" s="864"/>
      <c r="O46" s="864"/>
      <c r="P46" s="864"/>
      <c r="Q46" s="864"/>
      <c r="R46" s="864"/>
      <c r="S46" s="865"/>
    </row>
    <row r="47" spans="1:19" x14ac:dyDescent="0.2">
      <c r="A47" s="863" t="s">
        <v>2811</v>
      </c>
      <c r="B47" s="864"/>
      <c r="C47" s="864"/>
      <c r="D47" s="864"/>
      <c r="E47" s="864"/>
      <c r="F47" s="864"/>
      <c r="G47" s="864"/>
      <c r="H47" s="864"/>
      <c r="I47" s="864"/>
      <c r="J47" s="864"/>
      <c r="K47" s="864"/>
      <c r="L47" s="864"/>
      <c r="M47" s="864"/>
      <c r="N47" s="864"/>
      <c r="O47" s="864"/>
      <c r="P47" s="864"/>
      <c r="Q47" s="864"/>
      <c r="R47" s="864"/>
      <c r="S47" s="865"/>
    </row>
    <row r="48" spans="1:19" x14ac:dyDescent="0.2">
      <c r="A48" s="863" t="s">
        <v>2812</v>
      </c>
      <c r="B48" s="864"/>
      <c r="C48" s="864"/>
      <c r="D48" s="864"/>
      <c r="E48" s="864"/>
      <c r="F48" s="864"/>
      <c r="G48" s="864"/>
      <c r="H48" s="864"/>
      <c r="I48" s="864"/>
      <c r="J48" s="864"/>
      <c r="K48" s="864"/>
      <c r="L48" s="864"/>
      <c r="M48" s="864"/>
      <c r="N48" s="864"/>
      <c r="O48" s="864"/>
      <c r="P48" s="864"/>
      <c r="Q48" s="864"/>
      <c r="R48" s="864"/>
      <c r="S48" s="865"/>
    </row>
    <row r="49" spans="1:19" x14ac:dyDescent="0.2">
      <c r="A49" s="863" t="s">
        <v>2813</v>
      </c>
      <c r="B49" s="864"/>
      <c r="C49" s="864"/>
      <c r="D49" s="864"/>
      <c r="E49" s="864"/>
      <c r="F49" s="864"/>
      <c r="G49" s="864"/>
      <c r="H49" s="864"/>
      <c r="I49" s="864"/>
      <c r="J49" s="864"/>
      <c r="K49" s="864"/>
      <c r="L49" s="864"/>
      <c r="M49" s="864"/>
      <c r="N49" s="864"/>
      <c r="O49" s="864"/>
      <c r="P49" s="864"/>
      <c r="Q49" s="864"/>
      <c r="R49" s="864"/>
      <c r="S49" s="865"/>
    </row>
    <row r="50" spans="1:19" x14ac:dyDescent="0.2">
      <c r="A50" s="866" t="s">
        <v>2814</v>
      </c>
      <c r="B50" s="867"/>
      <c r="C50" s="867"/>
      <c r="D50" s="867"/>
      <c r="E50" s="867"/>
      <c r="F50" s="867"/>
      <c r="G50" s="867"/>
      <c r="H50" s="867"/>
      <c r="I50" s="867"/>
      <c r="J50" s="867"/>
      <c r="K50" s="867"/>
      <c r="L50" s="867"/>
      <c r="M50" s="867"/>
      <c r="N50" s="867"/>
      <c r="O50" s="867"/>
      <c r="P50" s="867"/>
      <c r="Q50" s="867"/>
      <c r="R50" s="867"/>
      <c r="S50" s="868"/>
    </row>
    <row r="51" spans="1:19" x14ac:dyDescent="0.2">
      <c r="A51" s="869" t="s">
        <v>41</v>
      </c>
      <c r="B51" s="869"/>
      <c r="C51" s="869"/>
      <c r="D51" s="869" t="s">
        <v>42</v>
      </c>
      <c r="E51" s="869"/>
      <c r="F51" s="869" t="s">
        <v>43</v>
      </c>
      <c r="G51" s="869"/>
      <c r="H51" s="869"/>
      <c r="I51" s="869" t="s">
        <v>44</v>
      </c>
      <c r="J51" s="869"/>
      <c r="K51" s="870" t="s">
        <v>45</v>
      </c>
      <c r="L51" s="871"/>
      <c r="M51" s="871"/>
      <c r="N51" s="872"/>
      <c r="O51" s="873" t="s">
        <v>46</v>
      </c>
      <c r="P51" s="873"/>
      <c r="Q51" s="874"/>
      <c r="R51" s="869" t="s">
        <v>47</v>
      </c>
      <c r="S51" s="869"/>
    </row>
    <row r="52" spans="1:19" x14ac:dyDescent="0.2">
      <c r="A52" s="875" t="s">
        <v>48</v>
      </c>
      <c r="B52" s="875" t="s">
        <v>49</v>
      </c>
      <c r="C52" s="876" t="s">
        <v>50</v>
      </c>
      <c r="D52" s="875" t="s">
        <v>51</v>
      </c>
      <c r="E52" s="875" t="s">
        <v>52</v>
      </c>
      <c r="F52" s="870" t="s">
        <v>53</v>
      </c>
      <c r="G52" s="878"/>
      <c r="H52" s="879"/>
      <c r="I52" s="875" t="s">
        <v>54</v>
      </c>
      <c r="J52" s="875" t="s">
        <v>55</v>
      </c>
      <c r="K52" s="870" t="s">
        <v>56</v>
      </c>
      <c r="L52" s="879"/>
      <c r="M52" s="870" t="s">
        <v>57</v>
      </c>
      <c r="N52" s="879"/>
      <c r="O52" s="875" t="s">
        <v>58</v>
      </c>
      <c r="P52" s="875" t="s">
        <v>59</v>
      </c>
      <c r="Q52" s="875" t="s">
        <v>60</v>
      </c>
      <c r="R52" s="875" t="s">
        <v>61</v>
      </c>
      <c r="S52" s="875" t="s">
        <v>62</v>
      </c>
    </row>
    <row r="53" spans="1:19" ht="38.25" x14ac:dyDescent="0.2">
      <c r="A53" s="869"/>
      <c r="B53" s="869"/>
      <c r="C53" s="877"/>
      <c r="D53" s="869"/>
      <c r="E53" s="869"/>
      <c r="F53" s="238" t="s">
        <v>63</v>
      </c>
      <c r="G53" s="238" t="s">
        <v>64</v>
      </c>
      <c r="H53" s="238" t="s">
        <v>65</v>
      </c>
      <c r="I53" s="869"/>
      <c r="J53" s="869"/>
      <c r="K53" s="97" t="s">
        <v>66</v>
      </c>
      <c r="L53" s="97" t="s">
        <v>67</v>
      </c>
      <c r="M53" s="97" t="s">
        <v>68</v>
      </c>
      <c r="N53" s="97" t="s">
        <v>67</v>
      </c>
      <c r="O53" s="869"/>
      <c r="P53" s="869"/>
      <c r="Q53" s="869"/>
      <c r="R53" s="869"/>
      <c r="S53" s="869"/>
    </row>
    <row r="54" spans="1:19" x14ac:dyDescent="0.2">
      <c r="A54" s="880" t="s">
        <v>2412</v>
      </c>
      <c r="B54" s="880"/>
      <c r="C54" s="880"/>
      <c r="D54" s="880"/>
      <c r="E54" s="880"/>
      <c r="F54" s="880"/>
      <c r="G54" s="880"/>
      <c r="H54" s="880"/>
      <c r="I54" s="880"/>
      <c r="J54" s="880"/>
      <c r="K54" s="880"/>
      <c r="L54" s="880"/>
      <c r="M54" s="880"/>
      <c r="N54" s="880"/>
      <c r="O54" s="880"/>
      <c r="P54" s="880"/>
      <c r="Q54" s="880"/>
      <c r="R54" s="880"/>
      <c r="S54" s="880"/>
    </row>
    <row r="55" spans="1:19" x14ac:dyDescent="0.2">
      <c r="A55" s="270"/>
      <c r="B55" s="270"/>
      <c r="C55" s="105"/>
      <c r="D55" s="105"/>
      <c r="E55" s="105"/>
      <c r="F55" s="105"/>
      <c r="G55" s="105"/>
      <c r="H55" s="105"/>
      <c r="I55" s="105"/>
      <c r="J55" s="105"/>
      <c r="K55" s="105"/>
      <c r="L55" s="105"/>
      <c r="M55" s="105"/>
      <c r="N55" s="105"/>
      <c r="O55" s="105"/>
      <c r="P55" s="105"/>
      <c r="Q55" s="105"/>
      <c r="R55" s="105"/>
      <c r="S55" s="105"/>
    </row>
    <row r="56" spans="1:19" x14ac:dyDescent="0.2">
      <c r="A56" s="880" t="s">
        <v>3674</v>
      </c>
      <c r="B56" s="880"/>
      <c r="C56" s="880"/>
      <c r="D56" s="880"/>
      <c r="E56" s="880"/>
      <c r="F56" s="880"/>
      <c r="G56" s="880"/>
      <c r="H56" s="880"/>
      <c r="I56" s="880"/>
      <c r="J56" s="880"/>
      <c r="K56" s="880"/>
      <c r="L56" s="880"/>
      <c r="M56" s="880"/>
      <c r="N56" s="880"/>
      <c r="O56" s="880"/>
      <c r="P56" s="880"/>
      <c r="Q56" s="880"/>
      <c r="R56" s="880"/>
      <c r="S56" s="880"/>
    </row>
    <row r="57" spans="1:19" x14ac:dyDescent="0.2">
      <c r="A57" s="270"/>
      <c r="B57" s="270"/>
      <c r="C57" s="106"/>
      <c r="D57" s="106"/>
      <c r="E57" s="106"/>
      <c r="F57" s="106"/>
      <c r="G57" s="106"/>
      <c r="H57" s="106"/>
      <c r="I57" s="106"/>
      <c r="J57" s="106"/>
      <c r="K57" s="106"/>
      <c r="L57" s="106"/>
      <c r="M57" s="106"/>
      <c r="N57" s="106"/>
      <c r="O57" s="106"/>
      <c r="P57" s="106"/>
      <c r="Q57" s="106"/>
      <c r="R57" s="106"/>
      <c r="S57" s="106"/>
    </row>
    <row r="58" spans="1:19" x14ac:dyDescent="0.2">
      <c r="A58" s="880" t="s">
        <v>3791</v>
      </c>
      <c r="B58" s="880"/>
      <c r="C58" s="880"/>
      <c r="D58" s="880"/>
      <c r="E58" s="880"/>
      <c r="F58" s="880"/>
      <c r="G58" s="880"/>
      <c r="H58" s="880"/>
      <c r="I58" s="880"/>
      <c r="J58" s="880"/>
      <c r="K58" s="880"/>
      <c r="L58" s="880"/>
      <c r="M58" s="880"/>
      <c r="N58" s="880"/>
      <c r="O58" s="880"/>
      <c r="P58" s="880"/>
      <c r="Q58" s="880"/>
      <c r="R58" s="880"/>
      <c r="S58" s="880"/>
    </row>
    <row r="59" spans="1:19" x14ac:dyDescent="0.2">
      <c r="A59" s="270"/>
      <c r="B59" s="270"/>
      <c r="C59" s="105"/>
      <c r="D59" s="105"/>
      <c r="E59" s="105"/>
      <c r="F59" s="105"/>
      <c r="G59" s="105"/>
      <c r="H59" s="105"/>
      <c r="I59" s="105"/>
      <c r="J59" s="105"/>
      <c r="K59" s="105"/>
      <c r="L59" s="105"/>
      <c r="M59" s="105"/>
      <c r="N59" s="105"/>
      <c r="O59" s="105"/>
      <c r="P59" s="105"/>
      <c r="Q59" s="105"/>
      <c r="R59" s="105"/>
      <c r="S59" s="105"/>
    </row>
    <row r="60" spans="1:19" x14ac:dyDescent="0.2">
      <c r="A60" s="880" t="s">
        <v>3747</v>
      </c>
      <c r="B60" s="880"/>
      <c r="C60" s="880"/>
      <c r="D60" s="880"/>
      <c r="E60" s="880"/>
      <c r="F60" s="880"/>
      <c r="G60" s="880"/>
      <c r="H60" s="880"/>
      <c r="I60" s="880"/>
      <c r="J60" s="880"/>
      <c r="K60" s="880"/>
      <c r="L60" s="880"/>
      <c r="M60" s="880"/>
      <c r="N60" s="880"/>
      <c r="O60" s="880"/>
      <c r="P60" s="880"/>
      <c r="Q60" s="880"/>
      <c r="R60" s="880"/>
      <c r="S60" s="880"/>
    </row>
    <row r="61" spans="1:19" x14ac:dyDescent="0.2">
      <c r="A61" s="270"/>
      <c r="B61" s="270"/>
      <c r="C61" s="106"/>
      <c r="D61" s="106"/>
      <c r="E61" s="106"/>
      <c r="F61" s="106"/>
      <c r="G61" s="106"/>
      <c r="H61" s="106"/>
      <c r="I61" s="106"/>
      <c r="J61" s="106"/>
      <c r="K61" s="106"/>
      <c r="L61" s="106"/>
      <c r="M61" s="106"/>
      <c r="N61" s="106"/>
      <c r="O61" s="106"/>
      <c r="P61" s="106"/>
      <c r="Q61" s="106"/>
      <c r="R61" s="106"/>
      <c r="S61" s="106"/>
    </row>
    <row r="62" spans="1:19" x14ac:dyDescent="0.2">
      <c r="A62" s="885" t="s">
        <v>3794</v>
      </c>
      <c r="B62" s="885"/>
      <c r="C62" s="885"/>
      <c r="D62" s="885"/>
      <c r="E62" s="885"/>
      <c r="F62" s="885"/>
      <c r="G62" s="885"/>
      <c r="H62" s="885"/>
      <c r="I62" s="885"/>
      <c r="J62" s="885"/>
      <c r="K62" s="885"/>
      <c r="L62" s="885"/>
      <c r="M62" s="885"/>
      <c r="N62" s="885"/>
      <c r="O62" s="885"/>
      <c r="P62" s="885"/>
      <c r="Q62" s="885"/>
      <c r="R62" s="885"/>
      <c r="S62" s="885"/>
    </row>
    <row r="63" spans="1:19" x14ac:dyDescent="0.2">
      <c r="A63" s="270"/>
      <c r="B63" s="270"/>
      <c r="C63" s="106"/>
      <c r="D63" s="106"/>
      <c r="E63" s="106"/>
      <c r="F63" s="106"/>
      <c r="G63" s="106"/>
      <c r="H63" s="106"/>
      <c r="I63" s="106"/>
      <c r="J63" s="106"/>
      <c r="K63" s="106"/>
      <c r="L63" s="106"/>
      <c r="M63" s="106"/>
      <c r="N63" s="106"/>
      <c r="O63" s="106"/>
      <c r="P63" s="106"/>
      <c r="Q63" s="106"/>
      <c r="R63" s="106"/>
      <c r="S63" s="106"/>
    </row>
    <row r="64" spans="1:19" x14ac:dyDescent="0.2">
      <c r="A64" s="880" t="s">
        <v>3814</v>
      </c>
      <c r="B64" s="880"/>
      <c r="C64" s="880"/>
      <c r="D64" s="880"/>
      <c r="E64" s="880"/>
      <c r="F64" s="880"/>
      <c r="G64" s="880"/>
      <c r="H64" s="880"/>
      <c r="I64" s="880"/>
      <c r="J64" s="880"/>
      <c r="K64" s="880"/>
      <c r="L64" s="880"/>
      <c r="M64" s="880"/>
      <c r="N64" s="880"/>
      <c r="O64" s="880"/>
      <c r="P64" s="880"/>
      <c r="Q64" s="880"/>
      <c r="R64" s="880"/>
      <c r="S64" s="880"/>
    </row>
    <row r="65" spans="1:19" x14ac:dyDescent="0.2">
      <c r="A65" s="270"/>
      <c r="B65" s="270"/>
      <c r="C65" s="106"/>
      <c r="D65" s="106"/>
      <c r="E65" s="106"/>
      <c r="F65" s="106"/>
      <c r="G65" s="106"/>
      <c r="H65" s="106"/>
      <c r="I65" s="106"/>
      <c r="J65" s="106"/>
      <c r="K65" s="106"/>
      <c r="L65" s="106"/>
      <c r="M65" s="106"/>
      <c r="N65" s="106"/>
      <c r="O65" s="106"/>
      <c r="P65" s="106"/>
      <c r="Q65" s="106"/>
      <c r="R65" s="106"/>
      <c r="S65" s="106"/>
    </row>
    <row r="66" spans="1:19" x14ac:dyDescent="0.2">
      <c r="A66" s="880" t="s">
        <v>3820</v>
      </c>
      <c r="B66" s="880"/>
      <c r="C66" s="880"/>
      <c r="D66" s="880"/>
      <c r="E66" s="880"/>
      <c r="F66" s="880"/>
      <c r="G66" s="880"/>
      <c r="H66" s="880"/>
      <c r="I66" s="880"/>
      <c r="J66" s="880"/>
      <c r="K66" s="880"/>
      <c r="L66" s="880"/>
      <c r="M66" s="880"/>
      <c r="N66" s="880"/>
      <c r="O66" s="880"/>
      <c r="P66" s="880"/>
      <c r="Q66" s="880"/>
      <c r="R66" s="880"/>
      <c r="S66" s="880"/>
    </row>
    <row r="67" spans="1:19" x14ac:dyDescent="0.2">
      <c r="A67" s="270"/>
      <c r="B67" s="270"/>
      <c r="C67" s="106"/>
      <c r="D67" s="106"/>
      <c r="E67" s="106"/>
      <c r="F67" s="106"/>
      <c r="G67" s="106"/>
      <c r="H67" s="106"/>
      <c r="I67" s="106"/>
      <c r="J67" s="106"/>
      <c r="K67" s="106"/>
      <c r="L67" s="106"/>
      <c r="M67" s="106"/>
      <c r="N67" s="106"/>
      <c r="O67" s="106"/>
      <c r="P67" s="106"/>
      <c r="Q67" s="106"/>
      <c r="R67" s="106"/>
      <c r="S67" s="106"/>
    </row>
    <row r="68" spans="1:19" x14ac:dyDescent="0.2">
      <c r="A68" s="880" t="s">
        <v>3839</v>
      </c>
      <c r="B68" s="880"/>
      <c r="C68" s="880"/>
      <c r="D68" s="880"/>
      <c r="E68" s="880"/>
      <c r="F68" s="880"/>
      <c r="G68" s="880"/>
      <c r="H68" s="880"/>
      <c r="I68" s="880"/>
      <c r="J68" s="880"/>
      <c r="K68" s="880"/>
      <c r="L68" s="880"/>
      <c r="M68" s="880"/>
      <c r="N68" s="880"/>
      <c r="O68" s="880"/>
      <c r="P68" s="880"/>
      <c r="Q68" s="880"/>
      <c r="R68" s="880"/>
      <c r="S68" s="880"/>
    </row>
    <row r="69" spans="1:19" x14ac:dyDescent="0.2">
      <c r="A69" s="270"/>
      <c r="B69" s="270"/>
      <c r="C69" s="99"/>
      <c r="D69" s="99"/>
      <c r="E69" s="99"/>
      <c r="F69" s="99"/>
      <c r="G69" s="99"/>
      <c r="H69" s="106"/>
      <c r="I69" s="99"/>
      <c r="J69" s="99"/>
      <c r="K69" s="99"/>
      <c r="L69" s="99"/>
      <c r="M69" s="99"/>
      <c r="N69" s="99"/>
      <c r="O69" s="99"/>
      <c r="P69" s="99"/>
      <c r="Q69" s="99"/>
      <c r="R69" s="99"/>
      <c r="S69" s="99"/>
    </row>
    <row r="70" spans="1:19" x14ac:dyDescent="0.2">
      <c r="A70" s="880" t="s">
        <v>3841</v>
      </c>
      <c r="B70" s="880"/>
      <c r="C70" s="880"/>
      <c r="D70" s="880"/>
      <c r="E70" s="880"/>
      <c r="F70" s="880"/>
      <c r="G70" s="880"/>
      <c r="H70" s="880"/>
      <c r="I70" s="880"/>
      <c r="J70" s="880"/>
      <c r="K70" s="880"/>
      <c r="L70" s="880"/>
      <c r="M70" s="880"/>
      <c r="N70" s="880"/>
      <c r="O70" s="880"/>
      <c r="P70" s="880"/>
      <c r="Q70" s="880"/>
      <c r="R70" s="880"/>
      <c r="S70" s="880"/>
    </row>
    <row r="71" spans="1:19" x14ac:dyDescent="0.2">
      <c r="A71" s="270"/>
      <c r="B71" s="105"/>
      <c r="C71" s="99"/>
      <c r="D71" s="99"/>
      <c r="E71" s="99"/>
      <c r="F71" s="99"/>
      <c r="G71" s="99"/>
      <c r="H71" s="99"/>
      <c r="I71" s="99"/>
      <c r="J71" s="99"/>
      <c r="K71" s="99"/>
      <c r="L71" s="99"/>
      <c r="M71" s="99"/>
      <c r="N71" s="99"/>
      <c r="O71" s="99"/>
      <c r="P71" s="99"/>
      <c r="Q71" s="99"/>
      <c r="R71" s="99"/>
      <c r="S71" s="99"/>
    </row>
    <row r="72" spans="1:19" x14ac:dyDescent="0.2">
      <c r="A72" s="880" t="s">
        <v>3882</v>
      </c>
      <c r="B72" s="880"/>
      <c r="C72" s="880"/>
      <c r="D72" s="880"/>
      <c r="E72" s="880"/>
      <c r="F72" s="880"/>
      <c r="G72" s="880"/>
      <c r="H72" s="880"/>
      <c r="I72" s="880"/>
      <c r="J72" s="880"/>
      <c r="K72" s="880"/>
      <c r="L72" s="880"/>
      <c r="M72" s="880"/>
      <c r="N72" s="880"/>
      <c r="O72" s="880"/>
      <c r="P72" s="880"/>
      <c r="Q72" s="880"/>
      <c r="R72" s="880"/>
      <c r="S72" s="880"/>
    </row>
    <row r="73" spans="1:19" x14ac:dyDescent="0.2">
      <c r="A73" s="271"/>
      <c r="B73" s="105"/>
      <c r="C73" s="99"/>
      <c r="D73" s="99"/>
      <c r="E73" s="99"/>
      <c r="F73" s="99"/>
      <c r="G73" s="99"/>
      <c r="H73" s="99"/>
      <c r="I73" s="99"/>
      <c r="J73" s="99"/>
      <c r="K73" s="99"/>
      <c r="L73" s="99"/>
      <c r="M73" s="99"/>
      <c r="N73" s="99"/>
      <c r="O73" s="99"/>
      <c r="P73" s="99"/>
      <c r="Q73" s="99"/>
      <c r="R73" s="99"/>
      <c r="S73" s="99"/>
    </row>
    <row r="74" spans="1:19" x14ac:dyDescent="0.2">
      <c r="A74" s="880" t="s">
        <v>3884</v>
      </c>
      <c r="B74" s="880"/>
      <c r="C74" s="880"/>
      <c r="D74" s="880"/>
      <c r="E74" s="880"/>
      <c r="F74" s="880"/>
      <c r="G74" s="880"/>
      <c r="H74" s="880"/>
      <c r="I74" s="880"/>
      <c r="J74" s="880"/>
      <c r="K74" s="880"/>
      <c r="L74" s="880"/>
      <c r="M74" s="880"/>
      <c r="N74" s="880"/>
      <c r="O74" s="880"/>
      <c r="P74" s="880"/>
      <c r="Q74" s="880"/>
      <c r="R74" s="880"/>
      <c r="S74" s="880"/>
    </row>
    <row r="75" spans="1:19" x14ac:dyDescent="0.2">
      <c r="A75" s="271"/>
      <c r="B75" s="105"/>
      <c r="C75" s="99"/>
      <c r="D75" s="99"/>
      <c r="E75" s="99"/>
      <c r="F75" s="99"/>
      <c r="G75" s="99"/>
      <c r="H75" s="99"/>
      <c r="I75" s="99"/>
      <c r="J75" s="99"/>
      <c r="K75" s="99"/>
      <c r="L75" s="99"/>
      <c r="M75" s="99"/>
      <c r="N75" s="99"/>
      <c r="O75" s="99"/>
      <c r="P75" s="99"/>
      <c r="Q75" s="99"/>
      <c r="R75" s="99"/>
      <c r="S75" s="99"/>
    </row>
    <row r="76" spans="1:19" x14ac:dyDescent="0.2">
      <c r="A76" s="880" t="s">
        <v>3890</v>
      </c>
      <c r="B76" s="880"/>
      <c r="C76" s="880"/>
      <c r="D76" s="880"/>
      <c r="E76" s="880"/>
      <c r="F76" s="880"/>
      <c r="G76" s="880"/>
      <c r="H76" s="880"/>
      <c r="I76" s="880"/>
      <c r="J76" s="880"/>
      <c r="K76" s="880"/>
      <c r="L76" s="880"/>
      <c r="M76" s="880"/>
      <c r="N76" s="880"/>
      <c r="O76" s="880"/>
      <c r="P76" s="880"/>
      <c r="Q76" s="880"/>
      <c r="R76" s="880"/>
      <c r="S76" s="880"/>
    </row>
    <row r="77" spans="1:19" x14ac:dyDescent="0.2">
      <c r="A77" s="272"/>
      <c r="B77" s="258"/>
      <c r="C77" s="258"/>
      <c r="D77" s="258"/>
      <c r="E77" s="258"/>
      <c r="F77" s="258"/>
      <c r="G77" s="258"/>
      <c r="H77" s="258"/>
      <c r="I77" s="258"/>
      <c r="J77" s="258"/>
      <c r="K77" s="258"/>
      <c r="L77" s="258"/>
      <c r="M77" s="258"/>
      <c r="N77" s="258"/>
      <c r="O77" s="258"/>
      <c r="P77" s="258"/>
      <c r="Q77" s="258"/>
      <c r="R77" s="258"/>
      <c r="S77" s="258"/>
    </row>
    <row r="78" spans="1:19" x14ac:dyDescent="0.2">
      <c r="A78" s="884" t="s">
        <v>2926</v>
      </c>
      <c r="B78" s="884"/>
      <c r="C78" s="884"/>
      <c r="D78" s="884"/>
      <c r="E78" s="884"/>
      <c r="F78" s="884"/>
      <c r="G78" s="884"/>
      <c r="H78" s="884"/>
      <c r="I78" s="884"/>
      <c r="J78" s="884"/>
      <c r="K78" s="884"/>
      <c r="L78" s="884"/>
      <c r="M78" s="884"/>
      <c r="N78" s="884"/>
      <c r="O78" s="884"/>
      <c r="P78" s="884"/>
      <c r="Q78" s="884"/>
      <c r="R78" s="884"/>
      <c r="S78" s="884"/>
    </row>
    <row r="79" spans="1:19" x14ac:dyDescent="0.2">
      <c r="A79" s="105">
        <f>SUM(A77,A75,A73,A71,A69,A67,A65,A63,A61,A59,A57,A55)</f>
        <v>0</v>
      </c>
      <c r="B79" s="421">
        <f t="shared" ref="B79:S79" si="1">SUM(B77,B75,B73,B71,B69,B67,B65,B63,B61,B59,B57,B55)</f>
        <v>0</v>
      </c>
      <c r="C79" s="421">
        <f t="shared" si="1"/>
        <v>0</v>
      </c>
      <c r="D79" s="421">
        <f t="shared" si="1"/>
        <v>0</v>
      </c>
      <c r="E79" s="421">
        <f t="shared" si="1"/>
        <v>0</v>
      </c>
      <c r="F79" s="421">
        <f t="shared" si="1"/>
        <v>0</v>
      </c>
      <c r="G79" s="421">
        <f t="shared" si="1"/>
        <v>0</v>
      </c>
      <c r="H79" s="421">
        <f t="shared" si="1"/>
        <v>0</v>
      </c>
      <c r="I79" s="421">
        <f t="shared" si="1"/>
        <v>0</v>
      </c>
      <c r="J79" s="421">
        <f t="shared" si="1"/>
        <v>0</v>
      </c>
      <c r="K79" s="421">
        <f t="shared" si="1"/>
        <v>0</v>
      </c>
      <c r="L79" s="421">
        <f t="shared" si="1"/>
        <v>0</v>
      </c>
      <c r="M79" s="421">
        <f t="shared" si="1"/>
        <v>0</v>
      </c>
      <c r="N79" s="421">
        <f t="shared" si="1"/>
        <v>0</v>
      </c>
      <c r="O79" s="421">
        <f t="shared" si="1"/>
        <v>0</v>
      </c>
      <c r="P79" s="421">
        <f t="shared" si="1"/>
        <v>0</v>
      </c>
      <c r="Q79" s="421">
        <f t="shared" si="1"/>
        <v>0</v>
      </c>
      <c r="R79" s="421">
        <f t="shared" si="1"/>
        <v>0</v>
      </c>
      <c r="S79" s="421">
        <f t="shared" si="1"/>
        <v>0</v>
      </c>
    </row>
    <row r="80" spans="1:19" x14ac:dyDescent="0.2">
      <c r="A80" s="279"/>
      <c r="B80" s="280"/>
      <c r="C80" s="280"/>
      <c r="D80" s="280"/>
      <c r="E80" s="280"/>
      <c r="F80" s="280"/>
      <c r="G80" s="280"/>
      <c r="H80" s="280"/>
      <c r="I80" s="280"/>
      <c r="J80" s="280"/>
      <c r="K80" s="280"/>
      <c r="L80" s="280"/>
      <c r="M80" s="280"/>
      <c r="N80" s="280"/>
      <c r="O80" s="280"/>
      <c r="P80" s="280"/>
      <c r="Q80" s="280"/>
      <c r="R80" s="280"/>
      <c r="S80" s="281"/>
    </row>
    <row r="81" spans="1:19" ht="20.25" customHeight="1" x14ac:dyDescent="0.2">
      <c r="A81" s="857" t="s">
        <v>2939</v>
      </c>
      <c r="B81" s="886"/>
      <c r="C81" s="886"/>
      <c r="D81" s="886"/>
      <c r="E81" s="886"/>
      <c r="F81" s="886"/>
      <c r="G81" s="886"/>
      <c r="H81" s="886"/>
      <c r="I81" s="886"/>
      <c r="J81" s="886"/>
      <c r="K81" s="886"/>
      <c r="L81" s="886"/>
      <c r="M81" s="886"/>
      <c r="N81" s="886"/>
      <c r="O81" s="886"/>
      <c r="P81" s="886"/>
      <c r="Q81" s="886"/>
      <c r="R81" s="886"/>
      <c r="S81" s="887"/>
    </row>
    <row r="82" spans="1:19" ht="15" customHeight="1" x14ac:dyDescent="0.2">
      <c r="A82" s="860" t="s">
        <v>173</v>
      </c>
      <c r="B82" s="861"/>
      <c r="C82" s="861"/>
      <c r="D82" s="861"/>
      <c r="E82" s="861"/>
      <c r="F82" s="861"/>
      <c r="G82" s="861"/>
      <c r="H82" s="861"/>
      <c r="I82" s="861"/>
      <c r="J82" s="861"/>
      <c r="K82" s="861"/>
      <c r="L82" s="861"/>
      <c r="M82" s="861"/>
      <c r="N82" s="861"/>
      <c r="O82" s="861"/>
      <c r="P82" s="861"/>
      <c r="Q82" s="861"/>
      <c r="R82" s="861"/>
      <c r="S82" s="862"/>
    </row>
    <row r="83" spans="1:19" x14ac:dyDescent="0.2">
      <c r="A83" s="863" t="s">
        <v>83</v>
      </c>
      <c r="B83" s="864"/>
      <c r="C83" s="864"/>
      <c r="D83" s="864"/>
      <c r="E83" s="864"/>
      <c r="F83" s="864"/>
      <c r="G83" s="864"/>
      <c r="H83" s="864"/>
      <c r="I83" s="864"/>
      <c r="J83" s="864"/>
      <c r="K83" s="864"/>
      <c r="L83" s="864"/>
      <c r="M83" s="864"/>
      <c r="N83" s="864"/>
      <c r="O83" s="864"/>
      <c r="P83" s="864"/>
      <c r="Q83" s="864"/>
      <c r="R83" s="864"/>
      <c r="S83" s="865"/>
    </row>
    <row r="84" spans="1:19" x14ac:dyDescent="0.2">
      <c r="A84" s="863" t="s">
        <v>566</v>
      </c>
      <c r="B84" s="864"/>
      <c r="C84" s="864"/>
      <c r="D84" s="864"/>
      <c r="E84" s="864"/>
      <c r="F84" s="864"/>
      <c r="G84" s="864"/>
      <c r="H84" s="864"/>
      <c r="I84" s="864"/>
      <c r="J84" s="864"/>
      <c r="K84" s="864"/>
      <c r="L84" s="864"/>
      <c r="M84" s="864"/>
      <c r="N84" s="864"/>
      <c r="O84" s="864"/>
      <c r="P84" s="864"/>
      <c r="Q84" s="864"/>
      <c r="R84" s="864"/>
      <c r="S84" s="865"/>
    </row>
    <row r="85" spans="1:19" x14ac:dyDescent="0.2">
      <c r="A85" s="863" t="s">
        <v>2815</v>
      </c>
      <c r="B85" s="864"/>
      <c r="C85" s="864"/>
      <c r="D85" s="864"/>
      <c r="E85" s="864"/>
      <c r="F85" s="864"/>
      <c r="G85" s="864"/>
      <c r="H85" s="864"/>
      <c r="I85" s="864"/>
      <c r="J85" s="864"/>
      <c r="K85" s="864"/>
      <c r="L85" s="864"/>
      <c r="M85" s="864"/>
      <c r="N85" s="864"/>
      <c r="O85" s="864"/>
      <c r="P85" s="864"/>
      <c r="Q85" s="864"/>
      <c r="R85" s="864"/>
      <c r="S85" s="865"/>
    </row>
    <row r="86" spans="1:19" x14ac:dyDescent="0.2">
      <c r="A86" s="863" t="s">
        <v>2816</v>
      </c>
      <c r="B86" s="864"/>
      <c r="C86" s="864"/>
      <c r="D86" s="864"/>
      <c r="E86" s="864"/>
      <c r="F86" s="864"/>
      <c r="G86" s="864"/>
      <c r="H86" s="864"/>
      <c r="I86" s="864"/>
      <c r="J86" s="864"/>
      <c r="K86" s="864"/>
      <c r="L86" s="864"/>
      <c r="M86" s="864"/>
      <c r="N86" s="864"/>
      <c r="O86" s="864"/>
      <c r="P86" s="864"/>
      <c r="Q86" s="864"/>
      <c r="R86" s="864"/>
      <c r="S86" s="865"/>
    </row>
    <row r="87" spans="1:19" x14ac:dyDescent="0.2">
      <c r="A87" s="863" t="s">
        <v>2817</v>
      </c>
      <c r="B87" s="864"/>
      <c r="C87" s="864"/>
      <c r="D87" s="864"/>
      <c r="E87" s="864"/>
      <c r="F87" s="864"/>
      <c r="G87" s="864"/>
      <c r="H87" s="864"/>
      <c r="I87" s="864"/>
      <c r="J87" s="864"/>
      <c r="K87" s="864"/>
      <c r="L87" s="864"/>
      <c r="M87" s="864"/>
      <c r="N87" s="864"/>
      <c r="O87" s="864"/>
      <c r="P87" s="864"/>
      <c r="Q87" s="864"/>
      <c r="R87" s="864"/>
      <c r="S87" s="865"/>
    </row>
    <row r="88" spans="1:19" x14ac:dyDescent="0.2">
      <c r="A88" s="863" t="s">
        <v>2818</v>
      </c>
      <c r="B88" s="864"/>
      <c r="C88" s="864"/>
      <c r="D88" s="864"/>
      <c r="E88" s="864"/>
      <c r="F88" s="864"/>
      <c r="G88" s="864"/>
      <c r="H88" s="864"/>
      <c r="I88" s="864"/>
      <c r="J88" s="864"/>
      <c r="K88" s="864"/>
      <c r="L88" s="864"/>
      <c r="M88" s="864"/>
      <c r="N88" s="864"/>
      <c r="O88" s="864"/>
      <c r="P88" s="864"/>
      <c r="Q88" s="864"/>
      <c r="R88" s="864"/>
      <c r="S88" s="865"/>
    </row>
    <row r="89" spans="1:19" x14ac:dyDescent="0.2">
      <c r="A89" s="863" t="s">
        <v>2819</v>
      </c>
      <c r="B89" s="864"/>
      <c r="C89" s="864"/>
      <c r="D89" s="864"/>
      <c r="E89" s="864"/>
      <c r="F89" s="864"/>
      <c r="G89" s="864"/>
      <c r="H89" s="864"/>
      <c r="I89" s="864"/>
      <c r="J89" s="864"/>
      <c r="K89" s="864"/>
      <c r="L89" s="864"/>
      <c r="M89" s="864"/>
      <c r="N89" s="864"/>
      <c r="O89" s="864"/>
      <c r="P89" s="864"/>
      <c r="Q89" s="864"/>
      <c r="R89" s="864"/>
      <c r="S89" s="865"/>
    </row>
    <row r="90" spans="1:19" x14ac:dyDescent="0.2">
      <c r="A90" s="866" t="s">
        <v>2820</v>
      </c>
      <c r="B90" s="867"/>
      <c r="C90" s="867"/>
      <c r="D90" s="867"/>
      <c r="E90" s="867"/>
      <c r="F90" s="867"/>
      <c r="G90" s="867"/>
      <c r="H90" s="867"/>
      <c r="I90" s="867"/>
      <c r="J90" s="867"/>
      <c r="K90" s="867"/>
      <c r="L90" s="867"/>
      <c r="M90" s="867"/>
      <c r="N90" s="867"/>
      <c r="O90" s="867"/>
      <c r="P90" s="867"/>
      <c r="Q90" s="867"/>
      <c r="R90" s="867"/>
      <c r="S90" s="868"/>
    </row>
    <row r="91" spans="1:19" ht="27" customHeight="1" x14ac:dyDescent="0.2">
      <c r="A91" s="869" t="s">
        <v>41</v>
      </c>
      <c r="B91" s="869"/>
      <c r="C91" s="869"/>
      <c r="D91" s="869" t="s">
        <v>42</v>
      </c>
      <c r="E91" s="869"/>
      <c r="F91" s="869" t="s">
        <v>43</v>
      </c>
      <c r="G91" s="869"/>
      <c r="H91" s="869"/>
      <c r="I91" s="869" t="s">
        <v>44</v>
      </c>
      <c r="J91" s="869"/>
      <c r="K91" s="870" t="s">
        <v>45</v>
      </c>
      <c r="L91" s="871"/>
      <c r="M91" s="871"/>
      <c r="N91" s="872"/>
      <c r="O91" s="873" t="s">
        <v>46</v>
      </c>
      <c r="P91" s="873"/>
      <c r="Q91" s="874"/>
      <c r="R91" s="869" t="s">
        <v>47</v>
      </c>
      <c r="S91" s="869"/>
    </row>
    <row r="92" spans="1:19" ht="24" customHeight="1" x14ac:dyDescent="0.2">
      <c r="A92" s="875" t="s">
        <v>48</v>
      </c>
      <c r="B92" s="875" t="s">
        <v>49</v>
      </c>
      <c r="C92" s="876" t="s">
        <v>50</v>
      </c>
      <c r="D92" s="875" t="s">
        <v>51</v>
      </c>
      <c r="E92" s="875" t="s">
        <v>52</v>
      </c>
      <c r="F92" s="870" t="s">
        <v>53</v>
      </c>
      <c r="G92" s="878"/>
      <c r="H92" s="879"/>
      <c r="I92" s="875" t="s">
        <v>54</v>
      </c>
      <c r="J92" s="875" t="s">
        <v>55</v>
      </c>
      <c r="K92" s="870" t="s">
        <v>56</v>
      </c>
      <c r="L92" s="879"/>
      <c r="M92" s="870" t="s">
        <v>57</v>
      </c>
      <c r="N92" s="879"/>
      <c r="O92" s="875" t="s">
        <v>58</v>
      </c>
      <c r="P92" s="875" t="s">
        <v>59</v>
      </c>
      <c r="Q92" s="875" t="s">
        <v>60</v>
      </c>
      <c r="R92" s="875" t="s">
        <v>61</v>
      </c>
      <c r="S92" s="875" t="s">
        <v>62</v>
      </c>
    </row>
    <row r="93" spans="1:19" ht="65.25" customHeight="1" x14ac:dyDescent="0.2">
      <c r="A93" s="869"/>
      <c r="B93" s="869"/>
      <c r="C93" s="877"/>
      <c r="D93" s="869"/>
      <c r="E93" s="869"/>
      <c r="F93" s="238" t="s">
        <v>63</v>
      </c>
      <c r="G93" s="238" t="s">
        <v>64</v>
      </c>
      <c r="H93" s="238" t="s">
        <v>65</v>
      </c>
      <c r="I93" s="869"/>
      <c r="J93" s="869"/>
      <c r="K93" s="97" t="s">
        <v>66</v>
      </c>
      <c r="L93" s="97" t="s">
        <v>67</v>
      </c>
      <c r="M93" s="97" t="s">
        <v>68</v>
      </c>
      <c r="N93" s="97" t="s">
        <v>67</v>
      </c>
      <c r="O93" s="869"/>
      <c r="P93" s="869"/>
      <c r="Q93" s="869"/>
      <c r="R93" s="869"/>
      <c r="S93" s="869"/>
    </row>
    <row r="94" spans="1:19" x14ac:dyDescent="0.2">
      <c r="A94" s="880" t="s">
        <v>2407</v>
      </c>
      <c r="B94" s="880"/>
      <c r="C94" s="880"/>
      <c r="D94" s="880"/>
      <c r="E94" s="880"/>
      <c r="F94" s="880"/>
      <c r="G94" s="880"/>
      <c r="H94" s="880"/>
      <c r="I94" s="880"/>
      <c r="J94" s="880"/>
      <c r="K94" s="880"/>
      <c r="L94" s="880"/>
      <c r="M94" s="880"/>
      <c r="N94" s="880"/>
      <c r="O94" s="880"/>
      <c r="P94" s="880"/>
      <c r="Q94" s="880"/>
      <c r="R94" s="880"/>
      <c r="S94" s="880"/>
    </row>
    <row r="95" spans="1:19" x14ac:dyDescent="0.2">
      <c r="A95" s="107"/>
      <c r="B95" s="106"/>
      <c r="C95" s="105"/>
      <c r="D95" s="105"/>
      <c r="E95" s="105"/>
      <c r="F95" s="105"/>
      <c r="G95" s="105"/>
      <c r="H95" s="105"/>
      <c r="I95" s="105"/>
      <c r="J95" s="105"/>
      <c r="K95" s="105"/>
      <c r="L95" s="105"/>
      <c r="M95" s="105"/>
      <c r="N95" s="105"/>
      <c r="O95" s="105"/>
      <c r="P95" s="105"/>
      <c r="Q95" s="105"/>
      <c r="R95" s="105"/>
      <c r="S95" s="105"/>
    </row>
    <row r="96" spans="1:19" x14ac:dyDescent="0.2">
      <c r="A96" s="880" t="s">
        <v>3675</v>
      </c>
      <c r="B96" s="880"/>
      <c r="C96" s="880"/>
      <c r="D96" s="880"/>
      <c r="E96" s="880"/>
      <c r="F96" s="880"/>
      <c r="G96" s="880"/>
      <c r="H96" s="880"/>
      <c r="I96" s="880"/>
      <c r="J96" s="880"/>
      <c r="K96" s="880"/>
      <c r="L96" s="880"/>
      <c r="M96" s="880"/>
      <c r="N96" s="880"/>
      <c r="O96" s="880"/>
      <c r="P96" s="880"/>
      <c r="Q96" s="880"/>
      <c r="R96" s="880"/>
      <c r="S96" s="880"/>
    </row>
    <row r="97" spans="1:19" x14ac:dyDescent="0.2">
      <c r="A97" s="107"/>
      <c r="B97" s="106"/>
      <c r="C97" s="106"/>
      <c r="D97" s="106"/>
      <c r="E97" s="106"/>
      <c r="F97" s="106"/>
      <c r="G97" s="106"/>
      <c r="H97" s="106"/>
      <c r="I97" s="106"/>
      <c r="J97" s="106"/>
      <c r="K97" s="106"/>
      <c r="L97" s="106"/>
      <c r="M97" s="106"/>
      <c r="N97" s="106"/>
      <c r="O97" s="106"/>
      <c r="P97" s="106"/>
      <c r="Q97" s="106"/>
      <c r="R97" s="106"/>
      <c r="S97" s="106"/>
    </row>
    <row r="98" spans="1:19" x14ac:dyDescent="0.2">
      <c r="A98" s="880" t="s">
        <v>3791</v>
      </c>
      <c r="B98" s="880"/>
      <c r="C98" s="880"/>
      <c r="D98" s="880"/>
      <c r="E98" s="880"/>
      <c r="F98" s="880"/>
      <c r="G98" s="880"/>
      <c r="H98" s="880"/>
      <c r="I98" s="880"/>
      <c r="J98" s="880"/>
      <c r="K98" s="880"/>
      <c r="L98" s="880"/>
      <c r="M98" s="880"/>
      <c r="N98" s="880"/>
      <c r="O98" s="880"/>
      <c r="P98" s="880"/>
      <c r="Q98" s="880"/>
      <c r="R98" s="880"/>
      <c r="S98" s="880"/>
    </row>
    <row r="99" spans="1:19" x14ac:dyDescent="0.2">
      <c r="A99" s="106"/>
      <c r="B99" s="106"/>
      <c r="C99" s="106"/>
      <c r="D99" s="106"/>
      <c r="E99" s="106"/>
      <c r="F99" s="106"/>
      <c r="G99" s="106"/>
      <c r="H99" s="106"/>
      <c r="I99" s="106"/>
      <c r="J99" s="106"/>
      <c r="K99" s="106"/>
      <c r="L99" s="106"/>
      <c r="M99" s="106"/>
      <c r="N99" s="106"/>
      <c r="O99" s="106"/>
      <c r="P99" s="106"/>
      <c r="Q99" s="106"/>
      <c r="R99" s="106"/>
      <c r="S99" s="106"/>
    </row>
    <row r="100" spans="1:19" x14ac:dyDescent="0.2">
      <c r="A100" s="880" t="s">
        <v>3780</v>
      </c>
      <c r="B100" s="880"/>
      <c r="C100" s="880"/>
      <c r="D100" s="880"/>
      <c r="E100" s="880"/>
      <c r="F100" s="880"/>
      <c r="G100" s="880"/>
      <c r="H100" s="880"/>
      <c r="I100" s="880"/>
      <c r="J100" s="880"/>
      <c r="K100" s="880"/>
      <c r="L100" s="880"/>
      <c r="M100" s="880"/>
      <c r="N100" s="880"/>
      <c r="O100" s="880"/>
      <c r="P100" s="880"/>
      <c r="Q100" s="880"/>
      <c r="R100" s="880"/>
      <c r="S100" s="880"/>
    </row>
    <row r="101" spans="1:19" x14ac:dyDescent="0.2">
      <c r="A101" s="106"/>
      <c r="B101" s="106"/>
      <c r="C101" s="106"/>
      <c r="D101" s="106"/>
      <c r="E101" s="106"/>
      <c r="F101" s="106"/>
      <c r="G101" s="106"/>
      <c r="H101" s="106"/>
      <c r="I101" s="106"/>
      <c r="J101" s="106"/>
      <c r="K101" s="106"/>
      <c r="L101" s="106"/>
      <c r="M101" s="106"/>
      <c r="N101" s="106"/>
      <c r="O101" s="106"/>
      <c r="P101" s="106"/>
      <c r="Q101" s="106"/>
      <c r="R101" s="106"/>
      <c r="S101" s="106"/>
    </row>
    <row r="102" spans="1:19" x14ac:dyDescent="0.2">
      <c r="A102" s="885" t="s">
        <v>3798</v>
      </c>
      <c r="B102" s="885"/>
      <c r="C102" s="885"/>
      <c r="D102" s="885"/>
      <c r="E102" s="885"/>
      <c r="F102" s="885"/>
      <c r="G102" s="885"/>
      <c r="H102" s="885"/>
      <c r="I102" s="885"/>
      <c r="J102" s="885"/>
      <c r="K102" s="885"/>
      <c r="L102" s="885"/>
      <c r="M102" s="885"/>
      <c r="N102" s="885"/>
      <c r="O102" s="885"/>
      <c r="P102" s="885"/>
      <c r="Q102" s="885"/>
      <c r="R102" s="885"/>
      <c r="S102" s="885"/>
    </row>
    <row r="103" spans="1:19" x14ac:dyDescent="0.2">
      <c r="A103" s="106"/>
      <c r="B103" s="106"/>
      <c r="C103" s="106"/>
      <c r="D103" s="106"/>
      <c r="E103" s="106"/>
      <c r="F103" s="106"/>
      <c r="G103" s="106"/>
      <c r="H103" s="106"/>
      <c r="I103" s="106"/>
      <c r="J103" s="106"/>
      <c r="K103" s="106"/>
      <c r="L103" s="106"/>
      <c r="M103" s="106"/>
      <c r="N103" s="106"/>
      <c r="O103" s="106"/>
      <c r="P103" s="106"/>
      <c r="Q103" s="106"/>
      <c r="R103" s="106"/>
      <c r="S103" s="106"/>
    </row>
    <row r="104" spans="1:19" x14ac:dyDescent="0.2">
      <c r="A104" s="880" t="s">
        <v>3814</v>
      </c>
      <c r="B104" s="880"/>
      <c r="C104" s="880"/>
      <c r="D104" s="880"/>
      <c r="E104" s="880"/>
      <c r="F104" s="880"/>
      <c r="G104" s="880"/>
      <c r="H104" s="880"/>
      <c r="I104" s="880"/>
      <c r="J104" s="880"/>
      <c r="K104" s="880"/>
      <c r="L104" s="880"/>
      <c r="M104" s="880"/>
      <c r="N104" s="880"/>
      <c r="O104" s="880"/>
      <c r="P104" s="880"/>
      <c r="Q104" s="880"/>
      <c r="R104" s="880"/>
      <c r="S104" s="880"/>
    </row>
    <row r="105" spans="1:19" x14ac:dyDescent="0.2">
      <c r="A105" s="106"/>
      <c r="B105" s="106"/>
      <c r="C105" s="106"/>
      <c r="D105" s="106"/>
      <c r="E105" s="106"/>
      <c r="F105" s="106"/>
      <c r="G105" s="106"/>
      <c r="H105" s="106"/>
      <c r="I105" s="106"/>
      <c r="J105" s="106"/>
      <c r="K105" s="106"/>
      <c r="L105" s="106"/>
      <c r="M105" s="106"/>
      <c r="N105" s="106"/>
      <c r="O105" s="106"/>
      <c r="P105" s="106"/>
      <c r="Q105" s="106"/>
      <c r="R105" s="106"/>
      <c r="S105" s="106"/>
    </row>
    <row r="106" spans="1:19" x14ac:dyDescent="0.2">
      <c r="A106" s="880" t="s">
        <v>3820</v>
      </c>
      <c r="B106" s="880"/>
      <c r="C106" s="880"/>
      <c r="D106" s="880"/>
      <c r="E106" s="880"/>
      <c r="F106" s="880"/>
      <c r="G106" s="880"/>
      <c r="H106" s="880"/>
      <c r="I106" s="880"/>
      <c r="J106" s="880"/>
      <c r="K106" s="880"/>
      <c r="L106" s="880"/>
      <c r="M106" s="880"/>
      <c r="N106" s="880"/>
      <c r="O106" s="880"/>
      <c r="P106" s="880"/>
      <c r="Q106" s="880"/>
      <c r="R106" s="880"/>
      <c r="S106" s="880"/>
    </row>
    <row r="107" spans="1:19" x14ac:dyDescent="0.2">
      <c r="A107" s="106"/>
      <c r="B107" s="106"/>
      <c r="C107" s="106"/>
      <c r="D107" s="106"/>
      <c r="E107" s="106"/>
      <c r="F107" s="106"/>
      <c r="G107" s="106"/>
      <c r="H107" s="106"/>
      <c r="I107" s="106"/>
      <c r="J107" s="106"/>
      <c r="K107" s="106"/>
      <c r="L107" s="106"/>
      <c r="M107" s="106"/>
      <c r="N107" s="106"/>
      <c r="O107" s="106"/>
      <c r="P107" s="106"/>
      <c r="Q107" s="106"/>
      <c r="R107" s="106"/>
      <c r="S107" s="106"/>
    </row>
    <row r="108" spans="1:19" x14ac:dyDescent="0.2">
      <c r="A108" s="880" t="s">
        <v>3839</v>
      </c>
      <c r="B108" s="880"/>
      <c r="C108" s="880"/>
      <c r="D108" s="880"/>
      <c r="E108" s="880"/>
      <c r="F108" s="880"/>
      <c r="G108" s="880"/>
      <c r="H108" s="880"/>
      <c r="I108" s="880"/>
      <c r="J108" s="880"/>
      <c r="K108" s="880"/>
      <c r="L108" s="880"/>
      <c r="M108" s="880"/>
      <c r="N108" s="880"/>
      <c r="O108" s="880"/>
      <c r="P108" s="880"/>
      <c r="Q108" s="880"/>
      <c r="R108" s="880"/>
      <c r="S108" s="880"/>
    </row>
    <row r="109" spans="1:19" x14ac:dyDescent="0.2">
      <c r="A109" s="106"/>
      <c r="B109" s="270"/>
      <c r="C109" s="106"/>
      <c r="D109" s="106"/>
      <c r="E109" s="106"/>
      <c r="F109" s="106"/>
      <c r="G109" s="106"/>
      <c r="H109" s="106"/>
      <c r="I109" s="106"/>
      <c r="J109" s="106"/>
      <c r="K109" s="106"/>
      <c r="L109" s="106"/>
      <c r="M109" s="106"/>
      <c r="N109" s="106"/>
      <c r="O109" s="106"/>
      <c r="P109" s="106"/>
      <c r="Q109" s="106"/>
      <c r="R109" s="106"/>
      <c r="S109" s="106"/>
    </row>
    <row r="110" spans="1:19" x14ac:dyDescent="0.2">
      <c r="A110" s="880" t="s">
        <v>3841</v>
      </c>
      <c r="B110" s="880"/>
      <c r="C110" s="880"/>
      <c r="D110" s="880"/>
      <c r="E110" s="880"/>
      <c r="F110" s="880"/>
      <c r="G110" s="880"/>
      <c r="H110" s="880"/>
      <c r="I110" s="880"/>
      <c r="J110" s="880"/>
      <c r="K110" s="880"/>
      <c r="L110" s="880"/>
      <c r="M110" s="880"/>
      <c r="N110" s="880"/>
      <c r="O110" s="880"/>
      <c r="P110" s="880"/>
      <c r="Q110" s="880"/>
      <c r="R110" s="880"/>
      <c r="S110" s="880"/>
    </row>
    <row r="111" spans="1:19" x14ac:dyDescent="0.2">
      <c r="A111" s="270"/>
      <c r="B111" s="106"/>
      <c r="C111" s="106"/>
      <c r="D111" s="106"/>
      <c r="E111" s="106"/>
      <c r="F111" s="106"/>
      <c r="G111" s="106"/>
      <c r="H111" s="106"/>
      <c r="I111" s="106"/>
      <c r="J111" s="106"/>
      <c r="K111" s="106"/>
      <c r="L111" s="106"/>
      <c r="M111" s="106"/>
      <c r="N111" s="106"/>
      <c r="O111" s="106"/>
      <c r="P111" s="106"/>
      <c r="Q111" s="106"/>
      <c r="R111" s="106"/>
      <c r="S111" s="106"/>
    </row>
    <row r="112" spans="1:19" x14ac:dyDescent="0.2">
      <c r="A112" s="880" t="s">
        <v>3882</v>
      </c>
      <c r="B112" s="880"/>
      <c r="C112" s="880"/>
      <c r="D112" s="880"/>
      <c r="E112" s="880"/>
      <c r="F112" s="880"/>
      <c r="G112" s="880"/>
      <c r="H112" s="880"/>
      <c r="I112" s="880"/>
      <c r="J112" s="880"/>
      <c r="K112" s="880"/>
      <c r="L112" s="880"/>
      <c r="M112" s="880"/>
      <c r="N112" s="880"/>
      <c r="O112" s="880"/>
      <c r="P112" s="880"/>
      <c r="Q112" s="880"/>
      <c r="R112" s="880"/>
      <c r="S112" s="880"/>
    </row>
    <row r="113" spans="1:19" x14ac:dyDescent="0.2">
      <c r="A113" s="270"/>
      <c r="B113" s="106"/>
      <c r="C113" s="106"/>
      <c r="D113" s="106"/>
      <c r="E113" s="106"/>
      <c r="F113" s="106"/>
      <c r="G113" s="106"/>
      <c r="H113" s="106"/>
      <c r="I113" s="106"/>
      <c r="J113" s="106"/>
      <c r="K113" s="106"/>
      <c r="L113" s="106"/>
      <c r="M113" s="106"/>
      <c r="N113" s="106"/>
      <c r="O113" s="106"/>
      <c r="P113" s="106"/>
      <c r="Q113" s="106"/>
      <c r="R113" s="106"/>
      <c r="S113" s="106"/>
    </row>
    <row r="114" spans="1:19" x14ac:dyDescent="0.2">
      <c r="A114" s="880" t="s">
        <v>3884</v>
      </c>
      <c r="B114" s="880"/>
      <c r="C114" s="880"/>
      <c r="D114" s="880"/>
      <c r="E114" s="880"/>
      <c r="F114" s="880"/>
      <c r="G114" s="880"/>
      <c r="H114" s="880"/>
      <c r="I114" s="880"/>
      <c r="J114" s="880"/>
      <c r="K114" s="880"/>
      <c r="L114" s="880"/>
      <c r="M114" s="880"/>
      <c r="N114" s="880"/>
      <c r="O114" s="880"/>
      <c r="P114" s="880"/>
      <c r="Q114" s="880"/>
      <c r="R114" s="880"/>
      <c r="S114" s="880"/>
    </row>
    <row r="115" spans="1:19" x14ac:dyDescent="0.2">
      <c r="A115" s="270"/>
      <c r="B115" s="106"/>
      <c r="C115" s="105"/>
      <c r="D115" s="105"/>
      <c r="E115" s="105"/>
      <c r="F115" s="105"/>
      <c r="G115" s="105"/>
      <c r="H115" s="105"/>
      <c r="I115" s="105"/>
      <c r="J115" s="105"/>
      <c r="K115" s="105"/>
      <c r="L115" s="105"/>
      <c r="M115" s="105"/>
      <c r="N115" s="105"/>
      <c r="O115" s="105"/>
      <c r="P115" s="105"/>
      <c r="Q115" s="105"/>
      <c r="R115" s="105"/>
      <c r="S115" s="105"/>
    </row>
    <row r="116" spans="1:19" x14ac:dyDescent="0.2">
      <c r="A116" s="880" t="s">
        <v>3890</v>
      </c>
      <c r="B116" s="880"/>
      <c r="C116" s="880"/>
      <c r="D116" s="880"/>
      <c r="E116" s="880"/>
      <c r="F116" s="880"/>
      <c r="G116" s="880"/>
      <c r="H116" s="880"/>
      <c r="I116" s="880"/>
      <c r="J116" s="880"/>
      <c r="K116" s="880"/>
      <c r="L116" s="880"/>
      <c r="M116" s="880"/>
      <c r="N116" s="880"/>
      <c r="O116" s="880"/>
      <c r="P116" s="880"/>
      <c r="Q116" s="880"/>
      <c r="R116" s="880"/>
      <c r="S116" s="880"/>
    </row>
    <row r="117" spans="1:19" x14ac:dyDescent="0.2">
      <c r="A117" s="107"/>
      <c r="B117" s="105"/>
      <c r="C117" s="105"/>
      <c r="D117" s="105"/>
      <c r="E117" s="105"/>
      <c r="F117" s="105"/>
      <c r="G117" s="105"/>
      <c r="H117" s="105"/>
      <c r="I117" s="105"/>
      <c r="J117" s="105"/>
      <c r="K117" s="105"/>
      <c r="L117" s="105"/>
      <c r="M117" s="105"/>
      <c r="N117" s="105"/>
      <c r="O117" s="105"/>
      <c r="P117" s="105"/>
      <c r="Q117" s="105"/>
      <c r="R117" s="105"/>
      <c r="S117" s="105"/>
    </row>
    <row r="118" spans="1:19" x14ac:dyDescent="0.2">
      <c r="A118" s="884" t="s">
        <v>2926</v>
      </c>
      <c r="B118" s="884"/>
      <c r="C118" s="884"/>
      <c r="D118" s="884"/>
      <c r="E118" s="884"/>
      <c r="F118" s="884"/>
      <c r="G118" s="884"/>
      <c r="H118" s="884"/>
      <c r="I118" s="884"/>
      <c r="J118" s="884"/>
      <c r="K118" s="884"/>
      <c r="L118" s="884"/>
      <c r="M118" s="884"/>
      <c r="N118" s="884"/>
      <c r="O118" s="884"/>
      <c r="P118" s="884"/>
      <c r="Q118" s="884"/>
      <c r="R118" s="884"/>
      <c r="S118" s="884"/>
    </row>
    <row r="119" spans="1:19" x14ac:dyDescent="0.2">
      <c r="A119" s="105">
        <f>SUM(A117,A115,A113,A111,A109,A107,A105,A103,A101,A99,A97,A95)</f>
        <v>0</v>
      </c>
      <c r="B119" s="421">
        <f t="shared" ref="B119:S119" si="2">SUM(B117,B115,B113,B111,B109,B107,B105,B103,B101,B99,B97,B95)</f>
        <v>0</v>
      </c>
      <c r="C119" s="421">
        <f t="shared" si="2"/>
        <v>0</v>
      </c>
      <c r="D119" s="421">
        <f t="shared" si="2"/>
        <v>0</v>
      </c>
      <c r="E119" s="421">
        <f t="shared" si="2"/>
        <v>0</v>
      </c>
      <c r="F119" s="421">
        <f t="shared" si="2"/>
        <v>0</v>
      </c>
      <c r="G119" s="421">
        <f t="shared" si="2"/>
        <v>0</v>
      </c>
      <c r="H119" s="421">
        <f t="shared" si="2"/>
        <v>0</v>
      </c>
      <c r="I119" s="421">
        <f t="shared" si="2"/>
        <v>0</v>
      </c>
      <c r="J119" s="421">
        <f t="shared" si="2"/>
        <v>0</v>
      </c>
      <c r="K119" s="421">
        <f t="shared" si="2"/>
        <v>0</v>
      </c>
      <c r="L119" s="421">
        <f t="shared" si="2"/>
        <v>0</v>
      </c>
      <c r="M119" s="421">
        <f t="shared" si="2"/>
        <v>0</v>
      </c>
      <c r="N119" s="421">
        <f t="shared" si="2"/>
        <v>0</v>
      </c>
      <c r="O119" s="421">
        <f t="shared" si="2"/>
        <v>0</v>
      </c>
      <c r="P119" s="421">
        <f t="shared" si="2"/>
        <v>0</v>
      </c>
      <c r="Q119" s="421">
        <f t="shared" si="2"/>
        <v>0</v>
      </c>
      <c r="R119" s="421">
        <f t="shared" si="2"/>
        <v>0</v>
      </c>
      <c r="S119" s="421">
        <f t="shared" si="2"/>
        <v>0</v>
      </c>
    </row>
    <row r="120" spans="1:19" x14ac:dyDescent="0.2">
      <c r="A120" s="273"/>
      <c r="B120" s="260"/>
      <c r="C120" s="260"/>
      <c r="D120" s="260"/>
      <c r="E120" s="260"/>
      <c r="F120" s="260"/>
      <c r="G120" s="260"/>
      <c r="H120" s="260"/>
      <c r="I120" s="260"/>
      <c r="J120" s="260"/>
      <c r="K120" s="260"/>
      <c r="L120" s="260"/>
      <c r="M120" s="260"/>
      <c r="N120" s="260"/>
      <c r="O120" s="260"/>
      <c r="P120" s="260"/>
      <c r="Q120" s="260"/>
      <c r="R120" s="260"/>
      <c r="S120" s="268"/>
    </row>
    <row r="121" spans="1:19" ht="22.5" customHeight="1" x14ac:dyDescent="0.2">
      <c r="A121" s="888" t="s">
        <v>2938</v>
      </c>
      <c r="B121" s="889"/>
      <c r="C121" s="889"/>
      <c r="D121" s="889"/>
      <c r="E121" s="889"/>
      <c r="F121" s="889"/>
      <c r="G121" s="889"/>
      <c r="H121" s="889"/>
      <c r="I121" s="889"/>
      <c r="J121" s="889"/>
      <c r="K121" s="889"/>
      <c r="L121" s="889"/>
      <c r="M121" s="889"/>
      <c r="N121" s="889"/>
      <c r="O121" s="889"/>
      <c r="P121" s="889"/>
      <c r="Q121" s="889"/>
      <c r="R121" s="889"/>
      <c r="S121" s="890"/>
    </row>
    <row r="122" spans="1:19" x14ac:dyDescent="0.2">
      <c r="A122" s="860" t="s">
        <v>173</v>
      </c>
      <c r="B122" s="861"/>
      <c r="C122" s="861"/>
      <c r="D122" s="861"/>
      <c r="E122" s="861"/>
      <c r="F122" s="861"/>
      <c r="G122" s="861"/>
      <c r="H122" s="861"/>
      <c r="I122" s="861"/>
      <c r="J122" s="861"/>
      <c r="K122" s="861"/>
      <c r="L122" s="861"/>
      <c r="M122" s="861"/>
      <c r="N122" s="861"/>
      <c r="O122" s="861"/>
      <c r="P122" s="861"/>
      <c r="Q122" s="861"/>
      <c r="R122" s="861"/>
      <c r="S122" s="862"/>
    </row>
    <row r="123" spans="1:19" x14ac:dyDescent="0.2">
      <c r="A123" s="863" t="s">
        <v>2821</v>
      </c>
      <c r="B123" s="864"/>
      <c r="C123" s="864"/>
      <c r="D123" s="864"/>
      <c r="E123" s="864"/>
      <c r="F123" s="864"/>
      <c r="G123" s="864"/>
      <c r="H123" s="864"/>
      <c r="I123" s="864"/>
      <c r="J123" s="864"/>
      <c r="K123" s="864"/>
      <c r="L123" s="864"/>
      <c r="M123" s="864"/>
      <c r="N123" s="864"/>
      <c r="O123" s="864"/>
      <c r="P123" s="864"/>
      <c r="Q123" s="864"/>
      <c r="R123" s="864"/>
      <c r="S123" s="865"/>
    </row>
    <row r="124" spans="1:19" x14ac:dyDescent="0.2">
      <c r="A124" s="863" t="s">
        <v>538</v>
      </c>
      <c r="B124" s="864"/>
      <c r="C124" s="864"/>
      <c r="D124" s="864"/>
      <c r="E124" s="864"/>
      <c r="F124" s="864"/>
      <c r="G124" s="864"/>
      <c r="H124" s="864"/>
      <c r="I124" s="864"/>
      <c r="J124" s="864"/>
      <c r="K124" s="864"/>
      <c r="L124" s="864"/>
      <c r="M124" s="864"/>
      <c r="N124" s="864"/>
      <c r="O124" s="864"/>
      <c r="P124" s="864"/>
      <c r="Q124" s="864"/>
      <c r="R124" s="864"/>
      <c r="S124" s="865"/>
    </row>
    <row r="125" spans="1:19" x14ac:dyDescent="0.2">
      <c r="A125" s="863" t="s">
        <v>2822</v>
      </c>
      <c r="B125" s="864"/>
      <c r="C125" s="864"/>
      <c r="D125" s="864"/>
      <c r="E125" s="864"/>
      <c r="F125" s="864"/>
      <c r="G125" s="864"/>
      <c r="H125" s="864"/>
      <c r="I125" s="864"/>
      <c r="J125" s="864"/>
      <c r="K125" s="864"/>
      <c r="L125" s="864"/>
      <c r="M125" s="864"/>
      <c r="N125" s="864"/>
      <c r="O125" s="864"/>
      <c r="P125" s="864"/>
      <c r="Q125" s="864"/>
      <c r="R125" s="864"/>
      <c r="S125" s="865"/>
    </row>
    <row r="126" spans="1:19" x14ac:dyDescent="0.2">
      <c r="A126" s="863" t="s">
        <v>2823</v>
      </c>
      <c r="B126" s="864"/>
      <c r="C126" s="864"/>
      <c r="D126" s="864"/>
      <c r="E126" s="864"/>
      <c r="F126" s="864"/>
      <c r="G126" s="864"/>
      <c r="H126" s="864"/>
      <c r="I126" s="864"/>
      <c r="J126" s="864"/>
      <c r="K126" s="864"/>
      <c r="L126" s="864"/>
      <c r="M126" s="864"/>
      <c r="N126" s="864"/>
      <c r="O126" s="864"/>
      <c r="P126" s="864"/>
      <c r="Q126" s="864"/>
      <c r="R126" s="864"/>
      <c r="S126" s="865"/>
    </row>
    <row r="127" spans="1:19" x14ac:dyDescent="0.2">
      <c r="A127" s="863" t="s">
        <v>2824</v>
      </c>
      <c r="B127" s="864"/>
      <c r="C127" s="864"/>
      <c r="D127" s="864"/>
      <c r="E127" s="864"/>
      <c r="F127" s="864"/>
      <c r="G127" s="864"/>
      <c r="H127" s="864"/>
      <c r="I127" s="864"/>
      <c r="J127" s="864"/>
      <c r="K127" s="864"/>
      <c r="L127" s="864"/>
      <c r="M127" s="864"/>
      <c r="N127" s="864"/>
      <c r="O127" s="864"/>
      <c r="P127" s="864"/>
      <c r="Q127" s="864"/>
      <c r="R127" s="864"/>
      <c r="S127" s="865"/>
    </row>
    <row r="128" spans="1:19" x14ac:dyDescent="0.2">
      <c r="A128" s="863" t="s">
        <v>2825</v>
      </c>
      <c r="B128" s="864"/>
      <c r="C128" s="864"/>
      <c r="D128" s="864"/>
      <c r="E128" s="864"/>
      <c r="F128" s="864"/>
      <c r="G128" s="864"/>
      <c r="H128" s="864"/>
      <c r="I128" s="864"/>
      <c r="J128" s="864"/>
      <c r="K128" s="864"/>
      <c r="L128" s="864"/>
      <c r="M128" s="864"/>
      <c r="N128" s="864"/>
      <c r="O128" s="864"/>
      <c r="P128" s="864"/>
      <c r="Q128" s="864"/>
      <c r="R128" s="864"/>
      <c r="S128" s="865"/>
    </row>
    <row r="129" spans="1:19" x14ac:dyDescent="0.2">
      <c r="A129" s="863" t="s">
        <v>2826</v>
      </c>
      <c r="B129" s="864"/>
      <c r="C129" s="864"/>
      <c r="D129" s="864"/>
      <c r="E129" s="864"/>
      <c r="F129" s="864"/>
      <c r="G129" s="864"/>
      <c r="H129" s="864"/>
      <c r="I129" s="864"/>
      <c r="J129" s="864"/>
      <c r="K129" s="864"/>
      <c r="L129" s="864"/>
      <c r="M129" s="864"/>
      <c r="N129" s="864"/>
      <c r="O129" s="864"/>
      <c r="P129" s="864"/>
      <c r="Q129" s="864"/>
      <c r="R129" s="864"/>
      <c r="S129" s="865"/>
    </row>
    <row r="130" spans="1:19" x14ac:dyDescent="0.2">
      <c r="A130" s="866" t="s">
        <v>2827</v>
      </c>
      <c r="B130" s="867"/>
      <c r="C130" s="867"/>
      <c r="D130" s="867"/>
      <c r="E130" s="867"/>
      <c r="F130" s="867"/>
      <c r="G130" s="867"/>
      <c r="H130" s="867"/>
      <c r="I130" s="867"/>
      <c r="J130" s="867"/>
      <c r="K130" s="867"/>
      <c r="L130" s="867"/>
      <c r="M130" s="867"/>
      <c r="N130" s="867"/>
      <c r="O130" s="867"/>
      <c r="P130" s="867"/>
      <c r="Q130" s="867"/>
      <c r="R130" s="867"/>
      <c r="S130" s="868"/>
    </row>
    <row r="131" spans="1:19" ht="28.5" customHeight="1" x14ac:dyDescent="0.2">
      <c r="A131" s="869" t="s">
        <v>41</v>
      </c>
      <c r="B131" s="869"/>
      <c r="C131" s="869"/>
      <c r="D131" s="869" t="s">
        <v>42</v>
      </c>
      <c r="E131" s="869"/>
      <c r="F131" s="869" t="s">
        <v>43</v>
      </c>
      <c r="G131" s="869"/>
      <c r="H131" s="869"/>
      <c r="I131" s="869" t="s">
        <v>44</v>
      </c>
      <c r="J131" s="869"/>
      <c r="K131" s="870" t="s">
        <v>45</v>
      </c>
      <c r="L131" s="871"/>
      <c r="M131" s="871"/>
      <c r="N131" s="872"/>
      <c r="O131" s="873" t="s">
        <v>46</v>
      </c>
      <c r="P131" s="873"/>
      <c r="Q131" s="874"/>
      <c r="R131" s="869" t="s">
        <v>47</v>
      </c>
      <c r="S131" s="869"/>
    </row>
    <row r="132" spans="1:19" ht="28.5" customHeight="1" x14ac:dyDescent="0.2">
      <c r="A132" s="875" t="s">
        <v>48</v>
      </c>
      <c r="B132" s="875" t="s">
        <v>49</v>
      </c>
      <c r="C132" s="876" t="s">
        <v>50</v>
      </c>
      <c r="D132" s="875" t="s">
        <v>51</v>
      </c>
      <c r="E132" s="875" t="s">
        <v>52</v>
      </c>
      <c r="F132" s="870" t="s">
        <v>53</v>
      </c>
      <c r="G132" s="878"/>
      <c r="H132" s="879"/>
      <c r="I132" s="875" t="s">
        <v>54</v>
      </c>
      <c r="J132" s="875" t="s">
        <v>55</v>
      </c>
      <c r="K132" s="870" t="s">
        <v>56</v>
      </c>
      <c r="L132" s="879"/>
      <c r="M132" s="870" t="s">
        <v>57</v>
      </c>
      <c r="N132" s="879"/>
      <c r="O132" s="875" t="s">
        <v>58</v>
      </c>
      <c r="P132" s="875" t="s">
        <v>59</v>
      </c>
      <c r="Q132" s="875" t="s">
        <v>60</v>
      </c>
      <c r="R132" s="875" t="s">
        <v>61</v>
      </c>
      <c r="S132" s="875" t="s">
        <v>62</v>
      </c>
    </row>
    <row r="133" spans="1:19" ht="66" customHeight="1" x14ac:dyDescent="0.2">
      <c r="A133" s="869"/>
      <c r="B133" s="869"/>
      <c r="C133" s="877"/>
      <c r="D133" s="869"/>
      <c r="E133" s="869"/>
      <c r="F133" s="238" t="s">
        <v>63</v>
      </c>
      <c r="G133" s="238" t="s">
        <v>64</v>
      </c>
      <c r="H133" s="238" t="s">
        <v>65</v>
      </c>
      <c r="I133" s="869"/>
      <c r="J133" s="869"/>
      <c r="K133" s="97" t="s">
        <v>66</v>
      </c>
      <c r="L133" s="97" t="s">
        <v>67</v>
      </c>
      <c r="M133" s="97" t="s">
        <v>68</v>
      </c>
      <c r="N133" s="97" t="s">
        <v>67</v>
      </c>
      <c r="O133" s="869"/>
      <c r="P133" s="869"/>
      <c r="Q133" s="869"/>
      <c r="R133" s="869"/>
      <c r="S133" s="869"/>
    </row>
    <row r="134" spans="1:19" x14ac:dyDescent="0.2">
      <c r="A134" s="880" t="s">
        <v>69</v>
      </c>
      <c r="B134" s="880"/>
      <c r="C134" s="880"/>
      <c r="D134" s="880"/>
      <c r="E134" s="880"/>
      <c r="F134" s="880"/>
      <c r="G134" s="880"/>
      <c r="H134" s="880"/>
      <c r="I134" s="880"/>
      <c r="J134" s="880"/>
      <c r="K134" s="880"/>
      <c r="L134" s="880"/>
      <c r="M134" s="880"/>
      <c r="N134" s="880"/>
      <c r="O134" s="880"/>
      <c r="P134" s="880"/>
      <c r="Q134" s="880"/>
      <c r="R134" s="880"/>
      <c r="S134" s="880"/>
    </row>
    <row r="135" spans="1:19" x14ac:dyDescent="0.2">
      <c r="A135" s="106">
        <v>0</v>
      </c>
      <c r="B135" s="106">
        <f>SUM(B115:B134)</f>
        <v>0</v>
      </c>
      <c r="C135" s="106">
        <f>SUM(C115:C134)</f>
        <v>0</v>
      </c>
      <c r="D135" s="106">
        <v>0</v>
      </c>
      <c r="E135" s="106">
        <v>0</v>
      </c>
      <c r="F135" s="106">
        <v>0</v>
      </c>
      <c r="G135" s="106">
        <f>SUM(G115:G134)</f>
        <v>0</v>
      </c>
      <c r="H135" s="106">
        <f>SUM(H115:H134)</f>
        <v>0</v>
      </c>
      <c r="I135" s="106">
        <v>0</v>
      </c>
      <c r="J135" s="106">
        <f>SUM(J115:J134)</f>
        <v>0</v>
      </c>
      <c r="K135" s="106">
        <f>SUM(K115:K134)</f>
        <v>0</v>
      </c>
      <c r="L135" s="106">
        <f>SUM(L115:L134)</f>
        <v>0</v>
      </c>
      <c r="M135" s="106">
        <f>SUM(M115:M134)</f>
        <v>0</v>
      </c>
      <c r="N135" s="106">
        <f>SUM(N115:N134)</f>
        <v>0</v>
      </c>
      <c r="O135" s="106">
        <v>0</v>
      </c>
      <c r="P135" s="106">
        <f>SUM(P115:P134)</f>
        <v>0</v>
      </c>
      <c r="Q135" s="106">
        <f>SUM(Q115:Q134)</f>
        <v>0</v>
      </c>
      <c r="R135" s="106">
        <f>SUM(R115:R134)</f>
        <v>0</v>
      </c>
      <c r="S135" s="106">
        <f>SUM(S115:S134)</f>
        <v>0</v>
      </c>
    </row>
    <row r="136" spans="1:19" x14ac:dyDescent="0.2">
      <c r="A136" s="880" t="s">
        <v>3390</v>
      </c>
      <c r="B136" s="880"/>
      <c r="C136" s="880"/>
      <c r="D136" s="880"/>
      <c r="E136" s="880"/>
      <c r="F136" s="880"/>
      <c r="G136" s="880"/>
      <c r="H136" s="880"/>
      <c r="I136" s="880"/>
      <c r="J136" s="880"/>
      <c r="K136" s="880"/>
      <c r="L136" s="880"/>
      <c r="M136" s="880"/>
      <c r="N136" s="880"/>
      <c r="O136" s="880"/>
      <c r="P136" s="880"/>
      <c r="Q136" s="880"/>
      <c r="R136" s="880"/>
      <c r="S136" s="880"/>
    </row>
    <row r="137" spans="1:19" x14ac:dyDescent="0.2">
      <c r="A137" s="106">
        <v>0</v>
      </c>
      <c r="B137" s="106">
        <f>SUM(B117:B136)</f>
        <v>0</v>
      </c>
      <c r="C137" s="106">
        <f>SUM(C117:C136)</f>
        <v>0</v>
      </c>
      <c r="D137" s="106">
        <v>0</v>
      </c>
      <c r="E137" s="106">
        <v>0</v>
      </c>
      <c r="F137" s="106">
        <v>0</v>
      </c>
      <c r="G137" s="106">
        <f>SUM(G117:G136)</f>
        <v>0</v>
      </c>
      <c r="H137" s="106">
        <f>SUM(H117:H136)</f>
        <v>0</v>
      </c>
      <c r="I137" s="106">
        <v>0</v>
      </c>
      <c r="J137" s="106">
        <f>SUM(J117:J136)</f>
        <v>0</v>
      </c>
      <c r="K137" s="106">
        <f>SUM(K117:K136)</f>
        <v>0</v>
      </c>
      <c r="L137" s="106">
        <f>SUM(L117:L136)</f>
        <v>0</v>
      </c>
      <c r="M137" s="106">
        <f>SUM(M117:M136)</f>
        <v>0</v>
      </c>
      <c r="N137" s="106">
        <f>SUM(N117:N136)</f>
        <v>0</v>
      </c>
      <c r="O137" s="106">
        <v>0</v>
      </c>
      <c r="P137" s="106">
        <f>SUM(P117:P136)</f>
        <v>0</v>
      </c>
      <c r="Q137" s="106">
        <f>SUM(Q117:Q136)</f>
        <v>0</v>
      </c>
      <c r="R137" s="106">
        <f>SUM(R117:R136)</f>
        <v>0</v>
      </c>
      <c r="S137" s="106">
        <f>SUM(S117:S136)</f>
        <v>0</v>
      </c>
    </row>
    <row r="138" spans="1:19" x14ac:dyDescent="0.2">
      <c r="A138" s="880" t="s">
        <v>71</v>
      </c>
      <c r="B138" s="880"/>
      <c r="C138" s="880"/>
      <c r="D138" s="880"/>
      <c r="E138" s="880"/>
      <c r="F138" s="880"/>
      <c r="G138" s="880"/>
      <c r="H138" s="880"/>
      <c r="I138" s="880"/>
      <c r="J138" s="880"/>
      <c r="K138" s="880"/>
      <c r="L138" s="880"/>
      <c r="M138" s="880"/>
      <c r="N138" s="880"/>
      <c r="O138" s="880"/>
      <c r="P138" s="880"/>
      <c r="Q138" s="880"/>
      <c r="R138" s="880"/>
      <c r="S138" s="880"/>
    </row>
    <row r="139" spans="1:19" s="518" customFormat="1" x14ac:dyDescent="0.2">
      <c r="A139" s="517">
        <v>1</v>
      </c>
      <c r="B139" s="517">
        <v>0</v>
      </c>
      <c r="C139" s="517">
        <v>1</v>
      </c>
      <c r="D139" s="517">
        <v>1</v>
      </c>
      <c r="E139" s="517">
        <v>0</v>
      </c>
      <c r="F139" s="517">
        <v>1</v>
      </c>
      <c r="G139" s="517">
        <v>0</v>
      </c>
      <c r="H139" s="517">
        <v>0</v>
      </c>
      <c r="I139" s="517">
        <v>1</v>
      </c>
      <c r="J139" s="517">
        <v>0</v>
      </c>
      <c r="K139" s="517">
        <v>0</v>
      </c>
      <c r="L139" s="517">
        <v>0</v>
      </c>
      <c r="M139" s="517">
        <v>0</v>
      </c>
      <c r="N139" s="517">
        <v>0</v>
      </c>
      <c r="O139" s="517">
        <v>0</v>
      </c>
      <c r="P139" s="517">
        <v>1</v>
      </c>
      <c r="Q139" s="517">
        <v>0</v>
      </c>
      <c r="R139" s="517">
        <v>0</v>
      </c>
      <c r="S139" s="517">
        <v>0</v>
      </c>
    </row>
    <row r="140" spans="1:19" x14ac:dyDescent="0.2">
      <c r="A140" s="880" t="s">
        <v>72</v>
      </c>
      <c r="B140" s="880"/>
      <c r="C140" s="880"/>
      <c r="D140" s="880"/>
      <c r="E140" s="880"/>
      <c r="F140" s="880"/>
      <c r="G140" s="880"/>
      <c r="H140" s="880"/>
      <c r="I140" s="880"/>
      <c r="J140" s="880"/>
      <c r="K140" s="880"/>
      <c r="L140" s="880"/>
      <c r="M140" s="880"/>
      <c r="N140" s="880"/>
      <c r="O140" s="880"/>
      <c r="P140" s="880"/>
      <c r="Q140" s="880"/>
      <c r="R140" s="880"/>
      <c r="S140" s="880"/>
    </row>
    <row r="141" spans="1:19" x14ac:dyDescent="0.2">
      <c r="A141" s="19">
        <v>0</v>
      </c>
      <c r="B141" s="19">
        <f>SUM(B121:B140)</f>
        <v>0</v>
      </c>
      <c r="C141" s="19">
        <f>SUM(C121:C140)</f>
        <v>1</v>
      </c>
      <c r="D141" s="19">
        <v>0</v>
      </c>
      <c r="E141" s="19">
        <v>0</v>
      </c>
      <c r="F141" s="19">
        <v>0</v>
      </c>
      <c r="G141" s="19">
        <f>SUM(G121:G140)</f>
        <v>0</v>
      </c>
      <c r="H141" s="19">
        <f>SUM(H121:H140)</f>
        <v>0</v>
      </c>
      <c r="I141" s="19">
        <v>0</v>
      </c>
      <c r="J141" s="19">
        <f>SUM(J121:J140)</f>
        <v>0</v>
      </c>
      <c r="K141" s="19">
        <f>SUM(K121:K140)</f>
        <v>0</v>
      </c>
      <c r="L141" s="19">
        <f>SUM(L121:L140)</f>
        <v>0</v>
      </c>
      <c r="M141" s="19">
        <f>SUM(M121:M140)</f>
        <v>0</v>
      </c>
      <c r="N141" s="19">
        <f>SUM(N121:N140)</f>
        <v>0</v>
      </c>
      <c r="O141" s="19">
        <v>0</v>
      </c>
      <c r="P141" s="19">
        <f>SUM(P121:P140)</f>
        <v>1</v>
      </c>
      <c r="Q141" s="19">
        <f>SUM(Q121:Q140)</f>
        <v>0</v>
      </c>
      <c r="R141" s="19">
        <f>SUM(R121:R140)</f>
        <v>0</v>
      </c>
      <c r="S141" s="19">
        <f>SUM(S121:S140)</f>
        <v>0</v>
      </c>
    </row>
    <row r="142" spans="1:19" x14ac:dyDescent="0.2">
      <c r="A142" s="885" t="s">
        <v>73</v>
      </c>
      <c r="B142" s="885"/>
      <c r="C142" s="885"/>
      <c r="D142" s="885"/>
      <c r="E142" s="885"/>
      <c r="F142" s="885"/>
      <c r="G142" s="885"/>
      <c r="H142" s="885"/>
      <c r="I142" s="885"/>
      <c r="J142" s="885"/>
      <c r="K142" s="885"/>
      <c r="L142" s="885"/>
      <c r="M142" s="885"/>
      <c r="N142" s="885"/>
      <c r="O142" s="885"/>
      <c r="P142" s="885"/>
      <c r="Q142" s="885"/>
      <c r="R142" s="885"/>
      <c r="S142" s="885"/>
    </row>
    <row r="143" spans="1:19" ht="14.25" customHeight="1" x14ac:dyDescent="0.2">
      <c r="A143" s="19">
        <v>1</v>
      </c>
      <c r="B143" s="19">
        <v>1</v>
      </c>
      <c r="C143" s="19">
        <v>2</v>
      </c>
      <c r="D143" s="19">
        <v>2</v>
      </c>
      <c r="E143" s="19">
        <v>0</v>
      </c>
      <c r="F143" s="19">
        <v>2</v>
      </c>
      <c r="G143" s="19">
        <v>0</v>
      </c>
      <c r="H143" s="19">
        <v>0</v>
      </c>
      <c r="I143" s="19">
        <v>2</v>
      </c>
      <c r="J143" s="19">
        <v>0</v>
      </c>
      <c r="K143" s="19">
        <v>0</v>
      </c>
      <c r="L143" s="19">
        <v>0</v>
      </c>
      <c r="M143" s="19">
        <v>0</v>
      </c>
      <c r="N143" s="19">
        <v>0</v>
      </c>
      <c r="O143" s="19">
        <v>0</v>
      </c>
      <c r="P143" s="19">
        <v>2</v>
      </c>
      <c r="Q143" s="19">
        <v>0</v>
      </c>
      <c r="R143" s="19">
        <v>0</v>
      </c>
      <c r="S143" s="19">
        <v>0</v>
      </c>
    </row>
    <row r="144" spans="1:19" x14ac:dyDescent="0.2">
      <c r="A144" s="880" t="s">
        <v>74</v>
      </c>
      <c r="B144" s="880"/>
      <c r="C144" s="880"/>
      <c r="D144" s="880"/>
      <c r="E144" s="880"/>
      <c r="F144" s="880"/>
      <c r="G144" s="880"/>
      <c r="H144" s="880"/>
      <c r="I144" s="880"/>
      <c r="J144" s="880"/>
      <c r="K144" s="880"/>
      <c r="L144" s="880"/>
      <c r="M144" s="880"/>
      <c r="N144" s="880"/>
      <c r="O144" s="880"/>
      <c r="P144" s="880"/>
      <c r="Q144" s="880"/>
      <c r="R144" s="880"/>
      <c r="S144" s="880"/>
    </row>
    <row r="145" spans="1:19"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880" t="s">
        <v>75</v>
      </c>
      <c r="B146" s="880"/>
      <c r="C146" s="880"/>
      <c r="D146" s="880"/>
      <c r="E146" s="880"/>
      <c r="F146" s="880"/>
      <c r="G146" s="880"/>
      <c r="H146" s="880"/>
      <c r="I146" s="880"/>
      <c r="J146" s="880"/>
      <c r="K146" s="880"/>
      <c r="L146" s="880"/>
      <c r="M146" s="880"/>
      <c r="N146" s="880"/>
      <c r="O146" s="880"/>
      <c r="P146" s="880"/>
      <c r="Q146" s="880"/>
      <c r="R146" s="880"/>
      <c r="S146" s="880"/>
    </row>
    <row r="147" spans="1:19"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880" t="s">
        <v>76</v>
      </c>
      <c r="B148" s="880"/>
      <c r="C148" s="880"/>
      <c r="D148" s="880"/>
      <c r="E148" s="880"/>
      <c r="F148" s="880"/>
      <c r="G148" s="880"/>
      <c r="H148" s="880"/>
      <c r="I148" s="880"/>
      <c r="J148" s="880"/>
      <c r="K148" s="880"/>
      <c r="L148" s="880"/>
      <c r="M148" s="880"/>
      <c r="N148" s="880"/>
      <c r="O148" s="880"/>
      <c r="P148" s="880"/>
      <c r="Q148" s="880"/>
      <c r="R148" s="880"/>
      <c r="S148" s="880"/>
    </row>
    <row r="149" spans="1:19"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880" t="s">
        <v>77</v>
      </c>
      <c r="B150" s="880"/>
      <c r="C150" s="880"/>
      <c r="D150" s="880"/>
      <c r="E150" s="880"/>
      <c r="F150" s="880"/>
      <c r="G150" s="880"/>
      <c r="H150" s="880"/>
      <c r="I150" s="880"/>
      <c r="J150" s="880"/>
      <c r="K150" s="880"/>
      <c r="L150" s="880"/>
      <c r="M150" s="880"/>
      <c r="N150" s="880"/>
      <c r="O150" s="880"/>
      <c r="P150" s="880"/>
      <c r="Q150" s="880"/>
      <c r="R150" s="880"/>
      <c r="S150" s="880"/>
    </row>
    <row r="151" spans="1:19"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
      <c r="A152" s="880" t="s">
        <v>78</v>
      </c>
      <c r="B152" s="880"/>
      <c r="C152" s="880"/>
      <c r="D152" s="880"/>
      <c r="E152" s="880"/>
      <c r="F152" s="880"/>
      <c r="G152" s="880"/>
      <c r="H152" s="880"/>
      <c r="I152" s="880"/>
      <c r="J152" s="880"/>
      <c r="K152" s="880"/>
      <c r="L152" s="880"/>
      <c r="M152" s="880"/>
      <c r="N152" s="880"/>
      <c r="O152" s="880"/>
      <c r="P152" s="880"/>
      <c r="Q152" s="880"/>
      <c r="R152" s="880"/>
      <c r="S152" s="880"/>
    </row>
    <row r="153" spans="1:19" x14ac:dyDescent="0.2">
      <c r="A153" s="19">
        <v>1</v>
      </c>
      <c r="B153" s="19">
        <v>0</v>
      </c>
      <c r="C153" s="19">
        <v>1</v>
      </c>
      <c r="D153" s="19">
        <v>1</v>
      </c>
      <c r="E153" s="19">
        <v>0</v>
      </c>
      <c r="F153" s="19">
        <v>1</v>
      </c>
      <c r="G153" s="19">
        <v>0</v>
      </c>
      <c r="H153" s="19">
        <v>0</v>
      </c>
      <c r="I153" s="19">
        <v>1</v>
      </c>
      <c r="J153" s="19">
        <v>0</v>
      </c>
      <c r="K153" s="19">
        <v>0</v>
      </c>
      <c r="L153" s="19">
        <v>0</v>
      </c>
      <c r="M153" s="19">
        <v>0</v>
      </c>
      <c r="N153" s="19">
        <v>0</v>
      </c>
      <c r="O153" s="19">
        <v>0</v>
      </c>
      <c r="P153" s="19">
        <v>1</v>
      </c>
      <c r="Q153" s="19">
        <v>0</v>
      </c>
      <c r="R153" s="19">
        <v>0</v>
      </c>
      <c r="S153" s="19">
        <v>0</v>
      </c>
    </row>
    <row r="154" spans="1:19" x14ac:dyDescent="0.2">
      <c r="A154" s="880" t="s">
        <v>79</v>
      </c>
      <c r="B154" s="880"/>
      <c r="C154" s="880"/>
      <c r="D154" s="880"/>
      <c r="E154" s="880"/>
      <c r="F154" s="880"/>
      <c r="G154" s="880"/>
      <c r="H154" s="880"/>
      <c r="I154" s="880"/>
      <c r="J154" s="880"/>
      <c r="K154" s="880"/>
      <c r="L154" s="880"/>
      <c r="M154" s="880"/>
      <c r="N154" s="880"/>
      <c r="O154" s="880"/>
      <c r="P154" s="880"/>
      <c r="Q154" s="880"/>
      <c r="R154" s="880"/>
      <c r="S154" s="880"/>
    </row>
    <row r="155" spans="1:19"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880" t="s">
        <v>80</v>
      </c>
      <c r="B156" s="880"/>
      <c r="C156" s="880"/>
      <c r="D156" s="880"/>
      <c r="E156" s="880"/>
      <c r="F156" s="880"/>
      <c r="G156" s="880"/>
      <c r="H156" s="880"/>
      <c r="I156" s="880"/>
      <c r="J156" s="880"/>
      <c r="K156" s="880"/>
      <c r="L156" s="880"/>
      <c r="M156" s="880"/>
      <c r="N156" s="880"/>
      <c r="O156" s="880"/>
      <c r="P156" s="880"/>
      <c r="Q156" s="880"/>
      <c r="R156" s="880"/>
      <c r="S156" s="880"/>
    </row>
    <row r="157" spans="1:19" s="1625" customFormat="1" x14ac:dyDescent="0.2">
      <c r="A157" s="106">
        <v>0</v>
      </c>
      <c r="B157" s="106">
        <v>1</v>
      </c>
      <c r="C157" s="106">
        <v>1</v>
      </c>
      <c r="D157" s="106">
        <v>1</v>
      </c>
      <c r="E157" s="106">
        <v>0</v>
      </c>
      <c r="F157" s="106">
        <v>1</v>
      </c>
      <c r="G157" s="106">
        <v>0</v>
      </c>
      <c r="H157" s="106">
        <v>0</v>
      </c>
      <c r="I157" s="106">
        <v>1</v>
      </c>
      <c r="J157" s="106">
        <v>0</v>
      </c>
      <c r="K157" s="106">
        <v>0</v>
      </c>
      <c r="L157" s="106">
        <v>0</v>
      </c>
      <c r="M157" s="106">
        <v>0</v>
      </c>
      <c r="N157" s="106">
        <v>0</v>
      </c>
      <c r="O157" s="106">
        <v>0</v>
      </c>
      <c r="P157" s="106">
        <v>1</v>
      </c>
      <c r="Q157" s="106">
        <v>0</v>
      </c>
      <c r="R157" s="106">
        <v>0</v>
      </c>
      <c r="S157" s="106">
        <v>0</v>
      </c>
    </row>
    <row r="158" spans="1:19" x14ac:dyDescent="0.2">
      <c r="A158" s="884" t="s">
        <v>2926</v>
      </c>
      <c r="B158" s="884"/>
      <c r="C158" s="884"/>
      <c r="D158" s="884"/>
      <c r="E158" s="884"/>
      <c r="F158" s="884"/>
      <c r="G158" s="884"/>
      <c r="H158" s="884"/>
      <c r="I158" s="884"/>
      <c r="J158" s="884"/>
      <c r="K158" s="884"/>
      <c r="L158" s="884"/>
      <c r="M158" s="884"/>
      <c r="N158" s="884"/>
      <c r="O158" s="884"/>
      <c r="P158" s="884"/>
      <c r="Q158" s="884"/>
      <c r="R158" s="884"/>
      <c r="S158" s="884"/>
    </row>
    <row r="159" spans="1:19" x14ac:dyDescent="0.2">
      <c r="A159" s="105">
        <f t="shared" ref="A159:S159" si="3">SUM(A157,A155,A153,A151,A149,A147,A145,A143,A141,A139,A137,A135)</f>
        <v>3</v>
      </c>
      <c r="B159" s="421">
        <f t="shared" si="3"/>
        <v>2</v>
      </c>
      <c r="C159" s="421">
        <f t="shared" si="3"/>
        <v>6</v>
      </c>
      <c r="D159" s="421">
        <f t="shared" si="3"/>
        <v>5</v>
      </c>
      <c r="E159" s="421">
        <f t="shared" si="3"/>
        <v>0</v>
      </c>
      <c r="F159" s="421">
        <f t="shared" si="3"/>
        <v>5</v>
      </c>
      <c r="G159" s="421">
        <f t="shared" si="3"/>
        <v>0</v>
      </c>
      <c r="H159" s="421">
        <f t="shared" si="3"/>
        <v>0</v>
      </c>
      <c r="I159" s="421">
        <f t="shared" si="3"/>
        <v>5</v>
      </c>
      <c r="J159" s="421">
        <f t="shared" si="3"/>
        <v>0</v>
      </c>
      <c r="K159" s="421">
        <f t="shared" si="3"/>
        <v>0</v>
      </c>
      <c r="L159" s="421">
        <f t="shared" si="3"/>
        <v>0</v>
      </c>
      <c r="M159" s="421">
        <f t="shared" si="3"/>
        <v>0</v>
      </c>
      <c r="N159" s="421">
        <f t="shared" si="3"/>
        <v>0</v>
      </c>
      <c r="O159" s="421">
        <f t="shared" si="3"/>
        <v>0</v>
      </c>
      <c r="P159" s="421">
        <f t="shared" si="3"/>
        <v>6</v>
      </c>
      <c r="Q159" s="421">
        <f t="shared" si="3"/>
        <v>0</v>
      </c>
      <c r="R159" s="421">
        <f t="shared" si="3"/>
        <v>0</v>
      </c>
      <c r="S159" s="421">
        <f t="shared" si="3"/>
        <v>0</v>
      </c>
    </row>
    <row r="160" spans="1:19" x14ac:dyDescent="0.2">
      <c r="A160" s="279"/>
      <c r="B160" s="280"/>
      <c r="C160" s="280"/>
      <c r="D160" s="280"/>
      <c r="E160" s="280"/>
      <c r="F160" s="280"/>
      <c r="G160" s="280"/>
      <c r="H160" s="280"/>
      <c r="I160" s="280"/>
      <c r="J160" s="280"/>
      <c r="K160" s="280"/>
      <c r="L160" s="280"/>
      <c r="M160" s="280"/>
      <c r="N160" s="280"/>
      <c r="O160" s="280"/>
      <c r="P160" s="280"/>
      <c r="Q160" s="280"/>
      <c r="R160" s="280"/>
      <c r="S160" s="281"/>
    </row>
    <row r="161" spans="1:19" ht="21.75" customHeight="1" x14ac:dyDescent="0.2">
      <c r="A161" s="857" t="s">
        <v>2937</v>
      </c>
      <c r="B161" s="886"/>
      <c r="C161" s="886"/>
      <c r="D161" s="886"/>
      <c r="E161" s="886"/>
      <c r="F161" s="886"/>
      <c r="G161" s="886"/>
      <c r="H161" s="886"/>
      <c r="I161" s="886"/>
      <c r="J161" s="886"/>
      <c r="K161" s="886"/>
      <c r="L161" s="886"/>
      <c r="M161" s="886"/>
      <c r="N161" s="886"/>
      <c r="O161" s="886"/>
      <c r="P161" s="886"/>
      <c r="Q161" s="886"/>
      <c r="R161" s="886"/>
      <c r="S161" s="887"/>
    </row>
    <row r="162" spans="1:19" ht="15" customHeight="1" x14ac:dyDescent="0.2">
      <c r="A162" s="922" t="s">
        <v>172</v>
      </c>
      <c r="B162" s="923"/>
      <c r="C162" s="923"/>
      <c r="D162" s="923"/>
      <c r="E162" s="923"/>
      <c r="F162" s="923"/>
      <c r="G162" s="923"/>
      <c r="H162" s="923"/>
      <c r="I162" s="923"/>
      <c r="J162" s="923"/>
      <c r="K162" s="923"/>
      <c r="L162" s="923"/>
      <c r="M162" s="923"/>
      <c r="N162" s="923"/>
      <c r="O162" s="923"/>
      <c r="P162" s="923"/>
      <c r="Q162" s="923"/>
      <c r="R162" s="923"/>
      <c r="S162" s="924"/>
    </row>
    <row r="163" spans="1:19" x14ac:dyDescent="0.2">
      <c r="A163" s="863" t="s">
        <v>83</v>
      </c>
      <c r="B163" s="864"/>
      <c r="C163" s="864"/>
      <c r="D163" s="864"/>
      <c r="E163" s="864"/>
      <c r="F163" s="864"/>
      <c r="G163" s="864"/>
      <c r="H163" s="864"/>
      <c r="I163" s="864"/>
      <c r="J163" s="864"/>
      <c r="K163" s="864"/>
      <c r="L163" s="864"/>
      <c r="M163" s="864"/>
      <c r="N163" s="864"/>
      <c r="O163" s="864"/>
      <c r="P163" s="864"/>
      <c r="Q163" s="864"/>
      <c r="R163" s="864"/>
      <c r="S163" s="865"/>
    </row>
    <row r="164" spans="1:19" x14ac:dyDescent="0.2">
      <c r="A164" s="863" t="s">
        <v>941</v>
      </c>
      <c r="B164" s="864"/>
      <c r="C164" s="864"/>
      <c r="D164" s="864"/>
      <c r="E164" s="864"/>
      <c r="F164" s="864"/>
      <c r="G164" s="864"/>
      <c r="H164" s="864"/>
      <c r="I164" s="864"/>
      <c r="J164" s="864"/>
      <c r="K164" s="864"/>
      <c r="L164" s="864"/>
      <c r="M164" s="864"/>
      <c r="N164" s="864"/>
      <c r="O164" s="864"/>
      <c r="P164" s="864"/>
      <c r="Q164" s="864"/>
      <c r="R164" s="864"/>
      <c r="S164" s="865"/>
    </row>
    <row r="165" spans="1:19" x14ac:dyDescent="0.2">
      <c r="A165" s="863" t="s">
        <v>2828</v>
      </c>
      <c r="B165" s="864"/>
      <c r="C165" s="864"/>
      <c r="D165" s="864"/>
      <c r="E165" s="864"/>
      <c r="F165" s="864"/>
      <c r="G165" s="864"/>
      <c r="H165" s="864"/>
      <c r="I165" s="864"/>
      <c r="J165" s="864"/>
      <c r="K165" s="864"/>
      <c r="L165" s="864"/>
      <c r="M165" s="864"/>
      <c r="N165" s="864"/>
      <c r="O165" s="864"/>
      <c r="P165" s="864"/>
      <c r="Q165" s="864"/>
      <c r="R165" s="864"/>
      <c r="S165" s="865"/>
    </row>
    <row r="166" spans="1:19" x14ac:dyDescent="0.2">
      <c r="A166" s="863" t="s">
        <v>2829</v>
      </c>
      <c r="B166" s="864"/>
      <c r="C166" s="864"/>
      <c r="D166" s="864"/>
      <c r="E166" s="864"/>
      <c r="F166" s="864"/>
      <c r="G166" s="864"/>
      <c r="H166" s="864"/>
      <c r="I166" s="864"/>
      <c r="J166" s="864"/>
      <c r="K166" s="864"/>
      <c r="L166" s="864"/>
      <c r="M166" s="864"/>
      <c r="N166" s="864"/>
      <c r="O166" s="864"/>
      <c r="P166" s="864"/>
      <c r="Q166" s="864"/>
      <c r="R166" s="864"/>
      <c r="S166" s="865"/>
    </row>
    <row r="167" spans="1:19" x14ac:dyDescent="0.2">
      <c r="A167" s="863" t="s">
        <v>2830</v>
      </c>
      <c r="B167" s="864"/>
      <c r="C167" s="864"/>
      <c r="D167" s="864"/>
      <c r="E167" s="864"/>
      <c r="F167" s="864"/>
      <c r="G167" s="864"/>
      <c r="H167" s="864"/>
      <c r="I167" s="864"/>
      <c r="J167" s="864"/>
      <c r="K167" s="864"/>
      <c r="L167" s="864"/>
      <c r="M167" s="864"/>
      <c r="N167" s="864"/>
      <c r="O167" s="864"/>
      <c r="P167" s="864"/>
      <c r="Q167" s="864"/>
      <c r="R167" s="864"/>
      <c r="S167" s="865"/>
    </row>
    <row r="168" spans="1:19" x14ac:dyDescent="0.2">
      <c r="A168" s="863" t="s">
        <v>2831</v>
      </c>
      <c r="B168" s="864"/>
      <c r="C168" s="864"/>
      <c r="D168" s="864"/>
      <c r="E168" s="864"/>
      <c r="F168" s="864"/>
      <c r="G168" s="864"/>
      <c r="H168" s="864"/>
      <c r="I168" s="864"/>
      <c r="J168" s="864"/>
      <c r="K168" s="864"/>
      <c r="L168" s="864"/>
      <c r="M168" s="864"/>
      <c r="N168" s="864"/>
      <c r="O168" s="864"/>
      <c r="P168" s="864"/>
      <c r="Q168" s="864"/>
      <c r="R168" s="864"/>
      <c r="S168" s="865"/>
    </row>
    <row r="169" spans="1:19" x14ac:dyDescent="0.2">
      <c r="A169" s="863" t="s">
        <v>2832</v>
      </c>
      <c r="B169" s="864"/>
      <c r="C169" s="864"/>
      <c r="D169" s="864"/>
      <c r="E169" s="864"/>
      <c r="F169" s="864"/>
      <c r="G169" s="864"/>
      <c r="H169" s="864"/>
      <c r="I169" s="864"/>
      <c r="J169" s="864"/>
      <c r="K169" s="864"/>
      <c r="L169" s="864"/>
      <c r="M169" s="864"/>
      <c r="N169" s="864"/>
      <c r="O169" s="864"/>
      <c r="P169" s="864"/>
      <c r="Q169" s="864"/>
      <c r="R169" s="864"/>
      <c r="S169" s="865"/>
    </row>
    <row r="170" spans="1:19" x14ac:dyDescent="0.2">
      <c r="A170" s="866" t="s">
        <v>2833</v>
      </c>
      <c r="B170" s="867"/>
      <c r="C170" s="867"/>
      <c r="D170" s="867"/>
      <c r="E170" s="867"/>
      <c r="F170" s="867"/>
      <c r="G170" s="867"/>
      <c r="H170" s="867"/>
      <c r="I170" s="867"/>
      <c r="J170" s="867"/>
      <c r="K170" s="867"/>
      <c r="L170" s="867"/>
      <c r="M170" s="867"/>
      <c r="N170" s="867"/>
      <c r="O170" s="867"/>
      <c r="P170" s="867"/>
      <c r="Q170" s="867"/>
      <c r="R170" s="867"/>
      <c r="S170" s="868"/>
    </row>
    <row r="171" spans="1:19" ht="31.5" customHeight="1" x14ac:dyDescent="0.2">
      <c r="A171" s="869" t="s">
        <v>41</v>
      </c>
      <c r="B171" s="869"/>
      <c r="C171" s="869"/>
      <c r="D171" s="869" t="s">
        <v>42</v>
      </c>
      <c r="E171" s="869"/>
      <c r="F171" s="869" t="s">
        <v>43</v>
      </c>
      <c r="G171" s="869"/>
      <c r="H171" s="869"/>
      <c r="I171" s="869" t="s">
        <v>44</v>
      </c>
      <c r="J171" s="869"/>
      <c r="K171" s="870" t="s">
        <v>45</v>
      </c>
      <c r="L171" s="871"/>
      <c r="M171" s="871"/>
      <c r="N171" s="872"/>
      <c r="O171" s="873" t="s">
        <v>46</v>
      </c>
      <c r="P171" s="873"/>
      <c r="Q171" s="874"/>
      <c r="R171" s="869" t="s">
        <v>47</v>
      </c>
      <c r="S171" s="869"/>
    </row>
    <row r="172" spans="1:19" ht="27" customHeight="1" x14ac:dyDescent="0.2">
      <c r="A172" s="875" t="s">
        <v>48</v>
      </c>
      <c r="B172" s="875" t="s">
        <v>49</v>
      </c>
      <c r="C172" s="876" t="s">
        <v>50</v>
      </c>
      <c r="D172" s="875" t="s">
        <v>51</v>
      </c>
      <c r="E172" s="875" t="s">
        <v>52</v>
      </c>
      <c r="F172" s="870" t="s">
        <v>53</v>
      </c>
      <c r="G172" s="878"/>
      <c r="H172" s="879"/>
      <c r="I172" s="875" t="s">
        <v>54</v>
      </c>
      <c r="J172" s="875" t="s">
        <v>55</v>
      </c>
      <c r="K172" s="870" t="s">
        <v>56</v>
      </c>
      <c r="L172" s="879"/>
      <c r="M172" s="870" t="s">
        <v>57</v>
      </c>
      <c r="N172" s="879"/>
      <c r="O172" s="875" t="s">
        <v>58</v>
      </c>
      <c r="P172" s="875" t="s">
        <v>59</v>
      </c>
      <c r="Q172" s="875" t="s">
        <v>60</v>
      </c>
      <c r="R172" s="875" t="s">
        <v>61</v>
      </c>
      <c r="S172" s="875" t="s">
        <v>62</v>
      </c>
    </row>
    <row r="173" spans="1:19" ht="64.5" customHeight="1" x14ac:dyDescent="0.2">
      <c r="A173" s="869"/>
      <c r="B173" s="869"/>
      <c r="C173" s="877"/>
      <c r="D173" s="869"/>
      <c r="E173" s="869"/>
      <c r="F173" s="238" t="s">
        <v>63</v>
      </c>
      <c r="G173" s="238" t="s">
        <v>64</v>
      </c>
      <c r="H173" s="238" t="s">
        <v>65</v>
      </c>
      <c r="I173" s="869"/>
      <c r="J173" s="869"/>
      <c r="K173" s="97" t="s">
        <v>66</v>
      </c>
      <c r="L173" s="97" t="s">
        <v>67</v>
      </c>
      <c r="M173" s="97" t="s">
        <v>68</v>
      </c>
      <c r="N173" s="97" t="s">
        <v>67</v>
      </c>
      <c r="O173" s="869"/>
      <c r="P173" s="869"/>
      <c r="Q173" s="869"/>
      <c r="R173" s="869"/>
      <c r="S173" s="869"/>
    </row>
    <row r="174" spans="1:19" x14ac:dyDescent="0.2">
      <c r="A174" s="880" t="s">
        <v>2407</v>
      </c>
      <c r="B174" s="880"/>
      <c r="C174" s="880"/>
      <c r="D174" s="880"/>
      <c r="E174" s="880"/>
      <c r="F174" s="880"/>
      <c r="G174" s="880"/>
      <c r="H174" s="880"/>
      <c r="I174" s="880"/>
      <c r="J174" s="880"/>
      <c r="K174" s="880"/>
      <c r="L174" s="880"/>
      <c r="M174" s="880"/>
      <c r="N174" s="880"/>
      <c r="O174" s="880"/>
      <c r="P174" s="880"/>
      <c r="Q174" s="880"/>
      <c r="R174" s="880"/>
      <c r="S174" s="880"/>
    </row>
    <row r="175" spans="1:19" x14ac:dyDescent="0.2">
      <c r="A175" s="107"/>
      <c r="B175" s="106"/>
      <c r="C175" s="106"/>
      <c r="D175" s="106"/>
      <c r="E175" s="106"/>
      <c r="F175" s="106"/>
      <c r="G175" s="106"/>
      <c r="H175" s="106"/>
      <c r="I175" s="106"/>
      <c r="J175" s="106"/>
      <c r="K175" s="106"/>
      <c r="L175" s="106"/>
      <c r="M175" s="106"/>
      <c r="N175" s="106"/>
      <c r="O175" s="106"/>
      <c r="P175" s="106"/>
      <c r="Q175" s="106"/>
      <c r="R175" s="106"/>
      <c r="S175" s="106"/>
    </row>
    <row r="176" spans="1:19" x14ac:dyDescent="0.2">
      <c r="A176" s="880" t="s">
        <v>3674</v>
      </c>
      <c r="B176" s="880"/>
      <c r="C176" s="880"/>
      <c r="D176" s="880"/>
      <c r="E176" s="880"/>
      <c r="F176" s="880"/>
      <c r="G176" s="880"/>
      <c r="H176" s="880"/>
      <c r="I176" s="880"/>
      <c r="J176" s="880"/>
      <c r="K176" s="880"/>
      <c r="L176" s="880"/>
      <c r="M176" s="880"/>
      <c r="N176" s="880"/>
      <c r="O176" s="880"/>
      <c r="P176" s="880"/>
      <c r="Q176" s="880"/>
      <c r="R176" s="880"/>
      <c r="S176" s="880"/>
    </row>
    <row r="177" spans="1:19" x14ac:dyDescent="0.2">
      <c r="A177" s="107"/>
      <c r="B177" s="106"/>
      <c r="C177" s="106"/>
      <c r="D177" s="106"/>
      <c r="E177" s="106"/>
      <c r="F177" s="106"/>
      <c r="G177" s="106"/>
      <c r="H177" s="106"/>
      <c r="I177" s="106"/>
      <c r="J177" s="106"/>
      <c r="K177" s="106"/>
      <c r="L177" s="106"/>
      <c r="M177" s="106"/>
      <c r="N177" s="106"/>
      <c r="O177" s="106"/>
      <c r="P177" s="106"/>
      <c r="Q177" s="106"/>
      <c r="R177" s="106"/>
      <c r="S177" s="106"/>
    </row>
    <row r="178" spans="1:19" x14ac:dyDescent="0.2">
      <c r="A178" s="880" t="s">
        <v>3670</v>
      </c>
      <c r="B178" s="880"/>
      <c r="C178" s="880"/>
      <c r="D178" s="880"/>
      <c r="E178" s="880"/>
      <c r="F178" s="880"/>
      <c r="G178" s="880"/>
      <c r="H178" s="880"/>
      <c r="I178" s="880"/>
      <c r="J178" s="880"/>
      <c r="K178" s="880"/>
      <c r="L178" s="880"/>
      <c r="M178" s="880"/>
      <c r="N178" s="880"/>
      <c r="O178" s="880"/>
      <c r="P178" s="880"/>
      <c r="Q178" s="880"/>
      <c r="R178" s="880"/>
      <c r="S178" s="880"/>
    </row>
    <row r="179" spans="1:19" x14ac:dyDescent="0.2">
      <c r="A179" s="106"/>
      <c r="B179" s="106"/>
      <c r="C179" s="106"/>
      <c r="D179" s="106"/>
      <c r="E179" s="106"/>
      <c r="F179" s="106"/>
      <c r="G179" s="106"/>
      <c r="H179" s="106"/>
      <c r="I179" s="106"/>
      <c r="J179" s="106"/>
      <c r="K179" s="106"/>
      <c r="L179" s="106"/>
      <c r="M179" s="106"/>
      <c r="N179" s="106"/>
      <c r="O179" s="106"/>
      <c r="P179" s="106"/>
      <c r="Q179" s="106"/>
      <c r="R179" s="106"/>
      <c r="S179" s="106"/>
    </row>
    <row r="180" spans="1:19" x14ac:dyDescent="0.2">
      <c r="A180" s="880" t="s">
        <v>3748</v>
      </c>
      <c r="B180" s="880"/>
      <c r="C180" s="880"/>
      <c r="D180" s="880"/>
      <c r="E180" s="880"/>
      <c r="F180" s="880"/>
      <c r="G180" s="880"/>
      <c r="H180" s="880"/>
      <c r="I180" s="880"/>
      <c r="J180" s="880"/>
      <c r="K180" s="880"/>
      <c r="L180" s="880"/>
      <c r="M180" s="880"/>
      <c r="N180" s="880"/>
      <c r="O180" s="880"/>
      <c r="P180" s="880"/>
      <c r="Q180" s="880"/>
      <c r="R180" s="880"/>
      <c r="S180" s="880"/>
    </row>
    <row r="181" spans="1:19" x14ac:dyDescent="0.2">
      <c r="A181" s="106"/>
      <c r="B181" s="106"/>
      <c r="C181" s="106"/>
      <c r="D181" s="106"/>
      <c r="E181" s="106"/>
      <c r="F181" s="106"/>
      <c r="G181" s="106"/>
      <c r="H181" s="106"/>
      <c r="I181" s="106"/>
      <c r="J181" s="106"/>
      <c r="K181" s="106"/>
      <c r="L181" s="106"/>
      <c r="M181" s="106"/>
      <c r="N181" s="106"/>
      <c r="O181" s="106"/>
      <c r="P181" s="106"/>
      <c r="Q181" s="106"/>
      <c r="R181" s="106"/>
      <c r="S181" s="106"/>
    </row>
    <row r="182" spans="1:19" x14ac:dyDescent="0.2">
      <c r="A182" s="891" t="s">
        <v>3794</v>
      </c>
      <c r="B182" s="891"/>
      <c r="C182" s="891"/>
      <c r="D182" s="891"/>
      <c r="E182" s="891"/>
      <c r="F182" s="891"/>
      <c r="G182" s="891"/>
      <c r="H182" s="891"/>
      <c r="I182" s="891"/>
      <c r="J182" s="891"/>
      <c r="K182" s="891"/>
      <c r="L182" s="891"/>
      <c r="M182" s="891"/>
      <c r="N182" s="891"/>
      <c r="O182" s="891"/>
      <c r="P182" s="891"/>
      <c r="Q182" s="891"/>
      <c r="R182" s="891"/>
      <c r="S182" s="891"/>
    </row>
    <row r="183" spans="1:19" x14ac:dyDescent="0.2">
      <c r="A183" s="106"/>
      <c r="B183" s="106"/>
      <c r="C183" s="106"/>
      <c r="D183" s="106"/>
      <c r="E183" s="106"/>
      <c r="F183" s="106"/>
      <c r="G183" s="106"/>
      <c r="H183" s="106"/>
      <c r="I183" s="106"/>
      <c r="J183" s="106"/>
      <c r="K183" s="106"/>
      <c r="L183" s="106"/>
      <c r="M183" s="106"/>
      <c r="N183" s="106"/>
      <c r="O183" s="106"/>
      <c r="P183" s="106"/>
      <c r="Q183" s="106"/>
      <c r="R183" s="106"/>
      <c r="S183" s="106"/>
    </row>
    <row r="184" spans="1:19" x14ac:dyDescent="0.2">
      <c r="A184" s="880" t="s">
        <v>3815</v>
      </c>
      <c r="B184" s="880"/>
      <c r="C184" s="880"/>
      <c r="D184" s="880"/>
      <c r="E184" s="880"/>
      <c r="F184" s="880"/>
      <c r="G184" s="880"/>
      <c r="H184" s="880"/>
      <c r="I184" s="880"/>
      <c r="J184" s="880"/>
      <c r="K184" s="880"/>
      <c r="L184" s="880"/>
      <c r="M184" s="880"/>
      <c r="N184" s="880"/>
      <c r="O184" s="880"/>
      <c r="P184" s="880"/>
      <c r="Q184" s="880"/>
      <c r="R184" s="880"/>
      <c r="S184" s="880"/>
    </row>
    <row r="185" spans="1:19" x14ac:dyDescent="0.2">
      <c r="A185" s="99"/>
      <c r="B185" s="105"/>
      <c r="C185" s="106"/>
      <c r="D185" s="106"/>
      <c r="E185" s="106"/>
      <c r="F185" s="106"/>
      <c r="G185" s="106"/>
      <c r="H185" s="106"/>
      <c r="I185" s="106"/>
      <c r="J185" s="106"/>
      <c r="K185" s="106"/>
      <c r="L185" s="106"/>
      <c r="M185" s="106"/>
      <c r="N185" s="106"/>
      <c r="O185" s="106"/>
      <c r="P185" s="106"/>
      <c r="Q185" s="106"/>
      <c r="R185" s="106"/>
      <c r="S185" s="106"/>
    </row>
    <row r="186" spans="1:19" x14ac:dyDescent="0.2">
      <c r="A186" s="880" t="s">
        <v>3820</v>
      </c>
      <c r="B186" s="880"/>
      <c r="C186" s="880"/>
      <c r="D186" s="880"/>
      <c r="E186" s="880"/>
      <c r="F186" s="880"/>
      <c r="G186" s="880"/>
      <c r="H186" s="880"/>
      <c r="I186" s="880"/>
      <c r="J186" s="880"/>
      <c r="K186" s="880"/>
      <c r="L186" s="880"/>
      <c r="M186" s="880"/>
      <c r="N186" s="880"/>
      <c r="O186" s="880"/>
      <c r="P186" s="880"/>
      <c r="Q186" s="880"/>
      <c r="R186" s="880"/>
      <c r="S186" s="880"/>
    </row>
    <row r="187" spans="1:19" x14ac:dyDescent="0.2">
      <c r="A187" s="106"/>
      <c r="B187" s="270"/>
      <c r="C187" s="106"/>
      <c r="D187" s="106"/>
      <c r="E187" s="106"/>
      <c r="F187" s="106"/>
      <c r="G187" s="106"/>
      <c r="H187" s="106"/>
      <c r="I187" s="106"/>
      <c r="J187" s="106"/>
      <c r="K187" s="106"/>
      <c r="L187" s="106"/>
      <c r="M187" s="106"/>
      <c r="N187" s="106"/>
      <c r="O187" s="106"/>
      <c r="P187" s="106"/>
      <c r="Q187" s="106"/>
      <c r="R187" s="106"/>
      <c r="S187" s="106"/>
    </row>
    <row r="188" spans="1:19" x14ac:dyDescent="0.2">
      <c r="A188" s="880" t="s">
        <v>3839</v>
      </c>
      <c r="B188" s="880"/>
      <c r="C188" s="880"/>
      <c r="D188" s="880"/>
      <c r="E188" s="880"/>
      <c r="F188" s="880"/>
      <c r="G188" s="880"/>
      <c r="H188" s="880"/>
      <c r="I188" s="880"/>
      <c r="J188" s="880"/>
      <c r="K188" s="880"/>
      <c r="L188" s="880"/>
      <c r="M188" s="880"/>
      <c r="N188" s="880"/>
      <c r="O188" s="880"/>
      <c r="P188" s="880"/>
      <c r="Q188" s="880"/>
      <c r="R188" s="880"/>
      <c r="S188" s="880"/>
    </row>
    <row r="189" spans="1:19" x14ac:dyDescent="0.2">
      <c r="A189" s="106"/>
      <c r="B189" s="270"/>
      <c r="C189" s="106"/>
      <c r="D189" s="106"/>
      <c r="E189" s="106"/>
      <c r="F189" s="106"/>
      <c r="G189" s="106"/>
      <c r="H189" s="106"/>
      <c r="I189" s="106"/>
      <c r="J189" s="106"/>
      <c r="K189" s="106"/>
      <c r="L189" s="106"/>
      <c r="M189" s="106"/>
      <c r="N189" s="106"/>
      <c r="O189" s="106"/>
      <c r="P189" s="106"/>
      <c r="Q189" s="106"/>
      <c r="R189" s="106"/>
      <c r="S189" s="106"/>
    </row>
    <row r="190" spans="1:19" x14ac:dyDescent="0.2">
      <c r="A190" s="880" t="s">
        <v>3841</v>
      </c>
      <c r="B190" s="880"/>
      <c r="C190" s="880"/>
      <c r="D190" s="880"/>
      <c r="E190" s="880"/>
      <c r="F190" s="880"/>
      <c r="G190" s="880"/>
      <c r="H190" s="880"/>
      <c r="I190" s="880"/>
      <c r="J190" s="880"/>
      <c r="K190" s="880"/>
      <c r="L190" s="880"/>
      <c r="M190" s="880"/>
      <c r="N190" s="880"/>
      <c r="O190" s="880"/>
      <c r="P190" s="880"/>
      <c r="Q190" s="880"/>
      <c r="R190" s="880"/>
      <c r="S190" s="880"/>
    </row>
    <row r="191" spans="1:19" x14ac:dyDescent="0.2">
      <c r="A191" s="106"/>
      <c r="B191" s="105"/>
      <c r="C191" s="99"/>
      <c r="D191" s="99"/>
      <c r="E191" s="99"/>
      <c r="F191" s="99"/>
      <c r="G191" s="99"/>
      <c r="H191" s="99"/>
      <c r="I191" s="99"/>
      <c r="J191" s="99"/>
      <c r="K191" s="99"/>
      <c r="L191" s="99"/>
      <c r="M191" s="99"/>
      <c r="N191" s="99"/>
      <c r="O191" s="99"/>
      <c r="P191" s="99"/>
      <c r="Q191" s="99"/>
      <c r="R191" s="99"/>
      <c r="S191" s="99"/>
    </row>
    <row r="192" spans="1:19" x14ac:dyDescent="0.2">
      <c r="A192" s="880" t="s">
        <v>3882</v>
      </c>
      <c r="B192" s="880"/>
      <c r="C192" s="880"/>
      <c r="D192" s="880"/>
      <c r="E192" s="880"/>
      <c r="F192" s="880"/>
      <c r="G192" s="880"/>
      <c r="H192" s="880"/>
      <c r="I192" s="880"/>
      <c r="J192" s="880"/>
      <c r="K192" s="880"/>
      <c r="L192" s="880"/>
      <c r="M192" s="880"/>
      <c r="N192" s="880"/>
      <c r="O192" s="880"/>
      <c r="P192" s="880"/>
      <c r="Q192" s="880"/>
      <c r="R192" s="880"/>
      <c r="S192" s="880"/>
    </row>
    <row r="193" spans="1:19" x14ac:dyDescent="0.2">
      <c r="A193" s="99"/>
      <c r="B193" s="105"/>
      <c r="C193" s="99"/>
      <c r="D193" s="99"/>
      <c r="E193" s="99"/>
      <c r="F193" s="99"/>
      <c r="G193" s="99"/>
      <c r="H193" s="99"/>
      <c r="I193" s="99"/>
      <c r="J193" s="99"/>
      <c r="K193" s="99"/>
      <c r="L193" s="99"/>
      <c r="M193" s="99"/>
      <c r="N193" s="99"/>
      <c r="O193" s="99"/>
      <c r="P193" s="99"/>
      <c r="Q193" s="99"/>
      <c r="R193" s="99"/>
      <c r="S193" s="99"/>
    </row>
    <row r="194" spans="1:19" x14ac:dyDescent="0.2">
      <c r="A194" s="880" t="s">
        <v>3884</v>
      </c>
      <c r="B194" s="880"/>
      <c r="C194" s="880"/>
      <c r="D194" s="880"/>
      <c r="E194" s="880"/>
      <c r="F194" s="880"/>
      <c r="G194" s="880"/>
      <c r="H194" s="880"/>
      <c r="I194" s="880"/>
      <c r="J194" s="880"/>
      <c r="K194" s="880"/>
      <c r="L194" s="880"/>
      <c r="M194" s="880"/>
      <c r="N194" s="880"/>
      <c r="O194" s="880"/>
      <c r="P194" s="880"/>
      <c r="Q194" s="880"/>
      <c r="R194" s="880"/>
      <c r="S194" s="880"/>
    </row>
    <row r="195" spans="1:19" x14ac:dyDescent="0.2">
      <c r="A195" s="99"/>
      <c r="B195" s="105"/>
      <c r="C195" s="99"/>
      <c r="D195" s="99"/>
      <c r="E195" s="99"/>
      <c r="F195" s="99"/>
      <c r="G195" s="99"/>
      <c r="H195" s="99"/>
      <c r="I195" s="99"/>
      <c r="J195" s="99"/>
      <c r="K195" s="99"/>
      <c r="L195" s="99"/>
      <c r="M195" s="99"/>
      <c r="N195" s="99"/>
      <c r="O195" s="99"/>
      <c r="P195" s="99"/>
      <c r="Q195" s="99"/>
      <c r="R195" s="99"/>
      <c r="S195" s="99"/>
    </row>
    <row r="196" spans="1:19" x14ac:dyDescent="0.2">
      <c r="A196" s="880" t="s">
        <v>3890</v>
      </c>
      <c r="B196" s="880"/>
      <c r="C196" s="880"/>
      <c r="D196" s="880"/>
      <c r="E196" s="880"/>
      <c r="F196" s="880"/>
      <c r="G196" s="880"/>
      <c r="H196" s="880"/>
      <c r="I196" s="880"/>
      <c r="J196" s="880"/>
      <c r="K196" s="880"/>
      <c r="L196" s="880"/>
      <c r="M196" s="880"/>
      <c r="N196" s="880"/>
      <c r="O196" s="880"/>
      <c r="P196" s="880"/>
      <c r="Q196" s="880"/>
      <c r="R196" s="880"/>
      <c r="S196" s="880"/>
    </row>
    <row r="197" spans="1:19" x14ac:dyDescent="0.2">
      <c r="A197" s="99"/>
      <c r="B197" s="105"/>
      <c r="C197" s="258"/>
      <c r="D197" s="258"/>
      <c r="E197" s="258"/>
      <c r="F197" s="258"/>
      <c r="G197" s="258"/>
      <c r="H197" s="258"/>
      <c r="I197" s="258"/>
      <c r="J197" s="258"/>
      <c r="K197" s="258"/>
      <c r="L197" s="258"/>
      <c r="M197" s="258"/>
      <c r="N197" s="258"/>
      <c r="O197" s="258"/>
      <c r="P197" s="258"/>
      <c r="Q197" s="258"/>
      <c r="R197" s="258"/>
      <c r="S197" s="258"/>
    </row>
    <row r="198" spans="1:19" x14ac:dyDescent="0.2">
      <c r="A198" s="884" t="s">
        <v>2926</v>
      </c>
      <c r="B198" s="884"/>
      <c r="C198" s="884"/>
      <c r="D198" s="884"/>
      <c r="E198" s="884"/>
      <c r="F198" s="884"/>
      <c r="G198" s="884"/>
      <c r="H198" s="884"/>
      <c r="I198" s="884"/>
      <c r="J198" s="884"/>
      <c r="K198" s="884"/>
      <c r="L198" s="884"/>
      <c r="M198" s="884"/>
      <c r="N198" s="884"/>
      <c r="O198" s="884"/>
      <c r="P198" s="884"/>
      <c r="Q198" s="884"/>
      <c r="R198" s="884"/>
      <c r="S198" s="884"/>
    </row>
    <row r="199" spans="1:19" s="261" customFormat="1" x14ac:dyDescent="0.2">
      <c r="A199" s="375">
        <f>SUM(A197,A195,A193,A191,A189,A187,A185,A183,A181,A179,A177,A175)</f>
        <v>0</v>
      </c>
      <c r="B199" s="421">
        <f t="shared" ref="B199:S199" si="4">SUM(B197,B195,B193,B191,B189,B187,B185,B183,B181,B179,B177,B175)</f>
        <v>0</v>
      </c>
      <c r="C199" s="421">
        <f t="shared" si="4"/>
        <v>0</v>
      </c>
      <c r="D199" s="421">
        <f t="shared" si="4"/>
        <v>0</v>
      </c>
      <c r="E199" s="421">
        <f t="shared" si="4"/>
        <v>0</v>
      </c>
      <c r="F199" s="421">
        <f t="shared" si="4"/>
        <v>0</v>
      </c>
      <c r="G199" s="421">
        <f t="shared" si="4"/>
        <v>0</v>
      </c>
      <c r="H199" s="421">
        <f t="shared" si="4"/>
        <v>0</v>
      </c>
      <c r="I199" s="421">
        <f t="shared" si="4"/>
        <v>0</v>
      </c>
      <c r="J199" s="421">
        <f t="shared" si="4"/>
        <v>0</v>
      </c>
      <c r="K199" s="421">
        <f t="shared" si="4"/>
        <v>0</v>
      </c>
      <c r="L199" s="421">
        <f t="shared" si="4"/>
        <v>0</v>
      </c>
      <c r="M199" s="421">
        <f t="shared" si="4"/>
        <v>0</v>
      </c>
      <c r="N199" s="421">
        <f t="shared" si="4"/>
        <v>0</v>
      </c>
      <c r="O199" s="421">
        <f t="shared" si="4"/>
        <v>0</v>
      </c>
      <c r="P199" s="421">
        <f t="shared" si="4"/>
        <v>0</v>
      </c>
      <c r="Q199" s="421">
        <f t="shared" si="4"/>
        <v>0</v>
      </c>
      <c r="R199" s="421">
        <f t="shared" si="4"/>
        <v>0</v>
      </c>
      <c r="S199" s="421">
        <f t="shared" si="4"/>
        <v>0</v>
      </c>
    </row>
    <row r="200" spans="1:19" x14ac:dyDescent="0.2">
      <c r="A200" s="284"/>
      <c r="B200" s="284"/>
      <c r="C200" s="284"/>
      <c r="D200" s="284"/>
      <c r="E200" s="284"/>
      <c r="F200" s="284"/>
      <c r="G200" s="284"/>
      <c r="H200" s="284"/>
      <c r="I200" s="284"/>
      <c r="J200" s="284"/>
      <c r="K200" s="284"/>
      <c r="L200" s="284"/>
      <c r="M200" s="284"/>
      <c r="N200" s="284"/>
      <c r="O200" s="284"/>
      <c r="P200" s="284"/>
      <c r="Q200" s="284"/>
      <c r="R200" s="284"/>
      <c r="S200" s="284"/>
    </row>
    <row r="201" spans="1:19" ht="22.5" customHeight="1" x14ac:dyDescent="0.2">
      <c r="A201" s="888" t="s">
        <v>2936</v>
      </c>
      <c r="B201" s="889"/>
      <c r="C201" s="889"/>
      <c r="D201" s="889"/>
      <c r="E201" s="889"/>
      <c r="F201" s="889"/>
      <c r="G201" s="889"/>
      <c r="H201" s="889"/>
      <c r="I201" s="889"/>
      <c r="J201" s="889"/>
      <c r="K201" s="889"/>
      <c r="L201" s="889"/>
      <c r="M201" s="889"/>
      <c r="N201" s="889"/>
      <c r="O201" s="889"/>
      <c r="P201" s="889"/>
      <c r="Q201" s="889"/>
      <c r="R201" s="889"/>
      <c r="S201" s="890"/>
    </row>
    <row r="202" spans="1:19" ht="15" x14ac:dyDescent="0.25">
      <c r="A202" s="863" t="s">
        <v>173</v>
      </c>
      <c r="B202" s="892"/>
      <c r="C202" s="892"/>
      <c r="D202" s="892"/>
      <c r="E202" s="892"/>
      <c r="F202" s="892"/>
      <c r="G202" s="892"/>
      <c r="H202" s="892"/>
      <c r="I202" s="892"/>
      <c r="J202" s="892"/>
      <c r="K202" s="892"/>
      <c r="L202" s="892"/>
      <c r="M202" s="892"/>
      <c r="N202" s="892"/>
      <c r="O202" s="892"/>
      <c r="P202" s="892"/>
      <c r="Q202" s="892"/>
      <c r="R202" s="892"/>
      <c r="S202" s="893"/>
    </row>
    <row r="203" spans="1:19" x14ac:dyDescent="0.2">
      <c r="A203" s="863" t="s">
        <v>83</v>
      </c>
      <c r="B203" s="864"/>
      <c r="C203" s="864"/>
      <c r="D203" s="864"/>
      <c r="E203" s="864"/>
      <c r="F203" s="864"/>
      <c r="G203" s="864"/>
      <c r="H203" s="864"/>
      <c r="I203" s="864"/>
      <c r="J203" s="864"/>
      <c r="K203" s="864"/>
      <c r="L203" s="864"/>
      <c r="M203" s="864"/>
      <c r="N203" s="864"/>
      <c r="O203" s="864"/>
      <c r="P203" s="864"/>
      <c r="Q203" s="864"/>
      <c r="R203" s="864"/>
      <c r="S203" s="865"/>
    </row>
    <row r="204" spans="1:19" x14ac:dyDescent="0.2">
      <c r="A204" s="863" t="s">
        <v>2834</v>
      </c>
      <c r="B204" s="864"/>
      <c r="C204" s="864"/>
      <c r="D204" s="864"/>
      <c r="E204" s="864"/>
      <c r="F204" s="864"/>
      <c r="G204" s="864"/>
      <c r="H204" s="864"/>
      <c r="I204" s="864"/>
      <c r="J204" s="864"/>
      <c r="K204" s="864"/>
      <c r="L204" s="864"/>
      <c r="M204" s="864"/>
      <c r="N204" s="864"/>
      <c r="O204" s="864"/>
      <c r="P204" s="864"/>
      <c r="Q204" s="864"/>
      <c r="R204" s="864"/>
      <c r="S204" s="865"/>
    </row>
    <row r="205" spans="1:19" x14ac:dyDescent="0.2">
      <c r="A205" s="863" t="s">
        <v>2835</v>
      </c>
      <c r="B205" s="864"/>
      <c r="C205" s="864"/>
      <c r="D205" s="864"/>
      <c r="E205" s="864"/>
      <c r="F205" s="864"/>
      <c r="G205" s="864"/>
      <c r="H205" s="864"/>
      <c r="I205" s="864"/>
      <c r="J205" s="864"/>
      <c r="K205" s="864"/>
      <c r="L205" s="864"/>
      <c r="M205" s="864"/>
      <c r="N205" s="864"/>
      <c r="O205" s="864"/>
      <c r="P205" s="864"/>
      <c r="Q205" s="864"/>
      <c r="R205" s="864"/>
      <c r="S205" s="865"/>
    </row>
    <row r="206" spans="1:19" x14ac:dyDescent="0.2">
      <c r="A206" s="863" t="s">
        <v>2836</v>
      </c>
      <c r="B206" s="864"/>
      <c r="C206" s="864"/>
      <c r="D206" s="864"/>
      <c r="E206" s="864"/>
      <c r="F206" s="864"/>
      <c r="G206" s="864"/>
      <c r="H206" s="864"/>
      <c r="I206" s="864"/>
      <c r="J206" s="864"/>
      <c r="K206" s="864"/>
      <c r="L206" s="864"/>
      <c r="M206" s="864"/>
      <c r="N206" s="864"/>
      <c r="O206" s="864"/>
      <c r="P206" s="864"/>
      <c r="Q206" s="864"/>
      <c r="R206" s="864"/>
      <c r="S206" s="865"/>
    </row>
    <row r="207" spans="1:19" x14ac:dyDescent="0.2">
      <c r="A207" s="863" t="s">
        <v>2837</v>
      </c>
      <c r="B207" s="864"/>
      <c r="C207" s="864"/>
      <c r="D207" s="864"/>
      <c r="E207" s="864"/>
      <c r="F207" s="864"/>
      <c r="G207" s="864"/>
      <c r="H207" s="864"/>
      <c r="I207" s="864"/>
      <c r="J207" s="864"/>
      <c r="K207" s="864"/>
      <c r="L207" s="864"/>
      <c r="M207" s="864"/>
      <c r="N207" s="864"/>
      <c r="O207" s="864"/>
      <c r="P207" s="864"/>
      <c r="Q207" s="864"/>
      <c r="R207" s="864"/>
      <c r="S207" s="865"/>
    </row>
    <row r="208" spans="1:19" x14ac:dyDescent="0.2">
      <c r="A208" s="863" t="s">
        <v>2838</v>
      </c>
      <c r="B208" s="864"/>
      <c r="C208" s="864"/>
      <c r="D208" s="864"/>
      <c r="E208" s="864"/>
      <c r="F208" s="864"/>
      <c r="G208" s="864"/>
      <c r="H208" s="864"/>
      <c r="I208" s="864"/>
      <c r="J208" s="864"/>
      <c r="K208" s="864"/>
      <c r="L208" s="864"/>
      <c r="M208" s="864"/>
      <c r="N208" s="864"/>
      <c r="O208" s="864"/>
      <c r="P208" s="864"/>
      <c r="Q208" s="864"/>
      <c r="R208" s="864"/>
      <c r="S208" s="865"/>
    </row>
    <row r="209" spans="1:19" x14ac:dyDescent="0.2">
      <c r="A209" s="863" t="s">
        <v>2839</v>
      </c>
      <c r="B209" s="864"/>
      <c r="C209" s="864"/>
      <c r="D209" s="864"/>
      <c r="E209" s="864"/>
      <c r="F209" s="864"/>
      <c r="G209" s="864"/>
      <c r="H209" s="864"/>
      <c r="I209" s="864"/>
      <c r="J209" s="864"/>
      <c r="K209" s="864"/>
      <c r="L209" s="864"/>
      <c r="M209" s="864"/>
      <c r="N209" s="864"/>
      <c r="O209" s="864"/>
      <c r="P209" s="864"/>
      <c r="Q209" s="864"/>
      <c r="R209" s="864"/>
      <c r="S209" s="865"/>
    </row>
    <row r="210" spans="1:19" x14ac:dyDescent="0.2">
      <c r="A210" s="866" t="s">
        <v>2840</v>
      </c>
      <c r="B210" s="867"/>
      <c r="C210" s="867"/>
      <c r="D210" s="867"/>
      <c r="E210" s="867"/>
      <c r="F210" s="867"/>
      <c r="G210" s="867"/>
      <c r="H210" s="867"/>
      <c r="I210" s="867"/>
      <c r="J210" s="867"/>
      <c r="K210" s="867"/>
      <c r="L210" s="867"/>
      <c r="M210" s="867"/>
      <c r="N210" s="867"/>
      <c r="O210" s="867"/>
      <c r="P210" s="867"/>
      <c r="Q210" s="867"/>
      <c r="R210" s="867"/>
      <c r="S210" s="868"/>
    </row>
    <row r="211" spans="1:19" ht="29.25" customHeight="1" x14ac:dyDescent="0.2">
      <c r="A211" s="869" t="s">
        <v>41</v>
      </c>
      <c r="B211" s="869"/>
      <c r="C211" s="869"/>
      <c r="D211" s="869" t="s">
        <v>42</v>
      </c>
      <c r="E211" s="869"/>
      <c r="F211" s="869" t="s">
        <v>43</v>
      </c>
      <c r="G211" s="869"/>
      <c r="H211" s="869"/>
      <c r="I211" s="869" t="s">
        <v>44</v>
      </c>
      <c r="J211" s="869"/>
      <c r="K211" s="870" t="s">
        <v>45</v>
      </c>
      <c r="L211" s="871"/>
      <c r="M211" s="871"/>
      <c r="N211" s="872"/>
      <c r="O211" s="873" t="s">
        <v>46</v>
      </c>
      <c r="P211" s="873"/>
      <c r="Q211" s="874"/>
      <c r="R211" s="869" t="s">
        <v>47</v>
      </c>
      <c r="S211" s="869"/>
    </row>
    <row r="212" spans="1:19" ht="29.25" customHeight="1" x14ac:dyDescent="0.2">
      <c r="A212" s="875" t="s">
        <v>48</v>
      </c>
      <c r="B212" s="875" t="s">
        <v>49</v>
      </c>
      <c r="C212" s="876" t="s">
        <v>50</v>
      </c>
      <c r="D212" s="875" t="s">
        <v>51</v>
      </c>
      <c r="E212" s="875" t="s">
        <v>52</v>
      </c>
      <c r="F212" s="870" t="s">
        <v>53</v>
      </c>
      <c r="G212" s="878"/>
      <c r="H212" s="879"/>
      <c r="I212" s="875" t="s">
        <v>54</v>
      </c>
      <c r="J212" s="875" t="s">
        <v>55</v>
      </c>
      <c r="K212" s="870" t="s">
        <v>56</v>
      </c>
      <c r="L212" s="879"/>
      <c r="M212" s="870" t="s">
        <v>57</v>
      </c>
      <c r="N212" s="879"/>
      <c r="O212" s="875" t="s">
        <v>58</v>
      </c>
      <c r="P212" s="875" t="s">
        <v>59</v>
      </c>
      <c r="Q212" s="875" t="s">
        <v>60</v>
      </c>
      <c r="R212" s="875" t="s">
        <v>61</v>
      </c>
      <c r="S212" s="875" t="s">
        <v>62</v>
      </c>
    </row>
    <row r="213" spans="1:19" ht="64.5" customHeight="1" x14ac:dyDescent="0.2">
      <c r="A213" s="869"/>
      <c r="B213" s="869"/>
      <c r="C213" s="877"/>
      <c r="D213" s="869"/>
      <c r="E213" s="869"/>
      <c r="F213" s="238" t="s">
        <v>63</v>
      </c>
      <c r="G213" s="238" t="s">
        <v>64</v>
      </c>
      <c r="H213" s="238" t="s">
        <v>65</v>
      </c>
      <c r="I213" s="869"/>
      <c r="J213" s="869"/>
      <c r="K213" s="97" t="s">
        <v>66</v>
      </c>
      <c r="L213" s="97" t="s">
        <v>67</v>
      </c>
      <c r="M213" s="97" t="s">
        <v>68</v>
      </c>
      <c r="N213" s="97" t="s">
        <v>67</v>
      </c>
      <c r="O213" s="869"/>
      <c r="P213" s="869"/>
      <c r="Q213" s="869"/>
      <c r="R213" s="869"/>
      <c r="S213" s="869"/>
    </row>
    <row r="214" spans="1:19" x14ac:dyDescent="0.2">
      <c r="A214" s="880" t="s">
        <v>2407</v>
      </c>
      <c r="B214" s="880"/>
      <c r="C214" s="880"/>
      <c r="D214" s="880"/>
      <c r="E214" s="880"/>
      <c r="F214" s="880"/>
      <c r="G214" s="880"/>
      <c r="H214" s="880"/>
      <c r="I214" s="880"/>
      <c r="J214" s="880"/>
      <c r="K214" s="880"/>
      <c r="L214" s="880"/>
      <c r="M214" s="880"/>
      <c r="N214" s="880"/>
      <c r="O214" s="880"/>
      <c r="P214" s="880"/>
      <c r="Q214" s="880"/>
      <c r="R214" s="880"/>
      <c r="S214" s="880"/>
    </row>
    <row r="215" spans="1:19" x14ac:dyDescent="0.2">
      <c r="A215" s="285"/>
      <c r="B215" s="106"/>
      <c r="C215" s="106"/>
      <c r="D215" s="106"/>
      <c r="E215" s="106"/>
      <c r="F215" s="106"/>
      <c r="G215" s="106"/>
      <c r="H215" s="106"/>
      <c r="I215" s="106"/>
      <c r="J215" s="106"/>
      <c r="K215" s="106"/>
      <c r="L215" s="106"/>
      <c r="M215" s="106"/>
      <c r="N215" s="106"/>
      <c r="O215" s="106"/>
      <c r="P215" s="106"/>
      <c r="Q215" s="106"/>
      <c r="R215" s="106"/>
      <c r="S215" s="106"/>
    </row>
    <row r="216" spans="1:19" x14ac:dyDescent="0.2">
      <c r="A216" s="880" t="s">
        <v>3674</v>
      </c>
      <c r="B216" s="880"/>
      <c r="C216" s="880"/>
      <c r="D216" s="880"/>
      <c r="E216" s="880"/>
      <c r="F216" s="880"/>
      <c r="G216" s="880"/>
      <c r="H216" s="880"/>
      <c r="I216" s="880"/>
      <c r="J216" s="880"/>
      <c r="K216" s="880"/>
      <c r="L216" s="880"/>
      <c r="M216" s="880"/>
      <c r="N216" s="880"/>
      <c r="O216" s="880"/>
      <c r="P216" s="880"/>
      <c r="Q216" s="880"/>
      <c r="R216" s="880"/>
      <c r="S216" s="880"/>
    </row>
    <row r="217" spans="1:19" x14ac:dyDescent="0.2">
      <c r="A217" s="107"/>
      <c r="B217" s="106"/>
      <c r="C217" s="106"/>
      <c r="D217" s="106"/>
      <c r="E217" s="106"/>
      <c r="F217" s="106"/>
      <c r="G217" s="106"/>
      <c r="H217" s="106"/>
      <c r="I217" s="106"/>
      <c r="J217" s="106"/>
      <c r="K217" s="106"/>
      <c r="L217" s="106"/>
      <c r="M217" s="106"/>
      <c r="N217" s="106"/>
      <c r="O217" s="106"/>
      <c r="P217" s="106"/>
      <c r="Q217" s="106"/>
      <c r="R217" s="106"/>
      <c r="S217" s="106"/>
    </row>
    <row r="218" spans="1:19" x14ac:dyDescent="0.2">
      <c r="A218" s="880" t="s">
        <v>3670</v>
      </c>
      <c r="B218" s="880"/>
      <c r="C218" s="880"/>
      <c r="D218" s="880"/>
      <c r="E218" s="880"/>
      <c r="F218" s="880"/>
      <c r="G218" s="880"/>
      <c r="H218" s="880"/>
      <c r="I218" s="880"/>
      <c r="J218" s="880"/>
      <c r="K218" s="880"/>
      <c r="L218" s="880"/>
      <c r="M218" s="880"/>
      <c r="N218" s="880"/>
      <c r="O218" s="880"/>
      <c r="P218" s="880"/>
      <c r="Q218" s="880"/>
      <c r="R218" s="880"/>
      <c r="S218" s="880"/>
    </row>
    <row r="219" spans="1:19" x14ac:dyDescent="0.2">
      <c r="A219" s="274"/>
      <c r="B219" s="106"/>
      <c r="C219" s="106"/>
      <c r="D219" s="106"/>
      <c r="E219" s="106"/>
      <c r="F219" s="106"/>
      <c r="G219" s="106"/>
      <c r="H219" s="106"/>
      <c r="I219" s="106"/>
      <c r="J219" s="106"/>
      <c r="K219" s="106"/>
      <c r="L219" s="106"/>
      <c r="M219" s="106"/>
      <c r="N219" s="106"/>
      <c r="O219" s="106"/>
      <c r="P219" s="106"/>
      <c r="Q219" s="106"/>
      <c r="R219" s="106"/>
      <c r="S219" s="106"/>
    </row>
    <row r="220" spans="1:19" x14ac:dyDescent="0.2">
      <c r="A220" s="880" t="s">
        <v>72</v>
      </c>
      <c r="B220" s="880"/>
      <c r="C220" s="880"/>
      <c r="D220" s="880"/>
      <c r="E220" s="880"/>
      <c r="F220" s="880"/>
      <c r="G220" s="880"/>
      <c r="H220" s="880"/>
      <c r="I220" s="880"/>
      <c r="J220" s="880"/>
      <c r="K220" s="880"/>
      <c r="L220" s="880"/>
      <c r="M220" s="880"/>
      <c r="N220" s="880"/>
      <c r="O220" s="880"/>
      <c r="P220" s="880"/>
      <c r="Q220" s="880"/>
      <c r="R220" s="880"/>
      <c r="S220" s="880"/>
    </row>
    <row r="221" spans="1:19" x14ac:dyDescent="0.2">
      <c r="A221" s="19">
        <v>0</v>
      </c>
      <c r="B221" s="19">
        <f>SUM(B201:B220)</f>
        <v>0</v>
      </c>
      <c r="C221" s="19">
        <f>SUM(C201:C220)</f>
        <v>0</v>
      </c>
      <c r="D221" s="19">
        <v>0</v>
      </c>
      <c r="E221" s="19">
        <v>0</v>
      </c>
      <c r="F221" s="19">
        <v>0</v>
      </c>
      <c r="G221" s="19">
        <f>SUM(G201:G220)</f>
        <v>0</v>
      </c>
      <c r="H221" s="19">
        <f>SUM(H201:H220)</f>
        <v>0</v>
      </c>
      <c r="I221" s="19">
        <v>0</v>
      </c>
      <c r="J221" s="19">
        <f>SUM(J201:J220)</f>
        <v>0</v>
      </c>
      <c r="K221" s="19">
        <f>SUM(K201:K220)</f>
        <v>0</v>
      </c>
      <c r="L221" s="19">
        <f>SUM(L201:L220)</f>
        <v>0</v>
      </c>
      <c r="M221" s="19">
        <f>SUM(M201:M220)</f>
        <v>0</v>
      </c>
      <c r="N221" s="19">
        <f>SUM(N201:N220)</f>
        <v>0</v>
      </c>
      <c r="O221" s="19">
        <v>0</v>
      </c>
      <c r="P221" s="19">
        <f>SUM(P201:P220)</f>
        <v>0</v>
      </c>
      <c r="Q221" s="19">
        <f>SUM(Q201:Q220)</f>
        <v>0</v>
      </c>
      <c r="R221" s="19">
        <f>SUM(R201:R220)</f>
        <v>0</v>
      </c>
      <c r="S221" s="19">
        <f>SUM(S201:S220)</f>
        <v>0</v>
      </c>
    </row>
    <row r="222" spans="1:19" x14ac:dyDescent="0.2">
      <c r="A222" s="885" t="s">
        <v>3794</v>
      </c>
      <c r="B222" s="885"/>
      <c r="C222" s="885"/>
      <c r="D222" s="885"/>
      <c r="E222" s="885"/>
      <c r="F222" s="885"/>
      <c r="G222" s="885"/>
      <c r="H222" s="885"/>
      <c r="I222" s="885"/>
      <c r="J222" s="885"/>
      <c r="K222" s="885"/>
      <c r="L222" s="885"/>
      <c r="M222" s="885"/>
      <c r="N222" s="885"/>
      <c r="O222" s="885"/>
      <c r="P222" s="885"/>
      <c r="Q222" s="885"/>
      <c r="R222" s="885"/>
      <c r="S222" s="885"/>
    </row>
    <row r="223" spans="1:19" x14ac:dyDescent="0.2">
      <c r="A223" s="274"/>
      <c r="B223" s="106"/>
      <c r="C223" s="106"/>
      <c r="D223" s="106"/>
      <c r="E223" s="106"/>
      <c r="F223" s="106"/>
      <c r="G223" s="106"/>
      <c r="H223" s="106"/>
      <c r="I223" s="106"/>
      <c r="J223" s="106"/>
      <c r="K223" s="106"/>
      <c r="L223" s="106"/>
      <c r="M223" s="106"/>
      <c r="N223" s="106"/>
      <c r="O223" s="106"/>
      <c r="P223" s="106"/>
      <c r="Q223" s="106"/>
      <c r="R223" s="106"/>
      <c r="S223" s="106"/>
    </row>
    <row r="224" spans="1:19" x14ac:dyDescent="0.2">
      <c r="A224" s="880" t="s">
        <v>3815</v>
      </c>
      <c r="B224" s="880"/>
      <c r="C224" s="880"/>
      <c r="D224" s="880"/>
      <c r="E224" s="880"/>
      <c r="F224" s="880"/>
      <c r="G224" s="880"/>
      <c r="H224" s="880"/>
      <c r="I224" s="880"/>
      <c r="J224" s="880"/>
      <c r="K224" s="880"/>
      <c r="L224" s="880"/>
      <c r="M224" s="880"/>
      <c r="N224" s="880"/>
      <c r="O224" s="880"/>
      <c r="P224" s="880"/>
      <c r="Q224" s="880"/>
      <c r="R224" s="880"/>
      <c r="S224" s="880"/>
    </row>
    <row r="225" spans="1:19" x14ac:dyDescent="0.2">
      <c r="A225" s="274"/>
      <c r="B225" s="106"/>
      <c r="C225" s="106"/>
      <c r="D225" s="106"/>
      <c r="E225" s="106"/>
      <c r="F225" s="106"/>
      <c r="G225" s="106"/>
      <c r="H225" s="106"/>
      <c r="I225" s="106"/>
      <c r="J225" s="106"/>
      <c r="K225" s="106"/>
      <c r="L225" s="106"/>
      <c r="M225" s="106"/>
      <c r="N225" s="106"/>
      <c r="O225" s="106"/>
      <c r="P225" s="106"/>
      <c r="Q225" s="106"/>
      <c r="R225" s="106"/>
      <c r="S225" s="106"/>
    </row>
    <row r="226" spans="1:19" x14ac:dyDescent="0.2">
      <c r="A226" s="880" t="s">
        <v>3820</v>
      </c>
      <c r="B226" s="880"/>
      <c r="C226" s="880"/>
      <c r="D226" s="880"/>
      <c r="E226" s="880"/>
      <c r="F226" s="880"/>
      <c r="G226" s="880"/>
      <c r="H226" s="880"/>
      <c r="I226" s="880"/>
      <c r="J226" s="880"/>
      <c r="K226" s="880"/>
      <c r="L226" s="880"/>
      <c r="M226" s="880"/>
      <c r="N226" s="880"/>
      <c r="O226" s="880"/>
      <c r="P226" s="880"/>
      <c r="Q226" s="880"/>
      <c r="R226" s="880"/>
      <c r="S226" s="880"/>
    </row>
    <row r="227" spans="1:19" x14ac:dyDescent="0.2">
      <c r="A227" s="274"/>
      <c r="B227" s="106"/>
      <c r="C227" s="106"/>
      <c r="D227" s="106"/>
      <c r="E227" s="106"/>
      <c r="F227" s="106"/>
      <c r="G227" s="106"/>
      <c r="H227" s="106"/>
      <c r="I227" s="106"/>
      <c r="J227" s="106"/>
      <c r="K227" s="106"/>
      <c r="L227" s="106"/>
      <c r="M227" s="106"/>
      <c r="N227" s="106"/>
      <c r="O227" s="106"/>
      <c r="P227" s="106"/>
      <c r="Q227" s="106"/>
      <c r="R227" s="106"/>
      <c r="S227" s="106"/>
    </row>
    <row r="228" spans="1:19" x14ac:dyDescent="0.2">
      <c r="A228" s="880" t="s">
        <v>3839</v>
      </c>
      <c r="B228" s="880"/>
      <c r="C228" s="880"/>
      <c r="D228" s="880"/>
      <c r="E228" s="880"/>
      <c r="F228" s="880"/>
      <c r="G228" s="880"/>
      <c r="H228" s="880"/>
      <c r="I228" s="880"/>
      <c r="J228" s="880"/>
      <c r="K228" s="880"/>
      <c r="L228" s="880"/>
      <c r="M228" s="880"/>
      <c r="N228" s="880"/>
      <c r="O228" s="880"/>
      <c r="P228" s="880"/>
      <c r="Q228" s="880"/>
      <c r="R228" s="880"/>
      <c r="S228" s="880"/>
    </row>
    <row r="229" spans="1:19" x14ac:dyDescent="0.2">
      <c r="A229" s="274"/>
      <c r="B229" s="106"/>
      <c r="C229" s="106"/>
      <c r="D229" s="106"/>
      <c r="E229" s="106"/>
      <c r="F229" s="106"/>
      <c r="G229" s="106"/>
      <c r="H229" s="106"/>
      <c r="I229" s="106"/>
      <c r="J229" s="106"/>
      <c r="K229" s="106"/>
      <c r="L229" s="106"/>
      <c r="M229" s="106"/>
      <c r="N229" s="106"/>
      <c r="O229" s="106"/>
      <c r="P229" s="106"/>
      <c r="Q229" s="106"/>
      <c r="R229" s="106"/>
      <c r="S229" s="106"/>
    </row>
    <row r="230" spans="1:19" x14ac:dyDescent="0.2">
      <c r="A230" s="880" t="s">
        <v>77</v>
      </c>
      <c r="B230" s="880"/>
      <c r="C230" s="880"/>
      <c r="D230" s="880"/>
      <c r="E230" s="880"/>
      <c r="F230" s="880"/>
      <c r="G230" s="880"/>
      <c r="H230" s="880"/>
      <c r="I230" s="880"/>
      <c r="J230" s="880"/>
      <c r="K230" s="880"/>
      <c r="L230" s="880"/>
      <c r="M230" s="880"/>
      <c r="N230" s="880"/>
      <c r="O230" s="880"/>
      <c r="P230" s="880"/>
      <c r="Q230" s="880"/>
      <c r="R230" s="880"/>
      <c r="S230" s="880"/>
    </row>
    <row r="231" spans="1:19" x14ac:dyDescent="0.2">
      <c r="A231" s="19">
        <v>0</v>
      </c>
      <c r="B231" s="19">
        <f>SUM(B211:B230)</f>
        <v>0</v>
      </c>
      <c r="C231" s="19">
        <f>SUM(C211:C230)</f>
        <v>0</v>
      </c>
      <c r="D231" s="19">
        <v>0</v>
      </c>
      <c r="E231" s="19">
        <v>0</v>
      </c>
      <c r="F231" s="19">
        <v>0</v>
      </c>
      <c r="G231" s="19">
        <f>SUM(G211:G230)</f>
        <v>0</v>
      </c>
      <c r="H231" s="19">
        <f>SUM(H211:H230)</f>
        <v>0</v>
      </c>
      <c r="I231" s="19">
        <v>0</v>
      </c>
      <c r="J231" s="19">
        <f>SUM(J211:J230)</f>
        <v>0</v>
      </c>
      <c r="K231" s="19">
        <f>SUM(K211:K230)</f>
        <v>0</v>
      </c>
      <c r="L231" s="19">
        <f>SUM(L211:L230)</f>
        <v>0</v>
      </c>
      <c r="M231" s="19">
        <f>SUM(M211:M230)</f>
        <v>0</v>
      </c>
      <c r="N231" s="19">
        <f>SUM(N211:N230)</f>
        <v>0</v>
      </c>
      <c r="O231" s="19">
        <v>0</v>
      </c>
      <c r="P231" s="19">
        <f>SUM(P211:P230)</f>
        <v>0</v>
      </c>
      <c r="Q231" s="19">
        <f>SUM(Q211:Q230)</f>
        <v>0</v>
      </c>
      <c r="R231" s="19">
        <f>SUM(R211:R230)</f>
        <v>0</v>
      </c>
      <c r="S231" s="19">
        <f>SUM(S211:S230)</f>
        <v>0</v>
      </c>
    </row>
    <row r="232" spans="1:19" x14ac:dyDescent="0.2">
      <c r="A232" s="880" t="s">
        <v>3882</v>
      </c>
      <c r="B232" s="880"/>
      <c r="C232" s="880"/>
      <c r="D232" s="880"/>
      <c r="E232" s="880"/>
      <c r="F232" s="880"/>
      <c r="G232" s="880"/>
      <c r="H232" s="880"/>
      <c r="I232" s="880"/>
      <c r="J232" s="880"/>
      <c r="K232" s="880"/>
      <c r="L232" s="880"/>
      <c r="M232" s="880"/>
      <c r="N232" s="880"/>
      <c r="O232" s="880"/>
      <c r="P232" s="880"/>
      <c r="Q232" s="880"/>
      <c r="R232" s="880"/>
      <c r="S232" s="880"/>
    </row>
    <row r="233" spans="1:19" x14ac:dyDescent="0.2">
      <c r="A233" s="274"/>
      <c r="B233" s="106"/>
      <c r="C233" s="106"/>
      <c r="D233" s="106"/>
      <c r="E233" s="106"/>
      <c r="F233" s="106"/>
      <c r="G233" s="106"/>
      <c r="H233" s="106"/>
      <c r="I233" s="106"/>
      <c r="J233" s="106"/>
      <c r="K233" s="106"/>
      <c r="L233" s="106"/>
      <c r="M233" s="106"/>
      <c r="N233" s="106"/>
      <c r="O233" s="106"/>
      <c r="P233" s="106"/>
      <c r="Q233" s="106"/>
      <c r="R233" s="106"/>
      <c r="S233" s="106"/>
    </row>
    <row r="234" spans="1:19" x14ac:dyDescent="0.2">
      <c r="A234" s="880" t="s">
        <v>3884</v>
      </c>
      <c r="B234" s="880"/>
      <c r="C234" s="880"/>
      <c r="D234" s="880"/>
      <c r="E234" s="880"/>
      <c r="F234" s="880"/>
      <c r="G234" s="880"/>
      <c r="H234" s="880"/>
      <c r="I234" s="880"/>
      <c r="J234" s="880"/>
      <c r="K234" s="880"/>
      <c r="L234" s="880"/>
      <c r="M234" s="880"/>
      <c r="N234" s="880"/>
      <c r="O234" s="880"/>
      <c r="P234" s="880"/>
      <c r="Q234" s="880"/>
      <c r="R234" s="880"/>
      <c r="S234" s="880"/>
    </row>
    <row r="235" spans="1:19" x14ac:dyDescent="0.2">
      <c r="A235" s="99"/>
      <c r="B235" s="105"/>
      <c r="C235" s="99"/>
      <c r="D235" s="99"/>
      <c r="E235" s="99"/>
      <c r="F235" s="99"/>
      <c r="G235" s="99"/>
      <c r="H235" s="99"/>
      <c r="I235" s="99"/>
      <c r="J235" s="99"/>
      <c r="K235" s="99"/>
      <c r="L235" s="99"/>
      <c r="M235" s="99"/>
      <c r="N235" s="99"/>
      <c r="O235" s="99"/>
      <c r="P235" s="99"/>
      <c r="Q235" s="99"/>
      <c r="R235" s="99"/>
      <c r="S235" s="99"/>
    </row>
    <row r="236" spans="1:19" x14ac:dyDescent="0.2">
      <c r="A236" s="880" t="s">
        <v>3890</v>
      </c>
      <c r="B236" s="880"/>
      <c r="C236" s="880"/>
      <c r="D236" s="880"/>
      <c r="E236" s="880"/>
      <c r="F236" s="880"/>
      <c r="G236" s="880"/>
      <c r="H236" s="880"/>
      <c r="I236" s="880"/>
      <c r="J236" s="880"/>
      <c r="K236" s="880"/>
      <c r="L236" s="880"/>
      <c r="M236" s="880"/>
      <c r="N236" s="880"/>
      <c r="O236" s="880"/>
      <c r="P236" s="880"/>
      <c r="Q236" s="880"/>
      <c r="R236" s="880"/>
      <c r="S236" s="880"/>
    </row>
    <row r="237" spans="1:19" x14ac:dyDescent="0.2">
      <c r="A237" s="258"/>
      <c r="B237" s="258"/>
      <c r="C237" s="258"/>
      <c r="D237" s="258"/>
      <c r="E237" s="258"/>
      <c r="F237" s="258"/>
      <c r="G237" s="258"/>
      <c r="H237" s="258"/>
      <c r="I237" s="258"/>
      <c r="J237" s="258"/>
      <c r="K237" s="258"/>
      <c r="L237" s="258"/>
      <c r="M237" s="258"/>
      <c r="N237" s="258"/>
      <c r="O237" s="258"/>
      <c r="P237" s="258"/>
      <c r="Q237" s="258"/>
      <c r="R237" s="258"/>
      <c r="S237" s="258"/>
    </row>
    <row r="238" spans="1:19" x14ac:dyDescent="0.2">
      <c r="A238" s="884" t="s">
        <v>2926</v>
      </c>
      <c r="B238" s="884"/>
      <c r="C238" s="884"/>
      <c r="D238" s="884"/>
      <c r="E238" s="884"/>
      <c r="F238" s="884"/>
      <c r="G238" s="884"/>
      <c r="H238" s="884"/>
      <c r="I238" s="884"/>
      <c r="J238" s="884"/>
      <c r="K238" s="884"/>
      <c r="L238" s="884"/>
      <c r="M238" s="884"/>
      <c r="N238" s="884"/>
      <c r="O238" s="884"/>
      <c r="P238" s="884"/>
      <c r="Q238" s="884"/>
      <c r="R238" s="884"/>
      <c r="S238" s="884"/>
    </row>
    <row r="239" spans="1:19" x14ac:dyDescent="0.2">
      <c r="A239" s="105">
        <f>SUM(A237,A235,A233,A231,A229,A227,A225,A223,A221,A219,A217,A215)</f>
        <v>0</v>
      </c>
      <c r="B239" s="421">
        <f t="shared" ref="B239:S239" si="5">SUM(B237,B235,B233,B231,B229,B227,B225,B223,B221,B219,B217,B215)</f>
        <v>0</v>
      </c>
      <c r="C239" s="421">
        <f t="shared" si="5"/>
        <v>0</v>
      </c>
      <c r="D239" s="421">
        <f t="shared" si="5"/>
        <v>0</v>
      </c>
      <c r="E239" s="421">
        <f t="shared" si="5"/>
        <v>0</v>
      </c>
      <c r="F239" s="421">
        <f t="shared" si="5"/>
        <v>0</v>
      </c>
      <c r="G239" s="421">
        <f t="shared" si="5"/>
        <v>0</v>
      </c>
      <c r="H239" s="421">
        <f t="shared" si="5"/>
        <v>0</v>
      </c>
      <c r="I239" s="421">
        <f t="shared" si="5"/>
        <v>0</v>
      </c>
      <c r="J239" s="421">
        <f t="shared" si="5"/>
        <v>0</v>
      </c>
      <c r="K239" s="421">
        <f t="shared" si="5"/>
        <v>0</v>
      </c>
      <c r="L239" s="421">
        <f t="shared" si="5"/>
        <v>0</v>
      </c>
      <c r="M239" s="421">
        <f t="shared" si="5"/>
        <v>0</v>
      </c>
      <c r="N239" s="421">
        <f t="shared" si="5"/>
        <v>0</v>
      </c>
      <c r="O239" s="421">
        <f t="shared" si="5"/>
        <v>0</v>
      </c>
      <c r="P239" s="421">
        <f t="shared" si="5"/>
        <v>0</v>
      </c>
      <c r="Q239" s="421">
        <f t="shared" si="5"/>
        <v>0</v>
      </c>
      <c r="R239" s="421">
        <f t="shared" si="5"/>
        <v>0</v>
      </c>
      <c r="S239" s="421">
        <f t="shared" si="5"/>
        <v>0</v>
      </c>
    </row>
    <row r="240" spans="1:19" x14ac:dyDescent="0.2">
      <c r="A240" s="286"/>
      <c r="B240" s="286"/>
      <c r="C240" s="286"/>
      <c r="D240" s="286"/>
      <c r="E240" s="286"/>
      <c r="F240" s="286"/>
      <c r="G240" s="286"/>
      <c r="H240" s="286"/>
      <c r="I240" s="286"/>
      <c r="J240" s="286"/>
      <c r="K240" s="286"/>
      <c r="L240" s="286"/>
      <c r="M240" s="286"/>
      <c r="N240" s="286"/>
      <c r="O240" s="286"/>
      <c r="P240" s="286"/>
      <c r="Q240" s="286"/>
      <c r="R240" s="286"/>
      <c r="S240" s="286"/>
    </row>
    <row r="241" spans="1:19" ht="21.75" customHeight="1" x14ac:dyDescent="0.2">
      <c r="A241" s="857" t="s">
        <v>2935</v>
      </c>
      <c r="B241" s="886"/>
      <c r="C241" s="886"/>
      <c r="D241" s="886"/>
      <c r="E241" s="886"/>
      <c r="F241" s="886"/>
      <c r="G241" s="886"/>
      <c r="H241" s="886"/>
      <c r="I241" s="886"/>
      <c r="J241" s="886"/>
      <c r="K241" s="886"/>
      <c r="L241" s="886"/>
      <c r="M241" s="886"/>
      <c r="N241" s="886"/>
      <c r="O241" s="886"/>
      <c r="P241" s="886"/>
      <c r="Q241" s="886"/>
      <c r="R241" s="886"/>
      <c r="S241" s="887"/>
    </row>
    <row r="242" spans="1:19" ht="15" x14ac:dyDescent="0.25">
      <c r="A242" s="863" t="s">
        <v>173</v>
      </c>
      <c r="B242" s="892"/>
      <c r="C242" s="892"/>
      <c r="D242" s="892"/>
      <c r="E242" s="892"/>
      <c r="F242" s="892"/>
      <c r="G242" s="892"/>
      <c r="H242" s="892"/>
      <c r="I242" s="892"/>
      <c r="J242" s="892"/>
      <c r="K242" s="892"/>
      <c r="L242" s="892"/>
      <c r="M242" s="892"/>
      <c r="N242" s="892"/>
      <c r="O242" s="892"/>
      <c r="P242" s="892"/>
      <c r="Q242" s="892"/>
      <c r="R242" s="892"/>
      <c r="S242" s="893"/>
    </row>
    <row r="243" spans="1:19" x14ac:dyDescent="0.2">
      <c r="A243" s="863" t="s">
        <v>83</v>
      </c>
      <c r="B243" s="864"/>
      <c r="C243" s="864"/>
      <c r="D243" s="864"/>
      <c r="E243" s="864"/>
      <c r="F243" s="864"/>
      <c r="G243" s="864"/>
      <c r="H243" s="864"/>
      <c r="I243" s="864"/>
      <c r="J243" s="864"/>
      <c r="K243" s="864"/>
      <c r="L243" s="864"/>
      <c r="M243" s="864"/>
      <c r="N243" s="864"/>
      <c r="O243" s="864"/>
      <c r="P243" s="864"/>
      <c r="Q243" s="864"/>
      <c r="R243" s="864"/>
      <c r="S243" s="865"/>
    </row>
    <row r="244" spans="1:19" x14ac:dyDescent="0.2">
      <c r="A244" s="863" t="s">
        <v>593</v>
      </c>
      <c r="B244" s="864"/>
      <c r="C244" s="864"/>
      <c r="D244" s="864"/>
      <c r="E244" s="864"/>
      <c r="F244" s="864"/>
      <c r="G244" s="864"/>
      <c r="H244" s="864"/>
      <c r="I244" s="864"/>
      <c r="J244" s="864"/>
      <c r="K244" s="864"/>
      <c r="L244" s="864"/>
      <c r="M244" s="864"/>
      <c r="N244" s="864"/>
      <c r="O244" s="864"/>
      <c r="P244" s="864"/>
      <c r="Q244" s="864"/>
      <c r="R244" s="864"/>
      <c r="S244" s="865"/>
    </row>
    <row r="245" spans="1:19" x14ac:dyDescent="0.2">
      <c r="A245" s="863" t="s">
        <v>2841</v>
      </c>
      <c r="B245" s="864"/>
      <c r="C245" s="864"/>
      <c r="D245" s="864"/>
      <c r="E245" s="864"/>
      <c r="F245" s="864"/>
      <c r="G245" s="864"/>
      <c r="H245" s="864"/>
      <c r="I245" s="864"/>
      <c r="J245" s="864"/>
      <c r="K245" s="864"/>
      <c r="L245" s="864"/>
      <c r="M245" s="864"/>
      <c r="N245" s="864"/>
      <c r="O245" s="864"/>
      <c r="P245" s="864"/>
      <c r="Q245" s="864"/>
      <c r="R245" s="864"/>
      <c r="S245" s="865"/>
    </row>
    <row r="246" spans="1:19" x14ac:dyDescent="0.2">
      <c r="A246" s="863" t="s">
        <v>2842</v>
      </c>
      <c r="B246" s="864"/>
      <c r="C246" s="864"/>
      <c r="D246" s="864"/>
      <c r="E246" s="864"/>
      <c r="F246" s="864"/>
      <c r="G246" s="864"/>
      <c r="H246" s="864"/>
      <c r="I246" s="864"/>
      <c r="J246" s="864"/>
      <c r="K246" s="864"/>
      <c r="L246" s="864"/>
      <c r="M246" s="864"/>
      <c r="N246" s="864"/>
      <c r="O246" s="864"/>
      <c r="P246" s="864"/>
      <c r="Q246" s="864"/>
      <c r="R246" s="864"/>
      <c r="S246" s="865"/>
    </row>
    <row r="247" spans="1:19" x14ac:dyDescent="0.2">
      <c r="A247" s="863" t="s">
        <v>2843</v>
      </c>
      <c r="B247" s="864"/>
      <c r="C247" s="864"/>
      <c r="D247" s="864"/>
      <c r="E247" s="864"/>
      <c r="F247" s="864"/>
      <c r="G247" s="864"/>
      <c r="H247" s="864"/>
      <c r="I247" s="864"/>
      <c r="J247" s="864"/>
      <c r="K247" s="864"/>
      <c r="L247" s="864"/>
      <c r="M247" s="864"/>
      <c r="N247" s="864"/>
      <c r="O247" s="864"/>
      <c r="P247" s="864"/>
      <c r="Q247" s="864"/>
      <c r="R247" s="864"/>
      <c r="S247" s="865"/>
    </row>
    <row r="248" spans="1:19" x14ac:dyDescent="0.2">
      <c r="A248" s="863" t="s">
        <v>2844</v>
      </c>
      <c r="B248" s="864"/>
      <c r="C248" s="864"/>
      <c r="D248" s="864"/>
      <c r="E248" s="864"/>
      <c r="F248" s="864"/>
      <c r="G248" s="864"/>
      <c r="H248" s="864"/>
      <c r="I248" s="864"/>
      <c r="J248" s="864"/>
      <c r="K248" s="864"/>
      <c r="L248" s="864"/>
      <c r="M248" s="864"/>
      <c r="N248" s="864"/>
      <c r="O248" s="864"/>
      <c r="P248" s="864"/>
      <c r="Q248" s="864"/>
      <c r="R248" s="864"/>
      <c r="S248" s="865"/>
    </row>
    <row r="249" spans="1:19" x14ac:dyDescent="0.2">
      <c r="A249" s="863" t="s">
        <v>2845</v>
      </c>
      <c r="B249" s="864"/>
      <c r="C249" s="864"/>
      <c r="D249" s="864"/>
      <c r="E249" s="864"/>
      <c r="F249" s="864"/>
      <c r="G249" s="864"/>
      <c r="H249" s="864"/>
      <c r="I249" s="864"/>
      <c r="J249" s="864"/>
      <c r="K249" s="864"/>
      <c r="L249" s="864"/>
      <c r="M249" s="864"/>
      <c r="N249" s="864"/>
      <c r="O249" s="864"/>
      <c r="P249" s="864"/>
      <c r="Q249" s="864"/>
      <c r="R249" s="864"/>
      <c r="S249" s="865"/>
    </row>
    <row r="250" spans="1:19" x14ac:dyDescent="0.2">
      <c r="A250" s="866" t="s">
        <v>2846</v>
      </c>
      <c r="B250" s="867"/>
      <c r="C250" s="867"/>
      <c r="D250" s="867"/>
      <c r="E250" s="867"/>
      <c r="F250" s="867"/>
      <c r="G250" s="867"/>
      <c r="H250" s="867"/>
      <c r="I250" s="867"/>
      <c r="J250" s="867"/>
      <c r="K250" s="867"/>
      <c r="L250" s="867"/>
      <c r="M250" s="867"/>
      <c r="N250" s="867"/>
      <c r="O250" s="867"/>
      <c r="P250" s="867"/>
      <c r="Q250" s="867"/>
      <c r="R250" s="867"/>
      <c r="S250" s="868"/>
    </row>
    <row r="251" spans="1:19" ht="30" customHeight="1" x14ac:dyDescent="0.2">
      <c r="A251" s="869" t="s">
        <v>41</v>
      </c>
      <c r="B251" s="869"/>
      <c r="C251" s="869"/>
      <c r="D251" s="869" t="s">
        <v>42</v>
      </c>
      <c r="E251" s="869"/>
      <c r="F251" s="869" t="s">
        <v>43</v>
      </c>
      <c r="G251" s="869"/>
      <c r="H251" s="869"/>
      <c r="I251" s="869" t="s">
        <v>44</v>
      </c>
      <c r="J251" s="869"/>
      <c r="K251" s="870" t="s">
        <v>45</v>
      </c>
      <c r="L251" s="871"/>
      <c r="M251" s="871"/>
      <c r="N251" s="872"/>
      <c r="O251" s="873" t="s">
        <v>46</v>
      </c>
      <c r="P251" s="873"/>
      <c r="Q251" s="874"/>
      <c r="R251" s="869" t="s">
        <v>47</v>
      </c>
      <c r="S251" s="869"/>
    </row>
    <row r="252" spans="1:19" ht="27.75" customHeight="1" x14ac:dyDescent="0.2">
      <c r="A252" s="875" t="s">
        <v>48</v>
      </c>
      <c r="B252" s="875" t="s">
        <v>49</v>
      </c>
      <c r="C252" s="876" t="s">
        <v>50</v>
      </c>
      <c r="D252" s="875" t="s">
        <v>51</v>
      </c>
      <c r="E252" s="875" t="s">
        <v>52</v>
      </c>
      <c r="F252" s="870" t="s">
        <v>53</v>
      </c>
      <c r="G252" s="878"/>
      <c r="H252" s="879"/>
      <c r="I252" s="875" t="s">
        <v>54</v>
      </c>
      <c r="J252" s="875" t="s">
        <v>55</v>
      </c>
      <c r="K252" s="870" t="s">
        <v>56</v>
      </c>
      <c r="L252" s="879"/>
      <c r="M252" s="870" t="s">
        <v>57</v>
      </c>
      <c r="N252" s="879"/>
      <c r="O252" s="875" t="s">
        <v>58</v>
      </c>
      <c r="P252" s="875" t="s">
        <v>59</v>
      </c>
      <c r="Q252" s="875" t="s">
        <v>60</v>
      </c>
      <c r="R252" s="875" t="s">
        <v>61</v>
      </c>
      <c r="S252" s="875" t="s">
        <v>62</v>
      </c>
    </row>
    <row r="253" spans="1:19" ht="66.75" customHeight="1" x14ac:dyDescent="0.2">
      <c r="A253" s="869"/>
      <c r="B253" s="869"/>
      <c r="C253" s="877"/>
      <c r="D253" s="869"/>
      <c r="E253" s="869"/>
      <c r="F253" s="238" t="s">
        <v>63</v>
      </c>
      <c r="G253" s="238" t="s">
        <v>64</v>
      </c>
      <c r="H253" s="238" t="s">
        <v>65</v>
      </c>
      <c r="I253" s="869"/>
      <c r="J253" s="869"/>
      <c r="K253" s="97" t="s">
        <v>66</v>
      </c>
      <c r="L253" s="97" t="s">
        <v>67</v>
      </c>
      <c r="M253" s="97" t="s">
        <v>68</v>
      </c>
      <c r="N253" s="97" t="s">
        <v>67</v>
      </c>
      <c r="O253" s="869"/>
      <c r="P253" s="869"/>
      <c r="Q253" s="869"/>
      <c r="R253" s="869"/>
      <c r="S253" s="869"/>
    </row>
    <row r="254" spans="1:19" x14ac:dyDescent="0.2">
      <c r="A254" s="880" t="s">
        <v>2407</v>
      </c>
      <c r="B254" s="880"/>
      <c r="C254" s="880"/>
      <c r="D254" s="880"/>
      <c r="E254" s="880"/>
      <c r="F254" s="880"/>
      <c r="G254" s="880"/>
      <c r="H254" s="880"/>
      <c r="I254" s="880"/>
      <c r="J254" s="880"/>
      <c r="K254" s="880"/>
      <c r="L254" s="880"/>
      <c r="M254" s="880"/>
      <c r="N254" s="880"/>
      <c r="O254" s="880"/>
      <c r="P254" s="880"/>
      <c r="Q254" s="880"/>
      <c r="R254" s="880"/>
      <c r="S254" s="880"/>
    </row>
    <row r="255" spans="1:19" x14ac:dyDescent="0.2">
      <c r="A255" s="285"/>
      <c r="B255" s="106"/>
      <c r="C255" s="106"/>
      <c r="D255" s="106"/>
      <c r="E255" s="106"/>
      <c r="F255" s="106"/>
      <c r="G255" s="106"/>
      <c r="H255" s="106"/>
      <c r="I255" s="106"/>
      <c r="J255" s="106"/>
      <c r="K255" s="106"/>
      <c r="L255" s="106"/>
      <c r="M255" s="106"/>
      <c r="N255" s="106"/>
      <c r="O255" s="106"/>
      <c r="P255" s="106"/>
      <c r="Q255" s="106"/>
      <c r="R255" s="106"/>
      <c r="S255" s="106"/>
    </row>
    <row r="256" spans="1:19" x14ac:dyDescent="0.2">
      <c r="A256" s="880" t="s">
        <v>3674</v>
      </c>
      <c r="B256" s="880"/>
      <c r="C256" s="880"/>
      <c r="D256" s="880"/>
      <c r="E256" s="880"/>
      <c r="F256" s="880"/>
      <c r="G256" s="880"/>
      <c r="H256" s="880"/>
      <c r="I256" s="880"/>
      <c r="J256" s="880"/>
      <c r="K256" s="880"/>
      <c r="L256" s="880"/>
      <c r="M256" s="880"/>
      <c r="N256" s="880"/>
      <c r="O256" s="880"/>
      <c r="P256" s="880"/>
      <c r="Q256" s="880"/>
      <c r="R256" s="880"/>
      <c r="S256" s="880"/>
    </row>
    <row r="257" spans="1:19" x14ac:dyDescent="0.2">
      <c r="A257" s="285"/>
      <c r="B257" s="106"/>
      <c r="C257" s="106"/>
      <c r="D257" s="106"/>
      <c r="E257" s="106"/>
      <c r="F257" s="106"/>
      <c r="G257" s="106"/>
      <c r="H257" s="106"/>
      <c r="I257" s="106"/>
      <c r="J257" s="106"/>
      <c r="K257" s="106"/>
      <c r="L257" s="106"/>
      <c r="M257" s="106"/>
      <c r="N257" s="106"/>
      <c r="O257" s="106"/>
      <c r="P257" s="106"/>
      <c r="Q257" s="106"/>
      <c r="R257" s="106"/>
      <c r="S257" s="106"/>
    </row>
    <row r="258" spans="1:19" x14ac:dyDescent="0.2">
      <c r="A258" s="880" t="s">
        <v>3671</v>
      </c>
      <c r="B258" s="880"/>
      <c r="C258" s="880"/>
      <c r="D258" s="880"/>
      <c r="E258" s="880"/>
      <c r="F258" s="880"/>
      <c r="G258" s="880"/>
      <c r="H258" s="880"/>
      <c r="I258" s="880"/>
      <c r="J258" s="880"/>
      <c r="K258" s="880"/>
      <c r="L258" s="880"/>
      <c r="M258" s="880"/>
      <c r="N258" s="880"/>
      <c r="O258" s="880"/>
      <c r="P258" s="880"/>
      <c r="Q258" s="880"/>
      <c r="R258" s="880"/>
      <c r="S258" s="880"/>
    </row>
    <row r="259" spans="1:19" x14ac:dyDescent="0.2">
      <c r="A259" s="106"/>
      <c r="B259" s="106"/>
      <c r="C259" s="106"/>
      <c r="D259" s="106"/>
      <c r="E259" s="106"/>
      <c r="F259" s="106"/>
      <c r="G259" s="106"/>
      <c r="H259" s="106"/>
      <c r="I259" s="106"/>
      <c r="J259" s="106"/>
      <c r="K259" s="106"/>
      <c r="L259" s="106"/>
      <c r="M259" s="106"/>
      <c r="N259" s="106"/>
      <c r="O259" s="106"/>
      <c r="P259" s="106"/>
      <c r="Q259" s="106"/>
      <c r="R259" s="106"/>
      <c r="S259" s="106"/>
    </row>
    <row r="260" spans="1:19" x14ac:dyDescent="0.2">
      <c r="A260" s="880" t="s">
        <v>3748</v>
      </c>
      <c r="B260" s="880"/>
      <c r="C260" s="880"/>
      <c r="D260" s="880"/>
      <c r="E260" s="880"/>
      <c r="F260" s="880"/>
      <c r="G260" s="880"/>
      <c r="H260" s="880"/>
      <c r="I260" s="880"/>
      <c r="J260" s="880"/>
      <c r="K260" s="880"/>
      <c r="L260" s="880"/>
      <c r="M260" s="880"/>
      <c r="N260" s="880"/>
      <c r="O260" s="880"/>
      <c r="P260" s="880"/>
      <c r="Q260" s="880"/>
      <c r="R260" s="880"/>
      <c r="S260" s="880"/>
    </row>
    <row r="261" spans="1:19" x14ac:dyDescent="0.2">
      <c r="A261" s="99"/>
      <c r="B261" s="105"/>
      <c r="C261" s="105"/>
      <c r="D261" s="105"/>
      <c r="E261" s="105"/>
      <c r="F261" s="105"/>
      <c r="G261" s="105"/>
      <c r="H261" s="105"/>
      <c r="I261" s="105"/>
      <c r="J261" s="105"/>
      <c r="K261" s="105"/>
      <c r="L261" s="105"/>
      <c r="M261" s="105"/>
      <c r="N261" s="105"/>
      <c r="O261" s="105"/>
      <c r="P261" s="105"/>
      <c r="Q261" s="105"/>
      <c r="R261" s="105"/>
      <c r="S261" s="105"/>
    </row>
    <row r="262" spans="1:19" x14ac:dyDescent="0.2">
      <c r="A262" s="885" t="s">
        <v>3794</v>
      </c>
      <c r="B262" s="885"/>
      <c r="C262" s="885"/>
      <c r="D262" s="885"/>
      <c r="E262" s="885"/>
      <c r="F262" s="885"/>
      <c r="G262" s="885"/>
      <c r="H262" s="885"/>
      <c r="I262" s="885"/>
      <c r="J262" s="885"/>
      <c r="K262" s="885"/>
      <c r="L262" s="885"/>
      <c r="M262" s="885"/>
      <c r="N262" s="885"/>
      <c r="O262" s="885"/>
      <c r="P262" s="885"/>
      <c r="Q262" s="885"/>
      <c r="R262" s="885"/>
      <c r="S262" s="885"/>
    </row>
    <row r="263" spans="1:19" x14ac:dyDescent="0.2">
      <c r="A263" s="99"/>
      <c r="B263" s="105"/>
      <c r="C263" s="105"/>
      <c r="D263" s="105"/>
      <c r="E263" s="105"/>
      <c r="F263" s="105"/>
      <c r="G263" s="105"/>
      <c r="H263" s="105"/>
      <c r="I263" s="105"/>
      <c r="J263" s="105"/>
      <c r="K263" s="105"/>
      <c r="L263" s="105"/>
      <c r="M263" s="105"/>
      <c r="N263" s="105"/>
      <c r="O263" s="105"/>
      <c r="P263" s="105"/>
      <c r="Q263" s="105"/>
      <c r="R263" s="105"/>
      <c r="S263" s="105"/>
    </row>
    <row r="264" spans="1:19" x14ac:dyDescent="0.2">
      <c r="A264" s="880" t="s">
        <v>3814</v>
      </c>
      <c r="B264" s="880"/>
      <c r="C264" s="880"/>
      <c r="D264" s="880"/>
      <c r="E264" s="880"/>
      <c r="F264" s="880"/>
      <c r="G264" s="880"/>
      <c r="H264" s="880"/>
      <c r="I264" s="880"/>
      <c r="J264" s="880"/>
      <c r="K264" s="880"/>
      <c r="L264" s="880"/>
      <c r="M264" s="880"/>
      <c r="N264" s="880"/>
      <c r="O264" s="880"/>
      <c r="P264" s="880"/>
      <c r="Q264" s="880"/>
      <c r="R264" s="880"/>
      <c r="S264" s="880"/>
    </row>
    <row r="265" spans="1:19" x14ac:dyDescent="0.2">
      <c r="A265" s="99"/>
      <c r="B265" s="105"/>
      <c r="C265" s="106"/>
      <c r="D265" s="106"/>
      <c r="E265" s="106"/>
      <c r="F265" s="106"/>
      <c r="G265" s="106"/>
      <c r="H265" s="106"/>
      <c r="I265" s="106"/>
      <c r="J265" s="106"/>
      <c r="K265" s="106"/>
      <c r="L265" s="106"/>
      <c r="M265" s="106"/>
      <c r="N265" s="106"/>
      <c r="O265" s="106"/>
      <c r="P265" s="106"/>
      <c r="Q265" s="106"/>
      <c r="R265" s="106"/>
      <c r="S265" s="106"/>
    </row>
    <row r="266" spans="1:19" x14ac:dyDescent="0.2">
      <c r="A266" s="880" t="s">
        <v>3820</v>
      </c>
      <c r="B266" s="880"/>
      <c r="C266" s="880"/>
      <c r="D266" s="880"/>
      <c r="E266" s="880"/>
      <c r="F266" s="880"/>
      <c r="G266" s="880"/>
      <c r="H266" s="880"/>
      <c r="I266" s="880"/>
      <c r="J266" s="880"/>
      <c r="K266" s="880"/>
      <c r="L266" s="880"/>
      <c r="M266" s="880"/>
      <c r="N266" s="880"/>
      <c r="O266" s="880"/>
      <c r="P266" s="880"/>
      <c r="Q266" s="880"/>
      <c r="R266" s="880"/>
      <c r="S266" s="880"/>
    </row>
    <row r="267" spans="1:19" x14ac:dyDescent="0.2">
      <c r="A267" s="106"/>
      <c r="B267" s="270"/>
      <c r="C267" s="106"/>
      <c r="D267" s="106"/>
      <c r="E267" s="106"/>
      <c r="F267" s="106"/>
      <c r="G267" s="106"/>
      <c r="H267" s="106"/>
      <c r="I267" s="106"/>
      <c r="J267" s="106"/>
      <c r="K267" s="106"/>
      <c r="L267" s="106"/>
      <c r="M267" s="106"/>
      <c r="N267" s="106"/>
      <c r="O267" s="106"/>
      <c r="P267" s="106"/>
      <c r="Q267" s="106"/>
      <c r="R267" s="106"/>
      <c r="S267" s="106"/>
    </row>
    <row r="268" spans="1:19" x14ac:dyDescent="0.2">
      <c r="A268" s="880" t="s">
        <v>3839</v>
      </c>
      <c r="B268" s="880"/>
      <c r="C268" s="880"/>
      <c r="D268" s="880"/>
      <c r="E268" s="880"/>
      <c r="F268" s="880"/>
      <c r="G268" s="880"/>
      <c r="H268" s="880"/>
      <c r="I268" s="880"/>
      <c r="J268" s="880"/>
      <c r="K268" s="880"/>
      <c r="L268" s="880"/>
      <c r="M268" s="880"/>
      <c r="N268" s="880"/>
      <c r="O268" s="880"/>
      <c r="P268" s="880"/>
      <c r="Q268" s="880"/>
      <c r="R268" s="880"/>
      <c r="S268" s="880"/>
    </row>
    <row r="269" spans="1:19" x14ac:dyDescent="0.2">
      <c r="A269" s="106"/>
      <c r="B269" s="270"/>
      <c r="C269" s="99"/>
      <c r="D269" s="99"/>
      <c r="E269" s="99"/>
      <c r="F269" s="99"/>
      <c r="G269" s="99"/>
      <c r="H269" s="106"/>
      <c r="I269" s="99"/>
      <c r="J269" s="99"/>
      <c r="K269" s="99"/>
      <c r="L269" s="99"/>
      <c r="M269" s="99"/>
      <c r="N269" s="99"/>
      <c r="O269" s="99"/>
      <c r="P269" s="99"/>
      <c r="Q269" s="99"/>
      <c r="R269" s="99"/>
      <c r="S269" s="99"/>
    </row>
    <row r="270" spans="1:19" x14ac:dyDescent="0.2">
      <c r="A270" s="880" t="s">
        <v>3841</v>
      </c>
      <c r="B270" s="880"/>
      <c r="C270" s="880"/>
      <c r="D270" s="880"/>
      <c r="E270" s="880"/>
      <c r="F270" s="880"/>
      <c r="G270" s="880"/>
      <c r="H270" s="880"/>
      <c r="I270" s="880"/>
      <c r="J270" s="880"/>
      <c r="K270" s="880"/>
      <c r="L270" s="880"/>
      <c r="M270" s="880"/>
      <c r="N270" s="880"/>
      <c r="O270" s="880"/>
      <c r="P270" s="880"/>
      <c r="Q270" s="880"/>
      <c r="R270" s="880"/>
      <c r="S270" s="880"/>
    </row>
    <row r="271" spans="1:19" x14ac:dyDescent="0.2">
      <c r="A271" s="106"/>
      <c r="B271" s="105"/>
      <c r="C271" s="99"/>
      <c r="D271" s="99"/>
      <c r="E271" s="99"/>
      <c r="F271" s="99"/>
      <c r="G271" s="99"/>
      <c r="H271" s="99"/>
      <c r="I271" s="99"/>
      <c r="J271" s="99"/>
      <c r="K271" s="99"/>
      <c r="L271" s="99"/>
      <c r="M271" s="99"/>
      <c r="N271" s="99"/>
      <c r="O271" s="99"/>
      <c r="P271" s="99"/>
      <c r="Q271" s="99"/>
      <c r="R271" s="99"/>
      <c r="S271" s="99"/>
    </row>
    <row r="272" spans="1:19" x14ac:dyDescent="0.2">
      <c r="A272" s="880" t="s">
        <v>3882</v>
      </c>
      <c r="B272" s="880"/>
      <c r="C272" s="880"/>
      <c r="D272" s="880"/>
      <c r="E272" s="880"/>
      <c r="F272" s="880"/>
      <c r="G272" s="880"/>
      <c r="H272" s="880"/>
      <c r="I272" s="880"/>
      <c r="J272" s="880"/>
      <c r="K272" s="880"/>
      <c r="L272" s="880"/>
      <c r="M272" s="880"/>
      <c r="N272" s="880"/>
      <c r="O272" s="880"/>
      <c r="P272" s="880"/>
      <c r="Q272" s="880"/>
      <c r="R272" s="880"/>
      <c r="S272" s="880"/>
    </row>
    <row r="273" spans="1:19" x14ac:dyDescent="0.2">
      <c r="A273" s="99"/>
      <c r="B273" s="105"/>
      <c r="C273" s="99"/>
      <c r="D273" s="99"/>
      <c r="E273" s="99"/>
      <c r="F273" s="99"/>
      <c r="G273" s="99"/>
      <c r="H273" s="99"/>
      <c r="I273" s="99"/>
      <c r="J273" s="99"/>
      <c r="K273" s="99"/>
      <c r="L273" s="99"/>
      <c r="M273" s="99"/>
      <c r="N273" s="99"/>
      <c r="O273" s="99"/>
      <c r="P273" s="99"/>
      <c r="Q273" s="99"/>
      <c r="R273" s="99"/>
      <c r="S273" s="99"/>
    </row>
    <row r="274" spans="1:19" x14ac:dyDescent="0.2">
      <c r="A274" s="880" t="s">
        <v>3884</v>
      </c>
      <c r="B274" s="880"/>
      <c r="C274" s="880"/>
      <c r="D274" s="880"/>
      <c r="E274" s="880"/>
      <c r="F274" s="880"/>
      <c r="G274" s="880"/>
      <c r="H274" s="880"/>
      <c r="I274" s="880"/>
      <c r="J274" s="880"/>
      <c r="K274" s="880"/>
      <c r="L274" s="880"/>
      <c r="M274" s="880"/>
      <c r="N274" s="880"/>
      <c r="O274" s="880"/>
      <c r="P274" s="880"/>
      <c r="Q274" s="880"/>
      <c r="R274" s="880"/>
      <c r="S274" s="880"/>
    </row>
    <row r="275" spans="1:19" x14ac:dyDescent="0.2">
      <c r="A275" s="99"/>
      <c r="B275" s="105"/>
      <c r="C275" s="99"/>
      <c r="D275" s="99"/>
      <c r="E275" s="99"/>
      <c r="F275" s="99"/>
      <c r="G275" s="99"/>
      <c r="H275" s="99"/>
      <c r="I275" s="99"/>
      <c r="J275" s="99"/>
      <c r="K275" s="99"/>
      <c r="L275" s="99"/>
      <c r="M275" s="99"/>
      <c r="N275" s="99"/>
      <c r="O275" s="99"/>
      <c r="P275" s="99"/>
      <c r="Q275" s="99"/>
      <c r="R275" s="99"/>
      <c r="S275" s="99"/>
    </row>
    <row r="276" spans="1:19" x14ac:dyDescent="0.2">
      <c r="A276" s="880" t="s">
        <v>3889</v>
      </c>
      <c r="B276" s="880"/>
      <c r="C276" s="880"/>
      <c r="D276" s="880"/>
      <c r="E276" s="880"/>
      <c r="F276" s="880"/>
      <c r="G276" s="880"/>
      <c r="H276" s="880"/>
      <c r="I276" s="880"/>
      <c r="J276" s="880"/>
      <c r="K276" s="880"/>
      <c r="L276" s="880"/>
      <c r="M276" s="880"/>
      <c r="N276" s="880"/>
      <c r="O276" s="880"/>
      <c r="P276" s="880"/>
      <c r="Q276" s="880"/>
      <c r="R276" s="880"/>
      <c r="S276" s="880"/>
    </row>
    <row r="277" spans="1:19" x14ac:dyDescent="0.2">
      <c r="A277" s="106"/>
      <c r="B277" s="105"/>
      <c r="C277" s="105"/>
      <c r="D277" s="105"/>
      <c r="E277" s="105"/>
      <c r="F277" s="105"/>
      <c r="G277" s="105"/>
      <c r="H277" s="105"/>
      <c r="I277" s="105"/>
      <c r="J277" s="105"/>
      <c r="K277" s="105"/>
      <c r="L277" s="105"/>
      <c r="M277" s="105"/>
      <c r="N277" s="105"/>
      <c r="O277" s="105"/>
      <c r="P277" s="105"/>
      <c r="Q277" s="105"/>
      <c r="R277" s="105"/>
      <c r="S277" s="105"/>
    </row>
    <row r="278" spans="1:19" x14ac:dyDescent="0.2">
      <c r="A278" s="894" t="s">
        <v>2926</v>
      </c>
      <c r="B278" s="894"/>
      <c r="C278" s="894"/>
      <c r="D278" s="894"/>
      <c r="E278" s="894"/>
      <c r="F278" s="894"/>
      <c r="G278" s="894"/>
      <c r="H278" s="894"/>
      <c r="I278" s="894"/>
      <c r="J278" s="894"/>
      <c r="K278" s="894"/>
      <c r="L278" s="894"/>
      <c r="M278" s="894"/>
      <c r="N278" s="894"/>
      <c r="O278" s="894"/>
      <c r="P278" s="894"/>
      <c r="Q278" s="894"/>
      <c r="R278" s="894"/>
      <c r="S278" s="894"/>
    </row>
    <row r="279" spans="1:19" x14ac:dyDescent="0.2">
      <c r="A279" s="105">
        <f>SUM(A277,A275,A273,A271,A269,A267,A265,A263,A261,A259,A257,A255)</f>
        <v>0</v>
      </c>
      <c r="B279" s="421">
        <f t="shared" ref="B279:S279" si="6">SUM(B277,B275,B273,B271,B269,B267,B265,B263,B261,B259,B257,B255)</f>
        <v>0</v>
      </c>
      <c r="C279" s="421">
        <f t="shared" si="6"/>
        <v>0</v>
      </c>
      <c r="D279" s="421">
        <f t="shared" si="6"/>
        <v>0</v>
      </c>
      <c r="E279" s="421">
        <f t="shared" si="6"/>
        <v>0</v>
      </c>
      <c r="F279" s="421">
        <f t="shared" si="6"/>
        <v>0</v>
      </c>
      <c r="G279" s="421">
        <f t="shared" si="6"/>
        <v>0</v>
      </c>
      <c r="H279" s="421">
        <f t="shared" si="6"/>
        <v>0</v>
      </c>
      <c r="I279" s="421">
        <f t="shared" si="6"/>
        <v>0</v>
      </c>
      <c r="J279" s="421">
        <f t="shared" si="6"/>
        <v>0</v>
      </c>
      <c r="K279" s="421">
        <f t="shared" si="6"/>
        <v>0</v>
      </c>
      <c r="L279" s="421">
        <f t="shared" si="6"/>
        <v>0</v>
      </c>
      <c r="M279" s="421">
        <f t="shared" si="6"/>
        <v>0</v>
      </c>
      <c r="N279" s="421">
        <f t="shared" si="6"/>
        <v>0</v>
      </c>
      <c r="O279" s="421">
        <f t="shared" si="6"/>
        <v>0</v>
      </c>
      <c r="P279" s="421">
        <f t="shared" si="6"/>
        <v>0</v>
      </c>
      <c r="Q279" s="421">
        <f t="shared" si="6"/>
        <v>0</v>
      </c>
      <c r="R279" s="421">
        <f t="shared" si="6"/>
        <v>0</v>
      </c>
      <c r="S279" s="421">
        <f t="shared" si="6"/>
        <v>0</v>
      </c>
    </row>
    <row r="280" spans="1:19" x14ac:dyDescent="0.2">
      <c r="A280" s="282"/>
      <c r="B280" s="284"/>
      <c r="C280" s="284"/>
      <c r="D280" s="284"/>
      <c r="E280" s="284"/>
      <c r="F280" s="284"/>
      <c r="G280" s="284"/>
      <c r="H280" s="284"/>
      <c r="I280" s="284"/>
      <c r="J280" s="284"/>
      <c r="K280" s="284"/>
      <c r="L280" s="284"/>
      <c r="M280" s="284"/>
      <c r="N280" s="284"/>
      <c r="O280" s="284"/>
      <c r="P280" s="284"/>
      <c r="Q280" s="284"/>
      <c r="R280" s="284"/>
      <c r="S280" s="287"/>
    </row>
    <row r="281" spans="1:19" ht="21.75" customHeight="1" x14ac:dyDescent="0.2">
      <c r="A281" s="888" t="s">
        <v>2934</v>
      </c>
      <c r="B281" s="889"/>
      <c r="C281" s="889"/>
      <c r="D281" s="889"/>
      <c r="E281" s="889"/>
      <c r="F281" s="889"/>
      <c r="G281" s="889"/>
      <c r="H281" s="889"/>
      <c r="I281" s="889"/>
      <c r="J281" s="889"/>
      <c r="K281" s="889"/>
      <c r="L281" s="889"/>
      <c r="M281" s="889"/>
      <c r="N281" s="889"/>
      <c r="O281" s="889"/>
      <c r="P281" s="889"/>
      <c r="Q281" s="889"/>
      <c r="R281" s="889"/>
      <c r="S281" s="890"/>
    </row>
    <row r="282" spans="1:19" ht="15" x14ac:dyDescent="0.25">
      <c r="A282" s="863" t="s">
        <v>173</v>
      </c>
      <c r="B282" s="895"/>
      <c r="C282" s="895"/>
      <c r="D282" s="895"/>
      <c r="E282" s="895"/>
      <c r="F282" s="895"/>
      <c r="G282" s="895"/>
      <c r="H282" s="895"/>
      <c r="I282" s="895"/>
      <c r="J282" s="895"/>
      <c r="K282" s="895"/>
      <c r="L282" s="895"/>
      <c r="M282" s="895"/>
      <c r="N282" s="895"/>
      <c r="O282" s="895"/>
      <c r="P282" s="895"/>
      <c r="Q282" s="895"/>
      <c r="R282" s="895"/>
      <c r="S282" s="896"/>
    </row>
    <row r="283" spans="1:19" x14ac:dyDescent="0.2">
      <c r="A283" s="863" t="s">
        <v>83</v>
      </c>
      <c r="B283" s="864"/>
      <c r="C283" s="864"/>
      <c r="D283" s="864"/>
      <c r="E283" s="864"/>
      <c r="F283" s="864"/>
      <c r="G283" s="864"/>
      <c r="H283" s="864"/>
      <c r="I283" s="864"/>
      <c r="J283" s="864"/>
      <c r="K283" s="864"/>
      <c r="L283" s="864"/>
      <c r="M283" s="864"/>
      <c r="N283" s="864"/>
      <c r="O283" s="864"/>
      <c r="P283" s="864"/>
      <c r="Q283" s="864"/>
      <c r="R283" s="864"/>
      <c r="S283" s="864"/>
    </row>
    <row r="284" spans="1:19" x14ac:dyDescent="0.2">
      <c r="A284" s="863" t="s">
        <v>538</v>
      </c>
      <c r="B284" s="864"/>
      <c r="C284" s="864"/>
      <c r="D284" s="864"/>
      <c r="E284" s="864"/>
      <c r="F284" s="864"/>
      <c r="G284" s="864"/>
      <c r="H284" s="864"/>
      <c r="I284" s="864"/>
      <c r="J284" s="864"/>
      <c r="K284" s="864"/>
      <c r="L284" s="864"/>
      <c r="M284" s="864"/>
      <c r="N284" s="864"/>
      <c r="O284" s="864"/>
      <c r="P284" s="864"/>
      <c r="Q284" s="864"/>
      <c r="R284" s="864"/>
      <c r="S284" s="865"/>
    </row>
    <row r="285" spans="1:19" x14ac:dyDescent="0.2">
      <c r="A285" s="863" t="s">
        <v>2847</v>
      </c>
      <c r="B285" s="864"/>
      <c r="C285" s="864"/>
      <c r="D285" s="864"/>
      <c r="E285" s="864"/>
      <c r="F285" s="864"/>
      <c r="G285" s="864"/>
      <c r="H285" s="864"/>
      <c r="I285" s="864"/>
      <c r="J285" s="864"/>
      <c r="K285" s="864"/>
      <c r="L285" s="864"/>
      <c r="M285" s="864"/>
      <c r="N285" s="864"/>
      <c r="O285" s="864"/>
      <c r="P285" s="864"/>
      <c r="Q285" s="864"/>
      <c r="R285" s="864"/>
      <c r="S285" s="865"/>
    </row>
    <row r="286" spans="1:19" x14ac:dyDescent="0.2">
      <c r="A286" s="863" t="s">
        <v>2848</v>
      </c>
      <c r="B286" s="864"/>
      <c r="C286" s="864"/>
      <c r="D286" s="864"/>
      <c r="E286" s="864"/>
      <c r="F286" s="864"/>
      <c r="G286" s="864"/>
      <c r="H286" s="864"/>
      <c r="I286" s="864"/>
      <c r="J286" s="864"/>
      <c r="K286" s="864"/>
      <c r="L286" s="864"/>
      <c r="M286" s="864"/>
      <c r="N286" s="864"/>
      <c r="O286" s="864"/>
      <c r="P286" s="864"/>
      <c r="Q286" s="864"/>
      <c r="R286" s="864"/>
      <c r="S286" s="865"/>
    </row>
    <row r="287" spans="1:19" x14ac:dyDescent="0.2">
      <c r="A287" s="863" t="s">
        <v>2849</v>
      </c>
      <c r="B287" s="864"/>
      <c r="C287" s="864"/>
      <c r="D287" s="864"/>
      <c r="E287" s="864"/>
      <c r="F287" s="864"/>
      <c r="G287" s="864"/>
      <c r="H287" s="864"/>
      <c r="I287" s="864"/>
      <c r="J287" s="864"/>
      <c r="K287" s="864"/>
      <c r="L287" s="864"/>
      <c r="M287" s="864"/>
      <c r="N287" s="864"/>
      <c r="O287" s="864"/>
      <c r="P287" s="864"/>
      <c r="Q287" s="864"/>
      <c r="R287" s="864"/>
      <c r="S287" s="865"/>
    </row>
    <row r="288" spans="1:19" x14ac:dyDescent="0.2">
      <c r="A288" s="863" t="s">
        <v>2850</v>
      </c>
      <c r="B288" s="864"/>
      <c r="C288" s="864"/>
      <c r="D288" s="864"/>
      <c r="E288" s="864"/>
      <c r="F288" s="864"/>
      <c r="G288" s="864"/>
      <c r="H288" s="864"/>
      <c r="I288" s="864"/>
      <c r="J288" s="864"/>
      <c r="K288" s="864"/>
      <c r="L288" s="864"/>
      <c r="M288" s="864"/>
      <c r="N288" s="864"/>
      <c r="O288" s="864"/>
      <c r="P288" s="864"/>
      <c r="Q288" s="864"/>
      <c r="R288" s="864"/>
      <c r="S288" s="865"/>
    </row>
    <row r="289" spans="1:19" x14ac:dyDescent="0.2">
      <c r="A289" s="863" t="s">
        <v>2851</v>
      </c>
      <c r="B289" s="864"/>
      <c r="C289" s="864"/>
      <c r="D289" s="864"/>
      <c r="E289" s="864"/>
      <c r="F289" s="864"/>
      <c r="G289" s="864"/>
      <c r="H289" s="864"/>
      <c r="I289" s="864"/>
      <c r="J289" s="864"/>
      <c r="K289" s="864"/>
      <c r="L289" s="864"/>
      <c r="M289" s="864"/>
      <c r="N289" s="864"/>
      <c r="O289" s="864"/>
      <c r="P289" s="864"/>
      <c r="Q289" s="864"/>
      <c r="R289" s="864"/>
      <c r="S289" s="865"/>
    </row>
    <row r="290" spans="1:19" x14ac:dyDescent="0.2">
      <c r="A290" s="866" t="s">
        <v>2852</v>
      </c>
      <c r="B290" s="867"/>
      <c r="C290" s="867"/>
      <c r="D290" s="867"/>
      <c r="E290" s="867"/>
      <c r="F290" s="867"/>
      <c r="G290" s="867"/>
      <c r="H290" s="867"/>
      <c r="I290" s="867"/>
      <c r="J290" s="867"/>
      <c r="K290" s="867"/>
      <c r="L290" s="867"/>
      <c r="M290" s="867"/>
      <c r="N290" s="867"/>
      <c r="O290" s="867"/>
      <c r="P290" s="867"/>
      <c r="Q290" s="867"/>
      <c r="R290" s="867"/>
      <c r="S290" s="868"/>
    </row>
    <row r="291" spans="1:19" ht="29.25" customHeight="1" x14ac:dyDescent="0.2">
      <c r="A291" s="869" t="s">
        <v>41</v>
      </c>
      <c r="B291" s="869"/>
      <c r="C291" s="869"/>
      <c r="D291" s="869" t="s">
        <v>42</v>
      </c>
      <c r="E291" s="869"/>
      <c r="F291" s="869" t="s">
        <v>43</v>
      </c>
      <c r="G291" s="869"/>
      <c r="H291" s="869"/>
      <c r="I291" s="869" t="s">
        <v>44</v>
      </c>
      <c r="J291" s="869"/>
      <c r="K291" s="870" t="s">
        <v>45</v>
      </c>
      <c r="L291" s="871"/>
      <c r="M291" s="871"/>
      <c r="N291" s="872"/>
      <c r="O291" s="873" t="s">
        <v>46</v>
      </c>
      <c r="P291" s="873"/>
      <c r="Q291" s="874"/>
      <c r="R291" s="869" t="s">
        <v>47</v>
      </c>
      <c r="S291" s="869"/>
    </row>
    <row r="292" spans="1:19" ht="27" customHeight="1" x14ac:dyDescent="0.2">
      <c r="A292" s="875" t="s">
        <v>48</v>
      </c>
      <c r="B292" s="875" t="s">
        <v>49</v>
      </c>
      <c r="C292" s="876" t="s">
        <v>50</v>
      </c>
      <c r="D292" s="875" t="s">
        <v>51</v>
      </c>
      <c r="E292" s="875" t="s">
        <v>52</v>
      </c>
      <c r="F292" s="870" t="s">
        <v>53</v>
      </c>
      <c r="G292" s="878"/>
      <c r="H292" s="879"/>
      <c r="I292" s="875" t="s">
        <v>54</v>
      </c>
      <c r="J292" s="875" t="s">
        <v>55</v>
      </c>
      <c r="K292" s="870" t="s">
        <v>56</v>
      </c>
      <c r="L292" s="879"/>
      <c r="M292" s="870" t="s">
        <v>57</v>
      </c>
      <c r="N292" s="879"/>
      <c r="O292" s="875" t="s">
        <v>58</v>
      </c>
      <c r="P292" s="875" t="s">
        <v>59</v>
      </c>
      <c r="Q292" s="875" t="s">
        <v>60</v>
      </c>
      <c r="R292" s="875" t="s">
        <v>61</v>
      </c>
      <c r="S292" s="875" t="s">
        <v>62</v>
      </c>
    </row>
    <row r="293" spans="1:19" ht="65.25" customHeight="1" x14ac:dyDescent="0.2">
      <c r="A293" s="869"/>
      <c r="B293" s="869"/>
      <c r="C293" s="877"/>
      <c r="D293" s="869"/>
      <c r="E293" s="869"/>
      <c r="F293" s="238" t="s">
        <v>63</v>
      </c>
      <c r="G293" s="238" t="s">
        <v>64</v>
      </c>
      <c r="H293" s="238" t="s">
        <v>65</v>
      </c>
      <c r="I293" s="869"/>
      <c r="J293" s="869"/>
      <c r="K293" s="97" t="s">
        <v>66</v>
      </c>
      <c r="L293" s="97" t="s">
        <v>67</v>
      </c>
      <c r="M293" s="97" t="s">
        <v>68</v>
      </c>
      <c r="N293" s="97" t="s">
        <v>67</v>
      </c>
      <c r="O293" s="869"/>
      <c r="P293" s="869"/>
      <c r="Q293" s="869"/>
      <c r="R293" s="869"/>
      <c r="S293" s="869"/>
    </row>
    <row r="294" spans="1:19" x14ac:dyDescent="0.2">
      <c r="A294" s="880" t="s">
        <v>2407</v>
      </c>
      <c r="B294" s="880"/>
      <c r="C294" s="880"/>
      <c r="D294" s="880"/>
      <c r="E294" s="880"/>
      <c r="F294" s="880"/>
      <c r="G294" s="880"/>
      <c r="H294" s="880"/>
      <c r="I294" s="880"/>
      <c r="J294" s="880"/>
      <c r="K294" s="880"/>
      <c r="L294" s="880"/>
      <c r="M294" s="880"/>
      <c r="N294" s="880"/>
      <c r="O294" s="880"/>
      <c r="P294" s="880"/>
      <c r="Q294" s="880"/>
      <c r="R294" s="880"/>
      <c r="S294" s="880"/>
    </row>
    <row r="295" spans="1:19" x14ac:dyDescent="0.2">
      <c r="A295" s="288"/>
      <c r="B295" s="99"/>
      <c r="C295" s="105"/>
      <c r="D295" s="105"/>
      <c r="E295" s="105"/>
      <c r="F295" s="105"/>
      <c r="G295" s="105"/>
      <c r="H295" s="105"/>
      <c r="I295" s="105"/>
      <c r="J295" s="105"/>
      <c r="K295" s="105"/>
      <c r="L295" s="105"/>
      <c r="M295" s="105"/>
      <c r="N295" s="105"/>
      <c r="O295" s="105"/>
      <c r="P295" s="105"/>
      <c r="Q295" s="105"/>
      <c r="R295" s="105"/>
      <c r="S295" s="105"/>
    </row>
    <row r="296" spans="1:19" x14ac:dyDescent="0.2">
      <c r="A296" s="880" t="s">
        <v>3675</v>
      </c>
      <c r="B296" s="880"/>
      <c r="C296" s="880"/>
      <c r="D296" s="880"/>
      <c r="E296" s="880"/>
      <c r="F296" s="880"/>
      <c r="G296" s="880"/>
      <c r="H296" s="880"/>
      <c r="I296" s="880"/>
      <c r="J296" s="880"/>
      <c r="K296" s="880"/>
      <c r="L296" s="880"/>
      <c r="M296" s="880"/>
      <c r="N296" s="880"/>
      <c r="O296" s="880"/>
      <c r="P296" s="880"/>
      <c r="Q296" s="880"/>
      <c r="R296" s="880"/>
      <c r="S296" s="880"/>
    </row>
    <row r="297" spans="1:19" x14ac:dyDescent="0.2">
      <c r="A297" s="288"/>
      <c r="B297" s="270"/>
      <c r="C297" s="105"/>
      <c r="D297" s="105"/>
      <c r="E297" s="105"/>
      <c r="F297" s="105"/>
      <c r="G297" s="105"/>
      <c r="H297" s="105"/>
      <c r="I297" s="105"/>
      <c r="J297" s="105"/>
      <c r="K297" s="105"/>
      <c r="L297" s="105"/>
      <c r="M297" s="105"/>
      <c r="N297" s="105"/>
      <c r="O297" s="105"/>
      <c r="P297" s="105"/>
      <c r="Q297" s="105"/>
      <c r="R297" s="105"/>
      <c r="S297" s="105"/>
    </row>
    <row r="298" spans="1:19" x14ac:dyDescent="0.2">
      <c r="A298" s="880" t="s">
        <v>3670</v>
      </c>
      <c r="B298" s="880"/>
      <c r="C298" s="880"/>
      <c r="D298" s="880"/>
      <c r="E298" s="880"/>
      <c r="F298" s="880"/>
      <c r="G298" s="880"/>
      <c r="H298" s="880"/>
      <c r="I298" s="880"/>
      <c r="J298" s="880"/>
      <c r="K298" s="880"/>
      <c r="L298" s="880"/>
      <c r="M298" s="880"/>
      <c r="N298" s="880"/>
      <c r="O298" s="880"/>
      <c r="P298" s="880"/>
      <c r="Q298" s="880"/>
      <c r="R298" s="880"/>
      <c r="S298" s="880"/>
    </row>
    <row r="299" spans="1:19" x14ac:dyDescent="0.2">
      <c r="A299" s="270"/>
      <c r="B299" s="105"/>
      <c r="C299" s="105"/>
      <c r="D299" s="105"/>
      <c r="E299" s="105"/>
      <c r="F299" s="105"/>
      <c r="G299" s="105"/>
      <c r="H299" s="105"/>
      <c r="I299" s="105"/>
      <c r="J299" s="105"/>
      <c r="K299" s="105"/>
      <c r="L299" s="105"/>
      <c r="M299" s="105"/>
      <c r="N299" s="105"/>
      <c r="O299" s="105"/>
      <c r="P299" s="105"/>
      <c r="Q299" s="105"/>
      <c r="R299" s="105"/>
      <c r="S299" s="105"/>
    </row>
    <row r="300" spans="1:19" x14ac:dyDescent="0.2">
      <c r="A300" s="880" t="s">
        <v>3747</v>
      </c>
      <c r="B300" s="880"/>
      <c r="C300" s="880"/>
      <c r="D300" s="880"/>
      <c r="E300" s="880"/>
      <c r="F300" s="880"/>
      <c r="G300" s="880"/>
      <c r="H300" s="880"/>
      <c r="I300" s="880"/>
      <c r="J300" s="880"/>
      <c r="K300" s="880"/>
      <c r="L300" s="880"/>
      <c r="M300" s="880"/>
      <c r="N300" s="880"/>
      <c r="O300" s="880"/>
      <c r="P300" s="880"/>
      <c r="Q300" s="880"/>
      <c r="R300" s="880"/>
      <c r="S300" s="880"/>
    </row>
    <row r="301" spans="1:19" x14ac:dyDescent="0.2">
      <c r="A301" s="271"/>
      <c r="B301" s="105"/>
      <c r="C301" s="106"/>
      <c r="D301" s="106"/>
      <c r="E301" s="106"/>
      <c r="F301" s="106"/>
      <c r="G301" s="106"/>
      <c r="H301" s="106"/>
      <c r="I301" s="106"/>
      <c r="J301" s="106"/>
      <c r="K301" s="106"/>
      <c r="L301" s="106"/>
      <c r="M301" s="106"/>
      <c r="N301" s="106"/>
      <c r="O301" s="106"/>
      <c r="P301" s="106"/>
      <c r="Q301" s="106"/>
      <c r="R301" s="106"/>
      <c r="S301" s="106"/>
    </row>
    <row r="302" spans="1:19" x14ac:dyDescent="0.2">
      <c r="A302" s="891" t="s">
        <v>3794</v>
      </c>
      <c r="B302" s="891"/>
      <c r="C302" s="891"/>
      <c r="D302" s="891"/>
      <c r="E302" s="891"/>
      <c r="F302" s="891"/>
      <c r="G302" s="891"/>
      <c r="H302" s="891"/>
      <c r="I302" s="891"/>
      <c r="J302" s="891"/>
      <c r="K302" s="891"/>
      <c r="L302" s="891"/>
      <c r="M302" s="891"/>
      <c r="N302" s="891"/>
      <c r="O302" s="891"/>
      <c r="P302" s="891"/>
      <c r="Q302" s="891"/>
      <c r="R302" s="891"/>
      <c r="S302" s="891"/>
    </row>
    <row r="303" spans="1:19" x14ac:dyDescent="0.2">
      <c r="A303" s="271"/>
      <c r="B303" s="105"/>
      <c r="C303" s="106"/>
      <c r="D303" s="106"/>
      <c r="E303" s="106"/>
      <c r="F303" s="106"/>
      <c r="G303" s="106"/>
      <c r="H303" s="106"/>
      <c r="I303" s="106"/>
      <c r="J303" s="106"/>
      <c r="K303" s="106"/>
      <c r="L303" s="106"/>
      <c r="M303" s="106"/>
      <c r="N303" s="106"/>
      <c r="O303" s="106"/>
      <c r="P303" s="106"/>
      <c r="Q303" s="106"/>
      <c r="R303" s="106"/>
      <c r="S303" s="106"/>
    </row>
    <row r="304" spans="1:19" x14ac:dyDescent="0.2">
      <c r="A304" s="880" t="s">
        <v>3815</v>
      </c>
      <c r="B304" s="880"/>
      <c r="C304" s="880"/>
      <c r="D304" s="880"/>
      <c r="E304" s="880"/>
      <c r="F304" s="880"/>
      <c r="G304" s="880"/>
      <c r="H304" s="880"/>
      <c r="I304" s="880"/>
      <c r="J304" s="880"/>
      <c r="K304" s="880"/>
      <c r="L304" s="880"/>
      <c r="M304" s="880"/>
      <c r="N304" s="880"/>
      <c r="O304" s="880"/>
      <c r="P304" s="880"/>
      <c r="Q304" s="880"/>
      <c r="R304" s="880"/>
      <c r="S304" s="880"/>
    </row>
    <row r="305" spans="1:19" x14ac:dyDescent="0.2">
      <c r="A305" s="271"/>
      <c r="B305" s="105"/>
      <c r="C305" s="106"/>
      <c r="D305" s="106"/>
      <c r="E305" s="106"/>
      <c r="F305" s="106"/>
      <c r="G305" s="106"/>
      <c r="H305" s="106"/>
      <c r="I305" s="106"/>
      <c r="J305" s="106"/>
      <c r="K305" s="106"/>
      <c r="L305" s="106"/>
      <c r="M305" s="106"/>
      <c r="N305" s="106"/>
      <c r="O305" s="106"/>
      <c r="P305" s="106"/>
      <c r="Q305" s="106"/>
      <c r="R305" s="106"/>
      <c r="S305" s="106"/>
    </row>
    <row r="306" spans="1:19" x14ac:dyDescent="0.2">
      <c r="A306" s="880" t="s">
        <v>3820</v>
      </c>
      <c r="B306" s="880"/>
      <c r="C306" s="880"/>
      <c r="D306" s="880"/>
      <c r="E306" s="880"/>
      <c r="F306" s="880"/>
      <c r="G306" s="880"/>
      <c r="H306" s="880"/>
      <c r="I306" s="880"/>
      <c r="J306" s="880"/>
      <c r="K306" s="880"/>
      <c r="L306" s="880"/>
      <c r="M306" s="880"/>
      <c r="N306" s="880"/>
      <c r="O306" s="880"/>
      <c r="P306" s="880"/>
      <c r="Q306" s="880"/>
      <c r="R306" s="880"/>
      <c r="S306" s="880"/>
    </row>
    <row r="307" spans="1:19" x14ac:dyDescent="0.2">
      <c r="A307" s="270"/>
      <c r="B307" s="270"/>
      <c r="C307" s="106"/>
      <c r="D307" s="106"/>
      <c r="E307" s="106"/>
      <c r="F307" s="106"/>
      <c r="G307" s="106"/>
      <c r="H307" s="106"/>
      <c r="I307" s="106"/>
      <c r="J307" s="106"/>
      <c r="K307" s="106"/>
      <c r="L307" s="106"/>
      <c r="M307" s="106"/>
      <c r="N307" s="106"/>
      <c r="O307" s="106"/>
      <c r="P307" s="106"/>
      <c r="Q307" s="106"/>
      <c r="R307" s="106"/>
      <c r="S307" s="106"/>
    </row>
    <row r="308" spans="1:19" x14ac:dyDescent="0.2">
      <c r="A308" s="880" t="s">
        <v>3839</v>
      </c>
      <c r="B308" s="880"/>
      <c r="C308" s="880"/>
      <c r="D308" s="880"/>
      <c r="E308" s="880"/>
      <c r="F308" s="880"/>
      <c r="G308" s="880"/>
      <c r="H308" s="880"/>
      <c r="I308" s="880"/>
      <c r="J308" s="880"/>
      <c r="K308" s="880"/>
      <c r="L308" s="880"/>
      <c r="M308" s="880"/>
      <c r="N308" s="880"/>
      <c r="O308" s="880"/>
      <c r="P308" s="880"/>
      <c r="Q308" s="880"/>
      <c r="R308" s="880"/>
      <c r="S308" s="880"/>
    </row>
    <row r="309" spans="1:19" x14ac:dyDescent="0.2">
      <c r="A309" s="270"/>
      <c r="B309" s="270"/>
      <c r="C309" s="99"/>
      <c r="D309" s="99"/>
      <c r="E309" s="99"/>
      <c r="F309" s="99"/>
      <c r="G309" s="99"/>
      <c r="H309" s="106"/>
      <c r="I309" s="99"/>
      <c r="J309" s="99"/>
      <c r="K309" s="99"/>
      <c r="L309" s="99"/>
      <c r="M309" s="99"/>
      <c r="N309" s="99"/>
      <c r="O309" s="99"/>
      <c r="P309" s="99"/>
      <c r="Q309" s="99"/>
      <c r="R309" s="99"/>
      <c r="S309" s="99"/>
    </row>
    <row r="310" spans="1:19" x14ac:dyDescent="0.2">
      <c r="A310" s="880" t="s">
        <v>3841</v>
      </c>
      <c r="B310" s="880"/>
      <c r="C310" s="880"/>
      <c r="D310" s="880"/>
      <c r="E310" s="880"/>
      <c r="F310" s="880"/>
      <c r="G310" s="880"/>
      <c r="H310" s="880"/>
      <c r="I310" s="880"/>
      <c r="J310" s="880"/>
      <c r="K310" s="880"/>
      <c r="L310" s="880"/>
      <c r="M310" s="880"/>
      <c r="N310" s="880"/>
      <c r="O310" s="880"/>
      <c r="P310" s="880"/>
      <c r="Q310" s="880"/>
      <c r="R310" s="880"/>
      <c r="S310" s="880"/>
    </row>
    <row r="311" spans="1:19" x14ac:dyDescent="0.2">
      <c r="A311" s="270"/>
      <c r="B311" s="270"/>
      <c r="C311" s="99"/>
      <c r="D311" s="99"/>
      <c r="E311" s="99"/>
      <c r="F311" s="99"/>
      <c r="G311" s="99"/>
      <c r="H311" s="99"/>
      <c r="I311" s="99"/>
      <c r="J311" s="99"/>
      <c r="K311" s="99"/>
      <c r="L311" s="99"/>
      <c r="M311" s="99"/>
      <c r="N311" s="99"/>
      <c r="O311" s="99"/>
      <c r="P311" s="99"/>
      <c r="Q311" s="99"/>
      <c r="R311" s="99"/>
      <c r="S311" s="99"/>
    </row>
    <row r="312" spans="1:19" x14ac:dyDescent="0.2">
      <c r="A312" s="880" t="s">
        <v>3882</v>
      </c>
      <c r="B312" s="880"/>
      <c r="C312" s="880"/>
      <c r="D312" s="880"/>
      <c r="E312" s="880"/>
      <c r="F312" s="880"/>
      <c r="G312" s="880"/>
      <c r="H312" s="880"/>
      <c r="I312" s="880"/>
      <c r="J312" s="880"/>
      <c r="K312" s="880"/>
      <c r="L312" s="880"/>
      <c r="M312" s="880"/>
      <c r="N312" s="880"/>
      <c r="O312" s="880"/>
      <c r="P312" s="880"/>
      <c r="Q312" s="880"/>
      <c r="R312" s="880"/>
      <c r="S312" s="880"/>
    </row>
    <row r="313" spans="1:19" x14ac:dyDescent="0.2">
      <c r="A313" s="271"/>
      <c r="B313" s="105"/>
      <c r="C313" s="99"/>
      <c r="D313" s="99"/>
      <c r="E313" s="99"/>
      <c r="F313" s="99"/>
      <c r="G313" s="99"/>
      <c r="H313" s="99"/>
      <c r="I313" s="99"/>
      <c r="J313" s="99"/>
      <c r="K313" s="99"/>
      <c r="L313" s="99"/>
      <c r="M313" s="99"/>
      <c r="N313" s="99"/>
      <c r="O313" s="99"/>
      <c r="P313" s="99"/>
      <c r="Q313" s="99"/>
      <c r="R313" s="99"/>
      <c r="S313" s="99"/>
    </row>
    <row r="314" spans="1:19" x14ac:dyDescent="0.2">
      <c r="A314" s="880" t="s">
        <v>3884</v>
      </c>
      <c r="B314" s="880"/>
      <c r="C314" s="880"/>
      <c r="D314" s="880"/>
      <c r="E314" s="880"/>
      <c r="F314" s="880"/>
      <c r="G314" s="880"/>
      <c r="H314" s="880"/>
      <c r="I314" s="880"/>
      <c r="J314" s="880"/>
      <c r="K314" s="880"/>
      <c r="L314" s="880"/>
      <c r="M314" s="880"/>
      <c r="N314" s="880"/>
      <c r="O314" s="880"/>
      <c r="P314" s="880"/>
      <c r="Q314" s="880"/>
      <c r="R314" s="880"/>
      <c r="S314" s="880"/>
    </row>
    <row r="315" spans="1:19" x14ac:dyDescent="0.2">
      <c r="A315" s="271"/>
      <c r="B315" s="105"/>
      <c r="C315" s="99"/>
      <c r="D315" s="99"/>
      <c r="E315" s="99"/>
      <c r="F315" s="99"/>
      <c r="G315" s="99"/>
      <c r="H315" s="99"/>
      <c r="I315" s="99"/>
      <c r="J315" s="99"/>
      <c r="K315" s="99"/>
      <c r="L315" s="99"/>
      <c r="M315" s="99"/>
      <c r="N315" s="99"/>
      <c r="O315" s="99"/>
      <c r="P315" s="99"/>
      <c r="Q315" s="99"/>
      <c r="R315" s="99"/>
      <c r="S315" s="99"/>
    </row>
    <row r="316" spans="1:19" x14ac:dyDescent="0.2">
      <c r="A316" s="880" t="s">
        <v>3890</v>
      </c>
      <c r="B316" s="880"/>
      <c r="C316" s="880"/>
      <c r="D316" s="880"/>
      <c r="E316" s="880"/>
      <c r="F316" s="880"/>
      <c r="G316" s="880"/>
      <c r="H316" s="880"/>
      <c r="I316" s="880"/>
      <c r="J316" s="880"/>
      <c r="K316" s="880"/>
      <c r="L316" s="880"/>
      <c r="M316" s="880"/>
      <c r="N316" s="880"/>
      <c r="O316" s="880"/>
      <c r="P316" s="880"/>
      <c r="Q316" s="880"/>
      <c r="R316" s="880"/>
      <c r="S316" s="880"/>
    </row>
    <row r="317" spans="1:19" x14ac:dyDescent="0.2">
      <c r="A317" s="270"/>
      <c r="B317" s="105"/>
      <c r="C317" s="105"/>
      <c r="D317" s="105"/>
      <c r="E317" s="105"/>
      <c r="F317" s="105"/>
      <c r="G317" s="105"/>
      <c r="H317" s="105"/>
      <c r="I317" s="105"/>
      <c r="J317" s="105"/>
      <c r="K317" s="105"/>
      <c r="L317" s="105"/>
      <c r="M317" s="105"/>
      <c r="N317" s="105"/>
      <c r="O317" s="105"/>
      <c r="P317" s="105"/>
      <c r="Q317" s="105"/>
      <c r="R317" s="105"/>
      <c r="S317" s="105"/>
    </row>
    <row r="318" spans="1:19" x14ac:dyDescent="0.2">
      <c r="A318" s="884" t="s">
        <v>2926</v>
      </c>
      <c r="B318" s="884"/>
      <c r="C318" s="884"/>
      <c r="D318" s="884"/>
      <c r="E318" s="884"/>
      <c r="F318" s="884"/>
      <c r="G318" s="884"/>
      <c r="H318" s="884"/>
      <c r="I318" s="884"/>
      <c r="J318" s="884"/>
      <c r="K318" s="884"/>
      <c r="L318" s="884"/>
      <c r="M318" s="884"/>
      <c r="N318" s="884"/>
      <c r="O318" s="884"/>
      <c r="P318" s="884"/>
      <c r="Q318" s="884"/>
      <c r="R318" s="884"/>
      <c r="S318" s="884"/>
    </row>
    <row r="319" spans="1:19" x14ac:dyDescent="0.2">
      <c r="A319" s="105">
        <f>SUM(A317,A315,A313,A311,A309,A307,A305,A303,A301,A299,A297,A295)</f>
        <v>0</v>
      </c>
      <c r="B319" s="421">
        <f t="shared" ref="B319:S319" si="7">SUM(B317,B315,B313,B311,B309,B307,B305,B303,B301,B299,B297,B295)</f>
        <v>0</v>
      </c>
      <c r="C319" s="421">
        <f t="shared" si="7"/>
        <v>0</v>
      </c>
      <c r="D319" s="421">
        <f t="shared" si="7"/>
        <v>0</v>
      </c>
      <c r="E319" s="421">
        <f t="shared" si="7"/>
        <v>0</v>
      </c>
      <c r="F319" s="421">
        <f t="shared" si="7"/>
        <v>0</v>
      </c>
      <c r="G319" s="421">
        <f t="shared" si="7"/>
        <v>0</v>
      </c>
      <c r="H319" s="421">
        <f t="shared" si="7"/>
        <v>0</v>
      </c>
      <c r="I319" s="421">
        <f t="shared" si="7"/>
        <v>0</v>
      </c>
      <c r="J319" s="421">
        <f t="shared" si="7"/>
        <v>0</v>
      </c>
      <c r="K319" s="421">
        <f t="shared" si="7"/>
        <v>0</v>
      </c>
      <c r="L319" s="421">
        <f t="shared" si="7"/>
        <v>0</v>
      </c>
      <c r="M319" s="421">
        <f t="shared" si="7"/>
        <v>0</v>
      </c>
      <c r="N319" s="421">
        <f t="shared" si="7"/>
        <v>0</v>
      </c>
      <c r="O319" s="421">
        <f t="shared" si="7"/>
        <v>0</v>
      </c>
      <c r="P319" s="421">
        <f t="shared" si="7"/>
        <v>0</v>
      </c>
      <c r="Q319" s="421">
        <f t="shared" si="7"/>
        <v>0</v>
      </c>
      <c r="R319" s="421">
        <f t="shared" si="7"/>
        <v>0</v>
      </c>
      <c r="S319" s="421">
        <f t="shared" si="7"/>
        <v>0</v>
      </c>
    </row>
    <row r="320" spans="1:19" x14ac:dyDescent="0.2">
      <c r="A320" s="284"/>
      <c r="B320" s="289"/>
      <c r="C320" s="289"/>
      <c r="D320" s="289"/>
      <c r="E320" s="289"/>
      <c r="F320" s="289"/>
      <c r="G320" s="289"/>
      <c r="H320" s="289"/>
      <c r="I320" s="289"/>
      <c r="J320" s="289"/>
      <c r="K320" s="289"/>
      <c r="L320" s="289"/>
      <c r="M320" s="289"/>
      <c r="N320" s="289"/>
      <c r="O320" s="289"/>
      <c r="P320" s="289"/>
      <c r="Q320" s="289"/>
      <c r="R320" s="289"/>
      <c r="S320" s="289"/>
    </row>
    <row r="321" spans="1:19" ht="21" customHeight="1" x14ac:dyDescent="0.2">
      <c r="A321" s="888" t="s">
        <v>2933</v>
      </c>
      <c r="B321" s="889"/>
      <c r="C321" s="889"/>
      <c r="D321" s="889"/>
      <c r="E321" s="889"/>
      <c r="F321" s="889"/>
      <c r="G321" s="889"/>
      <c r="H321" s="889"/>
      <c r="I321" s="889"/>
      <c r="J321" s="889"/>
      <c r="K321" s="889"/>
      <c r="L321" s="889"/>
      <c r="M321" s="889"/>
      <c r="N321" s="889"/>
      <c r="O321" s="889"/>
      <c r="P321" s="889"/>
      <c r="Q321" s="889"/>
      <c r="R321" s="889"/>
      <c r="S321" s="890"/>
    </row>
    <row r="322" spans="1:19" ht="15" x14ac:dyDescent="0.25">
      <c r="A322" s="863" t="s">
        <v>173</v>
      </c>
      <c r="B322" s="897"/>
      <c r="C322" s="897"/>
      <c r="D322" s="897"/>
      <c r="E322" s="897"/>
      <c r="F322" s="897"/>
      <c r="G322" s="897"/>
      <c r="H322" s="897"/>
      <c r="I322" s="897"/>
      <c r="J322" s="897"/>
      <c r="K322" s="897"/>
      <c r="L322" s="897"/>
      <c r="M322" s="897"/>
      <c r="N322" s="897"/>
      <c r="O322" s="897"/>
      <c r="P322" s="897"/>
      <c r="Q322" s="897"/>
      <c r="R322" s="897"/>
      <c r="S322" s="898"/>
    </row>
    <row r="323" spans="1:19" x14ac:dyDescent="0.2">
      <c r="A323" s="863" t="s">
        <v>2853</v>
      </c>
      <c r="B323" s="864"/>
      <c r="C323" s="864"/>
      <c r="D323" s="864"/>
      <c r="E323" s="864"/>
      <c r="F323" s="864"/>
      <c r="G323" s="864"/>
      <c r="H323" s="864"/>
      <c r="I323" s="864"/>
      <c r="J323" s="864"/>
      <c r="K323" s="864"/>
      <c r="L323" s="864"/>
      <c r="M323" s="864"/>
      <c r="N323" s="864"/>
      <c r="O323" s="864"/>
      <c r="P323" s="864"/>
      <c r="Q323" s="864"/>
      <c r="R323" s="864"/>
      <c r="S323" s="865"/>
    </row>
    <row r="324" spans="1:19" x14ac:dyDescent="0.2">
      <c r="A324" s="863" t="s">
        <v>2854</v>
      </c>
      <c r="B324" s="864"/>
      <c r="C324" s="864"/>
      <c r="D324" s="864"/>
      <c r="E324" s="864"/>
      <c r="F324" s="864"/>
      <c r="G324" s="864"/>
      <c r="H324" s="864"/>
      <c r="I324" s="864"/>
      <c r="J324" s="864"/>
      <c r="K324" s="864"/>
      <c r="L324" s="864"/>
      <c r="M324" s="864"/>
      <c r="N324" s="864"/>
      <c r="O324" s="864"/>
      <c r="P324" s="864"/>
      <c r="Q324" s="864"/>
      <c r="R324" s="864"/>
      <c r="S324" s="865"/>
    </row>
    <row r="325" spans="1:19" x14ac:dyDescent="0.2">
      <c r="A325" s="863" t="s">
        <v>2855</v>
      </c>
      <c r="B325" s="864"/>
      <c r="C325" s="864"/>
      <c r="D325" s="864"/>
      <c r="E325" s="864"/>
      <c r="F325" s="864"/>
      <c r="G325" s="864"/>
      <c r="H325" s="864"/>
      <c r="I325" s="864"/>
      <c r="J325" s="864"/>
      <c r="K325" s="864"/>
      <c r="L325" s="864"/>
      <c r="M325" s="864"/>
      <c r="N325" s="864"/>
      <c r="O325" s="864"/>
      <c r="P325" s="864"/>
      <c r="Q325" s="864"/>
      <c r="R325" s="864"/>
      <c r="S325" s="865"/>
    </row>
    <row r="326" spans="1:19" x14ac:dyDescent="0.2">
      <c r="A326" s="863" t="s">
        <v>2856</v>
      </c>
      <c r="B326" s="864"/>
      <c r="C326" s="864"/>
      <c r="D326" s="864"/>
      <c r="E326" s="864"/>
      <c r="F326" s="864"/>
      <c r="G326" s="864"/>
      <c r="H326" s="864"/>
      <c r="I326" s="864"/>
      <c r="J326" s="864"/>
      <c r="K326" s="864"/>
      <c r="L326" s="864"/>
      <c r="M326" s="864"/>
      <c r="N326" s="864"/>
      <c r="O326" s="864"/>
      <c r="P326" s="864"/>
      <c r="Q326" s="864"/>
      <c r="R326" s="864"/>
      <c r="S326" s="865"/>
    </row>
    <row r="327" spans="1:19" x14ac:dyDescent="0.2">
      <c r="A327" s="863" t="s">
        <v>2857</v>
      </c>
      <c r="B327" s="864"/>
      <c r="C327" s="864"/>
      <c r="D327" s="864"/>
      <c r="E327" s="864"/>
      <c r="F327" s="864"/>
      <c r="G327" s="864"/>
      <c r="H327" s="864"/>
      <c r="I327" s="864"/>
      <c r="J327" s="864"/>
      <c r="K327" s="864"/>
      <c r="L327" s="864"/>
      <c r="M327" s="864"/>
      <c r="N327" s="864"/>
      <c r="O327" s="864"/>
      <c r="P327" s="864"/>
      <c r="Q327" s="864"/>
      <c r="R327" s="864"/>
      <c r="S327" s="865"/>
    </row>
    <row r="328" spans="1:19" x14ac:dyDescent="0.2">
      <c r="A328" s="863" t="s">
        <v>2858</v>
      </c>
      <c r="B328" s="864"/>
      <c r="C328" s="864"/>
      <c r="D328" s="864"/>
      <c r="E328" s="864"/>
      <c r="F328" s="864"/>
      <c r="G328" s="864"/>
      <c r="H328" s="864"/>
      <c r="I328" s="864"/>
      <c r="J328" s="864"/>
      <c r="K328" s="864"/>
      <c r="L328" s="864"/>
      <c r="M328" s="864"/>
      <c r="N328" s="864"/>
      <c r="O328" s="864"/>
      <c r="P328" s="864"/>
      <c r="Q328" s="864"/>
      <c r="R328" s="864"/>
      <c r="S328" s="865"/>
    </row>
    <row r="329" spans="1:19" x14ac:dyDescent="0.2">
      <c r="A329" s="863" t="s">
        <v>2859</v>
      </c>
      <c r="B329" s="864"/>
      <c r="C329" s="864"/>
      <c r="D329" s="864"/>
      <c r="E329" s="864"/>
      <c r="F329" s="864"/>
      <c r="G329" s="864"/>
      <c r="H329" s="864"/>
      <c r="I329" s="864"/>
      <c r="J329" s="864"/>
      <c r="K329" s="864"/>
      <c r="L329" s="864"/>
      <c r="M329" s="864"/>
      <c r="N329" s="864"/>
      <c r="O329" s="864"/>
      <c r="P329" s="864"/>
      <c r="Q329" s="864"/>
      <c r="R329" s="864"/>
      <c r="S329" s="865"/>
    </row>
    <row r="330" spans="1:19" x14ac:dyDescent="0.2">
      <c r="A330" s="866" t="s">
        <v>2860</v>
      </c>
      <c r="B330" s="867"/>
      <c r="C330" s="867"/>
      <c r="D330" s="867"/>
      <c r="E330" s="867"/>
      <c r="F330" s="867"/>
      <c r="G330" s="867"/>
      <c r="H330" s="867"/>
      <c r="I330" s="867"/>
      <c r="J330" s="867"/>
      <c r="K330" s="867"/>
      <c r="L330" s="867"/>
      <c r="M330" s="867"/>
      <c r="N330" s="867"/>
      <c r="O330" s="867"/>
      <c r="P330" s="867"/>
      <c r="Q330" s="867"/>
      <c r="R330" s="867"/>
      <c r="S330" s="868"/>
    </row>
    <row r="331" spans="1:19" ht="33.75" customHeight="1" x14ac:dyDescent="0.2">
      <c r="A331" s="869" t="s">
        <v>41</v>
      </c>
      <c r="B331" s="869"/>
      <c r="C331" s="869"/>
      <c r="D331" s="869" t="s">
        <v>42</v>
      </c>
      <c r="E331" s="869"/>
      <c r="F331" s="869" t="s">
        <v>43</v>
      </c>
      <c r="G331" s="869"/>
      <c r="H331" s="869"/>
      <c r="I331" s="869" t="s">
        <v>44</v>
      </c>
      <c r="J331" s="869"/>
      <c r="K331" s="870" t="s">
        <v>45</v>
      </c>
      <c r="L331" s="871"/>
      <c r="M331" s="871"/>
      <c r="N331" s="872"/>
      <c r="O331" s="873" t="s">
        <v>46</v>
      </c>
      <c r="P331" s="873"/>
      <c r="Q331" s="874"/>
      <c r="R331" s="869" t="s">
        <v>47</v>
      </c>
      <c r="S331" s="869"/>
    </row>
    <row r="332" spans="1:19" ht="29.25" customHeight="1" x14ac:dyDescent="0.2">
      <c r="A332" s="875" t="s">
        <v>48</v>
      </c>
      <c r="B332" s="875" t="s">
        <v>49</v>
      </c>
      <c r="C332" s="876" t="s">
        <v>50</v>
      </c>
      <c r="D332" s="875" t="s">
        <v>51</v>
      </c>
      <c r="E332" s="875" t="s">
        <v>52</v>
      </c>
      <c r="F332" s="870" t="s">
        <v>53</v>
      </c>
      <c r="G332" s="878"/>
      <c r="H332" s="879"/>
      <c r="I332" s="875" t="s">
        <v>54</v>
      </c>
      <c r="J332" s="875" t="s">
        <v>55</v>
      </c>
      <c r="K332" s="870" t="s">
        <v>56</v>
      </c>
      <c r="L332" s="879"/>
      <c r="M332" s="870" t="s">
        <v>57</v>
      </c>
      <c r="N332" s="879"/>
      <c r="O332" s="875" t="s">
        <v>58</v>
      </c>
      <c r="P332" s="875" t="s">
        <v>59</v>
      </c>
      <c r="Q332" s="875" t="s">
        <v>60</v>
      </c>
      <c r="R332" s="875" t="s">
        <v>61</v>
      </c>
      <c r="S332" s="875" t="s">
        <v>62</v>
      </c>
    </row>
    <row r="333" spans="1:19" ht="60.75" customHeight="1" x14ac:dyDescent="0.2">
      <c r="A333" s="869"/>
      <c r="B333" s="869"/>
      <c r="C333" s="877"/>
      <c r="D333" s="869"/>
      <c r="E333" s="869"/>
      <c r="F333" s="238" t="s">
        <v>63</v>
      </c>
      <c r="G333" s="238" t="s">
        <v>64</v>
      </c>
      <c r="H333" s="238" t="s">
        <v>65</v>
      </c>
      <c r="I333" s="869"/>
      <c r="J333" s="869"/>
      <c r="K333" s="97" t="s">
        <v>66</v>
      </c>
      <c r="L333" s="97" t="s">
        <v>67</v>
      </c>
      <c r="M333" s="97" t="s">
        <v>68</v>
      </c>
      <c r="N333" s="97" t="s">
        <v>67</v>
      </c>
      <c r="O333" s="869"/>
      <c r="P333" s="869"/>
      <c r="Q333" s="869"/>
      <c r="R333" s="869"/>
      <c r="S333" s="869"/>
    </row>
    <row r="334" spans="1:19" x14ac:dyDescent="0.2">
      <c r="A334" s="880" t="s">
        <v>69</v>
      </c>
      <c r="B334" s="880"/>
      <c r="C334" s="880"/>
      <c r="D334" s="880"/>
      <c r="E334" s="880"/>
      <c r="F334" s="880"/>
      <c r="G334" s="880"/>
      <c r="H334" s="880"/>
      <c r="I334" s="880"/>
      <c r="J334" s="880"/>
      <c r="K334" s="880"/>
      <c r="L334" s="880"/>
      <c r="M334" s="880"/>
      <c r="N334" s="880"/>
      <c r="O334" s="880"/>
      <c r="P334" s="880"/>
      <c r="Q334" s="880"/>
      <c r="R334" s="880"/>
      <c r="S334" s="880"/>
    </row>
    <row r="335" spans="1:19" x14ac:dyDescent="0.2">
      <c r="A335" s="274">
        <v>0</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row>
    <row r="336" spans="1:19" x14ac:dyDescent="0.2">
      <c r="A336" s="880" t="s">
        <v>3390</v>
      </c>
      <c r="B336" s="880"/>
      <c r="C336" s="880"/>
      <c r="D336" s="880"/>
      <c r="E336" s="880"/>
      <c r="F336" s="880"/>
      <c r="G336" s="880"/>
      <c r="H336" s="880"/>
      <c r="I336" s="880"/>
      <c r="J336" s="880"/>
      <c r="K336" s="880"/>
      <c r="L336" s="880"/>
      <c r="M336" s="880"/>
      <c r="N336" s="880"/>
      <c r="O336" s="880"/>
      <c r="P336" s="880"/>
      <c r="Q336" s="880"/>
      <c r="R336" s="880"/>
      <c r="S336" s="880"/>
    </row>
    <row r="337" spans="1:19" x14ac:dyDescent="0.2">
      <c r="A337" s="274">
        <v>0</v>
      </c>
      <c r="B337" s="106">
        <v>0</v>
      </c>
      <c r="C337" s="106">
        <v>0</v>
      </c>
      <c r="D337" s="106">
        <v>0</v>
      </c>
      <c r="E337" s="106">
        <v>0</v>
      </c>
      <c r="F337" s="106">
        <v>0</v>
      </c>
      <c r="G337" s="106">
        <v>0</v>
      </c>
      <c r="H337" s="106">
        <v>0</v>
      </c>
      <c r="I337" s="106">
        <v>0</v>
      </c>
      <c r="J337" s="106">
        <v>0</v>
      </c>
      <c r="K337" s="106">
        <v>0</v>
      </c>
      <c r="L337" s="106">
        <v>0</v>
      </c>
      <c r="M337" s="106">
        <v>0</v>
      </c>
      <c r="N337" s="106">
        <v>0</v>
      </c>
      <c r="O337" s="106">
        <v>0</v>
      </c>
      <c r="P337" s="106">
        <v>0</v>
      </c>
      <c r="Q337" s="106">
        <v>0</v>
      </c>
      <c r="R337" s="106">
        <v>0</v>
      </c>
      <c r="S337" s="106">
        <v>0</v>
      </c>
    </row>
    <row r="338" spans="1:19" x14ac:dyDescent="0.2">
      <c r="A338" s="880" t="s">
        <v>71</v>
      </c>
      <c r="B338" s="880"/>
      <c r="C338" s="880"/>
      <c r="D338" s="880"/>
      <c r="E338" s="880"/>
      <c r="F338" s="880"/>
      <c r="G338" s="880"/>
      <c r="H338" s="880"/>
      <c r="I338" s="880"/>
      <c r="J338" s="880"/>
      <c r="K338" s="880"/>
      <c r="L338" s="880"/>
      <c r="M338" s="880"/>
      <c r="N338" s="880"/>
      <c r="O338" s="880"/>
      <c r="P338" s="880"/>
      <c r="Q338" s="880"/>
      <c r="R338" s="880"/>
      <c r="S338" s="880"/>
    </row>
    <row r="339" spans="1:19" x14ac:dyDescent="0.2">
      <c r="A339" s="502">
        <v>0</v>
      </c>
      <c r="B339" s="106">
        <v>0</v>
      </c>
      <c r="C339" s="106">
        <v>0</v>
      </c>
      <c r="D339" s="106">
        <v>0</v>
      </c>
      <c r="E339" s="106">
        <v>0</v>
      </c>
      <c r="F339" s="106">
        <v>0</v>
      </c>
      <c r="G339" s="106">
        <v>0</v>
      </c>
      <c r="H339" s="106">
        <v>0</v>
      </c>
      <c r="I339" s="106">
        <v>0</v>
      </c>
      <c r="J339" s="106">
        <v>0</v>
      </c>
      <c r="K339" s="106">
        <v>0</v>
      </c>
      <c r="L339" s="106">
        <v>0</v>
      </c>
      <c r="M339" s="106">
        <v>0</v>
      </c>
      <c r="N339" s="106">
        <v>0</v>
      </c>
      <c r="O339" s="106">
        <v>0</v>
      </c>
      <c r="P339" s="106">
        <v>0</v>
      </c>
      <c r="Q339" s="106">
        <v>0</v>
      </c>
      <c r="R339" s="106">
        <v>0</v>
      </c>
      <c r="S339" s="106">
        <v>0</v>
      </c>
    </row>
    <row r="340" spans="1:19" x14ac:dyDescent="0.2">
      <c r="A340" s="880" t="s">
        <v>72</v>
      </c>
      <c r="B340" s="880"/>
      <c r="C340" s="880"/>
      <c r="D340" s="880"/>
      <c r="E340" s="880"/>
      <c r="F340" s="880"/>
      <c r="G340" s="880"/>
      <c r="H340" s="880"/>
      <c r="I340" s="880"/>
      <c r="J340" s="880"/>
      <c r="K340" s="880"/>
      <c r="L340" s="880"/>
      <c r="M340" s="880"/>
      <c r="N340" s="880"/>
      <c r="O340" s="880"/>
      <c r="P340" s="880"/>
      <c r="Q340" s="880"/>
      <c r="R340" s="880"/>
      <c r="S340" s="880"/>
    </row>
    <row r="341" spans="1:19" x14ac:dyDescent="0.2">
      <c r="A341" s="577">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
      <c r="A342" s="885" t="s">
        <v>73</v>
      </c>
      <c r="B342" s="885"/>
      <c r="C342" s="885"/>
      <c r="D342" s="885"/>
      <c r="E342" s="885"/>
      <c r="F342" s="885"/>
      <c r="G342" s="885"/>
      <c r="H342" s="885"/>
      <c r="I342" s="885"/>
      <c r="J342" s="885"/>
      <c r="K342" s="885"/>
      <c r="L342" s="885"/>
      <c r="M342" s="885"/>
      <c r="N342" s="885"/>
      <c r="O342" s="885"/>
      <c r="P342" s="885"/>
      <c r="Q342" s="885"/>
      <c r="R342" s="885"/>
      <c r="S342" s="885"/>
    </row>
    <row r="343" spans="1:19" x14ac:dyDescent="0.2">
      <c r="A343" s="605">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
      <c r="A344" s="880" t="s">
        <v>74</v>
      </c>
      <c r="B344" s="880"/>
      <c r="C344" s="880"/>
      <c r="D344" s="880"/>
      <c r="E344" s="880"/>
      <c r="F344" s="880"/>
      <c r="G344" s="880"/>
      <c r="H344" s="880"/>
      <c r="I344" s="880"/>
      <c r="J344" s="880"/>
      <c r="K344" s="880"/>
      <c r="L344" s="880"/>
      <c r="M344" s="880"/>
      <c r="N344" s="880"/>
      <c r="O344" s="880"/>
      <c r="P344" s="880"/>
      <c r="Q344" s="880"/>
      <c r="R344" s="880"/>
      <c r="S344" s="880"/>
    </row>
    <row r="345" spans="1:19" x14ac:dyDescent="0.2">
      <c r="A345" s="636">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
      <c r="A346" s="880" t="s">
        <v>75</v>
      </c>
      <c r="B346" s="880"/>
      <c r="C346" s="880"/>
      <c r="D346" s="880"/>
      <c r="E346" s="880"/>
      <c r="F346" s="880"/>
      <c r="G346" s="880"/>
      <c r="H346" s="880"/>
      <c r="I346" s="880"/>
      <c r="J346" s="880"/>
      <c r="K346" s="880"/>
      <c r="L346" s="880"/>
      <c r="M346" s="880"/>
      <c r="N346" s="880"/>
      <c r="O346" s="880"/>
      <c r="P346" s="880"/>
      <c r="Q346" s="880"/>
      <c r="R346" s="880"/>
      <c r="S346" s="880"/>
    </row>
    <row r="347" spans="1:19" x14ac:dyDescent="0.2">
      <c r="A347" s="676">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
      <c r="A348" s="880" t="s">
        <v>76</v>
      </c>
      <c r="B348" s="880"/>
      <c r="C348" s="880"/>
      <c r="D348" s="880"/>
      <c r="E348" s="880"/>
      <c r="F348" s="880"/>
      <c r="G348" s="880"/>
      <c r="H348" s="880"/>
      <c r="I348" s="880"/>
      <c r="J348" s="880"/>
      <c r="K348" s="880"/>
      <c r="L348" s="880"/>
      <c r="M348" s="880"/>
      <c r="N348" s="880"/>
      <c r="O348" s="880"/>
      <c r="P348" s="880"/>
      <c r="Q348" s="880"/>
      <c r="R348" s="880"/>
      <c r="S348" s="880"/>
    </row>
    <row r="349" spans="1:19" x14ac:dyDescent="0.2">
      <c r="A349" s="721">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
      <c r="A350" s="880" t="s">
        <v>77</v>
      </c>
      <c r="B350" s="880"/>
      <c r="C350" s="880"/>
      <c r="D350" s="880"/>
      <c r="E350" s="880"/>
      <c r="F350" s="880"/>
      <c r="G350" s="880"/>
      <c r="H350" s="880"/>
      <c r="I350" s="880"/>
      <c r="J350" s="880"/>
      <c r="K350" s="880"/>
      <c r="L350" s="880"/>
      <c r="M350" s="880"/>
      <c r="N350" s="880"/>
      <c r="O350" s="880"/>
      <c r="P350" s="880"/>
      <c r="Q350" s="880"/>
      <c r="R350" s="880"/>
      <c r="S350" s="880"/>
    </row>
    <row r="351" spans="1:19" x14ac:dyDescent="0.2">
      <c r="A351" s="19">
        <v>0</v>
      </c>
      <c r="B351" s="19">
        <v>0</v>
      </c>
      <c r="C351" s="106">
        <v>0</v>
      </c>
      <c r="D351" s="106">
        <v>0</v>
      </c>
      <c r="E351" s="106">
        <v>0</v>
      </c>
      <c r="F351" s="106">
        <v>0</v>
      </c>
      <c r="G351" s="106">
        <v>0</v>
      </c>
      <c r="H351" s="106">
        <v>0</v>
      </c>
      <c r="I351" s="106">
        <v>0</v>
      </c>
      <c r="J351" s="106">
        <v>0</v>
      </c>
      <c r="K351" s="106">
        <v>0</v>
      </c>
      <c r="L351" s="106">
        <v>0</v>
      </c>
      <c r="M351" s="106">
        <v>0</v>
      </c>
      <c r="N351" s="106">
        <v>0</v>
      </c>
      <c r="O351" s="106">
        <v>0</v>
      </c>
      <c r="P351" s="106">
        <v>0</v>
      </c>
      <c r="Q351" s="106">
        <v>0</v>
      </c>
      <c r="R351" s="106">
        <v>0</v>
      </c>
      <c r="S351" s="106">
        <v>0</v>
      </c>
    </row>
    <row r="352" spans="1:19" x14ac:dyDescent="0.2">
      <c r="A352" s="880" t="s">
        <v>78</v>
      </c>
      <c r="B352" s="880"/>
      <c r="C352" s="880"/>
      <c r="D352" s="880"/>
      <c r="E352" s="880"/>
      <c r="F352" s="880"/>
      <c r="G352" s="880"/>
      <c r="H352" s="880"/>
      <c r="I352" s="880"/>
      <c r="J352" s="880"/>
      <c r="K352" s="880"/>
      <c r="L352" s="880"/>
      <c r="M352" s="880"/>
      <c r="N352" s="880"/>
      <c r="O352" s="880"/>
      <c r="P352" s="880"/>
      <c r="Q352" s="880"/>
      <c r="R352" s="880"/>
      <c r="S352" s="880"/>
    </row>
    <row r="353" spans="1:19" x14ac:dyDescent="0.2">
      <c r="A353" s="19">
        <v>0</v>
      </c>
      <c r="B353" s="19">
        <v>0</v>
      </c>
      <c r="C353" s="106">
        <v>0</v>
      </c>
      <c r="D353" s="106">
        <v>0</v>
      </c>
      <c r="E353" s="106">
        <v>0</v>
      </c>
      <c r="F353" s="106">
        <v>0</v>
      </c>
      <c r="G353" s="106">
        <v>0</v>
      </c>
      <c r="H353" s="106">
        <v>0</v>
      </c>
      <c r="I353" s="106">
        <v>0</v>
      </c>
      <c r="J353" s="106">
        <v>0</v>
      </c>
      <c r="K353" s="106">
        <v>0</v>
      </c>
      <c r="L353" s="106">
        <v>0</v>
      </c>
      <c r="M353" s="106">
        <v>0</v>
      </c>
      <c r="N353" s="106">
        <v>0</v>
      </c>
      <c r="O353" s="106">
        <v>0</v>
      </c>
      <c r="P353" s="106">
        <v>0</v>
      </c>
      <c r="Q353" s="106">
        <v>0</v>
      </c>
      <c r="R353" s="106">
        <v>0</v>
      </c>
      <c r="S353" s="106">
        <v>0</v>
      </c>
    </row>
    <row r="354" spans="1:19" x14ac:dyDescent="0.2">
      <c r="A354" s="880" t="s">
        <v>79</v>
      </c>
      <c r="B354" s="880"/>
      <c r="C354" s="880"/>
      <c r="D354" s="880"/>
      <c r="E354" s="880"/>
      <c r="F354" s="880"/>
      <c r="G354" s="880"/>
      <c r="H354" s="880"/>
      <c r="I354" s="880"/>
      <c r="J354" s="880"/>
      <c r="K354" s="880"/>
      <c r="L354" s="880"/>
      <c r="M354" s="880"/>
      <c r="N354" s="880"/>
      <c r="O354" s="880"/>
      <c r="P354" s="880"/>
      <c r="Q354" s="880"/>
      <c r="R354" s="880"/>
      <c r="S354" s="880"/>
    </row>
    <row r="355" spans="1:19" x14ac:dyDescent="0.2">
      <c r="A355" s="19">
        <v>0</v>
      </c>
      <c r="B355" s="19">
        <v>0</v>
      </c>
      <c r="C355" s="106">
        <v>0</v>
      </c>
      <c r="D355" s="106">
        <v>0</v>
      </c>
      <c r="E355" s="106">
        <v>0</v>
      </c>
      <c r="F355" s="106">
        <v>0</v>
      </c>
      <c r="G355" s="106">
        <v>0</v>
      </c>
      <c r="H355" s="106">
        <v>0</v>
      </c>
      <c r="I355" s="106">
        <v>0</v>
      </c>
      <c r="J355" s="106">
        <v>0</v>
      </c>
      <c r="K355" s="106">
        <v>0</v>
      </c>
      <c r="L355" s="106">
        <v>0</v>
      </c>
      <c r="M355" s="106">
        <v>0</v>
      </c>
      <c r="N355" s="106">
        <v>0</v>
      </c>
      <c r="O355" s="106">
        <v>0</v>
      </c>
      <c r="P355" s="106">
        <v>0</v>
      </c>
      <c r="Q355" s="106">
        <v>0</v>
      </c>
      <c r="R355" s="106">
        <v>0</v>
      </c>
      <c r="S355" s="106">
        <v>0</v>
      </c>
    </row>
    <row r="356" spans="1:19" x14ac:dyDescent="0.2">
      <c r="A356" s="880" t="s">
        <v>80</v>
      </c>
      <c r="B356" s="880"/>
      <c r="C356" s="880"/>
      <c r="D356" s="880"/>
      <c r="E356" s="880"/>
      <c r="F356" s="880"/>
      <c r="G356" s="880"/>
      <c r="H356" s="880"/>
      <c r="I356" s="880"/>
      <c r="J356" s="880"/>
      <c r="K356" s="880"/>
      <c r="L356" s="880"/>
      <c r="M356" s="880"/>
      <c r="N356" s="880"/>
      <c r="O356" s="880"/>
      <c r="P356" s="880"/>
      <c r="Q356" s="880"/>
      <c r="R356" s="880"/>
      <c r="S356" s="880"/>
    </row>
    <row r="357" spans="1:19" x14ac:dyDescent="0.2">
      <c r="A357" s="274"/>
      <c r="B357" s="106"/>
      <c r="C357" s="106"/>
      <c r="D357" s="106"/>
      <c r="E357" s="106"/>
      <c r="F357" s="106"/>
      <c r="G357" s="106"/>
      <c r="H357" s="106"/>
      <c r="I357" s="106"/>
      <c r="J357" s="106"/>
      <c r="K357" s="106"/>
      <c r="L357" s="106"/>
      <c r="M357" s="106"/>
      <c r="N357" s="106"/>
      <c r="O357" s="106"/>
      <c r="P357" s="106"/>
      <c r="Q357" s="106"/>
      <c r="R357" s="106"/>
      <c r="S357" s="106"/>
    </row>
    <row r="358" spans="1:19" x14ac:dyDescent="0.2">
      <c r="A358" s="899" t="s">
        <v>2926</v>
      </c>
      <c r="B358" s="900"/>
      <c r="C358" s="900"/>
      <c r="D358" s="900"/>
      <c r="E358" s="900"/>
      <c r="F358" s="900"/>
      <c r="G358" s="900"/>
      <c r="H358" s="900"/>
      <c r="I358" s="900"/>
      <c r="J358" s="900"/>
      <c r="K358" s="900"/>
      <c r="L358" s="900"/>
      <c r="M358" s="900"/>
      <c r="N358" s="900"/>
      <c r="O358" s="900"/>
      <c r="P358" s="900"/>
      <c r="Q358" s="900"/>
      <c r="R358" s="900"/>
      <c r="S358" s="901"/>
    </row>
    <row r="359" spans="1:19" s="283" customFormat="1" x14ac:dyDescent="0.2">
      <c r="A359" s="290">
        <f>SUM(A357,A355,A353,A351,A349,A347,A345,A343,A341,A339,A337,A335)</f>
        <v>0</v>
      </c>
      <c r="B359" s="290">
        <f t="shared" ref="B359:S359" si="8">SUM(B357,B355,B353,B351,B349,B347,B345,B343,B341,B339,B337,B335)</f>
        <v>0</v>
      </c>
      <c r="C359" s="290">
        <f t="shared" si="8"/>
        <v>0</v>
      </c>
      <c r="D359" s="290">
        <f t="shared" si="8"/>
        <v>0</v>
      </c>
      <c r="E359" s="290">
        <f t="shared" si="8"/>
        <v>0</v>
      </c>
      <c r="F359" s="290">
        <f t="shared" si="8"/>
        <v>0</v>
      </c>
      <c r="G359" s="290">
        <f t="shared" si="8"/>
        <v>0</v>
      </c>
      <c r="H359" s="290">
        <f t="shared" si="8"/>
        <v>0</v>
      </c>
      <c r="I359" s="290">
        <f t="shared" si="8"/>
        <v>0</v>
      </c>
      <c r="J359" s="290">
        <f t="shared" si="8"/>
        <v>0</v>
      </c>
      <c r="K359" s="290">
        <f t="shared" si="8"/>
        <v>0</v>
      </c>
      <c r="L359" s="290">
        <f t="shared" si="8"/>
        <v>0</v>
      </c>
      <c r="M359" s="290">
        <f t="shared" si="8"/>
        <v>0</v>
      </c>
      <c r="N359" s="290">
        <f t="shared" si="8"/>
        <v>0</v>
      </c>
      <c r="O359" s="290">
        <f t="shared" si="8"/>
        <v>0</v>
      </c>
      <c r="P359" s="290">
        <f t="shared" si="8"/>
        <v>0</v>
      </c>
      <c r="Q359" s="290">
        <f t="shared" si="8"/>
        <v>0</v>
      </c>
      <c r="R359" s="290">
        <f t="shared" si="8"/>
        <v>0</v>
      </c>
      <c r="S359" s="290">
        <f t="shared" si="8"/>
        <v>0</v>
      </c>
    </row>
    <row r="360" spans="1:19" x14ac:dyDescent="0.2">
      <c r="A360" s="902"/>
      <c r="B360" s="903"/>
      <c r="C360" s="903"/>
      <c r="D360" s="903"/>
      <c r="E360" s="903"/>
      <c r="F360" s="903"/>
      <c r="G360" s="903"/>
      <c r="H360" s="903"/>
      <c r="I360" s="903"/>
      <c r="J360" s="903"/>
      <c r="K360" s="903"/>
      <c r="L360" s="903"/>
      <c r="M360" s="903"/>
      <c r="N360" s="903"/>
      <c r="O360" s="903"/>
      <c r="P360" s="903"/>
      <c r="Q360" s="903"/>
      <c r="R360" s="903"/>
      <c r="S360" s="904"/>
    </row>
    <row r="361" spans="1:19" ht="21.75" customHeight="1" x14ac:dyDescent="0.2">
      <c r="A361" s="857" t="s">
        <v>2932</v>
      </c>
      <c r="B361" s="886"/>
      <c r="C361" s="886"/>
      <c r="D361" s="886"/>
      <c r="E361" s="886"/>
      <c r="F361" s="886"/>
      <c r="G361" s="886"/>
      <c r="H361" s="886"/>
      <c r="I361" s="886"/>
      <c r="J361" s="886"/>
      <c r="K361" s="886"/>
      <c r="L361" s="886"/>
      <c r="M361" s="886"/>
      <c r="N361" s="886"/>
      <c r="O361" s="886"/>
      <c r="P361" s="886"/>
      <c r="Q361" s="886"/>
      <c r="R361" s="886"/>
      <c r="S361" s="887"/>
    </row>
    <row r="362" spans="1:19" x14ac:dyDescent="0.2">
      <c r="A362" s="905" t="s">
        <v>173</v>
      </c>
      <c r="B362" s="906"/>
      <c r="C362" s="906"/>
      <c r="D362" s="906"/>
      <c r="E362" s="906"/>
      <c r="F362" s="906"/>
      <c r="G362" s="906"/>
      <c r="H362" s="906"/>
      <c r="I362" s="906"/>
      <c r="J362" s="906"/>
      <c r="K362" s="906"/>
      <c r="L362" s="906"/>
      <c r="M362" s="906"/>
      <c r="N362" s="906"/>
      <c r="O362" s="906"/>
      <c r="P362" s="906"/>
      <c r="Q362" s="906"/>
      <c r="R362" s="906"/>
      <c r="S362" s="906"/>
    </row>
    <row r="363" spans="1:19" x14ac:dyDescent="0.2">
      <c r="A363" s="863" t="s">
        <v>83</v>
      </c>
      <c r="B363" s="864"/>
      <c r="C363" s="864"/>
      <c r="D363" s="864"/>
      <c r="E363" s="864"/>
      <c r="F363" s="864"/>
      <c r="G363" s="864"/>
      <c r="H363" s="864"/>
      <c r="I363" s="864"/>
      <c r="J363" s="864"/>
      <c r="K363" s="864"/>
      <c r="L363" s="864"/>
      <c r="M363" s="864"/>
      <c r="N363" s="864"/>
      <c r="O363" s="864"/>
      <c r="P363" s="864"/>
      <c r="Q363" s="864"/>
      <c r="R363" s="864"/>
      <c r="S363" s="865"/>
    </row>
    <row r="364" spans="1:19" ht="15" x14ac:dyDescent="0.25">
      <c r="A364" s="863" t="s">
        <v>2861</v>
      </c>
      <c r="B364" s="895"/>
      <c r="C364" s="895"/>
      <c r="D364" s="895"/>
      <c r="E364" s="895"/>
      <c r="F364" s="895"/>
      <c r="G364" s="895"/>
      <c r="H364" s="895"/>
      <c r="I364" s="895"/>
      <c r="J364" s="895"/>
      <c r="K364" s="895"/>
      <c r="L364" s="895"/>
      <c r="M364" s="895"/>
      <c r="N364" s="895"/>
      <c r="O364" s="895"/>
      <c r="P364" s="895"/>
      <c r="Q364" s="895"/>
      <c r="R364" s="895"/>
      <c r="S364" s="896"/>
    </row>
    <row r="365" spans="1:19" x14ac:dyDescent="0.2">
      <c r="A365" s="863" t="s">
        <v>2862</v>
      </c>
      <c r="B365" s="864"/>
      <c r="C365" s="864"/>
      <c r="D365" s="864"/>
      <c r="E365" s="864"/>
      <c r="F365" s="864"/>
      <c r="G365" s="864"/>
      <c r="H365" s="864"/>
      <c r="I365" s="864"/>
      <c r="J365" s="864"/>
      <c r="K365" s="864"/>
      <c r="L365" s="864"/>
      <c r="M365" s="864"/>
      <c r="N365" s="864"/>
      <c r="O365" s="864"/>
      <c r="P365" s="864"/>
      <c r="Q365" s="864"/>
      <c r="R365" s="864"/>
      <c r="S365" s="865"/>
    </row>
    <row r="366" spans="1:19" x14ac:dyDescent="0.2">
      <c r="A366" s="863" t="s">
        <v>2863</v>
      </c>
      <c r="B366" s="864"/>
      <c r="C366" s="864"/>
      <c r="D366" s="864"/>
      <c r="E366" s="864"/>
      <c r="F366" s="864"/>
      <c r="G366" s="864"/>
      <c r="H366" s="864"/>
      <c r="I366" s="864"/>
      <c r="J366" s="864"/>
      <c r="K366" s="864"/>
      <c r="L366" s="864"/>
      <c r="M366" s="864"/>
      <c r="N366" s="864"/>
      <c r="O366" s="864"/>
      <c r="P366" s="864"/>
      <c r="Q366" s="864"/>
      <c r="R366" s="864"/>
      <c r="S366" s="865"/>
    </row>
    <row r="367" spans="1:19" x14ac:dyDescent="0.2">
      <c r="A367" s="863" t="s">
        <v>2864</v>
      </c>
      <c r="B367" s="864"/>
      <c r="C367" s="864"/>
      <c r="D367" s="864"/>
      <c r="E367" s="864"/>
      <c r="F367" s="864"/>
      <c r="G367" s="864"/>
      <c r="H367" s="864"/>
      <c r="I367" s="864"/>
      <c r="J367" s="864"/>
      <c r="K367" s="864"/>
      <c r="L367" s="864"/>
      <c r="M367" s="864"/>
      <c r="N367" s="864"/>
      <c r="O367" s="864"/>
      <c r="P367" s="864"/>
      <c r="Q367" s="864"/>
      <c r="R367" s="864"/>
      <c r="S367" s="865"/>
    </row>
    <row r="368" spans="1:19" x14ac:dyDescent="0.2">
      <c r="A368" s="863" t="s">
        <v>2865</v>
      </c>
      <c r="B368" s="864"/>
      <c r="C368" s="864"/>
      <c r="D368" s="864"/>
      <c r="E368" s="864"/>
      <c r="F368" s="864"/>
      <c r="G368" s="864"/>
      <c r="H368" s="864"/>
      <c r="I368" s="864"/>
      <c r="J368" s="864"/>
      <c r="K368" s="864"/>
      <c r="L368" s="864"/>
      <c r="M368" s="864"/>
      <c r="N368" s="864"/>
      <c r="O368" s="864"/>
      <c r="P368" s="864"/>
      <c r="Q368" s="864"/>
      <c r="R368" s="864"/>
      <c r="S368" s="865"/>
    </row>
    <row r="369" spans="1:19" x14ac:dyDescent="0.2">
      <c r="A369" s="863" t="s">
        <v>2866</v>
      </c>
      <c r="B369" s="864"/>
      <c r="C369" s="864"/>
      <c r="D369" s="864"/>
      <c r="E369" s="864"/>
      <c r="F369" s="864"/>
      <c r="G369" s="864"/>
      <c r="H369" s="864"/>
      <c r="I369" s="864"/>
      <c r="J369" s="864"/>
      <c r="K369" s="864"/>
      <c r="L369" s="864"/>
      <c r="M369" s="864"/>
      <c r="N369" s="864"/>
      <c r="O369" s="864"/>
      <c r="P369" s="864"/>
      <c r="Q369" s="864"/>
      <c r="R369" s="864"/>
      <c r="S369" s="865"/>
    </row>
    <row r="370" spans="1:19" x14ac:dyDescent="0.2">
      <c r="A370" s="866" t="s">
        <v>2867</v>
      </c>
      <c r="B370" s="867"/>
      <c r="C370" s="867"/>
      <c r="D370" s="867"/>
      <c r="E370" s="867"/>
      <c r="F370" s="867"/>
      <c r="G370" s="867"/>
      <c r="H370" s="867"/>
      <c r="I370" s="867"/>
      <c r="J370" s="867"/>
      <c r="K370" s="867"/>
      <c r="L370" s="867"/>
      <c r="M370" s="867"/>
      <c r="N370" s="867"/>
      <c r="O370" s="867"/>
      <c r="P370" s="867"/>
      <c r="Q370" s="867"/>
      <c r="R370" s="867"/>
      <c r="S370" s="868"/>
    </row>
    <row r="371" spans="1:19" ht="32.25" customHeight="1" x14ac:dyDescent="0.2">
      <c r="A371" s="870" t="s">
        <v>41</v>
      </c>
      <c r="B371" s="878"/>
      <c r="C371" s="879"/>
      <c r="D371" s="870" t="s">
        <v>42</v>
      </c>
      <c r="E371" s="879"/>
      <c r="F371" s="870" t="s">
        <v>43</v>
      </c>
      <c r="G371" s="878"/>
      <c r="H371" s="879"/>
      <c r="I371" s="870" t="s">
        <v>44</v>
      </c>
      <c r="J371" s="879"/>
      <c r="K371" s="870" t="s">
        <v>45</v>
      </c>
      <c r="L371" s="878"/>
      <c r="M371" s="878"/>
      <c r="N371" s="879"/>
      <c r="O371" s="907" t="s">
        <v>46</v>
      </c>
      <c r="P371" s="908"/>
      <c r="Q371" s="909"/>
      <c r="R371" s="870" t="s">
        <v>47</v>
      </c>
      <c r="S371" s="879"/>
    </row>
    <row r="372" spans="1:19" ht="28.5" customHeight="1" x14ac:dyDescent="0.2">
      <c r="A372" s="875" t="s">
        <v>48</v>
      </c>
      <c r="B372" s="875" t="s">
        <v>49</v>
      </c>
      <c r="C372" s="876" t="s">
        <v>50</v>
      </c>
      <c r="D372" s="875" t="s">
        <v>51</v>
      </c>
      <c r="E372" s="875" t="s">
        <v>52</v>
      </c>
      <c r="F372" s="870" t="s">
        <v>53</v>
      </c>
      <c r="G372" s="878"/>
      <c r="H372" s="879"/>
      <c r="I372" s="875" t="s">
        <v>54</v>
      </c>
      <c r="J372" s="875" t="s">
        <v>55</v>
      </c>
      <c r="K372" s="870" t="s">
        <v>56</v>
      </c>
      <c r="L372" s="879"/>
      <c r="M372" s="870" t="s">
        <v>57</v>
      </c>
      <c r="N372" s="879"/>
      <c r="O372" s="875" t="s">
        <v>58</v>
      </c>
      <c r="P372" s="875" t="s">
        <v>59</v>
      </c>
      <c r="Q372" s="875" t="s">
        <v>60</v>
      </c>
      <c r="R372" s="875" t="s">
        <v>61</v>
      </c>
      <c r="S372" s="875" t="s">
        <v>62</v>
      </c>
    </row>
    <row r="373" spans="1:19" ht="66" customHeight="1" x14ac:dyDescent="0.2">
      <c r="A373" s="869"/>
      <c r="B373" s="869"/>
      <c r="C373" s="877"/>
      <c r="D373" s="869"/>
      <c r="E373" s="869"/>
      <c r="F373" s="238" t="s">
        <v>63</v>
      </c>
      <c r="G373" s="238" t="s">
        <v>64</v>
      </c>
      <c r="H373" s="238" t="s">
        <v>65</v>
      </c>
      <c r="I373" s="869"/>
      <c r="J373" s="869"/>
      <c r="K373" s="97" t="s">
        <v>66</v>
      </c>
      <c r="L373" s="97" t="s">
        <v>67</v>
      </c>
      <c r="M373" s="97" t="s">
        <v>68</v>
      </c>
      <c r="N373" s="97" t="s">
        <v>67</v>
      </c>
      <c r="O373" s="869"/>
      <c r="P373" s="869"/>
      <c r="Q373" s="869"/>
      <c r="R373" s="869"/>
      <c r="S373" s="869"/>
    </row>
    <row r="374" spans="1:19" x14ac:dyDescent="0.2">
      <c r="A374" s="881" t="s">
        <v>2407</v>
      </c>
      <c r="B374" s="882"/>
      <c r="C374" s="882"/>
      <c r="D374" s="882"/>
      <c r="E374" s="882"/>
      <c r="F374" s="882"/>
      <c r="G374" s="882"/>
      <c r="H374" s="882"/>
      <c r="I374" s="882"/>
      <c r="J374" s="882"/>
      <c r="K374" s="882"/>
      <c r="L374" s="882"/>
      <c r="M374" s="882"/>
      <c r="N374" s="882"/>
      <c r="O374" s="882"/>
      <c r="P374" s="882"/>
      <c r="Q374" s="882"/>
      <c r="R374" s="882"/>
      <c r="S374" s="883"/>
    </row>
    <row r="375" spans="1:19" x14ac:dyDescent="0.2">
      <c r="A375" s="107"/>
      <c r="B375" s="106"/>
      <c r="C375" s="106"/>
      <c r="D375" s="106"/>
      <c r="E375" s="106"/>
      <c r="F375" s="106"/>
      <c r="G375" s="106"/>
      <c r="H375" s="106"/>
      <c r="I375" s="106"/>
      <c r="J375" s="106"/>
      <c r="K375" s="106"/>
      <c r="L375" s="106"/>
      <c r="M375" s="106"/>
      <c r="N375" s="106"/>
      <c r="O375" s="106"/>
      <c r="P375" s="106"/>
      <c r="Q375" s="106"/>
      <c r="R375" s="106"/>
      <c r="S375" s="106"/>
    </row>
    <row r="376" spans="1:19" x14ac:dyDescent="0.2">
      <c r="A376" s="880" t="s">
        <v>3674</v>
      </c>
      <c r="B376" s="880"/>
      <c r="C376" s="880"/>
      <c r="D376" s="880"/>
      <c r="E376" s="880"/>
      <c r="F376" s="880"/>
      <c r="G376" s="880"/>
      <c r="H376" s="880"/>
      <c r="I376" s="880"/>
      <c r="J376" s="880"/>
      <c r="K376" s="880"/>
      <c r="L376" s="880"/>
      <c r="M376" s="880"/>
      <c r="N376" s="880"/>
      <c r="O376" s="880"/>
      <c r="P376" s="880"/>
      <c r="Q376" s="880"/>
      <c r="R376" s="880"/>
      <c r="S376" s="880"/>
    </row>
    <row r="377" spans="1:19" x14ac:dyDescent="0.2">
      <c r="A377" s="107"/>
      <c r="B377" s="106"/>
      <c r="C377" s="106"/>
      <c r="D377" s="106"/>
      <c r="E377" s="106"/>
      <c r="F377" s="106"/>
      <c r="G377" s="106"/>
      <c r="H377" s="106"/>
      <c r="I377" s="106"/>
      <c r="J377" s="106"/>
      <c r="K377" s="106"/>
      <c r="L377" s="106"/>
      <c r="M377" s="106"/>
      <c r="N377" s="106"/>
      <c r="O377" s="106"/>
      <c r="P377" s="106"/>
      <c r="Q377" s="106"/>
      <c r="R377" s="106"/>
      <c r="S377" s="106"/>
    </row>
    <row r="378" spans="1:19" x14ac:dyDescent="0.2">
      <c r="A378" s="880" t="s">
        <v>3670</v>
      </c>
      <c r="B378" s="910"/>
      <c r="C378" s="910"/>
      <c r="D378" s="910"/>
      <c r="E378" s="910"/>
      <c r="F378" s="910"/>
      <c r="G378" s="910"/>
      <c r="H378" s="910"/>
      <c r="I378" s="910"/>
      <c r="J378" s="910"/>
      <c r="K378" s="910"/>
      <c r="L378" s="910"/>
      <c r="M378" s="910"/>
      <c r="N378" s="910"/>
      <c r="O378" s="910"/>
      <c r="P378" s="910"/>
      <c r="Q378" s="910"/>
      <c r="R378" s="910"/>
      <c r="S378" s="910"/>
    </row>
    <row r="379" spans="1:19" x14ac:dyDescent="0.2">
      <c r="A379" s="106"/>
      <c r="B379" s="106"/>
      <c r="C379" s="106"/>
      <c r="D379" s="106"/>
      <c r="E379" s="106"/>
      <c r="F379" s="106"/>
      <c r="G379" s="106"/>
      <c r="H379" s="106"/>
      <c r="I379" s="106"/>
      <c r="J379" s="106"/>
      <c r="K379" s="106"/>
      <c r="L379" s="106"/>
      <c r="M379" s="106"/>
      <c r="N379" s="106"/>
      <c r="O379" s="106"/>
      <c r="P379" s="106"/>
      <c r="Q379" s="106"/>
      <c r="R379" s="106"/>
      <c r="S379" s="106"/>
    </row>
    <row r="380" spans="1:19" x14ac:dyDescent="0.2">
      <c r="A380" s="880" t="s">
        <v>3747</v>
      </c>
      <c r="B380" s="880"/>
      <c r="C380" s="880"/>
      <c r="D380" s="880"/>
      <c r="E380" s="880"/>
      <c r="F380" s="880"/>
      <c r="G380" s="880"/>
      <c r="H380" s="880"/>
      <c r="I380" s="880"/>
      <c r="J380" s="880"/>
      <c r="K380" s="880"/>
      <c r="L380" s="880"/>
      <c r="M380" s="880"/>
      <c r="N380" s="880"/>
      <c r="O380" s="880"/>
      <c r="P380" s="880"/>
      <c r="Q380" s="880"/>
      <c r="R380" s="880"/>
      <c r="S380" s="880"/>
    </row>
    <row r="381" spans="1:19" x14ac:dyDescent="0.2">
      <c r="A381" s="106"/>
      <c r="B381" s="106"/>
      <c r="C381" s="106"/>
      <c r="D381" s="106"/>
      <c r="E381" s="106"/>
      <c r="F381" s="106"/>
      <c r="G381" s="106"/>
      <c r="H381" s="106"/>
      <c r="I381" s="106"/>
      <c r="J381" s="106"/>
      <c r="K381" s="106"/>
      <c r="L381" s="106"/>
      <c r="M381" s="106"/>
      <c r="N381" s="106"/>
      <c r="O381" s="106"/>
      <c r="P381" s="106"/>
      <c r="Q381" s="106"/>
      <c r="R381" s="106"/>
      <c r="S381" s="106"/>
    </row>
    <row r="382" spans="1:19" x14ac:dyDescent="0.2">
      <c r="A382" s="885" t="s">
        <v>3794</v>
      </c>
      <c r="B382" s="885"/>
      <c r="C382" s="885"/>
      <c r="D382" s="885"/>
      <c r="E382" s="885"/>
      <c r="F382" s="885"/>
      <c r="G382" s="885"/>
      <c r="H382" s="885"/>
      <c r="I382" s="885"/>
      <c r="J382" s="885"/>
      <c r="K382" s="885"/>
      <c r="L382" s="885"/>
      <c r="M382" s="885"/>
      <c r="N382" s="885"/>
      <c r="O382" s="885"/>
      <c r="P382" s="885"/>
      <c r="Q382" s="885"/>
      <c r="R382" s="885"/>
      <c r="S382" s="885"/>
    </row>
    <row r="383" spans="1:19" x14ac:dyDescent="0.2">
      <c r="A383" s="106"/>
      <c r="B383" s="106"/>
      <c r="C383" s="106"/>
      <c r="D383" s="106"/>
      <c r="E383" s="106"/>
      <c r="F383" s="106"/>
      <c r="G383" s="106"/>
      <c r="H383" s="106"/>
      <c r="I383" s="106"/>
      <c r="J383" s="106"/>
      <c r="K383" s="106"/>
      <c r="L383" s="106"/>
      <c r="M383" s="106"/>
      <c r="N383" s="106"/>
      <c r="O383" s="106"/>
      <c r="P383" s="106"/>
      <c r="Q383" s="106"/>
      <c r="R383" s="106"/>
      <c r="S383" s="106"/>
    </row>
    <row r="384" spans="1:19" x14ac:dyDescent="0.2">
      <c r="A384" s="880" t="s">
        <v>3815</v>
      </c>
      <c r="B384" s="880"/>
      <c r="C384" s="880"/>
      <c r="D384" s="880"/>
      <c r="E384" s="880"/>
      <c r="F384" s="880"/>
      <c r="G384" s="880"/>
      <c r="H384" s="880"/>
      <c r="I384" s="880"/>
      <c r="J384" s="880"/>
      <c r="K384" s="880"/>
      <c r="L384" s="880"/>
      <c r="M384" s="880"/>
      <c r="N384" s="880"/>
      <c r="O384" s="880"/>
      <c r="P384" s="880"/>
      <c r="Q384" s="880"/>
      <c r="R384" s="880"/>
      <c r="S384" s="880"/>
    </row>
    <row r="385" spans="1:19" x14ac:dyDescent="0.2">
      <c r="A385" s="106"/>
      <c r="B385" s="106"/>
      <c r="C385" s="106"/>
      <c r="D385" s="106"/>
      <c r="E385" s="106"/>
      <c r="F385" s="106"/>
      <c r="G385" s="106"/>
      <c r="H385" s="106"/>
      <c r="I385" s="106"/>
      <c r="J385" s="106"/>
      <c r="K385" s="106"/>
      <c r="L385" s="106"/>
      <c r="M385" s="106"/>
      <c r="N385" s="106"/>
      <c r="O385" s="106"/>
      <c r="P385" s="106"/>
      <c r="Q385" s="106"/>
      <c r="R385" s="106"/>
      <c r="S385" s="106"/>
    </row>
    <row r="386" spans="1:19" x14ac:dyDescent="0.2">
      <c r="A386" s="880" t="s">
        <v>3820</v>
      </c>
      <c r="B386" s="880"/>
      <c r="C386" s="880"/>
      <c r="D386" s="880"/>
      <c r="E386" s="880"/>
      <c r="F386" s="880"/>
      <c r="G386" s="880"/>
      <c r="H386" s="880"/>
      <c r="I386" s="880"/>
      <c r="J386" s="880"/>
      <c r="K386" s="880"/>
      <c r="L386" s="880"/>
      <c r="M386" s="880"/>
      <c r="N386" s="880"/>
      <c r="O386" s="880"/>
      <c r="P386" s="880"/>
      <c r="Q386" s="880"/>
      <c r="R386" s="880"/>
      <c r="S386" s="880"/>
    </row>
    <row r="387" spans="1:19" x14ac:dyDescent="0.2">
      <c r="A387" s="106"/>
      <c r="B387" s="106"/>
      <c r="C387" s="106"/>
      <c r="D387" s="106"/>
      <c r="E387" s="106"/>
      <c r="F387" s="106"/>
      <c r="G387" s="106"/>
      <c r="H387" s="106"/>
      <c r="I387" s="106"/>
      <c r="J387" s="106"/>
      <c r="K387" s="106"/>
      <c r="L387" s="106"/>
      <c r="M387" s="106"/>
      <c r="N387" s="106"/>
      <c r="O387" s="106"/>
      <c r="P387" s="106"/>
      <c r="Q387" s="106"/>
      <c r="R387" s="106"/>
      <c r="S387" s="106"/>
    </row>
    <row r="388" spans="1:19" x14ac:dyDescent="0.2">
      <c r="A388" s="880" t="s">
        <v>3840</v>
      </c>
      <c r="B388" s="880"/>
      <c r="C388" s="880"/>
      <c r="D388" s="880"/>
      <c r="E388" s="880"/>
      <c r="F388" s="880"/>
      <c r="G388" s="880"/>
      <c r="H388" s="880"/>
      <c r="I388" s="880"/>
      <c r="J388" s="880"/>
      <c r="K388" s="880"/>
      <c r="L388" s="880"/>
      <c r="M388" s="880"/>
      <c r="N388" s="880"/>
      <c r="O388" s="880"/>
      <c r="P388" s="880"/>
      <c r="Q388" s="880"/>
      <c r="R388" s="880"/>
      <c r="S388" s="880"/>
    </row>
    <row r="389" spans="1:19" x14ac:dyDescent="0.2">
      <c r="A389" s="106"/>
      <c r="B389" s="106"/>
      <c r="C389" s="106"/>
      <c r="D389" s="106"/>
      <c r="E389" s="106"/>
      <c r="F389" s="106"/>
      <c r="G389" s="106"/>
      <c r="H389" s="106"/>
      <c r="I389" s="106"/>
      <c r="J389" s="106"/>
      <c r="K389" s="106"/>
      <c r="L389" s="106"/>
      <c r="M389" s="106"/>
      <c r="N389" s="106"/>
      <c r="O389" s="106"/>
      <c r="P389" s="106"/>
      <c r="Q389" s="106"/>
      <c r="R389" s="106"/>
      <c r="S389" s="106"/>
    </row>
    <row r="390" spans="1:19" x14ac:dyDescent="0.2">
      <c r="A390" s="880" t="s">
        <v>3841</v>
      </c>
      <c r="B390" s="880"/>
      <c r="C390" s="880"/>
      <c r="D390" s="880"/>
      <c r="E390" s="880"/>
      <c r="F390" s="880"/>
      <c r="G390" s="880"/>
      <c r="H390" s="880"/>
      <c r="I390" s="880"/>
      <c r="J390" s="880"/>
      <c r="K390" s="880"/>
      <c r="L390" s="880"/>
      <c r="M390" s="880"/>
      <c r="N390" s="880"/>
      <c r="O390" s="880"/>
      <c r="P390" s="880"/>
      <c r="Q390" s="880"/>
      <c r="R390" s="880"/>
      <c r="S390" s="880"/>
    </row>
    <row r="391" spans="1:19" x14ac:dyDescent="0.2">
      <c r="A391" s="106"/>
      <c r="B391" s="106"/>
      <c r="C391" s="106"/>
      <c r="D391" s="106"/>
      <c r="E391" s="106"/>
      <c r="F391" s="106"/>
      <c r="G391" s="106"/>
      <c r="H391" s="106"/>
      <c r="I391" s="106"/>
      <c r="J391" s="106"/>
      <c r="K391" s="106"/>
      <c r="L391" s="106"/>
      <c r="M391" s="106"/>
      <c r="N391" s="106"/>
      <c r="O391" s="106"/>
      <c r="P391" s="106"/>
      <c r="Q391" s="106"/>
      <c r="R391" s="106"/>
      <c r="S391" s="106"/>
    </row>
    <row r="392" spans="1:19" x14ac:dyDescent="0.2">
      <c r="A392" s="880" t="s">
        <v>3882</v>
      </c>
      <c r="B392" s="880"/>
      <c r="C392" s="880"/>
      <c r="D392" s="880"/>
      <c r="E392" s="880"/>
      <c r="F392" s="880"/>
      <c r="G392" s="880"/>
      <c r="H392" s="880"/>
      <c r="I392" s="880"/>
      <c r="J392" s="880"/>
      <c r="K392" s="880"/>
      <c r="L392" s="880"/>
      <c r="M392" s="880"/>
      <c r="N392" s="880"/>
      <c r="O392" s="880"/>
      <c r="P392" s="880"/>
      <c r="Q392" s="880"/>
      <c r="R392" s="880"/>
      <c r="S392" s="880"/>
    </row>
    <row r="393" spans="1:19" x14ac:dyDescent="0.2">
      <c r="A393" s="106"/>
      <c r="B393" s="106"/>
      <c r="C393" s="106"/>
      <c r="D393" s="106"/>
      <c r="E393" s="106"/>
      <c r="F393" s="106"/>
      <c r="G393" s="106"/>
      <c r="H393" s="106"/>
      <c r="I393" s="106"/>
      <c r="J393" s="106"/>
      <c r="K393" s="106"/>
      <c r="L393" s="106"/>
      <c r="M393" s="106"/>
      <c r="N393" s="106"/>
      <c r="O393" s="106"/>
      <c r="P393" s="106"/>
      <c r="Q393" s="106"/>
      <c r="R393" s="106"/>
      <c r="S393" s="106"/>
    </row>
    <row r="394" spans="1:19" x14ac:dyDescent="0.2">
      <c r="A394" s="880" t="s">
        <v>3884</v>
      </c>
      <c r="B394" s="880"/>
      <c r="C394" s="880"/>
      <c r="D394" s="880"/>
      <c r="E394" s="880"/>
      <c r="F394" s="880"/>
      <c r="G394" s="880"/>
      <c r="H394" s="880"/>
      <c r="I394" s="880"/>
      <c r="J394" s="880"/>
      <c r="K394" s="880"/>
      <c r="L394" s="880"/>
      <c r="M394" s="880"/>
      <c r="N394" s="880"/>
      <c r="O394" s="880"/>
      <c r="P394" s="880"/>
      <c r="Q394" s="880"/>
      <c r="R394" s="880"/>
      <c r="S394" s="880"/>
    </row>
    <row r="395" spans="1:19" x14ac:dyDescent="0.2">
      <c r="A395" s="106"/>
      <c r="B395" s="106"/>
      <c r="C395" s="106"/>
      <c r="D395" s="106"/>
      <c r="E395" s="106"/>
      <c r="F395" s="106"/>
      <c r="G395" s="106"/>
      <c r="H395" s="106"/>
      <c r="I395" s="106"/>
      <c r="J395" s="106"/>
      <c r="K395" s="106"/>
      <c r="L395" s="106"/>
      <c r="M395" s="106"/>
      <c r="N395" s="106"/>
      <c r="O395" s="106"/>
      <c r="P395" s="106"/>
      <c r="Q395" s="106"/>
      <c r="R395" s="106"/>
      <c r="S395" s="106"/>
    </row>
    <row r="396" spans="1:19" x14ac:dyDescent="0.2">
      <c r="A396" s="880" t="s">
        <v>3890</v>
      </c>
      <c r="B396" s="880"/>
      <c r="C396" s="880"/>
      <c r="D396" s="880"/>
      <c r="E396" s="880"/>
      <c r="F396" s="880"/>
      <c r="G396" s="880"/>
      <c r="H396" s="880"/>
      <c r="I396" s="880"/>
      <c r="J396" s="880"/>
      <c r="K396" s="880"/>
      <c r="L396" s="880"/>
      <c r="M396" s="880"/>
      <c r="N396" s="880"/>
      <c r="O396" s="880"/>
      <c r="P396" s="880"/>
      <c r="Q396" s="880"/>
      <c r="R396" s="880"/>
      <c r="S396" s="880"/>
    </row>
    <row r="397" spans="1:19" x14ac:dyDescent="0.2">
      <c r="A397" s="106"/>
      <c r="B397" s="106"/>
      <c r="C397" s="106"/>
      <c r="D397" s="106"/>
      <c r="E397" s="106"/>
      <c r="F397" s="106"/>
      <c r="G397" s="106"/>
      <c r="H397" s="106"/>
      <c r="I397" s="106"/>
      <c r="J397" s="106"/>
      <c r="K397" s="106"/>
      <c r="L397" s="106"/>
      <c r="M397" s="106"/>
      <c r="N397" s="106"/>
      <c r="O397" s="106"/>
      <c r="P397" s="106"/>
      <c r="Q397" s="106"/>
      <c r="R397" s="106"/>
      <c r="S397" s="106"/>
    </row>
    <row r="398" spans="1:19" x14ac:dyDescent="0.2">
      <c r="A398" s="884" t="s">
        <v>2926</v>
      </c>
      <c r="B398" s="884"/>
      <c r="C398" s="884"/>
      <c r="D398" s="884"/>
      <c r="E398" s="884"/>
      <c r="F398" s="884"/>
      <c r="G398" s="884"/>
      <c r="H398" s="884"/>
      <c r="I398" s="884"/>
      <c r="J398" s="884"/>
      <c r="K398" s="884"/>
      <c r="L398" s="884"/>
      <c r="M398" s="884"/>
      <c r="N398" s="884"/>
      <c r="O398" s="884"/>
      <c r="P398" s="884"/>
      <c r="Q398" s="884"/>
      <c r="R398" s="884"/>
      <c r="S398" s="884"/>
    </row>
    <row r="399" spans="1:19" x14ac:dyDescent="0.2">
      <c r="A399" s="266">
        <f>SUM(A397,A395,A393,A391,A389,A387,A385,A383,A381,A379,A377,A375)</f>
        <v>0</v>
      </c>
      <c r="B399" s="422">
        <f t="shared" ref="B399:S399" si="9">SUM(B397,B395,B393,B391,B389,B387,B385,B383,B381,B379,B377,B375)</f>
        <v>0</v>
      </c>
      <c r="C399" s="422">
        <f t="shared" si="9"/>
        <v>0</v>
      </c>
      <c r="D399" s="422">
        <f t="shared" si="9"/>
        <v>0</v>
      </c>
      <c r="E399" s="422">
        <f t="shared" si="9"/>
        <v>0</v>
      </c>
      <c r="F399" s="422">
        <f t="shared" si="9"/>
        <v>0</v>
      </c>
      <c r="G399" s="422">
        <f t="shared" si="9"/>
        <v>0</v>
      </c>
      <c r="H399" s="422">
        <f t="shared" si="9"/>
        <v>0</v>
      </c>
      <c r="I399" s="422">
        <f t="shared" si="9"/>
        <v>0</v>
      </c>
      <c r="J399" s="422">
        <f t="shared" si="9"/>
        <v>0</v>
      </c>
      <c r="K399" s="422">
        <f t="shared" si="9"/>
        <v>0</v>
      </c>
      <c r="L399" s="422">
        <f t="shared" si="9"/>
        <v>0</v>
      </c>
      <c r="M399" s="422">
        <f t="shared" si="9"/>
        <v>0</v>
      </c>
      <c r="N399" s="422">
        <f t="shared" si="9"/>
        <v>0</v>
      </c>
      <c r="O399" s="422">
        <f t="shared" si="9"/>
        <v>0</v>
      </c>
      <c r="P399" s="422">
        <f t="shared" si="9"/>
        <v>0</v>
      </c>
      <c r="Q399" s="422">
        <f t="shared" si="9"/>
        <v>0</v>
      </c>
      <c r="R399" s="422">
        <f t="shared" si="9"/>
        <v>0</v>
      </c>
      <c r="S399" s="422">
        <f t="shared" si="9"/>
        <v>0</v>
      </c>
    </row>
    <row r="400" spans="1:19" x14ac:dyDescent="0.2">
      <c r="A400" s="291"/>
      <c r="B400" s="292"/>
      <c r="C400" s="292"/>
      <c r="D400" s="292"/>
      <c r="E400" s="292"/>
      <c r="F400" s="292"/>
      <c r="G400" s="292"/>
      <c r="H400" s="292"/>
      <c r="I400" s="292"/>
      <c r="J400" s="292"/>
      <c r="K400" s="292"/>
      <c r="L400" s="292"/>
      <c r="M400" s="292"/>
      <c r="N400" s="292"/>
      <c r="O400" s="292"/>
      <c r="P400" s="292"/>
      <c r="Q400" s="292"/>
      <c r="R400" s="292"/>
      <c r="S400" s="292"/>
    </row>
    <row r="401" spans="1:19" ht="23.25" customHeight="1" x14ac:dyDescent="0.2">
      <c r="A401" s="911" t="s">
        <v>2931</v>
      </c>
      <c r="B401" s="912"/>
      <c r="C401" s="912"/>
      <c r="D401" s="912"/>
      <c r="E401" s="912"/>
      <c r="F401" s="912"/>
      <c r="G401" s="912"/>
      <c r="H401" s="912"/>
      <c r="I401" s="912"/>
      <c r="J401" s="912"/>
      <c r="K401" s="912"/>
      <c r="L401" s="912"/>
      <c r="M401" s="912"/>
      <c r="N401" s="912"/>
      <c r="O401" s="912"/>
      <c r="P401" s="912"/>
      <c r="Q401" s="912"/>
      <c r="R401" s="912"/>
      <c r="S401" s="913"/>
    </row>
    <row r="402" spans="1:19" ht="15" x14ac:dyDescent="0.25">
      <c r="A402" s="863" t="s">
        <v>173</v>
      </c>
      <c r="B402" s="897"/>
      <c r="C402" s="897"/>
      <c r="D402" s="897"/>
      <c r="E402" s="897"/>
      <c r="F402" s="897"/>
      <c r="G402" s="897"/>
      <c r="H402" s="897"/>
      <c r="I402" s="897"/>
      <c r="J402" s="897"/>
      <c r="K402" s="897"/>
      <c r="L402" s="897"/>
      <c r="M402" s="897"/>
      <c r="N402" s="897"/>
      <c r="O402" s="897"/>
      <c r="P402" s="897"/>
      <c r="Q402" s="897"/>
      <c r="R402" s="897"/>
      <c r="S402" s="898"/>
    </row>
    <row r="403" spans="1:19" x14ac:dyDescent="0.2">
      <c r="A403" s="863" t="s">
        <v>1282</v>
      </c>
      <c r="B403" s="864"/>
      <c r="C403" s="864"/>
      <c r="D403" s="864"/>
      <c r="E403" s="864"/>
      <c r="F403" s="864"/>
      <c r="G403" s="864"/>
      <c r="H403" s="864"/>
      <c r="I403" s="864"/>
      <c r="J403" s="864"/>
      <c r="K403" s="864"/>
      <c r="L403" s="864"/>
      <c r="M403" s="864"/>
      <c r="N403" s="864"/>
      <c r="O403" s="864"/>
      <c r="P403" s="864"/>
      <c r="Q403" s="864"/>
      <c r="R403" s="864"/>
      <c r="S403" s="865"/>
    </row>
    <row r="404" spans="1:19" x14ac:dyDescent="0.2">
      <c r="A404" s="863" t="s">
        <v>538</v>
      </c>
      <c r="B404" s="864"/>
      <c r="C404" s="864"/>
      <c r="D404" s="864"/>
      <c r="E404" s="864"/>
      <c r="F404" s="864"/>
      <c r="G404" s="864"/>
      <c r="H404" s="864"/>
      <c r="I404" s="864"/>
      <c r="J404" s="864"/>
      <c r="K404" s="864"/>
      <c r="L404" s="864"/>
      <c r="M404" s="864"/>
      <c r="N404" s="864"/>
      <c r="O404" s="864"/>
      <c r="P404" s="864"/>
      <c r="Q404" s="864"/>
      <c r="R404" s="864"/>
      <c r="S404" s="865"/>
    </row>
    <row r="405" spans="1:19" x14ac:dyDescent="0.2">
      <c r="A405" s="863" t="s">
        <v>2868</v>
      </c>
      <c r="B405" s="864"/>
      <c r="C405" s="864"/>
      <c r="D405" s="864"/>
      <c r="E405" s="864"/>
      <c r="F405" s="864"/>
      <c r="G405" s="864"/>
      <c r="H405" s="864"/>
      <c r="I405" s="864"/>
      <c r="J405" s="864"/>
      <c r="K405" s="864"/>
      <c r="L405" s="864"/>
      <c r="M405" s="864"/>
      <c r="N405" s="864"/>
      <c r="O405" s="864"/>
      <c r="P405" s="864"/>
      <c r="Q405" s="864"/>
      <c r="R405" s="864"/>
      <c r="S405" s="865"/>
    </row>
    <row r="406" spans="1:19" x14ac:dyDescent="0.2">
      <c r="A406" s="863" t="s">
        <v>2869</v>
      </c>
      <c r="B406" s="864"/>
      <c r="C406" s="864"/>
      <c r="D406" s="864"/>
      <c r="E406" s="864"/>
      <c r="F406" s="864"/>
      <c r="G406" s="864"/>
      <c r="H406" s="864"/>
      <c r="I406" s="864"/>
      <c r="J406" s="864"/>
      <c r="K406" s="864"/>
      <c r="L406" s="864"/>
      <c r="M406" s="864"/>
      <c r="N406" s="864"/>
      <c r="O406" s="864"/>
      <c r="P406" s="864"/>
      <c r="Q406" s="864"/>
      <c r="R406" s="864"/>
      <c r="S406" s="865"/>
    </row>
    <row r="407" spans="1:19" x14ac:dyDescent="0.2">
      <c r="A407" s="863" t="s">
        <v>2870</v>
      </c>
      <c r="B407" s="864"/>
      <c r="C407" s="864"/>
      <c r="D407" s="864"/>
      <c r="E407" s="864"/>
      <c r="F407" s="864"/>
      <c r="G407" s="864"/>
      <c r="H407" s="864"/>
      <c r="I407" s="864"/>
      <c r="J407" s="864"/>
      <c r="K407" s="864"/>
      <c r="L407" s="864"/>
      <c r="M407" s="864"/>
      <c r="N407" s="864"/>
      <c r="O407" s="864"/>
      <c r="P407" s="864"/>
      <c r="Q407" s="864"/>
      <c r="R407" s="864"/>
      <c r="S407" s="865"/>
    </row>
    <row r="408" spans="1:19" x14ac:dyDescent="0.2">
      <c r="A408" s="863" t="s">
        <v>2871</v>
      </c>
      <c r="B408" s="864"/>
      <c r="C408" s="864"/>
      <c r="D408" s="864"/>
      <c r="E408" s="864"/>
      <c r="F408" s="864"/>
      <c r="G408" s="864"/>
      <c r="H408" s="864"/>
      <c r="I408" s="864"/>
      <c r="J408" s="864"/>
      <c r="K408" s="864"/>
      <c r="L408" s="864"/>
      <c r="M408" s="864"/>
      <c r="N408" s="864"/>
      <c r="O408" s="864"/>
      <c r="P408" s="864"/>
      <c r="Q408" s="864"/>
      <c r="R408" s="864"/>
      <c r="S408" s="865"/>
    </row>
    <row r="409" spans="1:19" x14ac:dyDescent="0.2">
      <c r="A409" s="863" t="s">
        <v>2872</v>
      </c>
      <c r="B409" s="864"/>
      <c r="C409" s="864"/>
      <c r="D409" s="864"/>
      <c r="E409" s="864"/>
      <c r="F409" s="864"/>
      <c r="G409" s="864"/>
      <c r="H409" s="864"/>
      <c r="I409" s="864"/>
      <c r="J409" s="864"/>
      <c r="K409" s="864"/>
      <c r="L409" s="864"/>
      <c r="M409" s="864"/>
      <c r="N409" s="864"/>
      <c r="O409" s="864"/>
      <c r="P409" s="864"/>
      <c r="Q409" s="864"/>
      <c r="R409" s="864"/>
      <c r="S409" s="865"/>
    </row>
    <row r="410" spans="1:19" x14ac:dyDescent="0.2">
      <c r="A410" s="866" t="s">
        <v>2873</v>
      </c>
      <c r="B410" s="867"/>
      <c r="C410" s="867"/>
      <c r="D410" s="867"/>
      <c r="E410" s="867"/>
      <c r="F410" s="867"/>
      <c r="G410" s="867"/>
      <c r="H410" s="867"/>
      <c r="I410" s="867"/>
      <c r="J410" s="867"/>
      <c r="K410" s="867"/>
      <c r="L410" s="867"/>
      <c r="M410" s="867"/>
      <c r="N410" s="867"/>
      <c r="O410" s="867"/>
      <c r="P410" s="867"/>
      <c r="Q410" s="867"/>
      <c r="R410" s="867"/>
      <c r="S410" s="868"/>
    </row>
    <row r="411" spans="1:19" ht="30" customHeight="1" x14ac:dyDescent="0.2">
      <c r="A411" s="869" t="s">
        <v>41</v>
      </c>
      <c r="B411" s="869"/>
      <c r="C411" s="869"/>
      <c r="D411" s="869" t="s">
        <v>42</v>
      </c>
      <c r="E411" s="869"/>
      <c r="F411" s="869" t="s">
        <v>43</v>
      </c>
      <c r="G411" s="869"/>
      <c r="H411" s="869"/>
      <c r="I411" s="869" t="s">
        <v>44</v>
      </c>
      <c r="J411" s="869"/>
      <c r="K411" s="870" t="s">
        <v>45</v>
      </c>
      <c r="L411" s="871"/>
      <c r="M411" s="871"/>
      <c r="N411" s="872"/>
      <c r="O411" s="873" t="s">
        <v>46</v>
      </c>
      <c r="P411" s="873"/>
      <c r="Q411" s="874"/>
      <c r="R411" s="869" t="s">
        <v>47</v>
      </c>
      <c r="S411" s="869"/>
    </row>
    <row r="412" spans="1:19" ht="33.75" customHeight="1" x14ac:dyDescent="0.2">
      <c r="A412" s="875" t="s">
        <v>48</v>
      </c>
      <c r="B412" s="875" t="s">
        <v>49</v>
      </c>
      <c r="C412" s="876" t="s">
        <v>50</v>
      </c>
      <c r="D412" s="875" t="s">
        <v>51</v>
      </c>
      <c r="E412" s="875" t="s">
        <v>52</v>
      </c>
      <c r="F412" s="870" t="s">
        <v>53</v>
      </c>
      <c r="G412" s="878"/>
      <c r="H412" s="879"/>
      <c r="I412" s="875" t="s">
        <v>54</v>
      </c>
      <c r="J412" s="875" t="s">
        <v>55</v>
      </c>
      <c r="K412" s="870" t="s">
        <v>56</v>
      </c>
      <c r="L412" s="879"/>
      <c r="M412" s="870" t="s">
        <v>57</v>
      </c>
      <c r="N412" s="879"/>
      <c r="O412" s="875" t="s">
        <v>58</v>
      </c>
      <c r="P412" s="875" t="s">
        <v>59</v>
      </c>
      <c r="Q412" s="875" t="s">
        <v>60</v>
      </c>
      <c r="R412" s="875" t="s">
        <v>61</v>
      </c>
      <c r="S412" s="875" t="s">
        <v>62</v>
      </c>
    </row>
    <row r="413" spans="1:19" ht="57" customHeight="1" x14ac:dyDescent="0.2">
      <c r="A413" s="869"/>
      <c r="B413" s="869"/>
      <c r="C413" s="877"/>
      <c r="D413" s="869"/>
      <c r="E413" s="869"/>
      <c r="F413" s="238" t="s">
        <v>63</v>
      </c>
      <c r="G413" s="238" t="s">
        <v>64</v>
      </c>
      <c r="H413" s="238" t="s">
        <v>65</v>
      </c>
      <c r="I413" s="869"/>
      <c r="J413" s="869"/>
      <c r="K413" s="97" t="s">
        <v>66</v>
      </c>
      <c r="L413" s="97" t="s">
        <v>67</v>
      </c>
      <c r="M413" s="97" t="s">
        <v>68</v>
      </c>
      <c r="N413" s="97" t="s">
        <v>67</v>
      </c>
      <c r="O413" s="869"/>
      <c r="P413" s="869"/>
      <c r="Q413" s="869"/>
      <c r="R413" s="869"/>
      <c r="S413" s="869"/>
    </row>
    <row r="414" spans="1:19" x14ac:dyDescent="0.2">
      <c r="A414" s="880" t="s">
        <v>2407</v>
      </c>
      <c r="B414" s="880"/>
      <c r="C414" s="880"/>
      <c r="D414" s="880"/>
      <c r="E414" s="880"/>
      <c r="F414" s="880"/>
      <c r="G414" s="880"/>
      <c r="H414" s="880"/>
      <c r="I414" s="880"/>
      <c r="J414" s="880"/>
      <c r="K414" s="880"/>
      <c r="L414" s="880"/>
      <c r="M414" s="880"/>
      <c r="N414" s="880"/>
      <c r="O414" s="880"/>
      <c r="P414" s="880"/>
      <c r="Q414" s="880"/>
      <c r="R414" s="880"/>
      <c r="S414" s="880"/>
    </row>
    <row r="415" spans="1:19" x14ac:dyDescent="0.2">
      <c r="A415" s="107"/>
      <c r="B415" s="105"/>
      <c r="C415" s="105"/>
      <c r="D415" s="105"/>
      <c r="E415" s="105"/>
      <c r="F415" s="105"/>
      <c r="G415" s="105"/>
      <c r="H415" s="105"/>
      <c r="I415" s="105"/>
      <c r="J415" s="105"/>
      <c r="K415" s="105"/>
      <c r="L415" s="105"/>
      <c r="M415" s="105"/>
      <c r="N415" s="105"/>
      <c r="O415" s="105"/>
      <c r="P415" s="105"/>
      <c r="Q415" s="105"/>
      <c r="R415" s="105"/>
      <c r="S415" s="105"/>
    </row>
    <row r="416" spans="1:19" x14ac:dyDescent="0.2">
      <c r="A416" s="880" t="s">
        <v>3675</v>
      </c>
      <c r="B416" s="880"/>
      <c r="C416" s="880"/>
      <c r="D416" s="880"/>
      <c r="E416" s="880"/>
      <c r="F416" s="880"/>
      <c r="G416" s="880"/>
      <c r="H416" s="880"/>
      <c r="I416" s="880"/>
      <c r="J416" s="880"/>
      <c r="K416" s="880"/>
      <c r="L416" s="880"/>
      <c r="M416" s="880"/>
      <c r="N416" s="880"/>
      <c r="O416" s="880"/>
      <c r="P416" s="880"/>
      <c r="Q416" s="880"/>
      <c r="R416" s="880"/>
      <c r="S416" s="880"/>
    </row>
    <row r="417" spans="1:19" x14ac:dyDescent="0.2">
      <c r="A417" s="107"/>
      <c r="B417" s="270"/>
      <c r="C417" s="105"/>
      <c r="D417" s="105"/>
      <c r="E417" s="105"/>
      <c r="F417" s="105"/>
      <c r="G417" s="105"/>
      <c r="H417" s="105"/>
      <c r="I417" s="105"/>
      <c r="J417" s="105"/>
      <c r="K417" s="105"/>
      <c r="L417" s="105"/>
      <c r="M417" s="105"/>
      <c r="N417" s="105"/>
      <c r="O417" s="105"/>
      <c r="P417" s="105"/>
      <c r="Q417" s="105"/>
      <c r="R417" s="105"/>
      <c r="S417" s="105"/>
    </row>
    <row r="418" spans="1:19" x14ac:dyDescent="0.2">
      <c r="A418" s="880" t="s">
        <v>3670</v>
      </c>
      <c r="B418" s="880"/>
      <c r="C418" s="880"/>
      <c r="D418" s="880"/>
      <c r="E418" s="880"/>
      <c r="F418" s="880"/>
      <c r="G418" s="880"/>
      <c r="H418" s="880"/>
      <c r="I418" s="880"/>
      <c r="J418" s="880"/>
      <c r="K418" s="880"/>
      <c r="L418" s="880"/>
      <c r="M418" s="880"/>
      <c r="N418" s="880"/>
      <c r="O418" s="880"/>
      <c r="P418" s="880"/>
      <c r="Q418" s="880"/>
      <c r="R418" s="880"/>
      <c r="S418" s="880"/>
    </row>
    <row r="419" spans="1:19" x14ac:dyDescent="0.2">
      <c r="A419" s="270"/>
      <c r="B419" s="105"/>
      <c r="C419" s="105"/>
      <c r="D419" s="105"/>
      <c r="E419" s="105"/>
      <c r="F419" s="105"/>
      <c r="G419" s="105"/>
      <c r="H419" s="105"/>
      <c r="I419" s="105"/>
      <c r="J419" s="105"/>
      <c r="K419" s="105"/>
      <c r="L419" s="105"/>
      <c r="M419" s="105"/>
      <c r="N419" s="105"/>
      <c r="O419" s="105"/>
      <c r="P419" s="105"/>
      <c r="Q419" s="105"/>
      <c r="R419" s="105"/>
      <c r="S419" s="105"/>
    </row>
    <row r="420" spans="1:19" x14ac:dyDescent="0.2">
      <c r="A420" s="880" t="s">
        <v>3747</v>
      </c>
      <c r="B420" s="880"/>
      <c r="C420" s="880"/>
      <c r="D420" s="880"/>
      <c r="E420" s="880"/>
      <c r="F420" s="880"/>
      <c r="G420" s="880"/>
      <c r="H420" s="880"/>
      <c r="I420" s="880"/>
      <c r="J420" s="880"/>
      <c r="K420" s="880"/>
      <c r="L420" s="880"/>
      <c r="M420" s="880"/>
      <c r="N420" s="880"/>
      <c r="O420" s="880"/>
      <c r="P420" s="880"/>
      <c r="Q420" s="880"/>
      <c r="R420" s="880"/>
      <c r="S420" s="880"/>
    </row>
    <row r="421" spans="1:19" x14ac:dyDescent="0.2">
      <c r="A421" s="271"/>
      <c r="B421" s="105"/>
      <c r="C421" s="106"/>
      <c r="D421" s="106"/>
      <c r="E421" s="106"/>
      <c r="F421" s="106"/>
      <c r="G421" s="106"/>
      <c r="H421" s="106"/>
      <c r="I421" s="106"/>
      <c r="J421" s="106"/>
      <c r="K421" s="106"/>
      <c r="L421" s="106"/>
      <c r="M421" s="106"/>
      <c r="N421" s="106"/>
      <c r="O421" s="106"/>
      <c r="P421" s="106"/>
      <c r="Q421" s="106"/>
      <c r="R421" s="106"/>
      <c r="S421" s="106"/>
    </row>
    <row r="422" spans="1:19" x14ac:dyDescent="0.2">
      <c r="A422" s="885" t="s">
        <v>3794</v>
      </c>
      <c r="B422" s="885"/>
      <c r="C422" s="885"/>
      <c r="D422" s="885"/>
      <c r="E422" s="885"/>
      <c r="F422" s="885"/>
      <c r="G422" s="885"/>
      <c r="H422" s="885"/>
      <c r="I422" s="885"/>
      <c r="J422" s="885"/>
      <c r="K422" s="885"/>
      <c r="L422" s="885"/>
      <c r="M422" s="885"/>
      <c r="N422" s="885"/>
      <c r="O422" s="885"/>
      <c r="P422" s="885"/>
      <c r="Q422" s="885"/>
      <c r="R422" s="885"/>
      <c r="S422" s="885"/>
    </row>
    <row r="423" spans="1:19" x14ac:dyDescent="0.2">
      <c r="A423" s="271"/>
      <c r="B423" s="105"/>
      <c r="C423" s="106"/>
      <c r="D423" s="106"/>
      <c r="E423" s="106"/>
      <c r="F423" s="106"/>
      <c r="G423" s="106"/>
      <c r="H423" s="106"/>
      <c r="I423" s="106"/>
      <c r="J423" s="106"/>
      <c r="K423" s="106"/>
      <c r="L423" s="106"/>
      <c r="M423" s="106"/>
      <c r="N423" s="106"/>
      <c r="O423" s="106"/>
      <c r="P423" s="106"/>
      <c r="Q423" s="106"/>
      <c r="R423" s="106"/>
      <c r="S423" s="106"/>
    </row>
    <row r="424" spans="1:19" x14ac:dyDescent="0.2">
      <c r="A424" s="880" t="s">
        <v>3815</v>
      </c>
      <c r="B424" s="880"/>
      <c r="C424" s="880"/>
      <c r="D424" s="880"/>
      <c r="E424" s="880"/>
      <c r="F424" s="880"/>
      <c r="G424" s="880"/>
      <c r="H424" s="880"/>
      <c r="I424" s="880"/>
      <c r="J424" s="880"/>
      <c r="K424" s="880"/>
      <c r="L424" s="880"/>
      <c r="M424" s="880"/>
      <c r="N424" s="880"/>
      <c r="O424" s="880"/>
      <c r="P424" s="880"/>
      <c r="Q424" s="880"/>
      <c r="R424" s="880"/>
      <c r="S424" s="880"/>
    </row>
    <row r="425" spans="1:19" x14ac:dyDescent="0.2">
      <c r="A425" s="271"/>
      <c r="B425" s="105"/>
      <c r="C425" s="106"/>
      <c r="D425" s="106"/>
      <c r="E425" s="106"/>
      <c r="F425" s="106"/>
      <c r="G425" s="106"/>
      <c r="H425" s="106"/>
      <c r="I425" s="106"/>
      <c r="J425" s="106"/>
      <c r="K425" s="106"/>
      <c r="L425" s="106"/>
      <c r="M425" s="106"/>
      <c r="N425" s="106"/>
      <c r="O425" s="106"/>
      <c r="P425" s="106"/>
      <c r="Q425" s="106"/>
      <c r="R425" s="106"/>
      <c r="S425" s="106"/>
    </row>
    <row r="426" spans="1:19" x14ac:dyDescent="0.2">
      <c r="A426" s="880" t="s">
        <v>3820</v>
      </c>
      <c r="B426" s="880"/>
      <c r="C426" s="880"/>
      <c r="D426" s="880"/>
      <c r="E426" s="880"/>
      <c r="F426" s="880"/>
      <c r="G426" s="880"/>
      <c r="H426" s="880"/>
      <c r="I426" s="880"/>
      <c r="J426" s="880"/>
      <c r="K426" s="880"/>
      <c r="L426" s="880"/>
      <c r="M426" s="880"/>
      <c r="N426" s="880"/>
      <c r="O426" s="880"/>
      <c r="P426" s="880"/>
      <c r="Q426" s="880"/>
      <c r="R426" s="880"/>
      <c r="S426" s="880"/>
    </row>
    <row r="427" spans="1:19" x14ac:dyDescent="0.2">
      <c r="A427" s="270"/>
      <c r="B427" s="270"/>
      <c r="C427" s="106"/>
      <c r="D427" s="106"/>
      <c r="E427" s="106"/>
      <c r="F427" s="106"/>
      <c r="G427" s="106"/>
      <c r="H427" s="106"/>
      <c r="I427" s="106"/>
      <c r="J427" s="106"/>
      <c r="K427" s="106"/>
      <c r="L427" s="106"/>
      <c r="M427" s="106"/>
      <c r="N427" s="106"/>
      <c r="O427" s="106"/>
      <c r="P427" s="106"/>
      <c r="Q427" s="106"/>
      <c r="R427" s="106"/>
      <c r="S427" s="106"/>
    </row>
    <row r="428" spans="1:19" x14ac:dyDescent="0.2">
      <c r="A428" s="880" t="s">
        <v>3840</v>
      </c>
      <c r="B428" s="880"/>
      <c r="C428" s="880"/>
      <c r="D428" s="880"/>
      <c r="E428" s="880"/>
      <c r="F428" s="880"/>
      <c r="G428" s="880"/>
      <c r="H428" s="880"/>
      <c r="I428" s="880"/>
      <c r="J428" s="880"/>
      <c r="K428" s="880"/>
      <c r="L428" s="880"/>
      <c r="M428" s="880"/>
      <c r="N428" s="880"/>
      <c r="O428" s="880"/>
      <c r="P428" s="880"/>
      <c r="Q428" s="880"/>
      <c r="R428" s="880"/>
      <c r="S428" s="880"/>
    </row>
    <row r="429" spans="1:19" x14ac:dyDescent="0.2">
      <c r="A429" s="270"/>
      <c r="B429" s="270"/>
      <c r="C429" s="99"/>
      <c r="D429" s="99"/>
      <c r="E429" s="99"/>
      <c r="F429" s="99"/>
      <c r="G429" s="99"/>
      <c r="H429" s="106"/>
      <c r="I429" s="99"/>
      <c r="J429" s="99"/>
      <c r="K429" s="99"/>
      <c r="L429" s="99"/>
      <c r="M429" s="99"/>
      <c r="N429" s="99"/>
      <c r="O429" s="99"/>
      <c r="P429" s="99"/>
      <c r="Q429" s="99"/>
      <c r="R429" s="99"/>
      <c r="S429" s="99"/>
    </row>
    <row r="430" spans="1:19" x14ac:dyDescent="0.2">
      <c r="A430" s="880" t="s">
        <v>3841</v>
      </c>
      <c r="B430" s="880"/>
      <c r="C430" s="880"/>
      <c r="D430" s="880"/>
      <c r="E430" s="880"/>
      <c r="F430" s="880"/>
      <c r="G430" s="880"/>
      <c r="H430" s="880"/>
      <c r="I430" s="880"/>
      <c r="J430" s="880"/>
      <c r="K430" s="880"/>
      <c r="L430" s="880"/>
      <c r="M430" s="880"/>
      <c r="N430" s="880"/>
      <c r="O430" s="880"/>
      <c r="P430" s="880"/>
      <c r="Q430" s="880"/>
      <c r="R430" s="880"/>
      <c r="S430" s="880"/>
    </row>
    <row r="431" spans="1:19" x14ac:dyDescent="0.2">
      <c r="A431" s="270"/>
      <c r="B431" s="270"/>
      <c r="C431" s="99"/>
      <c r="D431" s="99"/>
      <c r="E431" s="99"/>
      <c r="F431" s="99"/>
      <c r="G431" s="99"/>
      <c r="H431" s="99"/>
      <c r="I431" s="99"/>
      <c r="J431" s="99"/>
      <c r="K431" s="99"/>
      <c r="L431" s="99"/>
      <c r="M431" s="99"/>
      <c r="N431" s="99"/>
      <c r="O431" s="99"/>
      <c r="P431" s="99"/>
      <c r="Q431" s="99"/>
      <c r="R431" s="99"/>
      <c r="S431" s="99"/>
    </row>
    <row r="432" spans="1:19" x14ac:dyDescent="0.2">
      <c r="A432" s="880" t="s">
        <v>3881</v>
      </c>
      <c r="B432" s="880"/>
      <c r="C432" s="880"/>
      <c r="D432" s="880"/>
      <c r="E432" s="880"/>
      <c r="F432" s="880"/>
      <c r="G432" s="880"/>
      <c r="H432" s="880"/>
      <c r="I432" s="880"/>
      <c r="J432" s="880"/>
      <c r="K432" s="880"/>
      <c r="L432" s="880"/>
      <c r="M432" s="880"/>
      <c r="N432" s="880"/>
      <c r="O432" s="880"/>
      <c r="P432" s="880"/>
      <c r="Q432" s="880"/>
      <c r="R432" s="880"/>
      <c r="S432" s="880"/>
    </row>
    <row r="433" spans="1:19" x14ac:dyDescent="0.2">
      <c r="A433" s="271"/>
      <c r="B433" s="105"/>
      <c r="C433" s="99"/>
      <c r="D433" s="99"/>
      <c r="E433" s="99"/>
      <c r="F433" s="99"/>
      <c r="G433" s="99"/>
      <c r="H433" s="99"/>
      <c r="I433" s="99"/>
      <c r="J433" s="99"/>
      <c r="K433" s="99"/>
      <c r="L433" s="99"/>
      <c r="M433" s="99"/>
      <c r="N433" s="99"/>
      <c r="O433" s="99"/>
      <c r="P433" s="99"/>
      <c r="Q433" s="99"/>
      <c r="R433" s="99"/>
      <c r="S433" s="99"/>
    </row>
    <row r="434" spans="1:19" x14ac:dyDescent="0.2">
      <c r="A434" s="880" t="s">
        <v>3884</v>
      </c>
      <c r="B434" s="880"/>
      <c r="C434" s="880"/>
      <c r="D434" s="880"/>
      <c r="E434" s="880"/>
      <c r="F434" s="880"/>
      <c r="G434" s="880"/>
      <c r="H434" s="880"/>
      <c r="I434" s="880"/>
      <c r="J434" s="880"/>
      <c r="K434" s="880"/>
      <c r="L434" s="880"/>
      <c r="M434" s="880"/>
      <c r="N434" s="880"/>
      <c r="O434" s="880"/>
      <c r="P434" s="880"/>
      <c r="Q434" s="880"/>
      <c r="R434" s="880"/>
      <c r="S434" s="880"/>
    </row>
    <row r="435" spans="1:19" x14ac:dyDescent="0.2">
      <c r="A435" s="271"/>
      <c r="B435" s="105"/>
      <c r="C435" s="99"/>
      <c r="D435" s="99"/>
      <c r="E435" s="99"/>
      <c r="F435" s="99"/>
      <c r="G435" s="99"/>
      <c r="H435" s="99"/>
      <c r="I435" s="99"/>
      <c r="J435" s="99"/>
      <c r="K435" s="99"/>
      <c r="L435" s="99"/>
      <c r="M435" s="99"/>
      <c r="N435" s="99"/>
      <c r="O435" s="99"/>
      <c r="P435" s="99"/>
      <c r="Q435" s="99"/>
      <c r="R435" s="99"/>
      <c r="S435" s="99"/>
    </row>
    <row r="436" spans="1:19" x14ac:dyDescent="0.2">
      <c r="A436" s="880" t="s">
        <v>3890</v>
      </c>
      <c r="B436" s="880"/>
      <c r="C436" s="880"/>
      <c r="D436" s="880"/>
      <c r="E436" s="880"/>
      <c r="F436" s="880"/>
      <c r="G436" s="880"/>
      <c r="H436" s="880"/>
      <c r="I436" s="880"/>
      <c r="J436" s="880"/>
      <c r="K436" s="880"/>
      <c r="L436" s="880"/>
      <c r="M436" s="880"/>
      <c r="N436" s="880"/>
      <c r="O436" s="880"/>
      <c r="P436" s="880"/>
      <c r="Q436" s="880"/>
      <c r="R436" s="880"/>
      <c r="S436" s="880"/>
    </row>
    <row r="437" spans="1:19" x14ac:dyDescent="0.2">
      <c r="A437" s="107"/>
      <c r="B437" s="105"/>
      <c r="C437" s="105"/>
      <c r="D437" s="105"/>
      <c r="E437" s="105"/>
      <c r="F437" s="105"/>
      <c r="G437" s="105"/>
      <c r="H437" s="105"/>
      <c r="I437" s="105"/>
      <c r="J437" s="105"/>
      <c r="K437" s="105"/>
      <c r="L437" s="105"/>
      <c r="M437" s="105"/>
      <c r="N437" s="105"/>
      <c r="O437" s="105"/>
      <c r="P437" s="105"/>
      <c r="Q437" s="105"/>
      <c r="R437" s="105"/>
      <c r="S437" s="105"/>
    </row>
    <row r="438" spans="1:19" x14ac:dyDescent="0.2">
      <c r="A438" s="884" t="s">
        <v>2926</v>
      </c>
      <c r="B438" s="884"/>
      <c r="C438" s="884"/>
      <c r="D438" s="884"/>
      <c r="E438" s="884"/>
      <c r="F438" s="884"/>
      <c r="G438" s="884"/>
      <c r="H438" s="884"/>
      <c r="I438" s="884"/>
      <c r="J438" s="884"/>
      <c r="K438" s="884"/>
      <c r="L438" s="884"/>
      <c r="M438" s="884"/>
      <c r="N438" s="884"/>
      <c r="O438" s="884"/>
      <c r="P438" s="884"/>
      <c r="Q438" s="884"/>
      <c r="R438" s="884"/>
      <c r="S438" s="884"/>
    </row>
    <row r="439" spans="1:19" x14ac:dyDescent="0.2">
      <c r="A439" s="105">
        <f>SUM(A437,A435,A433,A431,A429,A427,A425,A423,A421,A419,A417,A415)</f>
        <v>0</v>
      </c>
      <c r="B439" s="421">
        <f t="shared" ref="B439:S439" si="10">SUM(B437,B435,B433,B431,B429,B427,B425,B423,B421,B419,B417,B415)</f>
        <v>0</v>
      </c>
      <c r="C439" s="421">
        <f t="shared" si="10"/>
        <v>0</v>
      </c>
      <c r="D439" s="421">
        <f t="shared" si="10"/>
        <v>0</v>
      </c>
      <c r="E439" s="421">
        <f t="shared" si="10"/>
        <v>0</v>
      </c>
      <c r="F439" s="421">
        <f t="shared" si="10"/>
        <v>0</v>
      </c>
      <c r="G439" s="421">
        <f t="shared" si="10"/>
        <v>0</v>
      </c>
      <c r="H439" s="421">
        <f t="shared" si="10"/>
        <v>0</v>
      </c>
      <c r="I439" s="421">
        <f t="shared" si="10"/>
        <v>0</v>
      </c>
      <c r="J439" s="421">
        <f t="shared" si="10"/>
        <v>0</v>
      </c>
      <c r="K439" s="421">
        <f t="shared" si="10"/>
        <v>0</v>
      </c>
      <c r="L439" s="421">
        <f t="shared" si="10"/>
        <v>0</v>
      </c>
      <c r="M439" s="421">
        <f t="shared" si="10"/>
        <v>0</v>
      </c>
      <c r="N439" s="421">
        <f t="shared" si="10"/>
        <v>0</v>
      </c>
      <c r="O439" s="421">
        <f t="shared" si="10"/>
        <v>0</v>
      </c>
      <c r="P439" s="421">
        <f t="shared" si="10"/>
        <v>0</v>
      </c>
      <c r="Q439" s="421">
        <f t="shared" si="10"/>
        <v>0</v>
      </c>
      <c r="R439" s="421">
        <f t="shared" si="10"/>
        <v>0</v>
      </c>
      <c r="S439" s="421">
        <f t="shared" si="10"/>
        <v>0</v>
      </c>
    </row>
    <row r="440" spans="1:19" x14ac:dyDescent="0.2">
      <c r="A440" s="279"/>
      <c r="B440" s="280"/>
      <c r="C440" s="280"/>
      <c r="D440" s="280"/>
      <c r="E440" s="280"/>
      <c r="F440" s="280"/>
      <c r="G440" s="280"/>
      <c r="H440" s="280"/>
      <c r="I440" s="280"/>
      <c r="J440" s="280"/>
      <c r="K440" s="280"/>
      <c r="L440" s="280"/>
      <c r="M440" s="280"/>
      <c r="N440" s="280"/>
      <c r="O440" s="280"/>
      <c r="P440" s="280"/>
      <c r="Q440" s="280"/>
      <c r="R440" s="280"/>
      <c r="S440" s="281"/>
    </row>
    <row r="441" spans="1:19" ht="24.75" customHeight="1" x14ac:dyDescent="0.2">
      <c r="A441" s="914" t="s">
        <v>2930</v>
      </c>
      <c r="B441" s="915"/>
      <c r="C441" s="915"/>
      <c r="D441" s="915"/>
      <c r="E441" s="915"/>
      <c r="F441" s="915"/>
      <c r="G441" s="915"/>
      <c r="H441" s="915"/>
      <c r="I441" s="915"/>
      <c r="J441" s="915"/>
      <c r="K441" s="915"/>
      <c r="L441" s="915"/>
      <c r="M441" s="915"/>
      <c r="N441" s="915"/>
      <c r="O441" s="915"/>
      <c r="P441" s="915"/>
      <c r="Q441" s="915"/>
      <c r="R441" s="915"/>
      <c r="S441" s="916"/>
    </row>
    <row r="442" spans="1:19" ht="15" x14ac:dyDescent="0.25">
      <c r="A442" s="863" t="s">
        <v>173</v>
      </c>
      <c r="B442" s="892"/>
      <c r="C442" s="892"/>
      <c r="D442" s="892"/>
      <c r="E442" s="892"/>
      <c r="F442" s="892"/>
      <c r="G442" s="892"/>
      <c r="H442" s="892"/>
      <c r="I442" s="892"/>
      <c r="J442" s="892"/>
      <c r="K442" s="892"/>
      <c r="L442" s="892"/>
      <c r="M442" s="892"/>
      <c r="N442" s="892"/>
      <c r="O442" s="892"/>
      <c r="P442" s="892"/>
      <c r="Q442" s="892"/>
      <c r="R442" s="892"/>
      <c r="S442" s="893"/>
    </row>
    <row r="443" spans="1:19" x14ac:dyDescent="0.2">
      <c r="A443" s="863" t="s">
        <v>2874</v>
      </c>
      <c r="B443" s="864"/>
      <c r="C443" s="864"/>
      <c r="D443" s="864"/>
      <c r="E443" s="864"/>
      <c r="F443" s="864"/>
      <c r="G443" s="864"/>
      <c r="H443" s="864"/>
      <c r="I443" s="864"/>
      <c r="J443" s="864"/>
      <c r="K443" s="864"/>
      <c r="L443" s="864"/>
      <c r="M443" s="864"/>
      <c r="N443" s="864"/>
      <c r="O443" s="864"/>
      <c r="P443" s="864"/>
      <c r="Q443" s="864"/>
      <c r="R443" s="864"/>
      <c r="S443" s="865"/>
    </row>
    <row r="444" spans="1:19" x14ac:dyDescent="0.2">
      <c r="A444" s="863" t="s">
        <v>2875</v>
      </c>
      <c r="B444" s="864"/>
      <c r="C444" s="864"/>
      <c r="D444" s="864"/>
      <c r="E444" s="864"/>
      <c r="F444" s="864"/>
      <c r="G444" s="864"/>
      <c r="H444" s="864"/>
      <c r="I444" s="864"/>
      <c r="J444" s="864"/>
      <c r="K444" s="864"/>
      <c r="L444" s="864"/>
      <c r="M444" s="864"/>
      <c r="N444" s="864"/>
      <c r="O444" s="864"/>
      <c r="P444" s="864"/>
      <c r="Q444" s="864"/>
      <c r="R444" s="864"/>
      <c r="S444" s="865"/>
    </row>
    <row r="445" spans="1:19" x14ac:dyDescent="0.2">
      <c r="A445" s="863" t="s">
        <v>2876</v>
      </c>
      <c r="B445" s="864"/>
      <c r="C445" s="864"/>
      <c r="D445" s="864"/>
      <c r="E445" s="864"/>
      <c r="F445" s="864"/>
      <c r="G445" s="864"/>
      <c r="H445" s="864"/>
      <c r="I445" s="864"/>
      <c r="J445" s="864"/>
      <c r="K445" s="864"/>
      <c r="L445" s="864"/>
      <c r="M445" s="864"/>
      <c r="N445" s="864"/>
      <c r="O445" s="864"/>
      <c r="P445" s="864"/>
      <c r="Q445" s="864"/>
      <c r="R445" s="864"/>
      <c r="S445" s="865"/>
    </row>
    <row r="446" spans="1:19" x14ac:dyDescent="0.2">
      <c r="A446" s="863" t="s">
        <v>2877</v>
      </c>
      <c r="B446" s="864"/>
      <c r="C446" s="864"/>
      <c r="D446" s="864"/>
      <c r="E446" s="864"/>
      <c r="F446" s="864"/>
      <c r="G446" s="864"/>
      <c r="H446" s="864"/>
      <c r="I446" s="864"/>
      <c r="J446" s="864"/>
      <c r="K446" s="864"/>
      <c r="L446" s="864"/>
      <c r="M446" s="864"/>
      <c r="N446" s="864"/>
      <c r="O446" s="864"/>
      <c r="P446" s="864"/>
      <c r="Q446" s="864"/>
      <c r="R446" s="864"/>
      <c r="S446" s="865"/>
    </row>
    <row r="447" spans="1:19" x14ac:dyDescent="0.2">
      <c r="A447" s="863" t="s">
        <v>2878</v>
      </c>
      <c r="B447" s="864"/>
      <c r="C447" s="864"/>
      <c r="D447" s="864"/>
      <c r="E447" s="864"/>
      <c r="F447" s="864"/>
      <c r="G447" s="864"/>
      <c r="H447" s="864"/>
      <c r="I447" s="864"/>
      <c r="J447" s="864"/>
      <c r="K447" s="864"/>
      <c r="L447" s="864"/>
      <c r="M447" s="864"/>
      <c r="N447" s="864"/>
      <c r="O447" s="864"/>
      <c r="P447" s="864"/>
      <c r="Q447" s="864"/>
      <c r="R447" s="864"/>
      <c r="S447" s="865"/>
    </row>
    <row r="448" spans="1:19" x14ac:dyDescent="0.2">
      <c r="A448" s="863" t="s">
        <v>2879</v>
      </c>
      <c r="B448" s="864"/>
      <c r="C448" s="864"/>
      <c r="D448" s="864"/>
      <c r="E448" s="864"/>
      <c r="F448" s="864"/>
      <c r="G448" s="864"/>
      <c r="H448" s="864"/>
      <c r="I448" s="864"/>
      <c r="J448" s="864"/>
      <c r="K448" s="864"/>
      <c r="L448" s="864"/>
      <c r="M448" s="864"/>
      <c r="N448" s="864"/>
      <c r="O448" s="864"/>
      <c r="P448" s="864"/>
      <c r="Q448" s="864"/>
      <c r="R448" s="864"/>
      <c r="S448" s="865"/>
    </row>
    <row r="449" spans="1:19" x14ac:dyDescent="0.2">
      <c r="A449" s="866" t="s">
        <v>2880</v>
      </c>
      <c r="B449" s="867"/>
      <c r="C449" s="867"/>
      <c r="D449" s="867"/>
      <c r="E449" s="867"/>
      <c r="F449" s="867"/>
      <c r="G449" s="867"/>
      <c r="H449" s="867"/>
      <c r="I449" s="867"/>
      <c r="J449" s="867"/>
      <c r="K449" s="867"/>
      <c r="L449" s="867"/>
      <c r="M449" s="867"/>
      <c r="N449" s="867"/>
      <c r="O449" s="867"/>
      <c r="P449" s="867"/>
      <c r="Q449" s="867"/>
      <c r="R449" s="867"/>
      <c r="S449" s="868"/>
    </row>
    <row r="450" spans="1:19" ht="33.75" customHeight="1" x14ac:dyDescent="0.2">
      <c r="A450" s="869" t="s">
        <v>41</v>
      </c>
      <c r="B450" s="869"/>
      <c r="C450" s="869"/>
      <c r="D450" s="869" t="s">
        <v>42</v>
      </c>
      <c r="E450" s="869"/>
      <c r="F450" s="869" t="s">
        <v>43</v>
      </c>
      <c r="G450" s="869"/>
      <c r="H450" s="869"/>
      <c r="I450" s="869" t="s">
        <v>44</v>
      </c>
      <c r="J450" s="869"/>
      <c r="K450" s="870" t="s">
        <v>45</v>
      </c>
      <c r="L450" s="871"/>
      <c r="M450" s="871"/>
      <c r="N450" s="872"/>
      <c r="O450" s="873" t="s">
        <v>46</v>
      </c>
      <c r="P450" s="873"/>
      <c r="Q450" s="874"/>
      <c r="R450" s="869" t="s">
        <v>47</v>
      </c>
      <c r="S450" s="869"/>
    </row>
    <row r="451" spans="1:19" ht="30.75" customHeight="1" x14ac:dyDescent="0.2">
      <c r="A451" s="875" t="s">
        <v>48</v>
      </c>
      <c r="B451" s="875" t="s">
        <v>49</v>
      </c>
      <c r="C451" s="876" t="s">
        <v>50</v>
      </c>
      <c r="D451" s="875" t="s">
        <v>51</v>
      </c>
      <c r="E451" s="875" t="s">
        <v>52</v>
      </c>
      <c r="F451" s="870" t="s">
        <v>53</v>
      </c>
      <c r="G451" s="878"/>
      <c r="H451" s="879"/>
      <c r="I451" s="875" t="s">
        <v>54</v>
      </c>
      <c r="J451" s="875" t="s">
        <v>55</v>
      </c>
      <c r="K451" s="870" t="s">
        <v>56</v>
      </c>
      <c r="L451" s="879"/>
      <c r="M451" s="870" t="s">
        <v>57</v>
      </c>
      <c r="N451" s="879"/>
      <c r="O451" s="875" t="s">
        <v>58</v>
      </c>
      <c r="P451" s="875" t="s">
        <v>59</v>
      </c>
      <c r="Q451" s="875" t="s">
        <v>60</v>
      </c>
      <c r="R451" s="875" t="s">
        <v>61</v>
      </c>
      <c r="S451" s="875" t="s">
        <v>62</v>
      </c>
    </row>
    <row r="452" spans="1:19" ht="60" customHeight="1" x14ac:dyDescent="0.2">
      <c r="A452" s="869"/>
      <c r="B452" s="869"/>
      <c r="C452" s="877"/>
      <c r="D452" s="869"/>
      <c r="E452" s="869"/>
      <c r="F452" s="238" t="s">
        <v>63</v>
      </c>
      <c r="G452" s="238" t="s">
        <v>64</v>
      </c>
      <c r="H452" s="238" t="s">
        <v>65</v>
      </c>
      <c r="I452" s="869"/>
      <c r="J452" s="869"/>
      <c r="K452" s="97" t="s">
        <v>66</v>
      </c>
      <c r="L452" s="97" t="s">
        <v>67</v>
      </c>
      <c r="M452" s="97" t="s">
        <v>68</v>
      </c>
      <c r="N452" s="97" t="s">
        <v>67</v>
      </c>
      <c r="O452" s="869"/>
      <c r="P452" s="869"/>
      <c r="Q452" s="869"/>
      <c r="R452" s="869"/>
      <c r="S452" s="869"/>
    </row>
    <row r="453" spans="1:19" x14ac:dyDescent="0.2">
      <c r="A453" s="880" t="s">
        <v>2407</v>
      </c>
      <c r="B453" s="880"/>
      <c r="C453" s="880"/>
      <c r="D453" s="880"/>
      <c r="E453" s="880"/>
      <c r="F453" s="880"/>
      <c r="G453" s="880"/>
      <c r="H453" s="880"/>
      <c r="I453" s="880"/>
      <c r="J453" s="880"/>
      <c r="K453" s="880"/>
      <c r="L453" s="880"/>
      <c r="M453" s="880"/>
      <c r="N453" s="880"/>
      <c r="O453" s="880"/>
      <c r="P453" s="880"/>
      <c r="Q453" s="880"/>
      <c r="R453" s="880"/>
      <c r="S453" s="880"/>
    </row>
    <row r="454" spans="1:19" x14ac:dyDescent="0.2">
      <c r="A454" s="107"/>
      <c r="B454" s="105"/>
      <c r="C454" s="105"/>
      <c r="D454" s="105"/>
      <c r="E454" s="105"/>
      <c r="F454" s="105"/>
      <c r="G454" s="105"/>
      <c r="H454" s="105"/>
      <c r="I454" s="105"/>
      <c r="J454" s="105"/>
      <c r="K454" s="105"/>
      <c r="L454" s="105"/>
      <c r="M454" s="105"/>
      <c r="N454" s="105"/>
      <c r="O454" s="105"/>
      <c r="P454" s="105"/>
      <c r="Q454" s="105"/>
      <c r="R454" s="105"/>
      <c r="S454" s="105"/>
    </row>
    <row r="455" spans="1:19" x14ac:dyDescent="0.2">
      <c r="A455" s="880" t="s">
        <v>3674</v>
      </c>
      <c r="B455" s="880"/>
      <c r="C455" s="880"/>
      <c r="D455" s="880"/>
      <c r="E455" s="880"/>
      <c r="F455" s="880"/>
      <c r="G455" s="880"/>
      <c r="H455" s="880"/>
      <c r="I455" s="880"/>
      <c r="J455" s="880"/>
      <c r="K455" s="880"/>
      <c r="L455" s="880"/>
      <c r="M455" s="880"/>
      <c r="N455" s="880"/>
      <c r="O455" s="880"/>
      <c r="P455" s="880"/>
      <c r="Q455" s="880"/>
      <c r="R455" s="880"/>
      <c r="S455" s="880"/>
    </row>
    <row r="456" spans="1:19" x14ac:dyDescent="0.2">
      <c r="A456" s="107"/>
      <c r="B456" s="270"/>
      <c r="C456" s="105"/>
      <c r="D456" s="105"/>
      <c r="E456" s="105"/>
      <c r="F456" s="105"/>
      <c r="G456" s="105"/>
      <c r="H456" s="105"/>
      <c r="I456" s="105"/>
      <c r="J456" s="105"/>
      <c r="K456" s="105"/>
      <c r="L456" s="105"/>
      <c r="M456" s="105"/>
      <c r="N456" s="105"/>
      <c r="O456" s="105"/>
      <c r="P456" s="105"/>
      <c r="Q456" s="105"/>
      <c r="R456" s="105"/>
      <c r="S456" s="105"/>
    </row>
    <row r="457" spans="1:19" x14ac:dyDescent="0.2">
      <c r="A457" s="880" t="s">
        <v>3671</v>
      </c>
      <c r="B457" s="880"/>
      <c r="C457" s="880"/>
      <c r="D457" s="880"/>
      <c r="E457" s="880"/>
      <c r="F457" s="880"/>
      <c r="G457" s="880"/>
      <c r="H457" s="880"/>
      <c r="I457" s="880"/>
      <c r="J457" s="880"/>
      <c r="K457" s="880"/>
      <c r="L457" s="880"/>
      <c r="M457" s="880"/>
      <c r="N457" s="880"/>
      <c r="O457" s="880"/>
      <c r="P457" s="880"/>
      <c r="Q457" s="880"/>
      <c r="R457" s="880"/>
      <c r="S457" s="880"/>
    </row>
    <row r="458" spans="1:19" x14ac:dyDescent="0.2">
      <c r="A458" s="270"/>
      <c r="B458" s="105"/>
      <c r="C458" s="105"/>
      <c r="D458" s="105"/>
      <c r="E458" s="105"/>
      <c r="F458" s="105"/>
      <c r="G458" s="105"/>
      <c r="H458" s="105"/>
      <c r="I458" s="105"/>
      <c r="J458" s="105"/>
      <c r="K458" s="105"/>
      <c r="L458" s="105"/>
      <c r="M458" s="105"/>
      <c r="N458" s="105"/>
      <c r="O458" s="105"/>
      <c r="P458" s="105"/>
      <c r="Q458" s="105"/>
      <c r="R458" s="105"/>
      <c r="S458" s="105"/>
    </row>
    <row r="459" spans="1:19" x14ac:dyDescent="0.2">
      <c r="A459" s="880" t="s">
        <v>3747</v>
      </c>
      <c r="B459" s="880"/>
      <c r="C459" s="880"/>
      <c r="D459" s="880"/>
      <c r="E459" s="880"/>
      <c r="F459" s="880"/>
      <c r="G459" s="880"/>
      <c r="H459" s="880"/>
      <c r="I459" s="880"/>
      <c r="J459" s="880"/>
      <c r="K459" s="880"/>
      <c r="L459" s="880"/>
      <c r="M459" s="880"/>
      <c r="N459" s="880"/>
      <c r="O459" s="880"/>
      <c r="P459" s="880"/>
      <c r="Q459" s="880"/>
      <c r="R459" s="880"/>
      <c r="S459" s="880"/>
    </row>
    <row r="460" spans="1:19" x14ac:dyDescent="0.2">
      <c r="A460" s="271"/>
      <c r="B460" s="105"/>
      <c r="C460" s="106"/>
      <c r="D460" s="106"/>
      <c r="E460" s="106"/>
      <c r="F460" s="106"/>
      <c r="G460" s="106"/>
      <c r="H460" s="106"/>
      <c r="I460" s="106"/>
      <c r="J460" s="106"/>
      <c r="K460" s="106"/>
      <c r="L460" s="106"/>
      <c r="M460" s="106"/>
      <c r="N460" s="106"/>
      <c r="O460" s="106"/>
      <c r="P460" s="106"/>
      <c r="Q460" s="106"/>
      <c r="R460" s="106"/>
      <c r="S460" s="106"/>
    </row>
    <row r="461" spans="1:19" x14ac:dyDescent="0.2">
      <c r="A461" s="885" t="s">
        <v>3798</v>
      </c>
      <c r="B461" s="885"/>
      <c r="C461" s="885"/>
      <c r="D461" s="885"/>
      <c r="E461" s="885"/>
      <c r="F461" s="885"/>
      <c r="G461" s="885"/>
      <c r="H461" s="885"/>
      <c r="I461" s="885"/>
      <c r="J461" s="885"/>
      <c r="K461" s="885"/>
      <c r="L461" s="885"/>
      <c r="M461" s="885"/>
      <c r="N461" s="885"/>
      <c r="O461" s="885"/>
      <c r="P461" s="885"/>
      <c r="Q461" s="885"/>
      <c r="R461" s="885"/>
      <c r="S461" s="885"/>
    </row>
    <row r="462" spans="1:19" x14ac:dyDescent="0.2">
      <c r="A462" s="271"/>
      <c r="B462" s="105"/>
      <c r="C462" s="106"/>
      <c r="D462" s="106"/>
      <c r="E462" s="106"/>
      <c r="F462" s="106"/>
      <c r="G462" s="106"/>
      <c r="H462" s="106"/>
      <c r="I462" s="106"/>
      <c r="J462" s="106"/>
      <c r="K462" s="106"/>
      <c r="L462" s="106"/>
      <c r="M462" s="106"/>
      <c r="N462" s="106"/>
      <c r="O462" s="106"/>
      <c r="P462" s="106"/>
      <c r="Q462" s="106"/>
      <c r="R462" s="106"/>
      <c r="S462" s="106"/>
    </row>
    <row r="463" spans="1:19" x14ac:dyDescent="0.2">
      <c r="A463" s="880" t="s">
        <v>3815</v>
      </c>
      <c r="B463" s="880"/>
      <c r="C463" s="880"/>
      <c r="D463" s="880"/>
      <c r="E463" s="880"/>
      <c r="F463" s="880"/>
      <c r="G463" s="880"/>
      <c r="H463" s="880"/>
      <c r="I463" s="880"/>
      <c r="J463" s="880"/>
      <c r="K463" s="880"/>
      <c r="L463" s="880"/>
      <c r="M463" s="880"/>
      <c r="N463" s="880"/>
      <c r="O463" s="880"/>
      <c r="P463" s="880"/>
      <c r="Q463" s="880"/>
      <c r="R463" s="880"/>
      <c r="S463" s="880"/>
    </row>
    <row r="464" spans="1:19" x14ac:dyDescent="0.2">
      <c r="A464" s="271"/>
      <c r="B464" s="105"/>
      <c r="C464" s="106"/>
      <c r="D464" s="106"/>
      <c r="E464" s="106"/>
      <c r="F464" s="106"/>
      <c r="G464" s="106"/>
      <c r="H464" s="106"/>
      <c r="I464" s="106"/>
      <c r="J464" s="106"/>
      <c r="K464" s="106"/>
      <c r="L464" s="106"/>
      <c r="M464" s="106"/>
      <c r="N464" s="106"/>
      <c r="O464" s="106"/>
      <c r="P464" s="106"/>
      <c r="Q464" s="106"/>
      <c r="R464" s="106"/>
      <c r="S464" s="106"/>
    </row>
    <row r="465" spans="1:19" x14ac:dyDescent="0.2">
      <c r="A465" s="880" t="s">
        <v>3834</v>
      </c>
      <c r="B465" s="880"/>
      <c r="C465" s="880"/>
      <c r="D465" s="880"/>
      <c r="E465" s="880"/>
      <c r="F465" s="880"/>
      <c r="G465" s="880"/>
      <c r="H465" s="880"/>
      <c r="I465" s="880"/>
      <c r="J465" s="880"/>
      <c r="K465" s="880"/>
      <c r="L465" s="880"/>
      <c r="M465" s="880"/>
      <c r="N465" s="880"/>
      <c r="O465" s="880"/>
      <c r="P465" s="880"/>
      <c r="Q465" s="880"/>
      <c r="R465" s="880"/>
      <c r="S465" s="880"/>
    </row>
    <row r="466" spans="1:19" x14ac:dyDescent="0.2">
      <c r="A466" s="270"/>
      <c r="B466" s="270"/>
      <c r="C466" s="106"/>
      <c r="D466" s="106"/>
      <c r="E466" s="106"/>
      <c r="F466" s="106"/>
      <c r="G466" s="106"/>
      <c r="H466" s="106"/>
      <c r="I466" s="106"/>
      <c r="J466" s="106"/>
      <c r="K466" s="106"/>
      <c r="L466" s="106"/>
      <c r="M466" s="106"/>
      <c r="N466" s="106"/>
      <c r="O466" s="106"/>
      <c r="P466" s="106"/>
      <c r="Q466" s="106"/>
      <c r="R466" s="106"/>
      <c r="S466" s="106"/>
    </row>
    <row r="467" spans="1:19" x14ac:dyDescent="0.2">
      <c r="A467" s="880" t="s">
        <v>3839</v>
      </c>
      <c r="B467" s="880"/>
      <c r="C467" s="880"/>
      <c r="D467" s="880"/>
      <c r="E467" s="880"/>
      <c r="F467" s="880"/>
      <c r="G467" s="880"/>
      <c r="H467" s="880"/>
      <c r="I467" s="880"/>
      <c r="J467" s="880"/>
      <c r="K467" s="880"/>
      <c r="L467" s="880"/>
      <c r="M467" s="880"/>
      <c r="N467" s="880"/>
      <c r="O467" s="880"/>
      <c r="P467" s="880"/>
      <c r="Q467" s="880"/>
      <c r="R467" s="880"/>
      <c r="S467" s="880"/>
    </row>
    <row r="468" spans="1:19" x14ac:dyDescent="0.2">
      <c r="A468" s="270"/>
      <c r="B468" s="270"/>
      <c r="C468" s="99"/>
      <c r="D468" s="99"/>
      <c r="E468" s="99"/>
      <c r="F468" s="99"/>
      <c r="G468" s="99"/>
      <c r="H468" s="106"/>
      <c r="I468" s="99"/>
      <c r="J468" s="99"/>
      <c r="K468" s="99"/>
      <c r="L468" s="99"/>
      <c r="M468" s="99"/>
      <c r="N468" s="99"/>
      <c r="O468" s="99"/>
      <c r="P468" s="99"/>
      <c r="Q468" s="99"/>
      <c r="R468" s="99"/>
      <c r="S468" s="99"/>
    </row>
    <row r="469" spans="1:19" x14ac:dyDescent="0.2">
      <c r="A469" s="880" t="s">
        <v>3841</v>
      </c>
      <c r="B469" s="880"/>
      <c r="C469" s="880"/>
      <c r="D469" s="880"/>
      <c r="E469" s="880"/>
      <c r="F469" s="880"/>
      <c r="G469" s="880"/>
      <c r="H469" s="880"/>
      <c r="I469" s="880"/>
      <c r="J469" s="880"/>
      <c r="K469" s="880"/>
      <c r="L469" s="880"/>
      <c r="M469" s="880"/>
      <c r="N469" s="880"/>
      <c r="O469" s="880"/>
      <c r="P469" s="880"/>
      <c r="Q469" s="880"/>
      <c r="R469" s="880"/>
      <c r="S469" s="880"/>
    </row>
    <row r="470" spans="1:19" x14ac:dyDescent="0.2">
      <c r="A470" s="270"/>
      <c r="B470" s="270"/>
      <c r="C470" s="99"/>
      <c r="D470" s="99"/>
      <c r="E470" s="99"/>
      <c r="F470" s="99"/>
      <c r="G470" s="99"/>
      <c r="H470" s="99"/>
      <c r="I470" s="99"/>
      <c r="J470" s="99"/>
      <c r="K470" s="99"/>
      <c r="L470" s="99"/>
      <c r="M470" s="99"/>
      <c r="N470" s="99"/>
      <c r="O470" s="99"/>
      <c r="P470" s="99"/>
      <c r="Q470" s="99"/>
      <c r="R470" s="99"/>
      <c r="S470" s="99"/>
    </row>
    <row r="471" spans="1:19" x14ac:dyDescent="0.2">
      <c r="A471" s="880" t="s">
        <v>3882</v>
      </c>
      <c r="B471" s="880"/>
      <c r="C471" s="880"/>
      <c r="D471" s="880"/>
      <c r="E471" s="880"/>
      <c r="F471" s="880"/>
      <c r="G471" s="880"/>
      <c r="H471" s="880"/>
      <c r="I471" s="880"/>
      <c r="J471" s="880"/>
      <c r="K471" s="880"/>
      <c r="L471" s="880"/>
      <c r="M471" s="880"/>
      <c r="N471" s="880"/>
      <c r="O471" s="880"/>
      <c r="P471" s="880"/>
      <c r="Q471" s="880"/>
      <c r="R471" s="880"/>
      <c r="S471" s="880"/>
    </row>
    <row r="472" spans="1:19" x14ac:dyDescent="0.2">
      <c r="A472" s="271"/>
      <c r="B472" s="105"/>
      <c r="C472" s="99"/>
      <c r="D472" s="99"/>
      <c r="E472" s="99"/>
      <c r="F472" s="99"/>
      <c r="G472" s="99"/>
      <c r="H472" s="99"/>
      <c r="I472" s="99"/>
      <c r="J472" s="99"/>
      <c r="K472" s="99"/>
      <c r="L472" s="99"/>
      <c r="M472" s="99"/>
      <c r="N472" s="99"/>
      <c r="O472" s="99"/>
      <c r="P472" s="99"/>
      <c r="Q472" s="99"/>
      <c r="R472" s="99"/>
      <c r="S472" s="99"/>
    </row>
    <row r="473" spans="1:19" x14ac:dyDescent="0.2">
      <c r="A473" s="880" t="s">
        <v>3884</v>
      </c>
      <c r="B473" s="880"/>
      <c r="C473" s="880"/>
      <c r="D473" s="880"/>
      <c r="E473" s="880"/>
      <c r="F473" s="880"/>
      <c r="G473" s="880"/>
      <c r="H473" s="880"/>
      <c r="I473" s="880"/>
      <c r="J473" s="880"/>
      <c r="K473" s="880"/>
      <c r="L473" s="880"/>
      <c r="M473" s="880"/>
      <c r="N473" s="880"/>
      <c r="O473" s="880"/>
      <c r="P473" s="880"/>
      <c r="Q473" s="880"/>
      <c r="R473" s="880"/>
      <c r="S473" s="880"/>
    </row>
    <row r="474" spans="1:19" x14ac:dyDescent="0.2">
      <c r="A474" s="271"/>
      <c r="B474" s="105"/>
      <c r="C474" s="99"/>
      <c r="D474" s="99"/>
      <c r="E474" s="99"/>
      <c r="F474" s="99"/>
      <c r="G474" s="99"/>
      <c r="H474" s="99"/>
      <c r="I474" s="99"/>
      <c r="J474" s="99"/>
      <c r="K474" s="99"/>
      <c r="L474" s="99"/>
      <c r="M474" s="99"/>
      <c r="N474" s="99"/>
      <c r="O474" s="99"/>
      <c r="P474" s="99"/>
      <c r="Q474" s="99"/>
      <c r="R474" s="99"/>
      <c r="S474" s="99"/>
    </row>
    <row r="475" spans="1:19" x14ac:dyDescent="0.2">
      <c r="A475" s="917" t="s">
        <v>3890</v>
      </c>
      <c r="B475" s="918"/>
      <c r="C475" s="918"/>
      <c r="D475" s="918"/>
      <c r="E475" s="918"/>
      <c r="F475" s="918"/>
      <c r="G475" s="918"/>
      <c r="H475" s="918"/>
      <c r="I475" s="918"/>
      <c r="J475" s="918"/>
      <c r="K475" s="918"/>
      <c r="L475" s="918"/>
      <c r="M475" s="918"/>
      <c r="N475" s="918"/>
      <c r="O475" s="918"/>
      <c r="P475" s="918"/>
      <c r="Q475" s="918"/>
      <c r="R475" s="918"/>
      <c r="S475" s="919"/>
    </row>
    <row r="476" spans="1:19" x14ac:dyDescent="0.2">
      <c r="A476" s="271"/>
      <c r="B476" s="105"/>
      <c r="C476" s="258"/>
      <c r="D476" s="258"/>
      <c r="E476" s="258"/>
      <c r="F476" s="258"/>
      <c r="G476" s="258"/>
      <c r="H476" s="258"/>
      <c r="I476" s="258"/>
      <c r="J476" s="258"/>
      <c r="K476" s="258"/>
      <c r="L476" s="258"/>
      <c r="M476" s="258"/>
      <c r="N476" s="258"/>
      <c r="O476" s="258"/>
      <c r="P476" s="258"/>
      <c r="Q476" s="258"/>
      <c r="R476" s="258"/>
      <c r="S476" s="258"/>
    </row>
    <row r="477" spans="1:19" x14ac:dyDescent="0.2">
      <c r="A477" s="884" t="s">
        <v>2926</v>
      </c>
      <c r="B477" s="884"/>
      <c r="C477" s="884"/>
      <c r="D477" s="884"/>
      <c r="E477" s="884"/>
      <c r="F477" s="884"/>
      <c r="G477" s="884"/>
      <c r="H477" s="884"/>
      <c r="I477" s="884"/>
      <c r="J477" s="884"/>
      <c r="K477" s="884"/>
      <c r="L477" s="884"/>
      <c r="M477" s="884"/>
      <c r="N477" s="884"/>
      <c r="O477" s="884"/>
      <c r="P477" s="884"/>
      <c r="Q477" s="884"/>
      <c r="R477" s="884"/>
      <c r="S477" s="884"/>
    </row>
    <row r="478" spans="1:19" x14ac:dyDescent="0.2">
      <c r="A478" s="105">
        <f>SUM(A476,A474,A472,A470,A468,A466,A464,A462,A460,A458,A456,A454)</f>
        <v>0</v>
      </c>
      <c r="B478" s="421">
        <f t="shared" ref="B478:S478" si="11">SUM(B476,B474,B472,B470,B468,B466,B464,B462,B460,B458,B456,B454)</f>
        <v>0</v>
      </c>
      <c r="C478" s="421">
        <f t="shared" si="11"/>
        <v>0</v>
      </c>
      <c r="D478" s="421">
        <f t="shared" si="11"/>
        <v>0</v>
      </c>
      <c r="E478" s="421">
        <f t="shared" si="11"/>
        <v>0</v>
      </c>
      <c r="F478" s="421">
        <f t="shared" si="11"/>
        <v>0</v>
      </c>
      <c r="G478" s="421">
        <f t="shared" si="11"/>
        <v>0</v>
      </c>
      <c r="H478" s="421">
        <f t="shared" si="11"/>
        <v>0</v>
      </c>
      <c r="I478" s="421">
        <f t="shared" si="11"/>
        <v>0</v>
      </c>
      <c r="J478" s="421">
        <f t="shared" si="11"/>
        <v>0</v>
      </c>
      <c r="K478" s="421">
        <f t="shared" si="11"/>
        <v>0</v>
      </c>
      <c r="L478" s="421">
        <f t="shared" si="11"/>
        <v>0</v>
      </c>
      <c r="M478" s="421">
        <f t="shared" si="11"/>
        <v>0</v>
      </c>
      <c r="N478" s="421">
        <f t="shared" si="11"/>
        <v>0</v>
      </c>
      <c r="O478" s="421">
        <f t="shared" si="11"/>
        <v>0</v>
      </c>
      <c r="P478" s="421">
        <f t="shared" si="11"/>
        <v>0</v>
      </c>
      <c r="Q478" s="421">
        <f t="shared" si="11"/>
        <v>0</v>
      </c>
      <c r="R478" s="421">
        <f t="shared" si="11"/>
        <v>0</v>
      </c>
      <c r="S478" s="421">
        <f t="shared" si="11"/>
        <v>0</v>
      </c>
    </row>
    <row r="479" spans="1:19" x14ac:dyDescent="0.2">
      <c r="A479" s="279"/>
      <c r="B479" s="280"/>
      <c r="C479" s="280"/>
      <c r="D479" s="280"/>
      <c r="E479" s="280"/>
      <c r="F479" s="280"/>
      <c r="G479" s="280"/>
      <c r="H479" s="280"/>
      <c r="I479" s="280"/>
      <c r="J479" s="280"/>
      <c r="K479" s="280"/>
      <c r="L479" s="280"/>
      <c r="M479" s="280"/>
      <c r="N479" s="280"/>
      <c r="O479" s="280"/>
      <c r="P479" s="280"/>
      <c r="Q479" s="280"/>
      <c r="R479" s="280"/>
      <c r="S479" s="281"/>
    </row>
    <row r="480" spans="1:19" ht="21.75" customHeight="1" x14ac:dyDescent="0.2">
      <c r="A480" s="857" t="s">
        <v>2929</v>
      </c>
      <c r="B480" s="886"/>
      <c r="C480" s="886"/>
      <c r="D480" s="886"/>
      <c r="E480" s="886"/>
      <c r="F480" s="886"/>
      <c r="G480" s="886"/>
      <c r="H480" s="886"/>
      <c r="I480" s="886"/>
      <c r="J480" s="886"/>
      <c r="K480" s="886"/>
      <c r="L480" s="886"/>
      <c r="M480" s="886"/>
      <c r="N480" s="886"/>
      <c r="O480" s="886"/>
      <c r="P480" s="886"/>
      <c r="Q480" s="886"/>
      <c r="R480" s="886"/>
      <c r="S480" s="887"/>
    </row>
    <row r="481" spans="1:19" ht="15" x14ac:dyDescent="0.25">
      <c r="A481" s="863" t="s">
        <v>173</v>
      </c>
      <c r="B481" s="892"/>
      <c r="C481" s="892"/>
      <c r="D481" s="892"/>
      <c r="E481" s="892"/>
      <c r="F481" s="892"/>
      <c r="G481" s="892"/>
      <c r="H481" s="892"/>
      <c r="I481" s="892"/>
      <c r="J481" s="892"/>
      <c r="K481" s="892"/>
      <c r="L481" s="892"/>
      <c r="M481" s="892"/>
      <c r="N481" s="892"/>
      <c r="O481" s="892"/>
      <c r="P481" s="892"/>
      <c r="Q481" s="892"/>
      <c r="R481" s="892"/>
      <c r="S481" s="893"/>
    </row>
    <row r="482" spans="1:19" x14ac:dyDescent="0.2">
      <c r="A482" s="863" t="s">
        <v>2881</v>
      </c>
      <c r="B482" s="864"/>
      <c r="C482" s="864"/>
      <c r="D482" s="864"/>
      <c r="E482" s="864"/>
      <c r="F482" s="864"/>
      <c r="G482" s="864"/>
      <c r="H482" s="864"/>
      <c r="I482" s="864"/>
      <c r="J482" s="864"/>
      <c r="K482" s="864"/>
      <c r="L482" s="864"/>
      <c r="M482" s="864"/>
      <c r="N482" s="864"/>
      <c r="O482" s="864"/>
      <c r="P482" s="864"/>
      <c r="Q482" s="864"/>
      <c r="R482" s="864"/>
      <c r="S482" s="865"/>
    </row>
    <row r="483" spans="1:19" x14ac:dyDescent="0.2">
      <c r="A483" s="863" t="s">
        <v>2882</v>
      </c>
      <c r="B483" s="864"/>
      <c r="C483" s="864"/>
      <c r="D483" s="864"/>
      <c r="E483" s="864"/>
      <c r="F483" s="864"/>
      <c r="G483" s="864"/>
      <c r="H483" s="864"/>
      <c r="I483" s="864"/>
      <c r="J483" s="864"/>
      <c r="K483" s="864"/>
      <c r="L483" s="864"/>
      <c r="M483" s="864"/>
      <c r="N483" s="864"/>
      <c r="O483" s="864"/>
      <c r="P483" s="864"/>
      <c r="Q483" s="864"/>
      <c r="R483" s="864"/>
      <c r="S483" s="865"/>
    </row>
    <row r="484" spans="1:19" x14ac:dyDescent="0.2">
      <c r="A484" s="863" t="s">
        <v>2883</v>
      </c>
      <c r="B484" s="864"/>
      <c r="C484" s="864"/>
      <c r="D484" s="864"/>
      <c r="E484" s="864"/>
      <c r="F484" s="864"/>
      <c r="G484" s="864"/>
      <c r="H484" s="864"/>
      <c r="I484" s="864"/>
      <c r="J484" s="864"/>
      <c r="K484" s="864"/>
      <c r="L484" s="864"/>
      <c r="M484" s="864"/>
      <c r="N484" s="864"/>
      <c r="O484" s="864"/>
      <c r="P484" s="864"/>
      <c r="Q484" s="864"/>
      <c r="R484" s="864"/>
      <c r="S484" s="865"/>
    </row>
    <row r="485" spans="1:19" x14ac:dyDescent="0.2">
      <c r="A485" s="863" t="s">
        <v>2884</v>
      </c>
      <c r="B485" s="864"/>
      <c r="C485" s="864"/>
      <c r="D485" s="864"/>
      <c r="E485" s="864"/>
      <c r="F485" s="864"/>
      <c r="G485" s="864"/>
      <c r="H485" s="864"/>
      <c r="I485" s="864"/>
      <c r="J485" s="864"/>
      <c r="K485" s="864"/>
      <c r="L485" s="864"/>
      <c r="M485" s="864"/>
      <c r="N485" s="864"/>
      <c r="O485" s="864"/>
      <c r="P485" s="864"/>
      <c r="Q485" s="864"/>
      <c r="R485" s="864"/>
      <c r="S485" s="865"/>
    </row>
    <row r="486" spans="1:19" x14ac:dyDescent="0.2">
      <c r="A486" s="863" t="s">
        <v>2885</v>
      </c>
      <c r="B486" s="864"/>
      <c r="C486" s="864"/>
      <c r="D486" s="864"/>
      <c r="E486" s="864"/>
      <c r="F486" s="864"/>
      <c r="G486" s="864"/>
      <c r="H486" s="864"/>
      <c r="I486" s="864"/>
      <c r="J486" s="864"/>
      <c r="K486" s="864"/>
      <c r="L486" s="864"/>
      <c r="M486" s="864"/>
      <c r="N486" s="864"/>
      <c r="O486" s="864"/>
      <c r="P486" s="864"/>
      <c r="Q486" s="864"/>
      <c r="R486" s="864"/>
      <c r="S486" s="865"/>
    </row>
    <row r="487" spans="1:19" x14ac:dyDescent="0.2">
      <c r="A487" s="863" t="s">
        <v>2886</v>
      </c>
      <c r="B487" s="864"/>
      <c r="C487" s="864"/>
      <c r="D487" s="864"/>
      <c r="E487" s="864"/>
      <c r="F487" s="864"/>
      <c r="G487" s="864"/>
      <c r="H487" s="864"/>
      <c r="I487" s="864"/>
      <c r="J487" s="864"/>
      <c r="K487" s="864"/>
      <c r="L487" s="864"/>
      <c r="M487" s="864"/>
      <c r="N487" s="864"/>
      <c r="O487" s="864"/>
      <c r="P487" s="864"/>
      <c r="Q487" s="864"/>
      <c r="R487" s="864"/>
      <c r="S487" s="865"/>
    </row>
    <row r="488" spans="1:19" x14ac:dyDescent="0.2">
      <c r="A488" s="866" t="s">
        <v>2887</v>
      </c>
      <c r="B488" s="867"/>
      <c r="C488" s="867"/>
      <c r="D488" s="867"/>
      <c r="E488" s="867"/>
      <c r="F488" s="867"/>
      <c r="G488" s="867"/>
      <c r="H488" s="867"/>
      <c r="I488" s="867"/>
      <c r="J488" s="867"/>
      <c r="K488" s="867"/>
      <c r="L488" s="867"/>
      <c r="M488" s="867"/>
      <c r="N488" s="867"/>
      <c r="O488" s="867"/>
      <c r="P488" s="867"/>
      <c r="Q488" s="867"/>
      <c r="R488" s="867"/>
      <c r="S488" s="868"/>
    </row>
    <row r="489" spans="1:19" ht="36.75" customHeight="1" x14ac:dyDescent="0.2">
      <c r="A489" s="869" t="s">
        <v>41</v>
      </c>
      <c r="B489" s="869"/>
      <c r="C489" s="869"/>
      <c r="D489" s="869" t="s">
        <v>42</v>
      </c>
      <c r="E489" s="869"/>
      <c r="F489" s="869" t="s">
        <v>43</v>
      </c>
      <c r="G489" s="869"/>
      <c r="H489" s="869"/>
      <c r="I489" s="869" t="s">
        <v>44</v>
      </c>
      <c r="J489" s="869"/>
      <c r="K489" s="870" t="s">
        <v>45</v>
      </c>
      <c r="L489" s="871"/>
      <c r="M489" s="871"/>
      <c r="N489" s="872"/>
      <c r="O489" s="873" t="s">
        <v>46</v>
      </c>
      <c r="P489" s="873"/>
      <c r="Q489" s="874"/>
      <c r="R489" s="869" t="s">
        <v>47</v>
      </c>
      <c r="S489" s="869"/>
    </row>
    <row r="490" spans="1:19" ht="26.25" customHeight="1" x14ac:dyDescent="0.2">
      <c r="A490" s="875" t="s">
        <v>48</v>
      </c>
      <c r="B490" s="875" t="s">
        <v>49</v>
      </c>
      <c r="C490" s="876" t="s">
        <v>50</v>
      </c>
      <c r="D490" s="875" t="s">
        <v>51</v>
      </c>
      <c r="E490" s="875" t="s">
        <v>52</v>
      </c>
      <c r="F490" s="870" t="s">
        <v>53</v>
      </c>
      <c r="G490" s="878"/>
      <c r="H490" s="879"/>
      <c r="I490" s="875" t="s">
        <v>54</v>
      </c>
      <c r="J490" s="875" t="s">
        <v>55</v>
      </c>
      <c r="K490" s="870" t="s">
        <v>56</v>
      </c>
      <c r="L490" s="879"/>
      <c r="M490" s="870" t="s">
        <v>57</v>
      </c>
      <c r="N490" s="879"/>
      <c r="O490" s="875" t="s">
        <v>58</v>
      </c>
      <c r="P490" s="875" t="s">
        <v>59</v>
      </c>
      <c r="Q490" s="875" t="s">
        <v>60</v>
      </c>
      <c r="R490" s="875" t="s">
        <v>61</v>
      </c>
      <c r="S490" s="875" t="s">
        <v>62</v>
      </c>
    </row>
    <row r="491" spans="1:19" ht="65.25" customHeight="1" x14ac:dyDescent="0.2">
      <c r="A491" s="869"/>
      <c r="B491" s="869"/>
      <c r="C491" s="877"/>
      <c r="D491" s="869"/>
      <c r="E491" s="869"/>
      <c r="F491" s="238" t="s">
        <v>63</v>
      </c>
      <c r="G491" s="238" t="s">
        <v>64</v>
      </c>
      <c r="H491" s="238" t="s">
        <v>65</v>
      </c>
      <c r="I491" s="869"/>
      <c r="J491" s="869"/>
      <c r="K491" s="97" t="s">
        <v>66</v>
      </c>
      <c r="L491" s="97" t="s">
        <v>67</v>
      </c>
      <c r="M491" s="97" t="s">
        <v>68</v>
      </c>
      <c r="N491" s="97" t="s">
        <v>67</v>
      </c>
      <c r="O491" s="869"/>
      <c r="P491" s="869"/>
      <c r="Q491" s="869"/>
      <c r="R491" s="869"/>
      <c r="S491" s="869"/>
    </row>
    <row r="492" spans="1:19" x14ac:dyDescent="0.2">
      <c r="A492" s="880" t="s">
        <v>2412</v>
      </c>
      <c r="B492" s="880"/>
      <c r="C492" s="880"/>
      <c r="D492" s="880"/>
      <c r="E492" s="880"/>
      <c r="F492" s="880"/>
      <c r="G492" s="880"/>
      <c r="H492" s="880"/>
      <c r="I492" s="880"/>
      <c r="J492" s="880"/>
      <c r="K492" s="880"/>
      <c r="L492" s="880"/>
      <c r="M492" s="880"/>
      <c r="N492" s="880"/>
      <c r="O492" s="880"/>
      <c r="P492" s="880"/>
      <c r="Q492" s="880"/>
      <c r="R492" s="880"/>
      <c r="S492" s="880"/>
    </row>
    <row r="493" spans="1:19" x14ac:dyDescent="0.2">
      <c r="A493" s="107"/>
      <c r="B493" s="106"/>
      <c r="C493" s="106"/>
      <c r="D493" s="106"/>
      <c r="E493" s="106"/>
      <c r="F493" s="106"/>
      <c r="G493" s="106"/>
      <c r="H493" s="106"/>
      <c r="I493" s="106"/>
      <c r="J493" s="106"/>
      <c r="K493" s="106"/>
      <c r="L493" s="106"/>
      <c r="M493" s="106"/>
      <c r="N493" s="106"/>
      <c r="O493" s="106"/>
      <c r="P493" s="106"/>
      <c r="Q493" s="106"/>
      <c r="R493" s="106"/>
      <c r="S493" s="106"/>
    </row>
    <row r="494" spans="1:19" x14ac:dyDescent="0.2">
      <c r="A494" s="880" t="s">
        <v>3674</v>
      </c>
      <c r="B494" s="880"/>
      <c r="C494" s="880"/>
      <c r="D494" s="880"/>
      <c r="E494" s="880"/>
      <c r="F494" s="880"/>
      <c r="G494" s="880"/>
      <c r="H494" s="880"/>
      <c r="I494" s="880"/>
      <c r="J494" s="880"/>
      <c r="K494" s="880"/>
      <c r="L494" s="880"/>
      <c r="M494" s="880"/>
      <c r="N494" s="880"/>
      <c r="O494" s="880"/>
      <c r="P494" s="880"/>
      <c r="Q494" s="880"/>
      <c r="R494" s="880"/>
      <c r="S494" s="880"/>
    </row>
    <row r="495" spans="1:19" x14ac:dyDescent="0.2">
      <c r="A495" s="107"/>
      <c r="B495" s="106"/>
      <c r="C495" s="106"/>
      <c r="D495" s="106"/>
      <c r="E495" s="106"/>
      <c r="F495" s="106"/>
      <c r="G495" s="106"/>
      <c r="H495" s="106"/>
      <c r="I495" s="106"/>
      <c r="J495" s="106"/>
      <c r="K495" s="106"/>
      <c r="L495" s="106"/>
      <c r="M495" s="106"/>
      <c r="N495" s="106"/>
      <c r="O495" s="106"/>
      <c r="P495" s="106"/>
      <c r="Q495" s="106"/>
      <c r="R495" s="106"/>
      <c r="S495" s="106"/>
    </row>
    <row r="496" spans="1:19" x14ac:dyDescent="0.2">
      <c r="A496" s="880" t="s">
        <v>3670</v>
      </c>
      <c r="B496" s="880"/>
      <c r="C496" s="880"/>
      <c r="D496" s="880"/>
      <c r="E496" s="880"/>
      <c r="F496" s="880"/>
      <c r="G496" s="880"/>
      <c r="H496" s="880"/>
      <c r="I496" s="880"/>
      <c r="J496" s="880"/>
      <c r="K496" s="880"/>
      <c r="L496" s="880"/>
      <c r="M496" s="880"/>
      <c r="N496" s="880"/>
      <c r="O496" s="880"/>
      <c r="P496" s="880"/>
      <c r="Q496" s="880"/>
      <c r="R496" s="880"/>
      <c r="S496" s="880"/>
    </row>
    <row r="497" spans="1:19" x14ac:dyDescent="0.2">
      <c r="A497" s="106"/>
      <c r="B497" s="106"/>
      <c r="C497" s="106"/>
      <c r="D497" s="106"/>
      <c r="E497" s="106"/>
      <c r="F497" s="106"/>
      <c r="G497" s="106"/>
      <c r="H497" s="106"/>
      <c r="I497" s="106"/>
      <c r="J497" s="106"/>
      <c r="K497" s="106"/>
      <c r="L497" s="106"/>
      <c r="M497" s="106"/>
      <c r="N497" s="106"/>
      <c r="O497" s="106"/>
      <c r="P497" s="106"/>
      <c r="Q497" s="106"/>
      <c r="R497" s="106"/>
      <c r="S497" s="106"/>
    </row>
    <row r="498" spans="1:19" x14ac:dyDescent="0.2">
      <c r="A498" s="880" t="s">
        <v>3747</v>
      </c>
      <c r="B498" s="880"/>
      <c r="C498" s="880"/>
      <c r="D498" s="880"/>
      <c r="E498" s="880"/>
      <c r="F498" s="880"/>
      <c r="G498" s="880"/>
      <c r="H498" s="880"/>
      <c r="I498" s="880"/>
      <c r="J498" s="880"/>
      <c r="K498" s="880"/>
      <c r="L498" s="880"/>
      <c r="M498" s="880"/>
      <c r="N498" s="880"/>
      <c r="O498" s="880"/>
      <c r="P498" s="880"/>
      <c r="Q498" s="880"/>
      <c r="R498" s="880"/>
      <c r="S498" s="880"/>
    </row>
    <row r="499" spans="1:19" x14ac:dyDescent="0.2">
      <c r="A499" s="99"/>
      <c r="B499" s="105"/>
      <c r="C499" s="106"/>
      <c r="D499" s="106"/>
      <c r="E499" s="106"/>
      <c r="F499" s="106"/>
      <c r="G499" s="106"/>
      <c r="H499" s="106"/>
      <c r="I499" s="106"/>
      <c r="J499" s="106"/>
      <c r="K499" s="106"/>
      <c r="L499" s="106"/>
      <c r="M499" s="106"/>
      <c r="N499" s="106"/>
      <c r="O499" s="106"/>
      <c r="P499" s="106"/>
      <c r="Q499" s="106"/>
      <c r="R499" s="106"/>
      <c r="S499" s="106"/>
    </row>
    <row r="500" spans="1:19" x14ac:dyDescent="0.2">
      <c r="A500" s="885" t="s">
        <v>3794</v>
      </c>
      <c r="B500" s="885"/>
      <c r="C500" s="885"/>
      <c r="D500" s="885"/>
      <c r="E500" s="885"/>
      <c r="F500" s="885"/>
      <c r="G500" s="885"/>
      <c r="H500" s="885"/>
      <c r="I500" s="885"/>
      <c r="J500" s="885"/>
      <c r="K500" s="885"/>
      <c r="L500" s="885"/>
      <c r="M500" s="885"/>
      <c r="N500" s="885"/>
      <c r="O500" s="885"/>
      <c r="P500" s="885"/>
      <c r="Q500" s="885"/>
      <c r="R500" s="885"/>
      <c r="S500" s="885"/>
    </row>
    <row r="501" spans="1:19" x14ac:dyDescent="0.2">
      <c r="A501" s="99"/>
      <c r="B501" s="105"/>
      <c r="C501" s="106"/>
      <c r="D501" s="106"/>
      <c r="E501" s="106"/>
      <c r="F501" s="106"/>
      <c r="G501" s="106"/>
      <c r="H501" s="106"/>
      <c r="I501" s="106"/>
      <c r="J501" s="106"/>
      <c r="K501" s="106"/>
      <c r="L501" s="106"/>
      <c r="M501" s="106"/>
      <c r="N501" s="106"/>
      <c r="O501" s="106"/>
      <c r="P501" s="106"/>
      <c r="Q501" s="106"/>
      <c r="R501" s="106"/>
      <c r="S501" s="106"/>
    </row>
    <row r="502" spans="1:19" x14ac:dyDescent="0.2">
      <c r="A502" s="880" t="s">
        <v>3815</v>
      </c>
      <c r="B502" s="880"/>
      <c r="C502" s="880"/>
      <c r="D502" s="880"/>
      <c r="E502" s="880"/>
      <c r="F502" s="880"/>
      <c r="G502" s="880"/>
      <c r="H502" s="880"/>
      <c r="I502" s="880"/>
      <c r="J502" s="880"/>
      <c r="K502" s="880"/>
      <c r="L502" s="880"/>
      <c r="M502" s="880"/>
      <c r="N502" s="880"/>
      <c r="O502" s="880"/>
      <c r="P502" s="880"/>
      <c r="Q502" s="880"/>
      <c r="R502" s="880"/>
      <c r="S502" s="880"/>
    </row>
    <row r="503" spans="1:19" x14ac:dyDescent="0.2">
      <c r="A503" s="99"/>
      <c r="B503" s="105"/>
      <c r="C503" s="106"/>
      <c r="D503" s="106"/>
      <c r="E503" s="106"/>
      <c r="F503" s="106"/>
      <c r="G503" s="106"/>
      <c r="H503" s="106"/>
      <c r="I503" s="106"/>
      <c r="J503" s="106"/>
      <c r="K503" s="106"/>
      <c r="L503" s="106"/>
      <c r="M503" s="106"/>
      <c r="N503" s="106"/>
      <c r="O503" s="106"/>
      <c r="P503" s="106"/>
      <c r="Q503" s="106"/>
      <c r="R503" s="106"/>
      <c r="S503" s="106"/>
    </row>
    <row r="504" spans="1:19" x14ac:dyDescent="0.2">
      <c r="A504" s="880" t="s">
        <v>3820</v>
      </c>
      <c r="B504" s="880"/>
      <c r="C504" s="880"/>
      <c r="D504" s="880"/>
      <c r="E504" s="880"/>
      <c r="F504" s="880"/>
      <c r="G504" s="880"/>
      <c r="H504" s="880"/>
      <c r="I504" s="880"/>
      <c r="J504" s="880"/>
      <c r="K504" s="880"/>
      <c r="L504" s="880"/>
      <c r="M504" s="880"/>
      <c r="N504" s="880"/>
      <c r="O504" s="880"/>
      <c r="P504" s="880"/>
      <c r="Q504" s="880"/>
      <c r="R504" s="880"/>
      <c r="S504" s="880"/>
    </row>
    <row r="505" spans="1:19" x14ac:dyDescent="0.2">
      <c r="A505" s="106"/>
      <c r="B505" s="270"/>
      <c r="C505" s="106"/>
      <c r="D505" s="106"/>
      <c r="E505" s="106"/>
      <c r="F505" s="106"/>
      <c r="G505" s="106"/>
      <c r="H505" s="106"/>
      <c r="I505" s="106"/>
      <c r="J505" s="106"/>
      <c r="K505" s="106"/>
      <c r="L505" s="106"/>
      <c r="M505" s="106"/>
      <c r="N505" s="106"/>
      <c r="O505" s="106"/>
      <c r="P505" s="106"/>
      <c r="Q505" s="106"/>
      <c r="R505" s="106"/>
      <c r="S505" s="106"/>
    </row>
    <row r="506" spans="1:19" x14ac:dyDescent="0.2">
      <c r="A506" s="880" t="s">
        <v>3839</v>
      </c>
      <c r="B506" s="880"/>
      <c r="C506" s="880"/>
      <c r="D506" s="880"/>
      <c r="E506" s="880"/>
      <c r="F506" s="880"/>
      <c r="G506" s="880"/>
      <c r="H506" s="880"/>
      <c r="I506" s="880"/>
      <c r="J506" s="880"/>
      <c r="K506" s="880"/>
      <c r="L506" s="880"/>
      <c r="M506" s="880"/>
      <c r="N506" s="880"/>
      <c r="O506" s="880"/>
      <c r="P506" s="880"/>
      <c r="Q506" s="880"/>
      <c r="R506" s="880"/>
      <c r="S506" s="880"/>
    </row>
    <row r="507" spans="1:19" x14ac:dyDescent="0.2">
      <c r="A507" s="275"/>
      <c r="B507" s="270"/>
      <c r="C507" s="99"/>
      <c r="D507" s="99"/>
      <c r="E507" s="99"/>
      <c r="F507" s="99"/>
      <c r="G507" s="99"/>
      <c r="H507" s="106"/>
      <c r="I507" s="99"/>
      <c r="J507" s="99"/>
      <c r="K507" s="99"/>
      <c r="L507" s="99"/>
      <c r="M507" s="99"/>
      <c r="N507" s="99"/>
      <c r="O507" s="99"/>
      <c r="P507" s="99"/>
      <c r="Q507" s="99"/>
      <c r="R507" s="99"/>
      <c r="S507" s="99"/>
    </row>
    <row r="508" spans="1:19" x14ac:dyDescent="0.2">
      <c r="A508" s="880" t="s">
        <v>3853</v>
      </c>
      <c r="B508" s="880"/>
      <c r="C508" s="880"/>
      <c r="D508" s="880"/>
      <c r="E508" s="880"/>
      <c r="F508" s="880"/>
      <c r="G508" s="880"/>
      <c r="H508" s="880"/>
      <c r="I508" s="880"/>
      <c r="J508" s="880"/>
      <c r="K508" s="880"/>
      <c r="L508" s="880"/>
      <c r="M508" s="880"/>
      <c r="N508" s="880"/>
      <c r="O508" s="880"/>
      <c r="P508" s="880"/>
      <c r="Q508" s="880"/>
      <c r="R508" s="880"/>
      <c r="S508" s="880"/>
    </row>
    <row r="509" spans="1:19" x14ac:dyDescent="0.2">
      <c r="A509" s="106"/>
      <c r="B509" s="105"/>
      <c r="C509" s="99"/>
      <c r="D509" s="99"/>
      <c r="E509" s="99"/>
      <c r="F509" s="99"/>
      <c r="G509" s="99"/>
      <c r="H509" s="99"/>
      <c r="I509" s="99"/>
      <c r="J509" s="99"/>
      <c r="K509" s="99"/>
      <c r="L509" s="99"/>
      <c r="M509" s="99"/>
      <c r="N509" s="99"/>
      <c r="O509" s="99"/>
      <c r="P509" s="99"/>
      <c r="Q509" s="99"/>
      <c r="R509" s="99"/>
      <c r="S509" s="99"/>
    </row>
    <row r="510" spans="1:19" x14ac:dyDescent="0.2">
      <c r="A510" s="880" t="s">
        <v>3882</v>
      </c>
      <c r="B510" s="880"/>
      <c r="C510" s="880"/>
      <c r="D510" s="880"/>
      <c r="E510" s="880"/>
      <c r="F510" s="880"/>
      <c r="G510" s="880"/>
      <c r="H510" s="880"/>
      <c r="I510" s="880"/>
      <c r="J510" s="880"/>
      <c r="K510" s="880"/>
      <c r="L510" s="880"/>
      <c r="M510" s="880"/>
      <c r="N510" s="880"/>
      <c r="O510" s="880"/>
      <c r="P510" s="880"/>
      <c r="Q510" s="880"/>
      <c r="R510" s="880"/>
      <c r="S510" s="880"/>
    </row>
    <row r="511" spans="1:19" x14ac:dyDescent="0.2">
      <c r="A511" s="99"/>
      <c r="B511" s="105"/>
      <c r="C511" s="99"/>
      <c r="D511" s="99"/>
      <c r="E511" s="99"/>
      <c r="F511" s="99"/>
      <c r="G511" s="99"/>
      <c r="H511" s="99"/>
      <c r="I511" s="99"/>
      <c r="J511" s="99"/>
      <c r="K511" s="99"/>
      <c r="L511" s="99"/>
      <c r="M511" s="99"/>
      <c r="N511" s="99"/>
      <c r="O511" s="99"/>
      <c r="P511" s="99"/>
      <c r="Q511" s="99"/>
      <c r="R511" s="99"/>
      <c r="S511" s="99"/>
    </row>
    <row r="512" spans="1:19" x14ac:dyDescent="0.2">
      <c r="A512" s="880" t="s">
        <v>3884</v>
      </c>
      <c r="B512" s="880"/>
      <c r="C512" s="880"/>
      <c r="D512" s="880"/>
      <c r="E512" s="880"/>
      <c r="F512" s="880"/>
      <c r="G512" s="880"/>
      <c r="H512" s="880"/>
      <c r="I512" s="880"/>
      <c r="J512" s="880"/>
      <c r="K512" s="880"/>
      <c r="L512" s="880"/>
      <c r="M512" s="880"/>
      <c r="N512" s="880"/>
      <c r="O512" s="880"/>
      <c r="P512" s="880"/>
      <c r="Q512" s="880"/>
      <c r="R512" s="880"/>
      <c r="S512" s="880"/>
    </row>
    <row r="513" spans="1:19" x14ac:dyDescent="0.2">
      <c r="A513" s="99"/>
      <c r="B513" s="105"/>
      <c r="C513" s="99"/>
      <c r="D513" s="99"/>
      <c r="E513" s="99"/>
      <c r="F513" s="99"/>
      <c r="G513" s="99"/>
      <c r="H513" s="99"/>
      <c r="I513" s="99"/>
      <c r="J513" s="99"/>
      <c r="K513" s="99"/>
      <c r="L513" s="99"/>
      <c r="M513" s="99"/>
      <c r="N513" s="99"/>
      <c r="O513" s="99"/>
      <c r="P513" s="99"/>
      <c r="Q513" s="99"/>
      <c r="R513" s="99"/>
      <c r="S513" s="99"/>
    </row>
    <row r="514" spans="1:19" x14ac:dyDescent="0.2">
      <c r="A514" s="880" t="s">
        <v>3890</v>
      </c>
      <c r="B514" s="880"/>
      <c r="C514" s="880"/>
      <c r="D514" s="880"/>
      <c r="E514" s="880"/>
      <c r="F514" s="880"/>
      <c r="G514" s="880"/>
      <c r="H514" s="880"/>
      <c r="I514" s="880"/>
      <c r="J514" s="880"/>
      <c r="K514" s="880"/>
      <c r="L514" s="880"/>
      <c r="M514" s="880"/>
      <c r="N514" s="880"/>
      <c r="O514" s="880"/>
      <c r="P514" s="880"/>
      <c r="Q514" s="880"/>
      <c r="R514" s="880"/>
      <c r="S514" s="880"/>
    </row>
    <row r="515" spans="1:19" x14ac:dyDescent="0.2">
      <c r="A515" s="99"/>
      <c r="B515" s="258"/>
      <c r="C515" s="258"/>
      <c r="D515" s="258"/>
      <c r="E515" s="258"/>
      <c r="F515" s="258"/>
      <c r="G515" s="258"/>
      <c r="H515" s="258"/>
      <c r="I515" s="258"/>
      <c r="J515" s="258"/>
      <c r="K515" s="258"/>
      <c r="L515" s="258"/>
      <c r="M515" s="258"/>
      <c r="N515" s="258"/>
      <c r="O515" s="258"/>
      <c r="P515" s="258"/>
      <c r="Q515" s="258"/>
      <c r="R515" s="258"/>
      <c r="S515" s="258"/>
    </row>
    <row r="516" spans="1:19" x14ac:dyDescent="0.2">
      <c r="A516" s="884" t="s">
        <v>2926</v>
      </c>
      <c r="B516" s="884"/>
      <c r="C516" s="884"/>
      <c r="D516" s="884"/>
      <c r="E516" s="884"/>
      <c r="F516" s="884"/>
      <c r="G516" s="884"/>
      <c r="H516" s="884"/>
      <c r="I516" s="884"/>
      <c r="J516" s="884"/>
      <c r="K516" s="884"/>
      <c r="L516" s="884"/>
      <c r="M516" s="884"/>
      <c r="N516" s="884"/>
      <c r="O516" s="884"/>
      <c r="P516" s="884"/>
      <c r="Q516" s="884"/>
      <c r="R516" s="884"/>
      <c r="S516" s="884"/>
    </row>
    <row r="517" spans="1:19" x14ac:dyDescent="0.2">
      <c r="A517" s="105">
        <f>SUM(A515,A513,A511,A509,A507,A505,A503,A501,A499,A497,A495,A493)</f>
        <v>0</v>
      </c>
      <c r="B517" s="421">
        <f t="shared" ref="B517:S517" si="12">SUM(B515,B513,B511,B509,B507,B505,B503,B501,B499,B497,B495,B493)</f>
        <v>0</v>
      </c>
      <c r="C517" s="421">
        <f t="shared" si="12"/>
        <v>0</v>
      </c>
      <c r="D517" s="421">
        <f t="shared" si="12"/>
        <v>0</v>
      </c>
      <c r="E517" s="421">
        <f t="shared" si="12"/>
        <v>0</v>
      </c>
      <c r="F517" s="421">
        <f t="shared" si="12"/>
        <v>0</v>
      </c>
      <c r="G517" s="421">
        <f t="shared" si="12"/>
        <v>0</v>
      </c>
      <c r="H517" s="421">
        <f t="shared" si="12"/>
        <v>0</v>
      </c>
      <c r="I517" s="421">
        <f t="shared" si="12"/>
        <v>0</v>
      </c>
      <c r="J517" s="421">
        <f t="shared" si="12"/>
        <v>0</v>
      </c>
      <c r="K517" s="421">
        <f t="shared" si="12"/>
        <v>0</v>
      </c>
      <c r="L517" s="421">
        <f t="shared" si="12"/>
        <v>0</v>
      </c>
      <c r="M517" s="421">
        <f t="shared" si="12"/>
        <v>0</v>
      </c>
      <c r="N517" s="421">
        <f t="shared" si="12"/>
        <v>0</v>
      </c>
      <c r="O517" s="421">
        <f t="shared" si="12"/>
        <v>0</v>
      </c>
      <c r="P517" s="421">
        <f t="shared" si="12"/>
        <v>0</v>
      </c>
      <c r="Q517" s="421">
        <f t="shared" si="12"/>
        <v>0</v>
      </c>
      <c r="R517" s="421">
        <f t="shared" si="12"/>
        <v>0</v>
      </c>
      <c r="S517" s="421">
        <f t="shared" si="12"/>
        <v>0</v>
      </c>
    </row>
    <row r="518" spans="1:19" x14ac:dyDescent="0.2">
      <c r="A518" s="279"/>
      <c r="B518" s="280"/>
      <c r="C518" s="280"/>
      <c r="D518" s="280"/>
      <c r="E518" s="280"/>
      <c r="F518" s="280"/>
      <c r="G518" s="280"/>
      <c r="H518" s="280"/>
      <c r="I518" s="280"/>
      <c r="J518" s="280"/>
      <c r="K518" s="280"/>
      <c r="L518" s="280"/>
      <c r="M518" s="280"/>
      <c r="N518" s="280"/>
      <c r="O518" s="280"/>
      <c r="P518" s="280"/>
      <c r="Q518" s="280"/>
      <c r="R518" s="280"/>
      <c r="S518" s="281"/>
    </row>
    <row r="519" spans="1:19" ht="22.5" customHeight="1" x14ac:dyDescent="0.2">
      <c r="A519" s="857" t="s">
        <v>2928</v>
      </c>
      <c r="B519" s="886"/>
      <c r="C519" s="886"/>
      <c r="D519" s="886"/>
      <c r="E519" s="886"/>
      <c r="F519" s="886"/>
      <c r="G519" s="886"/>
      <c r="H519" s="886"/>
      <c r="I519" s="886"/>
      <c r="J519" s="886"/>
      <c r="K519" s="886"/>
      <c r="L519" s="886"/>
      <c r="M519" s="886"/>
      <c r="N519" s="886"/>
      <c r="O519" s="886"/>
      <c r="P519" s="886"/>
      <c r="Q519" s="886"/>
      <c r="R519" s="886"/>
      <c r="S519" s="887"/>
    </row>
    <row r="520" spans="1:19" ht="15" x14ac:dyDescent="0.25">
      <c r="A520" s="863" t="s">
        <v>173</v>
      </c>
      <c r="B520" s="892"/>
      <c r="C520" s="892"/>
      <c r="D520" s="892"/>
      <c r="E520" s="892"/>
      <c r="F520" s="892"/>
      <c r="G520" s="892"/>
      <c r="H520" s="892"/>
      <c r="I520" s="892"/>
      <c r="J520" s="892"/>
      <c r="K520" s="892"/>
      <c r="L520" s="892"/>
      <c r="M520" s="892"/>
      <c r="N520" s="892"/>
      <c r="O520" s="892"/>
      <c r="P520" s="892"/>
      <c r="Q520" s="892"/>
      <c r="R520" s="892"/>
      <c r="S520" s="893"/>
    </row>
    <row r="521" spans="1:19" x14ac:dyDescent="0.2">
      <c r="A521" s="863" t="s">
        <v>83</v>
      </c>
      <c r="B521" s="864"/>
      <c r="C521" s="864"/>
      <c r="D521" s="864"/>
      <c r="E521" s="864"/>
      <c r="F521" s="864"/>
      <c r="G521" s="864"/>
      <c r="H521" s="864"/>
      <c r="I521" s="864"/>
      <c r="J521" s="864"/>
      <c r="K521" s="864"/>
      <c r="L521" s="864"/>
      <c r="M521" s="864"/>
      <c r="N521" s="864"/>
      <c r="O521" s="864"/>
      <c r="P521" s="864"/>
      <c r="Q521" s="864"/>
      <c r="R521" s="864"/>
      <c r="S521" s="865"/>
    </row>
    <row r="522" spans="1:19" x14ac:dyDescent="0.2">
      <c r="A522" s="863" t="s">
        <v>2888</v>
      </c>
      <c r="B522" s="864"/>
      <c r="C522" s="864"/>
      <c r="D522" s="864"/>
      <c r="E522" s="864"/>
      <c r="F522" s="864"/>
      <c r="G522" s="864"/>
      <c r="H522" s="864"/>
      <c r="I522" s="864"/>
      <c r="J522" s="864"/>
      <c r="K522" s="864"/>
      <c r="L522" s="864"/>
      <c r="M522" s="864"/>
      <c r="N522" s="864"/>
      <c r="O522" s="864"/>
      <c r="P522" s="864"/>
      <c r="Q522" s="864"/>
      <c r="R522" s="864"/>
      <c r="S522" s="865"/>
    </row>
    <row r="523" spans="1:19" x14ac:dyDescent="0.2">
      <c r="A523" s="863" t="s">
        <v>2889</v>
      </c>
      <c r="B523" s="864"/>
      <c r="C523" s="864"/>
      <c r="D523" s="864"/>
      <c r="E523" s="864"/>
      <c r="F523" s="864"/>
      <c r="G523" s="864"/>
      <c r="H523" s="864"/>
      <c r="I523" s="864"/>
      <c r="J523" s="864"/>
      <c r="K523" s="864"/>
      <c r="L523" s="864"/>
      <c r="M523" s="864"/>
      <c r="N523" s="864"/>
      <c r="O523" s="864"/>
      <c r="P523" s="864"/>
      <c r="Q523" s="864"/>
      <c r="R523" s="864"/>
      <c r="S523" s="865"/>
    </row>
    <row r="524" spans="1:19" x14ac:dyDescent="0.2">
      <c r="A524" s="863" t="s">
        <v>2890</v>
      </c>
      <c r="B524" s="864"/>
      <c r="C524" s="864"/>
      <c r="D524" s="864"/>
      <c r="E524" s="864"/>
      <c r="F524" s="864"/>
      <c r="G524" s="864"/>
      <c r="H524" s="864"/>
      <c r="I524" s="864"/>
      <c r="J524" s="864"/>
      <c r="K524" s="864"/>
      <c r="L524" s="864"/>
      <c r="M524" s="864"/>
      <c r="N524" s="864"/>
      <c r="O524" s="864"/>
      <c r="P524" s="864"/>
      <c r="Q524" s="864"/>
      <c r="R524" s="864"/>
      <c r="S524" s="865"/>
    </row>
    <row r="525" spans="1:19" x14ac:dyDescent="0.2">
      <c r="A525" s="863" t="s">
        <v>2891</v>
      </c>
      <c r="B525" s="864"/>
      <c r="C525" s="864"/>
      <c r="D525" s="864"/>
      <c r="E525" s="864"/>
      <c r="F525" s="864"/>
      <c r="G525" s="864"/>
      <c r="H525" s="864"/>
      <c r="I525" s="864"/>
      <c r="J525" s="864"/>
      <c r="K525" s="864"/>
      <c r="L525" s="864"/>
      <c r="M525" s="864"/>
      <c r="N525" s="864"/>
      <c r="O525" s="864"/>
      <c r="P525" s="864"/>
      <c r="Q525" s="864"/>
      <c r="R525" s="864"/>
      <c r="S525" s="865"/>
    </row>
    <row r="526" spans="1:19" x14ac:dyDescent="0.2">
      <c r="A526" s="863" t="s">
        <v>2892</v>
      </c>
      <c r="B526" s="864"/>
      <c r="C526" s="864"/>
      <c r="D526" s="864"/>
      <c r="E526" s="864"/>
      <c r="F526" s="864"/>
      <c r="G526" s="864"/>
      <c r="H526" s="864"/>
      <c r="I526" s="864"/>
      <c r="J526" s="864"/>
      <c r="K526" s="864"/>
      <c r="L526" s="864"/>
      <c r="M526" s="864"/>
      <c r="N526" s="864"/>
      <c r="O526" s="864"/>
      <c r="P526" s="864"/>
      <c r="Q526" s="864"/>
      <c r="R526" s="864"/>
      <c r="S526" s="865"/>
    </row>
    <row r="527" spans="1:19" x14ac:dyDescent="0.2">
      <c r="A527" s="863" t="s">
        <v>2893</v>
      </c>
      <c r="B527" s="864"/>
      <c r="C527" s="864"/>
      <c r="D527" s="864"/>
      <c r="E527" s="864"/>
      <c r="F527" s="864"/>
      <c r="G527" s="864"/>
      <c r="H527" s="864"/>
      <c r="I527" s="864"/>
      <c r="J527" s="864"/>
      <c r="K527" s="864"/>
      <c r="L527" s="864"/>
      <c r="M527" s="864"/>
      <c r="N527" s="864"/>
      <c r="O527" s="864"/>
      <c r="P527" s="864"/>
      <c r="Q527" s="864"/>
      <c r="R527" s="864"/>
      <c r="S527" s="865"/>
    </row>
    <row r="528" spans="1:19" x14ac:dyDescent="0.2">
      <c r="A528" s="866" t="s">
        <v>1125</v>
      </c>
      <c r="B528" s="867"/>
      <c r="C528" s="867"/>
      <c r="D528" s="867"/>
      <c r="E528" s="867"/>
      <c r="F528" s="867"/>
      <c r="G528" s="867"/>
      <c r="H528" s="867"/>
      <c r="I528" s="867"/>
      <c r="J528" s="867"/>
      <c r="K528" s="867"/>
      <c r="L528" s="867"/>
      <c r="M528" s="867"/>
      <c r="N528" s="867"/>
      <c r="O528" s="867"/>
      <c r="P528" s="867"/>
      <c r="Q528" s="867"/>
      <c r="R528" s="867"/>
      <c r="S528" s="868"/>
    </row>
    <row r="529" spans="1:19" ht="33" customHeight="1" x14ac:dyDescent="0.2">
      <c r="A529" s="869" t="s">
        <v>41</v>
      </c>
      <c r="B529" s="869"/>
      <c r="C529" s="869"/>
      <c r="D529" s="869" t="s">
        <v>42</v>
      </c>
      <c r="E529" s="869"/>
      <c r="F529" s="869" t="s">
        <v>43</v>
      </c>
      <c r="G529" s="869"/>
      <c r="H529" s="869"/>
      <c r="I529" s="869" t="s">
        <v>44</v>
      </c>
      <c r="J529" s="869"/>
      <c r="K529" s="870" t="s">
        <v>45</v>
      </c>
      <c r="L529" s="871"/>
      <c r="M529" s="871"/>
      <c r="N529" s="872"/>
      <c r="O529" s="873" t="s">
        <v>46</v>
      </c>
      <c r="P529" s="873"/>
      <c r="Q529" s="874"/>
      <c r="R529" s="869" t="s">
        <v>47</v>
      </c>
      <c r="S529" s="869"/>
    </row>
    <row r="530" spans="1:19" ht="20.25" customHeight="1" x14ac:dyDescent="0.2">
      <c r="A530" s="875" t="s">
        <v>48</v>
      </c>
      <c r="B530" s="875" t="s">
        <v>49</v>
      </c>
      <c r="C530" s="876" t="s">
        <v>50</v>
      </c>
      <c r="D530" s="875" t="s">
        <v>51</v>
      </c>
      <c r="E530" s="875" t="s">
        <v>52</v>
      </c>
      <c r="F530" s="870" t="s">
        <v>53</v>
      </c>
      <c r="G530" s="878"/>
      <c r="H530" s="879"/>
      <c r="I530" s="875" t="s">
        <v>54</v>
      </c>
      <c r="J530" s="875" t="s">
        <v>55</v>
      </c>
      <c r="K530" s="870" t="s">
        <v>56</v>
      </c>
      <c r="L530" s="879"/>
      <c r="M530" s="870" t="s">
        <v>57</v>
      </c>
      <c r="N530" s="879"/>
      <c r="O530" s="875" t="s">
        <v>58</v>
      </c>
      <c r="P530" s="875" t="s">
        <v>59</v>
      </c>
      <c r="Q530" s="875" t="s">
        <v>60</v>
      </c>
      <c r="R530" s="875" t="s">
        <v>61</v>
      </c>
      <c r="S530" s="875" t="s">
        <v>62</v>
      </c>
    </row>
    <row r="531" spans="1:19" ht="69.75" customHeight="1" x14ac:dyDescent="0.2">
      <c r="A531" s="869"/>
      <c r="B531" s="869"/>
      <c r="C531" s="877"/>
      <c r="D531" s="869"/>
      <c r="E531" s="869"/>
      <c r="F531" s="238" t="s">
        <v>63</v>
      </c>
      <c r="G531" s="238" t="s">
        <v>64</v>
      </c>
      <c r="H531" s="238" t="s">
        <v>65</v>
      </c>
      <c r="I531" s="869"/>
      <c r="J531" s="869"/>
      <c r="K531" s="97" t="s">
        <v>66</v>
      </c>
      <c r="L531" s="97" t="s">
        <v>67</v>
      </c>
      <c r="M531" s="97" t="s">
        <v>68</v>
      </c>
      <c r="N531" s="97" t="s">
        <v>67</v>
      </c>
      <c r="O531" s="869"/>
      <c r="P531" s="869"/>
      <c r="Q531" s="869"/>
      <c r="R531" s="869"/>
      <c r="S531" s="869"/>
    </row>
    <row r="532" spans="1:19" x14ac:dyDescent="0.2">
      <c r="A532" s="880" t="s">
        <v>2407</v>
      </c>
      <c r="B532" s="880"/>
      <c r="C532" s="880"/>
      <c r="D532" s="880"/>
      <c r="E532" s="880"/>
      <c r="F532" s="880"/>
      <c r="G532" s="880"/>
      <c r="H532" s="880"/>
      <c r="I532" s="880"/>
      <c r="J532" s="880"/>
      <c r="K532" s="880"/>
      <c r="L532" s="880"/>
      <c r="M532" s="880"/>
      <c r="N532" s="880"/>
      <c r="O532" s="880"/>
      <c r="P532" s="880"/>
      <c r="Q532" s="880"/>
      <c r="R532" s="880"/>
      <c r="S532" s="880"/>
    </row>
    <row r="533" spans="1:19" x14ac:dyDescent="0.2">
      <c r="A533" s="107"/>
      <c r="B533" s="105"/>
      <c r="C533" s="105"/>
      <c r="D533" s="105"/>
      <c r="E533" s="105"/>
      <c r="F533" s="105"/>
      <c r="G533" s="105"/>
      <c r="H533" s="105"/>
      <c r="I533" s="105"/>
      <c r="J533" s="105"/>
      <c r="K533" s="105"/>
      <c r="L533" s="105"/>
      <c r="M533" s="105"/>
      <c r="N533" s="105"/>
      <c r="O533" s="105"/>
      <c r="P533" s="105"/>
      <c r="Q533" s="105"/>
      <c r="R533" s="105"/>
      <c r="S533" s="105"/>
    </row>
    <row r="534" spans="1:19" x14ac:dyDescent="0.2">
      <c r="A534" s="880" t="s">
        <v>3674</v>
      </c>
      <c r="B534" s="880"/>
      <c r="C534" s="880"/>
      <c r="D534" s="880"/>
      <c r="E534" s="880"/>
      <c r="F534" s="880"/>
      <c r="G534" s="880"/>
      <c r="H534" s="880"/>
      <c r="I534" s="880"/>
      <c r="J534" s="880"/>
      <c r="K534" s="880"/>
      <c r="L534" s="880"/>
      <c r="M534" s="880"/>
      <c r="N534" s="880"/>
      <c r="O534" s="880"/>
      <c r="P534" s="880"/>
      <c r="Q534" s="880"/>
      <c r="R534" s="880"/>
      <c r="S534" s="880"/>
    </row>
    <row r="535" spans="1:19" x14ac:dyDescent="0.2">
      <c r="A535" s="107"/>
      <c r="B535" s="270"/>
      <c r="C535" s="105"/>
      <c r="D535" s="105"/>
      <c r="E535" s="105"/>
      <c r="F535" s="105"/>
      <c r="G535" s="105"/>
      <c r="H535" s="105"/>
      <c r="I535" s="105"/>
      <c r="J535" s="105"/>
      <c r="K535" s="105"/>
      <c r="L535" s="105"/>
      <c r="M535" s="105"/>
      <c r="N535" s="105"/>
      <c r="O535" s="105"/>
      <c r="P535" s="105"/>
      <c r="Q535" s="105"/>
      <c r="R535" s="105"/>
      <c r="S535" s="105"/>
    </row>
    <row r="536" spans="1:19" x14ac:dyDescent="0.2">
      <c r="A536" s="880" t="s">
        <v>3670</v>
      </c>
      <c r="B536" s="880"/>
      <c r="C536" s="880"/>
      <c r="D536" s="880"/>
      <c r="E536" s="880"/>
      <c r="F536" s="880"/>
      <c r="G536" s="880"/>
      <c r="H536" s="880"/>
      <c r="I536" s="880"/>
      <c r="J536" s="880"/>
      <c r="K536" s="880"/>
      <c r="L536" s="880"/>
      <c r="M536" s="880"/>
      <c r="N536" s="880"/>
      <c r="O536" s="880"/>
      <c r="P536" s="880"/>
      <c r="Q536" s="880"/>
      <c r="R536" s="880"/>
      <c r="S536" s="880"/>
    </row>
    <row r="537" spans="1:19" x14ac:dyDescent="0.2">
      <c r="A537" s="270"/>
      <c r="B537" s="105"/>
      <c r="C537" s="105"/>
      <c r="D537" s="105"/>
      <c r="E537" s="105"/>
      <c r="F537" s="105"/>
      <c r="G537" s="105"/>
      <c r="H537" s="105"/>
      <c r="I537" s="105"/>
      <c r="J537" s="105"/>
      <c r="K537" s="105"/>
      <c r="L537" s="105"/>
      <c r="M537" s="105"/>
      <c r="N537" s="105"/>
      <c r="O537" s="105"/>
      <c r="P537" s="105"/>
      <c r="Q537" s="105"/>
      <c r="R537" s="105"/>
      <c r="S537" s="105"/>
    </row>
    <row r="538" spans="1:19" x14ac:dyDescent="0.2">
      <c r="A538" s="880" t="s">
        <v>3747</v>
      </c>
      <c r="B538" s="880"/>
      <c r="C538" s="880"/>
      <c r="D538" s="880"/>
      <c r="E538" s="880"/>
      <c r="F538" s="880"/>
      <c r="G538" s="880"/>
      <c r="H538" s="880"/>
      <c r="I538" s="880"/>
      <c r="J538" s="880"/>
      <c r="K538" s="880"/>
      <c r="L538" s="880"/>
      <c r="M538" s="880"/>
      <c r="N538" s="880"/>
      <c r="O538" s="880"/>
      <c r="P538" s="880"/>
      <c r="Q538" s="880"/>
      <c r="R538" s="880"/>
      <c r="S538" s="880"/>
    </row>
    <row r="539" spans="1:19" x14ac:dyDescent="0.2">
      <c r="A539" s="271"/>
      <c r="B539" s="105"/>
      <c r="C539" s="106"/>
      <c r="D539" s="106"/>
      <c r="E539" s="106"/>
      <c r="F539" s="106"/>
      <c r="G539" s="106"/>
      <c r="H539" s="106"/>
      <c r="I539" s="106"/>
      <c r="J539" s="106"/>
      <c r="K539" s="106"/>
      <c r="L539" s="106"/>
      <c r="M539" s="106"/>
      <c r="N539" s="106"/>
      <c r="O539" s="106"/>
      <c r="P539" s="106"/>
      <c r="Q539" s="106"/>
      <c r="R539" s="106"/>
      <c r="S539" s="106"/>
    </row>
    <row r="540" spans="1:19" x14ac:dyDescent="0.2">
      <c r="A540" s="891" t="s">
        <v>3794</v>
      </c>
      <c r="B540" s="891"/>
      <c r="C540" s="891"/>
      <c r="D540" s="891"/>
      <c r="E540" s="891"/>
      <c r="F540" s="891"/>
      <c r="G540" s="891"/>
      <c r="H540" s="891"/>
      <c r="I540" s="891"/>
      <c r="J540" s="891"/>
      <c r="K540" s="891"/>
      <c r="L540" s="891"/>
      <c r="M540" s="891"/>
      <c r="N540" s="891"/>
      <c r="O540" s="891"/>
      <c r="P540" s="891"/>
      <c r="Q540" s="891"/>
      <c r="R540" s="891"/>
      <c r="S540" s="891"/>
    </row>
    <row r="541" spans="1:19" x14ac:dyDescent="0.2">
      <c r="A541" s="271"/>
      <c r="B541" s="105"/>
      <c r="C541" s="106"/>
      <c r="D541" s="106"/>
      <c r="E541" s="106"/>
      <c r="F541" s="106"/>
      <c r="G541" s="106"/>
      <c r="H541" s="106"/>
      <c r="I541" s="106"/>
      <c r="J541" s="106"/>
      <c r="K541" s="106"/>
      <c r="L541" s="106"/>
      <c r="M541" s="106"/>
      <c r="N541" s="106"/>
      <c r="O541" s="106"/>
      <c r="P541" s="106"/>
      <c r="Q541" s="106"/>
      <c r="R541" s="106"/>
      <c r="S541" s="106"/>
    </row>
    <row r="542" spans="1:19" x14ac:dyDescent="0.2">
      <c r="A542" s="880" t="s">
        <v>3815</v>
      </c>
      <c r="B542" s="880"/>
      <c r="C542" s="880"/>
      <c r="D542" s="880"/>
      <c r="E542" s="880"/>
      <c r="F542" s="880"/>
      <c r="G542" s="880"/>
      <c r="H542" s="880"/>
      <c r="I542" s="880"/>
      <c r="J542" s="880"/>
      <c r="K542" s="880"/>
      <c r="L542" s="880"/>
      <c r="M542" s="880"/>
      <c r="N542" s="880"/>
      <c r="O542" s="880"/>
      <c r="P542" s="880"/>
      <c r="Q542" s="880"/>
      <c r="R542" s="880"/>
      <c r="S542" s="880"/>
    </row>
    <row r="543" spans="1:19" x14ac:dyDescent="0.2">
      <c r="A543" s="271"/>
      <c r="B543" s="105"/>
      <c r="C543" s="106"/>
      <c r="D543" s="106"/>
      <c r="E543" s="106"/>
      <c r="F543" s="106"/>
      <c r="G543" s="106"/>
      <c r="H543" s="106"/>
      <c r="I543" s="106"/>
      <c r="J543" s="106"/>
      <c r="K543" s="106"/>
      <c r="L543" s="106"/>
      <c r="M543" s="106"/>
      <c r="N543" s="106"/>
      <c r="O543" s="106"/>
      <c r="P543" s="106"/>
      <c r="Q543" s="106"/>
      <c r="R543" s="106"/>
      <c r="S543" s="106"/>
    </row>
    <row r="544" spans="1:19" x14ac:dyDescent="0.2">
      <c r="A544" s="880" t="s">
        <v>75</v>
      </c>
      <c r="B544" s="880"/>
      <c r="C544" s="880"/>
      <c r="D544" s="880"/>
      <c r="E544" s="880"/>
      <c r="F544" s="880"/>
      <c r="G544" s="880"/>
      <c r="H544" s="880"/>
      <c r="I544" s="880"/>
      <c r="J544" s="880"/>
      <c r="K544" s="880"/>
      <c r="L544" s="880"/>
      <c r="M544" s="880"/>
      <c r="N544" s="880"/>
      <c r="O544" s="880"/>
      <c r="P544" s="880"/>
      <c r="Q544" s="880"/>
      <c r="R544" s="880"/>
      <c r="S544" s="880"/>
    </row>
    <row r="545" spans="1:19" x14ac:dyDescent="0.2">
      <c r="A545" s="19">
        <v>0</v>
      </c>
      <c r="B545" s="19">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row>
    <row r="546" spans="1:19" x14ac:dyDescent="0.2">
      <c r="A546" s="880" t="s">
        <v>76</v>
      </c>
      <c r="B546" s="880"/>
      <c r="C546" s="880"/>
      <c r="D546" s="880"/>
      <c r="E546" s="880"/>
      <c r="F546" s="880"/>
      <c r="G546" s="880"/>
      <c r="H546" s="880"/>
      <c r="I546" s="880"/>
      <c r="J546" s="880"/>
      <c r="K546" s="880"/>
      <c r="L546" s="880"/>
      <c r="M546" s="880"/>
      <c r="N546" s="880"/>
      <c r="O546" s="880"/>
      <c r="P546" s="880"/>
      <c r="Q546" s="880"/>
      <c r="R546" s="880"/>
      <c r="S546" s="880"/>
    </row>
    <row r="547" spans="1:19" x14ac:dyDescent="0.2">
      <c r="A547" s="19">
        <v>0</v>
      </c>
      <c r="B547" s="19">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row>
    <row r="548" spans="1:19" x14ac:dyDescent="0.2">
      <c r="A548" s="880" t="s">
        <v>77</v>
      </c>
      <c r="B548" s="880"/>
      <c r="C548" s="880"/>
      <c r="D548" s="880"/>
      <c r="E548" s="880"/>
      <c r="F548" s="880"/>
      <c r="G548" s="880"/>
      <c r="H548" s="880"/>
      <c r="I548" s="880"/>
      <c r="J548" s="880"/>
      <c r="K548" s="880"/>
      <c r="L548" s="880"/>
      <c r="M548" s="880"/>
      <c r="N548" s="880"/>
      <c r="O548" s="880"/>
      <c r="P548" s="880"/>
      <c r="Q548" s="880"/>
      <c r="R548" s="880"/>
      <c r="S548" s="880"/>
    </row>
    <row r="549" spans="1:19" x14ac:dyDescent="0.2">
      <c r="A549" s="19">
        <v>0</v>
      </c>
      <c r="B549" s="19">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row>
    <row r="550" spans="1:19" x14ac:dyDescent="0.2">
      <c r="A550" s="880" t="s">
        <v>79</v>
      </c>
      <c r="B550" s="880"/>
      <c r="C550" s="880"/>
      <c r="D550" s="880"/>
      <c r="E550" s="880"/>
      <c r="F550" s="880"/>
      <c r="G550" s="880"/>
      <c r="H550" s="880"/>
      <c r="I550" s="880"/>
      <c r="J550" s="880"/>
      <c r="K550" s="880"/>
      <c r="L550" s="880"/>
      <c r="M550" s="880"/>
      <c r="N550" s="880"/>
      <c r="O550" s="880"/>
      <c r="P550" s="880"/>
      <c r="Q550" s="880"/>
      <c r="R550" s="880"/>
      <c r="S550" s="880"/>
    </row>
    <row r="551" spans="1:19" x14ac:dyDescent="0.2">
      <c r="A551" s="19">
        <v>0</v>
      </c>
      <c r="B551" s="19">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row>
    <row r="552" spans="1:19" x14ac:dyDescent="0.2">
      <c r="A552" s="880" t="s">
        <v>80</v>
      </c>
      <c r="B552" s="880"/>
      <c r="C552" s="880"/>
      <c r="D552" s="880"/>
      <c r="E552" s="880"/>
      <c r="F552" s="880"/>
      <c r="G552" s="880"/>
      <c r="H552" s="880"/>
      <c r="I552" s="880"/>
      <c r="J552" s="880"/>
      <c r="K552" s="880"/>
      <c r="L552" s="880"/>
      <c r="M552" s="880"/>
      <c r="N552" s="880"/>
      <c r="O552" s="880"/>
      <c r="P552" s="880"/>
      <c r="Q552" s="880"/>
      <c r="R552" s="880"/>
      <c r="S552" s="880"/>
    </row>
    <row r="553" spans="1:19" x14ac:dyDescent="0.2">
      <c r="A553" s="19">
        <v>0</v>
      </c>
      <c r="B553" s="19">
        <v>0</v>
      </c>
      <c r="C553" s="106">
        <v>0</v>
      </c>
      <c r="D553" s="106">
        <v>0</v>
      </c>
      <c r="E553" s="106">
        <v>0</v>
      </c>
      <c r="F553" s="106">
        <v>0</v>
      </c>
      <c r="G553" s="106">
        <v>0</v>
      </c>
      <c r="H553" s="106">
        <v>0</v>
      </c>
      <c r="I553" s="106">
        <v>0</v>
      </c>
      <c r="J553" s="106">
        <v>0</v>
      </c>
      <c r="K553" s="106">
        <v>0</v>
      </c>
      <c r="L553" s="106">
        <v>0</v>
      </c>
      <c r="M553" s="106">
        <v>0</v>
      </c>
      <c r="N553" s="106">
        <v>0</v>
      </c>
      <c r="O553" s="106">
        <v>0</v>
      </c>
      <c r="P553" s="106">
        <v>0</v>
      </c>
      <c r="Q553" s="106">
        <v>0</v>
      </c>
      <c r="R553" s="106">
        <v>0</v>
      </c>
      <c r="S553" s="106">
        <v>0</v>
      </c>
    </row>
    <row r="554" spans="1:19" x14ac:dyDescent="0.2">
      <c r="A554" s="907" t="s">
        <v>2926</v>
      </c>
      <c r="B554" s="908"/>
      <c r="C554" s="908"/>
      <c r="D554" s="908"/>
      <c r="E554" s="908"/>
      <c r="F554" s="908"/>
      <c r="G554" s="908"/>
      <c r="H554" s="908"/>
      <c r="I554" s="908"/>
      <c r="J554" s="908"/>
      <c r="K554" s="908"/>
      <c r="L554" s="908"/>
      <c r="M554" s="908"/>
      <c r="N554" s="908"/>
      <c r="O554" s="908"/>
      <c r="P554" s="908"/>
      <c r="Q554" s="908"/>
      <c r="R554" s="908"/>
      <c r="S554" s="909"/>
    </row>
    <row r="555" spans="1:19" x14ac:dyDescent="0.2">
      <c r="A555" s="266">
        <f>SUM(A553,A550:S551,A549,A547,A545,A543,A541,A539,A537,A535,A533)</f>
        <v>0</v>
      </c>
      <c r="B555" s="567">
        <f t="shared" ref="B555:S555" si="13">SUM(B553,B550:T551,B549,B547,B545,B543,B541,B539,B537,B535,B533)</f>
        <v>0</v>
      </c>
      <c r="C555" s="567">
        <f t="shared" si="13"/>
        <v>0</v>
      </c>
      <c r="D555" s="567">
        <f t="shared" si="13"/>
        <v>0</v>
      </c>
      <c r="E555" s="567">
        <f t="shared" si="13"/>
        <v>0</v>
      </c>
      <c r="F555" s="567">
        <f t="shared" si="13"/>
        <v>0</v>
      </c>
      <c r="G555" s="567">
        <f t="shared" si="13"/>
        <v>0</v>
      </c>
      <c r="H555" s="567">
        <f t="shared" si="13"/>
        <v>0</v>
      </c>
      <c r="I555" s="567">
        <f t="shared" si="13"/>
        <v>0</v>
      </c>
      <c r="J555" s="567">
        <f t="shared" si="13"/>
        <v>0</v>
      </c>
      <c r="K555" s="567">
        <f t="shared" si="13"/>
        <v>0</v>
      </c>
      <c r="L555" s="567">
        <f t="shared" si="13"/>
        <v>0</v>
      </c>
      <c r="M555" s="567">
        <f t="shared" si="13"/>
        <v>0</v>
      </c>
      <c r="N555" s="567">
        <f t="shared" si="13"/>
        <v>0</v>
      </c>
      <c r="O555" s="567">
        <f t="shared" si="13"/>
        <v>0</v>
      </c>
      <c r="P555" s="567">
        <f t="shared" si="13"/>
        <v>0</v>
      </c>
      <c r="Q555" s="567">
        <f t="shared" si="13"/>
        <v>0</v>
      </c>
      <c r="R555" s="567">
        <f t="shared" si="13"/>
        <v>0</v>
      </c>
      <c r="S555" s="567">
        <f t="shared" si="13"/>
        <v>0</v>
      </c>
    </row>
    <row r="556" spans="1:19" x14ac:dyDescent="0.2">
      <c r="A556" s="280"/>
      <c r="B556" s="280"/>
      <c r="C556" s="280"/>
      <c r="D556" s="280"/>
      <c r="E556" s="280"/>
      <c r="F556" s="280"/>
      <c r="G556" s="280"/>
      <c r="H556" s="280"/>
      <c r="I556" s="280"/>
      <c r="J556" s="280"/>
      <c r="K556" s="280"/>
      <c r="L556" s="280"/>
      <c r="M556" s="280"/>
      <c r="N556" s="280"/>
      <c r="O556" s="280"/>
      <c r="P556" s="280"/>
      <c r="Q556" s="280"/>
      <c r="R556" s="280"/>
      <c r="S556" s="280"/>
    </row>
    <row r="557" spans="1:19" x14ac:dyDescent="0.2">
      <c r="A557" s="920" t="s">
        <v>2927</v>
      </c>
      <c r="B557" s="921"/>
      <c r="C557" s="921"/>
      <c r="D557" s="921"/>
      <c r="E557" s="921"/>
      <c r="F557" s="921"/>
      <c r="G557" s="921"/>
      <c r="H557" s="921"/>
      <c r="I557" s="921"/>
      <c r="J557" s="921"/>
      <c r="K557" s="921"/>
      <c r="L557" s="921"/>
      <c r="M557" s="921"/>
      <c r="N557" s="921"/>
      <c r="O557" s="921"/>
      <c r="P557" s="921"/>
      <c r="Q557" s="921"/>
      <c r="R557" s="921"/>
      <c r="S557" s="921"/>
    </row>
    <row r="558" spans="1:19" s="412" customFormat="1" x14ac:dyDescent="0.2">
      <c r="A558" s="107">
        <f t="shared" ref="A558:S558" si="14">SUM(A555,A517,A478,A439,A399,A359,A319,A279,A239,A199,A159,A119,A79,A39)</f>
        <v>33</v>
      </c>
      <c r="B558" s="107">
        <f t="shared" si="14"/>
        <v>10</v>
      </c>
      <c r="C558" s="107">
        <f t="shared" si="14"/>
        <v>44</v>
      </c>
      <c r="D558" s="107">
        <f t="shared" si="14"/>
        <v>15</v>
      </c>
      <c r="E558" s="107">
        <f t="shared" si="14"/>
        <v>28</v>
      </c>
      <c r="F558" s="107">
        <f t="shared" si="14"/>
        <v>13</v>
      </c>
      <c r="G558" s="107">
        <f t="shared" si="14"/>
        <v>30</v>
      </c>
      <c r="H558" s="107">
        <f t="shared" si="14"/>
        <v>0</v>
      </c>
      <c r="I558" s="107">
        <f t="shared" si="14"/>
        <v>40</v>
      </c>
      <c r="J558" s="107">
        <f t="shared" si="14"/>
        <v>3</v>
      </c>
      <c r="K558" s="107">
        <f t="shared" si="14"/>
        <v>0</v>
      </c>
      <c r="L558" s="107">
        <f t="shared" si="14"/>
        <v>2</v>
      </c>
      <c r="M558" s="107">
        <f t="shared" si="14"/>
        <v>1</v>
      </c>
      <c r="N558" s="107">
        <f t="shared" si="14"/>
        <v>0</v>
      </c>
      <c r="O558" s="107">
        <f t="shared" si="14"/>
        <v>3</v>
      </c>
      <c r="P558" s="107">
        <f t="shared" si="14"/>
        <v>41</v>
      </c>
      <c r="Q558" s="107">
        <f t="shared" si="14"/>
        <v>0</v>
      </c>
      <c r="R558" s="107">
        <f t="shared" si="14"/>
        <v>0</v>
      </c>
      <c r="S558" s="107">
        <f t="shared" si="14"/>
        <v>0</v>
      </c>
    </row>
  </sheetData>
  <mergeCells count="629">
    <mergeCell ref="A554:S554"/>
    <mergeCell ref="A557:S557"/>
    <mergeCell ref="A82:S82"/>
    <mergeCell ref="A162:S162"/>
    <mergeCell ref="A542:S542"/>
    <mergeCell ref="A544:S544"/>
    <mergeCell ref="A546:S546"/>
    <mergeCell ref="A548:S548"/>
    <mergeCell ref="A550:S550"/>
    <mergeCell ref="A552:S552"/>
    <mergeCell ref="S530:S531"/>
    <mergeCell ref="A532:S532"/>
    <mergeCell ref="A534:S534"/>
    <mergeCell ref="A536:S536"/>
    <mergeCell ref="A538:S538"/>
    <mergeCell ref="A540:S540"/>
    <mergeCell ref="K530:L530"/>
    <mergeCell ref="M530:N530"/>
    <mergeCell ref="O530:O531"/>
    <mergeCell ref="P530:P531"/>
    <mergeCell ref="Q530:Q531"/>
    <mergeCell ref="R530:R531"/>
    <mergeCell ref="O529:Q529"/>
    <mergeCell ref="A530:A531"/>
    <mergeCell ref="B530:B531"/>
    <mergeCell ref="C530:C531"/>
    <mergeCell ref="D530:D531"/>
    <mergeCell ref="E530:E531"/>
    <mergeCell ref="F530:H530"/>
    <mergeCell ref="I530:I531"/>
    <mergeCell ref="J530:J531"/>
    <mergeCell ref="A524:S524"/>
    <mergeCell ref="A525:S525"/>
    <mergeCell ref="A526:S526"/>
    <mergeCell ref="A527:S527"/>
    <mergeCell ref="A528:S528"/>
    <mergeCell ref="A529:C529"/>
    <mergeCell ref="D529:E529"/>
    <mergeCell ref="F529:H529"/>
    <mergeCell ref="I529:J529"/>
    <mergeCell ref="K529:N529"/>
    <mergeCell ref="R529:S529"/>
    <mergeCell ref="A516:S516"/>
    <mergeCell ref="A519:S519"/>
    <mergeCell ref="A520:S520"/>
    <mergeCell ref="A521:S521"/>
    <mergeCell ref="A522:S522"/>
    <mergeCell ref="A523:S523"/>
    <mergeCell ref="A504:S504"/>
    <mergeCell ref="A506:S506"/>
    <mergeCell ref="A508:S508"/>
    <mergeCell ref="A510:S510"/>
    <mergeCell ref="A512:S512"/>
    <mergeCell ref="A514:S514"/>
    <mergeCell ref="A492:S492"/>
    <mergeCell ref="A494:S494"/>
    <mergeCell ref="A496:S496"/>
    <mergeCell ref="A498:S498"/>
    <mergeCell ref="A500:S500"/>
    <mergeCell ref="A502:S502"/>
    <mergeCell ref="M490:N490"/>
    <mergeCell ref="O490:O491"/>
    <mergeCell ref="P490:P491"/>
    <mergeCell ref="Q490:Q491"/>
    <mergeCell ref="R490:R491"/>
    <mergeCell ref="S490:S491"/>
    <mergeCell ref="A490:A491"/>
    <mergeCell ref="B490:B491"/>
    <mergeCell ref="C490:C491"/>
    <mergeCell ref="D490:D491"/>
    <mergeCell ref="E490:E491"/>
    <mergeCell ref="F490:H490"/>
    <mergeCell ref="I490:I491"/>
    <mergeCell ref="J490:J491"/>
    <mergeCell ref="K490:L490"/>
    <mergeCell ref="A485:S485"/>
    <mergeCell ref="A486:S486"/>
    <mergeCell ref="A487:S487"/>
    <mergeCell ref="A488:S488"/>
    <mergeCell ref="A489:C489"/>
    <mergeCell ref="D489:E489"/>
    <mergeCell ref="F489:H489"/>
    <mergeCell ref="I489:J489"/>
    <mergeCell ref="K489:N489"/>
    <mergeCell ref="O489:Q489"/>
    <mergeCell ref="R489:S489"/>
    <mergeCell ref="A477:S477"/>
    <mergeCell ref="A480:S480"/>
    <mergeCell ref="A481:S481"/>
    <mergeCell ref="A482:S482"/>
    <mergeCell ref="A483:S483"/>
    <mergeCell ref="A484:S484"/>
    <mergeCell ref="A463:S463"/>
    <mergeCell ref="A465:S465"/>
    <mergeCell ref="A467:S467"/>
    <mergeCell ref="A469:S469"/>
    <mergeCell ref="A471:S471"/>
    <mergeCell ref="A473:S473"/>
    <mergeCell ref="A475:S475"/>
    <mergeCell ref="A453:S453"/>
    <mergeCell ref="A455:S455"/>
    <mergeCell ref="A457:S457"/>
    <mergeCell ref="A459:S459"/>
    <mergeCell ref="A461:S461"/>
    <mergeCell ref="K451:L451"/>
    <mergeCell ref="M451:N451"/>
    <mergeCell ref="O451:O452"/>
    <mergeCell ref="P451:P452"/>
    <mergeCell ref="Q451:Q452"/>
    <mergeCell ref="R451:R452"/>
    <mergeCell ref="A451:A452"/>
    <mergeCell ref="B451:B452"/>
    <mergeCell ref="C451:C452"/>
    <mergeCell ref="D451:D452"/>
    <mergeCell ref="E451:E452"/>
    <mergeCell ref="F451:H451"/>
    <mergeCell ref="I451:I452"/>
    <mergeCell ref="J451:J452"/>
    <mergeCell ref="S451:S452"/>
    <mergeCell ref="A445:S445"/>
    <mergeCell ref="A446:S446"/>
    <mergeCell ref="A447:S447"/>
    <mergeCell ref="A448:S448"/>
    <mergeCell ref="A449:S449"/>
    <mergeCell ref="A450:C450"/>
    <mergeCell ref="D450:E450"/>
    <mergeCell ref="F450:H450"/>
    <mergeCell ref="I450:J450"/>
    <mergeCell ref="K450:N450"/>
    <mergeCell ref="O450:Q450"/>
    <mergeCell ref="R450:S450"/>
    <mergeCell ref="A436:S436"/>
    <mergeCell ref="A438:S438"/>
    <mergeCell ref="A441:S441"/>
    <mergeCell ref="A442:S442"/>
    <mergeCell ref="A443:S443"/>
    <mergeCell ref="A444:S444"/>
    <mergeCell ref="A424:S424"/>
    <mergeCell ref="A426:S426"/>
    <mergeCell ref="A428:S428"/>
    <mergeCell ref="A430:S430"/>
    <mergeCell ref="A432:S432"/>
    <mergeCell ref="A434:S434"/>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J412:J413"/>
    <mergeCell ref="S412:S413"/>
    <mergeCell ref="A406:S406"/>
    <mergeCell ref="A407:S407"/>
    <mergeCell ref="A408:S408"/>
    <mergeCell ref="A409:S409"/>
    <mergeCell ref="A410:S410"/>
    <mergeCell ref="A411:C411"/>
    <mergeCell ref="D411:E411"/>
    <mergeCell ref="F411:H411"/>
    <mergeCell ref="I411:J411"/>
    <mergeCell ref="K411:N411"/>
    <mergeCell ref="O411:Q411"/>
    <mergeCell ref="R411:S411"/>
    <mergeCell ref="A398:S398"/>
    <mergeCell ref="A401:S401"/>
    <mergeCell ref="A402:S402"/>
    <mergeCell ref="A403:S403"/>
    <mergeCell ref="A404:S404"/>
    <mergeCell ref="A405:S405"/>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8:S358"/>
    <mergeCell ref="A360:S360"/>
    <mergeCell ref="A361:S361"/>
    <mergeCell ref="A362:S362"/>
    <mergeCell ref="A363:S363"/>
    <mergeCell ref="A364:S364"/>
    <mergeCell ref="A346:S346"/>
    <mergeCell ref="A348:S348"/>
    <mergeCell ref="A350:S350"/>
    <mergeCell ref="A352:S352"/>
    <mergeCell ref="A354:S354"/>
    <mergeCell ref="A356:S356"/>
    <mergeCell ref="A334:S334"/>
    <mergeCell ref="A336:S336"/>
    <mergeCell ref="A338:S338"/>
    <mergeCell ref="A340:S340"/>
    <mergeCell ref="A342:S342"/>
    <mergeCell ref="A344:S34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25:S325"/>
    <mergeCell ref="A326:S326"/>
    <mergeCell ref="A327:S327"/>
    <mergeCell ref="A328:S328"/>
    <mergeCell ref="A329:S329"/>
    <mergeCell ref="A330:S330"/>
    <mergeCell ref="A316:S316"/>
    <mergeCell ref="A318:S318"/>
    <mergeCell ref="A321:S321"/>
    <mergeCell ref="A322:S322"/>
    <mergeCell ref="A323:S323"/>
    <mergeCell ref="A324:S324"/>
    <mergeCell ref="A306:S306"/>
    <mergeCell ref="A308:S308"/>
    <mergeCell ref="A310:S310"/>
    <mergeCell ref="A312:S312"/>
    <mergeCell ref="A314:S314"/>
    <mergeCell ref="S292:S293"/>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A304:S304"/>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8:S278"/>
    <mergeCell ref="A281:S281"/>
    <mergeCell ref="A282:S282"/>
    <mergeCell ref="A283:S283"/>
    <mergeCell ref="A284:S284"/>
    <mergeCell ref="A285:S285"/>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6:S236"/>
    <mergeCell ref="A238:S238"/>
    <mergeCell ref="A241:S241"/>
    <mergeCell ref="A242:S242"/>
    <mergeCell ref="A243:S243"/>
    <mergeCell ref="A244:S244"/>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8:S198"/>
    <mergeCell ref="A201:S201"/>
    <mergeCell ref="A202:S202"/>
    <mergeCell ref="A203:S203"/>
    <mergeCell ref="A204:S204"/>
    <mergeCell ref="A205:S205"/>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6:S156"/>
    <mergeCell ref="A158:S158"/>
    <mergeCell ref="A161:S161"/>
    <mergeCell ref="A163:S163"/>
    <mergeCell ref="A164:S16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3:S83"/>
    <mergeCell ref="A84:S8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29">
    <dataValidation type="list" allowBlank="1" showInputMessage="1" showErrorMessage="1" sqref="A360:S360">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529:C529 A450:C450 A411:C411 A291:C291 A211:C211 A171:C171 A251:C251 A331:C331 A371:C371 A489:C489 A91:C91">
      <formula1>"Tipul localităţii de unde provine solicitantul"</formula1>
    </dataValidation>
    <dataValidation type="list" allowBlank="1" showInputMessage="1" showErrorMessage="1" sqref="D529:E529 D450:E450 D411:E411 D291:E291 D211:E211 D171:E171 D251:E251 D331:E331 D371:E371 D489:E489 D91:E91">
      <formula1>"Categoria solicitantului"</formula1>
    </dataValidation>
    <dataValidation type="list" allowBlank="1" showInputMessage="1" showErrorMessage="1" sqref="F529:H529 F450:H450 F411:H411 F291:H291 F211:H211 F171:H171 F251:H251 F331:H331 F371:H371 F489:H489 F91:H91">
      <formula1>"Domenii (şi tipuri de informaţii)"</formula1>
    </dataValidation>
    <dataValidation type="list" allowBlank="1" showInputMessage="1" showErrorMessage="1" sqref="I529:J529 I450:J450 I411:J411 I291:J291 I211:J211 I171:J171 I251:J251 I331:J331 I371:J371 I489:J489 I91:J91">
      <formula1>"Modalitate de rezolvare"</formula1>
    </dataValidation>
    <dataValidation type="list" allowBlank="1" showInputMessage="1" showErrorMessage="1" sqref="K529 K450 K411 K291 K211 K171 K251 K331 K371 K489 K91">
      <formula1>"Motivaţia respingerii"</formula1>
    </dataValidation>
    <dataValidation type="list" allowBlank="1" showInputMessage="1" showErrorMessage="1" sqref="O529:Q529 O450:Q450 O411:Q411 O291:Q291 O211:Q211 O171:Q171 O251:Q251 O331:Q331 O371:Q371 O489:Q489 O91:Q91">
      <formula1>"Forma solicitării"</formula1>
    </dataValidation>
    <dataValidation type="list" allowBlank="1" showInputMessage="1" showErrorMessage="1" sqref="R529:S529 R450:S450 R411:S411 R291:S291 R211:S211 R171:S171 R251:S251 R331:S331 R371:S371 R489:S489 R91:S91">
      <formula1>"Urmarea respingerii solicitării"</formula1>
    </dataValidation>
    <dataValidation type="list" allowBlank="1" showInputMessage="1" showErrorMessage="1" sqref="D530:D531 D451:D452 D412:D413 D292:D293 D212:D213 D172:D173 D252:D253 D332:D333 D372:D373 D490:D491 D92:D93">
      <formula1>"Nr. de solicitări primite de la persoane fizice"</formula1>
    </dataValidation>
    <dataValidation type="list" allowBlank="1" showInputMessage="1" showErrorMessage="1" sqref="E530:E531 E451:E452 E412:E413 E292:E293 E212:E213 E172:E173 E252:E253 E332:E333 E372:E373 E490:E491 E92:E93">
      <formula1>"Nr. de solicitări primite de la persoane juridice"</formula1>
    </dataValidation>
    <dataValidation type="list" allowBlank="1" showInputMessage="1" showErrorMessage="1" sqref="F531 F452 F413 F293 F213 F173 F253 F333 F373 F491 F93">
      <formula1>"A"</formula1>
    </dataValidation>
    <dataValidation type="list" allowBlank="1" showInputMessage="1" showErrorMessage="1" sqref="G531 G452 G413 G293 G213 G173 G253 G333 G373 G491 G93">
      <formula1>"B"</formula1>
    </dataValidation>
    <dataValidation type="list" allowBlank="1" showInputMessage="1" showErrorMessage="1" sqref="H531 H452 H413 H293 H213 H173 H253 H333 H373 H491 H93">
      <formula1>"C"</formula1>
    </dataValidation>
    <dataValidation type="list" allowBlank="1" showInputMessage="1" showErrorMessage="1" sqref="I530:I531 I451:I452 I412:I413 I292:I293 I212:I213 I172:I173 I252:I253 I332:I333 I372:I373 I490:I491 I92:I93">
      <formula1>"Favorabilă (nr)"</formula1>
    </dataValidation>
    <dataValidation type="list" allowBlank="1" showInputMessage="1" showErrorMessage="1" sqref="J530:J531 J451:J452 J412:J413 J292:J293 J212:J213 J172:J173 J252:J253 J332:J333 J372:J373 J490:J491 J92:J93">
      <formula1>"Nefavorabilă (nr)"</formula1>
    </dataValidation>
    <dataValidation type="list" allowBlank="1" showInputMessage="1" showErrorMessage="1" sqref="M530 M451 M412 M292 M212 M172 M252 M332 M372 M490 M92">
      <formula1>"Conform art. 12"</formula1>
    </dataValidation>
    <dataValidation type="list" allowBlank="1" showInputMessage="1" showErrorMessage="1" sqref="O530:O531 O451:O452 O412:O413 O292:O293 O212:O213 O172:O173 O252:O253 O332:O333 O372:O373 O490:O491 O92:O93">
      <formula1>"Suport hârtie (nr)"</formula1>
    </dataValidation>
    <dataValidation type="list" allowBlank="1" showInputMessage="1" showErrorMessage="1" sqref="P530:P531 P451:P452 P412:P413 P292:P293 P212:P213 P172:P173 P252:P253 P332:P333 P372:P373 P490:P491 P92:P93">
      <formula1>"Suport electronic (nr)"</formula1>
    </dataValidation>
    <dataValidation type="list" allowBlank="1" showInputMessage="1" showErrorMessage="1" sqref="Q530:Q531 Q451:Q452 Q412:Q413 Q292:Q293 Q212:Q213 Q172:Q173 Q252:Q253 Q332:Q333 Q372:Q373 Q490:Q491 Q92:Q93">
      <formula1>"Telefonic (nr)"</formula1>
    </dataValidation>
    <dataValidation type="list" allowBlank="1" showInputMessage="1" showErrorMessage="1" sqref="R530:R531 R451:R452 R412:R413 R292:R293 R212:R213 R172:R173 R252:R253 R332:R333 R372:R373 R490:R491 R92:R93">
      <formula1>"Reclamaţii administrative (nr)"</formula1>
    </dataValidation>
    <dataValidation type="list" allowBlank="1" showInputMessage="1" showErrorMessage="1" sqref="S530:S531 S451:S452 S412:S413 S292:S293 S212:S213 S172:S173 S252:S253 S332:S333 S372:S373 S490:S491 S92:S93">
      <formula1>"Plângeri în instanţă (nr)"</formula1>
    </dataValidation>
    <dataValidation type="list" allowBlank="1" showInputMessage="1" showErrorMessage="1" sqref="K530 K451 K412 K292 K212 K172 K252 K332 K372 K490 K92">
      <formula1>"Conform art. 11"</formula1>
    </dataValidation>
    <dataValidation type="list" allowBlank="1" showInputMessage="1" showErrorMessage="1" sqref="K531 K452 K413 K293 K213 K173 K253 K333 K373 K491 K93">
      <formula1>"litera din art. 11 HG 878/2005"</formula1>
    </dataValidation>
    <dataValidation type="list" allowBlank="1" showInputMessage="1" showErrorMessage="1" sqref="N531 L531 L452 N452 L413 N413 N293 L293 L213 N213 N173 L173 N253 L253 L333 N333 N373 L373 N491 L491 N93 L93">
      <formula1>"nr. solicitări"</formula1>
    </dataValidation>
    <dataValidation type="list" allowBlank="1" showInputMessage="1" showErrorMessage="1" sqref="M531 M452 M413 M293 M213 M173 M253 M333 M373 M491 M93">
      <formula1>"litera din art. 12 HG 878/2005"</formula1>
    </dataValidation>
    <dataValidation type="list" allowBlank="1" showInputMessage="1" showErrorMessage="1" sqref="F530:H530 F451:H451 F412:H412 F292:H292 F212:H212 F172:H172 F252:H252 F332:H332 F372:H372 F490:H490 F92:H92">
      <formula1>"Nr. de solicitări pe domenii"</formula1>
    </dataValidation>
    <dataValidation type="list" allowBlank="1" showInputMessage="1" showErrorMessage="1" sqref="A530:A531 A451:A452 A412:A413 A292:A293 A212:A213 A172:A173 A252:A253 A332:A333 A372:A373 A490:A491 A92:A93">
      <formula1>"Nr. solicitări din reşedinţa de judeţ"</formula1>
    </dataValidation>
    <dataValidation type="list" allowBlank="1" showInputMessage="1" showErrorMessage="1" sqref="B530:B531 B451:B452 B412:B413 B292:B293 B212:B213 B172:B173 B252:B253 B332:B333 B372:B373 B490:B491 B92:B93">
      <formula1>"Nr. solicitări din alte localităţi"</formula1>
    </dataValidation>
    <dataValidation type="list" allowBlank="1" showInputMessage="1" showErrorMessage="1" sqref="C530:C531 C451:C452 C412:C413 C292:C293 C212:C213 C172:C173 C252:C253 C332:C333 C372:C373 C490:C491 C92:C93">
      <formula1>"Nr. total de solicitări(reşedinţă de judeţ+alte localităţi)"</formula1>
    </dataValidation>
  </dataValidation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topLeftCell="A31" workbookViewId="0">
      <selection sqref="A1:S1"/>
    </sheetView>
  </sheetViews>
  <sheetFormatPr defaultRowHeight="12.75" x14ac:dyDescent="0.2"/>
  <cols>
    <col min="1" max="16384" width="9.140625" style="333"/>
  </cols>
  <sheetData>
    <row r="1" spans="1:19" ht="24.75" customHeight="1" x14ac:dyDescent="0.2">
      <c r="A1" s="854" t="s">
        <v>3029</v>
      </c>
      <c r="B1" s="855"/>
      <c r="C1" s="855"/>
      <c r="D1" s="855"/>
      <c r="E1" s="855"/>
      <c r="F1" s="855"/>
      <c r="G1" s="855"/>
      <c r="H1" s="855"/>
      <c r="I1" s="855"/>
      <c r="J1" s="855"/>
      <c r="K1" s="855"/>
      <c r="L1" s="855"/>
      <c r="M1" s="855"/>
      <c r="N1" s="855"/>
      <c r="O1" s="855"/>
      <c r="P1" s="855"/>
      <c r="Q1" s="855"/>
      <c r="R1" s="855"/>
      <c r="S1" s="856"/>
    </row>
    <row r="2" spans="1:19" x14ac:dyDescent="0.2">
      <c r="A2" s="1385" t="s">
        <v>173</v>
      </c>
      <c r="B2" s="1386"/>
      <c r="C2" s="1386"/>
      <c r="D2" s="1386"/>
      <c r="E2" s="1386"/>
      <c r="F2" s="1386"/>
      <c r="G2" s="1386"/>
      <c r="H2" s="1386"/>
      <c r="I2" s="1386"/>
      <c r="J2" s="1386"/>
      <c r="K2" s="1386"/>
      <c r="L2" s="1386"/>
      <c r="M2" s="1386"/>
      <c r="N2" s="1386"/>
      <c r="O2" s="1386"/>
      <c r="P2" s="1386"/>
      <c r="Q2" s="1386"/>
      <c r="R2" s="1386"/>
      <c r="S2" s="1387"/>
    </row>
    <row r="3" spans="1:19" x14ac:dyDescent="0.2">
      <c r="A3" s="833" t="s">
        <v>3030</v>
      </c>
      <c r="B3" s="834"/>
      <c r="C3" s="834"/>
      <c r="D3" s="834"/>
      <c r="E3" s="834"/>
      <c r="F3" s="834"/>
      <c r="G3" s="834"/>
      <c r="H3" s="834"/>
      <c r="I3" s="834"/>
      <c r="J3" s="834"/>
      <c r="K3" s="834"/>
      <c r="L3" s="834"/>
      <c r="M3" s="834"/>
      <c r="N3" s="834"/>
      <c r="O3" s="834"/>
      <c r="P3" s="834"/>
      <c r="Q3" s="834"/>
      <c r="R3" s="834"/>
      <c r="S3" s="835"/>
    </row>
    <row r="4" spans="1:19" x14ac:dyDescent="0.2">
      <c r="A4" s="833" t="s">
        <v>3031</v>
      </c>
      <c r="B4" s="834"/>
      <c r="C4" s="834"/>
      <c r="D4" s="834"/>
      <c r="E4" s="834"/>
      <c r="F4" s="834"/>
      <c r="G4" s="834"/>
      <c r="H4" s="834"/>
      <c r="I4" s="834"/>
      <c r="J4" s="834"/>
      <c r="K4" s="834"/>
      <c r="L4" s="834"/>
      <c r="M4" s="834"/>
      <c r="N4" s="834"/>
      <c r="O4" s="834"/>
      <c r="P4" s="834"/>
      <c r="Q4" s="834"/>
      <c r="R4" s="834"/>
      <c r="S4" s="835"/>
    </row>
    <row r="5" spans="1:19" x14ac:dyDescent="0.2">
      <c r="A5" s="833" t="s">
        <v>3032</v>
      </c>
      <c r="B5" s="834"/>
      <c r="C5" s="834"/>
      <c r="D5" s="834"/>
      <c r="E5" s="834"/>
      <c r="F5" s="834"/>
      <c r="G5" s="834"/>
      <c r="H5" s="834"/>
      <c r="I5" s="834"/>
      <c r="J5" s="834"/>
      <c r="K5" s="834"/>
      <c r="L5" s="834"/>
      <c r="M5" s="834"/>
      <c r="N5" s="834"/>
      <c r="O5" s="834"/>
      <c r="P5" s="834"/>
      <c r="Q5" s="834"/>
      <c r="R5" s="834"/>
      <c r="S5" s="835"/>
    </row>
    <row r="6" spans="1:19" x14ac:dyDescent="0.2">
      <c r="A6" s="833" t="s">
        <v>3033</v>
      </c>
      <c r="B6" s="834"/>
      <c r="C6" s="834"/>
      <c r="D6" s="834"/>
      <c r="E6" s="834"/>
      <c r="F6" s="834"/>
      <c r="G6" s="834"/>
      <c r="H6" s="834"/>
      <c r="I6" s="834"/>
      <c r="J6" s="834"/>
      <c r="K6" s="834"/>
      <c r="L6" s="834"/>
      <c r="M6" s="834"/>
      <c r="N6" s="834"/>
      <c r="O6" s="834"/>
      <c r="P6" s="834"/>
      <c r="Q6" s="834"/>
      <c r="R6" s="834"/>
      <c r="S6" s="835"/>
    </row>
    <row r="7" spans="1:19" x14ac:dyDescent="0.2">
      <c r="A7" s="833" t="s">
        <v>3034</v>
      </c>
      <c r="B7" s="834"/>
      <c r="C7" s="834"/>
      <c r="D7" s="834"/>
      <c r="E7" s="834"/>
      <c r="F7" s="834"/>
      <c r="G7" s="834"/>
      <c r="H7" s="834"/>
      <c r="I7" s="834"/>
      <c r="J7" s="834"/>
      <c r="K7" s="834"/>
      <c r="L7" s="834"/>
      <c r="M7" s="834"/>
      <c r="N7" s="834"/>
      <c r="O7" s="834"/>
      <c r="P7" s="834"/>
      <c r="Q7" s="834"/>
      <c r="R7" s="834"/>
      <c r="S7" s="835"/>
    </row>
    <row r="8" spans="1:19" x14ac:dyDescent="0.2">
      <c r="A8" s="833" t="s">
        <v>3035</v>
      </c>
      <c r="B8" s="834"/>
      <c r="C8" s="834"/>
      <c r="D8" s="834"/>
      <c r="E8" s="834"/>
      <c r="F8" s="834"/>
      <c r="G8" s="834"/>
      <c r="H8" s="834"/>
      <c r="I8" s="834"/>
      <c r="J8" s="834"/>
      <c r="K8" s="834"/>
      <c r="L8" s="834"/>
      <c r="M8" s="834"/>
      <c r="N8" s="834"/>
      <c r="O8" s="834"/>
      <c r="P8" s="834"/>
      <c r="Q8" s="834"/>
      <c r="R8" s="834"/>
      <c r="S8" s="835"/>
    </row>
    <row r="9" spans="1:19" x14ac:dyDescent="0.2">
      <c r="A9" s="833" t="s">
        <v>3036</v>
      </c>
      <c r="B9" s="834"/>
      <c r="C9" s="834"/>
      <c r="D9" s="834"/>
      <c r="E9" s="834"/>
      <c r="F9" s="834"/>
      <c r="G9" s="834"/>
      <c r="H9" s="834"/>
      <c r="I9" s="834"/>
      <c r="J9" s="834"/>
      <c r="K9" s="834"/>
      <c r="L9" s="834"/>
      <c r="M9" s="834"/>
      <c r="N9" s="834"/>
      <c r="O9" s="834"/>
      <c r="P9" s="834"/>
      <c r="Q9" s="834"/>
      <c r="R9" s="834"/>
      <c r="S9" s="835"/>
    </row>
    <row r="10" spans="1:19" x14ac:dyDescent="0.2">
      <c r="A10" s="836" t="s">
        <v>3026</v>
      </c>
      <c r="B10" s="837"/>
      <c r="C10" s="837"/>
      <c r="D10" s="837"/>
      <c r="E10" s="837"/>
      <c r="F10" s="837"/>
      <c r="G10" s="837"/>
      <c r="H10" s="837"/>
      <c r="I10" s="837"/>
      <c r="J10" s="837"/>
      <c r="K10" s="837"/>
      <c r="L10" s="837"/>
      <c r="M10" s="837"/>
      <c r="N10" s="837"/>
      <c r="O10" s="837"/>
      <c r="P10" s="837"/>
      <c r="Q10" s="837"/>
      <c r="R10" s="837"/>
      <c r="S10" s="838"/>
    </row>
    <row r="11" spans="1:19" ht="32.2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4"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7.5" customHeight="1" x14ac:dyDescent="0.2">
      <c r="A13" s="831"/>
      <c r="B13" s="831"/>
      <c r="C13" s="853"/>
      <c r="D13" s="831"/>
      <c r="E13" s="831"/>
      <c r="F13" s="327" t="s">
        <v>63</v>
      </c>
      <c r="G13" s="327" t="s">
        <v>64</v>
      </c>
      <c r="H13" s="327" t="s">
        <v>65</v>
      </c>
      <c r="I13" s="831"/>
      <c r="J13" s="831"/>
      <c r="K13" s="329" t="s">
        <v>66</v>
      </c>
      <c r="L13" s="329" t="s">
        <v>67</v>
      </c>
      <c r="M13" s="329" t="s">
        <v>68</v>
      </c>
      <c r="N13" s="329"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1" customFormat="1" x14ac:dyDescent="0.2">
      <c r="A15" s="19">
        <v>3</v>
      </c>
      <c r="B15" s="19">
        <v>1</v>
      </c>
      <c r="C15" s="19">
        <v>4</v>
      </c>
      <c r="D15" s="19">
        <v>2</v>
      </c>
      <c r="E15" s="19">
        <v>2</v>
      </c>
      <c r="F15" s="19">
        <v>2</v>
      </c>
      <c r="G15" s="19">
        <v>2</v>
      </c>
      <c r="H15" s="19">
        <v>0</v>
      </c>
      <c r="I15" s="19">
        <v>4</v>
      </c>
      <c r="J15" s="19">
        <v>0</v>
      </c>
      <c r="K15" s="19">
        <v>0</v>
      </c>
      <c r="L15" s="19">
        <v>0</v>
      </c>
      <c r="M15" s="19">
        <v>0</v>
      </c>
      <c r="N15" s="19">
        <v>0</v>
      </c>
      <c r="O15" s="19">
        <v>2</v>
      </c>
      <c r="P15" s="19">
        <v>2</v>
      </c>
      <c r="Q15" s="19">
        <v>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111" customFormat="1" ht="63.75" x14ac:dyDescent="0.25">
      <c r="A17" s="479">
        <v>0</v>
      </c>
      <c r="B17" s="479">
        <v>1</v>
      </c>
      <c r="C17" s="479">
        <v>1</v>
      </c>
      <c r="D17" s="479">
        <v>1</v>
      </c>
      <c r="E17" s="479">
        <v>0</v>
      </c>
      <c r="F17" s="479">
        <v>0</v>
      </c>
      <c r="G17" s="479">
        <v>0</v>
      </c>
      <c r="H17" s="479">
        <v>0</v>
      </c>
      <c r="I17" s="479">
        <v>0</v>
      </c>
      <c r="J17" s="480" t="s">
        <v>3191</v>
      </c>
      <c r="K17" s="479">
        <v>0</v>
      </c>
      <c r="L17" s="479">
        <v>0</v>
      </c>
      <c r="M17" s="479">
        <v>0</v>
      </c>
      <c r="N17" s="479">
        <v>0</v>
      </c>
      <c r="O17" s="479">
        <v>0</v>
      </c>
      <c r="P17" s="479">
        <v>1</v>
      </c>
      <c r="Q17" s="479">
        <v>0</v>
      </c>
      <c r="R17" s="479">
        <v>0</v>
      </c>
      <c r="S17" s="47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111" customFormat="1" ht="63.75" x14ac:dyDescent="0.25">
      <c r="A19" s="479">
        <v>4</v>
      </c>
      <c r="B19" s="479">
        <v>3</v>
      </c>
      <c r="C19" s="479">
        <v>7</v>
      </c>
      <c r="D19" s="479">
        <v>5</v>
      </c>
      <c r="E19" s="479">
        <v>2</v>
      </c>
      <c r="F19" s="479">
        <v>0</v>
      </c>
      <c r="G19" s="479">
        <v>2</v>
      </c>
      <c r="H19" s="479">
        <v>1</v>
      </c>
      <c r="I19" s="479"/>
      <c r="J19" s="480" t="s">
        <v>3570</v>
      </c>
      <c r="K19" s="479">
        <v>0</v>
      </c>
      <c r="L19" s="479">
        <v>0</v>
      </c>
      <c r="M19" s="479">
        <v>0</v>
      </c>
      <c r="N19" s="479">
        <v>0</v>
      </c>
      <c r="O19" s="479">
        <v>3</v>
      </c>
      <c r="P19" s="479">
        <v>4</v>
      </c>
      <c r="Q19" s="479">
        <v>0</v>
      </c>
      <c r="R19" s="479">
        <v>0</v>
      </c>
      <c r="S19" s="47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111" customFormat="1" ht="63.75" x14ac:dyDescent="0.25">
      <c r="A21" s="546">
        <v>3</v>
      </c>
      <c r="B21" s="546">
        <v>0</v>
      </c>
      <c r="C21" s="546">
        <v>3</v>
      </c>
      <c r="D21" s="546">
        <v>2</v>
      </c>
      <c r="E21" s="546">
        <v>1</v>
      </c>
      <c r="F21" s="546">
        <v>1</v>
      </c>
      <c r="G21" s="546">
        <v>1</v>
      </c>
      <c r="H21" s="546">
        <v>0</v>
      </c>
      <c r="I21" s="546">
        <v>2</v>
      </c>
      <c r="J21" s="547" t="s">
        <v>3749</v>
      </c>
      <c r="K21" s="546">
        <v>0</v>
      </c>
      <c r="L21" s="546">
        <v>0</v>
      </c>
      <c r="M21" s="546">
        <v>0</v>
      </c>
      <c r="N21" s="546">
        <v>0</v>
      </c>
      <c r="O21" s="546">
        <v>2</v>
      </c>
      <c r="P21" s="546">
        <v>1</v>
      </c>
      <c r="Q21" s="546">
        <v>0</v>
      </c>
      <c r="R21" s="546">
        <v>0</v>
      </c>
      <c r="S21" s="546">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111" customFormat="1" ht="63.75" x14ac:dyDescent="0.25">
      <c r="A23" s="592">
        <v>4</v>
      </c>
      <c r="B23" s="592">
        <v>4</v>
      </c>
      <c r="C23" s="592">
        <v>8</v>
      </c>
      <c r="D23" s="592">
        <v>7</v>
      </c>
      <c r="E23" s="592">
        <v>1</v>
      </c>
      <c r="F23" s="592">
        <v>0</v>
      </c>
      <c r="G23" s="592">
        <v>5</v>
      </c>
      <c r="H23" s="592">
        <v>0</v>
      </c>
      <c r="I23" s="592">
        <v>5</v>
      </c>
      <c r="J23" s="593" t="s">
        <v>3793</v>
      </c>
      <c r="K23" s="592">
        <v>0</v>
      </c>
      <c r="L23" s="592">
        <v>0</v>
      </c>
      <c r="M23" s="592">
        <v>0</v>
      </c>
      <c r="N23" s="592">
        <v>0</v>
      </c>
      <c r="O23" s="592">
        <v>3</v>
      </c>
      <c r="P23" s="592">
        <v>5</v>
      </c>
      <c r="Q23" s="592">
        <v>0</v>
      </c>
      <c r="R23" s="592">
        <v>0</v>
      </c>
      <c r="S23" s="592">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111" customFormat="1" ht="63.75" x14ac:dyDescent="0.25">
      <c r="A25" s="636">
        <v>1</v>
      </c>
      <c r="B25" s="636">
        <v>4</v>
      </c>
      <c r="C25" s="636">
        <v>5</v>
      </c>
      <c r="D25" s="636">
        <v>4</v>
      </c>
      <c r="E25" s="636">
        <v>1</v>
      </c>
      <c r="F25" s="636">
        <v>0</v>
      </c>
      <c r="G25" s="636">
        <v>0</v>
      </c>
      <c r="H25" s="636">
        <v>0</v>
      </c>
      <c r="I25" s="636">
        <v>0</v>
      </c>
      <c r="J25" s="637" t="s">
        <v>3817</v>
      </c>
      <c r="K25" s="636">
        <v>0</v>
      </c>
      <c r="L25" s="636">
        <v>0</v>
      </c>
      <c r="M25" s="636">
        <v>0</v>
      </c>
      <c r="N25" s="636">
        <v>0</v>
      </c>
      <c r="O25" s="636">
        <v>5</v>
      </c>
      <c r="P25" s="636">
        <v>0</v>
      </c>
      <c r="Q25" s="636">
        <v>0</v>
      </c>
      <c r="R25" s="636">
        <v>0</v>
      </c>
      <c r="S25" s="636">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111" customFormat="1" ht="63.75" x14ac:dyDescent="0.25">
      <c r="A27" s="657">
        <v>0</v>
      </c>
      <c r="B27" s="657">
        <v>1</v>
      </c>
      <c r="C27" s="657">
        <v>1</v>
      </c>
      <c r="D27" s="657">
        <v>1</v>
      </c>
      <c r="E27" s="657">
        <v>0</v>
      </c>
      <c r="F27" s="657">
        <v>0</v>
      </c>
      <c r="G27" s="657">
        <v>0</v>
      </c>
      <c r="H27" s="657">
        <v>0</v>
      </c>
      <c r="I27" s="657">
        <v>0</v>
      </c>
      <c r="J27" s="658" t="s">
        <v>3749</v>
      </c>
      <c r="K27" s="657">
        <v>0</v>
      </c>
      <c r="L27" s="657">
        <v>0</v>
      </c>
      <c r="M27" s="657">
        <v>0</v>
      </c>
      <c r="N27" s="657">
        <v>0</v>
      </c>
      <c r="O27" s="657">
        <v>0</v>
      </c>
      <c r="P27" s="657">
        <v>1</v>
      </c>
      <c r="Q27" s="657">
        <v>0</v>
      </c>
      <c r="R27" s="657">
        <v>0</v>
      </c>
      <c r="S27" s="657">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111" customFormat="1" ht="63.75" x14ac:dyDescent="0.25">
      <c r="A29" s="710">
        <v>1</v>
      </c>
      <c r="B29" s="710">
        <v>6</v>
      </c>
      <c r="C29" s="710">
        <v>7</v>
      </c>
      <c r="D29" s="710">
        <v>4</v>
      </c>
      <c r="E29" s="710">
        <v>3</v>
      </c>
      <c r="F29" s="710">
        <v>2</v>
      </c>
      <c r="G29" s="710">
        <v>1</v>
      </c>
      <c r="H29" s="710">
        <v>0</v>
      </c>
      <c r="I29" s="710">
        <v>3</v>
      </c>
      <c r="J29" s="711" t="s">
        <v>3570</v>
      </c>
      <c r="K29" s="710">
        <v>0</v>
      </c>
      <c r="L29" s="710">
        <v>0</v>
      </c>
      <c r="M29" s="710">
        <v>0</v>
      </c>
      <c r="N29" s="710">
        <v>0</v>
      </c>
      <c r="O29" s="710">
        <v>4</v>
      </c>
      <c r="P29" s="710">
        <v>3</v>
      </c>
      <c r="Q29" s="710">
        <v>0</v>
      </c>
      <c r="R29" s="710">
        <v>0</v>
      </c>
      <c r="S29" s="710">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111" customFormat="1" x14ac:dyDescent="0.25">
      <c r="A31" s="741">
        <v>2</v>
      </c>
      <c r="B31" s="741">
        <v>2</v>
      </c>
      <c r="C31" s="741">
        <v>4</v>
      </c>
      <c r="D31" s="741">
        <v>1</v>
      </c>
      <c r="E31" s="741">
        <v>3</v>
      </c>
      <c r="F31" s="741">
        <v>1</v>
      </c>
      <c r="G31" s="741">
        <v>2</v>
      </c>
      <c r="H31" s="741">
        <v>1</v>
      </c>
      <c r="I31" s="741">
        <v>4</v>
      </c>
      <c r="J31" s="741">
        <v>0</v>
      </c>
      <c r="K31" s="741">
        <v>0</v>
      </c>
      <c r="L31" s="741">
        <v>0</v>
      </c>
      <c r="M31" s="741">
        <v>0</v>
      </c>
      <c r="N31" s="741">
        <v>0</v>
      </c>
      <c r="O31" s="741">
        <v>1</v>
      </c>
      <c r="P31" s="741">
        <v>3</v>
      </c>
      <c r="Q31" s="741">
        <v>0</v>
      </c>
      <c r="R31" s="741">
        <v>0</v>
      </c>
      <c r="S31" s="741">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ht="63.75" x14ac:dyDescent="0.25">
      <c r="A33" s="497">
        <v>2</v>
      </c>
      <c r="B33" s="497">
        <v>1</v>
      </c>
      <c r="C33" s="497">
        <v>3</v>
      </c>
      <c r="D33" s="497">
        <v>2</v>
      </c>
      <c r="E33" s="497">
        <v>1</v>
      </c>
      <c r="F33" s="497">
        <v>0</v>
      </c>
      <c r="G33" s="497">
        <v>2</v>
      </c>
      <c r="H33" s="497">
        <v>0</v>
      </c>
      <c r="I33" s="497">
        <v>2</v>
      </c>
      <c r="J33" s="179" t="s">
        <v>3883</v>
      </c>
      <c r="K33" s="497">
        <v>0</v>
      </c>
      <c r="L33" s="497">
        <v>0</v>
      </c>
      <c r="M33" s="497">
        <v>0</v>
      </c>
      <c r="N33" s="497">
        <v>0</v>
      </c>
      <c r="O33" s="497">
        <v>2</v>
      </c>
      <c r="P33" s="497">
        <v>1</v>
      </c>
      <c r="Q33" s="497">
        <v>0</v>
      </c>
      <c r="R33" s="497">
        <v>0</v>
      </c>
      <c r="S33" s="49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512" customFormat="1" ht="63.75" x14ac:dyDescent="0.25">
      <c r="A35" s="802">
        <v>1</v>
      </c>
      <c r="B35" s="804">
        <v>0</v>
      </c>
      <c r="C35" s="802">
        <v>1</v>
      </c>
      <c r="D35" s="802">
        <v>0</v>
      </c>
      <c r="E35" s="804">
        <v>1</v>
      </c>
      <c r="F35" s="802">
        <v>0</v>
      </c>
      <c r="G35" s="804">
        <v>0</v>
      </c>
      <c r="H35" s="804">
        <v>0</v>
      </c>
      <c r="I35" s="802">
        <v>0</v>
      </c>
      <c r="J35" s="804" t="s">
        <v>3883</v>
      </c>
      <c r="K35" s="804">
        <v>0</v>
      </c>
      <c r="L35" s="804">
        <v>0</v>
      </c>
      <c r="M35" s="804">
        <v>0</v>
      </c>
      <c r="N35" s="804">
        <v>0</v>
      </c>
      <c r="O35" s="804">
        <v>1</v>
      </c>
      <c r="P35" s="802">
        <v>0</v>
      </c>
      <c r="Q35" s="804">
        <v>0</v>
      </c>
      <c r="R35" s="804">
        <v>0</v>
      </c>
      <c r="S35" s="804">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512" customFormat="1" ht="63.75" x14ac:dyDescent="0.25">
      <c r="A37" s="818">
        <v>1</v>
      </c>
      <c r="B37" s="818">
        <v>1</v>
      </c>
      <c r="C37" s="818">
        <v>2</v>
      </c>
      <c r="D37" s="818">
        <v>1</v>
      </c>
      <c r="E37" s="818">
        <v>1</v>
      </c>
      <c r="F37" s="818">
        <v>0</v>
      </c>
      <c r="G37" s="818">
        <v>1</v>
      </c>
      <c r="H37" s="818">
        <v>0</v>
      </c>
      <c r="I37" s="818">
        <v>1</v>
      </c>
      <c r="J37" s="818" t="s">
        <v>3891</v>
      </c>
      <c r="K37" s="818">
        <v>0</v>
      </c>
      <c r="L37" s="818">
        <v>0</v>
      </c>
      <c r="M37" s="818">
        <v>0</v>
      </c>
      <c r="N37" s="818">
        <v>0</v>
      </c>
      <c r="O37" s="818">
        <v>1</v>
      </c>
      <c r="P37" s="818">
        <v>1</v>
      </c>
      <c r="Q37" s="818">
        <v>0</v>
      </c>
      <c r="R37" s="818">
        <v>0</v>
      </c>
      <c r="S37" s="818">
        <v>0</v>
      </c>
    </row>
    <row r="38" spans="1:19" x14ac:dyDescent="0.2">
      <c r="A38" s="1072" t="s">
        <v>181</v>
      </c>
      <c r="B38" s="1072"/>
      <c r="C38" s="1072"/>
      <c r="D38" s="1072"/>
      <c r="E38" s="1072"/>
      <c r="F38" s="1072"/>
      <c r="G38" s="1072"/>
      <c r="H38" s="1072"/>
      <c r="I38" s="1072"/>
      <c r="J38" s="1072"/>
      <c r="K38" s="1072"/>
      <c r="L38" s="1072"/>
      <c r="M38" s="1072"/>
      <c r="N38" s="1072"/>
      <c r="O38" s="1072"/>
      <c r="P38" s="1072"/>
      <c r="Q38" s="1072"/>
      <c r="R38" s="1072"/>
      <c r="S38" s="1072"/>
    </row>
    <row r="39" spans="1:19" s="50" customFormat="1" x14ac:dyDescent="0.2">
      <c r="A39" s="328">
        <f>SUM(A15,A17,A19,A21,A23,A25,A27,A29,A31,A33,A35,A37)</f>
        <v>22</v>
      </c>
      <c r="B39" s="328">
        <f t="shared" ref="B39:S39" si="0">SUM(B15,B17,B19,B21,B23,B25,B27,B29,B31,B33,B35,B37)</f>
        <v>24</v>
      </c>
      <c r="C39" s="328">
        <f t="shared" si="0"/>
        <v>46</v>
      </c>
      <c r="D39" s="328">
        <f t="shared" si="0"/>
        <v>30</v>
      </c>
      <c r="E39" s="328">
        <f t="shared" si="0"/>
        <v>16</v>
      </c>
      <c r="F39" s="328">
        <f t="shared" si="0"/>
        <v>6</v>
      </c>
      <c r="G39" s="328">
        <f t="shared" si="0"/>
        <v>16</v>
      </c>
      <c r="H39" s="328">
        <f t="shared" si="0"/>
        <v>2</v>
      </c>
      <c r="I39" s="328">
        <f t="shared" si="0"/>
        <v>21</v>
      </c>
      <c r="J39" s="328">
        <f t="shared" si="0"/>
        <v>0</v>
      </c>
      <c r="K39" s="328">
        <f t="shared" si="0"/>
        <v>0</v>
      </c>
      <c r="L39" s="328">
        <f t="shared" si="0"/>
        <v>0</v>
      </c>
      <c r="M39" s="328">
        <f t="shared" si="0"/>
        <v>0</v>
      </c>
      <c r="N39" s="328">
        <f t="shared" si="0"/>
        <v>0</v>
      </c>
      <c r="O39" s="328">
        <f t="shared" si="0"/>
        <v>24</v>
      </c>
      <c r="P39" s="328">
        <f t="shared" si="0"/>
        <v>22</v>
      </c>
      <c r="Q39" s="328">
        <f t="shared" si="0"/>
        <v>0</v>
      </c>
      <c r="R39" s="328">
        <f t="shared" si="0"/>
        <v>0</v>
      </c>
      <c r="S39" s="328">
        <f t="shared" si="0"/>
        <v>0</v>
      </c>
    </row>
    <row r="40" spans="1:19" x14ac:dyDescent="0.2">
      <c r="A40" s="72"/>
      <c r="B40" s="72"/>
      <c r="C40" s="72"/>
      <c r="D40" s="72"/>
      <c r="E40" s="72"/>
      <c r="F40" s="72"/>
      <c r="G40" s="72"/>
      <c r="H40" s="72"/>
      <c r="I40" s="72"/>
      <c r="J40" s="72"/>
      <c r="K40" s="72"/>
      <c r="L40" s="72"/>
      <c r="M40" s="72"/>
      <c r="N40" s="72"/>
      <c r="O40" s="72"/>
      <c r="P40" s="72"/>
      <c r="Q40" s="72"/>
      <c r="R40" s="72"/>
      <c r="S40" s="72"/>
    </row>
    <row r="41" spans="1:19" ht="19.5" customHeight="1" x14ac:dyDescent="0.2">
      <c r="A41" s="854" t="s">
        <v>3103</v>
      </c>
      <c r="B41" s="855"/>
      <c r="C41" s="855"/>
      <c r="D41" s="855"/>
      <c r="E41" s="855"/>
      <c r="F41" s="855"/>
      <c r="G41" s="855"/>
      <c r="H41" s="855"/>
      <c r="I41" s="855"/>
      <c r="J41" s="855"/>
      <c r="K41" s="855"/>
      <c r="L41" s="855"/>
      <c r="M41" s="855"/>
      <c r="N41" s="855"/>
      <c r="O41" s="855"/>
      <c r="P41" s="855"/>
      <c r="Q41" s="855"/>
      <c r="R41" s="855"/>
      <c r="S41" s="856"/>
    </row>
    <row r="42" spans="1:19" x14ac:dyDescent="0.2">
      <c r="A42" s="928" t="s">
        <v>173</v>
      </c>
      <c r="B42" s="929"/>
      <c r="C42" s="929"/>
      <c r="D42" s="929"/>
      <c r="E42" s="929"/>
      <c r="F42" s="929"/>
      <c r="G42" s="929"/>
      <c r="H42" s="929"/>
      <c r="I42" s="929"/>
      <c r="J42" s="929"/>
      <c r="K42" s="929"/>
      <c r="L42" s="929"/>
      <c r="M42" s="929"/>
      <c r="N42" s="929"/>
      <c r="O42" s="929"/>
      <c r="P42" s="929"/>
      <c r="Q42" s="929"/>
      <c r="R42" s="929"/>
      <c r="S42" s="930"/>
    </row>
    <row r="43" spans="1:19" x14ac:dyDescent="0.2">
      <c r="A43" s="833" t="s">
        <v>3037</v>
      </c>
      <c r="B43" s="834"/>
      <c r="C43" s="834"/>
      <c r="D43" s="834"/>
      <c r="E43" s="834"/>
      <c r="F43" s="834"/>
      <c r="G43" s="834"/>
      <c r="H43" s="834"/>
      <c r="I43" s="834"/>
      <c r="J43" s="834"/>
      <c r="K43" s="834"/>
      <c r="L43" s="834"/>
      <c r="M43" s="834"/>
      <c r="N43" s="834"/>
      <c r="O43" s="834"/>
      <c r="P43" s="834"/>
      <c r="Q43" s="834"/>
      <c r="R43" s="834"/>
      <c r="S43" s="835"/>
    </row>
    <row r="44" spans="1:19" x14ac:dyDescent="0.2">
      <c r="A44" s="833" t="s">
        <v>3038</v>
      </c>
      <c r="B44" s="834"/>
      <c r="C44" s="834"/>
      <c r="D44" s="834"/>
      <c r="E44" s="834"/>
      <c r="F44" s="834"/>
      <c r="G44" s="834"/>
      <c r="H44" s="834"/>
      <c r="I44" s="834"/>
      <c r="J44" s="834"/>
      <c r="K44" s="834"/>
      <c r="L44" s="834"/>
      <c r="M44" s="834"/>
      <c r="N44" s="834"/>
      <c r="O44" s="834"/>
      <c r="P44" s="834"/>
      <c r="Q44" s="834"/>
      <c r="R44" s="834"/>
      <c r="S44" s="835"/>
    </row>
    <row r="45" spans="1:19" x14ac:dyDescent="0.2">
      <c r="A45" s="833" t="s">
        <v>3039</v>
      </c>
      <c r="B45" s="834"/>
      <c r="C45" s="834"/>
      <c r="D45" s="834"/>
      <c r="E45" s="834"/>
      <c r="F45" s="834"/>
      <c r="G45" s="834"/>
      <c r="H45" s="834"/>
      <c r="I45" s="834"/>
      <c r="J45" s="834"/>
      <c r="K45" s="834"/>
      <c r="L45" s="834"/>
      <c r="M45" s="834"/>
      <c r="N45" s="834"/>
      <c r="O45" s="834"/>
      <c r="P45" s="834"/>
      <c r="Q45" s="834"/>
      <c r="R45" s="834"/>
      <c r="S45" s="835"/>
    </row>
    <row r="46" spans="1:19" x14ac:dyDescent="0.2">
      <c r="A46" s="833" t="s">
        <v>3040</v>
      </c>
      <c r="B46" s="834"/>
      <c r="C46" s="834"/>
      <c r="D46" s="834"/>
      <c r="E46" s="834"/>
      <c r="F46" s="834"/>
      <c r="G46" s="834"/>
      <c r="H46" s="834"/>
      <c r="I46" s="834"/>
      <c r="J46" s="834"/>
      <c r="K46" s="834"/>
      <c r="L46" s="834"/>
      <c r="M46" s="834"/>
      <c r="N46" s="834"/>
      <c r="O46" s="834"/>
      <c r="P46" s="834"/>
      <c r="Q46" s="834"/>
      <c r="R46" s="834"/>
      <c r="S46" s="835"/>
    </row>
    <row r="47" spans="1:19" x14ac:dyDescent="0.2">
      <c r="A47" s="833" t="s">
        <v>3041</v>
      </c>
      <c r="B47" s="834"/>
      <c r="C47" s="834"/>
      <c r="D47" s="834"/>
      <c r="E47" s="834"/>
      <c r="F47" s="834"/>
      <c r="G47" s="834"/>
      <c r="H47" s="834"/>
      <c r="I47" s="834"/>
      <c r="J47" s="834"/>
      <c r="K47" s="834"/>
      <c r="L47" s="834"/>
      <c r="M47" s="834"/>
      <c r="N47" s="834"/>
      <c r="O47" s="834"/>
      <c r="P47" s="834"/>
      <c r="Q47" s="834"/>
      <c r="R47" s="834"/>
      <c r="S47" s="835"/>
    </row>
    <row r="48" spans="1:19" x14ac:dyDescent="0.2">
      <c r="A48" s="833" t="s">
        <v>3042</v>
      </c>
      <c r="B48" s="834"/>
      <c r="C48" s="834"/>
      <c r="D48" s="834"/>
      <c r="E48" s="834"/>
      <c r="F48" s="834"/>
      <c r="G48" s="834"/>
      <c r="H48" s="834"/>
      <c r="I48" s="834"/>
      <c r="J48" s="834"/>
      <c r="K48" s="834"/>
      <c r="L48" s="834"/>
      <c r="M48" s="834"/>
      <c r="N48" s="834"/>
      <c r="O48" s="834"/>
      <c r="P48" s="834"/>
      <c r="Q48" s="834"/>
      <c r="R48" s="834"/>
      <c r="S48" s="835"/>
    </row>
    <row r="49" spans="1:19" x14ac:dyDescent="0.2">
      <c r="A49" s="833" t="s">
        <v>3043</v>
      </c>
      <c r="B49" s="834"/>
      <c r="C49" s="834"/>
      <c r="D49" s="834"/>
      <c r="E49" s="834"/>
      <c r="F49" s="834"/>
      <c r="G49" s="834"/>
      <c r="H49" s="834"/>
      <c r="I49" s="834"/>
      <c r="J49" s="834"/>
      <c r="K49" s="834"/>
      <c r="L49" s="834"/>
      <c r="M49" s="834"/>
      <c r="N49" s="834"/>
      <c r="O49" s="834"/>
      <c r="P49" s="834"/>
      <c r="Q49" s="834"/>
      <c r="R49" s="834"/>
      <c r="S49" s="835"/>
    </row>
    <row r="50" spans="1:19" x14ac:dyDescent="0.2">
      <c r="A50" s="836" t="s">
        <v>3044</v>
      </c>
      <c r="B50" s="837"/>
      <c r="C50" s="837"/>
      <c r="D50" s="837"/>
      <c r="E50" s="837"/>
      <c r="F50" s="837"/>
      <c r="G50" s="837"/>
      <c r="H50" s="837"/>
      <c r="I50" s="837"/>
      <c r="J50" s="837"/>
      <c r="K50" s="837"/>
      <c r="L50" s="837"/>
      <c r="M50" s="837"/>
      <c r="N50" s="837"/>
      <c r="O50" s="837"/>
      <c r="P50" s="837"/>
      <c r="Q50" s="837"/>
      <c r="R50" s="837"/>
      <c r="S50" s="838"/>
    </row>
    <row r="51" spans="1:19" ht="29.25"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28.5"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0" customHeight="1" x14ac:dyDescent="0.2">
      <c r="A53" s="831"/>
      <c r="B53" s="831"/>
      <c r="C53" s="853"/>
      <c r="D53" s="831"/>
      <c r="E53" s="831"/>
      <c r="F53" s="327" t="s">
        <v>63</v>
      </c>
      <c r="G53" s="327" t="s">
        <v>64</v>
      </c>
      <c r="H53" s="327" t="s">
        <v>65</v>
      </c>
      <c r="I53" s="831"/>
      <c r="J53" s="831"/>
      <c r="K53" s="329" t="s">
        <v>66</v>
      </c>
      <c r="L53" s="329" t="s">
        <v>67</v>
      </c>
      <c r="M53" s="329" t="s">
        <v>68</v>
      </c>
      <c r="N53" s="329" t="s">
        <v>67</v>
      </c>
      <c r="O53" s="831"/>
      <c r="P53" s="831"/>
      <c r="Q53" s="831"/>
      <c r="R53" s="831"/>
      <c r="S53" s="831"/>
    </row>
    <row r="54" spans="1:19" x14ac:dyDescent="0.2">
      <c r="A54" s="826" t="s">
        <v>69</v>
      </c>
      <c r="B54" s="826"/>
      <c r="C54" s="826"/>
      <c r="D54" s="826"/>
      <c r="E54" s="826"/>
      <c r="F54" s="826"/>
      <c r="G54" s="826"/>
      <c r="H54" s="826"/>
      <c r="I54" s="826"/>
      <c r="J54" s="826"/>
      <c r="K54" s="826"/>
      <c r="L54" s="826"/>
      <c r="M54" s="826"/>
      <c r="N54" s="826"/>
      <c r="O54" s="826"/>
      <c r="P54" s="826"/>
      <c r="Q54" s="826"/>
      <c r="R54" s="826"/>
      <c r="S54" s="826"/>
    </row>
    <row r="55" spans="1:19" s="21" customFormat="1"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826" t="s">
        <v>70</v>
      </c>
      <c r="B56" s="826"/>
      <c r="C56" s="826"/>
      <c r="D56" s="826"/>
      <c r="E56" s="826"/>
      <c r="F56" s="826"/>
      <c r="G56" s="826"/>
      <c r="H56" s="826"/>
      <c r="I56" s="826"/>
      <c r="J56" s="826"/>
      <c r="K56" s="826"/>
      <c r="L56" s="826"/>
      <c r="M56" s="826"/>
      <c r="N56" s="826"/>
      <c r="O56" s="826"/>
      <c r="P56" s="826"/>
      <c r="Q56" s="826"/>
      <c r="R56" s="826"/>
      <c r="S56" s="826"/>
    </row>
    <row r="57" spans="1:19" s="21"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21"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21"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21"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826" t="s">
        <v>74</v>
      </c>
      <c r="B64" s="826"/>
      <c r="C64" s="826"/>
      <c r="D64" s="826"/>
      <c r="E64" s="826"/>
      <c r="F64" s="826"/>
      <c r="G64" s="826"/>
      <c r="H64" s="826"/>
      <c r="I64" s="826"/>
      <c r="J64" s="826"/>
      <c r="K64" s="826"/>
      <c r="L64" s="826"/>
      <c r="M64" s="826"/>
      <c r="N64" s="826"/>
      <c r="O64" s="826"/>
      <c r="P64" s="826"/>
      <c r="Q64" s="826"/>
      <c r="R64" s="826"/>
      <c r="S64" s="826"/>
    </row>
    <row r="65" spans="1:19" s="21"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21"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21"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78</v>
      </c>
      <c r="B72" s="826"/>
      <c r="C72" s="826"/>
      <c r="D72" s="826"/>
      <c r="E72" s="826"/>
      <c r="F72" s="826"/>
      <c r="G72" s="826"/>
      <c r="H72" s="826"/>
      <c r="I72" s="826"/>
      <c r="J72" s="826"/>
      <c r="K72" s="826"/>
      <c r="L72" s="826"/>
      <c r="M72" s="826"/>
      <c r="N72" s="826"/>
      <c r="O72" s="826"/>
      <c r="P72" s="826"/>
      <c r="Q72" s="826"/>
      <c r="R72" s="826"/>
      <c r="S72" s="826"/>
    </row>
    <row r="73" spans="1:19" s="21"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826" t="s">
        <v>79</v>
      </c>
      <c r="B74" s="826"/>
      <c r="C74" s="826"/>
      <c r="D74" s="826"/>
      <c r="E74" s="826"/>
      <c r="F74" s="826"/>
      <c r="G74" s="826"/>
      <c r="H74" s="826"/>
      <c r="I74" s="826"/>
      <c r="J74" s="826"/>
      <c r="K74" s="826"/>
      <c r="L74" s="826"/>
      <c r="M74" s="826"/>
      <c r="N74" s="826"/>
      <c r="O74" s="826"/>
      <c r="P74" s="826"/>
      <c r="Q74" s="826"/>
      <c r="R74" s="826"/>
      <c r="S74" s="826"/>
    </row>
    <row r="75" spans="1:19" s="21"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826" t="s">
        <v>80</v>
      </c>
      <c r="B76" s="826"/>
      <c r="C76" s="826"/>
      <c r="D76" s="826"/>
      <c r="E76" s="826"/>
      <c r="F76" s="826"/>
      <c r="G76" s="826"/>
      <c r="H76" s="826"/>
      <c r="I76" s="826"/>
      <c r="J76" s="826"/>
      <c r="K76" s="826"/>
      <c r="L76" s="826"/>
      <c r="M76" s="826"/>
      <c r="N76" s="826"/>
      <c r="O76" s="826"/>
      <c r="P76" s="826"/>
      <c r="Q76" s="826"/>
      <c r="R76" s="826"/>
      <c r="S76" s="826"/>
    </row>
    <row r="77" spans="1:19" s="21"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ht="13.5" customHeight="1" x14ac:dyDescent="0.2">
      <c r="A78" s="1072" t="s">
        <v>181</v>
      </c>
      <c r="B78" s="1072"/>
      <c r="C78" s="1072"/>
      <c r="D78" s="1072"/>
      <c r="E78" s="1072"/>
      <c r="F78" s="1072"/>
      <c r="G78" s="1072"/>
      <c r="H78" s="1072"/>
      <c r="I78" s="1072"/>
      <c r="J78" s="1072"/>
      <c r="K78" s="1072"/>
      <c r="L78" s="1072"/>
      <c r="M78" s="1072"/>
      <c r="N78" s="1072"/>
      <c r="O78" s="1072"/>
      <c r="P78" s="1072"/>
      <c r="Q78" s="1072"/>
      <c r="R78" s="1072"/>
      <c r="S78" s="1072"/>
    </row>
    <row r="79" spans="1:19" s="50" customFormat="1" x14ac:dyDescent="0.2">
      <c r="A79" s="328">
        <f>SUM(A77,A75,A73,A71,A69,A67,A65,A63,A61,A59,A57,A55)</f>
        <v>0</v>
      </c>
      <c r="B79" s="436">
        <f t="shared" ref="B79:S79" si="1">SUM(B77,B75,B73,B71,B69,B67,B65,B63,B61,B59,B57,B55)</f>
        <v>0</v>
      </c>
      <c r="C79" s="436">
        <f t="shared" si="1"/>
        <v>0</v>
      </c>
      <c r="D79" s="436">
        <f t="shared" si="1"/>
        <v>0</v>
      </c>
      <c r="E79" s="436">
        <f t="shared" si="1"/>
        <v>0</v>
      </c>
      <c r="F79" s="436">
        <f t="shared" si="1"/>
        <v>0</v>
      </c>
      <c r="G79" s="436">
        <f t="shared" si="1"/>
        <v>0</v>
      </c>
      <c r="H79" s="436">
        <f t="shared" si="1"/>
        <v>0</v>
      </c>
      <c r="I79" s="436">
        <f t="shared" si="1"/>
        <v>0</v>
      </c>
      <c r="J79" s="436">
        <f t="shared" si="1"/>
        <v>0</v>
      </c>
      <c r="K79" s="436">
        <f t="shared" si="1"/>
        <v>0</v>
      </c>
      <c r="L79" s="436">
        <f t="shared" si="1"/>
        <v>0</v>
      </c>
      <c r="M79" s="436">
        <f t="shared" si="1"/>
        <v>0</v>
      </c>
      <c r="N79" s="436">
        <f t="shared" si="1"/>
        <v>0</v>
      </c>
      <c r="O79" s="436">
        <f t="shared" si="1"/>
        <v>0</v>
      </c>
      <c r="P79" s="436">
        <f t="shared" si="1"/>
        <v>0</v>
      </c>
      <c r="Q79" s="436">
        <f t="shared" si="1"/>
        <v>0</v>
      </c>
      <c r="R79" s="436">
        <f t="shared" si="1"/>
        <v>0</v>
      </c>
      <c r="S79" s="436">
        <f t="shared" si="1"/>
        <v>0</v>
      </c>
    </row>
    <row r="80" spans="1:19" x14ac:dyDescent="0.2">
      <c r="A80" s="5"/>
      <c r="B80" s="5"/>
      <c r="C80" s="5"/>
      <c r="D80" s="5"/>
      <c r="E80" s="5"/>
      <c r="F80" s="5"/>
      <c r="G80" s="5"/>
      <c r="H80" s="5"/>
      <c r="I80" s="5"/>
      <c r="J80" s="5"/>
      <c r="K80" s="5"/>
      <c r="L80" s="5"/>
      <c r="M80" s="5"/>
      <c r="N80" s="5"/>
      <c r="O80" s="5"/>
      <c r="P80" s="5"/>
      <c r="Q80" s="5"/>
      <c r="R80" s="5"/>
      <c r="S80" s="5"/>
    </row>
    <row r="81" spans="1:19" ht="21" customHeight="1" x14ac:dyDescent="0.2">
      <c r="A81" s="1016" t="s">
        <v>3104</v>
      </c>
      <c r="B81" s="1017"/>
      <c r="C81" s="1017"/>
      <c r="D81" s="1017"/>
      <c r="E81" s="1017"/>
      <c r="F81" s="1017"/>
      <c r="G81" s="1017"/>
      <c r="H81" s="1017"/>
      <c r="I81" s="1017"/>
      <c r="J81" s="1017"/>
      <c r="K81" s="1017"/>
      <c r="L81" s="1017"/>
      <c r="M81" s="1017"/>
      <c r="N81" s="1017"/>
      <c r="O81" s="1017"/>
      <c r="P81" s="1017"/>
      <c r="Q81" s="1017"/>
      <c r="R81" s="1017"/>
      <c r="S81" s="1018"/>
    </row>
    <row r="82" spans="1:19" x14ac:dyDescent="0.2">
      <c r="A82" s="928" t="s">
        <v>173</v>
      </c>
      <c r="B82" s="929"/>
      <c r="C82" s="929"/>
      <c r="D82" s="929"/>
      <c r="E82" s="929"/>
      <c r="F82" s="929"/>
      <c r="G82" s="929"/>
      <c r="H82" s="929"/>
      <c r="I82" s="929"/>
      <c r="J82" s="929"/>
      <c r="K82" s="929"/>
      <c r="L82" s="929"/>
      <c r="M82" s="929"/>
      <c r="N82" s="929"/>
      <c r="O82" s="929"/>
      <c r="P82" s="929"/>
      <c r="Q82" s="929"/>
      <c r="R82" s="929"/>
      <c r="S82" s="930"/>
    </row>
    <row r="83" spans="1:19" x14ac:dyDescent="0.2">
      <c r="A83" s="833" t="s">
        <v>3045</v>
      </c>
      <c r="B83" s="834"/>
      <c r="C83" s="834"/>
      <c r="D83" s="834"/>
      <c r="E83" s="834"/>
      <c r="F83" s="834"/>
      <c r="G83" s="834"/>
      <c r="H83" s="834"/>
      <c r="I83" s="834"/>
      <c r="J83" s="834"/>
      <c r="K83" s="834"/>
      <c r="L83" s="834"/>
      <c r="M83" s="834"/>
      <c r="N83" s="834"/>
      <c r="O83" s="834"/>
      <c r="P83" s="834"/>
      <c r="Q83" s="834"/>
      <c r="R83" s="834"/>
      <c r="S83" s="835"/>
    </row>
    <row r="84" spans="1:19" x14ac:dyDescent="0.2">
      <c r="A84" s="833" t="s">
        <v>3046</v>
      </c>
      <c r="B84" s="834"/>
      <c r="C84" s="834"/>
      <c r="D84" s="834"/>
      <c r="E84" s="834"/>
      <c r="F84" s="834"/>
      <c r="G84" s="834"/>
      <c r="H84" s="834"/>
      <c r="I84" s="834"/>
      <c r="J84" s="834"/>
      <c r="K84" s="834"/>
      <c r="L84" s="834"/>
      <c r="M84" s="834"/>
      <c r="N84" s="834"/>
      <c r="O84" s="834"/>
      <c r="P84" s="834"/>
      <c r="Q84" s="834"/>
      <c r="R84" s="834"/>
      <c r="S84" s="835"/>
    </row>
    <row r="85" spans="1:19" x14ac:dyDescent="0.2">
      <c r="A85" s="833" t="s">
        <v>3047</v>
      </c>
      <c r="B85" s="834"/>
      <c r="C85" s="834"/>
      <c r="D85" s="834"/>
      <c r="E85" s="834"/>
      <c r="F85" s="834"/>
      <c r="G85" s="834"/>
      <c r="H85" s="834"/>
      <c r="I85" s="834"/>
      <c r="J85" s="834"/>
      <c r="K85" s="834"/>
      <c r="L85" s="834"/>
      <c r="M85" s="834"/>
      <c r="N85" s="834"/>
      <c r="O85" s="834"/>
      <c r="P85" s="834"/>
      <c r="Q85" s="834"/>
      <c r="R85" s="834"/>
      <c r="S85" s="835"/>
    </row>
    <row r="86" spans="1:19" x14ac:dyDescent="0.2">
      <c r="A86" s="833" t="s">
        <v>3048</v>
      </c>
      <c r="B86" s="834"/>
      <c r="C86" s="834"/>
      <c r="D86" s="834"/>
      <c r="E86" s="834"/>
      <c r="F86" s="834"/>
      <c r="G86" s="834"/>
      <c r="H86" s="834"/>
      <c r="I86" s="834"/>
      <c r="J86" s="834"/>
      <c r="K86" s="834"/>
      <c r="L86" s="834"/>
      <c r="M86" s="834"/>
      <c r="N86" s="834"/>
      <c r="O86" s="834"/>
      <c r="P86" s="834"/>
      <c r="Q86" s="834"/>
      <c r="R86" s="834"/>
      <c r="S86" s="835"/>
    </row>
    <row r="87" spans="1:19" x14ac:dyDescent="0.2">
      <c r="A87" s="833" t="s">
        <v>3049</v>
      </c>
      <c r="B87" s="834"/>
      <c r="C87" s="834"/>
      <c r="D87" s="834"/>
      <c r="E87" s="834"/>
      <c r="F87" s="834"/>
      <c r="G87" s="834"/>
      <c r="H87" s="834"/>
      <c r="I87" s="834"/>
      <c r="J87" s="834"/>
      <c r="K87" s="834"/>
      <c r="L87" s="834"/>
      <c r="M87" s="834"/>
      <c r="N87" s="834"/>
      <c r="O87" s="834"/>
      <c r="P87" s="834"/>
      <c r="Q87" s="834"/>
      <c r="R87" s="834"/>
      <c r="S87" s="835"/>
    </row>
    <row r="88" spans="1:19" x14ac:dyDescent="0.2">
      <c r="A88" s="833" t="s">
        <v>3050</v>
      </c>
      <c r="B88" s="834"/>
      <c r="C88" s="834"/>
      <c r="D88" s="834"/>
      <c r="E88" s="834"/>
      <c r="F88" s="834"/>
      <c r="G88" s="834"/>
      <c r="H88" s="834"/>
      <c r="I88" s="834"/>
      <c r="J88" s="834"/>
      <c r="K88" s="834"/>
      <c r="L88" s="834"/>
      <c r="M88" s="834"/>
      <c r="N88" s="834"/>
      <c r="O88" s="834"/>
      <c r="P88" s="834"/>
      <c r="Q88" s="834"/>
      <c r="R88" s="834"/>
      <c r="S88" s="835"/>
    </row>
    <row r="89" spans="1:19" x14ac:dyDescent="0.2">
      <c r="A89" s="833" t="s">
        <v>3051</v>
      </c>
      <c r="B89" s="834"/>
      <c r="C89" s="834"/>
      <c r="D89" s="834"/>
      <c r="E89" s="834"/>
      <c r="F89" s="834"/>
      <c r="G89" s="834"/>
      <c r="H89" s="834"/>
      <c r="I89" s="834"/>
      <c r="J89" s="834"/>
      <c r="K89" s="834"/>
      <c r="L89" s="834"/>
      <c r="M89" s="834"/>
      <c r="N89" s="834"/>
      <c r="O89" s="834"/>
      <c r="P89" s="834"/>
      <c r="Q89" s="834"/>
      <c r="R89" s="834"/>
      <c r="S89" s="835"/>
    </row>
    <row r="90" spans="1:19" x14ac:dyDescent="0.2">
      <c r="A90" s="836" t="s">
        <v>3052</v>
      </c>
      <c r="B90" s="837"/>
      <c r="C90" s="837"/>
      <c r="D90" s="837"/>
      <c r="E90" s="837"/>
      <c r="F90" s="837"/>
      <c r="G90" s="837"/>
      <c r="H90" s="837"/>
      <c r="I90" s="837"/>
      <c r="J90" s="837"/>
      <c r="K90" s="837"/>
      <c r="L90" s="837"/>
      <c r="M90" s="837"/>
      <c r="N90" s="837"/>
      <c r="O90" s="837"/>
      <c r="P90" s="837"/>
      <c r="Q90" s="837"/>
      <c r="R90" s="837"/>
      <c r="S90" s="838"/>
    </row>
    <row r="91" spans="1:19" ht="31.5" customHeight="1" x14ac:dyDescent="0.2">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4.75"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6" customHeight="1" x14ac:dyDescent="0.2">
      <c r="A93" s="831"/>
      <c r="B93" s="831"/>
      <c r="C93" s="853"/>
      <c r="D93" s="831"/>
      <c r="E93" s="831"/>
      <c r="F93" s="327" t="s">
        <v>63</v>
      </c>
      <c r="G93" s="327" t="s">
        <v>64</v>
      </c>
      <c r="H93" s="327" t="s">
        <v>65</v>
      </c>
      <c r="I93" s="831"/>
      <c r="J93" s="831"/>
      <c r="K93" s="329" t="s">
        <v>66</v>
      </c>
      <c r="L93" s="329" t="s">
        <v>67</v>
      </c>
      <c r="M93" s="329" t="s">
        <v>68</v>
      </c>
      <c r="N93" s="329"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21" customFormat="1" x14ac:dyDescent="0.2">
      <c r="A95" s="1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21" customFormat="1" x14ac:dyDescent="0.2">
      <c r="A97" s="19">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21" customFormat="1" x14ac:dyDescent="0.2">
      <c r="A99" s="19">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21" customFormat="1" x14ac:dyDescent="0.2">
      <c r="A101" s="19">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21" customFormat="1" x14ac:dyDescent="0.2">
      <c r="A103" s="19">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21" customFormat="1" x14ac:dyDescent="0.2">
      <c r="A105" s="19">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21" customFormat="1" x14ac:dyDescent="0.2">
      <c r="A107" s="19">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21" customFormat="1" x14ac:dyDescent="0.2">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21" customFormat="1" x14ac:dyDescent="0.2">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21"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21" customFormat="1" x14ac:dyDescent="0.2">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21"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
      <c r="A118" s="1072" t="s">
        <v>181</v>
      </c>
      <c r="B118" s="1072"/>
      <c r="C118" s="1072"/>
      <c r="D118" s="1072"/>
      <c r="E118" s="1072"/>
      <c r="F118" s="1072"/>
      <c r="G118" s="1072"/>
      <c r="H118" s="1072"/>
      <c r="I118" s="1072"/>
      <c r="J118" s="1072"/>
      <c r="K118" s="1072"/>
      <c r="L118" s="1072"/>
      <c r="M118" s="1072"/>
      <c r="N118" s="1072"/>
      <c r="O118" s="1072"/>
      <c r="P118" s="1072"/>
      <c r="Q118" s="1072"/>
      <c r="R118" s="1072"/>
      <c r="S118" s="1072"/>
    </row>
    <row r="119" spans="1:19" s="50" customFormat="1" x14ac:dyDescent="0.2">
      <c r="A119" s="328">
        <f>SUM(A117,A115,A113,A111,A109,A107,A105,A103,A101,A99,A97,A95)</f>
        <v>0</v>
      </c>
      <c r="B119" s="436">
        <f t="shared" ref="B119:S119" si="2">SUM(B117,B115,B113,B111,B109,B107,B105,B103,B101,B99,B97,B95)</f>
        <v>0</v>
      </c>
      <c r="C119" s="436">
        <f t="shared" si="2"/>
        <v>0</v>
      </c>
      <c r="D119" s="436">
        <f t="shared" si="2"/>
        <v>0</v>
      </c>
      <c r="E119" s="436">
        <f t="shared" si="2"/>
        <v>0</v>
      </c>
      <c r="F119" s="436">
        <f t="shared" si="2"/>
        <v>0</v>
      </c>
      <c r="G119" s="436">
        <f t="shared" si="2"/>
        <v>0</v>
      </c>
      <c r="H119" s="436">
        <f t="shared" si="2"/>
        <v>0</v>
      </c>
      <c r="I119" s="436">
        <f t="shared" si="2"/>
        <v>0</v>
      </c>
      <c r="J119" s="436">
        <f t="shared" si="2"/>
        <v>0</v>
      </c>
      <c r="K119" s="436">
        <f t="shared" si="2"/>
        <v>0</v>
      </c>
      <c r="L119" s="436">
        <f t="shared" si="2"/>
        <v>0</v>
      </c>
      <c r="M119" s="436">
        <f t="shared" si="2"/>
        <v>0</v>
      </c>
      <c r="N119" s="436">
        <f t="shared" si="2"/>
        <v>0</v>
      </c>
      <c r="O119" s="436">
        <f t="shared" si="2"/>
        <v>0</v>
      </c>
      <c r="P119" s="436">
        <f t="shared" si="2"/>
        <v>0</v>
      </c>
      <c r="Q119" s="436">
        <f t="shared" si="2"/>
        <v>0</v>
      </c>
      <c r="R119" s="436">
        <f t="shared" si="2"/>
        <v>0</v>
      </c>
      <c r="S119" s="436">
        <f t="shared" si="2"/>
        <v>0</v>
      </c>
    </row>
    <row r="120" spans="1:19" x14ac:dyDescent="0.2">
      <c r="A120" s="5"/>
      <c r="B120" s="5"/>
      <c r="C120" s="5"/>
      <c r="D120" s="5"/>
      <c r="E120" s="5"/>
      <c r="F120" s="5"/>
      <c r="G120" s="5"/>
      <c r="H120" s="5"/>
      <c r="I120" s="5"/>
      <c r="J120" s="5"/>
      <c r="K120" s="5"/>
      <c r="L120" s="5"/>
      <c r="M120" s="5"/>
      <c r="N120" s="5"/>
      <c r="O120" s="5"/>
      <c r="P120" s="5"/>
      <c r="Q120" s="5"/>
      <c r="R120" s="5"/>
      <c r="S120" s="5"/>
    </row>
    <row r="121" spans="1:19" ht="19.5" customHeight="1" x14ac:dyDescent="0.2">
      <c r="A121" s="1016" t="s">
        <v>3105</v>
      </c>
      <c r="B121" s="1017"/>
      <c r="C121" s="1017"/>
      <c r="D121" s="1017"/>
      <c r="E121" s="1017"/>
      <c r="F121" s="1017"/>
      <c r="G121" s="1017"/>
      <c r="H121" s="1017"/>
      <c r="I121" s="1017"/>
      <c r="J121" s="1017"/>
      <c r="K121" s="1017"/>
      <c r="L121" s="1017"/>
      <c r="M121" s="1017"/>
      <c r="N121" s="1017"/>
      <c r="O121" s="1017"/>
      <c r="P121" s="1017"/>
      <c r="Q121" s="1017"/>
      <c r="R121" s="1017"/>
      <c r="S121" s="1018"/>
    </row>
    <row r="122" spans="1:19" x14ac:dyDescent="0.2">
      <c r="A122" s="928"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833" t="s">
        <v>3053</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315</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3054</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3055</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3056</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3057</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387</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3058</v>
      </c>
      <c r="B130" s="837"/>
      <c r="C130" s="837"/>
      <c r="D130" s="837"/>
      <c r="E130" s="837"/>
      <c r="F130" s="837"/>
      <c r="G130" s="837"/>
      <c r="H130" s="837"/>
      <c r="I130" s="837"/>
      <c r="J130" s="837"/>
      <c r="K130" s="837"/>
      <c r="L130" s="837"/>
      <c r="M130" s="837"/>
      <c r="N130" s="837"/>
      <c r="O130" s="837"/>
      <c r="P130" s="837"/>
      <c r="Q130" s="837"/>
      <c r="R130" s="837"/>
      <c r="S130" s="838"/>
    </row>
    <row r="131" spans="1:19" ht="33" customHeight="1" x14ac:dyDescent="0.2">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25.5"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4.5" customHeight="1" x14ac:dyDescent="0.2">
      <c r="A133" s="831"/>
      <c r="B133" s="831"/>
      <c r="C133" s="853"/>
      <c r="D133" s="831"/>
      <c r="E133" s="831"/>
      <c r="F133" s="327" t="s">
        <v>63</v>
      </c>
      <c r="G133" s="327" t="s">
        <v>64</v>
      </c>
      <c r="H133" s="327" t="s">
        <v>65</v>
      </c>
      <c r="I133" s="831"/>
      <c r="J133" s="831"/>
      <c r="K133" s="329" t="s">
        <v>66</v>
      </c>
      <c r="L133" s="329" t="s">
        <v>67</v>
      </c>
      <c r="M133" s="329" t="s">
        <v>68</v>
      </c>
      <c r="N133" s="329" t="s">
        <v>67</v>
      </c>
      <c r="O133" s="831"/>
      <c r="P133" s="831"/>
      <c r="Q133" s="831"/>
      <c r="R133" s="831"/>
      <c r="S133" s="831"/>
    </row>
    <row r="134" spans="1:19"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21" customFormat="1" x14ac:dyDescent="0.2">
      <c r="A135" s="1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21" customFormat="1"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21"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21"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21"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21" customFormat="1"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21" customFormat="1"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21" customFormat="1"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21" customFormat="1"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21" customFormat="1" x14ac:dyDescent="0.2">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21" customFormat="1"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21" customFormat="1"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
      <c r="A158" s="1072" t="s">
        <v>181</v>
      </c>
      <c r="B158" s="1072"/>
      <c r="C158" s="1072"/>
      <c r="D158" s="1072"/>
      <c r="E158" s="1072"/>
      <c r="F158" s="1072"/>
      <c r="G158" s="1072"/>
      <c r="H158" s="1072"/>
      <c r="I158" s="1072"/>
      <c r="J158" s="1072"/>
      <c r="K158" s="1072"/>
      <c r="L158" s="1072"/>
      <c r="M158" s="1072"/>
      <c r="N158" s="1072"/>
      <c r="O158" s="1072"/>
      <c r="P158" s="1072"/>
      <c r="Q158" s="1072"/>
      <c r="R158" s="1072"/>
      <c r="S158" s="1072"/>
    </row>
    <row r="159" spans="1:19" s="50" customFormat="1" x14ac:dyDescent="0.2">
      <c r="A159" s="328">
        <f>SUM(A157,A155,A153,A151,A149,A147,A145,A143,A141,A139,A137,A135)</f>
        <v>0</v>
      </c>
      <c r="B159" s="436">
        <f t="shared" ref="B159:S159" si="3">SUM(B157,B155,B153,B151,B149,B147,B145,B143,B141,B139,B137,B135)</f>
        <v>0</v>
      </c>
      <c r="C159" s="436">
        <f t="shared" si="3"/>
        <v>0</v>
      </c>
      <c r="D159" s="436">
        <f t="shared" si="3"/>
        <v>0</v>
      </c>
      <c r="E159" s="436">
        <f t="shared" si="3"/>
        <v>0</v>
      </c>
      <c r="F159" s="436">
        <f t="shared" si="3"/>
        <v>0</v>
      </c>
      <c r="G159" s="436">
        <f t="shared" si="3"/>
        <v>0</v>
      </c>
      <c r="H159" s="436">
        <f t="shared" si="3"/>
        <v>0</v>
      </c>
      <c r="I159" s="436">
        <f t="shared" si="3"/>
        <v>0</v>
      </c>
      <c r="J159" s="436">
        <f t="shared" si="3"/>
        <v>0</v>
      </c>
      <c r="K159" s="436">
        <f t="shared" si="3"/>
        <v>0</v>
      </c>
      <c r="L159" s="436">
        <f t="shared" si="3"/>
        <v>0</v>
      </c>
      <c r="M159" s="436">
        <f t="shared" si="3"/>
        <v>0</v>
      </c>
      <c r="N159" s="436">
        <f t="shared" si="3"/>
        <v>0</v>
      </c>
      <c r="O159" s="436">
        <f t="shared" si="3"/>
        <v>0</v>
      </c>
      <c r="P159" s="436">
        <f t="shared" si="3"/>
        <v>0</v>
      </c>
      <c r="Q159" s="436">
        <f t="shared" si="3"/>
        <v>0</v>
      </c>
      <c r="R159" s="436">
        <f t="shared" si="3"/>
        <v>0</v>
      </c>
      <c r="S159" s="436">
        <f t="shared" si="3"/>
        <v>0</v>
      </c>
    </row>
    <row r="160" spans="1:19" x14ac:dyDescent="0.2">
      <c r="A160" s="5"/>
      <c r="B160" s="5"/>
      <c r="C160" s="5"/>
      <c r="D160" s="5"/>
      <c r="E160" s="5"/>
      <c r="F160" s="5"/>
      <c r="G160" s="5"/>
      <c r="H160" s="5"/>
      <c r="I160" s="5"/>
      <c r="J160" s="5"/>
      <c r="K160" s="5"/>
      <c r="L160" s="5"/>
      <c r="M160" s="5"/>
      <c r="N160" s="5"/>
      <c r="O160" s="5"/>
      <c r="P160" s="5"/>
      <c r="Q160" s="5"/>
      <c r="R160" s="5"/>
      <c r="S160" s="5"/>
    </row>
    <row r="161" spans="1:19" ht="21.75" customHeight="1" x14ac:dyDescent="0.2">
      <c r="A161" s="1016" t="s">
        <v>3106</v>
      </c>
      <c r="B161" s="1017"/>
      <c r="C161" s="1017"/>
      <c r="D161" s="1017"/>
      <c r="E161" s="1017"/>
      <c r="F161" s="1017"/>
      <c r="G161" s="1017"/>
      <c r="H161" s="1017"/>
      <c r="I161" s="1017"/>
      <c r="J161" s="1017"/>
      <c r="K161" s="1017"/>
      <c r="L161" s="1017"/>
      <c r="M161" s="1017"/>
      <c r="N161" s="1017"/>
      <c r="O161" s="1017"/>
      <c r="P161" s="1017"/>
      <c r="Q161" s="1017"/>
      <c r="R161" s="1017"/>
      <c r="S161" s="1018"/>
    </row>
    <row r="162" spans="1:19" x14ac:dyDescent="0.2">
      <c r="A162" s="928"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
      <c r="A163" s="833" t="s">
        <v>3059</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3060</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3061</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4" t="s">
        <v>3062</v>
      </c>
      <c r="B166" s="834"/>
      <c r="C166" s="834"/>
      <c r="D166" s="834"/>
      <c r="E166" s="834"/>
      <c r="F166" s="834"/>
      <c r="G166" s="834"/>
      <c r="H166" s="834"/>
      <c r="I166" s="834"/>
      <c r="J166" s="834"/>
      <c r="K166" s="834"/>
      <c r="L166" s="834"/>
      <c r="M166" s="834"/>
      <c r="N166" s="834"/>
      <c r="O166" s="834"/>
      <c r="P166" s="834"/>
      <c r="Q166" s="834"/>
      <c r="R166" s="834"/>
      <c r="S166" s="834"/>
    </row>
    <row r="167" spans="1:19" x14ac:dyDescent="0.2">
      <c r="A167" s="833" t="s">
        <v>3063</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3064</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3027</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3065</v>
      </c>
      <c r="B170" s="837"/>
      <c r="C170" s="837"/>
      <c r="D170" s="837"/>
      <c r="E170" s="837"/>
      <c r="F170" s="837"/>
      <c r="G170" s="837"/>
      <c r="H170" s="837"/>
      <c r="I170" s="837"/>
      <c r="J170" s="837"/>
      <c r="K170" s="837"/>
      <c r="L170" s="837"/>
      <c r="M170" s="837"/>
      <c r="N170" s="837"/>
      <c r="O170" s="837"/>
      <c r="P170" s="837"/>
      <c r="Q170" s="837"/>
      <c r="R170" s="837"/>
      <c r="S170" s="838"/>
    </row>
    <row r="171" spans="1:19" ht="27.75" customHeight="1" x14ac:dyDescent="0.2">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26.2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3.75" customHeight="1" x14ac:dyDescent="0.2">
      <c r="A173" s="831"/>
      <c r="B173" s="831"/>
      <c r="C173" s="853"/>
      <c r="D173" s="831"/>
      <c r="E173" s="831"/>
      <c r="F173" s="327" t="s">
        <v>63</v>
      </c>
      <c r="G173" s="327" t="s">
        <v>64</v>
      </c>
      <c r="H173" s="327" t="s">
        <v>65</v>
      </c>
      <c r="I173" s="831"/>
      <c r="J173" s="831"/>
      <c r="K173" s="329" t="s">
        <v>66</v>
      </c>
      <c r="L173" s="329" t="s">
        <v>67</v>
      </c>
      <c r="M173" s="329" t="s">
        <v>68</v>
      </c>
      <c r="N173" s="329" t="s">
        <v>67</v>
      </c>
      <c r="O173" s="831"/>
      <c r="P173" s="831"/>
      <c r="Q173" s="831"/>
      <c r="R173" s="831"/>
      <c r="S173" s="831"/>
    </row>
    <row r="174" spans="1:19" x14ac:dyDescent="0.2">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21" customFormat="1" x14ac:dyDescent="0.2">
      <c r="A175" s="1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21" customFormat="1" x14ac:dyDescent="0.2">
      <c r="A177" s="19">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21" customFormat="1"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21" customFormat="1" x14ac:dyDescent="0.2">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21" customFormat="1" x14ac:dyDescent="0.2">
      <c r="A183" s="19">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row>
    <row r="184" spans="1:19" x14ac:dyDescent="0.2">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21" customFormat="1" x14ac:dyDescent="0.2">
      <c r="A185" s="19">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21" customFormat="1" x14ac:dyDescent="0.2">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21" customFormat="1" x14ac:dyDescent="0.2">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21" customFormat="1" x14ac:dyDescent="0.2">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21" customFormat="1" x14ac:dyDescent="0.2">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21" customFormat="1" x14ac:dyDescent="0.2">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21" customFormat="1" x14ac:dyDescent="0.2">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
      <c r="A198" s="1072" t="s">
        <v>181</v>
      </c>
      <c r="B198" s="1072"/>
      <c r="C198" s="1072"/>
      <c r="D198" s="1072"/>
      <c r="E198" s="1072"/>
      <c r="F198" s="1072"/>
      <c r="G198" s="1072"/>
      <c r="H198" s="1072"/>
      <c r="I198" s="1072"/>
      <c r="J198" s="1072"/>
      <c r="K198" s="1072"/>
      <c r="L198" s="1072"/>
      <c r="M198" s="1072"/>
      <c r="N198" s="1072"/>
      <c r="O198" s="1072"/>
      <c r="P198" s="1072"/>
      <c r="Q198" s="1072"/>
      <c r="R198" s="1072"/>
      <c r="S198" s="1072"/>
    </row>
    <row r="199" spans="1:19" s="50" customFormat="1" x14ac:dyDescent="0.2">
      <c r="A199" s="328">
        <f>SUM(A197,A195,A193,A191,A189,A187,A185,A183,A181,A179,A177,A175)</f>
        <v>0</v>
      </c>
      <c r="B199" s="436">
        <f t="shared" ref="B199:S199" si="4">SUM(B197,B195,B193,B191,B189,B187,B185,B183,B181,B179,B177,B175)</f>
        <v>0</v>
      </c>
      <c r="C199" s="436">
        <f t="shared" si="4"/>
        <v>0</v>
      </c>
      <c r="D199" s="436">
        <f t="shared" si="4"/>
        <v>0</v>
      </c>
      <c r="E199" s="436">
        <f t="shared" si="4"/>
        <v>0</v>
      </c>
      <c r="F199" s="436">
        <f t="shared" si="4"/>
        <v>0</v>
      </c>
      <c r="G199" s="436">
        <f t="shared" si="4"/>
        <v>0</v>
      </c>
      <c r="H199" s="436">
        <f t="shared" si="4"/>
        <v>0</v>
      </c>
      <c r="I199" s="436">
        <f t="shared" si="4"/>
        <v>0</v>
      </c>
      <c r="J199" s="436">
        <f t="shared" si="4"/>
        <v>0</v>
      </c>
      <c r="K199" s="436">
        <f t="shared" si="4"/>
        <v>0</v>
      </c>
      <c r="L199" s="436">
        <f t="shared" si="4"/>
        <v>0</v>
      </c>
      <c r="M199" s="436">
        <f t="shared" si="4"/>
        <v>0</v>
      </c>
      <c r="N199" s="436">
        <f t="shared" si="4"/>
        <v>0</v>
      </c>
      <c r="O199" s="436">
        <f t="shared" si="4"/>
        <v>0</v>
      </c>
      <c r="P199" s="436">
        <f t="shared" si="4"/>
        <v>0</v>
      </c>
      <c r="Q199" s="436">
        <f t="shared" si="4"/>
        <v>0</v>
      </c>
      <c r="R199" s="436">
        <f t="shared" si="4"/>
        <v>0</v>
      </c>
      <c r="S199" s="436">
        <f t="shared" si="4"/>
        <v>0</v>
      </c>
    </row>
    <row r="200" spans="1:19" x14ac:dyDescent="0.2">
      <c r="A200" s="5"/>
      <c r="B200" s="5"/>
      <c r="C200" s="5"/>
      <c r="D200" s="5"/>
      <c r="E200" s="5"/>
      <c r="F200" s="5"/>
      <c r="G200" s="5"/>
      <c r="H200" s="5"/>
      <c r="I200" s="5"/>
      <c r="J200" s="5"/>
      <c r="K200" s="5"/>
      <c r="L200" s="5"/>
      <c r="M200" s="5"/>
      <c r="N200" s="5"/>
      <c r="O200" s="5"/>
      <c r="P200" s="5"/>
      <c r="Q200" s="5"/>
      <c r="R200" s="5"/>
      <c r="S200" s="5"/>
    </row>
    <row r="201" spans="1:19" ht="20.25" customHeight="1" x14ac:dyDescent="0.2">
      <c r="A201" s="854" t="s">
        <v>3107</v>
      </c>
      <c r="B201" s="855"/>
      <c r="C201" s="855"/>
      <c r="D201" s="855"/>
      <c r="E201" s="855"/>
      <c r="F201" s="855"/>
      <c r="G201" s="855"/>
      <c r="H201" s="855"/>
      <c r="I201" s="855"/>
      <c r="J201" s="855"/>
      <c r="K201" s="855"/>
      <c r="L201" s="855"/>
      <c r="M201" s="855"/>
      <c r="N201" s="855"/>
      <c r="O201" s="855"/>
      <c r="P201" s="855"/>
      <c r="Q201" s="855"/>
      <c r="R201" s="855"/>
      <c r="S201" s="856"/>
    </row>
    <row r="202" spans="1:19" x14ac:dyDescent="0.2">
      <c r="A202" s="928" t="s">
        <v>173</v>
      </c>
      <c r="B202" s="929"/>
      <c r="C202" s="929"/>
      <c r="D202" s="929"/>
      <c r="E202" s="929"/>
      <c r="F202" s="929"/>
      <c r="G202" s="929"/>
      <c r="H202" s="929"/>
      <c r="I202" s="929"/>
      <c r="J202" s="929"/>
      <c r="K202" s="929"/>
      <c r="L202" s="929"/>
      <c r="M202" s="929"/>
      <c r="N202" s="929"/>
      <c r="O202" s="929"/>
      <c r="P202" s="929"/>
      <c r="Q202" s="929"/>
      <c r="R202" s="929"/>
      <c r="S202" s="930"/>
    </row>
    <row r="203" spans="1:19" x14ac:dyDescent="0.2">
      <c r="A203" s="833" t="s">
        <v>3066</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3067</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3068</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3069</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3070</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3071</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3072</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6" t="s">
        <v>3073</v>
      </c>
      <c r="B210" s="837"/>
      <c r="C210" s="837"/>
      <c r="D210" s="837"/>
      <c r="E210" s="837"/>
      <c r="F210" s="837"/>
      <c r="G210" s="837"/>
      <c r="H210" s="837"/>
      <c r="I210" s="837"/>
      <c r="J210" s="837"/>
      <c r="K210" s="837"/>
      <c r="L210" s="837"/>
      <c r="M210" s="837"/>
      <c r="N210" s="837"/>
      <c r="O210" s="837"/>
      <c r="P210" s="837"/>
      <c r="Q210" s="837"/>
      <c r="R210" s="837"/>
      <c r="S210" s="838"/>
    </row>
    <row r="211" spans="1:19" ht="34.5" customHeight="1" x14ac:dyDescent="0.2">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ht="30" customHeight="1" x14ac:dyDescent="0.2">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63" customHeight="1" x14ac:dyDescent="0.2">
      <c r="A213" s="831"/>
      <c r="B213" s="831"/>
      <c r="C213" s="853"/>
      <c r="D213" s="831"/>
      <c r="E213" s="831"/>
      <c r="F213" s="327" t="s">
        <v>63</v>
      </c>
      <c r="G213" s="327" t="s">
        <v>64</v>
      </c>
      <c r="H213" s="327" t="s">
        <v>65</v>
      </c>
      <c r="I213" s="831"/>
      <c r="J213" s="831"/>
      <c r="K213" s="329" t="s">
        <v>66</v>
      </c>
      <c r="L213" s="329" t="s">
        <v>67</v>
      </c>
      <c r="M213" s="329" t="s">
        <v>68</v>
      </c>
      <c r="N213" s="329" t="s">
        <v>67</v>
      </c>
      <c r="O213" s="831"/>
      <c r="P213" s="831"/>
      <c r="Q213" s="831"/>
      <c r="R213" s="831"/>
      <c r="S213" s="831"/>
    </row>
    <row r="214" spans="1:19" x14ac:dyDescent="0.2">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s="21" customFormat="1" x14ac:dyDescent="0.2">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21" customFormat="1" x14ac:dyDescent="0.2">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21" customFormat="1" x14ac:dyDescent="0.2">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21" customFormat="1" x14ac:dyDescent="0.2">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21" customFormat="1" x14ac:dyDescent="0.2">
      <c r="A223" s="19">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21" customFormat="1" x14ac:dyDescent="0.2">
      <c r="A225" s="19">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21" customFormat="1" x14ac:dyDescent="0.2">
      <c r="A227" s="19">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21" customFormat="1" x14ac:dyDescent="0.2">
      <c r="A229" s="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21" customFormat="1" x14ac:dyDescent="0.2">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21" customFormat="1" x14ac:dyDescent="0.2">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s="21" customFormat="1" x14ac:dyDescent="0.2">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21" customFormat="1" x14ac:dyDescent="0.2">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
      <c r="A238" s="1072" t="s">
        <v>181</v>
      </c>
      <c r="B238" s="1072"/>
      <c r="C238" s="1072"/>
      <c r="D238" s="1072"/>
      <c r="E238" s="1072"/>
      <c r="F238" s="1072"/>
      <c r="G238" s="1072"/>
      <c r="H238" s="1072"/>
      <c r="I238" s="1072"/>
      <c r="J238" s="1072"/>
      <c r="K238" s="1072"/>
      <c r="L238" s="1072"/>
      <c r="M238" s="1072"/>
      <c r="N238" s="1072"/>
      <c r="O238" s="1072"/>
      <c r="P238" s="1072"/>
      <c r="Q238" s="1072"/>
      <c r="R238" s="1072"/>
      <c r="S238" s="1072"/>
    </row>
    <row r="239" spans="1:19" s="50" customFormat="1" x14ac:dyDescent="0.2">
      <c r="A239" s="328">
        <f>SUM(A237,A235,A233,A231,A229,A227,A225,A223,A221,A219,A217,A215)</f>
        <v>0</v>
      </c>
      <c r="B239" s="436">
        <f t="shared" ref="B239:S239" si="5">SUM(B237,B235,B233,B231,B229,B227,B225,B223,B221,B219,B217,B215)</f>
        <v>0</v>
      </c>
      <c r="C239" s="436">
        <f t="shared" si="5"/>
        <v>0</v>
      </c>
      <c r="D239" s="436">
        <f t="shared" si="5"/>
        <v>0</v>
      </c>
      <c r="E239" s="436">
        <f t="shared" si="5"/>
        <v>0</v>
      </c>
      <c r="F239" s="436">
        <f t="shared" si="5"/>
        <v>0</v>
      </c>
      <c r="G239" s="436">
        <f t="shared" si="5"/>
        <v>0</v>
      </c>
      <c r="H239" s="436">
        <f t="shared" si="5"/>
        <v>0</v>
      </c>
      <c r="I239" s="436">
        <f t="shared" si="5"/>
        <v>0</v>
      </c>
      <c r="J239" s="436">
        <f t="shared" si="5"/>
        <v>0</v>
      </c>
      <c r="K239" s="436">
        <f t="shared" si="5"/>
        <v>0</v>
      </c>
      <c r="L239" s="436">
        <f t="shared" si="5"/>
        <v>0</v>
      </c>
      <c r="M239" s="436">
        <f t="shared" si="5"/>
        <v>0</v>
      </c>
      <c r="N239" s="436">
        <f t="shared" si="5"/>
        <v>0</v>
      </c>
      <c r="O239" s="436">
        <f t="shared" si="5"/>
        <v>0</v>
      </c>
      <c r="P239" s="436">
        <f t="shared" si="5"/>
        <v>0</v>
      </c>
      <c r="Q239" s="436">
        <f t="shared" si="5"/>
        <v>0</v>
      </c>
      <c r="R239" s="436">
        <f t="shared" si="5"/>
        <v>0</v>
      </c>
      <c r="S239" s="436">
        <f t="shared" si="5"/>
        <v>0</v>
      </c>
    </row>
    <row r="240" spans="1:19" x14ac:dyDescent="0.2">
      <c r="A240" s="5"/>
      <c r="B240" s="5"/>
      <c r="C240" s="5"/>
      <c r="D240" s="5"/>
      <c r="E240" s="5"/>
      <c r="F240" s="5"/>
      <c r="G240" s="5"/>
      <c r="H240" s="5"/>
      <c r="I240" s="5"/>
      <c r="J240" s="5"/>
      <c r="K240" s="5"/>
      <c r="L240" s="5"/>
      <c r="M240" s="5"/>
      <c r="N240" s="5"/>
      <c r="O240" s="5"/>
      <c r="P240" s="5"/>
      <c r="Q240" s="5"/>
      <c r="R240" s="5"/>
      <c r="S240" s="5"/>
    </row>
    <row r="241" spans="1:19" ht="18.75" customHeight="1" x14ac:dyDescent="0.2">
      <c r="A241" s="854" t="s">
        <v>3108</v>
      </c>
      <c r="B241" s="855"/>
      <c r="C241" s="855"/>
      <c r="D241" s="855"/>
      <c r="E241" s="855"/>
      <c r="F241" s="855"/>
      <c r="G241" s="855"/>
      <c r="H241" s="855"/>
      <c r="I241" s="855"/>
      <c r="J241" s="855"/>
      <c r="K241" s="855"/>
      <c r="L241" s="855"/>
      <c r="M241" s="855"/>
      <c r="N241" s="855"/>
      <c r="O241" s="855"/>
      <c r="P241" s="855"/>
      <c r="Q241" s="855"/>
      <c r="R241" s="855"/>
      <c r="S241" s="856"/>
    </row>
    <row r="242" spans="1:19" x14ac:dyDescent="0.2">
      <c r="A242" s="928" t="s">
        <v>173</v>
      </c>
      <c r="B242" s="929"/>
      <c r="C242" s="929"/>
      <c r="D242" s="929"/>
      <c r="E242" s="929"/>
      <c r="F242" s="929"/>
      <c r="G242" s="929"/>
      <c r="H242" s="929"/>
      <c r="I242" s="929"/>
      <c r="J242" s="929"/>
      <c r="K242" s="929"/>
      <c r="L242" s="929"/>
      <c r="M242" s="929"/>
      <c r="N242" s="929"/>
      <c r="O242" s="929"/>
      <c r="P242" s="929"/>
      <c r="Q242" s="929"/>
      <c r="R242" s="929"/>
      <c r="S242" s="930"/>
    </row>
    <row r="243" spans="1:19" x14ac:dyDescent="0.2">
      <c r="A243" s="833" t="s">
        <v>3074</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3075</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3076</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3077</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3028</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3078</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387</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6" t="s">
        <v>3079</v>
      </c>
      <c r="B250" s="837"/>
      <c r="C250" s="837"/>
      <c r="D250" s="837"/>
      <c r="E250" s="837"/>
      <c r="F250" s="837"/>
      <c r="G250" s="837"/>
      <c r="H250" s="837"/>
      <c r="I250" s="837"/>
      <c r="J250" s="837"/>
      <c r="K250" s="837"/>
      <c r="L250" s="837"/>
      <c r="M250" s="837"/>
      <c r="N250" s="837"/>
      <c r="O250" s="837"/>
      <c r="P250" s="837"/>
      <c r="Q250" s="837"/>
      <c r="R250" s="837"/>
      <c r="S250" s="838"/>
    </row>
    <row r="251" spans="1:19" ht="27.75" customHeight="1" x14ac:dyDescent="0.2">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25.5" customHeight="1" x14ac:dyDescent="0.2">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64.5" customHeight="1" x14ac:dyDescent="0.2">
      <c r="A253" s="831"/>
      <c r="B253" s="831"/>
      <c r="C253" s="853"/>
      <c r="D253" s="831"/>
      <c r="E253" s="831"/>
      <c r="F253" s="327" t="s">
        <v>63</v>
      </c>
      <c r="G253" s="327" t="s">
        <v>64</v>
      </c>
      <c r="H253" s="327" t="s">
        <v>65</v>
      </c>
      <c r="I253" s="831"/>
      <c r="J253" s="831"/>
      <c r="K253" s="329" t="s">
        <v>66</v>
      </c>
      <c r="L253" s="329" t="s">
        <v>67</v>
      </c>
      <c r="M253" s="329" t="s">
        <v>68</v>
      </c>
      <c r="N253" s="329" t="s">
        <v>67</v>
      </c>
      <c r="O253" s="831"/>
      <c r="P253" s="831"/>
      <c r="Q253" s="831"/>
      <c r="R253" s="831"/>
      <c r="S253" s="831"/>
    </row>
    <row r="254" spans="1:19" x14ac:dyDescent="0.2">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21" customFormat="1" x14ac:dyDescent="0.2">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21" customFormat="1" x14ac:dyDescent="0.2">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21" customFormat="1" x14ac:dyDescent="0.2">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21" customFormat="1" x14ac:dyDescent="0.2">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21" customFormat="1" x14ac:dyDescent="0.2">
      <c r="A263" s="19">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21" customFormat="1" x14ac:dyDescent="0.2">
      <c r="A265" s="19">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21" customFormat="1" x14ac:dyDescent="0.2">
      <c r="A267" s="19">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21" customFormat="1" x14ac:dyDescent="0.2">
      <c r="A269" s="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21" customFormat="1" x14ac:dyDescent="0.2">
      <c r="A271" s="1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21" customFormat="1" x14ac:dyDescent="0.2">
      <c r="A273" s="19">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21" customFormat="1" x14ac:dyDescent="0.2">
      <c r="A275" s="19">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21" customFormat="1" x14ac:dyDescent="0.2">
      <c r="A277" s="19">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
      <c r="A278" s="1072" t="s">
        <v>181</v>
      </c>
      <c r="B278" s="1072"/>
      <c r="C278" s="1072"/>
      <c r="D278" s="1072"/>
      <c r="E278" s="1072"/>
      <c r="F278" s="1072"/>
      <c r="G278" s="1072"/>
      <c r="H278" s="1072"/>
      <c r="I278" s="1072"/>
      <c r="J278" s="1072"/>
      <c r="K278" s="1072"/>
      <c r="L278" s="1072"/>
      <c r="M278" s="1072"/>
      <c r="N278" s="1072"/>
      <c r="O278" s="1072"/>
      <c r="P278" s="1072"/>
      <c r="Q278" s="1072"/>
      <c r="R278" s="1072"/>
      <c r="S278" s="1072"/>
    </row>
    <row r="279" spans="1:19" s="50" customFormat="1" x14ac:dyDescent="0.2">
      <c r="A279" s="328">
        <f>SUM(A277,A275,A273,A271,A269,A267,A265,A263,A261,A259,A257,A255)</f>
        <v>0</v>
      </c>
      <c r="B279" s="436">
        <f t="shared" ref="B279:S279" si="6">SUM(B277,B275,B273,B271,B269,B267,B265,B263,B261,B259,B257,B255)</f>
        <v>0</v>
      </c>
      <c r="C279" s="436">
        <f t="shared" si="6"/>
        <v>0</v>
      </c>
      <c r="D279" s="436">
        <f t="shared" si="6"/>
        <v>0</v>
      </c>
      <c r="E279" s="436">
        <f t="shared" si="6"/>
        <v>0</v>
      </c>
      <c r="F279" s="436">
        <f t="shared" si="6"/>
        <v>0</v>
      </c>
      <c r="G279" s="436">
        <f t="shared" si="6"/>
        <v>0</v>
      </c>
      <c r="H279" s="436">
        <f t="shared" si="6"/>
        <v>0</v>
      </c>
      <c r="I279" s="436">
        <f t="shared" si="6"/>
        <v>0</v>
      </c>
      <c r="J279" s="436">
        <f t="shared" si="6"/>
        <v>0</v>
      </c>
      <c r="K279" s="436">
        <f t="shared" si="6"/>
        <v>0</v>
      </c>
      <c r="L279" s="436">
        <f t="shared" si="6"/>
        <v>0</v>
      </c>
      <c r="M279" s="436">
        <f t="shared" si="6"/>
        <v>0</v>
      </c>
      <c r="N279" s="436">
        <f t="shared" si="6"/>
        <v>0</v>
      </c>
      <c r="O279" s="436">
        <f t="shared" si="6"/>
        <v>0</v>
      </c>
      <c r="P279" s="436">
        <f t="shared" si="6"/>
        <v>0</v>
      </c>
      <c r="Q279" s="436">
        <f t="shared" si="6"/>
        <v>0</v>
      </c>
      <c r="R279" s="436">
        <f t="shared" si="6"/>
        <v>0</v>
      </c>
      <c r="S279" s="436">
        <f t="shared" si="6"/>
        <v>0</v>
      </c>
    </row>
    <row r="280" spans="1:19" x14ac:dyDescent="0.2">
      <c r="A280" s="5"/>
      <c r="B280" s="5"/>
      <c r="C280" s="5"/>
      <c r="D280" s="5"/>
      <c r="E280" s="5"/>
      <c r="F280" s="5"/>
      <c r="G280" s="5"/>
      <c r="H280" s="5"/>
      <c r="I280" s="5"/>
      <c r="J280" s="5"/>
      <c r="K280" s="5"/>
      <c r="L280" s="5"/>
      <c r="M280" s="5"/>
      <c r="N280" s="5"/>
      <c r="O280" s="5"/>
      <c r="P280" s="5"/>
      <c r="Q280" s="5"/>
      <c r="R280" s="5"/>
      <c r="S280" s="5"/>
    </row>
    <row r="281" spans="1:19" ht="21" customHeight="1" x14ac:dyDescent="0.2">
      <c r="A281" s="1016" t="s">
        <v>3109</v>
      </c>
      <c r="B281" s="1017"/>
      <c r="C281" s="1017"/>
      <c r="D281" s="1017"/>
      <c r="E281" s="1017"/>
      <c r="F281" s="1017"/>
      <c r="G281" s="1017"/>
      <c r="H281" s="1017"/>
      <c r="I281" s="1017"/>
      <c r="J281" s="1017"/>
      <c r="K281" s="1017"/>
      <c r="L281" s="1017"/>
      <c r="M281" s="1017"/>
      <c r="N281" s="1017"/>
      <c r="O281" s="1017"/>
      <c r="P281" s="1017"/>
      <c r="Q281" s="1017"/>
      <c r="R281" s="1017"/>
      <c r="S281" s="1018"/>
    </row>
    <row r="282" spans="1:19" x14ac:dyDescent="0.2">
      <c r="A282" s="928" t="s">
        <v>173</v>
      </c>
      <c r="B282" s="929"/>
      <c r="C282" s="929"/>
      <c r="D282" s="929"/>
      <c r="E282" s="929"/>
      <c r="F282" s="929"/>
      <c r="G282" s="929"/>
      <c r="H282" s="929"/>
      <c r="I282" s="929"/>
      <c r="J282" s="929"/>
      <c r="K282" s="929"/>
      <c r="L282" s="929"/>
      <c r="M282" s="929"/>
      <c r="N282" s="929"/>
      <c r="O282" s="929"/>
      <c r="P282" s="929"/>
      <c r="Q282" s="929"/>
      <c r="R282" s="929"/>
      <c r="S282" s="930"/>
    </row>
    <row r="283" spans="1:19" x14ac:dyDescent="0.2">
      <c r="A283" s="833" t="s">
        <v>3080</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3081</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3082</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3083</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3084</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3085</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84</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6" t="s">
        <v>3086</v>
      </c>
      <c r="B290" s="837"/>
      <c r="C290" s="837"/>
      <c r="D290" s="837"/>
      <c r="E290" s="837"/>
      <c r="F290" s="837"/>
      <c r="G290" s="837"/>
      <c r="H290" s="837"/>
      <c r="I290" s="837"/>
      <c r="J290" s="837"/>
      <c r="K290" s="837"/>
      <c r="L290" s="837"/>
      <c r="M290" s="837"/>
      <c r="N290" s="837"/>
      <c r="O290" s="837"/>
      <c r="P290" s="837"/>
      <c r="Q290" s="837"/>
      <c r="R290" s="837"/>
      <c r="S290" s="838"/>
    </row>
    <row r="291" spans="1:19" ht="28.5" customHeight="1" x14ac:dyDescent="0.2">
      <c r="A291" s="831"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831"/>
    </row>
    <row r="292" spans="1:19" ht="26.25" customHeight="1" x14ac:dyDescent="0.2">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3.75" customHeight="1" x14ac:dyDescent="0.2">
      <c r="A293" s="831"/>
      <c r="B293" s="831"/>
      <c r="C293" s="853"/>
      <c r="D293" s="831"/>
      <c r="E293" s="831"/>
      <c r="F293" s="327" t="s">
        <v>63</v>
      </c>
      <c r="G293" s="327" t="s">
        <v>64</v>
      </c>
      <c r="H293" s="327" t="s">
        <v>65</v>
      </c>
      <c r="I293" s="831"/>
      <c r="J293" s="831"/>
      <c r="K293" s="329" t="s">
        <v>66</v>
      </c>
      <c r="L293" s="329" t="s">
        <v>67</v>
      </c>
      <c r="M293" s="329" t="s">
        <v>68</v>
      </c>
      <c r="N293" s="329" t="s">
        <v>67</v>
      </c>
      <c r="O293" s="831"/>
      <c r="P293" s="831"/>
      <c r="Q293" s="831"/>
      <c r="R293" s="831"/>
      <c r="S293" s="831"/>
    </row>
    <row r="294" spans="1:19" x14ac:dyDescent="0.2">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s="21" customFormat="1" x14ac:dyDescent="0.2">
      <c r="A295" s="19">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row>
    <row r="296" spans="1:19" x14ac:dyDescent="0.2">
      <c r="A296" s="826" t="s">
        <v>70</v>
      </c>
      <c r="B296" s="826"/>
      <c r="C296" s="826"/>
      <c r="D296" s="826"/>
      <c r="E296" s="826"/>
      <c r="F296" s="826"/>
      <c r="G296" s="826"/>
      <c r="H296" s="826"/>
      <c r="I296" s="826"/>
      <c r="J296" s="826"/>
      <c r="K296" s="826"/>
      <c r="L296" s="826"/>
      <c r="M296" s="826"/>
      <c r="N296" s="826"/>
      <c r="O296" s="826"/>
      <c r="P296" s="826"/>
      <c r="Q296" s="826"/>
      <c r="R296" s="826"/>
      <c r="S296" s="826"/>
    </row>
    <row r="297" spans="1:19" s="21" customFormat="1" x14ac:dyDescent="0.2">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x14ac:dyDescent="0.2">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21" customFormat="1" x14ac:dyDescent="0.2">
      <c r="A299" s="19">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row>
    <row r="300" spans="1:19" x14ac:dyDescent="0.2">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21" customFormat="1" x14ac:dyDescent="0.2">
      <c r="A301" s="19">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row>
    <row r="302" spans="1:19" x14ac:dyDescent="0.2">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21" customFormat="1" x14ac:dyDescent="0.2">
      <c r="A303" s="19">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row>
    <row r="304" spans="1:19" x14ac:dyDescent="0.2">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21" customFormat="1" x14ac:dyDescent="0.2">
      <c r="A305" s="19">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row>
    <row r="306" spans="1:19" x14ac:dyDescent="0.2">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21" customFormat="1" x14ac:dyDescent="0.2">
      <c r="A307" s="19">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row>
    <row r="308" spans="1:19" x14ac:dyDescent="0.2">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21" customFormat="1" x14ac:dyDescent="0.2">
      <c r="A309" s="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
      <c r="A310" s="826" t="s">
        <v>77</v>
      </c>
      <c r="B310" s="826"/>
      <c r="C310" s="826"/>
      <c r="D310" s="826"/>
      <c r="E310" s="826"/>
      <c r="F310" s="826"/>
      <c r="G310" s="826"/>
      <c r="H310" s="826"/>
      <c r="I310" s="826"/>
      <c r="J310" s="826"/>
      <c r="K310" s="826"/>
      <c r="L310" s="826"/>
      <c r="M310" s="826"/>
      <c r="N310" s="826"/>
      <c r="O310" s="826"/>
      <c r="P310" s="826"/>
      <c r="Q310" s="826"/>
      <c r="R310" s="826"/>
      <c r="S310" s="826"/>
    </row>
    <row r="311" spans="1:19" s="21" customFormat="1" x14ac:dyDescent="0.2">
      <c r="A311" s="19">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row>
    <row r="312" spans="1:19" x14ac:dyDescent="0.2">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21" customFormat="1" x14ac:dyDescent="0.2">
      <c r="A313" s="19">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row>
    <row r="314" spans="1:19" x14ac:dyDescent="0.2">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s="21" customFormat="1" x14ac:dyDescent="0.2">
      <c r="A315" s="19">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row>
    <row r="316" spans="1:19" x14ac:dyDescent="0.2">
      <c r="A316" s="826" t="s">
        <v>80</v>
      </c>
      <c r="B316" s="826"/>
      <c r="C316" s="826"/>
      <c r="D316" s="826"/>
      <c r="E316" s="826"/>
      <c r="F316" s="826"/>
      <c r="G316" s="826"/>
      <c r="H316" s="826"/>
      <c r="I316" s="826"/>
      <c r="J316" s="826"/>
      <c r="K316" s="826"/>
      <c r="L316" s="826"/>
      <c r="M316" s="826"/>
      <c r="N316" s="826"/>
      <c r="O316" s="826"/>
      <c r="P316" s="826"/>
      <c r="Q316" s="826"/>
      <c r="R316" s="826"/>
      <c r="S316" s="826"/>
    </row>
    <row r="317" spans="1:19" s="21" customFormat="1" x14ac:dyDescent="0.2">
      <c r="A317" s="19">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row>
    <row r="318" spans="1:19" x14ac:dyDescent="0.2">
      <c r="A318" s="1072" t="s">
        <v>181</v>
      </c>
      <c r="B318" s="1072"/>
      <c r="C318" s="1072"/>
      <c r="D318" s="1072"/>
      <c r="E318" s="1072"/>
      <c r="F318" s="1072"/>
      <c r="G318" s="1072"/>
      <c r="H318" s="1072"/>
      <c r="I318" s="1072"/>
      <c r="J318" s="1072"/>
      <c r="K318" s="1072"/>
      <c r="L318" s="1072"/>
      <c r="M318" s="1072"/>
      <c r="N318" s="1072"/>
      <c r="O318" s="1072"/>
      <c r="P318" s="1072"/>
      <c r="Q318" s="1072"/>
      <c r="R318" s="1072"/>
      <c r="S318" s="1072"/>
    </row>
    <row r="319" spans="1:19" s="50" customFormat="1" x14ac:dyDescent="0.2">
      <c r="A319" s="328">
        <f>SUM(A317,A315,A313,A311,A309,A307,A305,A303,A301,A299,A297,A295)</f>
        <v>0</v>
      </c>
      <c r="B319" s="436">
        <f t="shared" ref="B319:S319" si="7">SUM(B317,B315,B313,B311,B309,B307,B305,B303,B301,B299,B297,B295)</f>
        <v>0</v>
      </c>
      <c r="C319" s="436">
        <f t="shared" si="7"/>
        <v>0</v>
      </c>
      <c r="D319" s="436">
        <f t="shared" si="7"/>
        <v>0</v>
      </c>
      <c r="E319" s="436">
        <f t="shared" si="7"/>
        <v>0</v>
      </c>
      <c r="F319" s="436">
        <f t="shared" si="7"/>
        <v>0</v>
      </c>
      <c r="G319" s="436">
        <f t="shared" si="7"/>
        <v>0</v>
      </c>
      <c r="H319" s="436">
        <f t="shared" si="7"/>
        <v>0</v>
      </c>
      <c r="I319" s="436">
        <f t="shared" si="7"/>
        <v>0</v>
      </c>
      <c r="J319" s="436">
        <f t="shared" si="7"/>
        <v>0</v>
      </c>
      <c r="K319" s="436">
        <f t="shared" si="7"/>
        <v>0</v>
      </c>
      <c r="L319" s="436">
        <f t="shared" si="7"/>
        <v>0</v>
      </c>
      <c r="M319" s="436">
        <f t="shared" si="7"/>
        <v>0</v>
      </c>
      <c r="N319" s="436">
        <f t="shared" si="7"/>
        <v>0</v>
      </c>
      <c r="O319" s="436">
        <f t="shared" si="7"/>
        <v>0</v>
      </c>
      <c r="P319" s="436">
        <f t="shared" si="7"/>
        <v>0</v>
      </c>
      <c r="Q319" s="436">
        <f t="shared" si="7"/>
        <v>0</v>
      </c>
      <c r="R319" s="436">
        <f t="shared" si="7"/>
        <v>0</v>
      </c>
      <c r="S319" s="436">
        <f t="shared" si="7"/>
        <v>0</v>
      </c>
    </row>
    <row r="320" spans="1:19" x14ac:dyDescent="0.2">
      <c r="A320" s="5"/>
      <c r="B320" s="5"/>
      <c r="C320" s="5"/>
      <c r="D320" s="5"/>
      <c r="E320" s="5"/>
      <c r="F320" s="5"/>
      <c r="G320" s="5"/>
      <c r="H320" s="5"/>
      <c r="I320" s="5"/>
      <c r="J320" s="5"/>
      <c r="K320" s="5"/>
      <c r="L320" s="5"/>
      <c r="M320" s="5"/>
      <c r="N320" s="5"/>
      <c r="O320" s="5"/>
      <c r="P320" s="5"/>
      <c r="Q320" s="5"/>
      <c r="R320" s="5"/>
      <c r="S320" s="5"/>
    </row>
    <row r="321" spans="1:19" ht="20.25" customHeight="1" x14ac:dyDescent="0.2">
      <c r="A321" s="1016" t="s">
        <v>3110</v>
      </c>
      <c r="B321" s="1017"/>
      <c r="C321" s="1017"/>
      <c r="D321" s="1017"/>
      <c r="E321" s="1017"/>
      <c r="F321" s="1017"/>
      <c r="G321" s="1017"/>
      <c r="H321" s="1017"/>
      <c r="I321" s="1017"/>
      <c r="J321" s="1017"/>
      <c r="K321" s="1017"/>
      <c r="L321" s="1017"/>
      <c r="M321" s="1017"/>
      <c r="N321" s="1017"/>
      <c r="O321" s="1017"/>
      <c r="P321" s="1017"/>
      <c r="Q321" s="1017"/>
      <c r="R321" s="1017"/>
      <c r="S321" s="1018"/>
    </row>
    <row r="322" spans="1:19" x14ac:dyDescent="0.2">
      <c r="A322" s="928" t="s">
        <v>173</v>
      </c>
      <c r="B322" s="929"/>
      <c r="C322" s="929"/>
      <c r="D322" s="929"/>
      <c r="E322" s="929"/>
      <c r="F322" s="929"/>
      <c r="G322" s="929"/>
      <c r="H322" s="929"/>
      <c r="I322" s="929"/>
      <c r="J322" s="929"/>
      <c r="K322" s="929"/>
      <c r="L322" s="929"/>
      <c r="M322" s="929"/>
      <c r="N322" s="929"/>
      <c r="O322" s="929"/>
      <c r="P322" s="929"/>
      <c r="Q322" s="929"/>
      <c r="R322" s="929"/>
      <c r="S322" s="930"/>
    </row>
    <row r="323" spans="1:19" x14ac:dyDescent="0.2">
      <c r="A323" s="833" t="s">
        <v>3087</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976" t="s">
        <v>3088</v>
      </c>
      <c r="B324" s="977"/>
      <c r="C324" s="977"/>
      <c r="D324" s="977"/>
      <c r="E324" s="977"/>
      <c r="F324" s="977"/>
      <c r="G324" s="977"/>
      <c r="H324" s="977"/>
      <c r="I324" s="977"/>
      <c r="J324" s="977"/>
      <c r="K324" s="977"/>
      <c r="L324" s="977"/>
      <c r="M324" s="977"/>
      <c r="N324" s="977"/>
      <c r="O324" s="977"/>
      <c r="P324" s="977"/>
      <c r="Q324" s="977"/>
      <c r="R324" s="977"/>
      <c r="S324" s="978"/>
    </row>
    <row r="325" spans="1:19" x14ac:dyDescent="0.2">
      <c r="A325" s="833" t="s">
        <v>3089</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3090</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3091</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3092</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976" t="s">
        <v>3093</v>
      </c>
      <c r="B329" s="977"/>
      <c r="C329" s="977"/>
      <c r="D329" s="977"/>
      <c r="E329" s="977"/>
      <c r="F329" s="977"/>
      <c r="G329" s="977"/>
      <c r="H329" s="977"/>
      <c r="I329" s="977"/>
      <c r="J329" s="977"/>
      <c r="K329" s="977"/>
      <c r="L329" s="977"/>
      <c r="M329" s="977"/>
      <c r="N329" s="977"/>
      <c r="O329" s="977"/>
      <c r="P329" s="977"/>
      <c r="Q329" s="977"/>
      <c r="R329" s="977"/>
      <c r="S329" s="978"/>
    </row>
    <row r="330" spans="1:19" x14ac:dyDescent="0.2">
      <c r="A330" s="836" t="s">
        <v>3094</v>
      </c>
      <c r="B330" s="837"/>
      <c r="C330" s="837"/>
      <c r="D330" s="837"/>
      <c r="E330" s="837"/>
      <c r="F330" s="837"/>
      <c r="G330" s="837"/>
      <c r="H330" s="837"/>
      <c r="I330" s="837"/>
      <c r="J330" s="837"/>
      <c r="K330" s="837"/>
      <c r="L330" s="837"/>
      <c r="M330" s="837"/>
      <c r="N330" s="837"/>
      <c r="O330" s="837"/>
      <c r="P330" s="837"/>
      <c r="Q330" s="837"/>
      <c r="R330" s="837"/>
      <c r="S330" s="838"/>
    </row>
    <row r="331" spans="1:19" ht="30" customHeight="1" x14ac:dyDescent="0.2">
      <c r="A331" s="831" t="s">
        <v>41</v>
      </c>
      <c r="B331" s="831"/>
      <c r="C331" s="831"/>
      <c r="D331" s="831" t="s">
        <v>42</v>
      </c>
      <c r="E331" s="831"/>
      <c r="F331" s="831" t="s">
        <v>43</v>
      </c>
      <c r="G331" s="831"/>
      <c r="H331" s="831"/>
      <c r="I331" s="831" t="s">
        <v>44</v>
      </c>
      <c r="J331" s="831"/>
      <c r="K331" s="827" t="s">
        <v>45</v>
      </c>
      <c r="L331" s="839"/>
      <c r="M331" s="839"/>
      <c r="N331" s="840"/>
      <c r="O331" s="841" t="s">
        <v>46</v>
      </c>
      <c r="P331" s="841"/>
      <c r="Q331" s="842"/>
      <c r="R331" s="831" t="s">
        <v>47</v>
      </c>
      <c r="S331" s="831"/>
    </row>
    <row r="332" spans="1:19" ht="28.5" customHeight="1" x14ac:dyDescent="0.2">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0" customHeight="1" x14ac:dyDescent="0.2">
      <c r="A333" s="831"/>
      <c r="B333" s="831"/>
      <c r="C333" s="853"/>
      <c r="D333" s="831"/>
      <c r="E333" s="831"/>
      <c r="F333" s="327" t="s">
        <v>63</v>
      </c>
      <c r="G333" s="327" t="s">
        <v>64</v>
      </c>
      <c r="H333" s="327" t="s">
        <v>65</v>
      </c>
      <c r="I333" s="831"/>
      <c r="J333" s="831"/>
      <c r="K333" s="329" t="s">
        <v>66</v>
      </c>
      <c r="L333" s="329" t="s">
        <v>67</v>
      </c>
      <c r="M333" s="329" t="s">
        <v>68</v>
      </c>
      <c r="N333" s="329" t="s">
        <v>67</v>
      </c>
      <c r="O333" s="831"/>
      <c r="P333" s="831"/>
      <c r="Q333" s="831"/>
      <c r="R333" s="831"/>
      <c r="S333" s="831"/>
    </row>
    <row r="334" spans="1:19" x14ac:dyDescent="0.2">
      <c r="A334" s="826" t="s">
        <v>69</v>
      </c>
      <c r="B334" s="826"/>
      <c r="C334" s="826"/>
      <c r="D334" s="826"/>
      <c r="E334" s="826"/>
      <c r="F334" s="826"/>
      <c r="G334" s="826"/>
      <c r="H334" s="826"/>
      <c r="I334" s="826"/>
      <c r="J334" s="826"/>
      <c r="K334" s="826"/>
      <c r="L334" s="826"/>
      <c r="M334" s="826"/>
      <c r="N334" s="826"/>
      <c r="O334" s="826"/>
      <c r="P334" s="826"/>
      <c r="Q334" s="826"/>
      <c r="R334" s="826"/>
      <c r="S334" s="826"/>
    </row>
    <row r="335" spans="1:19" s="21" customFormat="1" x14ac:dyDescent="0.2">
      <c r="A335" s="19">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row>
    <row r="336" spans="1:19" x14ac:dyDescent="0.2">
      <c r="A336" s="826" t="s">
        <v>70</v>
      </c>
      <c r="B336" s="826"/>
      <c r="C336" s="826"/>
      <c r="D336" s="826"/>
      <c r="E336" s="826"/>
      <c r="F336" s="826"/>
      <c r="G336" s="826"/>
      <c r="H336" s="826"/>
      <c r="I336" s="826"/>
      <c r="J336" s="826"/>
      <c r="K336" s="826"/>
      <c r="L336" s="826"/>
      <c r="M336" s="826"/>
      <c r="N336" s="826"/>
      <c r="O336" s="826"/>
      <c r="P336" s="826"/>
      <c r="Q336" s="826"/>
      <c r="R336" s="826"/>
      <c r="S336" s="826"/>
    </row>
    <row r="337" spans="1:19" s="21" customFormat="1" x14ac:dyDescent="0.2">
      <c r="A337" s="19">
        <v>0</v>
      </c>
      <c r="B337" s="19">
        <v>0</v>
      </c>
      <c r="C337" s="19">
        <v>0</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row>
    <row r="338" spans="1:19" x14ac:dyDescent="0.2">
      <c r="A338" s="826" t="s">
        <v>71</v>
      </c>
      <c r="B338" s="826"/>
      <c r="C338" s="826"/>
      <c r="D338" s="826"/>
      <c r="E338" s="826"/>
      <c r="F338" s="826"/>
      <c r="G338" s="826"/>
      <c r="H338" s="826"/>
      <c r="I338" s="826"/>
      <c r="J338" s="826"/>
      <c r="K338" s="826"/>
      <c r="L338" s="826"/>
      <c r="M338" s="826"/>
      <c r="N338" s="826"/>
      <c r="O338" s="826"/>
      <c r="P338" s="826"/>
      <c r="Q338" s="826"/>
      <c r="R338" s="826"/>
      <c r="S338" s="826"/>
    </row>
    <row r="339" spans="1:19" s="21" customFormat="1" x14ac:dyDescent="0.2">
      <c r="A339" s="19">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x14ac:dyDescent="0.2">
      <c r="A340" s="826" t="s">
        <v>72</v>
      </c>
      <c r="B340" s="826"/>
      <c r="C340" s="826"/>
      <c r="D340" s="826"/>
      <c r="E340" s="826"/>
      <c r="F340" s="826"/>
      <c r="G340" s="826"/>
      <c r="H340" s="826"/>
      <c r="I340" s="826"/>
      <c r="J340" s="826"/>
      <c r="K340" s="826"/>
      <c r="L340" s="826"/>
      <c r="M340" s="826"/>
      <c r="N340" s="826"/>
      <c r="O340" s="826"/>
      <c r="P340" s="826"/>
      <c r="Q340" s="826"/>
      <c r="R340" s="826"/>
      <c r="S340" s="826"/>
    </row>
    <row r="341" spans="1:19" s="21" customFormat="1" x14ac:dyDescent="0.2">
      <c r="A341" s="19">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
      <c r="A342" s="832" t="s">
        <v>73</v>
      </c>
      <c r="B342" s="832"/>
      <c r="C342" s="832"/>
      <c r="D342" s="832"/>
      <c r="E342" s="832"/>
      <c r="F342" s="832"/>
      <c r="G342" s="832"/>
      <c r="H342" s="832"/>
      <c r="I342" s="832"/>
      <c r="J342" s="832"/>
      <c r="K342" s="832"/>
      <c r="L342" s="832"/>
      <c r="M342" s="832"/>
      <c r="N342" s="832"/>
      <c r="O342" s="832"/>
      <c r="P342" s="832"/>
      <c r="Q342" s="832"/>
      <c r="R342" s="832"/>
      <c r="S342" s="832"/>
    </row>
    <row r="343" spans="1:19" s="21" customFormat="1" x14ac:dyDescent="0.2">
      <c r="A343" s="19">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
      <c r="A344" s="826" t="s">
        <v>74</v>
      </c>
      <c r="B344" s="826"/>
      <c r="C344" s="826"/>
      <c r="D344" s="826"/>
      <c r="E344" s="826"/>
      <c r="F344" s="826"/>
      <c r="G344" s="826"/>
      <c r="H344" s="826"/>
      <c r="I344" s="826"/>
      <c r="J344" s="826"/>
      <c r="K344" s="826"/>
      <c r="L344" s="826"/>
      <c r="M344" s="826"/>
      <c r="N344" s="826"/>
      <c r="O344" s="826"/>
      <c r="P344" s="826"/>
      <c r="Q344" s="826"/>
      <c r="R344" s="826"/>
      <c r="S344" s="826"/>
    </row>
    <row r="345" spans="1:19" s="21" customFormat="1" x14ac:dyDescent="0.2">
      <c r="A345" s="19">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
      <c r="A346" s="826" t="s">
        <v>75</v>
      </c>
      <c r="B346" s="826"/>
      <c r="C346" s="826"/>
      <c r="D346" s="826"/>
      <c r="E346" s="826"/>
      <c r="F346" s="826"/>
      <c r="G346" s="826"/>
      <c r="H346" s="826"/>
      <c r="I346" s="826"/>
      <c r="J346" s="826"/>
      <c r="K346" s="826"/>
      <c r="L346" s="826"/>
      <c r="M346" s="826"/>
      <c r="N346" s="826"/>
      <c r="O346" s="826"/>
      <c r="P346" s="826"/>
      <c r="Q346" s="826"/>
      <c r="R346" s="826"/>
      <c r="S346" s="826"/>
    </row>
    <row r="347" spans="1:19" s="21" customFormat="1" x14ac:dyDescent="0.2">
      <c r="A347" s="19">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
      <c r="A348" s="826" t="s">
        <v>76</v>
      </c>
      <c r="B348" s="826"/>
      <c r="C348" s="826"/>
      <c r="D348" s="826"/>
      <c r="E348" s="826"/>
      <c r="F348" s="826"/>
      <c r="G348" s="826"/>
      <c r="H348" s="826"/>
      <c r="I348" s="826"/>
      <c r="J348" s="826"/>
      <c r="K348" s="826"/>
      <c r="L348" s="826"/>
      <c r="M348" s="826"/>
      <c r="N348" s="826"/>
      <c r="O348" s="826"/>
      <c r="P348" s="826"/>
      <c r="Q348" s="826"/>
      <c r="R348" s="826"/>
      <c r="S348" s="826"/>
    </row>
    <row r="349" spans="1:19" s="21" customFormat="1" x14ac:dyDescent="0.2">
      <c r="A349" s="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
      <c r="A350" s="826" t="s">
        <v>77</v>
      </c>
      <c r="B350" s="826"/>
      <c r="C350" s="826"/>
      <c r="D350" s="826"/>
      <c r="E350" s="826"/>
      <c r="F350" s="826"/>
      <c r="G350" s="826"/>
      <c r="H350" s="826"/>
      <c r="I350" s="826"/>
      <c r="J350" s="826"/>
      <c r="K350" s="826"/>
      <c r="L350" s="826"/>
      <c r="M350" s="826"/>
      <c r="N350" s="826"/>
      <c r="O350" s="826"/>
      <c r="P350" s="826"/>
      <c r="Q350" s="826"/>
      <c r="R350" s="826"/>
      <c r="S350" s="826"/>
    </row>
    <row r="351" spans="1:19" s="21" customFormat="1" x14ac:dyDescent="0.2">
      <c r="A351" s="1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x14ac:dyDescent="0.2">
      <c r="A352" s="826" t="s">
        <v>78</v>
      </c>
      <c r="B352" s="826"/>
      <c r="C352" s="826"/>
      <c r="D352" s="826"/>
      <c r="E352" s="826"/>
      <c r="F352" s="826"/>
      <c r="G352" s="826"/>
      <c r="H352" s="826"/>
      <c r="I352" s="826"/>
      <c r="J352" s="826"/>
      <c r="K352" s="826"/>
      <c r="L352" s="826"/>
      <c r="M352" s="826"/>
      <c r="N352" s="826"/>
      <c r="O352" s="826"/>
      <c r="P352" s="826"/>
      <c r="Q352" s="826"/>
      <c r="R352" s="826"/>
      <c r="S352" s="826"/>
    </row>
    <row r="353" spans="1:19" s="21" customFormat="1" x14ac:dyDescent="0.2">
      <c r="A353" s="19">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row>
    <row r="354" spans="1:19" x14ac:dyDescent="0.2">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s="21" customFormat="1" x14ac:dyDescent="0.2">
      <c r="A355" s="19">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x14ac:dyDescent="0.2">
      <c r="A356" s="826" t="s">
        <v>80</v>
      </c>
      <c r="B356" s="826"/>
      <c r="C356" s="826"/>
      <c r="D356" s="826"/>
      <c r="E356" s="826"/>
      <c r="F356" s="826"/>
      <c r="G356" s="826"/>
      <c r="H356" s="826"/>
      <c r="I356" s="826"/>
      <c r="J356" s="826"/>
      <c r="K356" s="826"/>
      <c r="L356" s="826"/>
      <c r="M356" s="826"/>
      <c r="N356" s="826"/>
      <c r="O356" s="826"/>
      <c r="P356" s="826"/>
      <c r="Q356" s="826"/>
      <c r="R356" s="826"/>
      <c r="S356" s="826"/>
    </row>
    <row r="357" spans="1:19" s="21" customFormat="1" x14ac:dyDescent="0.2">
      <c r="A357" s="19">
        <v>0</v>
      </c>
      <c r="B357" s="19">
        <v>0</v>
      </c>
      <c r="C357" s="19">
        <v>0</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row>
    <row r="358" spans="1:19" x14ac:dyDescent="0.2">
      <c r="A358" s="1072" t="s">
        <v>181</v>
      </c>
      <c r="B358" s="1072"/>
      <c r="C358" s="1072"/>
      <c r="D358" s="1072"/>
      <c r="E358" s="1072"/>
      <c r="F358" s="1072"/>
      <c r="G358" s="1072"/>
      <c r="H358" s="1072"/>
      <c r="I358" s="1072"/>
      <c r="J358" s="1072"/>
      <c r="K358" s="1072"/>
      <c r="L358" s="1072"/>
      <c r="M358" s="1072"/>
      <c r="N358" s="1072"/>
      <c r="O358" s="1072"/>
      <c r="P358" s="1072"/>
      <c r="Q358" s="1072"/>
      <c r="R358" s="1072"/>
      <c r="S358" s="1072"/>
    </row>
    <row r="359" spans="1:19" s="50" customFormat="1" x14ac:dyDescent="0.2">
      <c r="A359" s="328">
        <f>SUM(A357,A355,A353,A351,A349,A347,A345,A343,A341,A339,A337,A335)</f>
        <v>0</v>
      </c>
      <c r="B359" s="436">
        <f t="shared" ref="B359:S359" si="8">SUM(B357,B355,B353,B351,B349,B347,B345,B343,B341,B339,B337,B335)</f>
        <v>0</v>
      </c>
      <c r="C359" s="436">
        <f t="shared" si="8"/>
        <v>0</v>
      </c>
      <c r="D359" s="436">
        <f t="shared" si="8"/>
        <v>0</v>
      </c>
      <c r="E359" s="436">
        <f t="shared" si="8"/>
        <v>0</v>
      </c>
      <c r="F359" s="436">
        <f t="shared" si="8"/>
        <v>0</v>
      </c>
      <c r="G359" s="436">
        <f t="shared" si="8"/>
        <v>0</v>
      </c>
      <c r="H359" s="436">
        <f t="shared" si="8"/>
        <v>0</v>
      </c>
      <c r="I359" s="436">
        <f t="shared" si="8"/>
        <v>0</v>
      </c>
      <c r="J359" s="436">
        <f t="shared" si="8"/>
        <v>0</v>
      </c>
      <c r="K359" s="436">
        <f t="shared" si="8"/>
        <v>0</v>
      </c>
      <c r="L359" s="436">
        <f t="shared" si="8"/>
        <v>0</v>
      </c>
      <c r="M359" s="436">
        <f t="shared" si="8"/>
        <v>0</v>
      </c>
      <c r="N359" s="436">
        <f t="shared" si="8"/>
        <v>0</v>
      </c>
      <c r="O359" s="436">
        <f t="shared" si="8"/>
        <v>0</v>
      </c>
      <c r="P359" s="436">
        <f t="shared" si="8"/>
        <v>0</v>
      </c>
      <c r="Q359" s="436">
        <f t="shared" si="8"/>
        <v>0</v>
      </c>
      <c r="R359" s="436">
        <f t="shared" si="8"/>
        <v>0</v>
      </c>
      <c r="S359" s="436">
        <f t="shared" si="8"/>
        <v>0</v>
      </c>
    </row>
    <row r="360" spans="1:19" x14ac:dyDescent="0.2">
      <c r="A360" s="5"/>
      <c r="B360" s="5"/>
      <c r="C360" s="5"/>
      <c r="D360" s="5"/>
      <c r="E360" s="5"/>
      <c r="F360" s="5"/>
      <c r="G360" s="5"/>
      <c r="H360" s="5"/>
      <c r="I360" s="5"/>
      <c r="J360" s="5"/>
      <c r="K360" s="5"/>
      <c r="L360" s="5"/>
      <c r="M360" s="5"/>
      <c r="N360" s="5"/>
      <c r="O360" s="5"/>
      <c r="P360" s="5"/>
      <c r="Q360" s="5"/>
      <c r="R360" s="5"/>
      <c r="S360" s="5"/>
    </row>
    <row r="361" spans="1:19" ht="22.5" customHeight="1" x14ac:dyDescent="0.2">
      <c r="A361" s="1016" t="s">
        <v>3111</v>
      </c>
      <c r="B361" s="1017"/>
      <c r="C361" s="1017"/>
      <c r="D361" s="1017"/>
      <c r="E361" s="1017"/>
      <c r="F361" s="1017"/>
      <c r="G361" s="1017"/>
      <c r="H361" s="1017"/>
      <c r="I361" s="1017"/>
      <c r="J361" s="1017"/>
      <c r="K361" s="1017"/>
      <c r="L361" s="1017"/>
      <c r="M361" s="1017"/>
      <c r="N361" s="1017"/>
      <c r="O361" s="1017"/>
      <c r="P361" s="1017"/>
      <c r="Q361" s="1017"/>
      <c r="R361" s="1017"/>
      <c r="S361" s="1018"/>
    </row>
    <row r="362" spans="1:19" x14ac:dyDescent="0.2">
      <c r="A362" s="928" t="s">
        <v>173</v>
      </c>
      <c r="B362" s="929"/>
      <c r="C362" s="929"/>
      <c r="D362" s="929"/>
      <c r="E362" s="929"/>
      <c r="F362" s="929"/>
      <c r="G362" s="929"/>
      <c r="H362" s="929"/>
      <c r="I362" s="929"/>
      <c r="J362" s="929"/>
      <c r="K362" s="929"/>
      <c r="L362" s="929"/>
      <c r="M362" s="929"/>
      <c r="N362" s="929"/>
      <c r="O362" s="929"/>
      <c r="P362" s="929"/>
      <c r="Q362" s="929"/>
      <c r="R362" s="929"/>
      <c r="S362" s="930"/>
    </row>
    <row r="363" spans="1:19" x14ac:dyDescent="0.2">
      <c r="A363" s="833" t="s">
        <v>3095</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3096</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3097</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3098</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3099</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3100</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3101</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6" t="s">
        <v>3102</v>
      </c>
      <c r="B370" s="837"/>
      <c r="C370" s="837"/>
      <c r="D370" s="837"/>
      <c r="E370" s="837"/>
      <c r="F370" s="837"/>
      <c r="G370" s="837"/>
      <c r="H370" s="837"/>
      <c r="I370" s="837"/>
      <c r="J370" s="837"/>
      <c r="K370" s="837"/>
      <c r="L370" s="837"/>
      <c r="M370" s="837"/>
      <c r="N370" s="837"/>
      <c r="O370" s="837"/>
      <c r="P370" s="837"/>
      <c r="Q370" s="837"/>
      <c r="R370" s="837"/>
      <c r="S370" s="838"/>
    </row>
    <row r="371" spans="1:19" ht="33.75" customHeight="1" x14ac:dyDescent="0.2">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30" customHeight="1" x14ac:dyDescent="0.2">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58.5" customHeight="1" x14ac:dyDescent="0.2">
      <c r="A373" s="831"/>
      <c r="B373" s="831"/>
      <c r="C373" s="853"/>
      <c r="D373" s="831"/>
      <c r="E373" s="831"/>
      <c r="F373" s="327" t="s">
        <v>63</v>
      </c>
      <c r="G373" s="327" t="s">
        <v>64</v>
      </c>
      <c r="H373" s="327" t="s">
        <v>65</v>
      </c>
      <c r="I373" s="831"/>
      <c r="J373" s="831"/>
      <c r="K373" s="329" t="s">
        <v>66</v>
      </c>
      <c r="L373" s="329" t="s">
        <v>67</v>
      </c>
      <c r="M373" s="329" t="s">
        <v>68</v>
      </c>
      <c r="N373" s="329" t="s">
        <v>67</v>
      </c>
      <c r="O373" s="831"/>
      <c r="P373" s="831"/>
      <c r="Q373" s="831"/>
      <c r="R373" s="831"/>
      <c r="S373" s="831"/>
    </row>
    <row r="374" spans="1:19" x14ac:dyDescent="0.2">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s="21" customFormat="1" x14ac:dyDescent="0.2">
      <c r="A375" s="19">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row>
    <row r="376" spans="1:19" x14ac:dyDescent="0.2">
      <c r="A376" s="826" t="s">
        <v>70</v>
      </c>
      <c r="B376" s="826"/>
      <c r="C376" s="826"/>
      <c r="D376" s="826"/>
      <c r="E376" s="826"/>
      <c r="F376" s="826"/>
      <c r="G376" s="826"/>
      <c r="H376" s="826"/>
      <c r="I376" s="826"/>
      <c r="J376" s="826"/>
      <c r="K376" s="826"/>
      <c r="L376" s="826"/>
      <c r="M376" s="826"/>
      <c r="N376" s="826"/>
      <c r="O376" s="826"/>
      <c r="P376" s="826"/>
      <c r="Q376" s="826"/>
      <c r="R376" s="826"/>
      <c r="S376" s="826"/>
    </row>
    <row r="377" spans="1:19" s="21" customFormat="1" x14ac:dyDescent="0.2">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x14ac:dyDescent="0.2">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21" customFormat="1" x14ac:dyDescent="0.2">
      <c r="A379" s="19">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row>
    <row r="380" spans="1:19" x14ac:dyDescent="0.2">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21" customFormat="1" x14ac:dyDescent="0.2">
      <c r="A381" s="19">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21" customFormat="1" x14ac:dyDescent="0.2">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s="21" customFormat="1" x14ac:dyDescent="0.2">
      <c r="A385" s="19">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row>
    <row r="386" spans="1:19" x14ac:dyDescent="0.2">
      <c r="A386" s="826" t="s">
        <v>75</v>
      </c>
      <c r="B386" s="826"/>
      <c r="C386" s="826"/>
      <c r="D386" s="826"/>
      <c r="E386" s="826"/>
      <c r="F386" s="826"/>
      <c r="G386" s="826"/>
      <c r="H386" s="826"/>
      <c r="I386" s="826"/>
      <c r="J386" s="826"/>
      <c r="K386" s="826"/>
      <c r="L386" s="826"/>
      <c r="M386" s="826"/>
      <c r="N386" s="826"/>
      <c r="O386" s="826"/>
      <c r="P386" s="826"/>
      <c r="Q386" s="826"/>
      <c r="R386" s="826"/>
      <c r="S386" s="826"/>
    </row>
    <row r="387" spans="1:19" s="21" customFormat="1" x14ac:dyDescent="0.2">
      <c r="A387" s="19">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row>
    <row r="388" spans="1:19" x14ac:dyDescent="0.2">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21" customFormat="1" x14ac:dyDescent="0.2">
      <c r="A389" s="19">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row>
    <row r="390" spans="1:19" x14ac:dyDescent="0.2">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21" customFormat="1" x14ac:dyDescent="0.2">
      <c r="A391" s="19">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row>
    <row r="392" spans="1:19" x14ac:dyDescent="0.2">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21" customFormat="1" x14ac:dyDescent="0.2">
      <c r="A393" s="19">
        <v>0</v>
      </c>
      <c r="B393" s="19">
        <v>0</v>
      </c>
      <c r="C393" s="19">
        <v>0</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row>
    <row r="394" spans="1:19" x14ac:dyDescent="0.2">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s="21" customFormat="1" x14ac:dyDescent="0.2">
      <c r="A395" s="19">
        <v>0</v>
      </c>
      <c r="B395" s="19">
        <v>0</v>
      </c>
      <c r="C395" s="19">
        <v>0</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row>
    <row r="396" spans="1:19" x14ac:dyDescent="0.2">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s="21" customFormat="1" x14ac:dyDescent="0.2">
      <c r="A397" s="19">
        <v>0</v>
      </c>
      <c r="B397" s="19">
        <v>0</v>
      </c>
      <c r="C397" s="19">
        <v>0</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row>
    <row r="398" spans="1:19" x14ac:dyDescent="0.2">
      <c r="A398" s="1072" t="s">
        <v>181</v>
      </c>
      <c r="B398" s="1072"/>
      <c r="C398" s="1072"/>
      <c r="D398" s="1072"/>
      <c r="E398" s="1072"/>
      <c r="F398" s="1072"/>
      <c r="G398" s="1072"/>
      <c r="H398" s="1072"/>
      <c r="I398" s="1072"/>
      <c r="J398" s="1072"/>
      <c r="K398" s="1072"/>
      <c r="L398" s="1072"/>
      <c r="M398" s="1072"/>
      <c r="N398" s="1072"/>
      <c r="O398" s="1072"/>
      <c r="P398" s="1072"/>
      <c r="Q398" s="1072"/>
      <c r="R398" s="1072"/>
      <c r="S398" s="1072"/>
    </row>
    <row r="399" spans="1:19" s="50" customFormat="1" x14ac:dyDescent="0.2">
      <c r="A399" s="328">
        <f>SUM(A397,A395,A393,A391,A389,A387,A385,A383,A381,A379,A377,A375)</f>
        <v>0</v>
      </c>
      <c r="B399" s="436">
        <f t="shared" ref="B399:S399" si="9">SUM(B397,B395,B393,B391,B389,B387,B385,B383,B381,B379,B377,B375)</f>
        <v>0</v>
      </c>
      <c r="C399" s="436">
        <f t="shared" si="9"/>
        <v>0</v>
      </c>
      <c r="D399" s="436">
        <f t="shared" si="9"/>
        <v>0</v>
      </c>
      <c r="E399" s="436">
        <f t="shared" si="9"/>
        <v>0</v>
      </c>
      <c r="F399" s="436">
        <f t="shared" si="9"/>
        <v>0</v>
      </c>
      <c r="G399" s="436">
        <f t="shared" si="9"/>
        <v>0</v>
      </c>
      <c r="H399" s="436">
        <f t="shared" si="9"/>
        <v>0</v>
      </c>
      <c r="I399" s="436">
        <f t="shared" si="9"/>
        <v>0</v>
      </c>
      <c r="J399" s="436">
        <f t="shared" si="9"/>
        <v>0</v>
      </c>
      <c r="K399" s="436">
        <f t="shared" si="9"/>
        <v>0</v>
      </c>
      <c r="L399" s="436">
        <f t="shared" si="9"/>
        <v>0</v>
      </c>
      <c r="M399" s="436">
        <f t="shared" si="9"/>
        <v>0</v>
      </c>
      <c r="N399" s="436">
        <f t="shared" si="9"/>
        <v>0</v>
      </c>
      <c r="O399" s="436">
        <f t="shared" si="9"/>
        <v>0</v>
      </c>
      <c r="P399" s="436">
        <f t="shared" si="9"/>
        <v>0</v>
      </c>
      <c r="Q399" s="436">
        <v>0</v>
      </c>
      <c r="R399" s="436">
        <v>0</v>
      </c>
      <c r="S399" s="436">
        <f t="shared" si="9"/>
        <v>0</v>
      </c>
    </row>
    <row r="400" spans="1:19" x14ac:dyDescent="0.2">
      <c r="A400" s="1388"/>
      <c r="B400" s="1389"/>
      <c r="C400" s="1389"/>
      <c r="D400" s="1389"/>
      <c r="E400" s="1389"/>
      <c r="F400" s="1389"/>
      <c r="G400" s="1389"/>
      <c r="H400" s="1389"/>
      <c r="I400" s="1389"/>
      <c r="J400" s="1389"/>
      <c r="K400" s="1389"/>
      <c r="L400" s="1389"/>
      <c r="M400" s="1389"/>
      <c r="N400" s="1389"/>
      <c r="O400" s="1389"/>
      <c r="P400" s="1389"/>
      <c r="Q400" s="1389"/>
      <c r="R400" s="1389"/>
      <c r="S400" s="1390"/>
    </row>
    <row r="401" spans="1:19" x14ac:dyDescent="0.2">
      <c r="A401" s="1384" t="s">
        <v>870</v>
      </c>
      <c r="B401" s="1384"/>
      <c r="C401" s="1384"/>
      <c r="D401" s="1384"/>
      <c r="E401" s="1384"/>
      <c r="F401" s="1384"/>
      <c r="G401" s="1384"/>
      <c r="H401" s="1384"/>
      <c r="I401" s="1384"/>
      <c r="J401" s="1384"/>
      <c r="K401" s="1384"/>
      <c r="L401" s="1384"/>
      <c r="M401" s="1384"/>
      <c r="N401" s="1384"/>
      <c r="O401" s="1384"/>
      <c r="P401" s="1384"/>
      <c r="Q401" s="1384"/>
      <c r="R401" s="1384"/>
      <c r="S401" s="1384"/>
    </row>
    <row r="402" spans="1:19" s="562" customFormat="1" x14ac:dyDescent="0.2">
      <c r="A402" s="561">
        <f>SUM(A399,A359,A319,A279,A239,A199,A159,A119,A79,A39)</f>
        <v>22</v>
      </c>
      <c r="B402" s="561">
        <f t="shared" ref="B402:S402" si="10">SUM(B399,B359,B319,B279,B239,B199,B159,B119,B79,B39)</f>
        <v>24</v>
      </c>
      <c r="C402" s="561">
        <f t="shared" si="10"/>
        <v>46</v>
      </c>
      <c r="D402" s="561">
        <f t="shared" si="10"/>
        <v>30</v>
      </c>
      <c r="E402" s="561">
        <f t="shared" si="10"/>
        <v>16</v>
      </c>
      <c r="F402" s="561">
        <f t="shared" si="10"/>
        <v>6</v>
      </c>
      <c r="G402" s="561">
        <f t="shared" si="10"/>
        <v>16</v>
      </c>
      <c r="H402" s="561">
        <f t="shared" si="10"/>
        <v>2</v>
      </c>
      <c r="I402" s="561">
        <f t="shared" si="10"/>
        <v>21</v>
      </c>
      <c r="J402" s="561">
        <f t="shared" si="10"/>
        <v>0</v>
      </c>
      <c r="K402" s="561">
        <f t="shared" si="10"/>
        <v>0</v>
      </c>
      <c r="L402" s="561">
        <f t="shared" si="10"/>
        <v>0</v>
      </c>
      <c r="M402" s="561">
        <f t="shared" si="10"/>
        <v>0</v>
      </c>
      <c r="N402" s="561">
        <f t="shared" si="10"/>
        <v>0</v>
      </c>
      <c r="O402" s="561">
        <f t="shared" si="10"/>
        <v>24</v>
      </c>
      <c r="P402" s="561">
        <f t="shared" si="10"/>
        <v>22</v>
      </c>
      <c r="Q402" s="561">
        <f t="shared" si="10"/>
        <v>0</v>
      </c>
      <c r="R402" s="561">
        <f t="shared" si="10"/>
        <v>0</v>
      </c>
      <c r="S402" s="561">
        <f t="shared" si="10"/>
        <v>0</v>
      </c>
    </row>
  </sheetData>
  <mergeCells count="452">
    <mergeCell ref="A1:S1"/>
    <mergeCell ref="A2:S2"/>
    <mergeCell ref="A3:S3"/>
    <mergeCell ref="A4:S4"/>
    <mergeCell ref="A5:S5"/>
    <mergeCell ref="A6:S6"/>
    <mergeCell ref="A400:S400"/>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2:S82"/>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2:S122"/>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2:S162"/>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2:S202"/>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2:S242"/>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2:S282"/>
    <mergeCell ref="A283:S283"/>
    <mergeCell ref="A284:S28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06:S306"/>
    <mergeCell ref="A308:S308"/>
    <mergeCell ref="A310:S310"/>
    <mergeCell ref="A312:S312"/>
    <mergeCell ref="A314:S314"/>
    <mergeCell ref="A316:S316"/>
    <mergeCell ref="A294:S294"/>
    <mergeCell ref="A296:S296"/>
    <mergeCell ref="A298:S298"/>
    <mergeCell ref="A300:S300"/>
    <mergeCell ref="A302:S302"/>
    <mergeCell ref="A304:S304"/>
    <mergeCell ref="A325:S325"/>
    <mergeCell ref="A326:S326"/>
    <mergeCell ref="A327:S327"/>
    <mergeCell ref="A328:S328"/>
    <mergeCell ref="A329:S329"/>
    <mergeCell ref="A330:S330"/>
    <mergeCell ref="A318:S318"/>
    <mergeCell ref="A321:S321"/>
    <mergeCell ref="A322:S322"/>
    <mergeCell ref="A323:S323"/>
    <mergeCell ref="A324:S32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1:S361"/>
    <mergeCell ref="A362:S362"/>
    <mergeCell ref="A363:S363"/>
    <mergeCell ref="A364:S36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98:S398"/>
    <mergeCell ref="A401:S401"/>
    <mergeCell ref="A386:S386"/>
    <mergeCell ref="A388:S388"/>
    <mergeCell ref="A390:S390"/>
    <mergeCell ref="A392:S392"/>
    <mergeCell ref="A394:S394"/>
    <mergeCell ref="A396:S396"/>
    <mergeCell ref="A374:S374"/>
    <mergeCell ref="A376:S376"/>
    <mergeCell ref="A378:S378"/>
    <mergeCell ref="A380:S380"/>
    <mergeCell ref="A382:S382"/>
    <mergeCell ref="A384:S384"/>
  </mergeCells>
  <dataValidations count="36">
    <dataValidation type="list" showDropDown="1" sqref="A38:S38">
      <formula1>"TOTALUL SOLICITĂRILOR LA NIVEL D+$V$38E AUTORITATE ÎN ANUL 2010"</formula1>
    </dataValidation>
    <dataValidation allowBlank="1" sqref="A2:S2 A42:S42 A82:S82 A122:S122 A162:S162 A202:S202 A242:S242 A282:S282 A322:S322 A362:S362"/>
    <dataValidation type="list" allowBlank="1" showInputMessage="1" showErrorMessage="1" sqref="A51:C51 A11:C11 A91:C91 A131:C131 A171:C171 A211:C211 A251:C251 A291:C291 A331:C331 A371:C371">
      <formula1>"Tipul localităţii de unde provine solicitantul"</formula1>
    </dataValidation>
    <dataValidation type="list" allowBlank="1" showInputMessage="1" showErrorMessage="1" sqref="D51:E51 D11:E11 D91:E91 D131:E131 D171:E171 D211:E211 D251:E251 D291:E291 D331:E331 D371:E371">
      <formula1>"Categoria solicitantului"</formula1>
    </dataValidation>
    <dataValidation type="list" allowBlank="1" showInputMessage="1" showErrorMessage="1" sqref="D52:D53 D12:D13 D92:D93 D132:D133 D172:D173 D212:D213 D252:D253 D292:D293 D332:D333 D372:D373">
      <formula1>"Nr. de solicitări primite de la persoane fizice"</formula1>
    </dataValidation>
    <dataValidation type="list" allowBlank="1" showInputMessage="1" showErrorMessage="1" sqref="E52:E53 E12:E13 E92:E93 E132:E133 E172:E173 E212:E213 E252:E253 E292:E293 E332:E333 E372:E373">
      <formula1>"Nr. de solicitări primite de la persoane juridice"</formula1>
    </dataValidation>
    <dataValidation type="list" allowBlank="1" showInputMessage="1" showErrorMessage="1" sqref="F51:H51 F11:H11 F91:H91 F131:H131 F171:H171 F211:H211 F251:H251 F291:H291 F331:H331 F371:H371">
      <formula1>"Domenii (şi tipuri de informaţii)"</formula1>
    </dataValidation>
    <dataValidation type="list" allowBlank="1" showInputMessage="1" showErrorMessage="1" sqref="F53 F13 F93 F133 F173 F213 F253 F293 F333 F373">
      <formula1>"A"</formula1>
    </dataValidation>
    <dataValidation type="list" allowBlank="1" showInputMessage="1" showErrorMessage="1" sqref="G53 G13 G93 G133 G173 G213 G253 G293 G333 G373">
      <formula1>"B"</formula1>
    </dataValidation>
    <dataValidation type="list" allowBlank="1" showInputMessage="1" showErrorMessage="1" sqref="H53 H13 H93 H133 H173 H213 H253 H293 H333 H373">
      <formula1>"C"</formula1>
    </dataValidation>
    <dataValidation type="list" allowBlank="1" showInputMessage="1" showErrorMessage="1" sqref="I51:J51 I11:J11 I91:J91 I131:J131 I171:J171 I211:J211 I251:J251 I291:J291 I331:J331 I371:J371">
      <formula1>"Modalitate de rezolvare"</formula1>
    </dataValidation>
    <dataValidation type="list" allowBlank="1" showInputMessage="1" showErrorMessage="1" sqref="I52:I53 I12:I13 I92:I93 I132:I133 I172:I173 I212:I213 I252:I253 I292:I293 I332:I333 I372:I373">
      <formula1>"Favorabilă (nr)"</formula1>
    </dataValidation>
    <dataValidation type="list" allowBlank="1" showInputMessage="1" showErrorMessage="1" sqref="J52:J53 J12:J13 J92:J93 J132:J133 J172:J173 J212:J213 J252:J253 J292:J293 J332:J333 J372:J373">
      <formula1>"Nefavorabilă (nr)"</formula1>
    </dataValidation>
    <dataValidation type="list" allowBlank="1" showInputMessage="1" showErrorMessage="1" sqref="K51 K11 K91 K131 K171 K211 K251 K291 K331 K371">
      <formula1>"Motivaţia respingerii"</formula1>
    </dataValidation>
    <dataValidation type="list" allowBlank="1" showInputMessage="1" showErrorMessage="1" sqref="M52 M12 M92 M132 M172 M212 M252 M292 M332 M372">
      <formula1>"Conform art. 12"</formula1>
    </dataValidation>
    <dataValidation type="list" allowBlank="1" showInputMessage="1" showErrorMessage="1" sqref="O51:Q51 O11:Q11 O91:Q91 O131:Q131 O171:Q171 O211:Q211 O251:Q251 O291:Q291 O331:Q331 O371:Q371">
      <formula1>"Forma solicitării"</formula1>
    </dataValidation>
    <dataValidation type="list" allowBlank="1" showInputMessage="1" showErrorMessage="1" sqref="O52:O53 O12:O13 O92:O93 O132:O133 O172:O173 O212:O213 O252:O253 O292:O293 O332:O333 O372:O373">
      <formula1>"Suport hârtie (nr)"</formula1>
    </dataValidation>
    <dataValidation type="list" allowBlank="1" showInputMessage="1" showErrorMessage="1" sqref="P52:P53 P12:P13 P92:P93 P132:P133 P172:P173 P212:P213 P252:P253 P292:P293 P332:P333 P372:P373">
      <formula1>"Suport electronic (nr)"</formula1>
    </dataValidation>
    <dataValidation type="list" allowBlank="1" showInputMessage="1" showErrorMessage="1" sqref="Q52:Q53 Q12:Q13 Q92:Q93 Q132:Q133 Q172:Q173 Q212:Q213 Q252:Q253 Q292:Q293 Q332:Q333 Q372:Q373">
      <formula1>"Telefonic (nr)"</formula1>
    </dataValidation>
    <dataValidation type="list" allowBlank="1" showInputMessage="1" showErrorMessage="1" sqref="R51:S51 R11:S11 R91:S91 R131:S131 R171:S171 R211:S211 R251:S251 R291:S291 R331:S331 R371:S371">
      <formula1>"Urmarea respingerii solicitării"</formula1>
    </dataValidation>
    <dataValidation type="list" allowBlank="1" showInputMessage="1" showErrorMessage="1" sqref="R52:R53 R12:R13 R92:R93 R132:R133 R172:R173 R212:R213 R252:R253 R292:R293 R332:R333 R372:R373">
      <formula1>"Reclamaţii administrative (nr)"</formula1>
    </dataValidation>
    <dataValidation type="list" allowBlank="1" showInputMessage="1" showErrorMessage="1" sqref="S52:S53 S12:S13 S92:S93 S132:S133 S172:S173 S212:S213 S252:S253 S292:S293 S332:S333 S372:S373">
      <formula1>"Plângeri în instanţă (nr)"</formula1>
    </dataValidation>
    <dataValidation type="list" allowBlank="1" showInputMessage="1" showErrorMessage="1" sqref="K52 K12 K92 K132 K172 K212 K252 K292 K332 K372">
      <formula1>"Conform art. 11"</formula1>
    </dataValidation>
    <dataValidation type="list" showDropDown="1" sqref="A78:S78 A398:S398 A118:S118 A158:S158 A198:S198 A238:S238 A278:S278 A318:S318 A358:S358">
      <formula1>"TOTALUL SOLICITĂRILOR LA NIVEL DE AUTORITATE ÎN ANUL 2009"</formula1>
    </dataValidation>
    <dataValidation type="list" showDropDown="1" sqref="A401:S401">
      <formula1>"TOTALUL SOLICITĂRILOR LA NIVEL DE JUDEŢ / REGIUNE ÎN ANUL 2010+$W$40, TOTALUL SOLICITĂRILOR LA NIVEL DE JUDEŢ ÎN ANUL 2009, TOTALUL SOLICITĂRILOR LA NIVEL DE REGIUNE ÎN ANUL 2009"</formula1>
    </dataValidation>
    <dataValidation type="list" allowBlank="1" showInputMessage="1" showErrorMessage="1" sqref="K53 K13 K93 K133 K173 K213 K253 K293 K333 K373">
      <formula1>"litera din art. 11 HG 878/2005"</formula1>
    </dataValidation>
    <dataValidation type="list" allowBlank="1" showInputMessage="1" showErrorMessage="1" sqref="L53 N53 L13 N13 L93 N93 L133 N133 L173 N173 L213 N213 L253 N253 L293 N293 L333 N333 L373 N373">
      <formula1>"nr. solicitări"</formula1>
    </dataValidation>
    <dataValidation type="list" allowBlank="1" showInputMessage="1" showErrorMessage="1" sqref="M53 M13 M93 M133 M173 M213 M253 M293 M333 M373">
      <formula1>"litera din art. 12 HG 878/2005"</formula1>
    </dataValidation>
    <dataValidation type="list" allowBlank="1" showInputMessage="1" showErrorMessage="1" sqref="F52:H52 F12:H12 F92:H92 F132:H132 F172:H172 F212:H212 F252:H252 F292:H292 F332:H332 F372:H372">
      <formula1>"Nr. de solicitări pe domenii"</formula1>
    </dataValidation>
    <dataValidation type="textLength" allowBlank="1" showInputMessage="1" showErrorMessage="1" error="ACEASTĂ INFORMAŢIE LA NIVEL DE TOTAL AN 2009 NU SE VA COMPLETA!!!!!" sqref="M40">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5 K377 K297 K299 K301 K303 K305 K307 K261 K351 WVS37 K15 UEU17 TUY17 K379 K381 K383 K385 K387 K389 K193 K393 K395 K95 WVS17 K337 K339 K341 K343 K345 K347 K267 K275 WVS35 K77 K135 K313 WVS19 WVS21 WVS23 WVS25 WVS27 WVS29 K265 K229 K75 K117 K175 K57 K59 K61 K63 K65 K67 K69 K315 K375 K115 K157 K215 K97 K99 K101 K103 K105 K107 K109 K263 K257 K155 K197 K255 K137 K219 K181 K143 K185 K187 K149 K317 K259 K195 K237 K295 K177 K139 K141 K183 K145 K147 K189 K269 K191 K235 K277 K335 K217 K179 K221 K223 K225 K227 K309 K391 K73 K113 K153 K233 K273 K353 K349 WVS31 K71 K111 K151 K271 K311 K357 UOQ17 UYM17 VII17 VSE17 WCA17 WLW17 K231 K35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39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5 M377 M297 M299 M301 M303 M305 M307 M265 M229 M351 WVU37 M15 UEW17 TVA17 M379 M381 M383 M385 M387 M389 M193 M393 M395 M95 WVU17 M337 M339 M341 M343 M345 M347 M315 M263 WVU35 M77 M135 M313 WVU19 WVU21 WVU23 WVU25 WVU27 WVU29 M259 M257 M75 M117 M175 M57 M59 M61 M63 M65 M67 M69 M261 M275 M115 M157 M215 M97 M99 M101 M103 M105 M107 M109 M269 M227 M155 M197 M255 M137 M219 M181 M143 M185 M187 M149 M267 M375 M195 M237 M295 M177 M139 M141 M183 M145 M147 M189 M317 M191 M235 M277 M335 M217 M179 M221 M223 M225 M309 M391 M73 M113 M153 M233 M273 M353 M349 WVU31 M71 M111 M151 M271 M311 M357 UOS17 UYO17 VIK17 VSG17 WCC17 WLY17 M231 M35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397"/>
    <dataValidation type="list" allowBlank="1" showInputMessage="1" showErrorMessage="1" sqref="A52:A53 A12:A13 A92:A93 A132:A133 A172:A173 A212:A213 A252:A253 A292:A293 A332:A333 A372:A373">
      <formula1>"Nr. solicitări din reşedinţa de judeţ"</formula1>
    </dataValidation>
    <dataValidation type="list" allowBlank="1" showInputMessage="1" showErrorMessage="1" sqref="B52:B53 B12:B13 B92:B93 B132:B133 B172:B173 B212:B213 B252:B253 B292:B293 B332:B333 B372:B373">
      <formula1>"Nr. solicitări din alte localităţi"</formula1>
    </dataValidation>
    <dataValidation type="list" allowBlank="1" showInputMessage="1" showErrorMessage="1" sqref="C52:C53 C12:C13 C92:C93 C132:C133 C172:C173 C212:C213 C252:C253 C292:C293 C332:C333 C372:C373">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40">
      <formula1>0</formula1>
      <formula2>0</formula2>
    </dataValidation>
  </dataValidation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2"/>
  <sheetViews>
    <sheetView topLeftCell="A10" workbookViewId="0">
      <selection activeCell="S35" sqref="S35"/>
    </sheetView>
  </sheetViews>
  <sheetFormatPr defaultRowHeight="12.75" x14ac:dyDescent="0.2"/>
  <cols>
    <col min="1" max="16384" width="9.140625" style="369"/>
  </cols>
  <sheetData>
    <row r="1" spans="1:19" ht="22.5" customHeight="1" x14ac:dyDescent="0.2">
      <c r="A1" s="854" t="s">
        <v>3263</v>
      </c>
      <c r="B1" s="855"/>
      <c r="C1" s="855"/>
      <c r="D1" s="855"/>
      <c r="E1" s="855"/>
      <c r="F1" s="855"/>
      <c r="G1" s="855"/>
      <c r="H1" s="855"/>
      <c r="I1" s="855"/>
      <c r="J1" s="855"/>
      <c r="K1" s="855"/>
      <c r="L1" s="855"/>
      <c r="M1" s="855"/>
      <c r="N1" s="855"/>
      <c r="O1" s="855"/>
      <c r="P1" s="855"/>
      <c r="Q1" s="855"/>
      <c r="R1" s="855"/>
      <c r="S1" s="856"/>
    </row>
    <row r="2" spans="1:19" x14ac:dyDescent="0.2">
      <c r="A2" s="928" t="s">
        <v>173</v>
      </c>
      <c r="B2" s="929"/>
      <c r="C2" s="929"/>
      <c r="D2" s="929"/>
      <c r="E2" s="929"/>
      <c r="F2" s="929"/>
      <c r="G2" s="929"/>
      <c r="H2" s="929"/>
      <c r="I2" s="929"/>
      <c r="J2" s="929"/>
      <c r="K2" s="929"/>
      <c r="L2" s="929"/>
      <c r="M2" s="929"/>
      <c r="N2" s="929"/>
      <c r="O2" s="929"/>
      <c r="P2" s="929"/>
      <c r="Q2" s="929"/>
      <c r="R2" s="929"/>
      <c r="S2" s="930"/>
    </row>
    <row r="3" spans="1:19" x14ac:dyDescent="0.2">
      <c r="A3" s="833" t="s">
        <v>1915</v>
      </c>
      <c r="B3" s="834"/>
      <c r="C3" s="834"/>
      <c r="D3" s="834"/>
      <c r="E3" s="834"/>
      <c r="F3" s="834"/>
      <c r="G3" s="834"/>
      <c r="H3" s="834"/>
      <c r="I3" s="834"/>
      <c r="J3" s="834"/>
      <c r="K3" s="834"/>
      <c r="L3" s="834"/>
      <c r="M3" s="834"/>
      <c r="N3" s="834"/>
      <c r="O3" s="834"/>
      <c r="P3" s="834"/>
      <c r="Q3" s="834"/>
      <c r="R3" s="834"/>
      <c r="S3" s="835"/>
    </row>
    <row r="4" spans="1:19" x14ac:dyDescent="0.2">
      <c r="A4" s="833" t="s">
        <v>1916</v>
      </c>
      <c r="B4" s="834"/>
      <c r="C4" s="834"/>
      <c r="D4" s="834"/>
      <c r="E4" s="834"/>
      <c r="F4" s="834"/>
      <c r="G4" s="834"/>
      <c r="H4" s="834"/>
      <c r="I4" s="834"/>
      <c r="J4" s="834"/>
      <c r="K4" s="834"/>
      <c r="L4" s="834"/>
      <c r="M4" s="834"/>
      <c r="N4" s="834"/>
      <c r="O4" s="834"/>
      <c r="P4" s="834"/>
      <c r="Q4" s="834"/>
      <c r="R4" s="834"/>
      <c r="S4" s="835"/>
    </row>
    <row r="5" spans="1:19" x14ac:dyDescent="0.2">
      <c r="A5" s="833" t="s">
        <v>1917</v>
      </c>
      <c r="B5" s="834"/>
      <c r="C5" s="834"/>
      <c r="D5" s="834"/>
      <c r="E5" s="834"/>
      <c r="F5" s="834"/>
      <c r="G5" s="834"/>
      <c r="H5" s="834"/>
      <c r="I5" s="834"/>
      <c r="J5" s="834"/>
      <c r="K5" s="834"/>
      <c r="L5" s="834"/>
      <c r="M5" s="834"/>
      <c r="N5" s="834"/>
      <c r="O5" s="834"/>
      <c r="P5" s="834"/>
      <c r="Q5" s="834"/>
      <c r="R5" s="834"/>
      <c r="S5" s="835"/>
    </row>
    <row r="6" spans="1:19" x14ac:dyDescent="0.2">
      <c r="A6" s="833" t="s">
        <v>1918</v>
      </c>
      <c r="B6" s="834"/>
      <c r="C6" s="834"/>
      <c r="D6" s="834"/>
      <c r="E6" s="834"/>
      <c r="F6" s="834"/>
      <c r="G6" s="834"/>
      <c r="H6" s="834"/>
      <c r="I6" s="834"/>
      <c r="J6" s="834"/>
      <c r="K6" s="834"/>
      <c r="L6" s="834"/>
      <c r="M6" s="834"/>
      <c r="N6" s="834"/>
      <c r="O6" s="834"/>
      <c r="P6" s="834"/>
      <c r="Q6" s="834"/>
      <c r="R6" s="834"/>
      <c r="S6" s="835"/>
    </row>
    <row r="7" spans="1:19" x14ac:dyDescent="0.2">
      <c r="A7" s="833" t="s">
        <v>1919</v>
      </c>
      <c r="B7" s="834"/>
      <c r="C7" s="834"/>
      <c r="D7" s="834"/>
      <c r="E7" s="834"/>
      <c r="F7" s="834"/>
      <c r="G7" s="834"/>
      <c r="H7" s="834"/>
      <c r="I7" s="834"/>
      <c r="J7" s="834"/>
      <c r="K7" s="834"/>
      <c r="L7" s="834"/>
      <c r="M7" s="834"/>
      <c r="N7" s="834"/>
      <c r="O7" s="834"/>
      <c r="P7" s="834"/>
      <c r="Q7" s="834"/>
      <c r="R7" s="834"/>
      <c r="S7" s="835"/>
    </row>
    <row r="8" spans="1:19" x14ac:dyDescent="0.2">
      <c r="A8" s="833" t="s">
        <v>1920</v>
      </c>
      <c r="B8" s="834"/>
      <c r="C8" s="834"/>
      <c r="D8" s="834"/>
      <c r="E8" s="834"/>
      <c r="F8" s="834"/>
      <c r="G8" s="834"/>
      <c r="H8" s="834"/>
      <c r="I8" s="834"/>
      <c r="J8" s="834"/>
      <c r="K8" s="834"/>
      <c r="L8" s="834"/>
      <c r="M8" s="834"/>
      <c r="N8" s="834"/>
      <c r="O8" s="834"/>
      <c r="P8" s="834"/>
      <c r="Q8" s="834"/>
      <c r="R8" s="834"/>
      <c r="S8" s="835"/>
    </row>
    <row r="9" spans="1:19" x14ac:dyDescent="0.2">
      <c r="A9" s="833" t="s">
        <v>1921</v>
      </c>
      <c r="B9" s="834"/>
      <c r="C9" s="834"/>
      <c r="D9" s="834"/>
      <c r="E9" s="834"/>
      <c r="F9" s="834"/>
      <c r="G9" s="834"/>
      <c r="H9" s="834"/>
      <c r="I9" s="834"/>
      <c r="J9" s="834"/>
      <c r="K9" s="834"/>
      <c r="L9" s="834"/>
      <c r="M9" s="834"/>
      <c r="N9" s="834"/>
      <c r="O9" s="834"/>
      <c r="P9" s="834"/>
      <c r="Q9" s="834"/>
      <c r="R9" s="834"/>
      <c r="S9" s="835"/>
    </row>
    <row r="10" spans="1:19" x14ac:dyDescent="0.2">
      <c r="A10" s="836" t="s">
        <v>1922</v>
      </c>
      <c r="B10" s="837"/>
      <c r="C10" s="837"/>
      <c r="D10" s="837"/>
      <c r="E10" s="837"/>
      <c r="F10" s="837"/>
      <c r="G10" s="837"/>
      <c r="H10" s="837"/>
      <c r="I10" s="837"/>
      <c r="J10" s="837"/>
      <c r="K10" s="837"/>
      <c r="L10" s="837"/>
      <c r="M10" s="837"/>
      <c r="N10" s="837"/>
      <c r="O10" s="837"/>
      <c r="P10" s="837"/>
      <c r="Q10" s="837"/>
      <c r="R10" s="837"/>
      <c r="S10" s="838"/>
    </row>
    <row r="11" spans="1:19" ht="36.7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9.2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59.25" customHeight="1" x14ac:dyDescent="0.2">
      <c r="A13" s="831"/>
      <c r="B13" s="831"/>
      <c r="C13" s="853"/>
      <c r="D13" s="831"/>
      <c r="E13" s="831"/>
      <c r="F13" s="357" t="s">
        <v>63</v>
      </c>
      <c r="G13" s="357" t="s">
        <v>64</v>
      </c>
      <c r="H13" s="357" t="s">
        <v>65</v>
      </c>
      <c r="I13" s="831"/>
      <c r="J13" s="831"/>
      <c r="K13" s="363" t="s">
        <v>66</v>
      </c>
      <c r="L13" s="363" t="s">
        <v>67</v>
      </c>
      <c r="M13" s="363" t="s">
        <v>68</v>
      </c>
      <c r="N13" s="363"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63" customFormat="1" x14ac:dyDescent="0.2">
      <c r="A15" s="317">
        <v>5</v>
      </c>
      <c r="B15" s="317">
        <v>4</v>
      </c>
      <c r="C15" s="317">
        <v>9</v>
      </c>
      <c r="D15" s="317">
        <v>7</v>
      </c>
      <c r="E15" s="317">
        <v>2</v>
      </c>
      <c r="F15" s="317">
        <v>2</v>
      </c>
      <c r="G15" s="317">
        <v>7</v>
      </c>
      <c r="H15" s="317">
        <v>0</v>
      </c>
      <c r="I15" s="317">
        <v>8</v>
      </c>
      <c r="J15" s="317">
        <v>1</v>
      </c>
      <c r="K15" s="317" t="s">
        <v>1923</v>
      </c>
      <c r="L15" s="317">
        <v>1</v>
      </c>
      <c r="M15" s="317">
        <v>0</v>
      </c>
      <c r="N15" s="317">
        <v>0</v>
      </c>
      <c r="O15" s="317">
        <v>6</v>
      </c>
      <c r="P15" s="317">
        <v>3</v>
      </c>
      <c r="Q15" s="317">
        <v>0</v>
      </c>
      <c r="R15" s="317">
        <v>0</v>
      </c>
      <c r="S15" s="317">
        <v>0</v>
      </c>
    </row>
    <row r="16" spans="1:19" x14ac:dyDescent="0.2">
      <c r="A16" s="826" t="s">
        <v>180</v>
      </c>
      <c r="B16" s="826"/>
      <c r="C16" s="826"/>
      <c r="D16" s="826"/>
      <c r="E16" s="826"/>
      <c r="F16" s="826"/>
      <c r="G16" s="826"/>
      <c r="H16" s="826"/>
      <c r="I16" s="826"/>
      <c r="J16" s="826"/>
      <c r="K16" s="826"/>
      <c r="L16" s="826"/>
      <c r="M16" s="826"/>
      <c r="N16" s="826"/>
      <c r="O16" s="826"/>
      <c r="P16" s="826"/>
      <c r="Q16" s="826"/>
      <c r="R16" s="826"/>
      <c r="S16" s="826"/>
    </row>
    <row r="17" spans="1:19" s="5" customFormat="1" x14ac:dyDescent="0.2">
      <c r="A17" s="19">
        <v>4</v>
      </c>
      <c r="B17" s="19">
        <v>2</v>
      </c>
      <c r="C17" s="19">
        <v>6</v>
      </c>
      <c r="D17" s="19">
        <v>2</v>
      </c>
      <c r="E17" s="19">
        <v>4</v>
      </c>
      <c r="F17" s="366">
        <v>0</v>
      </c>
      <c r="G17" s="366">
        <v>6</v>
      </c>
      <c r="H17" s="366">
        <v>0</v>
      </c>
      <c r="I17" s="366">
        <v>6</v>
      </c>
      <c r="J17" s="366">
        <v>0</v>
      </c>
      <c r="K17" s="366">
        <v>0</v>
      </c>
      <c r="L17" s="366">
        <v>0</v>
      </c>
      <c r="M17" s="366">
        <v>0</v>
      </c>
      <c r="N17" s="366">
        <v>0</v>
      </c>
      <c r="O17" s="366">
        <v>2</v>
      </c>
      <c r="P17" s="366">
        <v>4</v>
      </c>
      <c r="Q17" s="366">
        <v>0</v>
      </c>
      <c r="R17" s="366">
        <v>0</v>
      </c>
      <c r="S17" s="366">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1" customFormat="1" x14ac:dyDescent="0.2">
      <c r="A19" s="19">
        <v>0</v>
      </c>
      <c r="B19" s="19">
        <v>6</v>
      </c>
      <c r="C19" s="19">
        <v>6</v>
      </c>
      <c r="D19" s="19">
        <v>1</v>
      </c>
      <c r="E19" s="19">
        <v>5</v>
      </c>
      <c r="F19" s="19">
        <v>2</v>
      </c>
      <c r="G19" s="19">
        <v>4</v>
      </c>
      <c r="H19" s="493">
        <v>0</v>
      </c>
      <c r="I19" s="493">
        <v>6</v>
      </c>
      <c r="J19" s="493">
        <v>0</v>
      </c>
      <c r="K19" s="493">
        <v>0</v>
      </c>
      <c r="L19" s="493">
        <v>0</v>
      </c>
      <c r="M19" s="493">
        <v>0</v>
      </c>
      <c r="N19" s="493">
        <v>0</v>
      </c>
      <c r="O19" s="493">
        <v>3</v>
      </c>
      <c r="P19" s="493">
        <v>3</v>
      </c>
      <c r="Q19" s="493">
        <v>0</v>
      </c>
      <c r="R19" s="493">
        <v>0</v>
      </c>
      <c r="S19" s="493">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 customFormat="1" x14ac:dyDescent="0.2">
      <c r="A21" s="19">
        <v>0</v>
      </c>
      <c r="B21" s="19">
        <v>1</v>
      </c>
      <c r="C21" s="19">
        <v>1</v>
      </c>
      <c r="D21" s="19">
        <v>1</v>
      </c>
      <c r="E21" s="19">
        <v>0</v>
      </c>
      <c r="F21" s="19">
        <v>0</v>
      </c>
      <c r="G21" s="19">
        <v>1</v>
      </c>
      <c r="H21" s="19">
        <v>0</v>
      </c>
      <c r="I21" s="547">
        <v>1</v>
      </c>
      <c r="J21" s="547">
        <v>0</v>
      </c>
      <c r="K21" s="547">
        <v>0</v>
      </c>
      <c r="L21" s="547">
        <v>0</v>
      </c>
      <c r="M21" s="547">
        <v>0</v>
      </c>
      <c r="N21" s="547">
        <v>0</v>
      </c>
      <c r="O21" s="547">
        <v>0</v>
      </c>
      <c r="P21" s="547">
        <v>1</v>
      </c>
      <c r="Q21" s="547">
        <v>0</v>
      </c>
      <c r="R21" s="547">
        <v>0</v>
      </c>
      <c r="S21" s="547">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5" customFormat="1" x14ac:dyDescent="0.2">
      <c r="A23" s="19">
        <v>2</v>
      </c>
      <c r="B23" s="19">
        <v>0</v>
      </c>
      <c r="C23" s="19">
        <v>2</v>
      </c>
      <c r="D23" s="19">
        <v>1</v>
      </c>
      <c r="E23" s="19">
        <v>1</v>
      </c>
      <c r="F23" s="19">
        <v>1</v>
      </c>
      <c r="G23" s="19">
        <v>1</v>
      </c>
      <c r="H23" s="19">
        <v>0</v>
      </c>
      <c r="I23" s="610">
        <v>2</v>
      </c>
      <c r="J23" s="610">
        <v>0</v>
      </c>
      <c r="K23" s="610">
        <v>0</v>
      </c>
      <c r="L23" s="610">
        <v>0</v>
      </c>
      <c r="M23" s="610">
        <v>0</v>
      </c>
      <c r="N23" s="610">
        <v>0</v>
      </c>
      <c r="O23" s="610">
        <v>1</v>
      </c>
      <c r="P23" s="610">
        <v>0</v>
      </c>
      <c r="Q23" s="610">
        <v>0</v>
      </c>
      <c r="R23" s="610">
        <v>0</v>
      </c>
      <c r="S23" s="610">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47" customFormat="1" x14ac:dyDescent="0.2">
      <c r="A25" s="19">
        <v>1</v>
      </c>
      <c r="B25" s="19">
        <v>2</v>
      </c>
      <c r="C25" s="19">
        <v>3</v>
      </c>
      <c r="D25" s="19">
        <v>2</v>
      </c>
      <c r="E25" s="19">
        <v>1</v>
      </c>
      <c r="F25" s="19">
        <v>0</v>
      </c>
      <c r="G25" s="19">
        <v>3</v>
      </c>
      <c r="H25" s="19">
        <v>0</v>
      </c>
      <c r="I25" s="643">
        <v>3</v>
      </c>
      <c r="J25" s="643">
        <v>0</v>
      </c>
      <c r="K25" s="643">
        <v>0</v>
      </c>
      <c r="L25" s="643">
        <v>0</v>
      </c>
      <c r="M25" s="643">
        <v>0</v>
      </c>
      <c r="N25" s="643">
        <v>0</v>
      </c>
      <c r="O25" s="643">
        <v>1</v>
      </c>
      <c r="P25" s="643">
        <v>2</v>
      </c>
      <c r="Q25" s="643">
        <v>0</v>
      </c>
      <c r="R25" s="643">
        <v>0</v>
      </c>
      <c r="S25" s="643">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5" customFormat="1" x14ac:dyDescent="0.2">
      <c r="A27" s="19">
        <v>3</v>
      </c>
      <c r="B27" s="19">
        <v>1</v>
      </c>
      <c r="C27" s="19">
        <v>4</v>
      </c>
      <c r="D27" s="19">
        <v>2</v>
      </c>
      <c r="E27" s="19">
        <v>2</v>
      </c>
      <c r="F27" s="19">
        <v>1</v>
      </c>
      <c r="G27" s="19">
        <v>3</v>
      </c>
      <c r="H27" s="19">
        <v>0</v>
      </c>
      <c r="I27" s="19">
        <v>4</v>
      </c>
      <c r="J27" s="677">
        <v>0</v>
      </c>
      <c r="K27" s="677">
        <v>0</v>
      </c>
      <c r="L27" s="677">
        <v>0</v>
      </c>
      <c r="M27" s="677">
        <v>0</v>
      </c>
      <c r="N27" s="677">
        <v>0</v>
      </c>
      <c r="O27" s="19">
        <v>0</v>
      </c>
      <c r="P27" s="686">
        <v>4</v>
      </c>
      <c r="Q27" s="677">
        <v>0</v>
      </c>
      <c r="R27" s="677">
        <v>0</v>
      </c>
      <c r="S27" s="677">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5" customFormat="1" x14ac:dyDescent="0.2">
      <c r="A29" s="19">
        <v>1</v>
      </c>
      <c r="B29" s="19">
        <v>0</v>
      </c>
      <c r="C29" s="19">
        <v>1</v>
      </c>
      <c r="D29" s="19">
        <v>0</v>
      </c>
      <c r="E29" s="19">
        <v>1</v>
      </c>
      <c r="F29" s="19">
        <v>0</v>
      </c>
      <c r="G29" s="19">
        <v>1</v>
      </c>
      <c r="H29" s="19">
        <v>0</v>
      </c>
      <c r="I29" s="19">
        <v>1</v>
      </c>
      <c r="J29" s="722">
        <v>0</v>
      </c>
      <c r="K29" s="722">
        <v>0</v>
      </c>
      <c r="L29" s="722">
        <v>0</v>
      </c>
      <c r="M29" s="722">
        <v>0</v>
      </c>
      <c r="N29" s="722">
        <v>0</v>
      </c>
      <c r="O29" s="19">
        <v>0</v>
      </c>
      <c r="P29" s="686">
        <v>1</v>
      </c>
      <c r="Q29" s="722">
        <v>0</v>
      </c>
      <c r="R29" s="722">
        <v>0</v>
      </c>
      <c r="S29" s="722">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5" customFormat="1" x14ac:dyDescent="0.2">
      <c r="A31" s="19">
        <v>0</v>
      </c>
      <c r="B31" s="19">
        <v>1</v>
      </c>
      <c r="C31" s="19">
        <v>1</v>
      </c>
      <c r="D31" s="19">
        <v>0</v>
      </c>
      <c r="E31" s="19">
        <v>1</v>
      </c>
      <c r="F31" s="19">
        <v>0</v>
      </c>
      <c r="G31" s="19">
        <v>1</v>
      </c>
      <c r="H31" s="19">
        <v>0</v>
      </c>
      <c r="I31" s="19">
        <v>1</v>
      </c>
      <c r="J31" s="736">
        <v>0</v>
      </c>
      <c r="K31" s="736">
        <v>0</v>
      </c>
      <c r="L31" s="736">
        <v>0</v>
      </c>
      <c r="M31" s="736">
        <v>0</v>
      </c>
      <c r="N31" s="736">
        <v>0</v>
      </c>
      <c r="O31" s="19">
        <v>1</v>
      </c>
      <c r="P31" s="686">
        <v>0</v>
      </c>
      <c r="Q31" s="736">
        <v>0</v>
      </c>
      <c r="R31" s="736">
        <v>0</v>
      </c>
      <c r="S31" s="736">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781" customFormat="1" x14ac:dyDescent="0.2">
      <c r="A33" s="19">
        <v>0</v>
      </c>
      <c r="B33" s="19">
        <v>1</v>
      </c>
      <c r="C33" s="19">
        <v>1</v>
      </c>
      <c r="D33" s="19">
        <v>0</v>
      </c>
      <c r="E33" s="19">
        <v>1</v>
      </c>
      <c r="F33" s="19">
        <v>1</v>
      </c>
      <c r="G33" s="19">
        <v>0</v>
      </c>
      <c r="H33" s="19">
        <v>0</v>
      </c>
      <c r="I33" s="19">
        <v>1</v>
      </c>
      <c r="J33" s="778">
        <v>0</v>
      </c>
      <c r="K33" s="778">
        <v>0</v>
      </c>
      <c r="L33" s="778">
        <v>0</v>
      </c>
      <c r="M33" s="778">
        <v>0</v>
      </c>
      <c r="N33" s="778">
        <v>0</v>
      </c>
      <c r="O33" s="19">
        <v>0</v>
      </c>
      <c r="P33" s="686">
        <v>1</v>
      </c>
      <c r="Q33" s="778">
        <v>0</v>
      </c>
      <c r="R33" s="778">
        <v>0</v>
      </c>
      <c r="S33" s="778">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5" customFormat="1" x14ac:dyDescent="0.2">
      <c r="A35" s="19">
        <v>1</v>
      </c>
      <c r="B35" s="19">
        <v>1</v>
      </c>
      <c r="C35" s="19">
        <v>2</v>
      </c>
      <c r="D35" s="19">
        <v>0</v>
      </c>
      <c r="E35" s="19">
        <v>2</v>
      </c>
      <c r="F35" s="19">
        <v>1</v>
      </c>
      <c r="G35" s="19">
        <v>1</v>
      </c>
      <c r="H35" s="19">
        <v>0</v>
      </c>
      <c r="I35" s="19">
        <v>2</v>
      </c>
      <c r="J35" s="810">
        <v>0</v>
      </c>
      <c r="K35" s="810">
        <v>0</v>
      </c>
      <c r="L35" s="810">
        <v>0</v>
      </c>
      <c r="M35" s="810">
        <v>0</v>
      </c>
      <c r="N35" s="810">
        <v>0</v>
      </c>
      <c r="O35" s="19">
        <v>0</v>
      </c>
      <c r="P35" s="686">
        <v>2</v>
      </c>
      <c r="Q35" s="810">
        <v>0</v>
      </c>
      <c r="R35" s="810">
        <v>0</v>
      </c>
      <c r="S35" s="810">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x14ac:dyDescent="0.2">
      <c r="A37" s="204"/>
      <c r="B37" s="204"/>
      <c r="C37" s="204"/>
      <c r="D37" s="204"/>
      <c r="E37" s="204"/>
      <c r="F37" s="204"/>
      <c r="G37" s="204"/>
      <c r="H37" s="362"/>
      <c r="I37" s="362"/>
      <c r="J37" s="203"/>
      <c r="K37" s="363"/>
      <c r="L37" s="363"/>
      <c r="M37" s="363"/>
      <c r="N37" s="363"/>
      <c r="O37" s="363"/>
      <c r="P37" s="363"/>
      <c r="Q37" s="363"/>
      <c r="R37" s="363"/>
      <c r="S37" s="363"/>
    </row>
    <row r="38" spans="1:19" x14ac:dyDescent="0.2">
      <c r="A38" s="1072" t="s">
        <v>181</v>
      </c>
      <c r="B38" s="1072"/>
      <c r="C38" s="1072"/>
      <c r="D38" s="1072"/>
      <c r="E38" s="1072"/>
      <c r="F38" s="1072"/>
      <c r="G38" s="1072"/>
      <c r="H38" s="1072"/>
      <c r="I38" s="1072"/>
      <c r="J38" s="1072"/>
      <c r="K38" s="1072"/>
      <c r="L38" s="1072"/>
      <c r="M38" s="1072"/>
      <c r="N38" s="1072"/>
      <c r="O38" s="1072"/>
      <c r="P38" s="1072"/>
      <c r="Q38" s="1072"/>
      <c r="R38" s="1072"/>
      <c r="S38" s="1072"/>
    </row>
    <row r="39" spans="1:19" x14ac:dyDescent="0.2">
      <c r="A39" s="363">
        <f>SUM(A37,A35,A33,A31,A29,A27,A25,A23,A21,A19,A17,A15)</f>
        <v>17</v>
      </c>
      <c r="B39" s="438">
        <f t="shared" ref="B39:S39" si="0">SUM(B37,B35,B33,B31,B29,B27,B25,B23,B21,B19,B17,B15)</f>
        <v>19</v>
      </c>
      <c r="C39" s="438">
        <f t="shared" si="0"/>
        <v>36</v>
      </c>
      <c r="D39" s="438">
        <f t="shared" si="0"/>
        <v>16</v>
      </c>
      <c r="E39" s="438">
        <f t="shared" si="0"/>
        <v>20</v>
      </c>
      <c r="F39" s="438">
        <f t="shared" si="0"/>
        <v>8</v>
      </c>
      <c r="G39" s="438">
        <f t="shared" si="0"/>
        <v>28</v>
      </c>
      <c r="H39" s="438">
        <f t="shared" si="0"/>
        <v>0</v>
      </c>
      <c r="I39" s="438">
        <f t="shared" si="0"/>
        <v>35</v>
      </c>
      <c r="J39" s="438">
        <f t="shared" si="0"/>
        <v>1</v>
      </c>
      <c r="K39" s="438">
        <f t="shared" si="0"/>
        <v>0</v>
      </c>
      <c r="L39" s="438">
        <f t="shared" si="0"/>
        <v>1</v>
      </c>
      <c r="M39" s="438">
        <f t="shared" si="0"/>
        <v>0</v>
      </c>
      <c r="N39" s="438">
        <f t="shared" si="0"/>
        <v>0</v>
      </c>
      <c r="O39" s="438">
        <f t="shared" si="0"/>
        <v>14</v>
      </c>
      <c r="P39" s="438">
        <f t="shared" si="0"/>
        <v>21</v>
      </c>
      <c r="Q39" s="438">
        <f t="shared" si="0"/>
        <v>0</v>
      </c>
      <c r="R39" s="438">
        <f t="shared" si="0"/>
        <v>0</v>
      </c>
      <c r="S39" s="438">
        <f t="shared" si="0"/>
        <v>0</v>
      </c>
    </row>
    <row r="41" spans="1:19" ht="19.5" customHeight="1" x14ac:dyDescent="0.2">
      <c r="A41" s="854" t="s">
        <v>3290</v>
      </c>
      <c r="B41" s="855"/>
      <c r="C41" s="855"/>
      <c r="D41" s="855"/>
      <c r="E41" s="855"/>
      <c r="F41" s="855"/>
      <c r="G41" s="855"/>
      <c r="H41" s="855"/>
      <c r="I41" s="855"/>
      <c r="J41" s="855"/>
      <c r="K41" s="855"/>
      <c r="L41" s="855"/>
      <c r="M41" s="855"/>
      <c r="N41" s="855"/>
      <c r="O41" s="855"/>
      <c r="P41" s="855"/>
      <c r="Q41" s="855"/>
      <c r="R41" s="855"/>
      <c r="S41" s="856"/>
    </row>
    <row r="42" spans="1:19" x14ac:dyDescent="0.2">
      <c r="A42" s="928" t="s">
        <v>173</v>
      </c>
      <c r="B42" s="929"/>
      <c r="C42" s="929"/>
      <c r="D42" s="929"/>
      <c r="E42" s="929"/>
      <c r="F42" s="929"/>
      <c r="G42" s="929"/>
      <c r="H42" s="929"/>
      <c r="I42" s="929"/>
      <c r="J42" s="929"/>
      <c r="K42" s="929"/>
      <c r="L42" s="929"/>
      <c r="M42" s="929"/>
      <c r="N42" s="929"/>
      <c r="O42" s="929"/>
      <c r="P42" s="929"/>
      <c r="Q42" s="929"/>
      <c r="R42" s="929"/>
      <c r="S42" s="930"/>
    </row>
    <row r="43" spans="1:19" x14ac:dyDescent="0.2">
      <c r="A43" s="833" t="s">
        <v>3207</v>
      </c>
      <c r="B43" s="834"/>
      <c r="C43" s="834"/>
      <c r="D43" s="834"/>
      <c r="E43" s="834"/>
      <c r="F43" s="834"/>
      <c r="G43" s="834"/>
      <c r="H43" s="834"/>
      <c r="I43" s="834"/>
      <c r="J43" s="834"/>
      <c r="K43" s="834"/>
      <c r="L43" s="834"/>
      <c r="M43" s="834"/>
      <c r="N43" s="834"/>
      <c r="O43" s="834"/>
      <c r="P43" s="834"/>
      <c r="Q43" s="834"/>
      <c r="R43" s="834"/>
      <c r="S43" s="835"/>
    </row>
    <row r="44" spans="1:19" x14ac:dyDescent="0.2">
      <c r="A44" s="833" t="s">
        <v>438</v>
      </c>
      <c r="B44" s="834"/>
      <c r="C44" s="834"/>
      <c r="D44" s="834"/>
      <c r="E44" s="834"/>
      <c r="F44" s="834"/>
      <c r="G44" s="834"/>
      <c r="H44" s="834"/>
      <c r="I44" s="834"/>
      <c r="J44" s="834"/>
      <c r="K44" s="834"/>
      <c r="L44" s="834"/>
      <c r="M44" s="834"/>
      <c r="N44" s="834"/>
      <c r="O44" s="834"/>
      <c r="P44" s="834"/>
      <c r="Q44" s="834"/>
      <c r="R44" s="834"/>
      <c r="S44" s="835"/>
    </row>
    <row r="45" spans="1:19" x14ac:dyDescent="0.2">
      <c r="A45" s="833" t="s">
        <v>3208</v>
      </c>
      <c r="B45" s="834"/>
      <c r="C45" s="834"/>
      <c r="D45" s="834"/>
      <c r="E45" s="834"/>
      <c r="F45" s="834"/>
      <c r="G45" s="834"/>
      <c r="H45" s="834"/>
      <c r="I45" s="834"/>
      <c r="J45" s="834"/>
      <c r="K45" s="834"/>
      <c r="L45" s="834"/>
      <c r="M45" s="834"/>
      <c r="N45" s="834"/>
      <c r="O45" s="834"/>
      <c r="P45" s="834"/>
      <c r="Q45" s="834"/>
      <c r="R45" s="834"/>
      <c r="S45" s="835"/>
    </row>
    <row r="46" spans="1:19" x14ac:dyDescent="0.2">
      <c r="A46" s="833" t="s">
        <v>3209</v>
      </c>
      <c r="B46" s="834"/>
      <c r="C46" s="834"/>
      <c r="D46" s="834"/>
      <c r="E46" s="834"/>
      <c r="F46" s="834"/>
      <c r="G46" s="834"/>
      <c r="H46" s="834"/>
      <c r="I46" s="834"/>
      <c r="J46" s="834"/>
      <c r="K46" s="834"/>
      <c r="L46" s="834"/>
      <c r="M46" s="834"/>
      <c r="N46" s="834"/>
      <c r="O46" s="834"/>
      <c r="P46" s="834"/>
      <c r="Q46" s="834"/>
      <c r="R46" s="834"/>
      <c r="S46" s="835"/>
    </row>
    <row r="47" spans="1:19" x14ac:dyDescent="0.2">
      <c r="A47" s="833" t="s">
        <v>3210</v>
      </c>
      <c r="B47" s="834"/>
      <c r="C47" s="834"/>
      <c r="D47" s="834"/>
      <c r="E47" s="834"/>
      <c r="F47" s="834"/>
      <c r="G47" s="834"/>
      <c r="H47" s="834"/>
      <c r="I47" s="834"/>
      <c r="J47" s="834"/>
      <c r="K47" s="834"/>
      <c r="L47" s="834"/>
      <c r="M47" s="834"/>
      <c r="N47" s="834"/>
      <c r="O47" s="834"/>
      <c r="P47" s="834"/>
      <c r="Q47" s="834"/>
      <c r="R47" s="834"/>
      <c r="S47" s="835"/>
    </row>
    <row r="48" spans="1:19" x14ac:dyDescent="0.2">
      <c r="A48" s="833" t="s">
        <v>3211</v>
      </c>
      <c r="B48" s="834"/>
      <c r="C48" s="834"/>
      <c r="D48" s="834"/>
      <c r="E48" s="834"/>
      <c r="F48" s="834"/>
      <c r="G48" s="834"/>
      <c r="H48" s="834"/>
      <c r="I48" s="834"/>
      <c r="J48" s="834"/>
      <c r="K48" s="834"/>
      <c r="L48" s="834"/>
      <c r="M48" s="834"/>
      <c r="N48" s="834"/>
      <c r="O48" s="834"/>
      <c r="P48" s="834"/>
      <c r="Q48" s="834"/>
      <c r="R48" s="834"/>
      <c r="S48" s="835"/>
    </row>
    <row r="49" spans="1:256" x14ac:dyDescent="0.2">
      <c r="A49" s="833" t="s">
        <v>3212</v>
      </c>
      <c r="B49" s="834"/>
      <c r="C49" s="834"/>
      <c r="D49" s="834"/>
      <c r="E49" s="834"/>
      <c r="F49" s="834"/>
      <c r="G49" s="834"/>
      <c r="H49" s="834"/>
      <c r="I49" s="834"/>
      <c r="J49" s="834"/>
      <c r="K49" s="834"/>
      <c r="L49" s="834"/>
      <c r="M49" s="834"/>
      <c r="N49" s="834"/>
      <c r="O49" s="834"/>
      <c r="P49" s="834"/>
      <c r="Q49" s="834"/>
      <c r="R49" s="834"/>
      <c r="S49" s="835"/>
    </row>
    <row r="50" spans="1:256" x14ac:dyDescent="0.2">
      <c r="A50" s="836" t="s">
        <v>3213</v>
      </c>
      <c r="B50" s="837"/>
      <c r="C50" s="837"/>
      <c r="D50" s="837"/>
      <c r="E50" s="837"/>
      <c r="F50" s="837"/>
      <c r="G50" s="837"/>
      <c r="H50" s="837"/>
      <c r="I50" s="837"/>
      <c r="J50" s="837"/>
      <c r="K50" s="837"/>
      <c r="L50" s="837"/>
      <c r="M50" s="837"/>
      <c r="N50" s="837"/>
      <c r="O50" s="837"/>
      <c r="P50" s="837"/>
      <c r="Q50" s="837"/>
      <c r="R50" s="837"/>
      <c r="S50" s="838"/>
    </row>
    <row r="51" spans="1:256" ht="33.75"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256" ht="31.5"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256" ht="57" customHeight="1" x14ac:dyDescent="0.2">
      <c r="A53" s="831"/>
      <c r="B53" s="831"/>
      <c r="C53" s="853"/>
      <c r="D53" s="831"/>
      <c r="E53" s="831"/>
      <c r="F53" s="357" t="s">
        <v>63</v>
      </c>
      <c r="G53" s="357" t="s">
        <v>64</v>
      </c>
      <c r="H53" s="357" t="s">
        <v>65</v>
      </c>
      <c r="I53" s="831"/>
      <c r="J53" s="831"/>
      <c r="K53" s="363" t="s">
        <v>66</v>
      </c>
      <c r="L53" s="363" t="s">
        <v>67</v>
      </c>
      <c r="M53" s="363" t="s">
        <v>68</v>
      </c>
      <c r="N53" s="363" t="s">
        <v>67</v>
      </c>
      <c r="O53" s="831"/>
      <c r="P53" s="831"/>
      <c r="Q53" s="831"/>
      <c r="R53" s="831"/>
      <c r="S53" s="831"/>
    </row>
    <row r="54" spans="1:256" x14ac:dyDescent="0.2">
      <c r="A54" s="826" t="s">
        <v>69</v>
      </c>
      <c r="B54" s="826"/>
      <c r="C54" s="826"/>
      <c r="D54" s="826"/>
      <c r="E54" s="826"/>
      <c r="F54" s="826"/>
      <c r="G54" s="826"/>
      <c r="H54" s="826"/>
      <c r="I54" s="826"/>
      <c r="J54" s="826"/>
      <c r="K54" s="826"/>
      <c r="L54" s="826"/>
      <c r="M54" s="826"/>
      <c r="N54" s="826"/>
      <c r="O54" s="826"/>
      <c r="P54" s="826"/>
      <c r="Q54" s="826"/>
      <c r="R54" s="826"/>
      <c r="S54" s="826"/>
    </row>
    <row r="55" spans="1:256" s="263" customFormat="1" x14ac:dyDescent="0.2">
      <c r="A55" s="399">
        <v>0</v>
      </c>
      <c r="B55" s="399">
        <v>1</v>
      </c>
      <c r="C55" s="399">
        <v>1</v>
      </c>
      <c r="D55" s="399">
        <v>0</v>
      </c>
      <c r="E55" s="399">
        <v>1</v>
      </c>
      <c r="F55" s="399">
        <v>1</v>
      </c>
      <c r="G55" s="399">
        <v>0</v>
      </c>
      <c r="H55" s="399">
        <v>0</v>
      </c>
      <c r="I55" s="399">
        <v>1</v>
      </c>
      <c r="J55" s="399">
        <v>0</v>
      </c>
      <c r="K55" s="399">
        <v>0</v>
      </c>
      <c r="L55" s="399">
        <v>0</v>
      </c>
      <c r="M55" s="399">
        <v>0</v>
      </c>
      <c r="N55" s="399">
        <v>0</v>
      </c>
      <c r="O55" s="399">
        <v>0</v>
      </c>
      <c r="P55" s="399">
        <v>1</v>
      </c>
      <c r="Q55" s="399">
        <v>0</v>
      </c>
      <c r="R55" s="399">
        <v>0</v>
      </c>
      <c r="S55" s="399">
        <v>0</v>
      </c>
    </row>
    <row r="56" spans="1:256" x14ac:dyDescent="0.2">
      <c r="A56" s="826" t="s">
        <v>180</v>
      </c>
      <c r="B56" s="826"/>
      <c r="C56" s="826"/>
      <c r="D56" s="826"/>
      <c r="E56" s="826"/>
      <c r="F56" s="826"/>
      <c r="G56" s="826"/>
      <c r="H56" s="826"/>
      <c r="I56" s="826"/>
      <c r="J56" s="826"/>
      <c r="K56" s="826"/>
      <c r="L56" s="826"/>
      <c r="M56" s="826"/>
      <c r="N56" s="826"/>
      <c r="O56" s="826"/>
      <c r="P56" s="826"/>
      <c r="Q56" s="826"/>
      <c r="R56" s="826"/>
      <c r="S56" s="826"/>
    </row>
    <row r="57" spans="1:256" s="263" customFormat="1" x14ac:dyDescent="0.2">
      <c r="A57" s="399">
        <v>0</v>
      </c>
      <c r="B57" s="399">
        <v>2</v>
      </c>
      <c r="C57" s="399">
        <v>2</v>
      </c>
      <c r="D57" s="399">
        <v>1</v>
      </c>
      <c r="E57" s="399">
        <v>1</v>
      </c>
      <c r="F57" s="399">
        <v>0</v>
      </c>
      <c r="G57" s="399">
        <v>0</v>
      </c>
      <c r="H57" s="399">
        <v>0</v>
      </c>
      <c r="I57" s="399">
        <v>2</v>
      </c>
      <c r="J57" s="399">
        <v>0</v>
      </c>
      <c r="K57" s="399">
        <v>0</v>
      </c>
      <c r="L57" s="399">
        <v>0</v>
      </c>
      <c r="M57" s="399">
        <v>0</v>
      </c>
      <c r="N57" s="399">
        <v>0</v>
      </c>
      <c r="O57" s="399">
        <v>0</v>
      </c>
      <c r="P57" s="399">
        <v>2</v>
      </c>
      <c r="Q57" s="399">
        <v>0</v>
      </c>
      <c r="R57" s="399">
        <v>0</v>
      </c>
      <c r="S57" s="399">
        <v>0</v>
      </c>
    </row>
    <row r="58" spans="1:256" x14ac:dyDescent="0.2">
      <c r="A58" s="826" t="s">
        <v>71</v>
      </c>
      <c r="B58" s="826"/>
      <c r="C58" s="826"/>
      <c r="D58" s="826"/>
      <c r="E58" s="826"/>
      <c r="F58" s="826"/>
      <c r="G58" s="826"/>
      <c r="H58" s="826"/>
      <c r="I58" s="826"/>
      <c r="J58" s="826"/>
      <c r="K58" s="826"/>
      <c r="L58" s="826"/>
      <c r="M58" s="826"/>
      <c r="N58" s="826"/>
      <c r="O58" s="826"/>
      <c r="P58" s="826"/>
      <c r="Q58" s="826"/>
      <c r="R58" s="826"/>
      <c r="S58" s="826"/>
    </row>
    <row r="59" spans="1:256" x14ac:dyDescent="0.2">
      <c r="A59" s="511">
        <v>0</v>
      </c>
      <c r="B59" s="511">
        <v>1</v>
      </c>
      <c r="C59" s="511">
        <v>1</v>
      </c>
      <c r="D59" s="511">
        <v>1</v>
      </c>
      <c r="E59" s="511">
        <v>0</v>
      </c>
      <c r="F59" s="511">
        <v>0</v>
      </c>
      <c r="G59" s="511">
        <v>0</v>
      </c>
      <c r="H59" s="511">
        <v>0</v>
      </c>
      <c r="I59" s="511">
        <v>1</v>
      </c>
      <c r="J59" s="511">
        <v>0</v>
      </c>
      <c r="K59" s="511">
        <v>0</v>
      </c>
      <c r="L59" s="511">
        <v>0</v>
      </c>
      <c r="M59" s="511">
        <v>0</v>
      </c>
      <c r="N59" s="511">
        <v>0</v>
      </c>
      <c r="O59" s="511">
        <v>0</v>
      </c>
      <c r="P59" s="511">
        <v>1</v>
      </c>
      <c r="Q59" s="511">
        <v>0</v>
      </c>
      <c r="R59" s="511">
        <v>0</v>
      </c>
      <c r="S59" s="511">
        <v>0</v>
      </c>
    </row>
    <row r="60" spans="1:256" x14ac:dyDescent="0.2">
      <c r="A60" s="826" t="s">
        <v>72</v>
      </c>
      <c r="B60" s="826"/>
      <c r="C60" s="826"/>
      <c r="D60" s="826"/>
      <c r="E60" s="826"/>
      <c r="F60" s="826"/>
      <c r="G60" s="826"/>
      <c r="H60" s="826"/>
      <c r="I60" s="826"/>
      <c r="J60" s="826"/>
      <c r="K60" s="826"/>
      <c r="L60" s="826"/>
      <c r="M60" s="826"/>
      <c r="N60" s="826"/>
      <c r="O60" s="826"/>
      <c r="P60" s="826"/>
      <c r="Q60" s="826"/>
      <c r="R60" s="826"/>
      <c r="S60" s="826"/>
    </row>
    <row r="61" spans="1:256" s="72" customFormat="1" x14ac:dyDescent="0.2">
      <c r="A61" s="511">
        <v>0</v>
      </c>
      <c r="B61" s="511">
        <v>1</v>
      </c>
      <c r="C61" s="511">
        <v>1</v>
      </c>
      <c r="D61" s="511">
        <v>1</v>
      </c>
      <c r="E61" s="511">
        <v>0</v>
      </c>
      <c r="F61" s="511">
        <v>0</v>
      </c>
      <c r="G61" s="511">
        <v>0</v>
      </c>
      <c r="H61" s="511">
        <v>0</v>
      </c>
      <c r="I61" s="511">
        <v>1</v>
      </c>
      <c r="J61" s="511">
        <v>0</v>
      </c>
      <c r="K61" s="511">
        <v>0</v>
      </c>
      <c r="L61" s="511">
        <v>0</v>
      </c>
      <c r="M61" s="511">
        <v>0</v>
      </c>
      <c r="N61" s="511">
        <v>0</v>
      </c>
      <c r="O61" s="511">
        <v>1</v>
      </c>
      <c r="P61" s="511">
        <v>0</v>
      </c>
      <c r="Q61" s="511">
        <v>0</v>
      </c>
      <c r="R61" s="511">
        <v>0</v>
      </c>
      <c r="S61" s="511">
        <v>0</v>
      </c>
      <c r="T61" s="563"/>
      <c r="U61" s="563"/>
      <c r="V61" s="563"/>
      <c r="W61" s="563"/>
      <c r="X61" s="563"/>
      <c r="Y61" s="563"/>
      <c r="Z61" s="563"/>
      <c r="AA61" s="563"/>
      <c r="AB61" s="563"/>
      <c r="AC61" s="563"/>
      <c r="AD61" s="564"/>
      <c r="AE61" s="564"/>
      <c r="AF61" s="564"/>
      <c r="AG61" s="564"/>
      <c r="AH61" s="564"/>
      <c r="AI61" s="564"/>
      <c r="AJ61" s="564"/>
      <c r="AK61" s="564"/>
      <c r="AL61" s="564"/>
      <c r="AM61" s="563"/>
      <c r="AN61" s="563"/>
      <c r="AO61" s="563"/>
      <c r="AP61" s="563"/>
      <c r="AQ61" s="563"/>
      <c r="AR61" s="563"/>
      <c r="AS61" s="563"/>
      <c r="AT61" s="563"/>
      <c r="AU61" s="563"/>
      <c r="AV61" s="563"/>
      <c r="AW61" s="564"/>
      <c r="AX61" s="564"/>
      <c r="AY61" s="564"/>
      <c r="AZ61" s="564"/>
      <c r="BA61" s="564"/>
      <c r="BB61" s="564"/>
      <c r="BC61" s="564"/>
      <c r="BD61" s="564"/>
      <c r="BE61" s="564"/>
      <c r="BF61" s="563"/>
      <c r="BG61" s="563"/>
      <c r="BH61" s="563"/>
      <c r="BI61" s="563"/>
      <c r="BJ61" s="563"/>
      <c r="BK61" s="563"/>
      <c r="BL61" s="563"/>
      <c r="BM61" s="563"/>
      <c r="BN61" s="563"/>
      <c r="BO61" s="563"/>
      <c r="BP61" s="564"/>
      <c r="BQ61" s="564"/>
      <c r="BR61" s="564"/>
      <c r="BS61" s="564"/>
      <c r="BT61" s="564"/>
      <c r="BU61" s="564"/>
      <c r="BV61" s="564"/>
      <c r="BW61" s="564"/>
      <c r="BX61" s="564"/>
      <c r="BY61" s="563"/>
      <c r="BZ61" s="563"/>
      <c r="CA61" s="563"/>
      <c r="CB61" s="563"/>
      <c r="CC61" s="563"/>
      <c r="CD61" s="563"/>
      <c r="CE61" s="563"/>
      <c r="CF61" s="563"/>
      <c r="CG61" s="563"/>
      <c r="CH61" s="563"/>
      <c r="CI61" s="564"/>
      <c r="CJ61" s="564"/>
      <c r="CK61" s="564"/>
      <c r="CL61" s="564"/>
      <c r="CM61" s="564"/>
      <c r="CN61" s="564"/>
      <c r="CO61" s="564"/>
      <c r="CP61" s="564"/>
      <c r="CQ61" s="564"/>
      <c r="CR61" s="563"/>
      <c r="CS61" s="563"/>
      <c r="CT61" s="563"/>
      <c r="CU61" s="563"/>
      <c r="CV61" s="563"/>
      <c r="CW61" s="563"/>
      <c r="CX61" s="563"/>
      <c r="CY61" s="563"/>
      <c r="CZ61" s="563"/>
      <c r="DA61" s="563"/>
      <c r="DB61" s="564"/>
      <c r="DC61" s="564"/>
      <c r="DD61" s="564"/>
      <c r="DE61" s="564"/>
      <c r="DF61" s="564"/>
      <c r="DG61" s="564"/>
      <c r="DH61" s="564"/>
      <c r="DI61" s="564"/>
      <c r="DJ61" s="564"/>
      <c r="DK61" s="563"/>
      <c r="DL61" s="563"/>
      <c r="DM61" s="563"/>
      <c r="DN61" s="563"/>
      <c r="DO61" s="563"/>
      <c r="DP61" s="563"/>
      <c r="DQ61" s="563"/>
      <c r="DR61" s="563"/>
      <c r="DS61" s="563"/>
      <c r="DT61" s="563"/>
      <c r="DU61" s="564"/>
      <c r="DV61" s="564"/>
      <c r="DW61" s="564"/>
      <c r="DX61" s="564"/>
      <c r="DY61" s="564"/>
      <c r="DZ61" s="564"/>
      <c r="EA61" s="564"/>
      <c r="EB61" s="564"/>
      <c r="EC61" s="564"/>
      <c r="ED61" s="563"/>
      <c r="EE61" s="563"/>
      <c r="EF61" s="563"/>
      <c r="EG61" s="563"/>
      <c r="EH61" s="563"/>
      <c r="EI61" s="563"/>
      <c r="EJ61" s="563"/>
      <c r="EK61" s="563"/>
      <c r="EL61" s="563"/>
      <c r="EM61" s="563"/>
      <c r="EN61" s="564"/>
      <c r="EO61" s="564"/>
      <c r="EP61" s="564"/>
      <c r="EQ61" s="564"/>
      <c r="ER61" s="564"/>
      <c r="ES61" s="564"/>
      <c r="ET61" s="564"/>
      <c r="EU61" s="564"/>
      <c r="EV61" s="564"/>
      <c r="EW61" s="563"/>
      <c r="EX61" s="563"/>
      <c r="EY61" s="563"/>
      <c r="EZ61" s="563"/>
      <c r="FA61" s="563"/>
      <c r="FB61" s="563"/>
      <c r="FC61" s="563"/>
      <c r="FD61" s="563"/>
      <c r="FE61" s="563"/>
      <c r="FF61" s="563"/>
      <c r="FG61" s="564"/>
      <c r="FH61" s="564"/>
      <c r="FI61" s="564"/>
      <c r="FJ61" s="564"/>
      <c r="FK61" s="564"/>
      <c r="FL61" s="564"/>
      <c r="FM61" s="564"/>
      <c r="FN61" s="564"/>
      <c r="FO61" s="564"/>
      <c r="FP61" s="563"/>
      <c r="FQ61" s="563"/>
      <c r="FR61" s="563"/>
      <c r="FS61" s="563"/>
      <c r="FT61" s="563"/>
      <c r="FU61" s="563"/>
      <c r="FV61" s="563"/>
      <c r="FW61" s="563"/>
      <c r="FX61" s="563"/>
      <c r="FY61" s="563"/>
      <c r="FZ61" s="564"/>
      <c r="GA61" s="564"/>
      <c r="GB61" s="564"/>
      <c r="GC61" s="564"/>
      <c r="GD61" s="564"/>
      <c r="GE61" s="564"/>
      <c r="GF61" s="564"/>
      <c r="GG61" s="564"/>
      <c r="GH61" s="564"/>
      <c r="GI61" s="563"/>
      <c r="GJ61" s="563"/>
      <c r="GK61" s="563"/>
      <c r="GL61" s="563"/>
      <c r="GM61" s="563"/>
      <c r="GN61" s="563"/>
      <c r="GO61" s="563"/>
      <c r="GP61" s="563"/>
      <c r="GQ61" s="563"/>
      <c r="GR61" s="563"/>
      <c r="GS61" s="564"/>
      <c r="GT61" s="564"/>
      <c r="GU61" s="564"/>
      <c r="GV61" s="564"/>
      <c r="GW61" s="564"/>
      <c r="GX61" s="564"/>
      <c r="GY61" s="564"/>
      <c r="GZ61" s="564"/>
      <c r="HA61" s="564"/>
      <c r="HB61" s="563"/>
      <c r="HC61" s="563"/>
      <c r="HD61" s="563"/>
      <c r="HE61" s="563"/>
      <c r="HF61" s="563"/>
      <c r="HG61" s="563"/>
      <c r="HH61" s="563"/>
      <c r="HI61" s="563"/>
      <c r="HJ61" s="563"/>
      <c r="HK61" s="563"/>
      <c r="HL61" s="564"/>
      <c r="HM61" s="564"/>
      <c r="HN61" s="564"/>
      <c r="HO61" s="564"/>
      <c r="HP61" s="564"/>
      <c r="HQ61" s="564"/>
      <c r="HR61" s="564"/>
      <c r="HS61" s="564"/>
      <c r="HT61" s="564"/>
      <c r="HU61" s="563"/>
      <c r="HV61" s="563"/>
      <c r="HW61" s="563"/>
      <c r="HX61" s="563"/>
      <c r="HY61" s="563"/>
      <c r="HZ61" s="563"/>
      <c r="IA61" s="563"/>
      <c r="IB61" s="563"/>
      <c r="IC61" s="563"/>
      <c r="ID61" s="563"/>
      <c r="IE61" s="564"/>
      <c r="IF61" s="564"/>
      <c r="IG61" s="564"/>
      <c r="IH61" s="564"/>
      <c r="II61" s="564"/>
      <c r="IJ61" s="564"/>
      <c r="IK61" s="564"/>
      <c r="IL61" s="564"/>
      <c r="IM61" s="564"/>
      <c r="IN61" s="563"/>
      <c r="IO61" s="563"/>
      <c r="IP61" s="563"/>
      <c r="IQ61" s="563"/>
      <c r="IR61" s="563"/>
      <c r="IS61" s="563"/>
      <c r="IT61" s="563"/>
      <c r="IU61" s="563"/>
      <c r="IV61" s="563"/>
    </row>
    <row r="62" spans="1:256" x14ac:dyDescent="0.2">
      <c r="A62" s="965" t="s">
        <v>73</v>
      </c>
      <c r="B62" s="966"/>
      <c r="C62" s="966"/>
      <c r="D62" s="966"/>
      <c r="E62" s="966"/>
      <c r="F62" s="966"/>
      <c r="G62" s="966"/>
      <c r="H62" s="966"/>
      <c r="I62" s="966"/>
      <c r="J62" s="966"/>
      <c r="K62" s="966"/>
      <c r="L62" s="966"/>
      <c r="M62" s="966"/>
      <c r="N62" s="966"/>
      <c r="O62" s="966"/>
      <c r="P62" s="966"/>
      <c r="Q62" s="966"/>
      <c r="R62" s="966"/>
      <c r="S62" s="967"/>
    </row>
    <row r="63" spans="1:256" s="612" customFormat="1" x14ac:dyDescent="0.2">
      <c r="A63" s="247">
        <v>0</v>
      </c>
      <c r="B63" s="247">
        <v>0</v>
      </c>
      <c r="C63" s="247">
        <v>0</v>
      </c>
      <c r="D63" s="247">
        <v>0</v>
      </c>
      <c r="E63" s="247">
        <v>0</v>
      </c>
      <c r="F63" s="247">
        <v>0</v>
      </c>
      <c r="G63" s="247">
        <v>0</v>
      </c>
      <c r="H63" s="247">
        <v>0</v>
      </c>
      <c r="I63" s="247">
        <v>0</v>
      </c>
      <c r="J63" s="247">
        <v>0</v>
      </c>
      <c r="K63" s="511">
        <v>0</v>
      </c>
      <c r="L63" s="511">
        <v>0</v>
      </c>
      <c r="M63" s="511">
        <v>0</v>
      </c>
      <c r="N63" s="511">
        <v>0</v>
      </c>
      <c r="O63" s="511">
        <v>0</v>
      </c>
      <c r="P63" s="511">
        <v>0</v>
      </c>
      <c r="Q63" s="511">
        <v>0</v>
      </c>
      <c r="R63" s="511">
        <v>0</v>
      </c>
      <c r="S63" s="511">
        <v>0</v>
      </c>
    </row>
    <row r="64" spans="1:256" x14ac:dyDescent="0.2">
      <c r="A64" s="826" t="s">
        <v>74</v>
      </c>
      <c r="B64" s="826"/>
      <c r="C64" s="826"/>
      <c r="D64" s="826"/>
      <c r="E64" s="826"/>
      <c r="F64" s="826"/>
      <c r="G64" s="826"/>
      <c r="H64" s="826"/>
      <c r="I64" s="826"/>
      <c r="J64" s="826"/>
      <c r="K64" s="826"/>
      <c r="L64" s="826"/>
      <c r="M64" s="826"/>
      <c r="N64" s="826"/>
      <c r="O64" s="826"/>
      <c r="P64" s="826"/>
      <c r="Q64" s="826"/>
      <c r="R64" s="826"/>
      <c r="S64" s="826"/>
    </row>
    <row r="65" spans="1:19" s="645" customFormat="1" x14ac:dyDescent="0.2">
      <c r="A65" s="247">
        <v>0</v>
      </c>
      <c r="B65" s="247">
        <v>0</v>
      </c>
      <c r="C65" s="247">
        <v>0</v>
      </c>
      <c r="D65" s="247">
        <v>0</v>
      </c>
      <c r="E65" s="247">
        <v>0</v>
      </c>
      <c r="F65" s="247">
        <v>0</v>
      </c>
      <c r="G65" s="247">
        <v>0</v>
      </c>
      <c r="H65" s="247">
        <v>0</v>
      </c>
      <c r="I65" s="247">
        <v>0</v>
      </c>
      <c r="J65" s="247">
        <v>0</v>
      </c>
      <c r="K65" s="511">
        <v>0</v>
      </c>
      <c r="L65" s="511">
        <v>0</v>
      </c>
      <c r="M65" s="511">
        <v>0</v>
      </c>
      <c r="N65" s="511">
        <v>0</v>
      </c>
      <c r="O65" s="511">
        <v>0</v>
      </c>
      <c r="P65" s="511">
        <v>0</v>
      </c>
      <c r="Q65" s="511">
        <v>0</v>
      </c>
      <c r="R65" s="511">
        <v>0</v>
      </c>
      <c r="S65" s="511">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678" customFormat="1" x14ac:dyDescent="0.2">
      <c r="A67" s="247">
        <v>0</v>
      </c>
      <c r="B67" s="247">
        <v>0</v>
      </c>
      <c r="C67" s="247">
        <v>0</v>
      </c>
      <c r="D67" s="247">
        <v>0</v>
      </c>
      <c r="E67" s="247">
        <v>0</v>
      </c>
      <c r="F67" s="247">
        <v>0</v>
      </c>
      <c r="G67" s="247">
        <v>0</v>
      </c>
      <c r="H67" s="247">
        <v>0</v>
      </c>
      <c r="I67" s="247">
        <v>0</v>
      </c>
      <c r="J67" s="247">
        <v>0</v>
      </c>
      <c r="K67" s="511">
        <v>0</v>
      </c>
      <c r="L67" s="511">
        <v>0</v>
      </c>
      <c r="M67" s="511">
        <v>0</v>
      </c>
      <c r="N67" s="511">
        <v>0</v>
      </c>
      <c r="O67" s="511">
        <v>0</v>
      </c>
      <c r="P67" s="511">
        <v>0</v>
      </c>
      <c r="Q67" s="511">
        <v>0</v>
      </c>
      <c r="R67" s="511">
        <v>0</v>
      </c>
      <c r="S67" s="511">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5" customFormat="1" x14ac:dyDescent="0.2">
      <c r="A69" s="247">
        <v>0</v>
      </c>
      <c r="B69" s="247">
        <v>0</v>
      </c>
      <c r="C69" s="247">
        <v>0</v>
      </c>
      <c r="D69" s="247">
        <v>0</v>
      </c>
      <c r="E69" s="247">
        <v>0</v>
      </c>
      <c r="F69" s="247">
        <v>0</v>
      </c>
      <c r="G69" s="247">
        <v>0</v>
      </c>
      <c r="H69" s="247">
        <v>0</v>
      </c>
      <c r="I69" s="247">
        <v>0</v>
      </c>
      <c r="J69" s="247">
        <v>0</v>
      </c>
      <c r="K69" s="247">
        <v>0</v>
      </c>
      <c r="L69" s="247">
        <v>0</v>
      </c>
      <c r="M69" s="247">
        <v>0</v>
      </c>
      <c r="N69" s="247">
        <v>0</v>
      </c>
      <c r="O69" s="247">
        <v>0</v>
      </c>
      <c r="P69" s="247">
        <v>0</v>
      </c>
      <c r="Q69" s="247">
        <v>0</v>
      </c>
      <c r="R69" s="247">
        <v>0</v>
      </c>
      <c r="S69" s="247">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5" customFormat="1" x14ac:dyDescent="0.2">
      <c r="A71" s="247">
        <v>0</v>
      </c>
      <c r="B71" s="247">
        <v>0</v>
      </c>
      <c r="C71" s="247">
        <v>0</v>
      </c>
      <c r="D71" s="247">
        <v>0</v>
      </c>
      <c r="E71" s="247">
        <v>0</v>
      </c>
      <c r="F71" s="247">
        <v>0</v>
      </c>
      <c r="G71" s="247">
        <v>0</v>
      </c>
      <c r="H71" s="247">
        <v>0</v>
      </c>
      <c r="I71" s="247">
        <v>0</v>
      </c>
      <c r="J71" s="247">
        <v>0</v>
      </c>
      <c r="K71" s="247">
        <v>0</v>
      </c>
      <c r="L71" s="247">
        <v>0</v>
      </c>
      <c r="M71" s="247">
        <v>0</v>
      </c>
      <c r="N71" s="247">
        <v>0</v>
      </c>
      <c r="O71" s="247">
        <v>0</v>
      </c>
      <c r="P71" s="247">
        <v>0</v>
      </c>
      <c r="Q71" s="247">
        <v>0</v>
      </c>
      <c r="R71" s="247">
        <v>0</v>
      </c>
      <c r="S71" s="247">
        <v>0</v>
      </c>
    </row>
    <row r="72" spans="1:19" x14ac:dyDescent="0.2">
      <c r="A72" s="1400" t="s">
        <v>78</v>
      </c>
      <c r="B72" s="1401"/>
      <c r="C72" s="1401"/>
      <c r="D72" s="1401"/>
      <c r="E72" s="1401"/>
      <c r="F72" s="1401"/>
      <c r="G72" s="1401"/>
      <c r="H72" s="1401"/>
      <c r="I72" s="1401"/>
      <c r="J72" s="1401"/>
      <c r="K72" s="1401"/>
      <c r="L72" s="1401"/>
      <c r="M72" s="1401"/>
      <c r="N72" s="1401"/>
      <c r="O72" s="1401"/>
      <c r="P72" s="1401"/>
      <c r="Q72" s="1401"/>
      <c r="R72" s="1401"/>
      <c r="S72" s="1402"/>
    </row>
    <row r="73" spans="1:19" s="5" customFormat="1" x14ac:dyDescent="0.2">
      <c r="A73" s="247">
        <v>0</v>
      </c>
      <c r="B73" s="247">
        <v>0</v>
      </c>
      <c r="C73" s="247">
        <v>0</v>
      </c>
      <c r="D73" s="247">
        <v>0</v>
      </c>
      <c r="E73" s="247">
        <v>0</v>
      </c>
      <c r="F73" s="247">
        <v>0</v>
      </c>
      <c r="G73" s="247">
        <v>0</v>
      </c>
      <c r="H73" s="247">
        <v>0</v>
      </c>
      <c r="I73" s="247">
        <v>0</v>
      </c>
      <c r="J73" s="247">
        <v>0</v>
      </c>
      <c r="K73" s="247">
        <v>0</v>
      </c>
      <c r="L73" s="247">
        <v>0</v>
      </c>
      <c r="M73" s="247">
        <v>0</v>
      </c>
      <c r="N73" s="247">
        <v>0</v>
      </c>
      <c r="O73" s="247">
        <v>0</v>
      </c>
      <c r="P73" s="247">
        <v>0</v>
      </c>
      <c r="Q73" s="247">
        <v>0</v>
      </c>
      <c r="R73" s="247">
        <v>0</v>
      </c>
      <c r="S73" s="247">
        <v>0</v>
      </c>
    </row>
    <row r="74" spans="1:19" x14ac:dyDescent="0.2">
      <c r="A74" s="1400" t="s">
        <v>79</v>
      </c>
      <c r="B74" s="1401"/>
      <c r="C74" s="1401"/>
      <c r="D74" s="1401"/>
      <c r="E74" s="1401"/>
      <c r="F74" s="1401"/>
      <c r="G74" s="1401"/>
      <c r="H74" s="1401"/>
      <c r="I74" s="1401"/>
      <c r="J74" s="1401"/>
      <c r="K74" s="1401"/>
      <c r="L74" s="1401"/>
      <c r="M74" s="1401"/>
      <c r="N74" s="1401"/>
      <c r="O74" s="1401"/>
      <c r="P74" s="1401"/>
      <c r="Q74" s="1401"/>
      <c r="R74" s="1401"/>
      <c r="S74" s="1402"/>
    </row>
    <row r="75" spans="1:19" x14ac:dyDescent="0.2">
      <c r="A75" s="204"/>
      <c r="B75" s="204"/>
      <c r="C75" s="204"/>
      <c r="D75" s="204"/>
      <c r="E75" s="204"/>
      <c r="F75" s="204"/>
      <c r="G75" s="204"/>
      <c r="H75" s="204"/>
      <c r="I75" s="204"/>
      <c r="J75" s="204"/>
      <c r="K75" s="204"/>
      <c r="L75" s="204"/>
      <c r="M75" s="204"/>
      <c r="N75" s="204"/>
      <c r="O75" s="204"/>
      <c r="P75" s="204"/>
      <c r="Q75" s="204"/>
      <c r="R75" s="204"/>
      <c r="S75" s="204"/>
    </row>
    <row r="76" spans="1:19" x14ac:dyDescent="0.2">
      <c r="A76" s="1400" t="s">
        <v>80</v>
      </c>
      <c r="B76" s="1401"/>
      <c r="C76" s="1401"/>
      <c r="D76" s="1401"/>
      <c r="E76" s="1401"/>
      <c r="F76" s="1401"/>
      <c r="G76" s="1401"/>
      <c r="H76" s="1401"/>
      <c r="I76" s="1401"/>
      <c r="J76" s="1401"/>
      <c r="K76" s="1401"/>
      <c r="L76" s="1401"/>
      <c r="M76" s="1401"/>
      <c r="N76" s="1401"/>
      <c r="O76" s="1401"/>
      <c r="P76" s="1401"/>
      <c r="Q76" s="1401"/>
      <c r="R76" s="1401"/>
      <c r="S76" s="1402"/>
    </row>
    <row r="77" spans="1:19" x14ac:dyDescent="0.2">
      <c r="A77" s="386"/>
      <c r="B77" s="386"/>
      <c r="C77" s="386"/>
      <c r="D77" s="386"/>
      <c r="E77" s="386"/>
      <c r="F77" s="386"/>
      <c r="G77" s="386"/>
      <c r="H77" s="386"/>
      <c r="I77" s="386"/>
      <c r="J77" s="386"/>
      <c r="K77" s="386"/>
      <c r="L77" s="386"/>
      <c r="M77" s="386"/>
      <c r="N77" s="386"/>
      <c r="O77" s="386"/>
      <c r="P77" s="386"/>
      <c r="Q77" s="386"/>
      <c r="R77" s="386"/>
      <c r="S77" s="386"/>
    </row>
    <row r="78" spans="1:19" x14ac:dyDescent="0.2">
      <c r="A78" s="1072" t="s">
        <v>181</v>
      </c>
      <c r="B78" s="1072"/>
      <c r="C78" s="1072"/>
      <c r="D78" s="1072"/>
      <c r="E78" s="1072"/>
      <c r="F78" s="1072"/>
      <c r="G78" s="1072"/>
      <c r="H78" s="1072"/>
      <c r="I78" s="1072"/>
      <c r="J78" s="1072"/>
      <c r="K78" s="1072"/>
      <c r="L78" s="1072"/>
      <c r="M78" s="1072"/>
      <c r="N78" s="1072"/>
      <c r="O78" s="1072"/>
      <c r="P78" s="1072"/>
      <c r="Q78" s="1072"/>
      <c r="R78" s="1072"/>
      <c r="S78" s="1072"/>
    </row>
    <row r="79" spans="1:19" s="379" customFormat="1" x14ac:dyDescent="0.2">
      <c r="A79" s="386">
        <f>SUM(A77,A75,A73,A71,A69,A67,A65,A63,A61,A59,A57,A55)</f>
        <v>0</v>
      </c>
      <c r="B79" s="386">
        <f t="shared" ref="B79:S79" si="1">SUM(B77,B75,B73,B71,B69,B67,B65,B63,B61,B59,B57,B55)</f>
        <v>5</v>
      </c>
      <c r="C79" s="386">
        <f t="shared" si="1"/>
        <v>5</v>
      </c>
      <c r="D79" s="386">
        <f t="shared" si="1"/>
        <v>3</v>
      </c>
      <c r="E79" s="386">
        <f t="shared" si="1"/>
        <v>2</v>
      </c>
      <c r="F79" s="386">
        <f t="shared" si="1"/>
        <v>1</v>
      </c>
      <c r="G79" s="386">
        <f t="shared" si="1"/>
        <v>0</v>
      </c>
      <c r="H79" s="386">
        <f t="shared" si="1"/>
        <v>0</v>
      </c>
      <c r="I79" s="386">
        <f t="shared" si="1"/>
        <v>5</v>
      </c>
      <c r="J79" s="386">
        <f t="shared" si="1"/>
        <v>0</v>
      </c>
      <c r="K79" s="386">
        <f t="shared" si="1"/>
        <v>0</v>
      </c>
      <c r="L79" s="386">
        <f t="shared" si="1"/>
        <v>0</v>
      </c>
      <c r="M79" s="386">
        <f t="shared" si="1"/>
        <v>0</v>
      </c>
      <c r="N79" s="386">
        <f t="shared" si="1"/>
        <v>0</v>
      </c>
      <c r="O79" s="386">
        <f t="shared" si="1"/>
        <v>1</v>
      </c>
      <c r="P79" s="386">
        <f t="shared" si="1"/>
        <v>4</v>
      </c>
      <c r="Q79" s="386">
        <f t="shared" si="1"/>
        <v>0</v>
      </c>
      <c r="R79" s="386">
        <f t="shared" si="1"/>
        <v>0</v>
      </c>
      <c r="S79" s="386">
        <f t="shared" si="1"/>
        <v>0</v>
      </c>
    </row>
    <row r="81" spans="1:19" ht="20.25" customHeight="1" x14ac:dyDescent="0.2">
      <c r="A81" s="854" t="s">
        <v>3291</v>
      </c>
      <c r="B81" s="855"/>
      <c r="C81" s="855"/>
      <c r="D81" s="855"/>
      <c r="E81" s="855"/>
      <c r="F81" s="855"/>
      <c r="G81" s="855"/>
      <c r="H81" s="855"/>
      <c r="I81" s="855"/>
      <c r="J81" s="855"/>
      <c r="K81" s="855"/>
      <c r="L81" s="855"/>
      <c r="M81" s="855"/>
      <c r="N81" s="855"/>
      <c r="O81" s="855"/>
      <c r="P81" s="855"/>
      <c r="Q81" s="855"/>
      <c r="R81" s="855"/>
      <c r="S81" s="856"/>
    </row>
    <row r="82" spans="1:19" x14ac:dyDescent="0.2">
      <c r="A82" s="928" t="s">
        <v>173</v>
      </c>
      <c r="B82" s="929"/>
      <c r="C82" s="929"/>
      <c r="D82" s="929"/>
      <c r="E82" s="929"/>
      <c r="F82" s="929"/>
      <c r="G82" s="929"/>
      <c r="H82" s="929"/>
      <c r="I82" s="929"/>
      <c r="J82" s="929"/>
      <c r="K82" s="929"/>
      <c r="L82" s="929"/>
      <c r="M82" s="929"/>
      <c r="N82" s="929"/>
      <c r="O82" s="929"/>
      <c r="P82" s="929"/>
      <c r="Q82" s="929"/>
      <c r="R82" s="929"/>
      <c r="S82" s="930"/>
    </row>
    <row r="83" spans="1:19" x14ac:dyDescent="0.2">
      <c r="A83" s="833" t="s">
        <v>3214</v>
      </c>
      <c r="B83" s="834"/>
      <c r="C83" s="834"/>
      <c r="D83" s="834"/>
      <c r="E83" s="834"/>
      <c r="F83" s="834"/>
      <c r="G83" s="834"/>
      <c r="H83" s="834"/>
      <c r="I83" s="834"/>
      <c r="J83" s="834"/>
      <c r="K83" s="834"/>
      <c r="L83" s="834"/>
      <c r="M83" s="834"/>
      <c r="N83" s="834"/>
      <c r="O83" s="834"/>
      <c r="P83" s="834"/>
      <c r="Q83" s="834"/>
      <c r="R83" s="834"/>
      <c r="S83" s="835"/>
    </row>
    <row r="84" spans="1:19" x14ac:dyDescent="0.2">
      <c r="A84" s="833" t="s">
        <v>3215</v>
      </c>
      <c r="B84" s="834"/>
      <c r="C84" s="834"/>
      <c r="D84" s="834"/>
      <c r="E84" s="834"/>
      <c r="F84" s="834"/>
      <c r="G84" s="834"/>
      <c r="H84" s="834"/>
      <c r="I84" s="834"/>
      <c r="J84" s="834"/>
      <c r="K84" s="834"/>
      <c r="L84" s="834"/>
      <c r="M84" s="834"/>
      <c r="N84" s="834"/>
      <c r="O84" s="834"/>
      <c r="P84" s="834"/>
      <c r="Q84" s="834"/>
      <c r="R84" s="834"/>
      <c r="S84" s="835"/>
    </row>
    <row r="85" spans="1:19" x14ac:dyDescent="0.2">
      <c r="A85" s="833" t="s">
        <v>3216</v>
      </c>
      <c r="B85" s="834"/>
      <c r="C85" s="834"/>
      <c r="D85" s="834"/>
      <c r="E85" s="834"/>
      <c r="F85" s="834"/>
      <c r="G85" s="834"/>
      <c r="H85" s="834"/>
      <c r="I85" s="834"/>
      <c r="J85" s="834"/>
      <c r="K85" s="834"/>
      <c r="L85" s="834"/>
      <c r="M85" s="834"/>
      <c r="N85" s="834"/>
      <c r="O85" s="834"/>
      <c r="P85" s="834"/>
      <c r="Q85" s="834"/>
      <c r="R85" s="834"/>
      <c r="S85" s="835"/>
    </row>
    <row r="86" spans="1:19" x14ac:dyDescent="0.2">
      <c r="A86" s="833" t="s">
        <v>3217</v>
      </c>
      <c r="B86" s="834"/>
      <c r="C86" s="834"/>
      <c r="D86" s="834"/>
      <c r="E86" s="834"/>
      <c r="F86" s="834"/>
      <c r="G86" s="834"/>
      <c r="H86" s="834"/>
      <c r="I86" s="834"/>
      <c r="J86" s="834"/>
      <c r="K86" s="834"/>
      <c r="L86" s="834"/>
      <c r="M86" s="834"/>
      <c r="N86" s="834"/>
      <c r="O86" s="834"/>
      <c r="P86" s="834"/>
      <c r="Q86" s="834"/>
      <c r="R86" s="834"/>
      <c r="S86" s="835"/>
    </row>
    <row r="87" spans="1:19" x14ac:dyDescent="0.2">
      <c r="A87" s="833" t="s">
        <v>3218</v>
      </c>
      <c r="B87" s="834"/>
      <c r="C87" s="834"/>
      <c r="D87" s="834"/>
      <c r="E87" s="834"/>
      <c r="F87" s="834"/>
      <c r="G87" s="834"/>
      <c r="H87" s="834"/>
      <c r="I87" s="834"/>
      <c r="J87" s="834"/>
      <c r="K87" s="834"/>
      <c r="L87" s="834"/>
      <c r="M87" s="834"/>
      <c r="N87" s="834"/>
      <c r="O87" s="834"/>
      <c r="P87" s="834"/>
      <c r="Q87" s="834"/>
      <c r="R87" s="834"/>
      <c r="S87" s="835"/>
    </row>
    <row r="88" spans="1:19" x14ac:dyDescent="0.2">
      <c r="A88" s="833" t="s">
        <v>3219</v>
      </c>
      <c r="B88" s="834"/>
      <c r="C88" s="834"/>
      <c r="D88" s="834"/>
      <c r="E88" s="834"/>
      <c r="F88" s="834"/>
      <c r="G88" s="834"/>
      <c r="H88" s="834"/>
      <c r="I88" s="834"/>
      <c r="J88" s="834"/>
      <c r="K88" s="834"/>
      <c r="L88" s="834"/>
      <c r="M88" s="834"/>
      <c r="N88" s="834"/>
      <c r="O88" s="834"/>
      <c r="P88" s="834"/>
      <c r="Q88" s="834"/>
      <c r="R88" s="834"/>
      <c r="S88" s="835"/>
    </row>
    <row r="89" spans="1:19" x14ac:dyDescent="0.2">
      <c r="A89" s="833" t="s">
        <v>3220</v>
      </c>
      <c r="B89" s="834"/>
      <c r="C89" s="834"/>
      <c r="D89" s="834"/>
      <c r="E89" s="834"/>
      <c r="F89" s="834"/>
      <c r="G89" s="834"/>
      <c r="H89" s="834"/>
      <c r="I89" s="834"/>
      <c r="J89" s="834"/>
      <c r="K89" s="834"/>
      <c r="L89" s="834"/>
      <c r="M89" s="834"/>
      <c r="N89" s="834"/>
      <c r="O89" s="834"/>
      <c r="P89" s="834"/>
      <c r="Q89" s="834"/>
      <c r="R89" s="834"/>
      <c r="S89" s="835"/>
    </row>
    <row r="90" spans="1:19" x14ac:dyDescent="0.2">
      <c r="A90" s="836" t="s">
        <v>3221</v>
      </c>
      <c r="B90" s="837"/>
      <c r="C90" s="837"/>
      <c r="D90" s="837"/>
      <c r="E90" s="837"/>
      <c r="F90" s="837"/>
      <c r="G90" s="837"/>
      <c r="H90" s="837"/>
      <c r="I90" s="837"/>
      <c r="J90" s="837"/>
      <c r="K90" s="837"/>
      <c r="L90" s="837"/>
      <c r="M90" s="837"/>
      <c r="N90" s="837"/>
      <c r="O90" s="837"/>
      <c r="P90" s="837"/>
      <c r="Q90" s="837"/>
      <c r="R90" s="837"/>
      <c r="S90" s="838"/>
    </row>
    <row r="91" spans="1:19" ht="35.25" customHeight="1" x14ac:dyDescent="0.2">
      <c r="A91" s="932" t="s">
        <v>41</v>
      </c>
      <c r="B91" s="1146"/>
      <c r="C91" s="1144"/>
      <c r="D91" s="932" t="s">
        <v>42</v>
      </c>
      <c r="E91" s="1144"/>
      <c r="F91" s="932" t="s">
        <v>43</v>
      </c>
      <c r="G91" s="1146"/>
      <c r="H91" s="1144"/>
      <c r="I91" s="932" t="s">
        <v>44</v>
      </c>
      <c r="J91" s="1144"/>
      <c r="K91" s="827" t="s">
        <v>45</v>
      </c>
      <c r="L91" s="828"/>
      <c r="M91" s="828"/>
      <c r="N91" s="829"/>
      <c r="O91" s="1397" t="s">
        <v>46</v>
      </c>
      <c r="P91" s="1398"/>
      <c r="Q91" s="1399"/>
      <c r="R91" s="932" t="s">
        <v>47</v>
      </c>
      <c r="S91" s="1144"/>
    </row>
    <row r="92" spans="1:19" ht="28.5"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2.25" customHeight="1" x14ac:dyDescent="0.2">
      <c r="A93" s="831"/>
      <c r="B93" s="831"/>
      <c r="C93" s="853"/>
      <c r="D93" s="831"/>
      <c r="E93" s="831"/>
      <c r="F93" s="357" t="s">
        <v>63</v>
      </c>
      <c r="G93" s="357" t="s">
        <v>64</v>
      </c>
      <c r="H93" s="357" t="s">
        <v>65</v>
      </c>
      <c r="I93" s="831"/>
      <c r="J93" s="831"/>
      <c r="K93" s="363" t="s">
        <v>66</v>
      </c>
      <c r="L93" s="363" t="s">
        <v>67</v>
      </c>
      <c r="M93" s="363" t="s">
        <v>68</v>
      </c>
      <c r="N93" s="363"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263" customFormat="1" x14ac:dyDescent="0.2">
      <c r="A95" s="317">
        <v>0</v>
      </c>
      <c r="B95" s="317">
        <v>0</v>
      </c>
      <c r="C95" s="317">
        <v>0</v>
      </c>
      <c r="D95" s="317">
        <v>0</v>
      </c>
      <c r="E95" s="317">
        <v>0</v>
      </c>
      <c r="F95" s="317">
        <v>0</v>
      </c>
      <c r="G95" s="317">
        <v>0</v>
      </c>
      <c r="H95" s="317">
        <v>0</v>
      </c>
      <c r="I95" s="317">
        <v>0</v>
      </c>
      <c r="J95" s="317">
        <v>0</v>
      </c>
      <c r="K95" s="317">
        <v>0</v>
      </c>
      <c r="L95" s="317">
        <v>0</v>
      </c>
      <c r="M95" s="317">
        <v>0</v>
      </c>
      <c r="N95" s="317">
        <v>0</v>
      </c>
      <c r="O95" s="317">
        <v>0</v>
      </c>
      <c r="P95" s="317">
        <v>0</v>
      </c>
      <c r="Q95" s="317">
        <v>0</v>
      </c>
      <c r="R95" s="106">
        <v>0</v>
      </c>
      <c r="S95" s="106">
        <v>0</v>
      </c>
    </row>
    <row r="96" spans="1:19" x14ac:dyDescent="0.2">
      <c r="A96" s="826" t="s">
        <v>180</v>
      </c>
      <c r="B96" s="826"/>
      <c r="C96" s="826"/>
      <c r="D96" s="826"/>
      <c r="E96" s="826"/>
      <c r="F96" s="826"/>
      <c r="G96" s="826"/>
      <c r="H96" s="826"/>
      <c r="I96" s="826"/>
      <c r="J96" s="826"/>
      <c r="K96" s="826"/>
      <c r="L96" s="826"/>
      <c r="M96" s="826"/>
      <c r="N96" s="826"/>
      <c r="O96" s="826"/>
      <c r="P96" s="826"/>
      <c r="Q96" s="826"/>
      <c r="R96" s="826"/>
      <c r="S96" s="826"/>
    </row>
    <row r="97" spans="1:19" s="263" customFormat="1" x14ac:dyDescent="0.2">
      <c r="A97" s="317">
        <v>0</v>
      </c>
      <c r="B97" s="317">
        <v>0</v>
      </c>
      <c r="C97" s="317">
        <v>0</v>
      </c>
      <c r="D97" s="317">
        <v>0</v>
      </c>
      <c r="E97" s="317">
        <v>0</v>
      </c>
      <c r="F97" s="317">
        <v>0</v>
      </c>
      <c r="G97" s="317">
        <v>0</v>
      </c>
      <c r="H97" s="317">
        <v>0</v>
      </c>
      <c r="I97" s="317">
        <v>0</v>
      </c>
      <c r="J97" s="317">
        <v>0</v>
      </c>
      <c r="K97" s="317">
        <v>0</v>
      </c>
      <c r="L97" s="317">
        <v>0</v>
      </c>
      <c r="M97" s="317">
        <v>0</v>
      </c>
      <c r="N97" s="317">
        <v>0</v>
      </c>
      <c r="O97" s="317">
        <v>0</v>
      </c>
      <c r="P97" s="317">
        <v>0</v>
      </c>
      <c r="Q97" s="317">
        <v>0</v>
      </c>
      <c r="R97" s="106">
        <v>0</v>
      </c>
      <c r="S97" s="106">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263" customFormat="1" x14ac:dyDescent="0.2">
      <c r="A99" s="317">
        <v>0</v>
      </c>
      <c r="B99" s="317">
        <v>0</v>
      </c>
      <c r="C99" s="317">
        <v>0</v>
      </c>
      <c r="D99" s="317">
        <v>0</v>
      </c>
      <c r="E99" s="317">
        <v>0</v>
      </c>
      <c r="F99" s="317">
        <v>0</v>
      </c>
      <c r="G99" s="317">
        <v>0</v>
      </c>
      <c r="H99" s="317">
        <v>0</v>
      </c>
      <c r="I99" s="317">
        <v>0</v>
      </c>
      <c r="J99" s="317">
        <v>0</v>
      </c>
      <c r="K99" s="317">
        <v>0</v>
      </c>
      <c r="L99" s="317">
        <v>0</v>
      </c>
      <c r="M99" s="317">
        <v>0</v>
      </c>
      <c r="N99" s="317">
        <v>0</v>
      </c>
      <c r="O99" s="317">
        <v>0</v>
      </c>
      <c r="P99" s="317">
        <v>0</v>
      </c>
      <c r="Q99" s="317">
        <v>0</v>
      </c>
      <c r="R99" s="106">
        <v>0</v>
      </c>
      <c r="S99" s="106">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263" customFormat="1" x14ac:dyDescent="0.2">
      <c r="A101" s="317">
        <v>0</v>
      </c>
      <c r="B101" s="317">
        <v>0</v>
      </c>
      <c r="C101" s="317">
        <v>0</v>
      </c>
      <c r="D101" s="317">
        <v>0</v>
      </c>
      <c r="E101" s="317">
        <v>0</v>
      </c>
      <c r="F101" s="317">
        <v>0</v>
      </c>
      <c r="G101" s="317">
        <v>0</v>
      </c>
      <c r="H101" s="317">
        <v>0</v>
      </c>
      <c r="I101" s="317">
        <v>0</v>
      </c>
      <c r="J101" s="317">
        <v>0</v>
      </c>
      <c r="K101" s="317">
        <v>0</v>
      </c>
      <c r="L101" s="317">
        <v>0</v>
      </c>
      <c r="M101" s="317">
        <v>0</v>
      </c>
      <c r="N101" s="317">
        <v>0</v>
      </c>
      <c r="O101" s="317">
        <v>0</v>
      </c>
      <c r="P101" s="317">
        <v>0</v>
      </c>
      <c r="Q101" s="317">
        <v>0</v>
      </c>
      <c r="R101" s="106">
        <v>0</v>
      </c>
      <c r="S101" s="106">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263" customFormat="1" x14ac:dyDescent="0.2">
      <c r="A103" s="317">
        <v>0</v>
      </c>
      <c r="B103" s="317">
        <v>0</v>
      </c>
      <c r="C103" s="317">
        <v>0</v>
      </c>
      <c r="D103" s="317">
        <v>0</v>
      </c>
      <c r="E103" s="317">
        <v>0</v>
      </c>
      <c r="F103" s="317">
        <v>0</v>
      </c>
      <c r="G103" s="317">
        <v>0</v>
      </c>
      <c r="H103" s="317">
        <v>0</v>
      </c>
      <c r="I103" s="317">
        <v>0</v>
      </c>
      <c r="J103" s="317">
        <v>0</v>
      </c>
      <c r="K103" s="317">
        <v>0</v>
      </c>
      <c r="L103" s="317">
        <v>0</v>
      </c>
      <c r="M103" s="317">
        <v>0</v>
      </c>
      <c r="N103" s="317">
        <v>0</v>
      </c>
      <c r="O103" s="317">
        <v>0</v>
      </c>
      <c r="P103" s="317">
        <v>0</v>
      </c>
      <c r="Q103" s="317">
        <v>0</v>
      </c>
      <c r="R103" s="106">
        <v>0</v>
      </c>
      <c r="S103" s="106">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263" customFormat="1" x14ac:dyDescent="0.2">
      <c r="A105" s="317">
        <v>0</v>
      </c>
      <c r="B105" s="317">
        <v>0</v>
      </c>
      <c r="C105" s="317">
        <v>0</v>
      </c>
      <c r="D105" s="317">
        <v>0</v>
      </c>
      <c r="E105" s="317">
        <v>0</v>
      </c>
      <c r="F105" s="317">
        <v>0</v>
      </c>
      <c r="G105" s="317">
        <v>0</v>
      </c>
      <c r="H105" s="317">
        <v>0</v>
      </c>
      <c r="I105" s="317">
        <v>0</v>
      </c>
      <c r="J105" s="317">
        <v>0</v>
      </c>
      <c r="K105" s="317">
        <v>0</v>
      </c>
      <c r="L105" s="317">
        <v>0</v>
      </c>
      <c r="M105" s="317">
        <v>0</v>
      </c>
      <c r="N105" s="317">
        <v>0</v>
      </c>
      <c r="O105" s="317">
        <v>0</v>
      </c>
      <c r="P105" s="317">
        <v>0</v>
      </c>
      <c r="Q105" s="317">
        <v>0</v>
      </c>
      <c r="R105" s="106">
        <v>0</v>
      </c>
      <c r="S105" s="106">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678" customFormat="1" x14ac:dyDescent="0.2">
      <c r="A107" s="247">
        <v>0</v>
      </c>
      <c r="B107" s="247">
        <v>0</v>
      </c>
      <c r="C107" s="247">
        <v>0</v>
      </c>
      <c r="D107" s="247">
        <v>0</v>
      </c>
      <c r="E107" s="247">
        <v>0</v>
      </c>
      <c r="F107" s="247">
        <v>0</v>
      </c>
      <c r="G107" s="247">
        <v>0</v>
      </c>
      <c r="H107" s="247">
        <v>0</v>
      </c>
      <c r="I107" s="247">
        <v>0</v>
      </c>
      <c r="J107" s="247">
        <v>0</v>
      </c>
      <c r="K107" s="511">
        <v>0</v>
      </c>
      <c r="L107" s="511">
        <v>0</v>
      </c>
      <c r="M107" s="511">
        <v>0</v>
      </c>
      <c r="N107" s="511">
        <v>0</v>
      </c>
      <c r="O107" s="511">
        <v>0</v>
      </c>
      <c r="P107" s="511">
        <v>0</v>
      </c>
      <c r="Q107" s="511">
        <v>0</v>
      </c>
      <c r="R107" s="511">
        <v>0</v>
      </c>
      <c r="S107" s="511">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5" customFormat="1" x14ac:dyDescent="0.2">
      <c r="A109" s="247">
        <v>0</v>
      </c>
      <c r="B109" s="247">
        <v>0</v>
      </c>
      <c r="C109" s="247">
        <v>0</v>
      </c>
      <c r="D109" s="247">
        <v>0</v>
      </c>
      <c r="E109" s="247">
        <v>0</v>
      </c>
      <c r="F109" s="247">
        <v>0</v>
      </c>
      <c r="G109" s="247">
        <v>0</v>
      </c>
      <c r="H109" s="247">
        <v>0</v>
      </c>
      <c r="I109" s="247">
        <v>0</v>
      </c>
      <c r="J109" s="247">
        <v>0</v>
      </c>
      <c r="K109" s="247">
        <v>0</v>
      </c>
      <c r="L109" s="247">
        <v>0</v>
      </c>
      <c r="M109" s="247">
        <v>0</v>
      </c>
      <c r="N109" s="247">
        <v>0</v>
      </c>
      <c r="O109" s="247">
        <v>0</v>
      </c>
      <c r="P109" s="247">
        <v>0</v>
      </c>
      <c r="Q109" s="247">
        <v>0</v>
      </c>
      <c r="R109" s="247">
        <v>0</v>
      </c>
      <c r="S109" s="247">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x14ac:dyDescent="0.2">
      <c r="A111" s="363"/>
      <c r="B111" s="363"/>
      <c r="C111" s="363"/>
      <c r="D111" s="363"/>
      <c r="E111" s="363"/>
      <c r="F111" s="363"/>
      <c r="G111" s="363"/>
      <c r="H111" s="363"/>
      <c r="I111" s="363"/>
      <c r="J111" s="363"/>
      <c r="K111" s="363"/>
      <c r="L111" s="363"/>
      <c r="M111" s="363"/>
      <c r="N111" s="363"/>
      <c r="O111" s="363"/>
      <c r="P111" s="363"/>
      <c r="Q111" s="363"/>
      <c r="R111" s="368"/>
      <c r="S111" s="368"/>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x14ac:dyDescent="0.2">
      <c r="A113" s="363"/>
      <c r="B113" s="363"/>
      <c r="C113" s="363"/>
      <c r="D113" s="363"/>
      <c r="E113" s="363"/>
      <c r="F113" s="363"/>
      <c r="G113" s="363"/>
      <c r="H113" s="363"/>
      <c r="I113" s="363"/>
      <c r="J113" s="363"/>
      <c r="K113" s="363"/>
      <c r="L113" s="363"/>
      <c r="M113" s="363"/>
      <c r="N113" s="363"/>
      <c r="O113" s="363"/>
      <c r="P113" s="363"/>
      <c r="Q113" s="363"/>
      <c r="R113" s="368"/>
      <c r="S113" s="368"/>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x14ac:dyDescent="0.2">
      <c r="A115" s="363"/>
      <c r="B115" s="363"/>
      <c r="C115" s="363"/>
      <c r="D115" s="363"/>
      <c r="E115" s="363"/>
      <c r="F115" s="363"/>
      <c r="G115" s="363"/>
      <c r="H115" s="363"/>
      <c r="I115" s="363"/>
      <c r="J115" s="363"/>
      <c r="K115" s="363"/>
      <c r="L115" s="363"/>
      <c r="M115" s="363"/>
      <c r="N115" s="363"/>
      <c r="O115" s="363"/>
      <c r="P115" s="363"/>
      <c r="Q115" s="363"/>
      <c r="R115" s="368"/>
      <c r="S115" s="368"/>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x14ac:dyDescent="0.2">
      <c r="A117" s="363"/>
      <c r="B117" s="363"/>
      <c r="C117" s="363"/>
      <c r="D117" s="363"/>
      <c r="E117" s="363"/>
      <c r="F117" s="363"/>
      <c r="G117" s="363"/>
      <c r="H117" s="363"/>
      <c r="I117" s="363"/>
      <c r="J117" s="363"/>
      <c r="K117" s="363"/>
      <c r="L117" s="363"/>
      <c r="M117" s="363"/>
      <c r="N117" s="363"/>
      <c r="O117" s="363"/>
      <c r="P117" s="363"/>
      <c r="Q117" s="363"/>
      <c r="R117" s="368"/>
      <c r="S117" s="368"/>
    </row>
    <row r="118" spans="1:19" x14ac:dyDescent="0.2">
      <c r="A118" s="1072" t="s">
        <v>181</v>
      </c>
      <c r="B118" s="1072"/>
      <c r="C118" s="1072"/>
      <c r="D118" s="1072"/>
      <c r="E118" s="1072"/>
      <c r="F118" s="1072"/>
      <c r="G118" s="1072"/>
      <c r="H118" s="1072"/>
      <c r="I118" s="1072"/>
      <c r="J118" s="1072"/>
      <c r="K118" s="1072"/>
      <c r="L118" s="1072"/>
      <c r="M118" s="1072"/>
      <c r="N118" s="1072"/>
      <c r="O118" s="1072"/>
      <c r="P118" s="1072"/>
      <c r="Q118" s="1072"/>
      <c r="R118" s="1072"/>
      <c r="S118" s="1072"/>
    </row>
    <row r="119" spans="1:19" x14ac:dyDescent="0.2">
      <c r="A119" s="363">
        <f>SUM(A117,A115,A113,A111,A109,A107,A105,A103,A101,A99,A97,A95)</f>
        <v>0</v>
      </c>
      <c r="B119" s="438">
        <f t="shared" ref="B119:S119" si="2">SUM(B117,B115,B113,B111,B109,B107,B105,B103,B101,B99,B97,B95)</f>
        <v>0</v>
      </c>
      <c r="C119" s="438">
        <f t="shared" si="2"/>
        <v>0</v>
      </c>
      <c r="D119" s="438">
        <f t="shared" si="2"/>
        <v>0</v>
      </c>
      <c r="E119" s="438">
        <f t="shared" si="2"/>
        <v>0</v>
      </c>
      <c r="F119" s="438">
        <f t="shared" si="2"/>
        <v>0</v>
      </c>
      <c r="G119" s="438">
        <f t="shared" si="2"/>
        <v>0</v>
      </c>
      <c r="H119" s="438">
        <f t="shared" si="2"/>
        <v>0</v>
      </c>
      <c r="I119" s="438">
        <f t="shared" si="2"/>
        <v>0</v>
      </c>
      <c r="J119" s="438">
        <f t="shared" si="2"/>
        <v>0</v>
      </c>
      <c r="K119" s="438">
        <f t="shared" si="2"/>
        <v>0</v>
      </c>
      <c r="L119" s="438">
        <f t="shared" si="2"/>
        <v>0</v>
      </c>
      <c r="M119" s="438">
        <f t="shared" si="2"/>
        <v>0</v>
      </c>
      <c r="N119" s="438">
        <f t="shared" si="2"/>
        <v>0</v>
      </c>
      <c r="O119" s="438">
        <f t="shared" si="2"/>
        <v>0</v>
      </c>
      <c r="P119" s="438">
        <f t="shared" si="2"/>
        <v>0</v>
      </c>
      <c r="Q119" s="438">
        <f t="shared" si="2"/>
        <v>0</v>
      </c>
      <c r="R119" s="438">
        <f t="shared" si="2"/>
        <v>0</v>
      </c>
      <c r="S119" s="438">
        <f t="shared" si="2"/>
        <v>0</v>
      </c>
    </row>
    <row r="121" spans="1:19" ht="22.5" customHeight="1" x14ac:dyDescent="0.2">
      <c r="A121" s="854" t="s">
        <v>3292</v>
      </c>
      <c r="B121" s="855"/>
      <c r="C121" s="855"/>
      <c r="D121" s="855"/>
      <c r="E121" s="855"/>
      <c r="F121" s="855"/>
      <c r="G121" s="855"/>
      <c r="H121" s="855"/>
      <c r="I121" s="855"/>
      <c r="J121" s="855"/>
      <c r="K121" s="855"/>
      <c r="L121" s="855"/>
      <c r="M121" s="855"/>
      <c r="N121" s="855"/>
      <c r="O121" s="855"/>
      <c r="P121" s="855"/>
      <c r="Q121" s="855"/>
      <c r="R121" s="855"/>
      <c r="S121" s="856"/>
    </row>
    <row r="122" spans="1:19" x14ac:dyDescent="0.2">
      <c r="A122" s="928"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833" t="s">
        <v>1924</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438</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3222</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3223</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3224</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3225</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3226</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3227</v>
      </c>
      <c r="B130" s="837"/>
      <c r="C130" s="837"/>
      <c r="D130" s="837"/>
      <c r="E130" s="837"/>
      <c r="F130" s="837"/>
      <c r="G130" s="837"/>
      <c r="H130" s="837"/>
      <c r="I130" s="837"/>
      <c r="J130" s="837"/>
      <c r="K130" s="837"/>
      <c r="L130" s="837"/>
      <c r="M130" s="837"/>
      <c r="N130" s="837"/>
      <c r="O130" s="837"/>
      <c r="P130" s="837"/>
      <c r="Q130" s="837"/>
      <c r="R130" s="837"/>
      <c r="S130" s="838"/>
    </row>
    <row r="131" spans="1:19" ht="27.75" customHeight="1" x14ac:dyDescent="0.2">
      <c r="A131" s="932" t="s">
        <v>41</v>
      </c>
      <c r="B131" s="1146"/>
      <c r="C131" s="1144"/>
      <c r="D131" s="932" t="s">
        <v>42</v>
      </c>
      <c r="E131" s="1144"/>
      <c r="F131" s="932" t="s">
        <v>43</v>
      </c>
      <c r="G131" s="1146"/>
      <c r="H131" s="1144"/>
      <c r="I131" s="932" t="s">
        <v>44</v>
      </c>
      <c r="J131" s="1144"/>
      <c r="K131" s="827" t="s">
        <v>45</v>
      </c>
      <c r="L131" s="828"/>
      <c r="M131" s="828"/>
      <c r="N131" s="829"/>
      <c r="O131" s="1397" t="s">
        <v>46</v>
      </c>
      <c r="P131" s="1398"/>
      <c r="Q131" s="1399"/>
      <c r="R131" s="932" t="s">
        <v>47</v>
      </c>
      <c r="S131" s="1144"/>
    </row>
    <row r="132" spans="1:19" ht="24"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73.5" customHeight="1" x14ac:dyDescent="0.2">
      <c r="A133" s="831"/>
      <c r="B133" s="831"/>
      <c r="C133" s="853"/>
      <c r="D133" s="831"/>
      <c r="E133" s="831"/>
      <c r="F133" s="357" t="s">
        <v>63</v>
      </c>
      <c r="G133" s="357" t="s">
        <v>64</v>
      </c>
      <c r="H133" s="357" t="s">
        <v>65</v>
      </c>
      <c r="I133" s="831"/>
      <c r="J133" s="831"/>
      <c r="K133" s="363" t="s">
        <v>66</v>
      </c>
      <c r="L133" s="363" t="s">
        <v>67</v>
      </c>
      <c r="M133" s="363" t="s">
        <v>68</v>
      </c>
      <c r="N133" s="363" t="s">
        <v>67</v>
      </c>
      <c r="O133" s="831"/>
      <c r="P133" s="831"/>
      <c r="Q133" s="831"/>
      <c r="R133" s="831"/>
      <c r="S133" s="831"/>
    </row>
    <row r="134" spans="1:19"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263" customFormat="1" x14ac:dyDescent="0.2">
      <c r="A135" s="317">
        <v>0</v>
      </c>
      <c r="B135" s="317">
        <v>0</v>
      </c>
      <c r="C135" s="317">
        <v>0</v>
      </c>
      <c r="D135" s="317">
        <v>0</v>
      </c>
      <c r="E135" s="317">
        <v>0</v>
      </c>
      <c r="F135" s="317">
        <v>0</v>
      </c>
      <c r="G135" s="317">
        <v>0</v>
      </c>
      <c r="H135" s="317">
        <v>0</v>
      </c>
      <c r="I135" s="317">
        <v>0</v>
      </c>
      <c r="J135" s="317">
        <v>0</v>
      </c>
      <c r="K135" s="317">
        <v>0</v>
      </c>
      <c r="L135" s="317">
        <v>0</v>
      </c>
      <c r="M135" s="317">
        <v>0</v>
      </c>
      <c r="N135" s="317">
        <v>0</v>
      </c>
      <c r="O135" s="317">
        <v>0</v>
      </c>
      <c r="P135" s="317">
        <v>0</v>
      </c>
      <c r="Q135" s="317">
        <v>0</v>
      </c>
      <c r="R135" s="106">
        <v>0</v>
      </c>
      <c r="S135" s="106">
        <v>0</v>
      </c>
    </row>
    <row r="136" spans="1:19" x14ac:dyDescent="0.2">
      <c r="A136" s="826" t="s">
        <v>180</v>
      </c>
      <c r="B136" s="826"/>
      <c r="C136" s="826"/>
      <c r="D136" s="826"/>
      <c r="E136" s="826"/>
      <c r="F136" s="826"/>
      <c r="G136" s="826"/>
      <c r="H136" s="826"/>
      <c r="I136" s="826"/>
      <c r="J136" s="826"/>
      <c r="K136" s="826"/>
      <c r="L136" s="826"/>
      <c r="M136" s="826"/>
      <c r="N136" s="826"/>
      <c r="O136" s="826"/>
      <c r="P136" s="826"/>
      <c r="Q136" s="826"/>
      <c r="R136" s="826"/>
      <c r="S136" s="826"/>
    </row>
    <row r="137" spans="1:19" s="263" customFormat="1" x14ac:dyDescent="0.2">
      <c r="A137" s="317">
        <v>0</v>
      </c>
      <c r="B137" s="317">
        <v>0</v>
      </c>
      <c r="C137" s="317">
        <v>0</v>
      </c>
      <c r="D137" s="317">
        <v>0</v>
      </c>
      <c r="E137" s="317">
        <v>0</v>
      </c>
      <c r="F137" s="317">
        <v>0</v>
      </c>
      <c r="G137" s="317">
        <v>0</v>
      </c>
      <c r="H137" s="317">
        <v>0</v>
      </c>
      <c r="I137" s="317">
        <v>0</v>
      </c>
      <c r="J137" s="317">
        <v>0</v>
      </c>
      <c r="K137" s="317">
        <v>0</v>
      </c>
      <c r="L137" s="317">
        <v>0</v>
      </c>
      <c r="M137" s="317">
        <v>0</v>
      </c>
      <c r="N137" s="317">
        <v>0</v>
      </c>
      <c r="O137" s="317">
        <v>0</v>
      </c>
      <c r="P137" s="317">
        <v>0</v>
      </c>
      <c r="Q137" s="317">
        <v>0</v>
      </c>
      <c r="R137" s="106">
        <v>0</v>
      </c>
      <c r="S137" s="106">
        <v>0</v>
      </c>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263" customFormat="1" x14ac:dyDescent="0.2">
      <c r="A139" s="317">
        <v>0</v>
      </c>
      <c r="B139" s="317">
        <v>0</v>
      </c>
      <c r="C139" s="317">
        <v>0</v>
      </c>
      <c r="D139" s="317">
        <v>0</v>
      </c>
      <c r="E139" s="317">
        <v>0</v>
      </c>
      <c r="F139" s="317">
        <v>0</v>
      </c>
      <c r="G139" s="317">
        <v>0</v>
      </c>
      <c r="H139" s="317">
        <v>0</v>
      </c>
      <c r="I139" s="317">
        <v>0</v>
      </c>
      <c r="J139" s="317">
        <v>0</v>
      </c>
      <c r="K139" s="317">
        <v>0</v>
      </c>
      <c r="L139" s="317">
        <v>0</v>
      </c>
      <c r="M139" s="317">
        <v>0</v>
      </c>
      <c r="N139" s="317">
        <v>0</v>
      </c>
      <c r="O139" s="317">
        <v>0</v>
      </c>
      <c r="P139" s="317">
        <v>0</v>
      </c>
      <c r="Q139" s="317">
        <v>0</v>
      </c>
      <c r="R139" s="106">
        <v>0</v>
      </c>
      <c r="S139" s="106">
        <v>0</v>
      </c>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263" customFormat="1" x14ac:dyDescent="0.2">
      <c r="A141" s="317">
        <v>0</v>
      </c>
      <c r="B141" s="317">
        <v>0</v>
      </c>
      <c r="C141" s="317">
        <v>0</v>
      </c>
      <c r="D141" s="317">
        <v>0</v>
      </c>
      <c r="E141" s="317">
        <v>0</v>
      </c>
      <c r="F141" s="317">
        <v>0</v>
      </c>
      <c r="G141" s="317">
        <v>0</v>
      </c>
      <c r="H141" s="317">
        <v>0</v>
      </c>
      <c r="I141" s="317">
        <v>0</v>
      </c>
      <c r="J141" s="317">
        <v>0</v>
      </c>
      <c r="K141" s="317">
        <v>0</v>
      </c>
      <c r="L141" s="317">
        <v>0</v>
      </c>
      <c r="M141" s="317">
        <v>0</v>
      </c>
      <c r="N141" s="317">
        <v>0</v>
      </c>
      <c r="O141" s="317">
        <v>0</v>
      </c>
      <c r="P141" s="317">
        <v>0</v>
      </c>
      <c r="Q141" s="317">
        <v>0</v>
      </c>
      <c r="R141" s="106">
        <v>0</v>
      </c>
      <c r="S141" s="106">
        <v>0</v>
      </c>
    </row>
    <row r="142" spans="1:19"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263" customFormat="1" x14ac:dyDescent="0.2">
      <c r="A143" s="317">
        <v>0</v>
      </c>
      <c r="B143" s="317">
        <v>0</v>
      </c>
      <c r="C143" s="317">
        <v>0</v>
      </c>
      <c r="D143" s="317">
        <v>0</v>
      </c>
      <c r="E143" s="317">
        <v>0</v>
      </c>
      <c r="F143" s="317">
        <v>0</v>
      </c>
      <c r="G143" s="317">
        <v>0</v>
      </c>
      <c r="H143" s="317">
        <v>0</v>
      </c>
      <c r="I143" s="317">
        <v>0</v>
      </c>
      <c r="J143" s="317">
        <v>0</v>
      </c>
      <c r="K143" s="317">
        <v>0</v>
      </c>
      <c r="L143" s="317">
        <v>0</v>
      </c>
      <c r="M143" s="317">
        <v>0</v>
      </c>
      <c r="N143" s="317">
        <v>0</v>
      </c>
      <c r="O143" s="317">
        <v>0</v>
      </c>
      <c r="P143" s="317">
        <v>0</v>
      </c>
      <c r="Q143" s="317">
        <v>0</v>
      </c>
      <c r="R143" s="106">
        <v>0</v>
      </c>
      <c r="S143" s="106">
        <v>0</v>
      </c>
    </row>
    <row r="144" spans="1:19"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263" customFormat="1" x14ac:dyDescent="0.2">
      <c r="A145" s="317">
        <v>0</v>
      </c>
      <c r="B145" s="317">
        <v>0</v>
      </c>
      <c r="C145" s="317">
        <v>0</v>
      </c>
      <c r="D145" s="317">
        <v>0</v>
      </c>
      <c r="E145" s="317">
        <v>0</v>
      </c>
      <c r="F145" s="317">
        <v>0</v>
      </c>
      <c r="G145" s="317">
        <v>0</v>
      </c>
      <c r="H145" s="317">
        <v>0</v>
      </c>
      <c r="I145" s="317">
        <v>0</v>
      </c>
      <c r="J145" s="317">
        <v>0</v>
      </c>
      <c r="K145" s="317">
        <v>0</v>
      </c>
      <c r="L145" s="317">
        <v>0</v>
      </c>
      <c r="M145" s="317">
        <v>0</v>
      </c>
      <c r="N145" s="317">
        <v>0</v>
      </c>
      <c r="O145" s="317">
        <v>0</v>
      </c>
      <c r="P145" s="317">
        <v>0</v>
      </c>
      <c r="Q145" s="317">
        <v>0</v>
      </c>
      <c r="R145" s="106">
        <v>0</v>
      </c>
      <c r="S145" s="106">
        <v>0</v>
      </c>
    </row>
    <row r="146" spans="1:19"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678" customFormat="1" x14ac:dyDescent="0.2">
      <c r="A147" s="247">
        <v>0</v>
      </c>
      <c r="B147" s="247">
        <v>0</v>
      </c>
      <c r="C147" s="247">
        <v>0</v>
      </c>
      <c r="D147" s="247">
        <v>0</v>
      </c>
      <c r="E147" s="247">
        <v>0</v>
      </c>
      <c r="F147" s="247">
        <v>0</v>
      </c>
      <c r="G147" s="247">
        <v>0</v>
      </c>
      <c r="H147" s="247">
        <v>0</v>
      </c>
      <c r="I147" s="247">
        <v>0</v>
      </c>
      <c r="J147" s="247">
        <v>0</v>
      </c>
      <c r="K147" s="511">
        <v>0</v>
      </c>
      <c r="L147" s="511">
        <v>0</v>
      </c>
      <c r="M147" s="511">
        <v>0</v>
      </c>
      <c r="N147" s="511">
        <v>0</v>
      </c>
      <c r="O147" s="511">
        <v>0</v>
      </c>
      <c r="P147" s="511">
        <v>0</v>
      </c>
      <c r="Q147" s="511">
        <v>0</v>
      </c>
      <c r="R147" s="511">
        <v>0</v>
      </c>
      <c r="S147" s="511">
        <v>0</v>
      </c>
    </row>
    <row r="148" spans="1:19"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5" customFormat="1" x14ac:dyDescent="0.2">
      <c r="A149" s="247">
        <v>0</v>
      </c>
      <c r="B149" s="247">
        <v>0</v>
      </c>
      <c r="C149" s="247">
        <v>0</v>
      </c>
      <c r="D149" s="247">
        <v>0</v>
      </c>
      <c r="E149" s="247">
        <v>0</v>
      </c>
      <c r="F149" s="247">
        <v>0</v>
      </c>
      <c r="G149" s="247">
        <v>0</v>
      </c>
      <c r="H149" s="247">
        <v>0</v>
      </c>
      <c r="I149" s="247">
        <v>0</v>
      </c>
      <c r="J149" s="247">
        <v>0</v>
      </c>
      <c r="K149" s="247">
        <v>0</v>
      </c>
      <c r="L149" s="247">
        <v>0</v>
      </c>
      <c r="M149" s="247">
        <v>0</v>
      </c>
      <c r="N149" s="247">
        <v>0</v>
      </c>
      <c r="O149" s="247">
        <v>0</v>
      </c>
      <c r="P149" s="247">
        <v>0</v>
      </c>
      <c r="Q149" s="247">
        <v>0</v>
      </c>
      <c r="R149" s="247">
        <v>0</v>
      </c>
      <c r="S149" s="247">
        <v>0</v>
      </c>
    </row>
    <row r="150" spans="1:19"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x14ac:dyDescent="0.2">
      <c r="A151" s="363"/>
      <c r="B151" s="363"/>
      <c r="C151" s="363"/>
      <c r="D151" s="363"/>
      <c r="E151" s="363"/>
      <c r="F151" s="363"/>
      <c r="G151" s="363"/>
      <c r="H151" s="363"/>
      <c r="I151" s="363"/>
      <c r="J151" s="363"/>
      <c r="K151" s="363"/>
      <c r="L151" s="363"/>
      <c r="M151" s="363"/>
      <c r="N151" s="363"/>
      <c r="O151" s="363"/>
      <c r="P151" s="363"/>
      <c r="Q151" s="363"/>
      <c r="R151" s="368"/>
      <c r="S151" s="368"/>
    </row>
    <row r="152" spans="1:19"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x14ac:dyDescent="0.2">
      <c r="A153" s="363"/>
      <c r="B153" s="363"/>
      <c r="C153" s="363"/>
      <c r="D153" s="363"/>
      <c r="E153" s="363"/>
      <c r="F153" s="363"/>
      <c r="G153" s="363"/>
      <c r="H153" s="363"/>
      <c r="I153" s="363"/>
      <c r="J153" s="363"/>
      <c r="K153" s="363"/>
      <c r="L153" s="363"/>
      <c r="M153" s="363"/>
      <c r="N153" s="363"/>
      <c r="O153" s="363"/>
      <c r="P153" s="363"/>
      <c r="Q153" s="363"/>
      <c r="R153" s="368"/>
      <c r="S153" s="368"/>
    </row>
    <row r="154" spans="1:19"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x14ac:dyDescent="0.2">
      <c r="A155" s="363"/>
      <c r="B155" s="363"/>
      <c r="C155" s="363"/>
      <c r="D155" s="363"/>
      <c r="E155" s="363"/>
      <c r="F155" s="363"/>
      <c r="G155" s="363"/>
      <c r="H155" s="363"/>
      <c r="I155" s="363"/>
      <c r="J155" s="363"/>
      <c r="K155" s="363"/>
      <c r="L155" s="363"/>
      <c r="M155" s="363"/>
      <c r="N155" s="363"/>
      <c r="O155" s="363"/>
      <c r="P155" s="363"/>
      <c r="Q155" s="363"/>
      <c r="R155" s="368"/>
      <c r="S155" s="368"/>
    </row>
    <row r="156" spans="1:19"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x14ac:dyDescent="0.2">
      <c r="A157" s="363"/>
      <c r="B157" s="363"/>
      <c r="C157" s="363"/>
      <c r="D157" s="363"/>
      <c r="E157" s="363"/>
      <c r="F157" s="363"/>
      <c r="G157" s="363"/>
      <c r="H157" s="363"/>
      <c r="I157" s="363"/>
      <c r="J157" s="363"/>
      <c r="K157" s="363"/>
      <c r="L157" s="363"/>
      <c r="M157" s="363"/>
      <c r="N157" s="363"/>
      <c r="O157" s="363"/>
      <c r="P157" s="363"/>
      <c r="Q157" s="363"/>
      <c r="R157" s="368"/>
      <c r="S157" s="368"/>
    </row>
    <row r="158" spans="1:19" x14ac:dyDescent="0.2">
      <c r="A158" s="1072" t="s">
        <v>181</v>
      </c>
      <c r="B158" s="1072"/>
      <c r="C158" s="1072"/>
      <c r="D158" s="1072"/>
      <c r="E158" s="1072"/>
      <c r="F158" s="1072"/>
      <c r="G158" s="1072"/>
      <c r="H158" s="1072"/>
      <c r="I158" s="1072"/>
      <c r="J158" s="1072"/>
      <c r="K158" s="1072"/>
      <c r="L158" s="1072"/>
      <c r="M158" s="1072"/>
      <c r="N158" s="1072"/>
      <c r="O158" s="1072"/>
      <c r="P158" s="1072"/>
      <c r="Q158" s="1072"/>
      <c r="R158" s="1072"/>
      <c r="S158" s="1072"/>
    </row>
    <row r="159" spans="1:19" x14ac:dyDescent="0.2">
      <c r="A159" s="363">
        <f>SUM(A157,A155,A153,A151,A149,A147,A145,A143,A141,A139,A137,A135)</f>
        <v>0</v>
      </c>
      <c r="B159" s="438">
        <f t="shared" ref="B159:S159" si="3">SUM(B157,B155,B153,B151,B149,B147,B145,B143,B141,B139,B137,B135)</f>
        <v>0</v>
      </c>
      <c r="C159" s="438">
        <f t="shared" si="3"/>
        <v>0</v>
      </c>
      <c r="D159" s="438">
        <f t="shared" si="3"/>
        <v>0</v>
      </c>
      <c r="E159" s="438">
        <f t="shared" si="3"/>
        <v>0</v>
      </c>
      <c r="F159" s="438">
        <f t="shared" si="3"/>
        <v>0</v>
      </c>
      <c r="G159" s="438">
        <f t="shared" si="3"/>
        <v>0</v>
      </c>
      <c r="H159" s="438">
        <f t="shared" si="3"/>
        <v>0</v>
      </c>
      <c r="I159" s="438">
        <f t="shared" si="3"/>
        <v>0</v>
      </c>
      <c r="J159" s="438">
        <f t="shared" si="3"/>
        <v>0</v>
      </c>
      <c r="K159" s="438">
        <f t="shared" si="3"/>
        <v>0</v>
      </c>
      <c r="L159" s="438">
        <f t="shared" si="3"/>
        <v>0</v>
      </c>
      <c r="M159" s="438">
        <f t="shared" si="3"/>
        <v>0</v>
      </c>
      <c r="N159" s="438">
        <f t="shared" si="3"/>
        <v>0</v>
      </c>
      <c r="O159" s="438">
        <f t="shared" si="3"/>
        <v>0</v>
      </c>
      <c r="P159" s="438">
        <f t="shared" si="3"/>
        <v>0</v>
      </c>
      <c r="Q159" s="438">
        <f t="shared" si="3"/>
        <v>0</v>
      </c>
      <c r="R159" s="438">
        <f t="shared" si="3"/>
        <v>0</v>
      </c>
      <c r="S159" s="438">
        <f t="shared" si="3"/>
        <v>0</v>
      </c>
    </row>
    <row r="161" spans="1:19" ht="20.25" customHeight="1" x14ac:dyDescent="0.2">
      <c r="A161" s="854" t="s">
        <v>3293</v>
      </c>
      <c r="B161" s="855"/>
      <c r="C161" s="855"/>
      <c r="D161" s="855"/>
      <c r="E161" s="855"/>
      <c r="F161" s="855"/>
      <c r="G161" s="855"/>
      <c r="H161" s="855"/>
      <c r="I161" s="855"/>
      <c r="J161" s="855"/>
      <c r="K161" s="855"/>
      <c r="L161" s="855"/>
      <c r="M161" s="855"/>
      <c r="N161" s="855"/>
      <c r="O161" s="855"/>
      <c r="P161" s="855"/>
      <c r="Q161" s="855"/>
      <c r="R161" s="855"/>
      <c r="S161" s="856"/>
    </row>
    <row r="162" spans="1:19" x14ac:dyDescent="0.2">
      <c r="A162" s="928"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
      <c r="A163" s="833" t="s">
        <v>3228</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3229</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3230</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3264</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3231</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3232</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3233</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3234</v>
      </c>
      <c r="B170" s="837"/>
      <c r="C170" s="837"/>
      <c r="D170" s="837"/>
      <c r="E170" s="837"/>
      <c r="F170" s="837"/>
      <c r="G170" s="837"/>
      <c r="H170" s="837"/>
      <c r="I170" s="837"/>
      <c r="J170" s="837"/>
      <c r="K170" s="837"/>
      <c r="L170" s="837"/>
      <c r="M170" s="837"/>
      <c r="N170" s="837"/>
      <c r="O170" s="837"/>
      <c r="P170" s="837"/>
      <c r="Q170" s="837"/>
      <c r="R170" s="837"/>
      <c r="S170" s="838"/>
    </row>
    <row r="171" spans="1:19" ht="29.25" customHeight="1" x14ac:dyDescent="0.2">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29.25" customHeight="1" x14ac:dyDescent="0.2">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0" customHeight="1" x14ac:dyDescent="0.2">
      <c r="A173" s="831"/>
      <c r="B173" s="831"/>
      <c r="C173" s="853"/>
      <c r="D173" s="831"/>
      <c r="E173" s="831"/>
      <c r="F173" s="357" t="s">
        <v>63</v>
      </c>
      <c r="G173" s="357" t="s">
        <v>64</v>
      </c>
      <c r="H173" s="357" t="s">
        <v>65</v>
      </c>
      <c r="I173" s="831"/>
      <c r="J173" s="831"/>
      <c r="K173" s="363" t="s">
        <v>66</v>
      </c>
      <c r="L173" s="363" t="s">
        <v>67</v>
      </c>
      <c r="M173" s="363" t="s">
        <v>68</v>
      </c>
      <c r="N173" s="363" t="s">
        <v>67</v>
      </c>
      <c r="O173" s="831"/>
      <c r="P173" s="831"/>
      <c r="Q173" s="831"/>
      <c r="R173" s="831"/>
      <c r="S173" s="831"/>
    </row>
    <row r="174" spans="1:19" x14ac:dyDescent="0.2">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263" customFormat="1" x14ac:dyDescent="0.2">
      <c r="A175" s="317">
        <v>3</v>
      </c>
      <c r="B175" s="317">
        <v>2</v>
      </c>
      <c r="C175" s="317">
        <v>5</v>
      </c>
      <c r="D175" s="317">
        <v>0</v>
      </c>
      <c r="E175" s="317">
        <v>5</v>
      </c>
      <c r="F175" s="317">
        <v>0</v>
      </c>
      <c r="G175" s="317">
        <v>5</v>
      </c>
      <c r="H175" s="317">
        <v>0</v>
      </c>
      <c r="I175" s="317">
        <v>5</v>
      </c>
      <c r="J175" s="317">
        <v>0</v>
      </c>
      <c r="K175" s="317">
        <v>0</v>
      </c>
      <c r="L175" s="317">
        <v>0</v>
      </c>
      <c r="M175" s="317">
        <v>0</v>
      </c>
      <c r="N175" s="317">
        <v>0</v>
      </c>
      <c r="O175" s="317">
        <v>5</v>
      </c>
      <c r="P175" s="317">
        <v>0</v>
      </c>
      <c r="Q175" s="317">
        <v>0</v>
      </c>
      <c r="R175" s="317">
        <v>0</v>
      </c>
      <c r="S175" s="317">
        <v>0</v>
      </c>
    </row>
    <row r="176" spans="1:19" x14ac:dyDescent="0.2">
      <c r="A176" s="826" t="s">
        <v>180</v>
      </c>
      <c r="B176" s="826"/>
      <c r="C176" s="826"/>
      <c r="D176" s="826"/>
      <c r="E176" s="826"/>
      <c r="F176" s="826"/>
      <c r="G176" s="826"/>
      <c r="H176" s="826"/>
      <c r="I176" s="826"/>
      <c r="J176" s="826"/>
      <c r="K176" s="826"/>
      <c r="L176" s="826"/>
      <c r="M176" s="826"/>
      <c r="N176" s="826"/>
      <c r="O176" s="826"/>
      <c r="P176" s="826"/>
      <c r="Q176" s="826"/>
      <c r="R176" s="826"/>
      <c r="S176" s="826"/>
    </row>
    <row r="177" spans="1:19" s="512" customFormat="1" x14ac:dyDescent="0.2">
      <c r="A177" s="19">
        <v>4</v>
      </c>
      <c r="B177" s="19">
        <v>3</v>
      </c>
      <c r="C177" s="19">
        <v>7</v>
      </c>
      <c r="D177" s="19">
        <v>0</v>
      </c>
      <c r="E177" s="19">
        <v>7</v>
      </c>
      <c r="F177" s="19">
        <v>0</v>
      </c>
      <c r="G177" s="19">
        <v>7</v>
      </c>
      <c r="H177" s="19">
        <v>0</v>
      </c>
      <c r="I177" s="19">
        <v>7</v>
      </c>
      <c r="J177" s="19">
        <v>0</v>
      </c>
      <c r="K177" s="19">
        <v>0</v>
      </c>
      <c r="L177" s="19">
        <v>0</v>
      </c>
      <c r="M177" s="19">
        <v>0</v>
      </c>
      <c r="N177" s="19">
        <v>0</v>
      </c>
      <c r="O177" s="19">
        <v>7</v>
      </c>
      <c r="P177" s="19">
        <v>0</v>
      </c>
      <c r="Q177" s="19">
        <v>0</v>
      </c>
      <c r="R177" s="19">
        <v>0</v>
      </c>
      <c r="S177" s="19">
        <v>0</v>
      </c>
    </row>
    <row r="178" spans="1:19" x14ac:dyDescent="0.2">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514" customFormat="1" ht="15" x14ac:dyDescent="0.25">
      <c r="A179" s="513">
        <v>8</v>
      </c>
      <c r="B179" s="513">
        <v>4</v>
      </c>
      <c r="C179" s="513">
        <v>12</v>
      </c>
      <c r="D179" s="513">
        <v>0</v>
      </c>
      <c r="E179" s="513">
        <v>12</v>
      </c>
      <c r="F179" s="513">
        <v>0</v>
      </c>
      <c r="G179" s="513">
        <v>12</v>
      </c>
      <c r="H179" s="513">
        <v>0</v>
      </c>
      <c r="I179" s="513">
        <v>12</v>
      </c>
      <c r="J179" s="513">
        <v>0</v>
      </c>
      <c r="K179" s="513">
        <v>0</v>
      </c>
      <c r="L179" s="513">
        <v>0</v>
      </c>
      <c r="M179" s="513">
        <v>0</v>
      </c>
      <c r="N179" s="513">
        <v>0</v>
      </c>
      <c r="O179" s="513">
        <v>12</v>
      </c>
      <c r="P179" s="513">
        <v>0</v>
      </c>
      <c r="Q179" s="513">
        <v>0</v>
      </c>
      <c r="R179" s="513">
        <v>0</v>
      </c>
      <c r="S179" s="513">
        <v>0</v>
      </c>
    </row>
    <row r="180" spans="1:19" x14ac:dyDescent="0.2">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5" customFormat="1" x14ac:dyDescent="0.2">
      <c r="A181" s="19">
        <v>0</v>
      </c>
      <c r="B181" s="19">
        <v>4</v>
      </c>
      <c r="C181" s="19">
        <v>4</v>
      </c>
      <c r="D181" s="19">
        <v>0</v>
      </c>
      <c r="E181" s="19">
        <v>4</v>
      </c>
      <c r="F181" s="547">
        <v>0</v>
      </c>
      <c r="G181" s="19">
        <v>4</v>
      </c>
      <c r="H181" s="547">
        <v>0</v>
      </c>
      <c r="I181" s="19">
        <v>4</v>
      </c>
      <c r="J181" s="547">
        <v>0</v>
      </c>
      <c r="K181" s="547">
        <v>0</v>
      </c>
      <c r="L181" s="547">
        <v>0</v>
      </c>
      <c r="M181" s="547">
        <v>0</v>
      </c>
      <c r="N181" s="547">
        <v>0</v>
      </c>
      <c r="O181" s="547">
        <v>4</v>
      </c>
      <c r="P181" s="547">
        <v>0</v>
      </c>
      <c r="Q181" s="547">
        <v>0</v>
      </c>
      <c r="R181" s="547">
        <v>0</v>
      </c>
      <c r="S181" s="547">
        <v>0</v>
      </c>
    </row>
    <row r="182" spans="1:19" x14ac:dyDescent="0.2">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5" customFormat="1" x14ac:dyDescent="0.2">
      <c r="A183" s="19">
        <v>7</v>
      </c>
      <c r="B183" s="19">
        <v>7</v>
      </c>
      <c r="C183" s="19">
        <v>14</v>
      </c>
      <c r="D183" s="19">
        <v>0</v>
      </c>
      <c r="E183" s="19">
        <v>14</v>
      </c>
      <c r="F183" s="610">
        <v>0</v>
      </c>
      <c r="G183" s="19">
        <v>14</v>
      </c>
      <c r="H183" s="610">
        <v>14</v>
      </c>
      <c r="I183" s="19">
        <v>0</v>
      </c>
      <c r="J183" s="19">
        <v>0</v>
      </c>
      <c r="K183" s="610">
        <v>0</v>
      </c>
      <c r="L183" s="610">
        <v>0</v>
      </c>
      <c r="M183" s="610">
        <v>0</v>
      </c>
      <c r="N183" s="610">
        <v>0</v>
      </c>
      <c r="O183" s="19">
        <v>13</v>
      </c>
      <c r="P183" s="19">
        <v>1</v>
      </c>
      <c r="Q183" s="610">
        <v>0</v>
      </c>
      <c r="R183" s="610">
        <v>0</v>
      </c>
      <c r="S183" s="610">
        <v>0</v>
      </c>
    </row>
    <row r="184" spans="1:19" x14ac:dyDescent="0.2">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263" customFormat="1" x14ac:dyDescent="0.2">
      <c r="A185" s="317">
        <v>0</v>
      </c>
      <c r="B185" s="317">
        <v>0</v>
      </c>
      <c r="C185" s="317">
        <v>0</v>
      </c>
      <c r="D185" s="317">
        <v>0</v>
      </c>
      <c r="E185" s="317">
        <v>0</v>
      </c>
      <c r="F185" s="317">
        <v>0</v>
      </c>
      <c r="G185" s="317">
        <v>0</v>
      </c>
      <c r="H185" s="317">
        <v>0</v>
      </c>
      <c r="I185" s="317">
        <v>0</v>
      </c>
      <c r="J185" s="317">
        <v>0</v>
      </c>
      <c r="K185" s="317">
        <v>0</v>
      </c>
      <c r="L185" s="317">
        <v>0</v>
      </c>
      <c r="M185" s="317">
        <v>0</v>
      </c>
      <c r="N185" s="317">
        <v>0</v>
      </c>
      <c r="O185" s="317">
        <v>0</v>
      </c>
      <c r="P185" s="317">
        <v>0</v>
      </c>
      <c r="Q185" s="317">
        <v>0</v>
      </c>
      <c r="R185" s="106">
        <v>0</v>
      </c>
      <c r="S185" s="106">
        <v>0</v>
      </c>
    </row>
    <row r="186" spans="1:19" x14ac:dyDescent="0.2">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5" customFormat="1" x14ac:dyDescent="0.2">
      <c r="A187" s="19">
        <v>4</v>
      </c>
      <c r="B187" s="19">
        <v>1</v>
      </c>
      <c r="C187" s="19">
        <v>3</v>
      </c>
      <c r="D187" s="19">
        <v>0</v>
      </c>
      <c r="E187" s="19">
        <v>4</v>
      </c>
      <c r="F187" s="686">
        <v>0</v>
      </c>
      <c r="G187" s="19">
        <v>4</v>
      </c>
      <c r="H187" s="686">
        <v>0</v>
      </c>
      <c r="I187" s="19">
        <v>4</v>
      </c>
      <c r="J187" s="19">
        <v>0</v>
      </c>
      <c r="K187" s="686">
        <v>0</v>
      </c>
      <c r="L187" s="686">
        <v>0</v>
      </c>
      <c r="M187" s="686">
        <v>0</v>
      </c>
      <c r="N187" s="686">
        <v>0</v>
      </c>
      <c r="O187" s="19">
        <v>4</v>
      </c>
      <c r="P187" s="19">
        <v>0</v>
      </c>
      <c r="Q187" s="19">
        <v>0</v>
      </c>
      <c r="R187" s="686">
        <v>0</v>
      </c>
      <c r="S187" s="686">
        <v>0</v>
      </c>
    </row>
    <row r="188" spans="1:19" x14ac:dyDescent="0.2">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x14ac:dyDescent="0.2">
      <c r="A189" s="19">
        <v>2</v>
      </c>
      <c r="B189" s="19">
        <v>1</v>
      </c>
      <c r="C189" s="19">
        <v>3</v>
      </c>
      <c r="D189" s="19">
        <v>0</v>
      </c>
      <c r="E189" s="19">
        <v>3</v>
      </c>
      <c r="F189" s="686">
        <v>0</v>
      </c>
      <c r="G189" s="19">
        <v>3</v>
      </c>
      <c r="H189" s="686">
        <v>0</v>
      </c>
      <c r="I189" s="19">
        <v>3</v>
      </c>
      <c r="J189" s="19">
        <v>0</v>
      </c>
      <c r="K189" s="686">
        <v>0</v>
      </c>
      <c r="L189" s="686">
        <v>0</v>
      </c>
      <c r="M189" s="686">
        <v>0</v>
      </c>
      <c r="N189" s="686">
        <v>0</v>
      </c>
      <c r="O189" s="19">
        <v>0</v>
      </c>
      <c r="P189" s="19">
        <v>3</v>
      </c>
      <c r="Q189" s="19">
        <v>0</v>
      </c>
      <c r="R189" s="686">
        <v>0</v>
      </c>
      <c r="S189" s="686">
        <v>0</v>
      </c>
    </row>
    <row r="190" spans="1:19" x14ac:dyDescent="0.2">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5" customFormat="1" x14ac:dyDescent="0.2">
      <c r="A191" s="247">
        <v>0</v>
      </c>
      <c r="B191" s="247">
        <v>0</v>
      </c>
      <c r="C191" s="247">
        <v>0</v>
      </c>
      <c r="D191" s="247">
        <v>0</v>
      </c>
      <c r="E191" s="247">
        <v>0</v>
      </c>
      <c r="F191" s="247">
        <v>0</v>
      </c>
      <c r="G191" s="247">
        <v>0</v>
      </c>
      <c r="H191" s="247">
        <v>0</v>
      </c>
      <c r="I191" s="247">
        <v>0</v>
      </c>
      <c r="J191" s="247">
        <v>0</v>
      </c>
      <c r="K191" s="247">
        <v>0</v>
      </c>
      <c r="L191" s="247">
        <v>0</v>
      </c>
      <c r="M191" s="247">
        <v>0</v>
      </c>
      <c r="N191" s="247">
        <v>0</v>
      </c>
      <c r="O191" s="247">
        <v>0</v>
      </c>
      <c r="P191" s="247">
        <v>0</v>
      </c>
      <c r="Q191" s="247">
        <v>0</v>
      </c>
      <c r="R191" s="247">
        <v>0</v>
      </c>
      <c r="S191" s="247">
        <v>0</v>
      </c>
    </row>
    <row r="192" spans="1:19" x14ac:dyDescent="0.2">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5" customFormat="1" x14ac:dyDescent="0.2">
      <c r="A193" s="19">
        <v>3</v>
      </c>
      <c r="B193" s="19">
        <v>5</v>
      </c>
      <c r="C193" s="19">
        <v>8</v>
      </c>
      <c r="D193" s="19">
        <v>0</v>
      </c>
      <c r="E193" s="19">
        <v>8</v>
      </c>
      <c r="F193" s="19">
        <v>0</v>
      </c>
      <c r="G193" s="19">
        <v>8</v>
      </c>
      <c r="H193" s="19">
        <v>0</v>
      </c>
      <c r="I193" s="19">
        <v>8</v>
      </c>
      <c r="J193" s="19">
        <v>0</v>
      </c>
      <c r="K193" s="19">
        <v>0</v>
      </c>
      <c r="L193" s="19">
        <v>0</v>
      </c>
      <c r="M193" s="19">
        <v>0</v>
      </c>
      <c r="N193" s="19">
        <v>0</v>
      </c>
      <c r="O193" s="19">
        <v>5</v>
      </c>
      <c r="P193" s="19">
        <v>2</v>
      </c>
      <c r="Q193" s="19">
        <v>1</v>
      </c>
      <c r="R193" s="19">
        <v>0</v>
      </c>
      <c r="S193" s="19">
        <v>0</v>
      </c>
    </row>
    <row r="194" spans="1:19" x14ac:dyDescent="0.2">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x14ac:dyDescent="0.2">
      <c r="A195" s="362"/>
      <c r="B195" s="362"/>
      <c r="C195" s="362"/>
      <c r="D195" s="362"/>
      <c r="E195" s="362"/>
      <c r="F195" s="368"/>
      <c r="G195" s="362"/>
      <c r="H195" s="368"/>
      <c r="I195" s="362"/>
      <c r="J195" s="362"/>
      <c r="K195" s="368"/>
      <c r="L195" s="368"/>
      <c r="M195" s="368"/>
      <c r="N195" s="368"/>
      <c r="O195" s="362"/>
      <c r="P195" s="362"/>
      <c r="Q195" s="19"/>
      <c r="R195" s="19"/>
      <c r="S195" s="19"/>
    </row>
    <row r="196" spans="1:19" x14ac:dyDescent="0.2">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x14ac:dyDescent="0.2">
      <c r="A197" s="362"/>
      <c r="B197" s="362"/>
      <c r="C197" s="362"/>
      <c r="D197" s="362"/>
      <c r="E197" s="362"/>
      <c r="F197" s="362"/>
      <c r="G197" s="362"/>
      <c r="H197" s="362"/>
      <c r="I197" s="362"/>
      <c r="J197" s="362"/>
      <c r="K197" s="362"/>
      <c r="L197" s="362"/>
      <c r="M197" s="362"/>
      <c r="N197" s="362"/>
      <c r="O197" s="362"/>
      <c r="P197" s="362"/>
      <c r="Q197" s="362"/>
      <c r="R197" s="19"/>
      <c r="S197" s="19"/>
    </row>
    <row r="198" spans="1:19" x14ac:dyDescent="0.2">
      <c r="A198" s="1072" t="s">
        <v>181</v>
      </c>
      <c r="B198" s="1072"/>
      <c r="C198" s="1072"/>
      <c r="D198" s="1072"/>
      <c r="E198" s="1072"/>
      <c r="F198" s="1072"/>
      <c r="G198" s="1072"/>
      <c r="H198" s="1072"/>
      <c r="I198" s="1072"/>
      <c r="J198" s="1072"/>
      <c r="K198" s="1072"/>
      <c r="L198" s="1072"/>
      <c r="M198" s="1072"/>
      <c r="N198" s="1072"/>
      <c r="O198" s="1072"/>
      <c r="P198" s="1072"/>
      <c r="Q198" s="1072"/>
      <c r="R198" s="1072"/>
      <c r="S198" s="1072"/>
    </row>
    <row r="199" spans="1:19" x14ac:dyDescent="0.2">
      <c r="A199" s="363">
        <f>SUM(A197,A195,A193,A191,A189,A187,A185,A183,A181,A179,A177,A175)</f>
        <v>31</v>
      </c>
      <c r="B199" s="438">
        <f t="shared" ref="B199:S199" si="4">SUM(B197,B195,B193,B191,B189,B187,B185,B183,B181,B179,B177,B175)</f>
        <v>27</v>
      </c>
      <c r="C199" s="438">
        <f t="shared" si="4"/>
        <v>56</v>
      </c>
      <c r="D199" s="438">
        <f t="shared" si="4"/>
        <v>0</v>
      </c>
      <c r="E199" s="438">
        <f t="shared" si="4"/>
        <v>57</v>
      </c>
      <c r="F199" s="438">
        <f t="shared" si="4"/>
        <v>0</v>
      </c>
      <c r="G199" s="438">
        <f t="shared" si="4"/>
        <v>57</v>
      </c>
      <c r="H199" s="438">
        <f t="shared" si="4"/>
        <v>14</v>
      </c>
      <c r="I199" s="438">
        <f t="shared" si="4"/>
        <v>43</v>
      </c>
      <c r="J199" s="438">
        <f t="shared" si="4"/>
        <v>0</v>
      </c>
      <c r="K199" s="438">
        <f t="shared" si="4"/>
        <v>0</v>
      </c>
      <c r="L199" s="438">
        <f t="shared" si="4"/>
        <v>0</v>
      </c>
      <c r="M199" s="438">
        <f t="shared" si="4"/>
        <v>0</v>
      </c>
      <c r="N199" s="438">
        <f t="shared" si="4"/>
        <v>0</v>
      </c>
      <c r="O199" s="438">
        <f t="shared" si="4"/>
        <v>50</v>
      </c>
      <c r="P199" s="438">
        <f t="shared" si="4"/>
        <v>6</v>
      </c>
      <c r="Q199" s="438">
        <f t="shared" si="4"/>
        <v>1</v>
      </c>
      <c r="R199" s="438">
        <f t="shared" si="4"/>
        <v>0</v>
      </c>
      <c r="S199" s="438">
        <f t="shared" si="4"/>
        <v>0</v>
      </c>
    </row>
    <row r="201" spans="1:19" ht="21" customHeight="1" x14ac:dyDescent="0.2">
      <c r="A201" s="854" t="s">
        <v>3294</v>
      </c>
      <c r="B201" s="855"/>
      <c r="C201" s="855"/>
      <c r="D201" s="855"/>
      <c r="E201" s="855"/>
      <c r="F201" s="855"/>
      <c r="G201" s="855"/>
      <c r="H201" s="855"/>
      <c r="I201" s="855"/>
      <c r="J201" s="855"/>
      <c r="K201" s="855"/>
      <c r="L201" s="855"/>
      <c r="M201" s="855"/>
      <c r="N201" s="855"/>
      <c r="O201" s="855"/>
      <c r="P201" s="855"/>
      <c r="Q201" s="855"/>
      <c r="R201" s="855"/>
      <c r="S201" s="856"/>
    </row>
    <row r="202" spans="1:19" x14ac:dyDescent="0.2">
      <c r="A202" s="928" t="s">
        <v>173</v>
      </c>
      <c r="B202" s="929"/>
      <c r="C202" s="929"/>
      <c r="D202" s="929"/>
      <c r="E202" s="929"/>
      <c r="F202" s="929"/>
      <c r="G202" s="929"/>
      <c r="H202" s="929"/>
      <c r="I202" s="929"/>
      <c r="J202" s="929"/>
      <c r="K202" s="929"/>
      <c r="L202" s="929"/>
      <c r="M202" s="929"/>
      <c r="N202" s="929"/>
      <c r="O202" s="929"/>
      <c r="P202" s="929"/>
      <c r="Q202" s="929"/>
      <c r="R202" s="929"/>
      <c r="S202" s="930"/>
    </row>
    <row r="203" spans="1:19" x14ac:dyDescent="0.2">
      <c r="A203" s="833" t="s">
        <v>3235</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3236</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3237</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3238</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3239</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3240</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2684</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6" t="s">
        <v>3241</v>
      </c>
      <c r="B210" s="837"/>
      <c r="C210" s="837"/>
      <c r="D210" s="837"/>
      <c r="E210" s="837"/>
      <c r="F210" s="837"/>
      <c r="G210" s="837"/>
      <c r="H210" s="837"/>
      <c r="I210" s="837"/>
      <c r="J210" s="837"/>
      <c r="K210" s="837"/>
      <c r="L210" s="837"/>
      <c r="M210" s="837"/>
      <c r="N210" s="837"/>
      <c r="O210" s="837"/>
      <c r="P210" s="837"/>
      <c r="Q210" s="837"/>
      <c r="R210" s="837"/>
      <c r="S210" s="838"/>
    </row>
    <row r="211" spans="1:19" ht="31.5" customHeight="1" x14ac:dyDescent="0.2">
      <c r="A211" s="1086" t="s">
        <v>41</v>
      </c>
      <c r="B211" s="1086"/>
      <c r="C211" s="1086"/>
      <c r="D211" s="1086" t="s">
        <v>42</v>
      </c>
      <c r="E211" s="1086"/>
      <c r="F211" s="1086" t="s">
        <v>43</v>
      </c>
      <c r="G211" s="1086"/>
      <c r="H211" s="1086"/>
      <c r="I211" s="1086" t="s">
        <v>44</v>
      </c>
      <c r="J211" s="1086"/>
      <c r="K211" s="1086" t="s">
        <v>45</v>
      </c>
      <c r="L211" s="1087"/>
      <c r="M211" s="1087"/>
      <c r="N211" s="1087"/>
      <c r="O211" s="1088" t="s">
        <v>46</v>
      </c>
      <c r="P211" s="1088"/>
      <c r="Q211" s="1089"/>
      <c r="R211" s="1086" t="s">
        <v>47</v>
      </c>
      <c r="S211" s="1086"/>
    </row>
    <row r="212" spans="1:19" ht="28.5" customHeight="1" x14ac:dyDescent="0.2">
      <c r="A212" s="1086" t="s">
        <v>48</v>
      </c>
      <c r="B212" s="1086" t="s">
        <v>49</v>
      </c>
      <c r="C212" s="1098" t="s">
        <v>50</v>
      </c>
      <c r="D212" s="1086" t="s">
        <v>51</v>
      </c>
      <c r="E212" s="1086" t="s">
        <v>52</v>
      </c>
      <c r="F212" s="1086" t="s">
        <v>53</v>
      </c>
      <c r="G212" s="1086"/>
      <c r="H212" s="1086"/>
      <c r="I212" s="1086" t="s">
        <v>54</v>
      </c>
      <c r="J212" s="1086" t="s">
        <v>55</v>
      </c>
      <c r="K212" s="1086" t="s">
        <v>56</v>
      </c>
      <c r="L212" s="1086"/>
      <c r="M212" s="1086" t="s">
        <v>57</v>
      </c>
      <c r="N212" s="1086"/>
      <c r="O212" s="1086" t="s">
        <v>58</v>
      </c>
      <c r="P212" s="1086" t="s">
        <v>59</v>
      </c>
      <c r="Q212" s="1086" t="s">
        <v>60</v>
      </c>
      <c r="R212" s="1086" t="s">
        <v>61</v>
      </c>
      <c r="S212" s="1086" t="s">
        <v>62</v>
      </c>
    </row>
    <row r="213" spans="1:19" ht="62.25" customHeight="1" x14ac:dyDescent="0.2">
      <c r="A213" s="1086"/>
      <c r="B213" s="1086"/>
      <c r="C213" s="1098"/>
      <c r="D213" s="1086"/>
      <c r="E213" s="1086"/>
      <c r="F213" s="363" t="s">
        <v>63</v>
      </c>
      <c r="G213" s="363" t="s">
        <v>64</v>
      </c>
      <c r="H213" s="363" t="s">
        <v>65</v>
      </c>
      <c r="I213" s="1086"/>
      <c r="J213" s="1086"/>
      <c r="K213" s="363" t="s">
        <v>66</v>
      </c>
      <c r="L213" s="363" t="s">
        <v>67</v>
      </c>
      <c r="M213" s="363" t="s">
        <v>68</v>
      </c>
      <c r="N213" s="363" t="s">
        <v>67</v>
      </c>
      <c r="O213" s="1086"/>
      <c r="P213" s="1086"/>
      <c r="Q213" s="1086"/>
      <c r="R213" s="1086"/>
      <c r="S213" s="1086"/>
    </row>
    <row r="214" spans="1:19" x14ac:dyDescent="0.2">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s="263" customFormat="1" x14ac:dyDescent="0.2">
      <c r="A215" s="317">
        <v>0</v>
      </c>
      <c r="B215" s="317">
        <v>0</v>
      </c>
      <c r="C215" s="317">
        <v>0</v>
      </c>
      <c r="D215" s="317">
        <v>0</v>
      </c>
      <c r="E215" s="317">
        <v>0</v>
      </c>
      <c r="F215" s="317">
        <v>0</v>
      </c>
      <c r="G215" s="317">
        <v>0</v>
      </c>
      <c r="H215" s="317">
        <v>0</v>
      </c>
      <c r="I215" s="317">
        <v>0</v>
      </c>
      <c r="J215" s="317">
        <v>0</v>
      </c>
      <c r="K215" s="317">
        <v>0</v>
      </c>
      <c r="L215" s="317">
        <v>0</v>
      </c>
      <c r="M215" s="317">
        <v>0</v>
      </c>
      <c r="N215" s="317">
        <v>0</v>
      </c>
      <c r="O215" s="317">
        <v>0</v>
      </c>
      <c r="P215" s="317">
        <v>0</v>
      </c>
      <c r="Q215" s="317">
        <v>0</v>
      </c>
      <c r="R215" s="317">
        <v>0</v>
      </c>
      <c r="S215" s="317">
        <v>0</v>
      </c>
    </row>
    <row r="216" spans="1:19" x14ac:dyDescent="0.2">
      <c r="A216" s="826" t="s">
        <v>180</v>
      </c>
      <c r="B216" s="826"/>
      <c r="C216" s="826"/>
      <c r="D216" s="826"/>
      <c r="E216" s="826"/>
      <c r="F216" s="826"/>
      <c r="G216" s="826"/>
      <c r="H216" s="826"/>
      <c r="I216" s="826"/>
      <c r="J216" s="826"/>
      <c r="K216" s="826"/>
      <c r="L216" s="826"/>
      <c r="M216" s="826"/>
      <c r="N216" s="826"/>
      <c r="O216" s="826"/>
      <c r="P216" s="826"/>
      <c r="Q216" s="826"/>
      <c r="R216" s="826"/>
      <c r="S216" s="826"/>
    </row>
    <row r="217" spans="1:19" s="263" customFormat="1" x14ac:dyDescent="0.2">
      <c r="A217" s="317">
        <v>0</v>
      </c>
      <c r="B217" s="317">
        <v>0</v>
      </c>
      <c r="C217" s="317">
        <v>0</v>
      </c>
      <c r="D217" s="317">
        <v>0</v>
      </c>
      <c r="E217" s="317">
        <v>0</v>
      </c>
      <c r="F217" s="317">
        <v>0</v>
      </c>
      <c r="G217" s="317">
        <v>0</v>
      </c>
      <c r="H217" s="317">
        <v>0</v>
      </c>
      <c r="I217" s="317">
        <v>0</v>
      </c>
      <c r="J217" s="317">
        <v>0</v>
      </c>
      <c r="K217" s="317">
        <v>0</v>
      </c>
      <c r="L217" s="317">
        <v>0</v>
      </c>
      <c r="M217" s="317">
        <v>0</v>
      </c>
      <c r="N217" s="317">
        <v>0</v>
      </c>
      <c r="O217" s="317">
        <v>0</v>
      </c>
      <c r="P217" s="317">
        <v>0</v>
      </c>
      <c r="Q217" s="317">
        <v>0</v>
      </c>
      <c r="R217" s="317">
        <v>0</v>
      </c>
      <c r="S217" s="317">
        <v>0</v>
      </c>
    </row>
    <row r="218" spans="1:19" x14ac:dyDescent="0.2">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263" customFormat="1" x14ac:dyDescent="0.2">
      <c r="A219" s="317">
        <v>0</v>
      </c>
      <c r="B219" s="317">
        <v>0</v>
      </c>
      <c r="C219" s="317">
        <v>0</v>
      </c>
      <c r="D219" s="317">
        <v>0</v>
      </c>
      <c r="E219" s="317">
        <v>0</v>
      </c>
      <c r="F219" s="317">
        <v>0</v>
      </c>
      <c r="G219" s="317">
        <v>0</v>
      </c>
      <c r="H219" s="317">
        <v>0</v>
      </c>
      <c r="I219" s="317">
        <v>0</v>
      </c>
      <c r="J219" s="317">
        <v>0</v>
      </c>
      <c r="K219" s="317">
        <v>0</v>
      </c>
      <c r="L219" s="317">
        <v>0</v>
      </c>
      <c r="M219" s="317">
        <v>0</v>
      </c>
      <c r="N219" s="317">
        <v>0</v>
      </c>
      <c r="O219" s="317">
        <v>0</v>
      </c>
      <c r="P219" s="317">
        <v>0</v>
      </c>
      <c r="Q219" s="317">
        <v>0</v>
      </c>
      <c r="R219" s="317">
        <v>0</v>
      </c>
      <c r="S219" s="317">
        <v>0</v>
      </c>
    </row>
    <row r="220" spans="1:19" x14ac:dyDescent="0.2">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263" customFormat="1" x14ac:dyDescent="0.2">
      <c r="A221" s="317">
        <v>0</v>
      </c>
      <c r="B221" s="317">
        <v>0</v>
      </c>
      <c r="C221" s="317">
        <v>0</v>
      </c>
      <c r="D221" s="317">
        <v>0</v>
      </c>
      <c r="E221" s="317">
        <v>0</v>
      </c>
      <c r="F221" s="317">
        <v>0</v>
      </c>
      <c r="G221" s="317">
        <v>0</v>
      </c>
      <c r="H221" s="317">
        <v>0</v>
      </c>
      <c r="I221" s="317">
        <v>0</v>
      </c>
      <c r="J221" s="317">
        <v>0</v>
      </c>
      <c r="K221" s="317">
        <v>0</v>
      </c>
      <c r="L221" s="317">
        <v>0</v>
      </c>
      <c r="M221" s="317">
        <v>0</v>
      </c>
      <c r="N221" s="317">
        <v>0</v>
      </c>
      <c r="O221" s="317">
        <v>0</v>
      </c>
      <c r="P221" s="317">
        <v>0</v>
      </c>
      <c r="Q221" s="317">
        <v>0</v>
      </c>
      <c r="R221" s="317">
        <v>0</v>
      </c>
      <c r="S221" s="317">
        <v>0</v>
      </c>
    </row>
    <row r="222" spans="1:19" x14ac:dyDescent="0.2">
      <c r="A222" s="826" t="s">
        <v>73</v>
      </c>
      <c r="B222" s="826"/>
      <c r="C222" s="826"/>
      <c r="D222" s="826"/>
      <c r="E222" s="826"/>
      <c r="F222" s="826"/>
      <c r="G222" s="826"/>
      <c r="H222" s="826"/>
      <c r="I222" s="826"/>
      <c r="J222" s="826"/>
      <c r="K222" s="826"/>
      <c r="L222" s="826"/>
      <c r="M222" s="826"/>
      <c r="N222" s="826"/>
      <c r="O222" s="826"/>
      <c r="P222" s="826"/>
      <c r="Q222" s="826"/>
      <c r="R222" s="826"/>
      <c r="S222" s="826"/>
    </row>
    <row r="223" spans="1:19" s="5" customFormat="1" x14ac:dyDescent="0.2">
      <c r="A223" s="19">
        <v>0</v>
      </c>
      <c r="B223" s="19">
        <v>2</v>
      </c>
      <c r="C223" s="19">
        <v>2</v>
      </c>
      <c r="D223" s="19">
        <v>0</v>
      </c>
      <c r="E223" s="19">
        <v>2</v>
      </c>
      <c r="F223" s="19">
        <v>2</v>
      </c>
      <c r="G223" s="19">
        <v>0</v>
      </c>
      <c r="H223" s="610">
        <v>0</v>
      </c>
      <c r="I223" s="610">
        <v>2</v>
      </c>
      <c r="J223" s="610">
        <v>0</v>
      </c>
      <c r="K223" s="610">
        <v>0</v>
      </c>
      <c r="L223" s="610">
        <v>0</v>
      </c>
      <c r="M223" s="610">
        <v>0</v>
      </c>
      <c r="N223" s="610">
        <v>0</v>
      </c>
      <c r="O223" s="610">
        <v>2</v>
      </c>
      <c r="P223" s="610">
        <v>0</v>
      </c>
      <c r="Q223" s="610">
        <v>0</v>
      </c>
      <c r="R223" s="610">
        <v>0</v>
      </c>
      <c r="S223" s="610">
        <v>0</v>
      </c>
    </row>
    <row r="224" spans="1:19" x14ac:dyDescent="0.2">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5" customFormat="1" x14ac:dyDescent="0.2">
      <c r="A225" s="19">
        <v>0</v>
      </c>
      <c r="B225" s="19">
        <v>2</v>
      </c>
      <c r="C225" s="19">
        <v>2</v>
      </c>
      <c r="D225" s="19">
        <v>0</v>
      </c>
      <c r="E225" s="19">
        <v>2</v>
      </c>
      <c r="F225" s="19">
        <v>2</v>
      </c>
      <c r="G225" s="19">
        <v>0</v>
      </c>
      <c r="H225" s="643">
        <v>0</v>
      </c>
      <c r="I225" s="643">
        <v>2</v>
      </c>
      <c r="J225" s="643">
        <v>0</v>
      </c>
      <c r="K225" s="643">
        <v>0</v>
      </c>
      <c r="L225" s="643">
        <v>0</v>
      </c>
      <c r="M225" s="643">
        <v>0</v>
      </c>
      <c r="N225" s="643">
        <v>0</v>
      </c>
      <c r="O225" s="643">
        <v>2</v>
      </c>
      <c r="P225" s="643">
        <v>0</v>
      </c>
      <c r="Q225" s="643">
        <v>0</v>
      </c>
      <c r="R225" s="643">
        <v>0</v>
      </c>
      <c r="S225" s="643">
        <v>0</v>
      </c>
    </row>
    <row r="226" spans="1:19" x14ac:dyDescent="0.2">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5" customFormat="1" x14ac:dyDescent="0.2">
      <c r="A227" s="19">
        <v>0</v>
      </c>
      <c r="B227" s="19">
        <v>1</v>
      </c>
      <c r="C227" s="19">
        <v>1</v>
      </c>
      <c r="D227" s="19">
        <v>0</v>
      </c>
      <c r="E227" s="19">
        <v>1</v>
      </c>
      <c r="F227" s="686">
        <v>1</v>
      </c>
      <c r="G227" s="19">
        <v>0</v>
      </c>
      <c r="H227" s="686">
        <v>0</v>
      </c>
      <c r="I227" s="19">
        <v>1</v>
      </c>
      <c r="J227" s="686">
        <v>0</v>
      </c>
      <c r="K227" s="677">
        <v>0</v>
      </c>
      <c r="L227" s="677">
        <v>0</v>
      </c>
      <c r="M227" s="677">
        <v>0</v>
      </c>
      <c r="N227" s="677">
        <v>0</v>
      </c>
      <c r="O227" s="19">
        <v>1</v>
      </c>
      <c r="P227" s="686">
        <v>0</v>
      </c>
      <c r="Q227" s="686">
        <v>0</v>
      </c>
      <c r="R227" s="686">
        <v>0</v>
      </c>
      <c r="S227" s="686">
        <v>0</v>
      </c>
    </row>
    <row r="228" spans="1:19" x14ac:dyDescent="0.2">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724" customFormat="1" ht="12" customHeight="1" x14ac:dyDescent="0.2">
      <c r="A229" s="19">
        <v>0</v>
      </c>
      <c r="B229" s="19">
        <v>1</v>
      </c>
      <c r="C229" s="19">
        <v>1</v>
      </c>
      <c r="D229" s="19">
        <v>0</v>
      </c>
      <c r="E229" s="19">
        <v>1</v>
      </c>
      <c r="F229" s="19">
        <v>1</v>
      </c>
      <c r="G229" s="19">
        <v>0</v>
      </c>
      <c r="H229" s="19">
        <v>0</v>
      </c>
      <c r="I229" s="19">
        <v>1</v>
      </c>
      <c r="J229" s="686">
        <v>0</v>
      </c>
      <c r="K229" s="722">
        <v>0</v>
      </c>
      <c r="L229" s="722">
        <v>0</v>
      </c>
      <c r="M229" s="722">
        <v>0</v>
      </c>
      <c r="N229" s="722">
        <v>0</v>
      </c>
      <c r="O229" s="19">
        <v>1</v>
      </c>
      <c r="P229" s="686">
        <v>0</v>
      </c>
      <c r="Q229" s="686">
        <v>0</v>
      </c>
      <c r="R229" s="686">
        <v>0</v>
      </c>
      <c r="S229" s="686">
        <v>0</v>
      </c>
    </row>
    <row r="230" spans="1:19" x14ac:dyDescent="0.2">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5" customFormat="1" x14ac:dyDescent="0.2">
      <c r="A231" s="247">
        <v>0</v>
      </c>
      <c r="B231" s="247">
        <v>0</v>
      </c>
      <c r="C231" s="247">
        <v>0</v>
      </c>
      <c r="D231" s="247">
        <v>0</v>
      </c>
      <c r="E231" s="247">
        <v>0</v>
      </c>
      <c r="F231" s="247">
        <v>0</v>
      </c>
      <c r="G231" s="247">
        <v>0</v>
      </c>
      <c r="H231" s="247">
        <v>0</v>
      </c>
      <c r="I231" s="247">
        <v>0</v>
      </c>
      <c r="J231" s="247">
        <v>0</v>
      </c>
      <c r="K231" s="247">
        <v>0</v>
      </c>
      <c r="L231" s="247">
        <v>0</v>
      </c>
      <c r="M231" s="247">
        <v>0</v>
      </c>
      <c r="N231" s="247">
        <v>0</v>
      </c>
      <c r="O231" s="247">
        <v>0</v>
      </c>
      <c r="P231" s="247">
        <v>0</v>
      </c>
      <c r="Q231" s="247">
        <v>0</v>
      </c>
      <c r="R231" s="247">
        <v>0</v>
      </c>
      <c r="S231" s="247">
        <v>0</v>
      </c>
    </row>
    <row r="232" spans="1:19" x14ac:dyDescent="0.2">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5" customFormat="1" x14ac:dyDescent="0.2">
      <c r="A233" s="247">
        <v>0</v>
      </c>
      <c r="B233" s="247">
        <v>0</v>
      </c>
      <c r="C233" s="247">
        <v>0</v>
      </c>
      <c r="D233" s="247">
        <v>0</v>
      </c>
      <c r="E233" s="247">
        <v>0</v>
      </c>
      <c r="F233" s="247">
        <v>0</v>
      </c>
      <c r="G233" s="247">
        <v>0</v>
      </c>
      <c r="H233" s="247">
        <v>0</v>
      </c>
      <c r="I233" s="247">
        <v>0</v>
      </c>
      <c r="J233" s="247">
        <v>0</v>
      </c>
      <c r="K233" s="247">
        <v>0</v>
      </c>
      <c r="L233" s="247">
        <v>0</v>
      </c>
      <c r="M233" s="247">
        <v>0</v>
      </c>
      <c r="N233" s="247">
        <v>0</v>
      </c>
      <c r="O233" s="247">
        <v>0</v>
      </c>
      <c r="P233" s="247">
        <v>0</v>
      </c>
      <c r="Q233" s="247">
        <v>0</v>
      </c>
      <c r="R233" s="247">
        <v>0</v>
      </c>
      <c r="S233" s="247">
        <v>0</v>
      </c>
    </row>
    <row r="234" spans="1:19" x14ac:dyDescent="0.2">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x14ac:dyDescent="0.2">
      <c r="A235" s="362"/>
      <c r="B235" s="362"/>
      <c r="C235" s="362"/>
      <c r="D235" s="362"/>
      <c r="E235" s="362"/>
      <c r="F235" s="362"/>
      <c r="G235" s="362"/>
      <c r="H235" s="362"/>
      <c r="I235" s="362"/>
      <c r="J235" s="362"/>
      <c r="K235" s="363"/>
      <c r="L235" s="363"/>
      <c r="M235" s="363"/>
      <c r="N235" s="363"/>
      <c r="O235" s="362"/>
      <c r="P235" s="362"/>
      <c r="Q235" s="362"/>
      <c r="R235" s="202"/>
      <c r="S235" s="202"/>
    </row>
    <row r="236" spans="1:19" x14ac:dyDescent="0.2">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x14ac:dyDescent="0.2">
      <c r="A237" s="362"/>
      <c r="B237" s="362"/>
      <c r="C237" s="362"/>
      <c r="D237" s="362"/>
      <c r="E237" s="362"/>
      <c r="F237" s="362"/>
      <c r="G237" s="362"/>
      <c r="H237" s="362"/>
      <c r="I237" s="362"/>
      <c r="J237" s="362"/>
      <c r="K237" s="363"/>
      <c r="L237" s="363"/>
      <c r="M237" s="363"/>
      <c r="N237" s="363"/>
      <c r="O237" s="362"/>
      <c r="P237" s="362"/>
      <c r="Q237" s="362"/>
      <c r="R237" s="202"/>
      <c r="S237" s="202"/>
    </row>
    <row r="238" spans="1:19" x14ac:dyDescent="0.2">
      <c r="A238" s="1072" t="s">
        <v>181</v>
      </c>
      <c r="B238" s="1072"/>
      <c r="C238" s="1072"/>
      <c r="D238" s="1072"/>
      <c r="E238" s="1072"/>
      <c r="F238" s="1072"/>
      <c r="G238" s="1072"/>
      <c r="H238" s="1072"/>
      <c r="I238" s="1072"/>
      <c r="J238" s="1072"/>
      <c r="K238" s="1072"/>
      <c r="L238" s="1072"/>
      <c r="M238" s="1072"/>
      <c r="N238" s="1072"/>
      <c r="O238" s="1072"/>
      <c r="P238" s="1072"/>
      <c r="Q238" s="1072"/>
      <c r="R238" s="1072"/>
      <c r="S238" s="1072"/>
    </row>
    <row r="239" spans="1:19" x14ac:dyDescent="0.2">
      <c r="A239" s="362">
        <f>SUM(A237,A235,A233,A231,A229,A227,A225,A223,A221,A219,A217,A215)</f>
        <v>0</v>
      </c>
      <c r="B239" s="436">
        <f t="shared" ref="B239:S239" si="5">SUM(B237,B235,B233,B231,B229,B227,B225,B223,B221,B219,B217,B215)</f>
        <v>6</v>
      </c>
      <c r="C239" s="436">
        <f t="shared" si="5"/>
        <v>6</v>
      </c>
      <c r="D239" s="436">
        <f t="shared" si="5"/>
        <v>0</v>
      </c>
      <c r="E239" s="436">
        <f t="shared" si="5"/>
        <v>6</v>
      </c>
      <c r="F239" s="436">
        <f t="shared" si="5"/>
        <v>6</v>
      </c>
      <c r="G239" s="436">
        <f t="shared" si="5"/>
        <v>0</v>
      </c>
      <c r="H239" s="436">
        <f t="shared" si="5"/>
        <v>0</v>
      </c>
      <c r="I239" s="436">
        <f t="shared" si="5"/>
        <v>6</v>
      </c>
      <c r="J239" s="436">
        <f t="shared" si="5"/>
        <v>0</v>
      </c>
      <c r="K239" s="436">
        <f t="shared" si="5"/>
        <v>0</v>
      </c>
      <c r="L239" s="436">
        <f t="shared" si="5"/>
        <v>0</v>
      </c>
      <c r="M239" s="436">
        <f t="shared" si="5"/>
        <v>0</v>
      </c>
      <c r="N239" s="436">
        <f t="shared" si="5"/>
        <v>0</v>
      </c>
      <c r="O239" s="436">
        <f t="shared" si="5"/>
        <v>6</v>
      </c>
      <c r="P239" s="436">
        <f t="shared" si="5"/>
        <v>0</v>
      </c>
      <c r="Q239" s="436">
        <f t="shared" si="5"/>
        <v>0</v>
      </c>
      <c r="R239" s="436">
        <f t="shared" si="5"/>
        <v>0</v>
      </c>
      <c r="S239" s="436">
        <f t="shared" si="5"/>
        <v>0</v>
      </c>
    </row>
    <row r="241" spans="1:19" ht="21.75" customHeight="1" x14ac:dyDescent="0.2">
      <c r="A241" s="854" t="s">
        <v>3296</v>
      </c>
      <c r="B241" s="855"/>
      <c r="C241" s="855"/>
      <c r="D241" s="855"/>
      <c r="E241" s="855"/>
      <c r="F241" s="855"/>
      <c r="G241" s="855"/>
      <c r="H241" s="855"/>
      <c r="I241" s="855"/>
      <c r="J241" s="855"/>
      <c r="K241" s="855"/>
      <c r="L241" s="855"/>
      <c r="M241" s="855"/>
      <c r="N241" s="855"/>
      <c r="O241" s="855"/>
      <c r="P241" s="855"/>
      <c r="Q241" s="855"/>
      <c r="R241" s="855"/>
      <c r="S241" s="856"/>
    </row>
    <row r="242" spans="1:19" x14ac:dyDescent="0.2">
      <c r="A242" s="928" t="s">
        <v>3295</v>
      </c>
      <c r="B242" s="929"/>
      <c r="C242" s="929"/>
      <c r="D242" s="929"/>
      <c r="E242" s="929"/>
      <c r="F242" s="929"/>
      <c r="G242" s="929"/>
      <c r="H242" s="929"/>
      <c r="I242" s="929"/>
      <c r="J242" s="929"/>
      <c r="K242" s="929"/>
      <c r="L242" s="929"/>
      <c r="M242" s="929"/>
      <c r="N242" s="929"/>
      <c r="O242" s="929"/>
      <c r="P242" s="929"/>
      <c r="Q242" s="929"/>
      <c r="R242" s="929"/>
      <c r="S242" s="930"/>
    </row>
    <row r="243" spans="1:19" x14ac:dyDescent="0.2">
      <c r="A243" s="959" t="s">
        <v>3265</v>
      </c>
      <c r="B243" s="1392"/>
      <c r="C243" s="1392"/>
      <c r="D243" s="1392"/>
      <c r="E243" s="1392"/>
      <c r="F243" s="1392"/>
      <c r="G243" s="1392"/>
      <c r="H243" s="1392"/>
      <c r="I243" s="1392"/>
      <c r="J243" s="1392"/>
      <c r="K243" s="1392"/>
      <c r="L243" s="1392"/>
      <c r="M243" s="1392"/>
      <c r="N243" s="1392"/>
      <c r="O243" s="1392"/>
      <c r="P243" s="1392"/>
      <c r="Q243" s="1392"/>
      <c r="R243" s="1392"/>
      <c r="S243" s="1393"/>
    </row>
    <row r="244" spans="1:19" x14ac:dyDescent="0.2">
      <c r="A244" s="959" t="s">
        <v>3242</v>
      </c>
      <c r="B244" s="960"/>
      <c r="C244" s="960"/>
      <c r="D244" s="960"/>
      <c r="E244" s="960"/>
      <c r="F244" s="960"/>
      <c r="G244" s="960"/>
      <c r="H244" s="960"/>
      <c r="I244" s="960"/>
      <c r="J244" s="960"/>
      <c r="K244" s="960"/>
      <c r="L244" s="960"/>
      <c r="M244" s="960"/>
      <c r="N244" s="960"/>
      <c r="O244" s="960"/>
      <c r="P244" s="960"/>
      <c r="Q244" s="960"/>
      <c r="R244" s="960"/>
      <c r="S244" s="961"/>
    </row>
    <row r="245" spans="1:19" x14ac:dyDescent="0.2">
      <c r="A245" s="833" t="s">
        <v>3243</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3244</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3245</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3246</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3247</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1394" t="s">
        <v>3248</v>
      </c>
      <c r="B250" s="1395"/>
      <c r="C250" s="1395"/>
      <c r="D250" s="1395"/>
      <c r="E250" s="1395"/>
      <c r="F250" s="1395"/>
      <c r="G250" s="1395"/>
      <c r="H250" s="1395"/>
      <c r="I250" s="1395"/>
      <c r="J250" s="1395"/>
      <c r="K250" s="1395"/>
      <c r="L250" s="1395"/>
      <c r="M250" s="1395"/>
      <c r="N250" s="1395"/>
      <c r="O250" s="1395"/>
      <c r="P250" s="1395"/>
      <c r="Q250" s="1395"/>
      <c r="R250" s="1395"/>
      <c r="S250" s="1396"/>
    </row>
    <row r="251" spans="1:19" ht="33.75" customHeight="1" x14ac:dyDescent="0.2">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38.25" customHeight="1" x14ac:dyDescent="0.2">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51.75" customHeight="1" x14ac:dyDescent="0.2">
      <c r="A253" s="831"/>
      <c r="B253" s="831"/>
      <c r="C253" s="853"/>
      <c r="D253" s="831"/>
      <c r="E253" s="831"/>
      <c r="F253" s="357" t="s">
        <v>63</v>
      </c>
      <c r="G253" s="357" t="s">
        <v>64</v>
      </c>
      <c r="H253" s="357" t="s">
        <v>65</v>
      </c>
      <c r="I253" s="831"/>
      <c r="J253" s="831"/>
      <c r="K253" s="363" t="s">
        <v>66</v>
      </c>
      <c r="L253" s="363" t="s">
        <v>67</v>
      </c>
      <c r="M253" s="363" t="s">
        <v>68</v>
      </c>
      <c r="N253" s="363" t="s">
        <v>67</v>
      </c>
      <c r="O253" s="831"/>
      <c r="P253" s="831"/>
      <c r="Q253" s="831"/>
      <c r="R253" s="831"/>
      <c r="S253" s="831"/>
    </row>
    <row r="254" spans="1:19" x14ac:dyDescent="0.2">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263" customFormat="1" x14ac:dyDescent="0.2">
      <c r="A255" s="317">
        <v>0</v>
      </c>
      <c r="B255" s="317">
        <v>0</v>
      </c>
      <c r="C255" s="317">
        <v>0</v>
      </c>
      <c r="D255" s="317">
        <v>0</v>
      </c>
      <c r="E255" s="317">
        <v>0</v>
      </c>
      <c r="F255" s="317">
        <v>0</v>
      </c>
      <c r="G255" s="317">
        <v>0</v>
      </c>
      <c r="H255" s="317">
        <v>0</v>
      </c>
      <c r="I255" s="317">
        <v>0</v>
      </c>
      <c r="J255" s="317">
        <v>0</v>
      </c>
      <c r="K255" s="317">
        <v>0</v>
      </c>
      <c r="L255" s="317">
        <v>0</v>
      </c>
      <c r="M255" s="317">
        <v>0</v>
      </c>
      <c r="N255" s="317">
        <v>0</v>
      </c>
      <c r="O255" s="317">
        <v>0</v>
      </c>
      <c r="P255" s="317">
        <v>0</v>
      </c>
      <c r="Q255" s="317">
        <v>0</v>
      </c>
      <c r="R255" s="317">
        <v>0</v>
      </c>
      <c r="S255" s="317">
        <v>0</v>
      </c>
    </row>
    <row r="256" spans="1:19" x14ac:dyDescent="0.2">
      <c r="A256" s="826" t="s">
        <v>180</v>
      </c>
      <c r="B256" s="826"/>
      <c r="C256" s="826"/>
      <c r="D256" s="826"/>
      <c r="E256" s="826"/>
      <c r="F256" s="826"/>
      <c r="G256" s="826"/>
      <c r="H256" s="826"/>
      <c r="I256" s="826"/>
      <c r="J256" s="826"/>
      <c r="K256" s="826"/>
      <c r="L256" s="826"/>
      <c r="M256" s="826"/>
      <c r="N256" s="826"/>
      <c r="O256" s="826"/>
      <c r="P256" s="826"/>
      <c r="Q256" s="826"/>
      <c r="R256" s="826"/>
      <c r="S256" s="826"/>
    </row>
    <row r="257" spans="1:19" s="263" customFormat="1" x14ac:dyDescent="0.2">
      <c r="A257" s="317">
        <v>0</v>
      </c>
      <c r="B257" s="317">
        <v>0</v>
      </c>
      <c r="C257" s="317">
        <v>0</v>
      </c>
      <c r="D257" s="317">
        <v>0</v>
      </c>
      <c r="E257" s="317">
        <v>0</v>
      </c>
      <c r="F257" s="317">
        <v>0</v>
      </c>
      <c r="G257" s="317">
        <v>0</v>
      </c>
      <c r="H257" s="317">
        <v>0</v>
      </c>
      <c r="I257" s="317">
        <v>0</v>
      </c>
      <c r="J257" s="317">
        <v>0</v>
      </c>
      <c r="K257" s="317">
        <v>0</v>
      </c>
      <c r="L257" s="317">
        <v>0</v>
      </c>
      <c r="M257" s="317">
        <v>0</v>
      </c>
      <c r="N257" s="317">
        <v>0</v>
      </c>
      <c r="O257" s="317">
        <v>0</v>
      </c>
      <c r="P257" s="317">
        <v>0</v>
      </c>
      <c r="Q257" s="317">
        <v>0</v>
      </c>
      <c r="R257" s="317">
        <v>0</v>
      </c>
      <c r="S257" s="317">
        <v>0</v>
      </c>
    </row>
    <row r="258" spans="1:19" x14ac:dyDescent="0.2">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263" customFormat="1" x14ac:dyDescent="0.2">
      <c r="A259" s="317">
        <v>0</v>
      </c>
      <c r="B259" s="317">
        <v>0</v>
      </c>
      <c r="C259" s="317">
        <v>0</v>
      </c>
      <c r="D259" s="317">
        <v>0</v>
      </c>
      <c r="E259" s="317">
        <v>0</v>
      </c>
      <c r="F259" s="317">
        <v>0</v>
      </c>
      <c r="G259" s="317">
        <v>0</v>
      </c>
      <c r="H259" s="317">
        <v>0</v>
      </c>
      <c r="I259" s="317">
        <v>0</v>
      </c>
      <c r="J259" s="317">
        <v>0</v>
      </c>
      <c r="K259" s="317">
        <v>0</v>
      </c>
      <c r="L259" s="317">
        <v>0</v>
      </c>
      <c r="M259" s="317">
        <v>0</v>
      </c>
      <c r="N259" s="317">
        <v>0</v>
      </c>
      <c r="O259" s="317">
        <v>0</v>
      </c>
      <c r="P259" s="317">
        <v>0</v>
      </c>
      <c r="Q259" s="317">
        <v>0</v>
      </c>
      <c r="R259" s="317">
        <v>0</v>
      </c>
      <c r="S259" s="317">
        <v>0</v>
      </c>
    </row>
    <row r="260" spans="1:19" x14ac:dyDescent="0.2">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263" customFormat="1" x14ac:dyDescent="0.2">
      <c r="A261" s="317">
        <v>0</v>
      </c>
      <c r="B261" s="317">
        <v>0</v>
      </c>
      <c r="C261" s="317">
        <v>0</v>
      </c>
      <c r="D261" s="317">
        <v>0</v>
      </c>
      <c r="E261" s="317">
        <v>0</v>
      </c>
      <c r="F261" s="317">
        <v>0</v>
      </c>
      <c r="G261" s="317">
        <v>0</v>
      </c>
      <c r="H261" s="317">
        <v>0</v>
      </c>
      <c r="I261" s="317">
        <v>0</v>
      </c>
      <c r="J261" s="317">
        <v>0</v>
      </c>
      <c r="K261" s="317">
        <v>0</v>
      </c>
      <c r="L261" s="317">
        <v>0</v>
      </c>
      <c r="M261" s="317">
        <v>0</v>
      </c>
      <c r="N261" s="317">
        <v>0</v>
      </c>
      <c r="O261" s="317">
        <v>0</v>
      </c>
      <c r="P261" s="317">
        <v>0</v>
      </c>
      <c r="Q261" s="317">
        <v>0</v>
      </c>
      <c r="R261" s="317">
        <v>0</v>
      </c>
      <c r="S261" s="317">
        <v>0</v>
      </c>
    </row>
    <row r="262" spans="1:19" x14ac:dyDescent="0.2">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263" customFormat="1" x14ac:dyDescent="0.2">
      <c r="A263" s="317">
        <v>0</v>
      </c>
      <c r="B263" s="317">
        <v>0</v>
      </c>
      <c r="C263" s="317">
        <v>0</v>
      </c>
      <c r="D263" s="317">
        <v>0</v>
      </c>
      <c r="E263" s="317">
        <v>0</v>
      </c>
      <c r="F263" s="317">
        <v>0</v>
      </c>
      <c r="G263" s="317">
        <v>0</v>
      </c>
      <c r="H263" s="317">
        <v>0</v>
      </c>
      <c r="I263" s="317">
        <v>0</v>
      </c>
      <c r="J263" s="317">
        <v>0</v>
      </c>
      <c r="K263" s="317">
        <v>0</v>
      </c>
      <c r="L263" s="317">
        <v>0</v>
      </c>
      <c r="M263" s="317">
        <v>0</v>
      </c>
      <c r="N263" s="317">
        <v>0</v>
      </c>
      <c r="O263" s="317">
        <v>0</v>
      </c>
      <c r="P263" s="317">
        <v>0</v>
      </c>
      <c r="Q263" s="317">
        <v>0</v>
      </c>
      <c r="R263" s="317">
        <v>0</v>
      </c>
      <c r="S263" s="317">
        <v>0</v>
      </c>
    </row>
    <row r="264" spans="1:19" x14ac:dyDescent="0.2">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263" customFormat="1" x14ac:dyDescent="0.2">
      <c r="A265" s="317">
        <v>0</v>
      </c>
      <c r="B265" s="317">
        <v>0</v>
      </c>
      <c r="C265" s="317">
        <v>0</v>
      </c>
      <c r="D265" s="317">
        <v>0</v>
      </c>
      <c r="E265" s="317">
        <v>0</v>
      </c>
      <c r="F265" s="317">
        <v>0</v>
      </c>
      <c r="G265" s="317">
        <v>0</v>
      </c>
      <c r="H265" s="317">
        <v>0</v>
      </c>
      <c r="I265" s="317">
        <v>0</v>
      </c>
      <c r="J265" s="317">
        <v>0</v>
      </c>
      <c r="K265" s="317">
        <v>0</v>
      </c>
      <c r="L265" s="317">
        <v>0</v>
      </c>
      <c r="M265" s="317">
        <v>0</v>
      </c>
      <c r="N265" s="317">
        <v>0</v>
      </c>
      <c r="O265" s="317">
        <v>0</v>
      </c>
      <c r="P265" s="317">
        <v>0</v>
      </c>
      <c r="Q265" s="317">
        <v>0</v>
      </c>
      <c r="R265" s="317">
        <v>0</v>
      </c>
      <c r="S265" s="317">
        <v>0</v>
      </c>
    </row>
    <row r="266" spans="1:19" x14ac:dyDescent="0.2">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263" customFormat="1" x14ac:dyDescent="0.2">
      <c r="A267" s="317">
        <v>0</v>
      </c>
      <c r="B267" s="317">
        <v>0</v>
      </c>
      <c r="C267" s="317">
        <v>0</v>
      </c>
      <c r="D267" s="317">
        <v>0</v>
      </c>
      <c r="E267" s="317">
        <v>0</v>
      </c>
      <c r="F267" s="317">
        <v>0</v>
      </c>
      <c r="G267" s="317">
        <v>0</v>
      </c>
      <c r="H267" s="317">
        <v>0</v>
      </c>
      <c r="I267" s="317">
        <v>0</v>
      </c>
      <c r="J267" s="317">
        <v>0</v>
      </c>
      <c r="K267" s="317">
        <v>0</v>
      </c>
      <c r="L267" s="317">
        <v>0</v>
      </c>
      <c r="M267" s="317">
        <v>0</v>
      </c>
      <c r="N267" s="317">
        <v>0</v>
      </c>
      <c r="O267" s="317">
        <v>0</v>
      </c>
      <c r="P267" s="317">
        <v>0</v>
      </c>
      <c r="Q267" s="317">
        <v>0</v>
      </c>
      <c r="R267" s="317">
        <v>0</v>
      </c>
      <c r="S267" s="317">
        <v>0</v>
      </c>
    </row>
    <row r="268" spans="1:19" x14ac:dyDescent="0.2">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5" customFormat="1" x14ac:dyDescent="0.2">
      <c r="A269" s="247">
        <v>0</v>
      </c>
      <c r="B269" s="247">
        <v>0</v>
      </c>
      <c r="C269" s="247">
        <v>0</v>
      </c>
      <c r="D269" s="247">
        <v>0</v>
      </c>
      <c r="E269" s="247">
        <v>0</v>
      </c>
      <c r="F269" s="247">
        <v>0</v>
      </c>
      <c r="G269" s="247">
        <v>0</v>
      </c>
      <c r="H269" s="247">
        <v>0</v>
      </c>
      <c r="I269" s="247">
        <v>0</v>
      </c>
      <c r="J269" s="247">
        <v>0</v>
      </c>
      <c r="K269" s="247">
        <v>0</v>
      </c>
      <c r="L269" s="247">
        <v>0</v>
      </c>
      <c r="M269" s="247">
        <v>0</v>
      </c>
      <c r="N269" s="247">
        <v>0</v>
      </c>
      <c r="O269" s="247">
        <v>0</v>
      </c>
      <c r="P269" s="247">
        <v>0</v>
      </c>
      <c r="Q269" s="247">
        <v>0</v>
      </c>
      <c r="R269" s="247">
        <v>0</v>
      </c>
      <c r="S269" s="247">
        <v>0</v>
      </c>
    </row>
    <row r="270" spans="1:19" x14ac:dyDescent="0.2">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5" customFormat="1" x14ac:dyDescent="0.2">
      <c r="A271" s="247">
        <v>0</v>
      </c>
      <c r="B271" s="247">
        <v>0</v>
      </c>
      <c r="C271" s="247">
        <v>0</v>
      </c>
      <c r="D271" s="247">
        <v>0</v>
      </c>
      <c r="E271" s="247">
        <v>0</v>
      </c>
      <c r="F271" s="247">
        <v>0</v>
      </c>
      <c r="G271" s="247">
        <v>0</v>
      </c>
      <c r="H271" s="247">
        <v>0</v>
      </c>
      <c r="I271" s="247">
        <v>0</v>
      </c>
      <c r="J271" s="247">
        <v>0</v>
      </c>
      <c r="K271" s="247">
        <v>0</v>
      </c>
      <c r="L271" s="247">
        <v>0</v>
      </c>
      <c r="M271" s="247">
        <v>0</v>
      </c>
      <c r="N271" s="247">
        <v>0</v>
      </c>
      <c r="O271" s="247">
        <v>0</v>
      </c>
      <c r="P271" s="247">
        <v>0</v>
      </c>
      <c r="Q271" s="247">
        <v>0</v>
      </c>
      <c r="R271" s="247">
        <v>0</v>
      </c>
      <c r="S271" s="247">
        <v>0</v>
      </c>
    </row>
    <row r="272" spans="1:19" x14ac:dyDescent="0.2">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5" customFormat="1" x14ac:dyDescent="0.2">
      <c r="A273" s="247">
        <v>0</v>
      </c>
      <c r="B273" s="247">
        <v>0</v>
      </c>
      <c r="C273" s="247">
        <v>0</v>
      </c>
      <c r="D273" s="247">
        <v>0</v>
      </c>
      <c r="E273" s="247">
        <v>0</v>
      </c>
      <c r="F273" s="247">
        <v>0</v>
      </c>
      <c r="G273" s="247">
        <v>0</v>
      </c>
      <c r="H273" s="247">
        <v>0</v>
      </c>
      <c r="I273" s="247">
        <v>0</v>
      </c>
      <c r="J273" s="247">
        <v>0</v>
      </c>
      <c r="K273" s="247">
        <v>0</v>
      </c>
      <c r="L273" s="247">
        <v>0</v>
      </c>
      <c r="M273" s="247">
        <v>0</v>
      </c>
      <c r="N273" s="247">
        <v>0</v>
      </c>
      <c r="O273" s="247">
        <v>0</v>
      </c>
      <c r="P273" s="247">
        <v>0</v>
      </c>
      <c r="Q273" s="247">
        <v>0</v>
      </c>
      <c r="R273" s="247">
        <v>0</v>
      </c>
      <c r="S273" s="247">
        <v>0</v>
      </c>
    </row>
    <row r="274" spans="1:19" x14ac:dyDescent="0.2">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x14ac:dyDescent="0.2">
      <c r="A275" s="363"/>
      <c r="B275" s="363"/>
      <c r="C275" s="363"/>
      <c r="D275" s="363"/>
      <c r="E275" s="363"/>
      <c r="F275" s="363"/>
      <c r="G275" s="363"/>
      <c r="H275" s="363"/>
      <c r="I275" s="363"/>
      <c r="J275" s="363"/>
      <c r="K275" s="363"/>
      <c r="L275" s="363"/>
      <c r="M275" s="363"/>
      <c r="N275" s="363"/>
      <c r="O275" s="363"/>
      <c r="P275" s="363"/>
      <c r="Q275" s="363"/>
      <c r="R275" s="363"/>
      <c r="S275" s="363"/>
    </row>
    <row r="276" spans="1:19" x14ac:dyDescent="0.2">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x14ac:dyDescent="0.2">
      <c r="A277" s="363"/>
      <c r="B277" s="363"/>
      <c r="C277" s="363"/>
      <c r="D277" s="363"/>
      <c r="E277" s="363"/>
      <c r="F277" s="363"/>
      <c r="G277" s="363"/>
      <c r="H277" s="363"/>
      <c r="I277" s="363"/>
      <c r="J277" s="363"/>
      <c r="K277" s="363"/>
      <c r="L277" s="363"/>
      <c r="M277" s="363"/>
      <c r="N277" s="363"/>
      <c r="O277" s="363"/>
      <c r="P277" s="363"/>
      <c r="Q277" s="363"/>
      <c r="R277" s="363"/>
      <c r="S277" s="363"/>
    </row>
    <row r="278" spans="1:19" x14ac:dyDescent="0.2">
      <c r="A278" s="1072" t="s">
        <v>181</v>
      </c>
      <c r="B278" s="1072"/>
      <c r="C278" s="1072"/>
      <c r="D278" s="1072"/>
      <c r="E278" s="1072"/>
      <c r="F278" s="1072"/>
      <c r="G278" s="1072"/>
      <c r="H278" s="1072"/>
      <c r="I278" s="1072"/>
      <c r="J278" s="1072"/>
      <c r="K278" s="1072"/>
      <c r="L278" s="1072"/>
      <c r="M278" s="1072"/>
      <c r="N278" s="1072"/>
      <c r="O278" s="1072"/>
      <c r="P278" s="1072"/>
      <c r="Q278" s="1072"/>
      <c r="R278" s="1072"/>
      <c r="S278" s="1072"/>
    </row>
    <row r="279" spans="1:19" x14ac:dyDescent="0.2">
      <c r="A279" s="363">
        <f>SUM(A277,A275,A273,A271,A269,A267,A265,A263,A261,A259,A257,A255)</f>
        <v>0</v>
      </c>
      <c r="B279" s="438">
        <f t="shared" ref="B279:S279" si="6">SUM(B277,B275,B273,B271,B269,B267,B265,B263,B261,B259,B257,B255)</f>
        <v>0</v>
      </c>
      <c r="C279" s="438">
        <f t="shared" si="6"/>
        <v>0</v>
      </c>
      <c r="D279" s="438">
        <f t="shared" si="6"/>
        <v>0</v>
      </c>
      <c r="E279" s="438">
        <f t="shared" si="6"/>
        <v>0</v>
      </c>
      <c r="F279" s="438">
        <f t="shared" si="6"/>
        <v>0</v>
      </c>
      <c r="G279" s="438">
        <f t="shared" si="6"/>
        <v>0</v>
      </c>
      <c r="H279" s="438">
        <f t="shared" si="6"/>
        <v>0</v>
      </c>
      <c r="I279" s="438">
        <f t="shared" si="6"/>
        <v>0</v>
      </c>
      <c r="J279" s="438">
        <f t="shared" si="6"/>
        <v>0</v>
      </c>
      <c r="K279" s="438">
        <f t="shared" si="6"/>
        <v>0</v>
      </c>
      <c r="L279" s="438">
        <f t="shared" si="6"/>
        <v>0</v>
      </c>
      <c r="M279" s="438">
        <f t="shared" si="6"/>
        <v>0</v>
      </c>
      <c r="N279" s="438">
        <f t="shared" si="6"/>
        <v>0</v>
      </c>
      <c r="O279" s="438">
        <f t="shared" si="6"/>
        <v>0</v>
      </c>
      <c r="P279" s="438">
        <f t="shared" si="6"/>
        <v>0</v>
      </c>
      <c r="Q279" s="438">
        <f t="shared" si="6"/>
        <v>0</v>
      </c>
      <c r="R279" s="438">
        <f t="shared" si="6"/>
        <v>0</v>
      </c>
      <c r="S279" s="438">
        <f t="shared" si="6"/>
        <v>0</v>
      </c>
    </row>
    <row r="281" spans="1:19" ht="21.75" customHeight="1" x14ac:dyDescent="0.2">
      <c r="A281" s="854" t="s">
        <v>3297</v>
      </c>
      <c r="B281" s="855"/>
      <c r="C281" s="855"/>
      <c r="D281" s="855"/>
      <c r="E281" s="855"/>
      <c r="F281" s="855"/>
      <c r="G281" s="855"/>
      <c r="H281" s="855"/>
      <c r="I281" s="855"/>
      <c r="J281" s="855"/>
      <c r="K281" s="855"/>
      <c r="L281" s="855"/>
      <c r="M281" s="855"/>
      <c r="N281" s="855"/>
      <c r="O281" s="855"/>
      <c r="P281" s="855"/>
      <c r="Q281" s="855"/>
      <c r="R281" s="855"/>
      <c r="S281" s="856"/>
    </row>
    <row r="282" spans="1:19" x14ac:dyDescent="0.2">
      <c r="A282" s="928" t="s">
        <v>173</v>
      </c>
      <c r="B282" s="929"/>
      <c r="C282" s="929"/>
      <c r="D282" s="929"/>
      <c r="E282" s="929"/>
      <c r="F282" s="929"/>
      <c r="G282" s="929"/>
      <c r="H282" s="929"/>
      <c r="I282" s="929"/>
      <c r="J282" s="929"/>
      <c r="K282" s="929"/>
      <c r="L282" s="929"/>
      <c r="M282" s="929"/>
      <c r="N282" s="929"/>
      <c r="O282" s="929"/>
      <c r="P282" s="929"/>
      <c r="Q282" s="929"/>
      <c r="R282" s="929"/>
      <c r="S282" s="930"/>
    </row>
    <row r="283" spans="1:19" x14ac:dyDescent="0.2">
      <c r="A283" s="833" t="s">
        <v>3249</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3250</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3251</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3252</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3253</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3254</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387</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6" t="s">
        <v>3255</v>
      </c>
      <c r="B290" s="837"/>
      <c r="C290" s="837"/>
      <c r="D290" s="837"/>
      <c r="E290" s="837"/>
      <c r="F290" s="837"/>
      <c r="G290" s="837"/>
      <c r="H290" s="837"/>
      <c r="I290" s="837"/>
      <c r="J290" s="837"/>
      <c r="K290" s="837"/>
      <c r="L290" s="837"/>
      <c r="M290" s="837"/>
      <c r="N290" s="837"/>
      <c r="O290" s="837"/>
      <c r="P290" s="837"/>
      <c r="Q290" s="837"/>
      <c r="R290" s="837"/>
      <c r="S290" s="838"/>
    </row>
    <row r="291" spans="1:19" ht="30.75" customHeight="1" x14ac:dyDescent="0.2">
      <c r="A291" s="831"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831"/>
    </row>
    <row r="292" spans="1:19" ht="24.75" customHeight="1" x14ac:dyDescent="0.2">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3.75" customHeight="1" x14ac:dyDescent="0.2">
      <c r="A293" s="831"/>
      <c r="B293" s="831"/>
      <c r="C293" s="853"/>
      <c r="D293" s="831"/>
      <c r="E293" s="831"/>
      <c r="F293" s="357" t="s">
        <v>63</v>
      </c>
      <c r="G293" s="357" t="s">
        <v>64</v>
      </c>
      <c r="H293" s="357" t="s">
        <v>65</v>
      </c>
      <c r="I293" s="831"/>
      <c r="J293" s="831"/>
      <c r="K293" s="363" t="s">
        <v>66</v>
      </c>
      <c r="L293" s="363" t="s">
        <v>67</v>
      </c>
      <c r="M293" s="363" t="s">
        <v>68</v>
      </c>
      <c r="N293" s="363" t="s">
        <v>67</v>
      </c>
      <c r="O293" s="831"/>
      <c r="P293" s="831"/>
      <c r="Q293" s="831"/>
      <c r="R293" s="831"/>
      <c r="S293" s="831"/>
    </row>
    <row r="294" spans="1:19" x14ac:dyDescent="0.2">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s="263" customFormat="1" x14ac:dyDescent="0.2">
      <c r="A295" s="317">
        <v>0</v>
      </c>
      <c r="B295" s="317">
        <v>0</v>
      </c>
      <c r="C295" s="317">
        <v>0</v>
      </c>
      <c r="D295" s="317">
        <v>0</v>
      </c>
      <c r="E295" s="317">
        <v>0</v>
      </c>
      <c r="F295" s="317">
        <v>0</v>
      </c>
      <c r="G295" s="317">
        <v>0</v>
      </c>
      <c r="H295" s="317">
        <v>0</v>
      </c>
      <c r="I295" s="317">
        <v>0</v>
      </c>
      <c r="J295" s="317">
        <v>0</v>
      </c>
      <c r="K295" s="317">
        <v>0</v>
      </c>
      <c r="L295" s="317">
        <v>0</v>
      </c>
      <c r="M295" s="317">
        <v>0</v>
      </c>
      <c r="N295" s="317">
        <v>0</v>
      </c>
      <c r="O295" s="317">
        <v>0</v>
      </c>
      <c r="P295" s="317">
        <v>0</v>
      </c>
      <c r="Q295" s="317">
        <v>0</v>
      </c>
      <c r="R295" s="317">
        <v>0</v>
      </c>
      <c r="S295" s="317">
        <v>0</v>
      </c>
    </row>
    <row r="296" spans="1:19" x14ac:dyDescent="0.2">
      <c r="A296" s="826" t="s">
        <v>180</v>
      </c>
      <c r="B296" s="826"/>
      <c r="C296" s="826"/>
      <c r="D296" s="826"/>
      <c r="E296" s="826"/>
      <c r="F296" s="826"/>
      <c r="G296" s="826"/>
      <c r="H296" s="826"/>
      <c r="I296" s="826"/>
      <c r="J296" s="826"/>
      <c r="K296" s="826"/>
      <c r="L296" s="826"/>
      <c r="M296" s="826"/>
      <c r="N296" s="826"/>
      <c r="O296" s="826"/>
      <c r="P296" s="826"/>
      <c r="Q296" s="826"/>
      <c r="R296" s="826"/>
      <c r="S296" s="826"/>
    </row>
    <row r="297" spans="1:19" s="263" customFormat="1" x14ac:dyDescent="0.2">
      <c r="A297" s="317">
        <v>0</v>
      </c>
      <c r="B297" s="317">
        <v>0</v>
      </c>
      <c r="C297" s="317">
        <v>0</v>
      </c>
      <c r="D297" s="317">
        <v>0</v>
      </c>
      <c r="E297" s="317">
        <v>0</v>
      </c>
      <c r="F297" s="317">
        <v>0</v>
      </c>
      <c r="G297" s="317">
        <v>0</v>
      </c>
      <c r="H297" s="317">
        <v>0</v>
      </c>
      <c r="I297" s="317">
        <v>0</v>
      </c>
      <c r="J297" s="317">
        <v>0</v>
      </c>
      <c r="K297" s="317">
        <v>0</v>
      </c>
      <c r="L297" s="317">
        <v>0</v>
      </c>
      <c r="M297" s="317">
        <v>0</v>
      </c>
      <c r="N297" s="317">
        <v>0</v>
      </c>
      <c r="O297" s="317">
        <v>0</v>
      </c>
      <c r="P297" s="317">
        <v>0</v>
      </c>
      <c r="Q297" s="317">
        <v>0</v>
      </c>
      <c r="R297" s="317">
        <v>0</v>
      </c>
      <c r="S297" s="317">
        <v>0</v>
      </c>
    </row>
    <row r="298" spans="1:19" x14ac:dyDescent="0.2">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263" customFormat="1" x14ac:dyDescent="0.2">
      <c r="A299" s="317">
        <v>0</v>
      </c>
      <c r="B299" s="317">
        <v>0</v>
      </c>
      <c r="C299" s="317">
        <v>0</v>
      </c>
      <c r="D299" s="317">
        <v>0</v>
      </c>
      <c r="E299" s="317">
        <v>0</v>
      </c>
      <c r="F299" s="317">
        <v>0</v>
      </c>
      <c r="G299" s="317">
        <v>0</v>
      </c>
      <c r="H299" s="317">
        <v>0</v>
      </c>
      <c r="I299" s="317">
        <v>0</v>
      </c>
      <c r="J299" s="317">
        <v>0</v>
      </c>
      <c r="K299" s="317">
        <v>0</v>
      </c>
      <c r="L299" s="317">
        <v>0</v>
      </c>
      <c r="M299" s="317">
        <v>0</v>
      </c>
      <c r="N299" s="317">
        <v>0</v>
      </c>
      <c r="O299" s="317">
        <v>0</v>
      </c>
      <c r="P299" s="317">
        <v>0</v>
      </c>
      <c r="Q299" s="317">
        <v>0</v>
      </c>
      <c r="R299" s="317">
        <v>0</v>
      </c>
      <c r="S299" s="317">
        <v>0</v>
      </c>
    </row>
    <row r="300" spans="1:19" x14ac:dyDescent="0.2">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263" customFormat="1" x14ac:dyDescent="0.2">
      <c r="A301" s="317">
        <v>0</v>
      </c>
      <c r="B301" s="317">
        <v>0</v>
      </c>
      <c r="C301" s="317">
        <v>0</v>
      </c>
      <c r="D301" s="317">
        <v>0</v>
      </c>
      <c r="E301" s="317">
        <v>0</v>
      </c>
      <c r="F301" s="317">
        <v>0</v>
      </c>
      <c r="G301" s="317">
        <v>0</v>
      </c>
      <c r="H301" s="317">
        <v>0</v>
      </c>
      <c r="I301" s="317">
        <v>0</v>
      </c>
      <c r="J301" s="317">
        <v>0</v>
      </c>
      <c r="K301" s="317">
        <v>0</v>
      </c>
      <c r="L301" s="317">
        <v>0</v>
      </c>
      <c r="M301" s="317">
        <v>0</v>
      </c>
      <c r="N301" s="317">
        <v>0</v>
      </c>
      <c r="O301" s="317">
        <v>0</v>
      </c>
      <c r="P301" s="317">
        <v>0</v>
      </c>
      <c r="Q301" s="317">
        <v>0</v>
      </c>
      <c r="R301" s="317">
        <v>0</v>
      </c>
      <c r="S301" s="317">
        <v>0</v>
      </c>
    </row>
    <row r="302" spans="1:19" x14ac:dyDescent="0.2">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263" customFormat="1" x14ac:dyDescent="0.2">
      <c r="A303" s="317">
        <v>0</v>
      </c>
      <c r="B303" s="317">
        <v>0</v>
      </c>
      <c r="C303" s="317">
        <v>0</v>
      </c>
      <c r="D303" s="317">
        <v>0</v>
      </c>
      <c r="E303" s="317">
        <v>0</v>
      </c>
      <c r="F303" s="317">
        <v>0</v>
      </c>
      <c r="G303" s="317">
        <v>0</v>
      </c>
      <c r="H303" s="317">
        <v>0</v>
      </c>
      <c r="I303" s="317">
        <v>0</v>
      </c>
      <c r="J303" s="317">
        <v>0</v>
      </c>
      <c r="K303" s="317">
        <v>0</v>
      </c>
      <c r="L303" s="317">
        <v>0</v>
      </c>
      <c r="M303" s="317">
        <v>0</v>
      </c>
      <c r="N303" s="317">
        <v>0</v>
      </c>
      <c r="O303" s="317">
        <v>0</v>
      </c>
      <c r="P303" s="317">
        <v>0</v>
      </c>
      <c r="Q303" s="317">
        <v>0</v>
      </c>
      <c r="R303" s="317">
        <v>0</v>
      </c>
      <c r="S303" s="317">
        <v>0</v>
      </c>
    </row>
    <row r="304" spans="1:19" x14ac:dyDescent="0.2">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263" customFormat="1" x14ac:dyDescent="0.2">
      <c r="A305" s="317">
        <v>0</v>
      </c>
      <c r="B305" s="317">
        <v>0</v>
      </c>
      <c r="C305" s="317">
        <v>0</v>
      </c>
      <c r="D305" s="317">
        <v>0</v>
      </c>
      <c r="E305" s="317">
        <v>0</v>
      </c>
      <c r="F305" s="317">
        <v>0</v>
      </c>
      <c r="G305" s="317">
        <v>0</v>
      </c>
      <c r="H305" s="317">
        <v>0</v>
      </c>
      <c r="I305" s="317">
        <v>0</v>
      </c>
      <c r="J305" s="317">
        <v>0</v>
      </c>
      <c r="K305" s="317">
        <v>0</v>
      </c>
      <c r="L305" s="317">
        <v>0</v>
      </c>
      <c r="M305" s="317">
        <v>0</v>
      </c>
      <c r="N305" s="317">
        <v>0</v>
      </c>
      <c r="O305" s="317">
        <v>0</v>
      </c>
      <c r="P305" s="317">
        <v>0</v>
      </c>
      <c r="Q305" s="317">
        <v>0</v>
      </c>
      <c r="R305" s="317">
        <v>0</v>
      </c>
      <c r="S305" s="317">
        <v>0</v>
      </c>
    </row>
    <row r="306" spans="1:19" x14ac:dyDescent="0.2">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5" customFormat="1" x14ac:dyDescent="0.2">
      <c r="A307" s="247">
        <v>0</v>
      </c>
      <c r="B307" s="247">
        <v>0</v>
      </c>
      <c r="C307" s="247">
        <v>0</v>
      </c>
      <c r="D307" s="247">
        <v>0</v>
      </c>
      <c r="E307" s="247">
        <v>0</v>
      </c>
      <c r="F307" s="247">
        <v>0</v>
      </c>
      <c r="G307" s="247">
        <v>0</v>
      </c>
      <c r="H307" s="247">
        <v>0</v>
      </c>
      <c r="I307" s="247">
        <v>0</v>
      </c>
      <c r="J307" s="247">
        <v>0</v>
      </c>
      <c r="K307" s="247">
        <v>0</v>
      </c>
      <c r="L307" s="247">
        <v>0</v>
      </c>
      <c r="M307" s="247">
        <v>0</v>
      </c>
      <c r="N307" s="247">
        <v>0</v>
      </c>
      <c r="O307" s="247">
        <v>0</v>
      </c>
      <c r="P307" s="247">
        <v>0</v>
      </c>
      <c r="Q307" s="247">
        <v>0</v>
      </c>
      <c r="R307" s="247">
        <v>0</v>
      </c>
      <c r="S307" s="247">
        <v>0</v>
      </c>
    </row>
    <row r="308" spans="1:19" x14ac:dyDescent="0.2">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5" customFormat="1" x14ac:dyDescent="0.2">
      <c r="A309" s="247">
        <v>0</v>
      </c>
      <c r="B309" s="247">
        <v>0</v>
      </c>
      <c r="C309" s="247">
        <v>0</v>
      </c>
      <c r="D309" s="247">
        <v>0</v>
      </c>
      <c r="E309" s="247">
        <v>0</v>
      </c>
      <c r="F309" s="247">
        <v>0</v>
      </c>
      <c r="G309" s="247">
        <v>0</v>
      </c>
      <c r="H309" s="247">
        <v>0</v>
      </c>
      <c r="I309" s="247">
        <v>0</v>
      </c>
      <c r="J309" s="247">
        <v>0</v>
      </c>
      <c r="K309" s="247">
        <v>0</v>
      </c>
      <c r="L309" s="247">
        <v>0</v>
      </c>
      <c r="M309" s="247">
        <v>0</v>
      </c>
      <c r="N309" s="247">
        <v>0</v>
      </c>
      <c r="O309" s="247">
        <v>0</v>
      </c>
      <c r="P309" s="247">
        <v>0</v>
      </c>
      <c r="Q309" s="247">
        <v>0</v>
      </c>
      <c r="R309" s="247">
        <v>0</v>
      </c>
      <c r="S309" s="247">
        <v>0</v>
      </c>
    </row>
    <row r="310" spans="1:19" x14ac:dyDescent="0.2">
      <c r="A310" s="826" t="s">
        <v>77</v>
      </c>
      <c r="B310" s="826"/>
      <c r="C310" s="826"/>
      <c r="D310" s="826"/>
      <c r="E310" s="826"/>
      <c r="F310" s="826"/>
      <c r="G310" s="826"/>
      <c r="H310" s="826"/>
      <c r="I310" s="826"/>
      <c r="J310" s="826"/>
      <c r="K310" s="826"/>
      <c r="L310" s="826"/>
      <c r="M310" s="826"/>
      <c r="N310" s="826"/>
      <c r="O310" s="826"/>
      <c r="P310" s="826"/>
      <c r="Q310" s="826"/>
      <c r="R310" s="826"/>
      <c r="S310" s="826"/>
    </row>
    <row r="311" spans="1:19" s="5" customFormat="1" x14ac:dyDescent="0.2">
      <c r="A311" s="247">
        <v>0</v>
      </c>
      <c r="B311" s="247">
        <v>0</v>
      </c>
      <c r="C311" s="247">
        <v>0</v>
      </c>
      <c r="D311" s="247">
        <v>0</v>
      </c>
      <c r="E311" s="247">
        <v>0</v>
      </c>
      <c r="F311" s="247">
        <v>0</v>
      </c>
      <c r="G311" s="247">
        <v>0</v>
      </c>
      <c r="H311" s="247">
        <v>0</v>
      </c>
      <c r="I311" s="247">
        <v>0</v>
      </c>
      <c r="J311" s="247">
        <v>0</v>
      </c>
      <c r="K311" s="247">
        <v>0</v>
      </c>
      <c r="L311" s="247">
        <v>0</v>
      </c>
      <c r="M311" s="247">
        <v>0</v>
      </c>
      <c r="N311" s="247">
        <v>0</v>
      </c>
      <c r="O311" s="247">
        <v>0</v>
      </c>
      <c r="P311" s="247">
        <v>0</v>
      </c>
      <c r="Q311" s="247">
        <v>0</v>
      </c>
      <c r="R311" s="247">
        <v>0</v>
      </c>
      <c r="S311" s="247">
        <v>0</v>
      </c>
    </row>
    <row r="312" spans="1:19" x14ac:dyDescent="0.2">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5" customFormat="1" x14ac:dyDescent="0.2">
      <c r="A313" s="247">
        <v>0</v>
      </c>
      <c r="B313" s="247">
        <v>0</v>
      </c>
      <c r="C313" s="247">
        <v>0</v>
      </c>
      <c r="D313" s="247">
        <v>0</v>
      </c>
      <c r="E313" s="247">
        <v>0</v>
      </c>
      <c r="F313" s="247">
        <v>0</v>
      </c>
      <c r="G313" s="247">
        <v>0</v>
      </c>
      <c r="H313" s="247">
        <v>0</v>
      </c>
      <c r="I313" s="247">
        <v>0</v>
      </c>
      <c r="J313" s="247">
        <v>0</v>
      </c>
      <c r="K313" s="247">
        <v>0</v>
      </c>
      <c r="L313" s="247">
        <v>0</v>
      </c>
      <c r="M313" s="247">
        <v>0</v>
      </c>
      <c r="N313" s="247">
        <v>0</v>
      </c>
      <c r="O313" s="247">
        <v>0</v>
      </c>
      <c r="P313" s="247">
        <v>0</v>
      </c>
      <c r="Q313" s="247">
        <v>0</v>
      </c>
      <c r="R313" s="247">
        <v>0</v>
      </c>
      <c r="S313" s="247">
        <v>0</v>
      </c>
    </row>
    <row r="314" spans="1:19" x14ac:dyDescent="0.2">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x14ac:dyDescent="0.2">
      <c r="A315" s="363"/>
      <c r="B315" s="363"/>
      <c r="C315" s="363"/>
      <c r="D315" s="363"/>
      <c r="E315" s="363"/>
      <c r="F315" s="363"/>
      <c r="G315" s="363"/>
      <c r="H315" s="363"/>
      <c r="I315" s="363"/>
      <c r="J315" s="363"/>
      <c r="K315" s="363"/>
      <c r="L315" s="363"/>
      <c r="M315" s="363"/>
      <c r="N315" s="363"/>
      <c r="O315" s="363"/>
      <c r="P315" s="363"/>
      <c r="Q315" s="363"/>
      <c r="R315" s="363"/>
      <c r="S315" s="363"/>
    </row>
    <row r="316" spans="1:19" x14ac:dyDescent="0.2">
      <c r="A316" s="826" t="s">
        <v>80</v>
      </c>
      <c r="B316" s="826"/>
      <c r="C316" s="826"/>
      <c r="D316" s="826"/>
      <c r="E316" s="826"/>
      <c r="F316" s="826"/>
      <c r="G316" s="826"/>
      <c r="H316" s="826"/>
      <c r="I316" s="826"/>
      <c r="J316" s="826"/>
      <c r="K316" s="826"/>
      <c r="L316" s="826"/>
      <c r="M316" s="826"/>
      <c r="N316" s="826"/>
      <c r="O316" s="826"/>
      <c r="P316" s="826"/>
      <c r="Q316" s="826"/>
      <c r="R316" s="826"/>
      <c r="S316" s="826"/>
    </row>
    <row r="317" spans="1:19" x14ac:dyDescent="0.2">
      <c r="A317" s="363"/>
      <c r="B317" s="363"/>
      <c r="C317" s="363"/>
      <c r="D317" s="363"/>
      <c r="E317" s="363"/>
      <c r="F317" s="363"/>
      <c r="G317" s="363"/>
      <c r="H317" s="363"/>
      <c r="I317" s="363"/>
      <c r="J317" s="363"/>
      <c r="K317" s="363"/>
      <c r="L317" s="363"/>
      <c r="M317" s="363"/>
      <c r="N317" s="363"/>
      <c r="O317" s="363"/>
      <c r="P317" s="363"/>
      <c r="Q317" s="363"/>
      <c r="R317" s="363"/>
      <c r="S317" s="363"/>
    </row>
    <row r="318" spans="1:19" x14ac:dyDescent="0.2">
      <c r="A318" s="1072" t="s">
        <v>181</v>
      </c>
      <c r="B318" s="1072"/>
      <c r="C318" s="1072"/>
      <c r="D318" s="1072"/>
      <c r="E318" s="1072"/>
      <c r="F318" s="1072"/>
      <c r="G318" s="1072"/>
      <c r="H318" s="1072"/>
      <c r="I318" s="1072"/>
      <c r="J318" s="1072"/>
      <c r="K318" s="1072"/>
      <c r="L318" s="1072"/>
      <c r="M318" s="1072"/>
      <c r="N318" s="1072"/>
      <c r="O318" s="1072"/>
      <c r="P318" s="1072"/>
      <c r="Q318" s="1072"/>
      <c r="R318" s="1072"/>
      <c r="S318" s="1072"/>
    </row>
    <row r="319" spans="1:19" x14ac:dyDescent="0.2">
      <c r="A319" s="363">
        <f>SUM(A317,A315,A313,A311,A309,A307,A305,A303,A301,A299,A297,A295)</f>
        <v>0</v>
      </c>
      <c r="B319" s="438">
        <f t="shared" ref="B319:S319" si="7">SUM(B317,B315,B313,B311,B309,B307,B305,B303,B301,B299,B297,B295)</f>
        <v>0</v>
      </c>
      <c r="C319" s="438">
        <f t="shared" si="7"/>
        <v>0</v>
      </c>
      <c r="D319" s="438">
        <f t="shared" si="7"/>
        <v>0</v>
      </c>
      <c r="E319" s="438">
        <f t="shared" si="7"/>
        <v>0</v>
      </c>
      <c r="F319" s="438">
        <f t="shared" si="7"/>
        <v>0</v>
      </c>
      <c r="G319" s="438">
        <f t="shared" si="7"/>
        <v>0</v>
      </c>
      <c r="H319" s="438">
        <f t="shared" si="7"/>
        <v>0</v>
      </c>
      <c r="I319" s="438">
        <f t="shared" si="7"/>
        <v>0</v>
      </c>
      <c r="J319" s="438">
        <f t="shared" si="7"/>
        <v>0</v>
      </c>
      <c r="K319" s="438">
        <f t="shared" si="7"/>
        <v>0</v>
      </c>
      <c r="L319" s="438">
        <f t="shared" si="7"/>
        <v>0</v>
      </c>
      <c r="M319" s="438">
        <f t="shared" si="7"/>
        <v>0</v>
      </c>
      <c r="N319" s="438">
        <f t="shared" si="7"/>
        <v>0</v>
      </c>
      <c r="O319" s="438">
        <f t="shared" si="7"/>
        <v>0</v>
      </c>
      <c r="P319" s="438">
        <f t="shared" si="7"/>
        <v>0</v>
      </c>
      <c r="Q319" s="438">
        <f t="shared" si="7"/>
        <v>0</v>
      </c>
      <c r="R319" s="438">
        <f t="shared" si="7"/>
        <v>0</v>
      </c>
      <c r="S319" s="438">
        <f t="shared" si="7"/>
        <v>0</v>
      </c>
    </row>
    <row r="321" spans="1:19" ht="23.25" customHeight="1" x14ac:dyDescent="0.2">
      <c r="A321" s="854" t="s">
        <v>3298</v>
      </c>
      <c r="B321" s="855"/>
      <c r="C321" s="855"/>
      <c r="D321" s="855"/>
      <c r="E321" s="855"/>
      <c r="F321" s="855"/>
      <c r="G321" s="855"/>
      <c r="H321" s="855"/>
      <c r="I321" s="855"/>
      <c r="J321" s="855"/>
      <c r="K321" s="855"/>
      <c r="L321" s="855"/>
      <c r="M321" s="855"/>
      <c r="N321" s="855"/>
      <c r="O321" s="855"/>
      <c r="P321" s="855"/>
      <c r="Q321" s="855"/>
      <c r="R321" s="855"/>
      <c r="S321" s="856"/>
    </row>
    <row r="322" spans="1:19" x14ac:dyDescent="0.2">
      <c r="A322" s="928" t="s">
        <v>173</v>
      </c>
      <c r="B322" s="929"/>
      <c r="C322" s="929"/>
      <c r="D322" s="929"/>
      <c r="E322" s="929"/>
      <c r="F322" s="929"/>
      <c r="G322" s="929"/>
      <c r="H322" s="929"/>
      <c r="I322" s="929"/>
      <c r="J322" s="929"/>
      <c r="K322" s="929"/>
      <c r="L322" s="929"/>
      <c r="M322" s="929"/>
      <c r="N322" s="929"/>
      <c r="O322" s="929"/>
      <c r="P322" s="929"/>
      <c r="Q322" s="929"/>
      <c r="R322" s="929"/>
      <c r="S322" s="930"/>
    </row>
    <row r="323" spans="1:19" x14ac:dyDescent="0.2">
      <c r="A323" s="833" t="s">
        <v>3256</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3257</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3258</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3259</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3260</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3261</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3" t="s">
        <v>387</v>
      </c>
      <c r="B329" s="834"/>
      <c r="C329" s="834"/>
      <c r="D329" s="834"/>
      <c r="E329" s="834"/>
      <c r="F329" s="834"/>
      <c r="G329" s="834"/>
      <c r="H329" s="834"/>
      <c r="I329" s="834"/>
      <c r="J329" s="834"/>
      <c r="K329" s="834"/>
      <c r="L329" s="834"/>
      <c r="M329" s="834"/>
      <c r="N329" s="834"/>
      <c r="O329" s="834"/>
      <c r="P329" s="834"/>
      <c r="Q329" s="834"/>
      <c r="R329" s="834"/>
      <c r="S329" s="835"/>
    </row>
    <row r="330" spans="1:19" x14ac:dyDescent="0.2">
      <c r="A330" s="836" t="s">
        <v>3262</v>
      </c>
      <c r="B330" s="837"/>
      <c r="C330" s="837"/>
      <c r="D330" s="837"/>
      <c r="E330" s="837"/>
      <c r="F330" s="837"/>
      <c r="G330" s="837"/>
      <c r="H330" s="837"/>
      <c r="I330" s="837"/>
      <c r="J330" s="837"/>
      <c r="K330" s="837"/>
      <c r="L330" s="837"/>
      <c r="M330" s="837"/>
      <c r="N330" s="837"/>
      <c r="O330" s="837"/>
      <c r="P330" s="837"/>
      <c r="Q330" s="837"/>
      <c r="R330" s="837"/>
      <c r="S330" s="838"/>
    </row>
    <row r="331" spans="1:19" ht="27.75" customHeight="1" x14ac:dyDescent="0.2">
      <c r="A331" s="831" t="s">
        <v>41</v>
      </c>
      <c r="B331" s="831"/>
      <c r="C331" s="831"/>
      <c r="D331" s="831" t="s">
        <v>42</v>
      </c>
      <c r="E331" s="831"/>
      <c r="F331" s="831" t="s">
        <v>43</v>
      </c>
      <c r="G331" s="831"/>
      <c r="H331" s="831"/>
      <c r="I331" s="831" t="s">
        <v>44</v>
      </c>
      <c r="J331" s="831"/>
      <c r="K331" s="827" t="s">
        <v>45</v>
      </c>
      <c r="L331" s="839"/>
      <c r="M331" s="839"/>
      <c r="N331" s="840"/>
      <c r="O331" s="841" t="s">
        <v>46</v>
      </c>
      <c r="P331" s="841"/>
      <c r="Q331" s="842"/>
      <c r="R331" s="831" t="s">
        <v>47</v>
      </c>
      <c r="S331" s="831"/>
    </row>
    <row r="332" spans="1:19" ht="28.5" customHeight="1" x14ac:dyDescent="0.2">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1.5" customHeight="1" x14ac:dyDescent="0.2">
      <c r="A333" s="831"/>
      <c r="B333" s="831"/>
      <c r="C333" s="853"/>
      <c r="D333" s="831"/>
      <c r="E333" s="831"/>
      <c r="F333" s="357" t="s">
        <v>63</v>
      </c>
      <c r="G333" s="357" t="s">
        <v>64</v>
      </c>
      <c r="H333" s="357" t="s">
        <v>65</v>
      </c>
      <c r="I333" s="831"/>
      <c r="J333" s="831"/>
      <c r="K333" s="363" t="s">
        <v>66</v>
      </c>
      <c r="L333" s="363" t="s">
        <v>67</v>
      </c>
      <c r="M333" s="363" t="s">
        <v>68</v>
      </c>
      <c r="N333" s="363" t="s">
        <v>67</v>
      </c>
      <c r="O333" s="831"/>
      <c r="P333" s="831"/>
      <c r="Q333" s="831"/>
      <c r="R333" s="831"/>
      <c r="S333" s="831"/>
    </row>
    <row r="334" spans="1:19" x14ac:dyDescent="0.2">
      <c r="A334" s="826" t="s">
        <v>69</v>
      </c>
      <c r="B334" s="826"/>
      <c r="C334" s="826"/>
      <c r="D334" s="826"/>
      <c r="E334" s="826"/>
      <c r="F334" s="826"/>
      <c r="G334" s="826"/>
      <c r="H334" s="826"/>
      <c r="I334" s="826"/>
      <c r="J334" s="826"/>
      <c r="K334" s="826"/>
      <c r="L334" s="826"/>
      <c r="M334" s="826"/>
      <c r="N334" s="826"/>
      <c r="O334" s="826"/>
      <c r="P334" s="826"/>
      <c r="Q334" s="826"/>
      <c r="R334" s="826"/>
      <c r="S334" s="826"/>
    </row>
    <row r="335" spans="1:19" s="263" customFormat="1" x14ac:dyDescent="0.2">
      <c r="A335" s="317">
        <v>0</v>
      </c>
      <c r="B335" s="317">
        <v>0</v>
      </c>
      <c r="C335" s="317">
        <v>0</v>
      </c>
      <c r="D335" s="317">
        <v>0</v>
      </c>
      <c r="E335" s="317">
        <v>0</v>
      </c>
      <c r="F335" s="317">
        <v>0</v>
      </c>
      <c r="G335" s="317">
        <v>0</v>
      </c>
      <c r="H335" s="317">
        <v>0</v>
      </c>
      <c r="I335" s="317">
        <v>0</v>
      </c>
      <c r="J335" s="317">
        <v>0</v>
      </c>
      <c r="K335" s="317">
        <v>0</v>
      </c>
      <c r="L335" s="317">
        <v>0</v>
      </c>
      <c r="M335" s="317">
        <v>0</v>
      </c>
      <c r="N335" s="317">
        <v>0</v>
      </c>
      <c r="O335" s="317">
        <v>0</v>
      </c>
      <c r="P335" s="317">
        <v>0</v>
      </c>
      <c r="Q335" s="317">
        <v>0</v>
      </c>
      <c r="R335" s="317">
        <v>0</v>
      </c>
      <c r="S335" s="317">
        <v>0</v>
      </c>
    </row>
    <row r="336" spans="1:19" x14ac:dyDescent="0.2">
      <c r="A336" s="826" t="s">
        <v>180</v>
      </c>
      <c r="B336" s="826"/>
      <c r="C336" s="826"/>
      <c r="D336" s="826"/>
      <c r="E336" s="826"/>
      <c r="F336" s="826"/>
      <c r="G336" s="826"/>
      <c r="H336" s="826"/>
      <c r="I336" s="826"/>
      <c r="J336" s="826"/>
      <c r="K336" s="826"/>
      <c r="L336" s="826"/>
      <c r="M336" s="826"/>
      <c r="N336" s="826"/>
      <c r="O336" s="826"/>
      <c r="P336" s="826"/>
      <c r="Q336" s="826"/>
      <c r="R336" s="826"/>
      <c r="S336" s="826"/>
    </row>
    <row r="337" spans="1:19" s="263" customFormat="1" x14ac:dyDescent="0.2">
      <c r="A337" s="317">
        <v>0</v>
      </c>
      <c r="B337" s="317">
        <v>0</v>
      </c>
      <c r="C337" s="317">
        <v>0</v>
      </c>
      <c r="D337" s="317">
        <v>0</v>
      </c>
      <c r="E337" s="317">
        <v>0</v>
      </c>
      <c r="F337" s="317">
        <v>0</v>
      </c>
      <c r="G337" s="317">
        <v>0</v>
      </c>
      <c r="H337" s="317">
        <v>0</v>
      </c>
      <c r="I337" s="317">
        <v>0</v>
      </c>
      <c r="J337" s="317">
        <v>0</v>
      </c>
      <c r="K337" s="317">
        <v>0</v>
      </c>
      <c r="L337" s="317">
        <v>0</v>
      </c>
      <c r="M337" s="317">
        <v>0</v>
      </c>
      <c r="N337" s="317">
        <v>0</v>
      </c>
      <c r="O337" s="317">
        <v>0</v>
      </c>
      <c r="P337" s="317">
        <v>0</v>
      </c>
      <c r="Q337" s="317">
        <v>0</v>
      </c>
      <c r="R337" s="317">
        <v>0</v>
      </c>
      <c r="S337" s="317">
        <v>0</v>
      </c>
    </row>
    <row r="338" spans="1:19" x14ac:dyDescent="0.2">
      <c r="A338" s="826" t="s">
        <v>71</v>
      </c>
      <c r="B338" s="826"/>
      <c r="C338" s="826"/>
      <c r="D338" s="826"/>
      <c r="E338" s="826"/>
      <c r="F338" s="826"/>
      <c r="G338" s="826"/>
      <c r="H338" s="826"/>
      <c r="I338" s="826"/>
      <c r="J338" s="826"/>
      <c r="K338" s="826"/>
      <c r="L338" s="826"/>
      <c r="M338" s="826"/>
      <c r="N338" s="826"/>
      <c r="O338" s="826"/>
      <c r="P338" s="826"/>
      <c r="Q338" s="826"/>
      <c r="R338" s="826"/>
      <c r="S338" s="826"/>
    </row>
    <row r="339" spans="1:19" s="263" customFormat="1" x14ac:dyDescent="0.2">
      <c r="A339" s="317">
        <v>0</v>
      </c>
      <c r="B339" s="317">
        <v>0</v>
      </c>
      <c r="C339" s="317">
        <v>0</v>
      </c>
      <c r="D339" s="317">
        <v>0</v>
      </c>
      <c r="E339" s="317">
        <v>0</v>
      </c>
      <c r="F339" s="317">
        <v>0</v>
      </c>
      <c r="G339" s="317">
        <v>0</v>
      </c>
      <c r="H339" s="317">
        <v>0</v>
      </c>
      <c r="I339" s="317">
        <v>0</v>
      </c>
      <c r="J339" s="317">
        <v>0</v>
      </c>
      <c r="K339" s="317">
        <v>0</v>
      </c>
      <c r="L339" s="317">
        <v>0</v>
      </c>
      <c r="M339" s="317">
        <v>0</v>
      </c>
      <c r="N339" s="317">
        <v>0</v>
      </c>
      <c r="O339" s="317">
        <v>0</v>
      </c>
      <c r="P339" s="317">
        <v>0</v>
      </c>
      <c r="Q339" s="317">
        <v>0</v>
      </c>
      <c r="R339" s="317">
        <v>0</v>
      </c>
      <c r="S339" s="317">
        <v>0</v>
      </c>
    </row>
    <row r="340" spans="1:19" x14ac:dyDescent="0.2">
      <c r="A340" s="826" t="s">
        <v>72</v>
      </c>
      <c r="B340" s="826"/>
      <c r="C340" s="826"/>
      <c r="D340" s="826"/>
      <c r="E340" s="826"/>
      <c r="F340" s="826"/>
      <c r="G340" s="826"/>
      <c r="H340" s="826"/>
      <c r="I340" s="826"/>
      <c r="J340" s="826"/>
      <c r="K340" s="826"/>
      <c r="L340" s="826"/>
      <c r="M340" s="826"/>
      <c r="N340" s="826"/>
      <c r="O340" s="826"/>
      <c r="P340" s="826"/>
      <c r="Q340" s="826"/>
      <c r="R340" s="826"/>
      <c r="S340" s="826"/>
    </row>
    <row r="341" spans="1:19" s="263" customFormat="1" x14ac:dyDescent="0.2">
      <c r="A341" s="317">
        <v>0</v>
      </c>
      <c r="B341" s="317">
        <v>0</v>
      </c>
      <c r="C341" s="317">
        <v>0</v>
      </c>
      <c r="D341" s="317">
        <v>0</v>
      </c>
      <c r="E341" s="317">
        <v>0</v>
      </c>
      <c r="F341" s="317">
        <v>0</v>
      </c>
      <c r="G341" s="317">
        <v>0</v>
      </c>
      <c r="H341" s="317">
        <v>0</v>
      </c>
      <c r="I341" s="317">
        <v>0</v>
      </c>
      <c r="J341" s="317">
        <v>0</v>
      </c>
      <c r="K341" s="317">
        <v>0</v>
      </c>
      <c r="L341" s="317">
        <v>0</v>
      </c>
      <c r="M341" s="317">
        <v>0</v>
      </c>
      <c r="N341" s="317">
        <v>0</v>
      </c>
      <c r="O341" s="317">
        <v>0</v>
      </c>
      <c r="P341" s="317">
        <v>0</v>
      </c>
      <c r="Q341" s="317">
        <v>0</v>
      </c>
      <c r="R341" s="317">
        <v>0</v>
      </c>
      <c r="S341" s="317">
        <v>0</v>
      </c>
    </row>
    <row r="342" spans="1:19" x14ac:dyDescent="0.2">
      <c r="A342" s="832" t="s">
        <v>73</v>
      </c>
      <c r="B342" s="832"/>
      <c r="C342" s="832"/>
      <c r="D342" s="832"/>
      <c r="E342" s="832"/>
      <c r="F342" s="832"/>
      <c r="G342" s="832"/>
      <c r="H342" s="832"/>
      <c r="I342" s="832"/>
      <c r="J342" s="832"/>
      <c r="K342" s="832"/>
      <c r="L342" s="832"/>
      <c r="M342" s="832"/>
      <c r="N342" s="832"/>
      <c r="O342" s="832"/>
      <c r="P342" s="832"/>
      <c r="Q342" s="832"/>
      <c r="R342" s="832"/>
      <c r="S342" s="832"/>
    </row>
    <row r="343" spans="1:19" s="263" customFormat="1" x14ac:dyDescent="0.2">
      <c r="A343" s="317">
        <v>0</v>
      </c>
      <c r="B343" s="317">
        <v>0</v>
      </c>
      <c r="C343" s="317">
        <v>0</v>
      </c>
      <c r="D343" s="317">
        <v>0</v>
      </c>
      <c r="E343" s="317">
        <v>0</v>
      </c>
      <c r="F343" s="317">
        <v>0</v>
      </c>
      <c r="G343" s="317">
        <v>0</v>
      </c>
      <c r="H343" s="317">
        <v>0</v>
      </c>
      <c r="I343" s="317">
        <v>0</v>
      </c>
      <c r="J343" s="317">
        <v>0</v>
      </c>
      <c r="K343" s="317">
        <v>0</v>
      </c>
      <c r="L343" s="317">
        <v>0</v>
      </c>
      <c r="M343" s="317">
        <v>0</v>
      </c>
      <c r="N343" s="317">
        <v>0</v>
      </c>
      <c r="O343" s="317">
        <v>0</v>
      </c>
      <c r="P343" s="317">
        <v>0</v>
      </c>
      <c r="Q343" s="317">
        <v>0</v>
      </c>
      <c r="R343" s="317">
        <v>0</v>
      </c>
      <c r="S343" s="317">
        <v>0</v>
      </c>
    </row>
    <row r="344" spans="1:19" x14ac:dyDescent="0.2">
      <c r="A344" s="826" t="s">
        <v>74</v>
      </c>
      <c r="B344" s="826"/>
      <c r="C344" s="826"/>
      <c r="D344" s="826"/>
      <c r="E344" s="826"/>
      <c r="F344" s="826"/>
      <c r="G344" s="826"/>
      <c r="H344" s="826"/>
      <c r="I344" s="826"/>
      <c r="J344" s="826"/>
      <c r="K344" s="826"/>
      <c r="L344" s="826"/>
      <c r="M344" s="826"/>
      <c r="N344" s="826"/>
      <c r="O344" s="826"/>
      <c r="P344" s="826"/>
      <c r="Q344" s="826"/>
      <c r="R344" s="826"/>
      <c r="S344" s="826"/>
    </row>
    <row r="345" spans="1:19" s="263" customFormat="1" x14ac:dyDescent="0.2">
      <c r="A345" s="317">
        <v>0</v>
      </c>
      <c r="B345" s="317">
        <v>0</v>
      </c>
      <c r="C345" s="317">
        <v>0</v>
      </c>
      <c r="D345" s="317">
        <v>0</v>
      </c>
      <c r="E345" s="317">
        <v>0</v>
      </c>
      <c r="F345" s="317">
        <v>0</v>
      </c>
      <c r="G345" s="317">
        <v>0</v>
      </c>
      <c r="H345" s="317">
        <v>0</v>
      </c>
      <c r="I345" s="317">
        <v>0</v>
      </c>
      <c r="J345" s="317">
        <v>0</v>
      </c>
      <c r="K345" s="317">
        <v>0</v>
      </c>
      <c r="L345" s="317">
        <v>0</v>
      </c>
      <c r="M345" s="317">
        <v>0</v>
      </c>
      <c r="N345" s="317">
        <v>0</v>
      </c>
      <c r="O345" s="317">
        <v>0</v>
      </c>
      <c r="P345" s="317">
        <v>0</v>
      </c>
      <c r="Q345" s="317">
        <v>0</v>
      </c>
      <c r="R345" s="317">
        <v>0</v>
      </c>
      <c r="S345" s="317">
        <v>0</v>
      </c>
    </row>
    <row r="346" spans="1:19" x14ac:dyDescent="0.2">
      <c r="A346" s="826" t="s">
        <v>75</v>
      </c>
      <c r="B346" s="826"/>
      <c r="C346" s="826"/>
      <c r="D346" s="826"/>
      <c r="E346" s="826"/>
      <c r="F346" s="826"/>
      <c r="G346" s="826"/>
      <c r="H346" s="826"/>
      <c r="I346" s="826"/>
      <c r="J346" s="826"/>
      <c r="K346" s="826"/>
      <c r="L346" s="826"/>
      <c r="M346" s="826"/>
      <c r="N346" s="826"/>
      <c r="O346" s="826"/>
      <c r="P346" s="826"/>
      <c r="Q346" s="826"/>
      <c r="R346" s="826"/>
      <c r="S346" s="826"/>
    </row>
    <row r="347" spans="1:19" s="263" customFormat="1" x14ac:dyDescent="0.2">
      <c r="A347" s="317">
        <v>0</v>
      </c>
      <c r="B347" s="317">
        <v>0</v>
      </c>
      <c r="C347" s="317">
        <v>0</v>
      </c>
      <c r="D347" s="317">
        <v>0</v>
      </c>
      <c r="E347" s="317">
        <v>0</v>
      </c>
      <c r="F347" s="317">
        <v>0</v>
      </c>
      <c r="G347" s="317">
        <v>0</v>
      </c>
      <c r="H347" s="317">
        <v>0</v>
      </c>
      <c r="I347" s="317">
        <v>0</v>
      </c>
      <c r="J347" s="317">
        <v>0</v>
      </c>
      <c r="K347" s="317">
        <v>0</v>
      </c>
      <c r="L347" s="317">
        <v>0</v>
      </c>
      <c r="M347" s="317">
        <v>0</v>
      </c>
      <c r="N347" s="317">
        <v>0</v>
      </c>
      <c r="O347" s="317">
        <v>0</v>
      </c>
      <c r="P347" s="317">
        <v>0</v>
      </c>
      <c r="Q347" s="317">
        <v>0</v>
      </c>
      <c r="R347" s="317">
        <v>0</v>
      </c>
      <c r="S347" s="317">
        <v>0</v>
      </c>
    </row>
    <row r="348" spans="1:19" x14ac:dyDescent="0.2">
      <c r="A348" s="826" t="s">
        <v>76</v>
      </c>
      <c r="B348" s="826"/>
      <c r="C348" s="826"/>
      <c r="D348" s="826"/>
      <c r="E348" s="826"/>
      <c r="F348" s="826"/>
      <c r="G348" s="826"/>
      <c r="H348" s="826"/>
      <c r="I348" s="826"/>
      <c r="J348" s="826"/>
      <c r="K348" s="826"/>
      <c r="L348" s="826"/>
      <c r="M348" s="826"/>
      <c r="N348" s="826"/>
      <c r="O348" s="826"/>
      <c r="P348" s="826"/>
      <c r="Q348" s="826"/>
      <c r="R348" s="826"/>
      <c r="S348" s="826"/>
    </row>
    <row r="349" spans="1:19" s="263" customFormat="1" x14ac:dyDescent="0.2">
      <c r="A349" s="317">
        <v>0</v>
      </c>
      <c r="B349" s="317">
        <v>0</v>
      </c>
      <c r="C349" s="317">
        <v>0</v>
      </c>
      <c r="D349" s="317">
        <v>0</v>
      </c>
      <c r="E349" s="317">
        <v>0</v>
      </c>
      <c r="F349" s="317">
        <v>0</v>
      </c>
      <c r="G349" s="317">
        <v>0</v>
      </c>
      <c r="H349" s="317">
        <v>0</v>
      </c>
      <c r="I349" s="317">
        <v>0</v>
      </c>
      <c r="J349" s="317">
        <v>0</v>
      </c>
      <c r="K349" s="317">
        <v>0</v>
      </c>
      <c r="L349" s="317">
        <v>0</v>
      </c>
      <c r="M349" s="317">
        <v>0</v>
      </c>
      <c r="N349" s="317">
        <v>0</v>
      </c>
      <c r="O349" s="317">
        <v>0</v>
      </c>
      <c r="P349" s="317">
        <v>0</v>
      </c>
      <c r="Q349" s="317">
        <v>0</v>
      </c>
      <c r="R349" s="317">
        <v>0</v>
      </c>
      <c r="S349" s="317">
        <v>0</v>
      </c>
    </row>
    <row r="350" spans="1:19" x14ac:dyDescent="0.2">
      <c r="A350" s="826" t="s">
        <v>77</v>
      </c>
      <c r="B350" s="826"/>
      <c r="C350" s="826"/>
      <c r="D350" s="826"/>
      <c r="E350" s="826"/>
      <c r="F350" s="826"/>
      <c r="G350" s="826"/>
      <c r="H350" s="826"/>
      <c r="I350" s="826"/>
      <c r="J350" s="826"/>
      <c r="K350" s="826"/>
      <c r="L350" s="826"/>
      <c r="M350" s="826"/>
      <c r="N350" s="826"/>
      <c r="O350" s="826"/>
      <c r="P350" s="826"/>
      <c r="Q350" s="826"/>
      <c r="R350" s="826"/>
      <c r="S350" s="826"/>
    </row>
    <row r="351" spans="1:19" s="5" customFormat="1" x14ac:dyDescent="0.2">
      <c r="A351" s="247">
        <v>0</v>
      </c>
      <c r="B351" s="247">
        <v>0</v>
      </c>
      <c r="C351" s="247">
        <v>0</v>
      </c>
      <c r="D351" s="247">
        <v>0</v>
      </c>
      <c r="E351" s="247">
        <v>0</v>
      </c>
      <c r="F351" s="247">
        <v>0</v>
      </c>
      <c r="G351" s="247">
        <v>0</v>
      </c>
      <c r="H351" s="247">
        <v>0</v>
      </c>
      <c r="I351" s="247">
        <v>0</v>
      </c>
      <c r="J351" s="247">
        <v>0</v>
      </c>
      <c r="K351" s="247">
        <v>0</v>
      </c>
      <c r="L351" s="247">
        <v>0</v>
      </c>
      <c r="M351" s="247">
        <v>0</v>
      </c>
      <c r="N351" s="247">
        <v>0</v>
      </c>
      <c r="O351" s="247">
        <v>0</v>
      </c>
      <c r="P351" s="247">
        <v>0</v>
      </c>
      <c r="Q351" s="247">
        <v>0</v>
      </c>
      <c r="R351" s="247">
        <v>0</v>
      </c>
      <c r="S351" s="247">
        <v>0</v>
      </c>
    </row>
    <row r="352" spans="1:19" x14ac:dyDescent="0.2">
      <c r="A352" s="826" t="s">
        <v>78</v>
      </c>
      <c r="B352" s="826"/>
      <c r="C352" s="826"/>
      <c r="D352" s="826"/>
      <c r="E352" s="826"/>
      <c r="F352" s="826"/>
      <c r="G352" s="826"/>
      <c r="H352" s="826"/>
      <c r="I352" s="826"/>
      <c r="J352" s="826"/>
      <c r="K352" s="826"/>
      <c r="L352" s="826"/>
      <c r="M352" s="826"/>
      <c r="N352" s="826"/>
      <c r="O352" s="826"/>
      <c r="P352" s="826"/>
      <c r="Q352" s="826"/>
      <c r="R352" s="826"/>
      <c r="S352" s="826"/>
    </row>
    <row r="353" spans="1:19" s="5" customFormat="1" x14ac:dyDescent="0.2">
      <c r="A353" s="247">
        <v>0</v>
      </c>
      <c r="B353" s="247">
        <v>0</v>
      </c>
      <c r="C353" s="247">
        <v>0</v>
      </c>
      <c r="D353" s="247">
        <v>0</v>
      </c>
      <c r="E353" s="247">
        <v>0</v>
      </c>
      <c r="F353" s="247">
        <v>0</v>
      </c>
      <c r="G353" s="247">
        <v>0</v>
      </c>
      <c r="H353" s="247">
        <v>0</v>
      </c>
      <c r="I353" s="247">
        <v>0</v>
      </c>
      <c r="J353" s="247">
        <v>0</v>
      </c>
      <c r="K353" s="247">
        <v>0</v>
      </c>
      <c r="L353" s="247">
        <v>0</v>
      </c>
      <c r="M353" s="247">
        <v>0</v>
      </c>
      <c r="N353" s="247">
        <v>0</v>
      </c>
      <c r="O353" s="247">
        <v>0</v>
      </c>
      <c r="P353" s="247">
        <v>0</v>
      </c>
      <c r="Q353" s="247">
        <v>0</v>
      </c>
      <c r="R353" s="247">
        <v>0</v>
      </c>
      <c r="S353" s="247">
        <v>0</v>
      </c>
    </row>
    <row r="354" spans="1:19" x14ac:dyDescent="0.2">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x14ac:dyDescent="0.2">
      <c r="A355" s="363"/>
      <c r="B355" s="363"/>
      <c r="C355" s="363"/>
      <c r="D355" s="363"/>
      <c r="E355" s="363"/>
      <c r="F355" s="363"/>
      <c r="G355" s="363"/>
      <c r="H355" s="363"/>
      <c r="I355" s="363"/>
      <c r="J355" s="363"/>
      <c r="K355" s="363"/>
      <c r="L355" s="363"/>
      <c r="M355" s="363"/>
      <c r="N355" s="363"/>
      <c r="O355" s="363"/>
      <c r="P355" s="363"/>
      <c r="Q355" s="363"/>
      <c r="R355" s="363"/>
      <c r="S355" s="363"/>
    </row>
    <row r="356" spans="1:19" x14ac:dyDescent="0.2">
      <c r="A356" s="826" t="s">
        <v>80</v>
      </c>
      <c r="B356" s="826"/>
      <c r="C356" s="826"/>
      <c r="D356" s="826"/>
      <c r="E356" s="826"/>
      <c r="F356" s="826"/>
      <c r="G356" s="826"/>
      <c r="H356" s="826"/>
      <c r="I356" s="826"/>
      <c r="J356" s="826"/>
      <c r="K356" s="826"/>
      <c r="L356" s="826"/>
      <c r="M356" s="826"/>
      <c r="N356" s="826"/>
      <c r="O356" s="826"/>
      <c r="P356" s="826"/>
      <c r="Q356" s="826"/>
      <c r="R356" s="826"/>
      <c r="S356" s="826"/>
    </row>
    <row r="357" spans="1:19" x14ac:dyDescent="0.2">
      <c r="A357" s="363"/>
      <c r="B357" s="363"/>
      <c r="C357" s="363"/>
      <c r="D357" s="363"/>
      <c r="E357" s="363"/>
      <c r="F357" s="363"/>
      <c r="G357" s="363"/>
      <c r="H357" s="363"/>
      <c r="I357" s="363"/>
      <c r="J357" s="363"/>
      <c r="K357" s="363"/>
      <c r="L357" s="363"/>
      <c r="M357" s="363"/>
      <c r="N357" s="363"/>
      <c r="O357" s="363"/>
      <c r="P357" s="363"/>
      <c r="Q357" s="363"/>
      <c r="R357" s="363"/>
      <c r="S357" s="363"/>
    </row>
    <row r="358" spans="1:19" x14ac:dyDescent="0.2">
      <c r="A358" s="1072" t="s">
        <v>181</v>
      </c>
      <c r="B358" s="1072"/>
      <c r="C358" s="1072"/>
      <c r="D358" s="1072"/>
      <c r="E358" s="1072"/>
      <c r="F358" s="1072"/>
      <c r="G358" s="1072"/>
      <c r="H358" s="1072"/>
      <c r="I358" s="1072"/>
      <c r="J358" s="1072"/>
      <c r="K358" s="1072"/>
      <c r="L358" s="1072"/>
      <c r="M358" s="1072"/>
      <c r="N358" s="1072"/>
      <c r="O358" s="1072"/>
      <c r="P358" s="1072"/>
      <c r="Q358" s="1072"/>
      <c r="R358" s="1072"/>
      <c r="S358" s="1072"/>
    </row>
    <row r="359" spans="1:19" x14ac:dyDescent="0.2">
      <c r="A359" s="363">
        <f>SUM(A357,A355,A353,A351,A349,A347,A345,A343,A341,A339,A337,A335)</f>
        <v>0</v>
      </c>
      <c r="B359" s="438">
        <f t="shared" ref="B359:S359" si="8">SUM(B357,B355,B353,B351,B349,B347,B345,B343,B341,B339,B337,B335)</f>
        <v>0</v>
      </c>
      <c r="C359" s="438">
        <f t="shared" si="8"/>
        <v>0</v>
      </c>
      <c r="D359" s="438">
        <f t="shared" si="8"/>
        <v>0</v>
      </c>
      <c r="E359" s="438">
        <f t="shared" si="8"/>
        <v>0</v>
      </c>
      <c r="F359" s="438">
        <f t="shared" si="8"/>
        <v>0</v>
      </c>
      <c r="G359" s="438">
        <f t="shared" si="8"/>
        <v>0</v>
      </c>
      <c r="H359" s="438">
        <f t="shared" si="8"/>
        <v>0</v>
      </c>
      <c r="I359" s="438">
        <f t="shared" si="8"/>
        <v>0</v>
      </c>
      <c r="J359" s="438">
        <f t="shared" si="8"/>
        <v>0</v>
      </c>
      <c r="K359" s="438">
        <f t="shared" si="8"/>
        <v>0</v>
      </c>
      <c r="L359" s="438">
        <f t="shared" si="8"/>
        <v>0</v>
      </c>
      <c r="M359" s="438">
        <f t="shared" si="8"/>
        <v>0</v>
      </c>
      <c r="N359" s="438">
        <f t="shared" si="8"/>
        <v>0</v>
      </c>
      <c r="O359" s="438">
        <f t="shared" si="8"/>
        <v>0</v>
      </c>
      <c r="P359" s="438">
        <f t="shared" si="8"/>
        <v>0</v>
      </c>
      <c r="Q359" s="438">
        <v>0</v>
      </c>
      <c r="R359" s="438">
        <f t="shared" si="8"/>
        <v>0</v>
      </c>
      <c r="S359" s="438">
        <f t="shared" si="8"/>
        <v>0</v>
      </c>
    </row>
    <row r="361" spans="1:19" ht="18.75" customHeight="1" x14ac:dyDescent="0.2">
      <c r="A361" s="1391" t="s">
        <v>3681</v>
      </c>
      <c r="B361" s="1152"/>
      <c r="C361" s="1152"/>
      <c r="D361" s="1152"/>
      <c r="E361" s="1152"/>
      <c r="F361" s="1152"/>
      <c r="G361" s="1152"/>
      <c r="H361" s="1152"/>
      <c r="I361" s="1152"/>
      <c r="J361" s="1152"/>
      <c r="K361" s="1152"/>
      <c r="L361" s="1152"/>
      <c r="M361" s="1152"/>
      <c r="N361" s="1152"/>
      <c r="O361" s="1152"/>
      <c r="P361" s="1152"/>
      <c r="Q361" s="1152"/>
      <c r="R361" s="1152"/>
      <c r="S361" s="1153"/>
    </row>
    <row r="362" spans="1:19" x14ac:dyDescent="0.2">
      <c r="A362" s="928" t="s">
        <v>173</v>
      </c>
      <c r="B362" s="929"/>
      <c r="C362" s="929"/>
      <c r="D362" s="929"/>
      <c r="E362" s="929"/>
      <c r="F362" s="929"/>
      <c r="G362" s="929"/>
      <c r="H362" s="929"/>
      <c r="I362" s="929"/>
      <c r="J362" s="929"/>
      <c r="K362" s="929"/>
      <c r="L362" s="929"/>
      <c r="M362" s="929"/>
      <c r="N362" s="929"/>
      <c r="O362" s="929"/>
      <c r="P362" s="929"/>
      <c r="Q362" s="929"/>
      <c r="R362" s="929"/>
      <c r="S362" s="930"/>
    </row>
    <row r="363" spans="1:19" x14ac:dyDescent="0.2">
      <c r="A363" s="833" t="s">
        <v>1924</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315</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3676</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3677</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3678</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3679</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84</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6" t="s">
        <v>3680</v>
      </c>
      <c r="B370" s="837"/>
      <c r="C370" s="837"/>
      <c r="D370" s="837"/>
      <c r="E370" s="837"/>
      <c r="F370" s="837"/>
      <c r="G370" s="837"/>
      <c r="H370" s="837"/>
      <c r="I370" s="837"/>
      <c r="J370" s="837"/>
      <c r="K370" s="837"/>
      <c r="L370" s="837"/>
      <c r="M370" s="837"/>
      <c r="N370" s="837"/>
      <c r="O370" s="837"/>
      <c r="P370" s="837"/>
      <c r="Q370" s="837"/>
      <c r="R370" s="837"/>
      <c r="S370" s="838"/>
    </row>
    <row r="371" spans="1:19" ht="31.5" customHeight="1" x14ac:dyDescent="0.2">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24.75" customHeight="1" x14ac:dyDescent="0.2">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67.5" customHeight="1" x14ac:dyDescent="0.2">
      <c r="A373" s="831"/>
      <c r="B373" s="831"/>
      <c r="C373" s="853"/>
      <c r="D373" s="831"/>
      <c r="E373" s="831"/>
      <c r="F373" s="489" t="s">
        <v>63</v>
      </c>
      <c r="G373" s="489" t="s">
        <v>64</v>
      </c>
      <c r="H373" s="489" t="s">
        <v>65</v>
      </c>
      <c r="I373" s="831"/>
      <c r="J373" s="831"/>
      <c r="K373" s="492" t="s">
        <v>66</v>
      </c>
      <c r="L373" s="492" t="s">
        <v>67</v>
      </c>
      <c r="M373" s="492" t="s">
        <v>68</v>
      </c>
      <c r="N373" s="492" t="s">
        <v>67</v>
      </c>
      <c r="O373" s="831"/>
      <c r="P373" s="831"/>
      <c r="Q373" s="831"/>
      <c r="R373" s="831"/>
      <c r="S373" s="831"/>
    </row>
    <row r="374" spans="1:19" x14ac:dyDescent="0.2">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s="494" customFormat="1" x14ac:dyDescent="0.2">
      <c r="A375" s="493">
        <v>3</v>
      </c>
      <c r="B375" s="493">
        <v>0</v>
      </c>
      <c r="C375" s="493">
        <v>3</v>
      </c>
      <c r="D375" s="493">
        <v>0</v>
      </c>
      <c r="E375" s="493">
        <v>3</v>
      </c>
      <c r="F375" s="493">
        <v>3</v>
      </c>
      <c r="G375" s="493">
        <v>0</v>
      </c>
      <c r="H375" s="493">
        <v>0</v>
      </c>
      <c r="I375" s="493">
        <v>3</v>
      </c>
      <c r="J375" s="493">
        <v>0</v>
      </c>
      <c r="K375" s="493">
        <v>0</v>
      </c>
      <c r="L375" s="493">
        <v>0</v>
      </c>
      <c r="M375" s="493">
        <v>0</v>
      </c>
      <c r="N375" s="493">
        <v>0</v>
      </c>
      <c r="O375" s="493">
        <v>3</v>
      </c>
      <c r="P375" s="493">
        <v>0</v>
      </c>
      <c r="Q375" s="493">
        <v>0</v>
      </c>
      <c r="R375" s="493">
        <v>0</v>
      </c>
      <c r="S375" s="493">
        <v>0</v>
      </c>
    </row>
    <row r="376" spans="1:19" x14ac:dyDescent="0.2">
      <c r="A376" s="826" t="s">
        <v>180</v>
      </c>
      <c r="B376" s="826"/>
      <c r="C376" s="826"/>
      <c r="D376" s="826"/>
      <c r="E376" s="826"/>
      <c r="F376" s="826"/>
      <c r="G376" s="826"/>
      <c r="H376" s="826"/>
      <c r="I376" s="826"/>
      <c r="J376" s="826"/>
      <c r="K376" s="826"/>
      <c r="L376" s="826"/>
      <c r="M376" s="826"/>
      <c r="N376" s="826"/>
      <c r="O376" s="826"/>
      <c r="P376" s="826"/>
      <c r="Q376" s="826"/>
      <c r="R376" s="826"/>
      <c r="S376" s="826"/>
    </row>
    <row r="377" spans="1:19" s="494" customFormat="1" x14ac:dyDescent="0.2">
      <c r="A377" s="19">
        <v>5</v>
      </c>
      <c r="B377" s="19">
        <v>0</v>
      </c>
      <c r="C377" s="19">
        <v>5</v>
      </c>
      <c r="D377" s="19">
        <v>0</v>
      </c>
      <c r="E377" s="19">
        <v>5</v>
      </c>
      <c r="F377" s="493">
        <v>0</v>
      </c>
      <c r="G377" s="493">
        <v>5</v>
      </c>
      <c r="H377" s="493">
        <v>0</v>
      </c>
      <c r="I377" s="493">
        <v>5</v>
      </c>
      <c r="J377" s="493">
        <v>0</v>
      </c>
      <c r="K377" s="493">
        <v>0</v>
      </c>
      <c r="L377" s="493">
        <v>0</v>
      </c>
      <c r="M377" s="493">
        <v>0</v>
      </c>
      <c r="N377" s="493">
        <v>0</v>
      </c>
      <c r="O377" s="493">
        <v>5</v>
      </c>
      <c r="P377" s="493">
        <v>0</v>
      </c>
      <c r="Q377" s="493">
        <v>0</v>
      </c>
      <c r="R377" s="493">
        <v>0</v>
      </c>
      <c r="S377" s="493">
        <v>0</v>
      </c>
    </row>
    <row r="378" spans="1:19" x14ac:dyDescent="0.2">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494" customFormat="1" x14ac:dyDescent="0.2">
      <c r="A379" s="19">
        <v>2</v>
      </c>
      <c r="B379" s="19">
        <v>0</v>
      </c>
      <c r="C379" s="19">
        <v>2</v>
      </c>
      <c r="D379" s="19">
        <v>0</v>
      </c>
      <c r="E379" s="19">
        <v>2</v>
      </c>
      <c r="F379" s="19">
        <v>0</v>
      </c>
      <c r="G379" s="19">
        <v>1</v>
      </c>
      <c r="H379" s="493">
        <v>0</v>
      </c>
      <c r="I379" s="493">
        <v>1</v>
      </c>
      <c r="J379" s="493">
        <v>1</v>
      </c>
      <c r="K379" s="493" t="s">
        <v>1923</v>
      </c>
      <c r="L379" s="493">
        <v>1</v>
      </c>
      <c r="M379" s="493">
        <v>0</v>
      </c>
      <c r="N379" s="493">
        <v>0</v>
      </c>
      <c r="O379" s="493">
        <v>2</v>
      </c>
      <c r="P379" s="493">
        <v>0</v>
      </c>
      <c r="Q379" s="493">
        <v>0</v>
      </c>
      <c r="R379" s="493">
        <v>0</v>
      </c>
      <c r="S379" s="493">
        <v>0</v>
      </c>
    </row>
    <row r="380" spans="1:19" x14ac:dyDescent="0.2">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5" customFormat="1" x14ac:dyDescent="0.2">
      <c r="A381" s="19">
        <v>4</v>
      </c>
      <c r="B381" s="19">
        <v>0</v>
      </c>
      <c r="C381" s="19">
        <v>4</v>
      </c>
      <c r="D381" s="19">
        <v>0</v>
      </c>
      <c r="E381" s="19">
        <v>4</v>
      </c>
      <c r="F381" s="19">
        <v>0</v>
      </c>
      <c r="G381" s="19">
        <v>4</v>
      </c>
      <c r="H381" s="547">
        <v>0</v>
      </c>
      <c r="I381" s="547">
        <v>4</v>
      </c>
      <c r="J381" s="547">
        <v>0</v>
      </c>
      <c r="K381" s="547">
        <v>0</v>
      </c>
      <c r="L381" s="547">
        <v>0</v>
      </c>
      <c r="M381" s="547">
        <v>0</v>
      </c>
      <c r="N381" s="547">
        <v>0</v>
      </c>
      <c r="O381" s="547">
        <v>4</v>
      </c>
      <c r="P381" s="547">
        <v>0</v>
      </c>
      <c r="Q381" s="547">
        <v>0</v>
      </c>
      <c r="R381" s="547">
        <v>0</v>
      </c>
      <c r="S381" s="547">
        <v>0</v>
      </c>
    </row>
    <row r="382" spans="1:19" x14ac:dyDescent="0.2">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5" customFormat="1" x14ac:dyDescent="0.2">
      <c r="A383" s="19">
        <v>1</v>
      </c>
      <c r="B383" s="19">
        <v>0</v>
      </c>
      <c r="C383" s="19">
        <v>1</v>
      </c>
      <c r="D383" s="19">
        <v>0</v>
      </c>
      <c r="E383" s="19">
        <v>1</v>
      </c>
      <c r="F383" s="19">
        <v>0</v>
      </c>
      <c r="G383" s="19">
        <v>1</v>
      </c>
      <c r="H383" s="19">
        <v>0</v>
      </c>
      <c r="I383" s="610">
        <v>1</v>
      </c>
      <c r="J383" s="610">
        <v>0</v>
      </c>
      <c r="K383" s="610">
        <v>0</v>
      </c>
      <c r="L383" s="610">
        <v>0</v>
      </c>
      <c r="M383" s="610">
        <v>0</v>
      </c>
      <c r="N383" s="610">
        <v>0</v>
      </c>
      <c r="O383" s="610">
        <v>1</v>
      </c>
      <c r="P383" s="610">
        <v>0</v>
      </c>
      <c r="Q383" s="610">
        <v>0</v>
      </c>
      <c r="R383" s="610">
        <v>0</v>
      </c>
      <c r="S383" s="610">
        <v>0</v>
      </c>
    </row>
    <row r="384" spans="1:19" x14ac:dyDescent="0.2">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x14ac:dyDescent="0.2">
      <c r="A385" s="19">
        <v>1</v>
      </c>
      <c r="B385" s="19">
        <v>2</v>
      </c>
      <c r="C385" s="19">
        <v>3</v>
      </c>
      <c r="D385" s="19">
        <v>2</v>
      </c>
      <c r="E385" s="19">
        <v>1</v>
      </c>
      <c r="F385" s="19">
        <v>0</v>
      </c>
      <c r="G385" s="19">
        <v>3</v>
      </c>
      <c r="H385" s="19">
        <v>0</v>
      </c>
      <c r="I385" s="643">
        <v>3</v>
      </c>
      <c r="J385" s="643">
        <v>0</v>
      </c>
      <c r="K385" s="643">
        <v>0</v>
      </c>
      <c r="L385" s="643">
        <v>0</v>
      </c>
      <c r="M385" s="643">
        <v>0</v>
      </c>
      <c r="N385" s="643">
        <v>0</v>
      </c>
      <c r="O385" s="643">
        <v>1</v>
      </c>
      <c r="P385" s="643">
        <v>2</v>
      </c>
      <c r="Q385" s="643">
        <v>0</v>
      </c>
      <c r="R385" s="643">
        <v>0</v>
      </c>
      <c r="S385" s="643">
        <v>0</v>
      </c>
    </row>
    <row r="386" spans="1:19" x14ac:dyDescent="0.2">
      <c r="A386" s="826" t="s">
        <v>75</v>
      </c>
      <c r="B386" s="826"/>
      <c r="C386" s="826"/>
      <c r="D386" s="826"/>
      <c r="E386" s="826"/>
      <c r="F386" s="826"/>
      <c r="G386" s="826"/>
      <c r="H386" s="826"/>
      <c r="I386" s="826"/>
      <c r="J386" s="826"/>
      <c r="K386" s="826"/>
      <c r="L386" s="826"/>
      <c r="M386" s="826"/>
      <c r="N386" s="826"/>
      <c r="O386" s="826"/>
      <c r="P386" s="826"/>
      <c r="Q386" s="826"/>
      <c r="R386" s="826"/>
      <c r="S386" s="826"/>
    </row>
    <row r="387" spans="1:19" s="5" customFormat="1" x14ac:dyDescent="0.2">
      <c r="A387" s="19">
        <v>0</v>
      </c>
      <c r="B387" s="19">
        <v>0</v>
      </c>
      <c r="C387" s="19">
        <v>0</v>
      </c>
      <c r="D387" s="19">
        <v>0</v>
      </c>
      <c r="E387" s="19">
        <v>0</v>
      </c>
      <c r="F387" s="19">
        <v>0</v>
      </c>
      <c r="G387" s="19">
        <v>0</v>
      </c>
      <c r="H387" s="19">
        <v>0</v>
      </c>
      <c r="I387" s="19">
        <v>0</v>
      </c>
      <c r="J387" s="686">
        <v>0</v>
      </c>
      <c r="K387" s="677">
        <v>0</v>
      </c>
      <c r="L387" s="677">
        <v>0</v>
      </c>
      <c r="M387" s="677">
        <v>0</v>
      </c>
      <c r="N387" s="687">
        <v>0</v>
      </c>
      <c r="O387" s="19">
        <v>0</v>
      </c>
      <c r="P387" s="686">
        <v>0</v>
      </c>
      <c r="Q387" s="686">
        <v>0</v>
      </c>
      <c r="R387" s="686">
        <v>0</v>
      </c>
      <c r="S387" s="686">
        <v>0</v>
      </c>
    </row>
    <row r="388" spans="1:19" x14ac:dyDescent="0.2">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108" customFormat="1" x14ac:dyDescent="0.25">
      <c r="A389" s="735">
        <v>2</v>
      </c>
      <c r="B389" s="735">
        <v>1</v>
      </c>
      <c r="C389" s="735">
        <v>3</v>
      </c>
      <c r="D389" s="735">
        <v>0</v>
      </c>
      <c r="E389" s="735">
        <v>3</v>
      </c>
      <c r="F389" s="735">
        <v>0</v>
      </c>
      <c r="G389" s="735">
        <v>3</v>
      </c>
      <c r="H389" s="735">
        <v>0</v>
      </c>
      <c r="I389" s="735">
        <v>0</v>
      </c>
      <c r="J389" s="746">
        <v>0</v>
      </c>
      <c r="K389" s="736">
        <v>0</v>
      </c>
      <c r="L389" s="736">
        <v>0</v>
      </c>
      <c r="M389" s="736">
        <v>0</v>
      </c>
      <c r="N389" s="687">
        <v>0</v>
      </c>
      <c r="O389" s="735">
        <v>0</v>
      </c>
      <c r="P389" s="736">
        <v>3</v>
      </c>
      <c r="Q389" s="746">
        <v>0</v>
      </c>
      <c r="R389" s="746">
        <v>0</v>
      </c>
      <c r="S389" s="746">
        <v>0</v>
      </c>
    </row>
    <row r="390" spans="1:19" x14ac:dyDescent="0.2">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108" customFormat="1" x14ac:dyDescent="0.25">
      <c r="A391" s="735">
        <v>1</v>
      </c>
      <c r="B391" s="735">
        <v>1</v>
      </c>
      <c r="C391" s="735">
        <v>2</v>
      </c>
      <c r="D391" s="735">
        <v>0</v>
      </c>
      <c r="E391" s="735">
        <v>2</v>
      </c>
      <c r="F391" s="735">
        <v>0</v>
      </c>
      <c r="G391" s="735">
        <v>2</v>
      </c>
      <c r="H391" s="735">
        <v>0</v>
      </c>
      <c r="I391" s="735">
        <v>0</v>
      </c>
      <c r="J391" s="746">
        <v>0</v>
      </c>
      <c r="K391" s="736">
        <v>0</v>
      </c>
      <c r="L391" s="736">
        <v>0</v>
      </c>
      <c r="M391" s="736">
        <v>0</v>
      </c>
      <c r="N391" s="687">
        <v>0</v>
      </c>
      <c r="O391" s="735">
        <v>0</v>
      </c>
      <c r="P391" s="736">
        <v>2</v>
      </c>
      <c r="Q391" s="746">
        <v>0</v>
      </c>
      <c r="R391" s="746">
        <v>0</v>
      </c>
      <c r="S391" s="746">
        <v>0</v>
      </c>
    </row>
    <row r="392" spans="1:19" x14ac:dyDescent="0.2">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5" customFormat="1" x14ac:dyDescent="0.2">
      <c r="A393" s="247">
        <v>0</v>
      </c>
      <c r="B393" s="247">
        <v>0</v>
      </c>
      <c r="C393" s="247">
        <v>0</v>
      </c>
      <c r="D393" s="247">
        <v>0</v>
      </c>
      <c r="E393" s="247">
        <v>0</v>
      </c>
      <c r="F393" s="247">
        <v>0</v>
      </c>
      <c r="G393" s="247">
        <v>0</v>
      </c>
      <c r="H393" s="247">
        <v>0</v>
      </c>
      <c r="I393" s="247">
        <v>0</v>
      </c>
      <c r="J393" s="247">
        <v>0</v>
      </c>
      <c r="K393" s="247">
        <v>0</v>
      </c>
      <c r="L393" s="247">
        <v>0</v>
      </c>
      <c r="M393" s="247">
        <v>0</v>
      </c>
      <c r="N393" s="247">
        <v>0</v>
      </c>
      <c r="O393" s="247">
        <v>0</v>
      </c>
      <c r="P393" s="247">
        <v>0</v>
      </c>
      <c r="Q393" s="247">
        <v>0</v>
      </c>
      <c r="R393" s="247">
        <v>0</v>
      </c>
      <c r="S393" s="247">
        <v>0</v>
      </c>
    </row>
    <row r="394" spans="1:19" x14ac:dyDescent="0.2">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x14ac:dyDescent="0.2">
      <c r="A395" s="491"/>
      <c r="B395" s="491"/>
      <c r="C395" s="491"/>
      <c r="D395" s="491"/>
      <c r="E395" s="491"/>
      <c r="F395" s="491"/>
      <c r="G395" s="491"/>
      <c r="H395" s="491"/>
      <c r="I395" s="491"/>
      <c r="J395" s="203"/>
      <c r="K395" s="492"/>
      <c r="L395" s="492"/>
      <c r="M395" s="492"/>
      <c r="N395" s="492"/>
      <c r="O395" s="492"/>
      <c r="P395" s="492"/>
      <c r="Q395" s="492"/>
      <c r="R395" s="492"/>
      <c r="S395" s="492"/>
    </row>
    <row r="396" spans="1:19" x14ac:dyDescent="0.2">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x14ac:dyDescent="0.2">
      <c r="A397" s="204"/>
      <c r="B397" s="204"/>
      <c r="C397" s="204"/>
      <c r="D397" s="204"/>
      <c r="E397" s="204"/>
      <c r="F397" s="204"/>
      <c r="G397" s="204"/>
      <c r="H397" s="491"/>
      <c r="I397" s="491"/>
      <c r="J397" s="203"/>
      <c r="K397" s="492"/>
      <c r="L397" s="492"/>
      <c r="M397" s="492"/>
      <c r="N397" s="492"/>
      <c r="O397" s="492"/>
      <c r="P397" s="492"/>
      <c r="Q397" s="492"/>
      <c r="R397" s="492"/>
      <c r="S397" s="492"/>
    </row>
    <row r="398" spans="1:19" x14ac:dyDescent="0.2">
      <c r="A398" s="1072" t="s">
        <v>181</v>
      </c>
      <c r="B398" s="1072"/>
      <c r="C398" s="1072"/>
      <c r="D398" s="1072"/>
      <c r="E398" s="1072"/>
      <c r="F398" s="1072"/>
      <c r="G398" s="1072"/>
      <c r="H398" s="1072"/>
      <c r="I398" s="1072"/>
      <c r="J398" s="1072"/>
      <c r="K398" s="1072"/>
      <c r="L398" s="1072"/>
      <c r="M398" s="1072"/>
      <c r="N398" s="1072"/>
      <c r="O398" s="1072"/>
      <c r="P398" s="1072"/>
      <c r="Q398" s="1072"/>
      <c r="R398" s="1072"/>
      <c r="S398" s="1072"/>
    </row>
    <row r="399" spans="1:19" x14ac:dyDescent="0.2">
      <c r="A399" s="492">
        <f>SUM(A397,A395,A393,A391,A389,A387,A385,A383,A381,A379,A377,A375)</f>
        <v>19</v>
      </c>
      <c r="B399" s="492">
        <f t="shared" ref="B399:S399" si="9">SUM(B397,B395,B393,B391,B389,B387,B385,B383,B381,B379,B377,B375)</f>
        <v>4</v>
      </c>
      <c r="C399" s="492">
        <f t="shared" si="9"/>
        <v>23</v>
      </c>
      <c r="D399" s="492">
        <f t="shared" si="9"/>
        <v>2</v>
      </c>
      <c r="E399" s="492">
        <f t="shared" si="9"/>
        <v>21</v>
      </c>
      <c r="F399" s="492">
        <f t="shared" si="9"/>
        <v>3</v>
      </c>
      <c r="G399" s="492">
        <f t="shared" si="9"/>
        <v>19</v>
      </c>
      <c r="H399" s="492">
        <f t="shared" si="9"/>
        <v>0</v>
      </c>
      <c r="I399" s="492">
        <f t="shared" si="9"/>
        <v>17</v>
      </c>
      <c r="J399" s="492">
        <f t="shared" si="9"/>
        <v>1</v>
      </c>
      <c r="K399" s="492">
        <f t="shared" si="9"/>
        <v>0</v>
      </c>
      <c r="L399" s="492">
        <f t="shared" si="9"/>
        <v>1</v>
      </c>
      <c r="M399" s="492">
        <f t="shared" si="9"/>
        <v>0</v>
      </c>
      <c r="N399" s="492">
        <f t="shared" si="9"/>
        <v>0</v>
      </c>
      <c r="O399" s="492">
        <f t="shared" si="9"/>
        <v>16</v>
      </c>
      <c r="P399" s="492">
        <f t="shared" si="9"/>
        <v>7</v>
      </c>
      <c r="Q399" s="492">
        <f t="shared" si="9"/>
        <v>0</v>
      </c>
      <c r="R399" s="492">
        <f t="shared" si="9"/>
        <v>0</v>
      </c>
      <c r="S399" s="492">
        <f t="shared" si="9"/>
        <v>0</v>
      </c>
    </row>
    <row r="401" spans="1:19" s="168" customFormat="1" x14ac:dyDescent="0.2">
      <c r="A401" s="931" t="s">
        <v>185</v>
      </c>
      <c r="B401" s="931"/>
      <c r="C401" s="931"/>
      <c r="D401" s="931"/>
      <c r="E401" s="931"/>
      <c r="F401" s="931"/>
      <c r="G401" s="931"/>
      <c r="H401" s="931"/>
      <c r="I401" s="931"/>
      <c r="J401" s="931"/>
      <c r="K401" s="931"/>
      <c r="L401" s="931"/>
      <c r="M401" s="931"/>
      <c r="N401" s="931"/>
      <c r="O401" s="931"/>
      <c r="P401" s="931"/>
      <c r="Q401" s="931"/>
      <c r="R401" s="931"/>
      <c r="S401" s="931"/>
    </row>
    <row r="402" spans="1:19" s="168" customFormat="1" x14ac:dyDescent="0.2">
      <c r="A402" s="496">
        <f>SUM(A399,A359,A319,A279,A239,A199,A159,A119,A79,A39)</f>
        <v>67</v>
      </c>
      <c r="B402" s="496">
        <f t="shared" ref="B402:S402" si="10">SUM(B399,B359,B319,B279,B239,B199,B159,B119,B79,B39)</f>
        <v>61</v>
      </c>
      <c r="C402" s="496">
        <f t="shared" si="10"/>
        <v>126</v>
      </c>
      <c r="D402" s="496">
        <f t="shared" si="10"/>
        <v>21</v>
      </c>
      <c r="E402" s="496">
        <f t="shared" si="10"/>
        <v>106</v>
      </c>
      <c r="F402" s="496">
        <f t="shared" si="10"/>
        <v>18</v>
      </c>
      <c r="G402" s="496">
        <f t="shared" si="10"/>
        <v>104</v>
      </c>
      <c r="H402" s="496">
        <f t="shared" si="10"/>
        <v>14</v>
      </c>
      <c r="I402" s="496">
        <f t="shared" si="10"/>
        <v>106</v>
      </c>
      <c r="J402" s="496">
        <f t="shared" si="10"/>
        <v>2</v>
      </c>
      <c r="K402" s="496">
        <f t="shared" si="10"/>
        <v>0</v>
      </c>
      <c r="L402" s="496">
        <f t="shared" si="10"/>
        <v>2</v>
      </c>
      <c r="M402" s="496">
        <f t="shared" si="10"/>
        <v>0</v>
      </c>
      <c r="N402" s="496">
        <f t="shared" si="10"/>
        <v>0</v>
      </c>
      <c r="O402" s="496">
        <f t="shared" si="10"/>
        <v>87</v>
      </c>
      <c r="P402" s="496">
        <f t="shared" si="10"/>
        <v>38</v>
      </c>
      <c r="Q402" s="496">
        <f t="shared" si="10"/>
        <v>1</v>
      </c>
      <c r="R402" s="496">
        <f t="shared" si="10"/>
        <v>0</v>
      </c>
      <c r="S402" s="496">
        <f t="shared" si="10"/>
        <v>0</v>
      </c>
    </row>
  </sheetData>
  <mergeCells count="451">
    <mergeCell ref="A72:S72"/>
    <mergeCell ref="A74:S74"/>
    <mergeCell ref="A76:S76"/>
    <mergeCell ref="A38:S38"/>
    <mergeCell ref="A26:S26"/>
    <mergeCell ref="A6:S6"/>
    <mergeCell ref="A1:S1"/>
    <mergeCell ref="A2:S2"/>
    <mergeCell ref="A3:S3"/>
    <mergeCell ref="A4:S4"/>
    <mergeCell ref="A5:S5"/>
    <mergeCell ref="B12:B13"/>
    <mergeCell ref="C12:C13"/>
    <mergeCell ref="D12:D13"/>
    <mergeCell ref="E12:E13"/>
    <mergeCell ref="A7:S7"/>
    <mergeCell ref="A8:S8"/>
    <mergeCell ref="A9:S9"/>
    <mergeCell ref="A10:S10"/>
    <mergeCell ref="A11:C11"/>
    <mergeCell ref="D11:E11"/>
    <mergeCell ref="F11:H11"/>
    <mergeCell ref="I11:J11"/>
    <mergeCell ref="K11:N11"/>
    <mergeCell ref="O11:Q11"/>
    <mergeCell ref="R11:S11"/>
    <mergeCell ref="A28:S28"/>
    <mergeCell ref="A30:S30"/>
    <mergeCell ref="A32:S32"/>
    <mergeCell ref="A34:S34"/>
    <mergeCell ref="A36:S36"/>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12:A13"/>
    <mergeCell ref="A46:S46"/>
    <mergeCell ref="A47:S47"/>
    <mergeCell ref="A48:S48"/>
    <mergeCell ref="A49:S49"/>
    <mergeCell ref="A50:S50"/>
    <mergeCell ref="A41:S41"/>
    <mergeCell ref="A42:S42"/>
    <mergeCell ref="A43:S43"/>
    <mergeCell ref="A44:S44"/>
    <mergeCell ref="A45:S45"/>
    <mergeCell ref="O51:Q51"/>
    <mergeCell ref="R51:S51"/>
    <mergeCell ref="A52:A53"/>
    <mergeCell ref="B52:B53"/>
    <mergeCell ref="C52:C53"/>
    <mergeCell ref="D52:D53"/>
    <mergeCell ref="E52:E53"/>
    <mergeCell ref="F52:H52"/>
    <mergeCell ref="I52:I53"/>
    <mergeCell ref="J52:J53"/>
    <mergeCell ref="K52:L52"/>
    <mergeCell ref="M52:N52"/>
    <mergeCell ref="O52:O53"/>
    <mergeCell ref="P52:P53"/>
    <mergeCell ref="Q52:Q53"/>
    <mergeCell ref="R52:R53"/>
    <mergeCell ref="A51:C51"/>
    <mergeCell ref="D51:E51"/>
    <mergeCell ref="F51:H51"/>
    <mergeCell ref="I51:J51"/>
    <mergeCell ref="K51:N51"/>
    <mergeCell ref="A62:S62"/>
    <mergeCell ref="A64:S64"/>
    <mergeCell ref="A66:S66"/>
    <mergeCell ref="A68:S68"/>
    <mergeCell ref="A70:S70"/>
    <mergeCell ref="S52:S53"/>
    <mergeCell ref="A54:S54"/>
    <mergeCell ref="A56:S56"/>
    <mergeCell ref="A58:S58"/>
    <mergeCell ref="A60:S60"/>
    <mergeCell ref="A85:S85"/>
    <mergeCell ref="A86:S86"/>
    <mergeCell ref="A87:S87"/>
    <mergeCell ref="A88:S88"/>
    <mergeCell ref="A89:S89"/>
    <mergeCell ref="A78:S78"/>
    <mergeCell ref="A81:S81"/>
    <mergeCell ref="A82:S82"/>
    <mergeCell ref="A83:S83"/>
    <mergeCell ref="A84:S84"/>
    <mergeCell ref="A90:S90"/>
    <mergeCell ref="A91:C91"/>
    <mergeCell ref="D91:E91"/>
    <mergeCell ref="F91:H91"/>
    <mergeCell ref="I91:J91"/>
    <mergeCell ref="K91:N91"/>
    <mergeCell ref="O91:Q91"/>
    <mergeCell ref="R91:S91"/>
    <mergeCell ref="O92:O93"/>
    <mergeCell ref="P92:P93"/>
    <mergeCell ref="Q92:Q93"/>
    <mergeCell ref="R92:R93"/>
    <mergeCell ref="S92:S93"/>
    <mergeCell ref="F92:H92"/>
    <mergeCell ref="I92:I93"/>
    <mergeCell ref="J92:J93"/>
    <mergeCell ref="K92:L92"/>
    <mergeCell ref="M92:N92"/>
    <mergeCell ref="A94:S94"/>
    <mergeCell ref="A96:S96"/>
    <mergeCell ref="A98:S98"/>
    <mergeCell ref="A100:S100"/>
    <mergeCell ref="A102:S102"/>
    <mergeCell ref="A92:A93"/>
    <mergeCell ref="B92:B93"/>
    <mergeCell ref="C92:C93"/>
    <mergeCell ref="D92:D93"/>
    <mergeCell ref="E92:E93"/>
    <mergeCell ref="A114:S114"/>
    <mergeCell ref="A116:S116"/>
    <mergeCell ref="A118:S118"/>
    <mergeCell ref="A121:S121"/>
    <mergeCell ref="A122:S122"/>
    <mergeCell ref="A104:S104"/>
    <mergeCell ref="A106:S106"/>
    <mergeCell ref="A108:S108"/>
    <mergeCell ref="A110:S110"/>
    <mergeCell ref="A112:S112"/>
    <mergeCell ref="R132:R133"/>
    <mergeCell ref="S132:S133"/>
    <mergeCell ref="F132:H132"/>
    <mergeCell ref="I132:I133"/>
    <mergeCell ref="J132:J133"/>
    <mergeCell ref="K132:L132"/>
    <mergeCell ref="A123:S123"/>
    <mergeCell ref="A124:S124"/>
    <mergeCell ref="A125:S125"/>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54:S154"/>
    <mergeCell ref="A156:S156"/>
    <mergeCell ref="A158:S158"/>
    <mergeCell ref="A161:S161"/>
    <mergeCell ref="A162:S162"/>
    <mergeCell ref="M132:N13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O132:O133"/>
    <mergeCell ref="P132:P133"/>
    <mergeCell ref="Q132:Q133"/>
    <mergeCell ref="R172:R173"/>
    <mergeCell ref="S172:S173"/>
    <mergeCell ref="F172:H172"/>
    <mergeCell ref="I172:I173"/>
    <mergeCell ref="J172:J173"/>
    <mergeCell ref="K172:L172"/>
    <mergeCell ref="A163:S163"/>
    <mergeCell ref="A164:S164"/>
    <mergeCell ref="A165:S165"/>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94:S194"/>
    <mergeCell ref="A196:S196"/>
    <mergeCell ref="A198:S198"/>
    <mergeCell ref="A201:S201"/>
    <mergeCell ref="A202:S202"/>
    <mergeCell ref="M172:N172"/>
    <mergeCell ref="A184:S184"/>
    <mergeCell ref="A186:S186"/>
    <mergeCell ref="A188:S188"/>
    <mergeCell ref="A190:S190"/>
    <mergeCell ref="A192:S192"/>
    <mergeCell ref="A174:S174"/>
    <mergeCell ref="A176:S176"/>
    <mergeCell ref="A178:S178"/>
    <mergeCell ref="A180:S180"/>
    <mergeCell ref="A182:S182"/>
    <mergeCell ref="A172:A173"/>
    <mergeCell ref="B172:B173"/>
    <mergeCell ref="C172:C173"/>
    <mergeCell ref="D172:D173"/>
    <mergeCell ref="E172:E173"/>
    <mergeCell ref="O172:O173"/>
    <mergeCell ref="P172:P173"/>
    <mergeCell ref="Q172:Q173"/>
    <mergeCell ref="R212:R213"/>
    <mergeCell ref="S212:S213"/>
    <mergeCell ref="F212:H212"/>
    <mergeCell ref="I212:I213"/>
    <mergeCell ref="J212:J213"/>
    <mergeCell ref="K212:L212"/>
    <mergeCell ref="A203:S203"/>
    <mergeCell ref="A204:S204"/>
    <mergeCell ref="A205:S205"/>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34:S234"/>
    <mergeCell ref="A236:S236"/>
    <mergeCell ref="A238:S238"/>
    <mergeCell ref="A241:S241"/>
    <mergeCell ref="A242:S24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52:R253"/>
    <mergeCell ref="S252:S253"/>
    <mergeCell ref="F252:H252"/>
    <mergeCell ref="I252:I253"/>
    <mergeCell ref="J252:J253"/>
    <mergeCell ref="K252:L252"/>
    <mergeCell ref="A243:S243"/>
    <mergeCell ref="A244:S244"/>
    <mergeCell ref="A245:S245"/>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74:S274"/>
    <mergeCell ref="A276:S276"/>
    <mergeCell ref="A278:S278"/>
    <mergeCell ref="A281:S281"/>
    <mergeCell ref="A282:S282"/>
    <mergeCell ref="M252:N252"/>
    <mergeCell ref="A264:S264"/>
    <mergeCell ref="A266:S266"/>
    <mergeCell ref="A268:S268"/>
    <mergeCell ref="A270:S270"/>
    <mergeCell ref="A272:S272"/>
    <mergeCell ref="A254:S254"/>
    <mergeCell ref="A256:S256"/>
    <mergeCell ref="A258:S258"/>
    <mergeCell ref="A260:S260"/>
    <mergeCell ref="A262:S262"/>
    <mergeCell ref="A252:A253"/>
    <mergeCell ref="B252:B253"/>
    <mergeCell ref="C252:C253"/>
    <mergeCell ref="D252:D253"/>
    <mergeCell ref="E252:E253"/>
    <mergeCell ref="O252:O253"/>
    <mergeCell ref="P252:P253"/>
    <mergeCell ref="Q252:Q253"/>
    <mergeCell ref="K292:L292"/>
    <mergeCell ref="A283:S283"/>
    <mergeCell ref="A284:S284"/>
    <mergeCell ref="A285:S285"/>
    <mergeCell ref="A286:S286"/>
    <mergeCell ref="A287:S287"/>
    <mergeCell ref="A288:S288"/>
    <mergeCell ref="A289:S289"/>
    <mergeCell ref="A290:S290"/>
    <mergeCell ref="A291:C291"/>
    <mergeCell ref="D291:E291"/>
    <mergeCell ref="F291:H291"/>
    <mergeCell ref="I291:J291"/>
    <mergeCell ref="K291:N291"/>
    <mergeCell ref="O291:Q291"/>
    <mergeCell ref="R291:S291"/>
    <mergeCell ref="M292:N292"/>
    <mergeCell ref="A292:A293"/>
    <mergeCell ref="B292:B293"/>
    <mergeCell ref="C292:C293"/>
    <mergeCell ref="D292:D293"/>
    <mergeCell ref="E292:E293"/>
    <mergeCell ref="O292:O293"/>
    <mergeCell ref="P292:P293"/>
    <mergeCell ref="A304:S304"/>
    <mergeCell ref="A306:S306"/>
    <mergeCell ref="A308:S308"/>
    <mergeCell ref="A310:S310"/>
    <mergeCell ref="A312:S312"/>
    <mergeCell ref="A294:S294"/>
    <mergeCell ref="A296:S296"/>
    <mergeCell ref="A298:S298"/>
    <mergeCell ref="A300:S300"/>
    <mergeCell ref="A302:S302"/>
    <mergeCell ref="Q292:Q293"/>
    <mergeCell ref="R292:R293"/>
    <mergeCell ref="S292:S293"/>
    <mergeCell ref="F292:H292"/>
    <mergeCell ref="I292:I293"/>
    <mergeCell ref="J292:J293"/>
    <mergeCell ref="A332:A333"/>
    <mergeCell ref="B332:B333"/>
    <mergeCell ref="C332:C333"/>
    <mergeCell ref="D332:D333"/>
    <mergeCell ref="A314:S314"/>
    <mergeCell ref="A316:S316"/>
    <mergeCell ref="A318:S318"/>
    <mergeCell ref="A321:S321"/>
    <mergeCell ref="A322:S322"/>
    <mergeCell ref="A323:S323"/>
    <mergeCell ref="A324:S324"/>
    <mergeCell ref="A325:S325"/>
    <mergeCell ref="A326:S326"/>
    <mergeCell ref="A327:S327"/>
    <mergeCell ref="A328:S328"/>
    <mergeCell ref="A329:S329"/>
    <mergeCell ref="A330:S330"/>
    <mergeCell ref="A331:C331"/>
    <mergeCell ref="D331:E331"/>
    <mergeCell ref="F331:H331"/>
    <mergeCell ref="I331:J331"/>
    <mergeCell ref="K331:N331"/>
    <mergeCell ref="O331:Q331"/>
    <mergeCell ref="R331:S331"/>
    <mergeCell ref="E332:E333"/>
    <mergeCell ref="O332:O333"/>
    <mergeCell ref="P332:P333"/>
    <mergeCell ref="Q332:Q333"/>
    <mergeCell ref="R332:R333"/>
    <mergeCell ref="S332:S333"/>
    <mergeCell ref="F332:H332"/>
    <mergeCell ref="I332:I333"/>
    <mergeCell ref="J332:J333"/>
    <mergeCell ref="K332:L332"/>
    <mergeCell ref="M332:N332"/>
    <mergeCell ref="A354:S354"/>
    <mergeCell ref="A356:S356"/>
    <mergeCell ref="A358:S358"/>
    <mergeCell ref="A344:S344"/>
    <mergeCell ref="A346:S346"/>
    <mergeCell ref="A348:S348"/>
    <mergeCell ref="A350:S350"/>
    <mergeCell ref="A352:S352"/>
    <mergeCell ref="A334:S334"/>
    <mergeCell ref="A336:S336"/>
    <mergeCell ref="A338:S338"/>
    <mergeCell ref="A340:S340"/>
    <mergeCell ref="A342:S342"/>
    <mergeCell ref="A361:S361"/>
    <mergeCell ref="A362:S362"/>
    <mergeCell ref="A363:S363"/>
    <mergeCell ref="A364:S364"/>
    <mergeCell ref="A365:S365"/>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72:A373"/>
    <mergeCell ref="B372:B373"/>
    <mergeCell ref="C372:C373"/>
    <mergeCell ref="D372:D373"/>
    <mergeCell ref="E372:E373"/>
    <mergeCell ref="F372:H372"/>
    <mergeCell ref="I372:I373"/>
    <mergeCell ref="J372:J373"/>
    <mergeCell ref="K372:L372"/>
    <mergeCell ref="M372:N372"/>
    <mergeCell ref="O372:O373"/>
    <mergeCell ref="P372:P373"/>
    <mergeCell ref="Q372:Q373"/>
    <mergeCell ref="R372:R373"/>
    <mergeCell ref="S372:S373"/>
    <mergeCell ref="A392:S392"/>
    <mergeCell ref="A394:S394"/>
    <mergeCell ref="A396:S396"/>
    <mergeCell ref="A398:S398"/>
    <mergeCell ref="A401:S401"/>
    <mergeCell ref="A374:S374"/>
    <mergeCell ref="A376:S376"/>
    <mergeCell ref="A378:S378"/>
    <mergeCell ref="A380:S380"/>
    <mergeCell ref="A382:S382"/>
    <mergeCell ref="A384:S384"/>
    <mergeCell ref="A386:S386"/>
    <mergeCell ref="A388:S388"/>
    <mergeCell ref="A390:S390"/>
  </mergeCells>
  <dataValidations count="30">
    <dataValidation type="list" allowBlank="1" showInputMessage="1" showErrorMessage="1" sqref="C12:C13 C52:C53 C92 C132 C172:C173 C212:C213 C252:C253 C292:C293 C332:C333 C372:C373">
      <formula1>"Nr. total de solicitări(reşedinţă de judeţ+alte localităţi)"</formula1>
    </dataValidation>
    <dataValidation type="list" allowBlank="1" showInputMessage="1" showErrorMessage="1" sqref="B12:B13 B52:B53 B92 B132 B172:B173 B212:B213 B252:B253 B292:B293 B332:B333 B372:B373">
      <formula1>"Nr. solicitări din alte localităţi"</formula1>
    </dataValidation>
    <dataValidation type="list" allowBlank="1" showInputMessage="1" showErrorMessage="1" sqref="A12:A13 A52:A53 A92 A132 A172:A173 A212:A213 A252:A253 A292:A293 A332:A333 A372:A373">
      <formula1>"Nr. solicitări din reşedinţa de judeţ"</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LW225:WME225 WVS225:WWA225 K55 K75 WVV387 K57 VSE225:VSM225 WCA229:WCD229 WCA61 K63 WCA313 WVS193 WVS227:WVV227 K77 K113 K117 K111 K65 WCA73 K115 K95 K59 WVS61 WLW61 K67 WLW229:WLZ229 K97 K153 K157 K151 K135 K105 K155 WCA109 K99 K101 K103 K107 WLW231 K137 K145 WVS69 WVV391 WLW71 K195 K147 WCA149 K237:N237 K235:N235 WVS179 K189 K185 WVS187 K141 K143 WLW191 WVS229:WVV229 K139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CA225:WCI225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K225:S225 JG225:JO225 TC225:TK225 ACY225:ADG225 AMU225:ANC225 AWQ225:AWY225 BGM225:BGU225 BQI225:BQQ225 CAE225:CAM225 CKA225:CKI225 CTW225:CUE225 DDS225:DEA225 DNO225:DNW225 DXK225:DXS225 EHG225:EHO225 ERC225:ERK225 FAY225:FBG225 FKU225:FLC225 FUQ225:FUY225 GEM225:GEU225 GOI225:GOQ225 GYE225:GYM225 HIA225:HII225 HRW225:HSE225 IBS225:ICA225 ILO225:ILW225 IVK225:IVS225 JFG225:JFO225 JPC225:JPK225 JYY225:JZG225 KIU225:KJC225 KSQ225:KSY225 LCM225:LCU225 LMI225:LMQ225 LWE225:LWM225 MGA225:MGI225 MPW225:MQE225 MZS225:NAA225 NJO225:NJW225 NTK225:NTS225 ODG225:ODO225 ONC225:ONK225 OWY225:OXG225 PGU225:PHC225 PQQ225:PQY225 QAM225:QAU225 QKI225:QKQ225 QUE225:QUM225 REA225:REI225 RNW225:ROE225 RXS225:RYA225 SHO225:SHW225 SRK225:SRS225 TBG225:TBO225 TLC225:TLK225 TUY225:TVG225 UEU225:UFC225 UOQ225:UOY225 UYM225:UYU225 VII225:VIQ225 K387:L387 JG387:JH387 TC387:TD387 ACY387:ACZ387 AMU387:AMV387 AWQ387:AWR387 BGM387:BGN387 BQI387:BQJ387 CAE387:CAF387 CKA387:CKB387 CTW387:CTX387 DDS387:DDT387 DNO387:DNP387 DXK387:DXL387 EHG387:EHH387 ERC387:ERD387 FAY387:FAZ387 FKU387:FKV387 FUQ387:FUR387 GEM387:GEN387 GOI387:GOJ387 GYE387:GYF387 HIA387:HIB387 HRW387:HRX387 IBS387:IBT387 ILO387:ILP387 IVK387:IVL387 JFG387:JFH387 JPC387:JPD387 JYY387:JYZ387 KIU387:KIV387 KSQ387:KSR387 LCM387:LCN387 LMI387:LMJ387 LWE387:LWF387 MGA387:MGB387 MPW387:MPX387 MZS387:MZT387 NJO387:NJP387 NTK387:NTL387 ODG387:ODH387 ONC387:OND387 OWY387:OWZ387 PGU387:PGV387 PQQ387:PQR387 QAM387:QAN387 QKI387:QKJ387 QUE387:QUF387 REA387:REB387 RNW387:RNX387 RXS387:RXT387 SHO387:SHP387 SRK387:SRL387 TBG387:TBH387 TLC387:TLD387 TUY387:TUZ387 UEU387:UEV387 UOQ387:UOR387 UYM387:UYN387 VII387:VIJ387 VSE387:VSF387 WCA387:WCB387 WLW387:WLX387 WVS387:WVT387 N387 JJ387 TF387 ADB387 AMX387 AWT387 BGP387 BQL387 CAH387 CKD387 CTZ387 DDV387 DNR387 DXN387 EHJ387 ERF387 FBB387 FKX387 FUT387 GEP387 GOL387 GYH387 HID387 HRZ387 IBV387 ILR387 IVN387 JFJ387 JPF387 JZB387 KIX387 KST387 LCP387 LML387 LWH387 MGD387 MPZ387 MZV387 NJR387 NTN387 ODJ387 ONF387 OXB387 PGX387 PQT387 QAP387 QKL387 QUH387 RED387 RNZ387 RXV387 SHR387 SRN387 TBJ387 TLF387 TVB387 UEX387 UOT387 UYP387 VIL387 VSH387 WCD387 WLZ3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K227:N227 JG227:JJ227 TC227:TF227 ACY227:ADB227 AMU227:AMX227 AWQ227:AWT227 BGM227:BGP227 BQI227:BQL227 CAE227:CAH227 CKA227:CKD227 CTW227:CTZ227 DDS227:DDV227 DNO227:DNR227 DXK227:DXN227 EHG227:EHJ227 ERC227:ERF227 FAY227:FBB227 FKU227:FKX227 FUQ227:FUT227 GEM227:GEP227 GOI227:GOL227 GYE227:GYH227 HIA227:HID227 HRW227:HRZ227 IBS227:IBV227 ILO227:ILR227 IVK227:IVN227 JFG227:JFJ227 JPC227:JPF227 JYY227:JZB227 KIU227:KIX227 KSQ227:KST227 LCM227:LCP227 LMI227:LML227 LWE227:LWH227 MGA227:MGD227 MPW227:MPZ227 MZS227:MZV227 NJO227:NJR227 NTK227:NTN227 ODG227:ODJ227 ONC227:ONF227 OWY227:OXB227 PGU227:PGX227 PQQ227:PQT227 QAM227:QAP227 QKI227:QKL227 QUE227:QUH227 REA227:RED227 RNW227:RNZ227 RXS227:RXV227 SHO227:SHR227 SRK227:SRN227 TBG227:TBJ227 TLC227:TLF227 TUY227:TVB227 UEU227:UEX227 UOQ227:UOT227 UYM227:UYP227 VII227:VIL227 VSE227:VSH227 WCA227:WCD227 WLW227:WLZ227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K229:N229 JG229:JJ229 TC229:TF229 ACY229:ADB229 AMU229:AMX229 AWQ229:AWT229 BGM229:BGP229 BQI229:BQL229 CAE229:CAH229 CKA229:CKD229 CTW229:CTZ229 DDS229:DDV229 DNO229:DNR229 DXK229:DXN229 EHG229:EHJ229 ERC229:ERF229 FAY229:FBB229 FKU229:FKX229 FUQ229:FUT229 GEM229:GEP229 GOI229:GOL229 GYE229:GYH229 HIA229:HID229 HRW229:HRZ229 IBS229:IBV229 ILO229:ILR229 IVK229:IVN229 JFG229:JFJ229 JPC229:JPF229 JYY229:JZB229 KIU229:KIX229 KSQ229:KST229 LCM229:LCP229 LMI229:LML229 LWE229:LWH229 MGA229:MGD229 MPW229:MPZ229 MZS229:MZV229 NJO229:NJR229 NTK229:NTN229 ODG229:ODJ229 ONC229:ONF229 OWY229:OXB229 PGU229:PGX229 PQQ229:PQT229 QAM229:QAP229 QKI229:QKL229 QUE229:QUH229 REA229:RED229 RNW229:RNZ229 RXS229:RXV229 SHO229:SHR229 SRK229:SRN229 TBG229:TBJ229 TLC229:TLF229 TUY229:TVB229 UEU229:UEX229 UOQ229:UOT229 UYM229:UYP229 VII229:VIL229 VSE229:VSH229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K389:L389 JG389:JH389 TC389:TD389 ACY389:ACZ389 AMU389:AMV389 AWQ389:AWR389 BGM389:BGN389 BQI389:BQJ389 CAE389:CAF389 CKA389:CKB389 CTW389:CTX389 DDS389:DDT389 DNO389:DNP389 DXK389:DXL389 EHG389:EHH389 ERC389:ERD389 FAY389:FAZ389 FKU389:FKV389 FUQ389:FUR389 GEM389:GEN389 GOI389:GOJ389 GYE389:GYF389 HIA389:HIB389 HRW389:HRX389 IBS389:IBT389 ILO389:ILP389 IVK389:IVL389 JFG389:JFH389 JPC389:JPD389 JYY389:JYZ389 KIU389:KIV389 KSQ389:KSR389 LCM389:LCN389 LMI389:LMJ389 LWE389:LWF389 MGA389:MGB389 MPW389:MPX389 MZS389:MZT389 NJO389:NJP389 NTK389:NTL389 ODG389:ODH389 ONC389:OND389 OWY389:OWZ389 PGU389:PGV389 PQQ389:PQR389 QAM389:QAN389 QKI389:QKJ389 QUE389:QUF389 REA389:REB389 RNW389:RNX389 RXS389:RXT389 SHO389:SHP389 SRK389:SRL389 TBG389:TBH389 TLC389:TLD389 TUY389:TUZ389 UEU389:UEV389 UOQ389:UOR389 UYM389:UYN389 VII389:VIJ389 VSE389:VSF389 WCA389:WCB389 WLW389:WLX389 WVS389:WVT389 N389 JJ389 TF389 ADB389 AMX389 AWT389 BGP389 BQL389 CAH389 CKD389 CTZ389 DDV389 DNR389 DXN389 EHJ389 ERF389 FBB389 FKX389 FUT389 GEP389 GOL389 GYH389 HID389 HRZ389 IBV389 ILR389 IVN389 JFJ389 JPF389 JZB389 KIX389 KST389 LCP389 LML389 LWH389 MGD389 MPZ389 MZV389 NJR389 NTN389 ODJ389 ONF389 OXB389 PGX389 PQT389 QAP389 QKL389 QUH389 RED389 RNZ389 RXV389 SHR389 SRN389 TBJ389 TLF389 TVB389 UEX389 UOT389 UYP389 VIL389 VSH389 WCD389 WLZ389 WVV389 K391:L391 JG391:JH391 TC391:TD391 ACY391:ACZ391 AMU391:AMV391 AWQ391:AWR391 BGM391:BGN391 BQI391:BQJ391 CAE391:CAF391 CKA391:CKB391 CTW391:CTX391 DDS391:DDT391 DNO391:DNP391 DXK391:DXL391 EHG391:EHH391 ERC391:ERD391 FAY391:FAZ391 FKU391:FKV391 FUQ391:FUR391 GEM391:GEN391 GOI391:GOJ391 GYE391:GYF391 HIA391:HIB391 HRW391:HRX391 IBS391:IBT391 ILO391:ILP391 IVK391:IVL391 JFG391:JFH391 JPC391:JPD391 JYY391:JYZ391 KIU391:KIV391 KSQ391:KSR391 LCM391:LCN391 LMI391:LMJ391 LWE391:LWF391 MGA391:MGB391 MPW391:MPX391 MZS391:MZT391 NJO391:NJP391 NTK391:NTL391 ODG391:ODH391 ONC391:OND391 OWY391:OWZ391 PGU391:PGV391 PQQ391:PQR391 QAM391:QAN391 QKI391:QKJ391 QUE391:QUF391 REA391:REB391 RNW391:RNX391 RXS391:RXT391 SHO391:SHP391 SRK391:SRL391 TBG391:TBH391 TLC391:TLD391 TUY391:TUZ391 UEU391:UEV391 UOQ391:UOR391 UYM391:UYN391 VII391:VIJ391 VSE391:VSF391 WCA391:WCB391 WLW391:WLX391 WVS391:WVT391 N391 JJ391 TF391 ADB391 AMX391 AWT391 BGP391 BQL391 CAH391 CKD391 CTZ391 DDV391 DNR391 DXN391 EHJ391 ERF391 FBB391 FKX391 FUT391 GEP391 GOL391 GYH391 HID391 HRZ391 IBV391 ILR391 IVN391 JFJ391 JPF391 JZB391 KIX391 KST391 LCP391 LML391 LWH391 MGD391 MPZ391 MZV391 NJR391 NTN391 ODJ391 ONF391 OXB391 PGX391 PQT391 QAP391 QKL391 QUH391 RED391 RNZ391 RXV391 SHR391 SRN391 TBJ391 TLF391 TVB391 UEX391 UOT391 UYP391 VIL391 VSH391 WCD391 WLZ391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30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dataValidation type="list" allowBlank="1" showInputMessage="1" showErrorMessage="1" sqref="F12:H12 F52:H52 F92 F132 F172:H172 F212:H212 F252:H252 F292:H292 F332:H332 F372:H372">
      <formula1>"Nr. de solicitări pe domenii"</formula1>
    </dataValidation>
    <dataValidation type="list" allowBlank="1" showInputMessage="1" showErrorMessage="1" sqref="M13 M53 M93 M133 M173 M213 M253 M293 M333 M373">
      <formula1>"litera din art. 12 HG 878/2005"</formula1>
    </dataValidation>
    <dataValidation type="list" allowBlank="1" showInputMessage="1" showErrorMessage="1" sqref="L13 N13 L53 N53 L93 N93 L133 N133 L173 N173 L213 N213 L253 N253 L293 N293 L333 N333 L373 N373">
      <formula1>"nr. solicitări"</formula1>
    </dataValidation>
    <dataValidation type="list" allowBlank="1" showInputMessage="1" showErrorMessage="1" sqref="K13 K53 K93 K133 K173 K213 K253 K293 K333 K373">
      <formula1>"litera din art. 11 HG 878/2005"</formula1>
    </dataValidation>
    <dataValidation type="list" allowBlank="1" showInputMessage="1" showErrorMessage="1" sqref="K12 K52 K92 K132 K172 K212 K252 K292 K332 K372">
      <formula1>"Conform art. 11"</formula1>
    </dataValidation>
    <dataValidation type="list" allowBlank="1" showInputMessage="1" showErrorMessage="1" sqref="S12:S13 S52:S53 S92 S132 S172:S173 S212:S213 S252:S253 S292:S293 S332:S333 S372:S373">
      <formula1>"Plângeri în instanţă (nr)"</formula1>
    </dataValidation>
    <dataValidation type="list" allowBlank="1" showInputMessage="1" showErrorMessage="1" sqref="R12:R13 R52:R53 R92 R132 R172:R173 R212:R213 R252:R253 R292:R293 R332:R333 R372:R373">
      <formula1>"Reclamaţii administrative (nr)"</formula1>
    </dataValidation>
    <dataValidation type="list" allowBlank="1" showInputMessage="1" showErrorMessage="1" sqref="R11:S11 R51:S51 R91:S91 R131:S131 R171:S171 R211:S211 R251:S251 R291:S291 R331:S331 R371:S371">
      <formula1>"Urmarea respingerii solicitării"</formula1>
    </dataValidation>
    <dataValidation type="list" allowBlank="1" showInputMessage="1" showErrorMessage="1" sqref="Q12:Q13 Q52:Q53 Q92 Q132 Q172:Q173 Q212:Q213 Q252:Q253 Q292:Q293 Q332:Q333 Q372:Q373">
      <formula1>"Telefonic (nr)"</formula1>
    </dataValidation>
    <dataValidation type="list" allowBlank="1" showInputMessage="1" showErrorMessage="1" sqref="P12:P13 P52:P53 P92 P132 P172:P173 P212:P213 P252:P253 P292:P293 P332:P333 P372:P373">
      <formula1>"Suport electronic (nr)"</formula1>
    </dataValidation>
    <dataValidation type="list" allowBlank="1" showInputMessage="1" showErrorMessage="1" sqref="O12:O13 O52:O53 O92 O132 O172:O173 O212:O213 O252:O253 O292:O293 O332:O333 O372:O373">
      <formula1>"Suport hârtie (nr)"</formula1>
    </dataValidation>
    <dataValidation type="list" allowBlank="1" showInputMessage="1" showErrorMessage="1" sqref="O11:Q11 O51:Q51 O91 O131 O171:Q171 O211:Q211 O251:Q251 O291:Q291 O331:Q331 O371:Q371">
      <formula1>"Forma solicitării"</formula1>
    </dataValidation>
    <dataValidation type="list" allowBlank="1" showInputMessage="1" showErrorMessage="1" sqref="M12 M52 M92 M132 M172 M212 M252 M292 M332 M372">
      <formula1>"Conform art. 12"</formula1>
    </dataValidation>
    <dataValidation type="list" allowBlank="1" showInputMessage="1" showErrorMessage="1" sqref="K11 K51 K91 K131 K171 K211 K251 K291 K331 K371">
      <formula1>"Motivaţia respingerii"</formula1>
    </dataValidation>
    <dataValidation type="list" allowBlank="1" showInputMessage="1" showErrorMessage="1" sqref="J12:J13 J52:J53 J92 J132 J172:J173 J212:J213 J252:J253 J292:J293 J332:J333 J372:J373">
      <formula1>"Nefavorabilă (nr)"</formula1>
    </dataValidation>
    <dataValidation type="list" allowBlank="1" showInputMessage="1" showErrorMessage="1" sqref="I12:I13 I52:I53 I92 I132 I172:I173 I212:I213 I252:I253 I292:I293 I332:I333 I372:I373">
      <formula1>"Favorabilă (nr)"</formula1>
    </dataValidation>
    <dataValidation type="list" allowBlank="1" showInputMessage="1" showErrorMessage="1" sqref="I11:J11 I51:J51 I91:J91 I131:J131 I171:J171 I211:J211 I251:J251 I291:J291 I331:J331 I371:J371">
      <formula1>"Modalitate de rezolvare"</formula1>
    </dataValidation>
    <dataValidation type="list" allowBlank="1" showInputMessage="1" showErrorMessage="1" sqref="H13 H53 H93 H133 H173 H213 H253 H293 H333 H373">
      <formula1>"C"</formula1>
    </dataValidation>
    <dataValidation type="list" allowBlank="1" showInputMessage="1" showErrorMessage="1" sqref="G13 G53 G93 G133 G173 G213 G253 G293 G333 G373">
      <formula1>"B"</formula1>
    </dataValidation>
    <dataValidation type="list" allowBlank="1" showInputMessage="1" showErrorMessage="1" sqref="F13 F53 F93 F133 F173 F213 F253 F293 F333 F373">
      <formula1>"A"</formula1>
    </dataValidation>
    <dataValidation type="list" allowBlank="1" showInputMessage="1" showErrorMessage="1" sqref="F11:H11 F51:H51 F91:H91 F131:H131 F171:H171 F211:H211 F251:H251 F291:H291 F331:H331 F371:H371">
      <formula1>"Domenii (şi tipuri de informaţii)"</formula1>
    </dataValidation>
    <dataValidation type="list" allowBlank="1" showInputMessage="1" showErrorMessage="1" sqref="E12:E13 E52:E53 E92 E132 E172:E173 E212:E213 E252:E253 E292:E293 E332:E333 E372:E373">
      <formula1>"Nr. de solicitări primite de la persoane juridice"</formula1>
    </dataValidation>
    <dataValidation type="list" allowBlank="1" showInputMessage="1" showErrorMessage="1" sqref="D12:D13 D52:D53 D92 D132 D172:D173 D212:D213 D252:D253 D292:D293 D332:D333 D372:D373">
      <formula1>"Nr. de solicitări primite de la persoane fizice"</formula1>
    </dataValidation>
    <dataValidation type="list" allowBlank="1" showInputMessage="1" showErrorMessage="1" sqref="D11:E11 D51:E51 D91:E91 D131:E131 D171:E171 D211:E211 D251:E251 D291:E291 D331:E331 D371:E371">
      <formula1>"Categoria solicitantului"</formula1>
    </dataValidation>
    <dataValidation type="list" allowBlank="1" showInputMessage="1" showErrorMessage="1" sqref="A11:C11 A51:C51 A91:C91 A131:C131 A171:C171 A211:C211 A251:C251 A291:C291 A331:C331 A371:C37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5 M75 M185 M57 WVU179 M189 M143 M63 WLY71 WVU193 WVU187 M77 M113 M117 M111 M65 WCC73 M115 M95 M59 WVU61 M141 M67 M147 M97 M153 M157 M151 M135 M105 M155 WCC109 M99 M101 M103 M107 M195 M137 M145 WVU69 WLY351 M139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0"/>
  <sheetViews>
    <sheetView topLeftCell="A7" workbookViewId="0">
      <selection activeCell="A116" sqref="A116:XFD116"/>
    </sheetView>
  </sheetViews>
  <sheetFormatPr defaultRowHeight="12.75" x14ac:dyDescent="0.2"/>
  <cols>
    <col min="1" max="16384" width="9.140625" style="4"/>
  </cols>
  <sheetData>
    <row r="1" spans="1:19" ht="23.25" customHeight="1" x14ac:dyDescent="0.2">
      <c r="A1" s="1403" t="s">
        <v>1100</v>
      </c>
      <c r="B1" s="1404"/>
      <c r="C1" s="1404"/>
      <c r="D1" s="1404"/>
      <c r="E1" s="1404"/>
      <c r="F1" s="1404"/>
      <c r="G1" s="1404"/>
      <c r="H1" s="1404"/>
      <c r="I1" s="1404"/>
      <c r="J1" s="1404"/>
      <c r="K1" s="1404"/>
      <c r="L1" s="1404"/>
      <c r="M1" s="1404"/>
      <c r="N1" s="1404"/>
      <c r="O1" s="1404"/>
      <c r="P1" s="1404"/>
      <c r="Q1" s="1404"/>
      <c r="R1" s="1404"/>
      <c r="S1" s="1405"/>
    </row>
    <row r="2" spans="1:19" x14ac:dyDescent="0.2">
      <c r="A2" s="833" t="s">
        <v>173</v>
      </c>
      <c r="B2" s="834"/>
      <c r="C2" s="834"/>
      <c r="D2" s="834"/>
      <c r="E2" s="834"/>
      <c r="F2" s="834"/>
      <c r="G2" s="834"/>
      <c r="H2" s="834"/>
      <c r="I2" s="834"/>
      <c r="J2" s="834"/>
      <c r="K2" s="834"/>
      <c r="L2" s="834"/>
      <c r="M2" s="834"/>
      <c r="N2" s="834"/>
      <c r="O2" s="834"/>
      <c r="P2" s="834"/>
      <c r="Q2" s="834"/>
      <c r="R2" s="834"/>
      <c r="S2" s="835"/>
    </row>
    <row r="3" spans="1:19" x14ac:dyDescent="0.2">
      <c r="A3" s="833" t="s">
        <v>83</v>
      </c>
      <c r="B3" s="834"/>
      <c r="C3" s="834"/>
      <c r="D3" s="834"/>
      <c r="E3" s="834"/>
      <c r="F3" s="834"/>
      <c r="G3" s="834"/>
      <c r="H3" s="834"/>
      <c r="I3" s="834"/>
      <c r="J3" s="834"/>
      <c r="K3" s="834"/>
      <c r="L3" s="834"/>
      <c r="M3" s="834"/>
      <c r="N3" s="834"/>
      <c r="O3" s="834"/>
      <c r="P3" s="834"/>
      <c r="Q3" s="834"/>
      <c r="R3" s="834"/>
      <c r="S3" s="835"/>
    </row>
    <row r="4" spans="1:19" x14ac:dyDescent="0.2">
      <c r="A4" s="833" t="s">
        <v>308</v>
      </c>
      <c r="B4" s="834"/>
      <c r="C4" s="834"/>
      <c r="D4" s="834"/>
      <c r="E4" s="834"/>
      <c r="F4" s="834"/>
      <c r="G4" s="834"/>
      <c r="H4" s="834"/>
      <c r="I4" s="834"/>
      <c r="J4" s="834"/>
      <c r="K4" s="834"/>
      <c r="L4" s="834"/>
      <c r="M4" s="834"/>
      <c r="N4" s="834"/>
      <c r="O4" s="834"/>
      <c r="P4" s="834"/>
      <c r="Q4" s="834"/>
      <c r="R4" s="834"/>
      <c r="S4" s="835"/>
    </row>
    <row r="5" spans="1:19" x14ac:dyDescent="0.2">
      <c r="A5" s="833" t="s">
        <v>903</v>
      </c>
      <c r="B5" s="834"/>
      <c r="C5" s="834"/>
      <c r="D5" s="834"/>
      <c r="E5" s="834"/>
      <c r="F5" s="834"/>
      <c r="G5" s="834"/>
      <c r="H5" s="834"/>
      <c r="I5" s="834"/>
      <c r="J5" s="834"/>
      <c r="K5" s="834"/>
      <c r="L5" s="834"/>
      <c r="M5" s="834"/>
      <c r="N5" s="834"/>
      <c r="O5" s="834"/>
      <c r="P5" s="834"/>
      <c r="Q5" s="834"/>
      <c r="R5" s="834"/>
      <c r="S5" s="835"/>
    </row>
    <row r="6" spans="1:19" x14ac:dyDescent="0.2">
      <c r="A6" s="833" t="s">
        <v>904</v>
      </c>
      <c r="B6" s="834"/>
      <c r="C6" s="834"/>
      <c r="D6" s="834"/>
      <c r="E6" s="834"/>
      <c r="F6" s="834"/>
      <c r="G6" s="834"/>
      <c r="H6" s="834"/>
      <c r="I6" s="834"/>
      <c r="J6" s="834"/>
      <c r="K6" s="834"/>
      <c r="L6" s="834"/>
      <c r="M6" s="834"/>
      <c r="N6" s="834"/>
      <c r="O6" s="834"/>
      <c r="P6" s="834"/>
      <c r="Q6" s="834"/>
      <c r="R6" s="834"/>
      <c r="S6" s="835"/>
    </row>
    <row r="7" spans="1:19" x14ac:dyDescent="0.2">
      <c r="A7" s="833" t="s">
        <v>905</v>
      </c>
      <c r="B7" s="834"/>
      <c r="C7" s="834"/>
      <c r="D7" s="834"/>
      <c r="E7" s="834"/>
      <c r="F7" s="834"/>
      <c r="G7" s="834"/>
      <c r="H7" s="834"/>
      <c r="I7" s="834"/>
      <c r="J7" s="834"/>
      <c r="K7" s="834"/>
      <c r="L7" s="834"/>
      <c r="M7" s="834"/>
      <c r="N7" s="834"/>
      <c r="O7" s="834"/>
      <c r="P7" s="834"/>
      <c r="Q7" s="834"/>
      <c r="R7" s="834"/>
      <c r="S7" s="835"/>
    </row>
    <row r="8" spans="1:19" x14ac:dyDescent="0.2">
      <c r="A8" s="833" t="s">
        <v>906</v>
      </c>
      <c r="B8" s="834"/>
      <c r="C8" s="834"/>
      <c r="D8" s="834"/>
      <c r="E8" s="834"/>
      <c r="F8" s="834"/>
      <c r="G8" s="834"/>
      <c r="H8" s="834"/>
      <c r="I8" s="834"/>
      <c r="J8" s="834"/>
      <c r="K8" s="834"/>
      <c r="L8" s="834"/>
      <c r="M8" s="834"/>
      <c r="N8" s="834"/>
      <c r="O8" s="834"/>
      <c r="P8" s="834"/>
      <c r="Q8" s="834"/>
      <c r="R8" s="834"/>
      <c r="S8" s="835"/>
    </row>
    <row r="9" spans="1:19" x14ac:dyDescent="0.2">
      <c r="A9" s="836" t="s">
        <v>907</v>
      </c>
      <c r="B9" s="837"/>
      <c r="C9" s="837"/>
      <c r="D9" s="837"/>
      <c r="E9" s="837"/>
      <c r="F9" s="837"/>
      <c r="G9" s="837"/>
      <c r="H9" s="837"/>
      <c r="I9" s="837"/>
      <c r="J9" s="837"/>
      <c r="K9" s="837"/>
      <c r="L9" s="837"/>
      <c r="M9" s="837"/>
      <c r="N9" s="837"/>
      <c r="O9" s="837"/>
      <c r="P9" s="837"/>
      <c r="Q9" s="837"/>
      <c r="R9" s="837"/>
      <c r="S9" s="838"/>
    </row>
    <row r="10" spans="1:19" ht="26.25" customHeight="1" x14ac:dyDescent="0.2">
      <c r="A10" s="831" t="s">
        <v>41</v>
      </c>
      <c r="B10" s="831"/>
      <c r="C10" s="831"/>
      <c r="D10" s="831" t="s">
        <v>42</v>
      </c>
      <c r="E10" s="831"/>
      <c r="F10" s="831" t="s">
        <v>43</v>
      </c>
      <c r="G10" s="831"/>
      <c r="H10" s="831"/>
      <c r="I10" s="831" t="s">
        <v>44</v>
      </c>
      <c r="J10" s="831"/>
      <c r="K10" s="827" t="s">
        <v>45</v>
      </c>
      <c r="L10" s="1064"/>
      <c r="M10" s="1064"/>
      <c r="N10" s="1065"/>
      <c r="O10" s="841" t="s">
        <v>46</v>
      </c>
      <c r="P10" s="841"/>
      <c r="Q10" s="842"/>
      <c r="R10" s="831" t="s">
        <v>47</v>
      </c>
      <c r="S10" s="831"/>
    </row>
    <row r="11" spans="1:19" ht="23.25" customHeight="1" x14ac:dyDescent="0.2">
      <c r="A11" s="830" t="s">
        <v>48</v>
      </c>
      <c r="B11" s="830" t="s">
        <v>49</v>
      </c>
      <c r="C11" s="852" t="s">
        <v>50</v>
      </c>
      <c r="D11" s="830" t="s">
        <v>51</v>
      </c>
      <c r="E11" s="830" t="s">
        <v>52</v>
      </c>
      <c r="F11" s="827" t="s">
        <v>53</v>
      </c>
      <c r="G11" s="828"/>
      <c r="H11" s="829"/>
      <c r="I11" s="830" t="s">
        <v>54</v>
      </c>
      <c r="J11" s="830" t="s">
        <v>55</v>
      </c>
      <c r="K11" s="827" t="s">
        <v>56</v>
      </c>
      <c r="L11" s="829"/>
      <c r="M11" s="827" t="s">
        <v>57</v>
      </c>
      <c r="N11" s="829"/>
      <c r="O11" s="830" t="s">
        <v>58</v>
      </c>
      <c r="P11" s="830" t="s">
        <v>59</v>
      </c>
      <c r="Q11" s="830" t="s">
        <v>60</v>
      </c>
      <c r="R11" s="830" t="s">
        <v>61</v>
      </c>
      <c r="S11" s="830" t="s">
        <v>62</v>
      </c>
    </row>
    <row r="12" spans="1:19" ht="66.75" customHeight="1" x14ac:dyDescent="0.2">
      <c r="A12" s="831"/>
      <c r="B12" s="831"/>
      <c r="C12" s="853"/>
      <c r="D12" s="831"/>
      <c r="E12" s="831"/>
      <c r="F12" s="135" t="s">
        <v>63</v>
      </c>
      <c r="G12" s="135" t="s">
        <v>64</v>
      </c>
      <c r="H12" s="135" t="s">
        <v>65</v>
      </c>
      <c r="I12" s="831"/>
      <c r="J12" s="831"/>
      <c r="K12" s="139" t="s">
        <v>66</v>
      </c>
      <c r="L12" s="139" t="s">
        <v>67</v>
      </c>
      <c r="M12" s="139" t="s">
        <v>68</v>
      </c>
      <c r="N12" s="139" t="s">
        <v>67</v>
      </c>
      <c r="O12" s="831"/>
      <c r="P12" s="831"/>
      <c r="Q12" s="831"/>
      <c r="R12" s="831"/>
      <c r="S12" s="831"/>
    </row>
    <row r="13" spans="1:19" x14ac:dyDescent="0.2">
      <c r="A13" s="826" t="s">
        <v>69</v>
      </c>
      <c r="B13" s="826"/>
      <c r="C13" s="826"/>
      <c r="D13" s="826"/>
      <c r="E13" s="826"/>
      <c r="F13" s="826"/>
      <c r="G13" s="826"/>
      <c r="H13" s="826"/>
      <c r="I13" s="826"/>
      <c r="J13" s="826"/>
      <c r="K13" s="826"/>
      <c r="L13" s="826"/>
      <c r="M13" s="826"/>
      <c r="N13" s="826"/>
      <c r="O13" s="826"/>
      <c r="P13" s="826"/>
      <c r="Q13" s="826"/>
      <c r="R13" s="826"/>
      <c r="S13" s="826"/>
    </row>
    <row r="14" spans="1:19" s="21" customFormat="1" x14ac:dyDescent="0.2">
      <c r="A14" s="19">
        <v>0</v>
      </c>
      <c r="B14" s="19">
        <v>1</v>
      </c>
      <c r="C14" s="19">
        <v>1</v>
      </c>
      <c r="D14" s="19">
        <v>1</v>
      </c>
      <c r="E14" s="19">
        <v>0</v>
      </c>
      <c r="F14" s="19">
        <v>1</v>
      </c>
      <c r="G14" s="19">
        <v>0</v>
      </c>
      <c r="H14" s="19">
        <v>0</v>
      </c>
      <c r="I14" s="19">
        <v>1</v>
      </c>
      <c r="J14" s="19">
        <v>0</v>
      </c>
      <c r="K14" s="19">
        <v>0</v>
      </c>
      <c r="L14" s="19">
        <v>0</v>
      </c>
      <c r="M14" s="19">
        <v>0</v>
      </c>
      <c r="N14" s="19">
        <v>0</v>
      </c>
      <c r="O14" s="19">
        <v>0</v>
      </c>
      <c r="P14" s="19">
        <v>1</v>
      </c>
      <c r="Q14" s="19">
        <v>0</v>
      </c>
      <c r="R14" s="19">
        <v>0</v>
      </c>
      <c r="S14" s="19">
        <v>0</v>
      </c>
    </row>
    <row r="15" spans="1:19" x14ac:dyDescent="0.2">
      <c r="A15" s="826" t="s">
        <v>70</v>
      </c>
      <c r="B15" s="826"/>
      <c r="C15" s="826"/>
      <c r="D15" s="826"/>
      <c r="E15" s="826"/>
      <c r="F15" s="826"/>
      <c r="G15" s="826"/>
      <c r="H15" s="826"/>
      <c r="I15" s="826"/>
      <c r="J15" s="826"/>
      <c r="K15" s="826"/>
      <c r="L15" s="826"/>
      <c r="M15" s="826"/>
      <c r="N15" s="826"/>
      <c r="O15" s="826"/>
      <c r="P15" s="826"/>
      <c r="Q15" s="826"/>
      <c r="R15" s="826"/>
      <c r="S15" s="826"/>
    </row>
    <row r="16" spans="1:19" s="50" customFormat="1" x14ac:dyDescent="0.2">
      <c r="A16" s="19">
        <v>2</v>
      </c>
      <c r="B16" s="19">
        <v>0</v>
      </c>
      <c r="C16" s="19">
        <v>2</v>
      </c>
      <c r="D16" s="19">
        <v>1</v>
      </c>
      <c r="E16" s="19">
        <v>1</v>
      </c>
      <c r="F16" s="19">
        <v>0</v>
      </c>
      <c r="G16" s="19">
        <v>2</v>
      </c>
      <c r="H16" s="19">
        <v>0</v>
      </c>
      <c r="I16" s="19">
        <v>2</v>
      </c>
      <c r="J16" s="19">
        <v>0</v>
      </c>
      <c r="K16" s="19">
        <v>0</v>
      </c>
      <c r="L16" s="19">
        <v>0</v>
      </c>
      <c r="M16" s="19">
        <v>0</v>
      </c>
      <c r="N16" s="19">
        <v>0</v>
      </c>
      <c r="O16" s="19">
        <v>1</v>
      </c>
      <c r="P16" s="19">
        <v>1</v>
      </c>
      <c r="Q16" s="19">
        <v>0</v>
      </c>
      <c r="R16" s="19">
        <v>0</v>
      </c>
      <c r="S16" s="19">
        <v>0</v>
      </c>
    </row>
    <row r="17" spans="1:19" x14ac:dyDescent="0.2">
      <c r="A17" s="826" t="s">
        <v>71</v>
      </c>
      <c r="B17" s="826"/>
      <c r="C17" s="826"/>
      <c r="D17" s="826"/>
      <c r="E17" s="826"/>
      <c r="F17" s="826"/>
      <c r="G17" s="826"/>
      <c r="H17" s="826"/>
      <c r="I17" s="826"/>
      <c r="J17" s="826"/>
      <c r="K17" s="826"/>
      <c r="L17" s="826"/>
      <c r="M17" s="826"/>
      <c r="N17" s="826"/>
      <c r="O17" s="826"/>
      <c r="P17" s="826"/>
      <c r="Q17" s="826"/>
      <c r="R17" s="826"/>
      <c r="S17" s="826"/>
    </row>
    <row r="18" spans="1:19" s="50" customFormat="1" x14ac:dyDescent="0.2">
      <c r="A18" s="19">
        <v>0</v>
      </c>
      <c r="B18" s="19">
        <v>3</v>
      </c>
      <c r="C18" s="19">
        <v>3</v>
      </c>
      <c r="D18" s="19">
        <v>1</v>
      </c>
      <c r="E18" s="19">
        <v>2</v>
      </c>
      <c r="F18" s="19">
        <v>0</v>
      </c>
      <c r="G18" s="19">
        <v>3</v>
      </c>
      <c r="H18" s="19">
        <v>0</v>
      </c>
      <c r="I18" s="19">
        <v>3</v>
      </c>
      <c r="J18" s="19">
        <v>0</v>
      </c>
      <c r="K18" s="19">
        <v>0</v>
      </c>
      <c r="L18" s="19">
        <v>0</v>
      </c>
      <c r="M18" s="19">
        <v>0</v>
      </c>
      <c r="N18" s="19">
        <v>0</v>
      </c>
      <c r="O18" s="19">
        <v>1</v>
      </c>
      <c r="P18" s="19">
        <v>2</v>
      </c>
      <c r="Q18" s="19">
        <v>0</v>
      </c>
      <c r="R18" s="19">
        <v>0</v>
      </c>
      <c r="S18" s="19">
        <v>0</v>
      </c>
    </row>
    <row r="19" spans="1:19" x14ac:dyDescent="0.2">
      <c r="A19" s="826" t="s">
        <v>72</v>
      </c>
      <c r="B19" s="826"/>
      <c r="C19" s="826"/>
      <c r="D19" s="826"/>
      <c r="E19" s="826"/>
      <c r="F19" s="826"/>
      <c r="G19" s="826"/>
      <c r="H19" s="826"/>
      <c r="I19" s="826"/>
      <c r="J19" s="826"/>
      <c r="K19" s="826"/>
      <c r="L19" s="826"/>
      <c r="M19" s="826"/>
      <c r="N19" s="826"/>
      <c r="O19" s="826"/>
      <c r="P19" s="826"/>
      <c r="Q19" s="826"/>
      <c r="R19" s="826"/>
      <c r="S19" s="826"/>
    </row>
    <row r="20" spans="1:19" s="550" customFormat="1" x14ac:dyDescent="0.2">
      <c r="A20" s="19">
        <v>3</v>
      </c>
      <c r="B20" s="19">
        <v>0</v>
      </c>
      <c r="C20" s="19">
        <v>3</v>
      </c>
      <c r="D20" s="19">
        <v>1</v>
      </c>
      <c r="E20" s="19">
        <v>2</v>
      </c>
      <c r="F20" s="19">
        <v>2</v>
      </c>
      <c r="G20" s="19">
        <v>1</v>
      </c>
      <c r="H20" s="19">
        <v>0</v>
      </c>
      <c r="I20" s="19">
        <v>3</v>
      </c>
      <c r="J20" s="19">
        <v>0</v>
      </c>
      <c r="K20" s="19">
        <v>0</v>
      </c>
      <c r="L20" s="19">
        <v>0</v>
      </c>
      <c r="M20" s="19">
        <v>0</v>
      </c>
      <c r="N20" s="19">
        <v>0</v>
      </c>
      <c r="O20" s="19">
        <v>1</v>
      </c>
      <c r="P20" s="19">
        <v>2</v>
      </c>
      <c r="Q20" s="19">
        <v>0</v>
      </c>
      <c r="R20" s="19">
        <v>0</v>
      </c>
      <c r="S20" s="19">
        <v>0</v>
      </c>
    </row>
    <row r="21" spans="1:19" x14ac:dyDescent="0.2">
      <c r="A21" s="832" t="s">
        <v>73</v>
      </c>
      <c r="B21" s="832"/>
      <c r="C21" s="832"/>
      <c r="D21" s="832"/>
      <c r="E21" s="832"/>
      <c r="F21" s="832"/>
      <c r="G21" s="832"/>
      <c r="H21" s="832"/>
      <c r="I21" s="832"/>
      <c r="J21" s="832"/>
      <c r="K21" s="832"/>
      <c r="L21" s="832"/>
      <c r="M21" s="832"/>
      <c r="N21" s="832"/>
      <c r="O21" s="832"/>
      <c r="P21" s="832"/>
      <c r="Q21" s="832"/>
      <c r="R21" s="832"/>
      <c r="S21" s="832"/>
    </row>
    <row r="22" spans="1:19" s="600" customFormat="1" x14ac:dyDescent="0.2">
      <c r="A22" s="19">
        <v>3</v>
      </c>
      <c r="B22" s="19">
        <v>1</v>
      </c>
      <c r="C22" s="19">
        <v>4</v>
      </c>
      <c r="D22" s="19">
        <v>2</v>
      </c>
      <c r="E22" s="19">
        <v>2</v>
      </c>
      <c r="F22" s="19">
        <v>1</v>
      </c>
      <c r="G22" s="19">
        <v>3</v>
      </c>
      <c r="H22" s="19">
        <v>0</v>
      </c>
      <c r="I22" s="19">
        <v>4</v>
      </c>
      <c r="J22" s="19">
        <v>0</v>
      </c>
      <c r="K22" s="19">
        <v>0</v>
      </c>
      <c r="L22" s="19">
        <v>0</v>
      </c>
      <c r="M22" s="19">
        <v>0</v>
      </c>
      <c r="N22" s="19">
        <v>0</v>
      </c>
      <c r="O22" s="19">
        <v>0</v>
      </c>
      <c r="P22" s="19">
        <v>4</v>
      </c>
      <c r="Q22" s="19">
        <v>0</v>
      </c>
      <c r="R22" s="19">
        <v>0</v>
      </c>
      <c r="S22" s="19">
        <v>0</v>
      </c>
    </row>
    <row r="23" spans="1:19" x14ac:dyDescent="0.2">
      <c r="A23" s="826" t="s">
        <v>74</v>
      </c>
      <c r="B23" s="826"/>
      <c r="C23" s="826"/>
      <c r="D23" s="826"/>
      <c r="E23" s="826"/>
      <c r="F23" s="826"/>
      <c r="G23" s="826"/>
      <c r="H23" s="826"/>
      <c r="I23" s="826"/>
      <c r="J23" s="826"/>
      <c r="K23" s="826"/>
      <c r="L23" s="826"/>
      <c r="M23" s="826"/>
      <c r="N23" s="826"/>
      <c r="O23" s="826"/>
      <c r="P23" s="826"/>
      <c r="Q23" s="826"/>
      <c r="R23" s="826"/>
      <c r="S23" s="826"/>
    </row>
    <row r="24" spans="1:19" s="5" customFormat="1" x14ac:dyDescent="0.2">
      <c r="A24" s="19">
        <v>1</v>
      </c>
      <c r="B24" s="19">
        <v>1</v>
      </c>
      <c r="C24" s="19">
        <v>2</v>
      </c>
      <c r="D24" s="19">
        <v>0</v>
      </c>
      <c r="E24" s="19">
        <v>2</v>
      </c>
      <c r="F24" s="19">
        <v>1</v>
      </c>
      <c r="G24" s="19">
        <v>1</v>
      </c>
      <c r="H24" s="19">
        <v>0</v>
      </c>
      <c r="I24" s="19">
        <v>2</v>
      </c>
      <c r="J24" s="19">
        <v>0</v>
      </c>
      <c r="K24" s="19">
        <v>0</v>
      </c>
      <c r="L24" s="19">
        <v>0</v>
      </c>
      <c r="M24" s="19">
        <v>0</v>
      </c>
      <c r="N24" s="19">
        <v>0</v>
      </c>
      <c r="O24" s="19">
        <v>1</v>
      </c>
      <c r="P24" s="19">
        <v>1</v>
      </c>
      <c r="Q24" s="19">
        <v>0</v>
      </c>
      <c r="R24" s="19">
        <v>0</v>
      </c>
      <c r="S24" s="19">
        <v>0</v>
      </c>
    </row>
    <row r="25" spans="1:19" x14ac:dyDescent="0.2">
      <c r="A25" s="826" t="s">
        <v>75</v>
      </c>
      <c r="B25" s="826"/>
      <c r="C25" s="826"/>
      <c r="D25" s="826"/>
      <c r="E25" s="826"/>
      <c r="F25" s="826"/>
      <c r="G25" s="826"/>
      <c r="H25" s="826"/>
      <c r="I25" s="826"/>
      <c r="J25" s="826"/>
      <c r="K25" s="826"/>
      <c r="L25" s="826"/>
      <c r="M25" s="826"/>
      <c r="N25" s="826"/>
      <c r="O25" s="826"/>
      <c r="P25" s="826"/>
      <c r="Q25" s="826"/>
      <c r="R25" s="826"/>
      <c r="S25" s="826"/>
    </row>
    <row r="26" spans="1:19" s="671" customFormat="1" x14ac:dyDescent="0.2">
      <c r="A26" s="19">
        <v>2</v>
      </c>
      <c r="B26" s="19">
        <v>0</v>
      </c>
      <c r="C26" s="19">
        <v>2</v>
      </c>
      <c r="D26" s="19">
        <v>0</v>
      </c>
      <c r="E26" s="19">
        <v>2</v>
      </c>
      <c r="F26" s="19">
        <v>2</v>
      </c>
      <c r="G26" s="19">
        <v>0</v>
      </c>
      <c r="H26" s="19">
        <v>0</v>
      </c>
      <c r="I26" s="19">
        <v>2</v>
      </c>
      <c r="J26" s="19">
        <v>0</v>
      </c>
      <c r="K26" s="19">
        <v>0</v>
      </c>
      <c r="L26" s="19">
        <v>0</v>
      </c>
      <c r="M26" s="19">
        <v>0</v>
      </c>
      <c r="N26" s="19">
        <v>0</v>
      </c>
      <c r="O26" s="19">
        <v>1</v>
      </c>
      <c r="P26" s="19">
        <v>1</v>
      </c>
      <c r="Q26" s="19">
        <v>0</v>
      </c>
      <c r="R26" s="19">
        <v>0</v>
      </c>
      <c r="S26" s="19">
        <v>0</v>
      </c>
    </row>
    <row r="27" spans="1:19" x14ac:dyDescent="0.2">
      <c r="A27" s="826" t="s">
        <v>76</v>
      </c>
      <c r="B27" s="826"/>
      <c r="C27" s="826"/>
      <c r="D27" s="826"/>
      <c r="E27" s="826"/>
      <c r="F27" s="826"/>
      <c r="G27" s="826"/>
      <c r="H27" s="826"/>
      <c r="I27" s="826"/>
      <c r="J27" s="826"/>
      <c r="K27" s="826"/>
      <c r="L27" s="826"/>
      <c r="M27" s="826"/>
      <c r="N27" s="826"/>
      <c r="O27" s="826"/>
      <c r="P27" s="826"/>
      <c r="Q27" s="826"/>
      <c r="R27" s="826"/>
      <c r="S27" s="826"/>
    </row>
    <row r="28" spans="1:19" s="21" customFormat="1" x14ac:dyDescent="0.2">
      <c r="A28" s="19">
        <v>0</v>
      </c>
      <c r="B28" s="19">
        <v>0</v>
      </c>
      <c r="C28" s="19">
        <v>0</v>
      </c>
      <c r="D28" s="19">
        <v>0</v>
      </c>
      <c r="E28" s="19">
        <v>0</v>
      </c>
      <c r="F28" s="19">
        <v>0</v>
      </c>
      <c r="G28" s="19">
        <v>0</v>
      </c>
      <c r="H28" s="19">
        <v>0</v>
      </c>
      <c r="I28" s="19">
        <v>0</v>
      </c>
      <c r="J28" s="19">
        <v>0</v>
      </c>
      <c r="K28" s="19">
        <v>0</v>
      </c>
      <c r="L28" s="19">
        <v>0</v>
      </c>
      <c r="M28" s="19">
        <v>0</v>
      </c>
      <c r="N28" s="19">
        <v>0</v>
      </c>
      <c r="O28" s="19">
        <v>0</v>
      </c>
      <c r="P28" s="19">
        <v>0</v>
      </c>
      <c r="Q28" s="19">
        <v>0</v>
      </c>
      <c r="R28" s="19">
        <v>0</v>
      </c>
      <c r="S28" s="19">
        <v>0</v>
      </c>
    </row>
    <row r="29" spans="1:19" x14ac:dyDescent="0.2">
      <c r="A29" s="826" t="s">
        <v>77</v>
      </c>
      <c r="B29" s="826"/>
      <c r="C29" s="826"/>
      <c r="D29" s="826"/>
      <c r="E29" s="826"/>
      <c r="F29" s="826"/>
      <c r="G29" s="826"/>
      <c r="H29" s="826"/>
      <c r="I29" s="826"/>
      <c r="J29" s="826"/>
      <c r="K29" s="826"/>
      <c r="L29" s="826"/>
      <c r="M29" s="826"/>
      <c r="N29" s="826"/>
      <c r="O29" s="826"/>
      <c r="P29" s="826"/>
      <c r="Q29" s="826"/>
      <c r="R29" s="826"/>
      <c r="S29" s="826"/>
    </row>
    <row r="30" spans="1:19" s="738" customFormat="1" x14ac:dyDescent="0.2">
      <c r="A30" s="19">
        <v>1</v>
      </c>
      <c r="B30" s="19">
        <v>1</v>
      </c>
      <c r="C30" s="19">
        <v>2</v>
      </c>
      <c r="D30" s="19">
        <v>0</v>
      </c>
      <c r="E30" s="19">
        <v>2</v>
      </c>
      <c r="F30" s="19">
        <v>1</v>
      </c>
      <c r="G30" s="19">
        <v>1</v>
      </c>
      <c r="H30" s="19">
        <v>0</v>
      </c>
      <c r="I30" s="19">
        <v>2</v>
      </c>
      <c r="J30" s="19">
        <v>0</v>
      </c>
      <c r="K30" s="19">
        <v>0</v>
      </c>
      <c r="L30" s="19">
        <v>0</v>
      </c>
      <c r="M30" s="19">
        <v>0</v>
      </c>
      <c r="N30" s="19">
        <v>0</v>
      </c>
      <c r="O30" s="19">
        <v>2</v>
      </c>
      <c r="P30" s="19">
        <v>0</v>
      </c>
      <c r="Q30" s="19">
        <v>0</v>
      </c>
      <c r="R30" s="19">
        <v>0</v>
      </c>
      <c r="S30" s="19">
        <v>0</v>
      </c>
    </row>
    <row r="31" spans="1:19" x14ac:dyDescent="0.2">
      <c r="A31" s="826" t="s">
        <v>78</v>
      </c>
      <c r="B31" s="826"/>
      <c r="C31" s="826"/>
      <c r="D31" s="826"/>
      <c r="E31" s="826"/>
      <c r="F31" s="826"/>
      <c r="G31" s="826"/>
      <c r="H31" s="826"/>
      <c r="I31" s="826"/>
      <c r="J31" s="826"/>
      <c r="K31" s="826"/>
      <c r="L31" s="826"/>
      <c r="M31" s="826"/>
      <c r="N31" s="826"/>
      <c r="O31" s="826"/>
      <c r="P31" s="826"/>
      <c r="Q31" s="826"/>
      <c r="R31" s="826"/>
      <c r="S31" s="826"/>
    </row>
    <row r="32" spans="1:19" s="21" customFormat="1" x14ac:dyDescent="0.2">
      <c r="A32" s="19">
        <v>0</v>
      </c>
      <c r="B32" s="19">
        <v>0</v>
      </c>
      <c r="C32" s="19">
        <v>0</v>
      </c>
      <c r="D32" s="19">
        <v>0</v>
      </c>
      <c r="E32" s="19">
        <v>0</v>
      </c>
      <c r="F32" s="19">
        <v>0</v>
      </c>
      <c r="G32" s="19">
        <v>0</v>
      </c>
      <c r="H32" s="19">
        <v>0</v>
      </c>
      <c r="I32" s="19">
        <v>0</v>
      </c>
      <c r="J32" s="19">
        <v>0</v>
      </c>
      <c r="K32" s="19">
        <v>0</v>
      </c>
      <c r="L32" s="19">
        <v>0</v>
      </c>
      <c r="M32" s="19">
        <v>0</v>
      </c>
      <c r="N32" s="19">
        <v>0</v>
      </c>
      <c r="O32" s="19">
        <v>0</v>
      </c>
      <c r="P32" s="19">
        <v>0</v>
      </c>
      <c r="Q32" s="19">
        <v>0</v>
      </c>
      <c r="R32" s="19">
        <v>0</v>
      </c>
      <c r="S32" s="19">
        <v>0</v>
      </c>
    </row>
    <row r="33" spans="1:19" x14ac:dyDescent="0.2">
      <c r="A33" s="826" t="s">
        <v>79</v>
      </c>
      <c r="B33" s="826"/>
      <c r="C33" s="826"/>
      <c r="D33" s="826"/>
      <c r="E33" s="826"/>
      <c r="F33" s="826"/>
      <c r="G33" s="826"/>
      <c r="H33" s="826"/>
      <c r="I33" s="826"/>
      <c r="J33" s="826"/>
      <c r="K33" s="826"/>
      <c r="L33" s="826"/>
      <c r="M33" s="826"/>
      <c r="N33" s="826"/>
      <c r="O33" s="826"/>
      <c r="P33" s="826"/>
      <c r="Q33" s="826"/>
      <c r="R33" s="826"/>
      <c r="S33" s="826"/>
    </row>
    <row r="34" spans="1:19" s="800" customFormat="1" x14ac:dyDescent="0.2">
      <c r="A34" s="19">
        <v>0</v>
      </c>
      <c r="B34" s="19">
        <v>0</v>
      </c>
      <c r="C34" s="19">
        <v>0</v>
      </c>
      <c r="D34" s="19">
        <v>0</v>
      </c>
      <c r="E34" s="19">
        <v>0</v>
      </c>
      <c r="F34" s="19">
        <v>0</v>
      </c>
      <c r="G34" s="19">
        <v>0</v>
      </c>
      <c r="H34" s="19">
        <v>0</v>
      </c>
      <c r="I34" s="19">
        <v>0</v>
      </c>
      <c r="J34" s="19">
        <v>0</v>
      </c>
      <c r="K34" s="19">
        <v>0</v>
      </c>
      <c r="L34" s="19">
        <v>0</v>
      </c>
      <c r="M34" s="19">
        <v>0</v>
      </c>
      <c r="N34" s="19">
        <v>0</v>
      </c>
      <c r="O34" s="19">
        <v>0</v>
      </c>
      <c r="P34" s="19">
        <v>0</v>
      </c>
      <c r="Q34" s="19">
        <v>0</v>
      </c>
      <c r="R34" s="19">
        <v>0</v>
      </c>
      <c r="S34" s="19">
        <v>0</v>
      </c>
    </row>
    <row r="35" spans="1:19" x14ac:dyDescent="0.2">
      <c r="A35" s="826" t="s">
        <v>80</v>
      </c>
      <c r="B35" s="826"/>
      <c r="C35" s="826"/>
      <c r="D35" s="826"/>
      <c r="E35" s="826"/>
      <c r="F35" s="826"/>
      <c r="G35" s="826"/>
      <c r="H35" s="826"/>
      <c r="I35" s="826"/>
      <c r="J35" s="826"/>
      <c r="K35" s="826"/>
      <c r="L35" s="826"/>
      <c r="M35" s="826"/>
      <c r="N35" s="826"/>
      <c r="O35" s="826"/>
      <c r="P35" s="826"/>
      <c r="Q35" s="826"/>
      <c r="R35" s="826"/>
      <c r="S35" s="826"/>
    </row>
    <row r="36" spans="1:19" s="111" customFormat="1" x14ac:dyDescent="0.25">
      <c r="A36" s="817">
        <v>0</v>
      </c>
      <c r="B36" s="817">
        <v>1</v>
      </c>
      <c r="C36" s="817">
        <v>1</v>
      </c>
      <c r="D36" s="817">
        <v>1</v>
      </c>
      <c r="E36" s="817">
        <v>0</v>
      </c>
      <c r="F36" s="817">
        <v>0</v>
      </c>
      <c r="G36" s="817">
        <v>1</v>
      </c>
      <c r="H36" s="817">
        <v>0</v>
      </c>
      <c r="I36" s="817">
        <v>1</v>
      </c>
      <c r="J36" s="817">
        <v>0</v>
      </c>
      <c r="K36" s="817">
        <v>0</v>
      </c>
      <c r="L36" s="817">
        <v>0</v>
      </c>
      <c r="M36" s="817">
        <v>0</v>
      </c>
      <c r="N36" s="817">
        <v>0</v>
      </c>
      <c r="O36" s="817">
        <v>0</v>
      </c>
      <c r="P36" s="817">
        <v>1</v>
      </c>
      <c r="Q36" s="817">
        <v>0</v>
      </c>
      <c r="R36" s="817">
        <v>0</v>
      </c>
      <c r="S36" s="817">
        <v>0</v>
      </c>
    </row>
    <row r="37" spans="1:19" x14ac:dyDescent="0.2">
      <c r="A37" s="823" t="s">
        <v>181</v>
      </c>
      <c r="B37" s="846"/>
      <c r="C37" s="846"/>
      <c r="D37" s="846"/>
      <c r="E37" s="846"/>
      <c r="F37" s="846"/>
      <c r="G37" s="846"/>
      <c r="H37" s="846"/>
      <c r="I37" s="846"/>
      <c r="J37" s="846"/>
      <c r="K37" s="846"/>
      <c r="L37" s="846"/>
      <c r="M37" s="846"/>
      <c r="N37" s="846"/>
      <c r="O37" s="846"/>
      <c r="P37" s="846"/>
      <c r="Q37" s="846"/>
      <c r="R37" s="846"/>
      <c r="S37" s="847"/>
    </row>
    <row r="38" spans="1:19" s="50" customFormat="1" x14ac:dyDescent="0.2">
      <c r="A38" s="389">
        <f>SUM(A36,A34,A32,A30,A28,A26,A24,A22,A20,A18,A16,A14)</f>
        <v>12</v>
      </c>
      <c r="B38" s="436">
        <f t="shared" ref="B38:S38" si="0">SUM(B36,B34,B32,B30,B28,B26,B24,B22,B20,B18,B16,B14)</f>
        <v>8</v>
      </c>
      <c r="C38" s="436">
        <f t="shared" si="0"/>
        <v>20</v>
      </c>
      <c r="D38" s="436">
        <f t="shared" si="0"/>
        <v>7</v>
      </c>
      <c r="E38" s="436">
        <f t="shared" si="0"/>
        <v>13</v>
      </c>
      <c r="F38" s="436">
        <f t="shared" si="0"/>
        <v>8</v>
      </c>
      <c r="G38" s="436">
        <f t="shared" si="0"/>
        <v>12</v>
      </c>
      <c r="H38" s="436">
        <f t="shared" si="0"/>
        <v>0</v>
      </c>
      <c r="I38" s="436">
        <f t="shared" si="0"/>
        <v>20</v>
      </c>
      <c r="J38" s="436">
        <f t="shared" si="0"/>
        <v>0</v>
      </c>
      <c r="K38" s="436">
        <f t="shared" si="0"/>
        <v>0</v>
      </c>
      <c r="L38" s="436">
        <f t="shared" si="0"/>
        <v>0</v>
      </c>
      <c r="M38" s="436">
        <f t="shared" si="0"/>
        <v>0</v>
      </c>
      <c r="N38" s="436">
        <f t="shared" si="0"/>
        <v>0</v>
      </c>
      <c r="O38" s="436">
        <f t="shared" si="0"/>
        <v>7</v>
      </c>
      <c r="P38" s="436">
        <f t="shared" si="0"/>
        <v>13</v>
      </c>
      <c r="Q38" s="436">
        <f t="shared" si="0"/>
        <v>0</v>
      </c>
      <c r="R38" s="436">
        <f t="shared" si="0"/>
        <v>0</v>
      </c>
      <c r="S38" s="436">
        <f t="shared" si="0"/>
        <v>0</v>
      </c>
    </row>
    <row r="39" spans="1:19" x14ac:dyDescent="0.2">
      <c r="A39" s="833"/>
      <c r="B39" s="834"/>
      <c r="C39" s="834"/>
      <c r="D39" s="834"/>
      <c r="E39" s="834"/>
      <c r="F39" s="834"/>
      <c r="G39" s="834"/>
      <c r="H39" s="834"/>
      <c r="I39" s="834"/>
      <c r="J39" s="834"/>
      <c r="K39" s="834"/>
      <c r="L39" s="834"/>
      <c r="M39" s="834"/>
      <c r="N39" s="834"/>
      <c r="O39" s="834"/>
      <c r="P39" s="834"/>
      <c r="Q39" s="834"/>
      <c r="R39" s="834"/>
      <c r="S39" s="835"/>
    </row>
    <row r="40" spans="1:19" ht="20.25" customHeight="1" x14ac:dyDescent="0.2">
      <c r="A40" s="1403" t="s">
        <v>1101</v>
      </c>
      <c r="B40" s="1404"/>
      <c r="C40" s="1404"/>
      <c r="D40" s="1404"/>
      <c r="E40" s="1404"/>
      <c r="F40" s="1404"/>
      <c r="G40" s="1404"/>
      <c r="H40" s="1404"/>
      <c r="I40" s="1404"/>
      <c r="J40" s="1404"/>
      <c r="K40" s="1404"/>
      <c r="L40" s="1404"/>
      <c r="M40" s="1404"/>
      <c r="N40" s="1404"/>
      <c r="O40" s="1404"/>
      <c r="P40" s="1404"/>
      <c r="Q40" s="1404"/>
      <c r="R40" s="1404"/>
      <c r="S40" s="1405"/>
    </row>
    <row r="41" spans="1:19" x14ac:dyDescent="0.2">
      <c r="A41" s="1406" t="s">
        <v>173</v>
      </c>
      <c r="B41" s="1407"/>
      <c r="C41" s="1407"/>
      <c r="D41" s="1407"/>
      <c r="E41" s="1407"/>
      <c r="F41" s="1407"/>
      <c r="G41" s="1407"/>
      <c r="H41" s="1407"/>
      <c r="I41" s="1407"/>
      <c r="J41" s="1407"/>
      <c r="K41" s="1407"/>
      <c r="L41" s="1407"/>
      <c r="M41" s="1407"/>
      <c r="N41" s="1407"/>
      <c r="O41" s="1407"/>
      <c r="P41" s="1407"/>
      <c r="Q41" s="1407"/>
      <c r="R41" s="1407"/>
      <c r="S41" s="1408"/>
    </row>
    <row r="42" spans="1:19" x14ac:dyDescent="0.2">
      <c r="A42" s="833" t="s">
        <v>83</v>
      </c>
      <c r="B42" s="834"/>
      <c r="C42" s="834"/>
      <c r="D42" s="834"/>
      <c r="E42" s="834"/>
      <c r="F42" s="834"/>
      <c r="G42" s="834"/>
      <c r="H42" s="834"/>
      <c r="I42" s="834"/>
      <c r="J42" s="834"/>
      <c r="K42" s="834"/>
      <c r="L42" s="834"/>
      <c r="M42" s="834"/>
      <c r="N42" s="834"/>
      <c r="O42" s="834"/>
      <c r="P42" s="834"/>
      <c r="Q42" s="834"/>
      <c r="R42" s="834"/>
      <c r="S42" s="835"/>
    </row>
    <row r="43" spans="1:19" x14ac:dyDescent="0.2">
      <c r="A43" s="833" t="s">
        <v>908</v>
      </c>
      <c r="B43" s="834"/>
      <c r="C43" s="834"/>
      <c r="D43" s="834"/>
      <c r="E43" s="834"/>
      <c r="F43" s="834"/>
      <c r="G43" s="834"/>
      <c r="H43" s="834"/>
      <c r="I43" s="834"/>
      <c r="J43" s="834"/>
      <c r="K43" s="834"/>
      <c r="L43" s="834"/>
      <c r="M43" s="834"/>
      <c r="N43" s="834"/>
      <c r="O43" s="834"/>
      <c r="P43" s="834"/>
      <c r="Q43" s="834"/>
      <c r="R43" s="834"/>
      <c r="S43" s="835"/>
    </row>
    <row r="44" spans="1:19" x14ac:dyDescent="0.2">
      <c r="A44" s="833" t="s">
        <v>909</v>
      </c>
      <c r="B44" s="834"/>
      <c r="C44" s="834"/>
      <c r="D44" s="834"/>
      <c r="E44" s="834"/>
      <c r="F44" s="834"/>
      <c r="G44" s="834"/>
      <c r="H44" s="834"/>
      <c r="I44" s="834"/>
      <c r="J44" s="834"/>
      <c r="K44" s="834"/>
      <c r="L44" s="834"/>
      <c r="M44" s="834"/>
      <c r="N44" s="834"/>
      <c r="O44" s="834"/>
      <c r="P44" s="834"/>
      <c r="Q44" s="834"/>
      <c r="R44" s="834"/>
      <c r="S44" s="835"/>
    </row>
    <row r="45" spans="1:19" x14ac:dyDescent="0.2">
      <c r="A45" s="833" t="s">
        <v>910</v>
      </c>
      <c r="B45" s="834"/>
      <c r="C45" s="834"/>
      <c r="D45" s="834"/>
      <c r="E45" s="834"/>
      <c r="F45" s="834"/>
      <c r="G45" s="834"/>
      <c r="H45" s="834"/>
      <c r="I45" s="834"/>
      <c r="J45" s="834"/>
      <c r="K45" s="834"/>
      <c r="L45" s="834"/>
      <c r="M45" s="834"/>
      <c r="N45" s="834"/>
      <c r="O45" s="834"/>
      <c r="P45" s="834"/>
      <c r="Q45" s="834"/>
      <c r="R45" s="834"/>
      <c r="S45" s="835"/>
    </row>
    <row r="46" spans="1:19" x14ac:dyDescent="0.2">
      <c r="A46" s="833" t="s">
        <v>911</v>
      </c>
      <c r="B46" s="834"/>
      <c r="C46" s="834"/>
      <c r="D46" s="834"/>
      <c r="E46" s="834"/>
      <c r="F46" s="834"/>
      <c r="G46" s="834"/>
      <c r="H46" s="834"/>
      <c r="I46" s="834"/>
      <c r="J46" s="834"/>
      <c r="K46" s="834"/>
      <c r="L46" s="834"/>
      <c r="M46" s="834"/>
      <c r="N46" s="834"/>
      <c r="O46" s="834"/>
      <c r="P46" s="834"/>
      <c r="Q46" s="834"/>
      <c r="R46" s="834"/>
      <c r="S46" s="835"/>
    </row>
    <row r="47" spans="1:19" x14ac:dyDescent="0.2">
      <c r="A47" s="833" t="s">
        <v>912</v>
      </c>
      <c r="B47" s="834"/>
      <c r="C47" s="834"/>
      <c r="D47" s="834"/>
      <c r="E47" s="834"/>
      <c r="F47" s="834"/>
      <c r="G47" s="834"/>
      <c r="H47" s="834"/>
      <c r="I47" s="834"/>
      <c r="J47" s="834"/>
      <c r="K47" s="834"/>
      <c r="L47" s="834"/>
      <c r="M47" s="834"/>
      <c r="N47" s="834"/>
      <c r="O47" s="834"/>
      <c r="P47" s="834"/>
      <c r="Q47" s="834"/>
      <c r="R47" s="834"/>
      <c r="S47" s="835"/>
    </row>
    <row r="48" spans="1:19" x14ac:dyDescent="0.2">
      <c r="A48" s="833" t="s">
        <v>913</v>
      </c>
      <c r="B48" s="834"/>
      <c r="C48" s="834"/>
      <c r="D48" s="834"/>
      <c r="E48" s="834"/>
      <c r="F48" s="834"/>
      <c r="G48" s="834"/>
      <c r="H48" s="834"/>
      <c r="I48" s="834"/>
      <c r="J48" s="834"/>
      <c r="K48" s="834"/>
      <c r="L48" s="834"/>
      <c r="M48" s="834"/>
      <c r="N48" s="834"/>
      <c r="O48" s="834"/>
      <c r="P48" s="834"/>
      <c r="Q48" s="834"/>
      <c r="R48" s="834"/>
      <c r="S48" s="835"/>
    </row>
    <row r="49" spans="1:19" x14ac:dyDescent="0.2">
      <c r="A49" s="836" t="s">
        <v>914</v>
      </c>
      <c r="B49" s="837"/>
      <c r="C49" s="837"/>
      <c r="D49" s="837"/>
      <c r="E49" s="837"/>
      <c r="F49" s="837"/>
      <c r="G49" s="837"/>
      <c r="H49" s="837"/>
      <c r="I49" s="837"/>
      <c r="J49" s="837"/>
      <c r="K49" s="837"/>
      <c r="L49" s="837"/>
      <c r="M49" s="837"/>
      <c r="N49" s="837"/>
      <c r="O49" s="837"/>
      <c r="P49" s="837"/>
      <c r="Q49" s="837"/>
      <c r="R49" s="837"/>
      <c r="S49" s="838"/>
    </row>
    <row r="50" spans="1:19" ht="33" customHeight="1" x14ac:dyDescent="0.2">
      <c r="A50" s="831" t="s">
        <v>41</v>
      </c>
      <c r="B50" s="831"/>
      <c r="C50" s="831"/>
      <c r="D50" s="831" t="s">
        <v>42</v>
      </c>
      <c r="E50" s="831"/>
      <c r="F50" s="831" t="s">
        <v>43</v>
      </c>
      <c r="G50" s="831"/>
      <c r="H50" s="831"/>
      <c r="I50" s="831" t="s">
        <v>44</v>
      </c>
      <c r="J50" s="831"/>
      <c r="K50" s="827" t="s">
        <v>45</v>
      </c>
      <c r="L50" s="1064"/>
      <c r="M50" s="1064"/>
      <c r="N50" s="1065"/>
      <c r="O50" s="841" t="s">
        <v>46</v>
      </c>
      <c r="P50" s="841"/>
      <c r="Q50" s="842"/>
      <c r="R50" s="831" t="s">
        <v>47</v>
      </c>
      <c r="S50" s="831"/>
    </row>
    <row r="51" spans="1:19" ht="30" customHeight="1" x14ac:dyDescent="0.2">
      <c r="A51" s="830" t="s">
        <v>48</v>
      </c>
      <c r="B51" s="830" t="s">
        <v>49</v>
      </c>
      <c r="C51" s="852" t="s">
        <v>50</v>
      </c>
      <c r="D51" s="830" t="s">
        <v>51</v>
      </c>
      <c r="E51" s="830" t="s">
        <v>52</v>
      </c>
      <c r="F51" s="827" t="s">
        <v>53</v>
      </c>
      <c r="G51" s="828"/>
      <c r="H51" s="829"/>
      <c r="I51" s="830" t="s">
        <v>54</v>
      </c>
      <c r="J51" s="830" t="s">
        <v>55</v>
      </c>
      <c r="K51" s="827" t="s">
        <v>56</v>
      </c>
      <c r="L51" s="829"/>
      <c r="M51" s="827" t="s">
        <v>57</v>
      </c>
      <c r="N51" s="829"/>
      <c r="O51" s="830" t="s">
        <v>58</v>
      </c>
      <c r="P51" s="830" t="s">
        <v>59</v>
      </c>
      <c r="Q51" s="830" t="s">
        <v>60</v>
      </c>
      <c r="R51" s="830" t="s">
        <v>61</v>
      </c>
      <c r="S51" s="830" t="s">
        <v>62</v>
      </c>
    </row>
    <row r="52" spans="1:19" ht="58.5" customHeight="1" x14ac:dyDescent="0.2">
      <c r="A52" s="831"/>
      <c r="B52" s="831"/>
      <c r="C52" s="853"/>
      <c r="D52" s="831"/>
      <c r="E52" s="831"/>
      <c r="F52" s="135" t="s">
        <v>63</v>
      </c>
      <c r="G52" s="135" t="s">
        <v>64</v>
      </c>
      <c r="H52" s="135" t="s">
        <v>65</v>
      </c>
      <c r="I52" s="831"/>
      <c r="J52" s="831"/>
      <c r="K52" s="139" t="s">
        <v>66</v>
      </c>
      <c r="L52" s="139" t="s">
        <v>67</v>
      </c>
      <c r="M52" s="139" t="s">
        <v>68</v>
      </c>
      <c r="N52" s="139" t="s">
        <v>67</v>
      </c>
      <c r="O52" s="831"/>
      <c r="P52" s="831"/>
      <c r="Q52" s="831"/>
      <c r="R52" s="831"/>
      <c r="S52" s="831"/>
    </row>
    <row r="53" spans="1:19" x14ac:dyDescent="0.2">
      <c r="A53" s="826" t="s">
        <v>2407</v>
      </c>
      <c r="B53" s="826"/>
      <c r="C53" s="826"/>
      <c r="D53" s="826"/>
      <c r="E53" s="826"/>
      <c r="F53" s="826"/>
      <c r="G53" s="826"/>
      <c r="H53" s="826"/>
      <c r="I53" s="826"/>
      <c r="J53" s="826"/>
      <c r="K53" s="826"/>
      <c r="L53" s="826"/>
      <c r="M53" s="826"/>
      <c r="N53" s="826"/>
      <c r="O53" s="826"/>
      <c r="P53" s="826"/>
      <c r="Q53" s="826"/>
      <c r="R53" s="826"/>
      <c r="S53" s="826"/>
    </row>
    <row r="54" spans="1:19" x14ac:dyDescent="0.2">
      <c r="A54" s="167"/>
      <c r="B54" s="79"/>
      <c r="C54" s="79"/>
      <c r="D54" s="79"/>
      <c r="E54" s="79"/>
      <c r="F54" s="79"/>
      <c r="G54" s="79"/>
      <c r="H54" s="79"/>
      <c r="I54" s="79"/>
      <c r="J54" s="79"/>
      <c r="K54" s="79"/>
      <c r="L54" s="79"/>
      <c r="M54" s="79"/>
      <c r="N54" s="79"/>
      <c r="O54" s="79"/>
      <c r="P54" s="79"/>
      <c r="Q54" s="79"/>
      <c r="R54" s="79"/>
      <c r="S54" s="79"/>
    </row>
    <row r="55" spans="1:19" x14ac:dyDescent="0.2">
      <c r="A55" s="826" t="s">
        <v>70</v>
      </c>
      <c r="B55" s="826"/>
      <c r="C55" s="826"/>
      <c r="D55" s="826"/>
      <c r="E55" s="826"/>
      <c r="F55" s="826"/>
      <c r="G55" s="826"/>
      <c r="H55" s="826"/>
      <c r="I55" s="826"/>
      <c r="J55" s="826"/>
      <c r="K55" s="826"/>
      <c r="L55" s="826"/>
      <c r="M55" s="826"/>
      <c r="N55" s="826"/>
      <c r="O55" s="826"/>
      <c r="P55" s="826"/>
      <c r="Q55" s="826"/>
      <c r="R55" s="826"/>
      <c r="S55" s="826"/>
    </row>
    <row r="56" spans="1:19" s="5" customFormat="1" x14ac:dyDescent="0.2">
      <c r="A56" s="19">
        <v>0</v>
      </c>
      <c r="B56" s="19">
        <v>1</v>
      </c>
      <c r="C56" s="19">
        <v>1</v>
      </c>
      <c r="D56" s="19">
        <v>1</v>
      </c>
      <c r="E56" s="19">
        <v>0</v>
      </c>
      <c r="F56" s="19">
        <v>0</v>
      </c>
      <c r="G56" s="19">
        <v>1</v>
      </c>
      <c r="H56" s="19">
        <v>0</v>
      </c>
      <c r="I56" s="19">
        <v>1</v>
      </c>
      <c r="J56" s="19">
        <v>0</v>
      </c>
      <c r="K56" s="19">
        <v>0</v>
      </c>
      <c r="L56" s="19">
        <v>0</v>
      </c>
      <c r="M56" s="19">
        <v>0</v>
      </c>
      <c r="N56" s="19">
        <v>0</v>
      </c>
      <c r="O56" s="19">
        <v>1</v>
      </c>
      <c r="P56" s="19">
        <v>0</v>
      </c>
      <c r="Q56" s="19">
        <v>0</v>
      </c>
      <c r="R56" s="19">
        <v>0</v>
      </c>
      <c r="S56" s="19">
        <v>0</v>
      </c>
    </row>
    <row r="57" spans="1:19" x14ac:dyDescent="0.2">
      <c r="A57" s="965" t="s">
        <v>3671</v>
      </c>
      <c r="B57" s="966"/>
      <c r="C57" s="966"/>
      <c r="D57" s="966"/>
      <c r="E57" s="966"/>
      <c r="F57" s="966"/>
      <c r="G57" s="966"/>
      <c r="H57" s="966"/>
      <c r="I57" s="966"/>
      <c r="J57" s="966"/>
      <c r="K57" s="966"/>
      <c r="L57" s="966"/>
      <c r="M57" s="966"/>
      <c r="N57" s="966"/>
      <c r="O57" s="966"/>
      <c r="P57" s="966"/>
      <c r="Q57" s="966"/>
      <c r="R57" s="966"/>
      <c r="S57" s="967"/>
    </row>
    <row r="58" spans="1:19" x14ac:dyDescent="0.2">
      <c r="A58" s="1172"/>
      <c r="B58" s="967"/>
      <c r="C58" s="141"/>
      <c r="D58" s="141"/>
      <c r="E58" s="141"/>
      <c r="F58" s="141"/>
      <c r="G58" s="141"/>
      <c r="H58" s="141"/>
      <c r="I58" s="141"/>
      <c r="J58" s="141"/>
      <c r="K58" s="141"/>
      <c r="L58" s="141"/>
      <c r="M58" s="141"/>
      <c r="N58" s="141"/>
      <c r="O58" s="141"/>
      <c r="P58" s="141"/>
      <c r="Q58" s="141"/>
      <c r="R58" s="141"/>
      <c r="S58" s="141"/>
    </row>
    <row r="59" spans="1:19" x14ac:dyDescent="0.2">
      <c r="A59" s="826" t="s">
        <v>3747</v>
      </c>
      <c r="B59" s="826"/>
      <c r="C59" s="826"/>
      <c r="D59" s="826"/>
      <c r="E59" s="826"/>
      <c r="F59" s="826"/>
      <c r="G59" s="826"/>
      <c r="H59" s="826"/>
      <c r="I59" s="826"/>
      <c r="J59" s="826"/>
      <c r="K59" s="826"/>
      <c r="L59" s="826"/>
      <c r="M59" s="826"/>
      <c r="N59" s="826"/>
      <c r="O59" s="826"/>
      <c r="P59" s="826"/>
      <c r="Q59" s="826"/>
      <c r="R59" s="826"/>
      <c r="S59" s="826"/>
    </row>
    <row r="60" spans="1:19" x14ac:dyDescent="0.2">
      <c r="A60" s="138"/>
      <c r="B60" s="138"/>
      <c r="C60" s="141"/>
      <c r="D60" s="141"/>
      <c r="E60" s="141"/>
      <c r="F60" s="141"/>
      <c r="G60" s="141"/>
      <c r="H60" s="141"/>
      <c r="I60" s="141"/>
      <c r="J60" s="141"/>
      <c r="K60" s="141"/>
      <c r="L60" s="141"/>
      <c r="M60" s="141"/>
      <c r="N60" s="141"/>
      <c r="O60" s="141"/>
      <c r="P60" s="141"/>
      <c r="Q60" s="141"/>
      <c r="R60" s="141"/>
      <c r="S60" s="141"/>
    </row>
    <row r="61" spans="1:19" x14ac:dyDescent="0.2">
      <c r="A61" s="832" t="s">
        <v>3794</v>
      </c>
      <c r="B61" s="832"/>
      <c r="C61" s="832"/>
      <c r="D61" s="832"/>
      <c r="E61" s="832"/>
      <c r="F61" s="832"/>
      <c r="G61" s="832"/>
      <c r="H61" s="832"/>
      <c r="I61" s="832"/>
      <c r="J61" s="832"/>
      <c r="K61" s="832"/>
      <c r="L61" s="832"/>
      <c r="M61" s="832"/>
      <c r="N61" s="832"/>
      <c r="O61" s="832"/>
      <c r="P61" s="832"/>
      <c r="Q61" s="832"/>
      <c r="R61" s="832"/>
      <c r="S61" s="832"/>
    </row>
    <row r="62" spans="1:19" x14ac:dyDescent="0.2">
      <c r="A62" s="138"/>
      <c r="B62" s="141"/>
      <c r="C62" s="141"/>
      <c r="D62" s="141"/>
      <c r="E62" s="141"/>
      <c r="F62" s="141"/>
      <c r="G62" s="141"/>
      <c r="H62" s="141"/>
      <c r="I62" s="141"/>
      <c r="J62" s="141"/>
      <c r="K62" s="141"/>
      <c r="L62" s="141"/>
      <c r="M62" s="141"/>
      <c r="N62" s="141"/>
      <c r="O62" s="141"/>
      <c r="P62" s="141"/>
      <c r="Q62" s="141"/>
      <c r="R62" s="141"/>
      <c r="S62" s="141"/>
    </row>
    <row r="63" spans="1:19" x14ac:dyDescent="0.2">
      <c r="A63" s="826" t="s">
        <v>3815</v>
      </c>
      <c r="B63" s="826"/>
      <c r="C63" s="826"/>
      <c r="D63" s="826"/>
      <c r="E63" s="826"/>
      <c r="F63" s="826"/>
      <c r="G63" s="826"/>
      <c r="H63" s="826"/>
      <c r="I63" s="826"/>
      <c r="J63" s="826"/>
      <c r="K63" s="826"/>
      <c r="L63" s="826"/>
      <c r="M63" s="826"/>
      <c r="N63" s="826"/>
      <c r="O63" s="826"/>
      <c r="P63" s="826"/>
      <c r="Q63" s="826"/>
      <c r="R63" s="826"/>
      <c r="S63" s="826"/>
    </row>
    <row r="64" spans="1:19" x14ac:dyDescent="0.2">
      <c r="A64" s="138"/>
      <c r="B64" s="141"/>
      <c r="C64" s="141"/>
      <c r="D64" s="141"/>
      <c r="E64" s="141"/>
      <c r="F64" s="141"/>
      <c r="G64" s="141"/>
      <c r="H64" s="141"/>
      <c r="I64" s="141"/>
      <c r="J64" s="141"/>
      <c r="K64" s="141"/>
      <c r="L64" s="141"/>
      <c r="M64" s="141"/>
      <c r="N64" s="141"/>
      <c r="O64" s="141"/>
      <c r="P64" s="141"/>
      <c r="Q64" s="141"/>
      <c r="R64" s="141"/>
      <c r="S64" s="141"/>
    </row>
    <row r="65" spans="1:19" x14ac:dyDescent="0.2">
      <c r="A65" s="826" t="s">
        <v>3821</v>
      </c>
      <c r="B65" s="826"/>
      <c r="C65" s="826"/>
      <c r="D65" s="826"/>
      <c r="E65" s="826"/>
      <c r="F65" s="826"/>
      <c r="G65" s="826"/>
      <c r="H65" s="826"/>
      <c r="I65" s="826"/>
      <c r="J65" s="826"/>
      <c r="K65" s="826"/>
      <c r="L65" s="826"/>
      <c r="M65" s="826"/>
      <c r="N65" s="826"/>
      <c r="O65" s="826"/>
      <c r="P65" s="826"/>
      <c r="Q65" s="826"/>
      <c r="R65" s="826"/>
      <c r="S65" s="826"/>
    </row>
    <row r="66" spans="1:19" x14ac:dyDescent="0.2">
      <c r="A66" s="138"/>
      <c r="B66" s="141"/>
      <c r="C66" s="141"/>
      <c r="D66" s="141"/>
      <c r="E66" s="141"/>
      <c r="F66" s="141"/>
      <c r="G66" s="141"/>
      <c r="H66" s="141"/>
      <c r="I66" s="141"/>
      <c r="J66" s="141"/>
      <c r="K66" s="141"/>
      <c r="L66" s="141"/>
      <c r="M66" s="141"/>
      <c r="N66" s="141"/>
      <c r="O66" s="141"/>
      <c r="P66" s="141"/>
      <c r="Q66" s="141"/>
      <c r="R66" s="141"/>
      <c r="S66" s="141"/>
    </row>
    <row r="67" spans="1:19" x14ac:dyDescent="0.2">
      <c r="A67" s="826" t="s">
        <v>3839</v>
      </c>
      <c r="B67" s="826"/>
      <c r="C67" s="826"/>
      <c r="D67" s="826"/>
      <c r="E67" s="826"/>
      <c r="F67" s="826"/>
      <c r="G67" s="826"/>
      <c r="H67" s="826"/>
      <c r="I67" s="826"/>
      <c r="J67" s="826"/>
      <c r="K67" s="826"/>
      <c r="L67" s="826"/>
      <c r="M67" s="826"/>
      <c r="N67" s="826"/>
      <c r="O67" s="826"/>
      <c r="P67" s="826"/>
      <c r="Q67" s="826"/>
      <c r="R67" s="826"/>
      <c r="S67" s="826"/>
    </row>
    <row r="68" spans="1:19" x14ac:dyDescent="0.2">
      <c r="A68" s="138"/>
      <c r="B68" s="141"/>
      <c r="C68" s="141"/>
      <c r="D68" s="141"/>
      <c r="E68" s="141"/>
      <c r="F68" s="141"/>
      <c r="G68" s="141"/>
      <c r="H68" s="141"/>
      <c r="I68" s="141"/>
      <c r="J68" s="141"/>
      <c r="K68" s="141"/>
      <c r="L68" s="141"/>
      <c r="M68" s="141"/>
      <c r="N68" s="141"/>
      <c r="O68" s="141"/>
      <c r="P68" s="141"/>
      <c r="Q68" s="141"/>
      <c r="R68" s="141"/>
      <c r="S68" s="141"/>
    </row>
    <row r="69" spans="1:19" x14ac:dyDescent="0.2">
      <c r="A69" s="826" t="s">
        <v>3852</v>
      </c>
      <c r="B69" s="826"/>
      <c r="C69" s="826"/>
      <c r="D69" s="826"/>
      <c r="E69" s="826"/>
      <c r="F69" s="826"/>
      <c r="G69" s="826"/>
      <c r="H69" s="826"/>
      <c r="I69" s="826"/>
      <c r="J69" s="826"/>
      <c r="K69" s="826"/>
      <c r="L69" s="826"/>
      <c r="M69" s="826"/>
      <c r="N69" s="826"/>
      <c r="O69" s="826"/>
      <c r="P69" s="826"/>
      <c r="Q69" s="826"/>
      <c r="R69" s="826"/>
      <c r="S69" s="826"/>
    </row>
    <row r="70" spans="1:19" x14ac:dyDescent="0.2">
      <c r="A70" s="138"/>
      <c r="B70" s="141"/>
      <c r="C70" s="141"/>
      <c r="D70" s="141"/>
      <c r="E70" s="141"/>
      <c r="F70" s="141"/>
      <c r="G70" s="141"/>
      <c r="H70" s="141"/>
      <c r="I70" s="141"/>
      <c r="J70" s="141"/>
      <c r="K70" s="141"/>
      <c r="L70" s="141"/>
      <c r="M70" s="141"/>
      <c r="N70" s="141"/>
      <c r="O70" s="141"/>
      <c r="P70" s="141"/>
      <c r="Q70" s="141"/>
      <c r="R70" s="141"/>
      <c r="S70" s="141"/>
    </row>
    <row r="71" spans="1:19" x14ac:dyDescent="0.2">
      <c r="A71" s="826" t="s">
        <v>3881</v>
      </c>
      <c r="B71" s="826"/>
      <c r="C71" s="826"/>
      <c r="D71" s="826"/>
      <c r="E71" s="826"/>
      <c r="F71" s="826"/>
      <c r="G71" s="826"/>
      <c r="H71" s="826"/>
      <c r="I71" s="826"/>
      <c r="J71" s="826"/>
      <c r="K71" s="826"/>
      <c r="L71" s="826"/>
      <c r="M71" s="826"/>
      <c r="N71" s="826"/>
      <c r="O71" s="826"/>
      <c r="P71" s="826"/>
      <c r="Q71" s="826"/>
      <c r="R71" s="826"/>
      <c r="S71" s="826"/>
    </row>
    <row r="72" spans="1:19" x14ac:dyDescent="0.2">
      <c r="A72" s="138"/>
      <c r="B72" s="141"/>
      <c r="C72" s="141"/>
      <c r="D72" s="141"/>
      <c r="E72" s="141"/>
      <c r="F72" s="141"/>
      <c r="G72" s="141"/>
      <c r="H72" s="141"/>
      <c r="I72" s="141"/>
      <c r="J72" s="141"/>
      <c r="K72" s="141"/>
      <c r="L72" s="141"/>
      <c r="M72" s="141"/>
      <c r="N72" s="141"/>
      <c r="O72" s="141"/>
      <c r="P72" s="141"/>
      <c r="Q72" s="141"/>
      <c r="R72" s="141"/>
      <c r="S72" s="141"/>
    </row>
    <row r="73" spans="1:19" x14ac:dyDescent="0.2">
      <c r="A73" s="826" t="s">
        <v>3884</v>
      </c>
      <c r="B73" s="826"/>
      <c r="C73" s="826"/>
      <c r="D73" s="826"/>
      <c r="E73" s="826"/>
      <c r="F73" s="826"/>
      <c r="G73" s="826"/>
      <c r="H73" s="826"/>
      <c r="I73" s="826"/>
      <c r="J73" s="826"/>
      <c r="K73" s="826"/>
      <c r="L73" s="826"/>
      <c r="M73" s="826"/>
      <c r="N73" s="826"/>
      <c r="O73" s="826"/>
      <c r="P73" s="826"/>
      <c r="Q73" s="826"/>
      <c r="R73" s="826"/>
      <c r="S73" s="826"/>
    </row>
    <row r="74" spans="1:19" x14ac:dyDescent="0.2">
      <c r="A74" s="138"/>
      <c r="B74" s="141"/>
      <c r="C74" s="141"/>
      <c r="D74" s="141"/>
      <c r="E74" s="141"/>
      <c r="F74" s="141"/>
      <c r="G74" s="141"/>
      <c r="H74" s="141"/>
      <c r="I74" s="141"/>
      <c r="J74" s="141"/>
      <c r="K74" s="141"/>
      <c r="L74" s="141"/>
      <c r="M74" s="141"/>
      <c r="N74" s="141"/>
      <c r="O74" s="141"/>
      <c r="P74" s="141"/>
      <c r="Q74" s="141"/>
      <c r="R74" s="141"/>
      <c r="S74" s="141"/>
    </row>
    <row r="75" spans="1:19" x14ac:dyDescent="0.2">
      <c r="A75" s="826" t="s">
        <v>3894</v>
      </c>
      <c r="B75" s="826"/>
      <c r="C75" s="826"/>
      <c r="D75" s="826"/>
      <c r="E75" s="826"/>
      <c r="F75" s="826"/>
      <c r="G75" s="826"/>
      <c r="H75" s="826"/>
      <c r="I75" s="826"/>
      <c r="J75" s="826"/>
      <c r="K75" s="826"/>
      <c r="L75" s="826"/>
      <c r="M75" s="826"/>
      <c r="N75" s="826"/>
      <c r="O75" s="826"/>
      <c r="P75" s="826"/>
      <c r="Q75" s="826"/>
      <c r="R75" s="826"/>
      <c r="S75" s="826"/>
    </row>
    <row r="76" spans="1:19" x14ac:dyDescent="0.2">
      <c r="A76" s="82"/>
      <c r="B76" s="82"/>
      <c r="C76" s="82"/>
      <c r="D76" s="82"/>
      <c r="E76" s="82"/>
      <c r="F76" s="82"/>
      <c r="G76" s="82"/>
      <c r="H76" s="82"/>
      <c r="I76" s="82"/>
      <c r="J76" s="82"/>
      <c r="K76" s="82"/>
      <c r="L76" s="82"/>
      <c r="M76" s="82"/>
      <c r="N76" s="82"/>
      <c r="O76" s="82"/>
      <c r="P76" s="82"/>
      <c r="Q76" s="82"/>
      <c r="R76" s="82"/>
      <c r="S76" s="82"/>
    </row>
    <row r="77" spans="1:19" x14ac:dyDescent="0.2">
      <c r="A77" s="1072" t="s">
        <v>181</v>
      </c>
      <c r="B77" s="1072"/>
      <c r="C77" s="1072"/>
      <c r="D77" s="1072"/>
      <c r="E77" s="1072"/>
      <c r="F77" s="1072"/>
      <c r="G77" s="1072"/>
      <c r="H77" s="1072"/>
      <c r="I77" s="1072"/>
      <c r="J77" s="1072"/>
      <c r="K77" s="1072"/>
      <c r="L77" s="1072"/>
      <c r="M77" s="1072"/>
      <c r="N77" s="1072"/>
      <c r="O77" s="1072"/>
      <c r="P77" s="1072"/>
      <c r="Q77" s="1072"/>
      <c r="R77" s="1072"/>
      <c r="S77" s="1072"/>
    </row>
    <row r="78" spans="1:19" s="22" customFormat="1" x14ac:dyDescent="0.2">
      <c r="A78" s="389">
        <f>SUM(A76,A74,A72,A70,A68,A66,A64,A62,A60,A58,A56)</f>
        <v>0</v>
      </c>
      <c r="B78" s="436">
        <f t="shared" ref="B78:S78" si="1">SUM(B76,B74,B72,B70,B68,B66,B64,B62,B60,B58,B56)</f>
        <v>1</v>
      </c>
      <c r="C78" s="436">
        <f t="shared" si="1"/>
        <v>1</v>
      </c>
      <c r="D78" s="436">
        <f t="shared" si="1"/>
        <v>1</v>
      </c>
      <c r="E78" s="436">
        <f t="shared" si="1"/>
        <v>0</v>
      </c>
      <c r="F78" s="436">
        <f t="shared" si="1"/>
        <v>0</v>
      </c>
      <c r="G78" s="436">
        <f t="shared" si="1"/>
        <v>1</v>
      </c>
      <c r="H78" s="436">
        <f t="shared" si="1"/>
        <v>0</v>
      </c>
      <c r="I78" s="436">
        <f t="shared" si="1"/>
        <v>1</v>
      </c>
      <c r="J78" s="436">
        <f t="shared" si="1"/>
        <v>0</v>
      </c>
      <c r="K78" s="436">
        <f t="shared" si="1"/>
        <v>0</v>
      </c>
      <c r="L78" s="436">
        <f t="shared" si="1"/>
        <v>0</v>
      </c>
      <c r="M78" s="436">
        <f t="shared" si="1"/>
        <v>0</v>
      </c>
      <c r="N78" s="436">
        <f t="shared" si="1"/>
        <v>0</v>
      </c>
      <c r="O78" s="436">
        <f t="shared" si="1"/>
        <v>1</v>
      </c>
      <c r="P78" s="436">
        <f t="shared" si="1"/>
        <v>0</v>
      </c>
      <c r="Q78" s="436">
        <f t="shared" si="1"/>
        <v>0</v>
      </c>
      <c r="R78" s="436">
        <f t="shared" si="1"/>
        <v>0</v>
      </c>
      <c r="S78" s="436">
        <f t="shared" si="1"/>
        <v>0</v>
      </c>
    </row>
    <row r="79" spans="1:19" x14ac:dyDescent="0.2">
      <c r="A79" s="833"/>
      <c r="B79" s="834"/>
      <c r="C79" s="834"/>
      <c r="D79" s="834"/>
      <c r="E79" s="834"/>
      <c r="F79" s="834"/>
      <c r="G79" s="834"/>
      <c r="H79" s="834"/>
      <c r="I79" s="834"/>
      <c r="J79" s="834"/>
      <c r="K79" s="834"/>
      <c r="L79" s="834"/>
      <c r="M79" s="834"/>
      <c r="N79" s="834"/>
      <c r="O79" s="834"/>
      <c r="P79" s="834"/>
      <c r="Q79" s="834"/>
      <c r="R79" s="834"/>
      <c r="S79" s="835"/>
    </row>
    <row r="80" spans="1:19" ht="21.75" customHeight="1" x14ac:dyDescent="0.2">
      <c r="A80" s="1403" t="s">
        <v>1102</v>
      </c>
      <c r="B80" s="1404"/>
      <c r="C80" s="1404"/>
      <c r="D80" s="1404"/>
      <c r="E80" s="1404"/>
      <c r="F80" s="1404"/>
      <c r="G80" s="1404"/>
      <c r="H80" s="1404"/>
      <c r="I80" s="1404"/>
      <c r="J80" s="1404"/>
      <c r="K80" s="1404"/>
      <c r="L80" s="1404"/>
      <c r="M80" s="1404"/>
      <c r="N80" s="1404"/>
      <c r="O80" s="1404"/>
      <c r="P80" s="1404"/>
      <c r="Q80" s="1404"/>
      <c r="R80" s="1404"/>
      <c r="S80" s="1405"/>
    </row>
    <row r="81" spans="1:19" x14ac:dyDescent="0.2">
      <c r="A81" s="1406" t="s">
        <v>173</v>
      </c>
      <c r="B81" s="1407"/>
      <c r="C81" s="1407"/>
      <c r="D81" s="1407"/>
      <c r="E81" s="1407"/>
      <c r="F81" s="1407"/>
      <c r="G81" s="1407"/>
      <c r="H81" s="1407"/>
      <c r="I81" s="1407"/>
      <c r="J81" s="1407"/>
      <c r="K81" s="1407"/>
      <c r="L81" s="1407"/>
      <c r="M81" s="1407"/>
      <c r="N81" s="1407"/>
      <c r="O81" s="1407"/>
      <c r="P81" s="1407"/>
      <c r="Q81" s="1407"/>
      <c r="R81" s="1407"/>
      <c r="S81" s="1408"/>
    </row>
    <row r="82" spans="1:19" x14ac:dyDescent="0.2">
      <c r="A82" s="833" t="s">
        <v>83</v>
      </c>
      <c r="B82" s="834"/>
      <c r="C82" s="834"/>
      <c r="D82" s="834"/>
      <c r="E82" s="834"/>
      <c r="F82" s="834"/>
      <c r="G82" s="834"/>
      <c r="H82" s="834"/>
      <c r="I82" s="834"/>
      <c r="J82" s="834"/>
      <c r="K82" s="834"/>
      <c r="L82" s="834"/>
      <c r="M82" s="834"/>
      <c r="N82" s="834"/>
      <c r="O82" s="834"/>
      <c r="P82" s="834"/>
      <c r="Q82" s="834"/>
      <c r="R82" s="834"/>
      <c r="S82" s="835"/>
    </row>
    <row r="83" spans="1:19" x14ac:dyDescent="0.2">
      <c r="A83" s="833" t="s">
        <v>915</v>
      </c>
      <c r="B83" s="834"/>
      <c r="C83" s="834"/>
      <c r="D83" s="834"/>
      <c r="E83" s="834"/>
      <c r="F83" s="834"/>
      <c r="G83" s="834"/>
      <c r="H83" s="834"/>
      <c r="I83" s="834"/>
      <c r="J83" s="834"/>
      <c r="K83" s="834"/>
      <c r="L83" s="834"/>
      <c r="M83" s="834"/>
      <c r="N83" s="834"/>
      <c r="O83" s="834"/>
      <c r="P83" s="834"/>
      <c r="Q83" s="834"/>
      <c r="R83" s="834"/>
      <c r="S83" s="835"/>
    </row>
    <row r="84" spans="1:19" x14ac:dyDescent="0.2">
      <c r="A84" s="833" t="s">
        <v>916</v>
      </c>
      <c r="B84" s="834"/>
      <c r="C84" s="834"/>
      <c r="D84" s="834"/>
      <c r="E84" s="834"/>
      <c r="F84" s="834"/>
      <c r="G84" s="834"/>
      <c r="H84" s="834"/>
      <c r="I84" s="834"/>
      <c r="J84" s="834"/>
      <c r="K84" s="834"/>
      <c r="L84" s="834"/>
      <c r="M84" s="834"/>
      <c r="N84" s="834"/>
      <c r="O84" s="834"/>
      <c r="P84" s="834"/>
      <c r="Q84" s="834"/>
      <c r="R84" s="834"/>
      <c r="S84" s="835"/>
    </row>
    <row r="85" spans="1:19" x14ac:dyDescent="0.2">
      <c r="A85" s="833" t="s">
        <v>917</v>
      </c>
      <c r="B85" s="834"/>
      <c r="C85" s="834"/>
      <c r="D85" s="834"/>
      <c r="E85" s="834"/>
      <c r="F85" s="834"/>
      <c r="G85" s="834"/>
      <c r="H85" s="834"/>
      <c r="I85" s="834"/>
      <c r="J85" s="834"/>
      <c r="K85" s="834"/>
      <c r="L85" s="834"/>
      <c r="M85" s="834"/>
      <c r="N85" s="834"/>
      <c r="O85" s="834"/>
      <c r="P85" s="834"/>
      <c r="Q85" s="834"/>
      <c r="R85" s="834"/>
      <c r="S85" s="835"/>
    </row>
    <row r="86" spans="1:19" x14ac:dyDescent="0.2">
      <c r="A86" s="833" t="s">
        <v>918</v>
      </c>
      <c r="B86" s="834"/>
      <c r="C86" s="834"/>
      <c r="D86" s="834"/>
      <c r="E86" s="834"/>
      <c r="F86" s="834"/>
      <c r="G86" s="834"/>
      <c r="H86" s="834"/>
      <c r="I86" s="834"/>
      <c r="J86" s="834"/>
      <c r="K86" s="834"/>
      <c r="L86" s="834"/>
      <c r="M86" s="834"/>
      <c r="N86" s="834"/>
      <c r="O86" s="834"/>
      <c r="P86" s="834"/>
      <c r="Q86" s="834"/>
      <c r="R86" s="834"/>
      <c r="S86" s="835"/>
    </row>
    <row r="87" spans="1:19" x14ac:dyDescent="0.2">
      <c r="A87" s="833" t="s">
        <v>919</v>
      </c>
      <c r="B87" s="834"/>
      <c r="C87" s="834"/>
      <c r="D87" s="834"/>
      <c r="E87" s="834"/>
      <c r="F87" s="834"/>
      <c r="G87" s="834"/>
      <c r="H87" s="834"/>
      <c r="I87" s="834"/>
      <c r="J87" s="834"/>
      <c r="K87" s="834"/>
      <c r="L87" s="834"/>
      <c r="M87" s="834"/>
      <c r="N87" s="834"/>
      <c r="O87" s="834"/>
      <c r="P87" s="834"/>
      <c r="Q87" s="834"/>
      <c r="R87" s="834"/>
      <c r="S87" s="835"/>
    </row>
    <row r="88" spans="1:19" x14ac:dyDescent="0.2">
      <c r="A88" s="833" t="s">
        <v>920</v>
      </c>
      <c r="B88" s="834"/>
      <c r="C88" s="834"/>
      <c r="D88" s="834"/>
      <c r="E88" s="834"/>
      <c r="F88" s="834"/>
      <c r="G88" s="834"/>
      <c r="H88" s="834"/>
      <c r="I88" s="834"/>
      <c r="J88" s="834"/>
      <c r="K88" s="834"/>
      <c r="L88" s="834"/>
      <c r="M88" s="834"/>
      <c r="N88" s="834"/>
      <c r="O88" s="834"/>
      <c r="P88" s="834"/>
      <c r="Q88" s="834"/>
      <c r="R88" s="834"/>
      <c r="S88" s="835"/>
    </row>
    <row r="89" spans="1:19" x14ac:dyDescent="0.2">
      <c r="A89" s="836" t="s">
        <v>921</v>
      </c>
      <c r="B89" s="837"/>
      <c r="C89" s="837"/>
      <c r="D89" s="837"/>
      <c r="E89" s="837"/>
      <c r="F89" s="837"/>
      <c r="G89" s="837"/>
      <c r="H89" s="837"/>
      <c r="I89" s="837"/>
      <c r="J89" s="837"/>
      <c r="K89" s="837"/>
      <c r="L89" s="837"/>
      <c r="M89" s="837"/>
      <c r="N89" s="837"/>
      <c r="O89" s="837"/>
      <c r="P89" s="837"/>
      <c r="Q89" s="837"/>
      <c r="R89" s="837"/>
      <c r="S89" s="838"/>
    </row>
    <row r="90" spans="1:19" ht="31.5" customHeight="1" x14ac:dyDescent="0.2">
      <c r="A90" s="831" t="s">
        <v>41</v>
      </c>
      <c r="B90" s="831"/>
      <c r="C90" s="831"/>
      <c r="D90" s="831" t="s">
        <v>42</v>
      </c>
      <c r="E90" s="831"/>
      <c r="F90" s="831" t="s">
        <v>43</v>
      </c>
      <c r="G90" s="831"/>
      <c r="H90" s="831"/>
      <c r="I90" s="831" t="s">
        <v>44</v>
      </c>
      <c r="J90" s="831"/>
      <c r="K90" s="827" t="s">
        <v>45</v>
      </c>
      <c r="L90" s="1064"/>
      <c r="M90" s="1064"/>
      <c r="N90" s="1065"/>
      <c r="O90" s="841" t="s">
        <v>46</v>
      </c>
      <c r="P90" s="841"/>
      <c r="Q90" s="842"/>
      <c r="R90" s="831" t="s">
        <v>47</v>
      </c>
      <c r="S90" s="831"/>
    </row>
    <row r="91" spans="1:19" ht="33.75" customHeight="1" x14ac:dyDescent="0.2">
      <c r="A91" s="830" t="s">
        <v>48</v>
      </c>
      <c r="B91" s="830" t="s">
        <v>49</v>
      </c>
      <c r="C91" s="852" t="s">
        <v>50</v>
      </c>
      <c r="D91" s="830" t="s">
        <v>51</v>
      </c>
      <c r="E91" s="830" t="s">
        <v>52</v>
      </c>
      <c r="F91" s="827" t="s">
        <v>53</v>
      </c>
      <c r="G91" s="828"/>
      <c r="H91" s="829"/>
      <c r="I91" s="830" t="s">
        <v>54</v>
      </c>
      <c r="J91" s="830" t="s">
        <v>55</v>
      </c>
      <c r="K91" s="827" t="s">
        <v>56</v>
      </c>
      <c r="L91" s="829"/>
      <c r="M91" s="827" t="s">
        <v>57</v>
      </c>
      <c r="N91" s="829"/>
      <c r="O91" s="830" t="s">
        <v>58</v>
      </c>
      <c r="P91" s="830" t="s">
        <v>59</v>
      </c>
      <c r="Q91" s="830" t="s">
        <v>60</v>
      </c>
      <c r="R91" s="830" t="s">
        <v>61</v>
      </c>
      <c r="S91" s="830" t="s">
        <v>62</v>
      </c>
    </row>
    <row r="92" spans="1:19" ht="58.5" customHeight="1" x14ac:dyDescent="0.2">
      <c r="A92" s="831"/>
      <c r="B92" s="831"/>
      <c r="C92" s="853"/>
      <c r="D92" s="831"/>
      <c r="E92" s="831"/>
      <c r="F92" s="135" t="s">
        <v>63</v>
      </c>
      <c r="G92" s="135" t="s">
        <v>64</v>
      </c>
      <c r="H92" s="135" t="s">
        <v>65</v>
      </c>
      <c r="I92" s="831"/>
      <c r="J92" s="831"/>
      <c r="K92" s="139" t="s">
        <v>66</v>
      </c>
      <c r="L92" s="139" t="s">
        <v>67</v>
      </c>
      <c r="M92" s="139" t="s">
        <v>68</v>
      </c>
      <c r="N92" s="139" t="s">
        <v>67</v>
      </c>
      <c r="O92" s="831"/>
      <c r="P92" s="831"/>
      <c r="Q92" s="831"/>
      <c r="R92" s="831"/>
      <c r="S92" s="831"/>
    </row>
    <row r="93" spans="1:19" x14ac:dyDescent="0.2">
      <c r="A93" s="826" t="s">
        <v>69</v>
      </c>
      <c r="B93" s="826"/>
      <c r="C93" s="826"/>
      <c r="D93" s="826"/>
      <c r="E93" s="826"/>
      <c r="F93" s="826"/>
      <c r="G93" s="826"/>
      <c r="H93" s="826"/>
      <c r="I93" s="826"/>
      <c r="J93" s="826"/>
      <c r="K93" s="826"/>
      <c r="L93" s="826"/>
      <c r="M93" s="826"/>
      <c r="N93" s="826"/>
      <c r="O93" s="826"/>
      <c r="P93" s="826"/>
      <c r="Q93" s="826"/>
      <c r="R93" s="826"/>
      <c r="S93" s="826"/>
    </row>
    <row r="94" spans="1:19" s="21" customFormat="1" x14ac:dyDescent="0.2">
      <c r="A94" s="19">
        <v>0</v>
      </c>
      <c r="B94" s="19">
        <v>0</v>
      </c>
      <c r="C94" s="19">
        <v>0</v>
      </c>
      <c r="D94" s="19">
        <v>0</v>
      </c>
      <c r="E94" s="19">
        <v>0</v>
      </c>
      <c r="F94" s="19">
        <v>0</v>
      </c>
      <c r="G94" s="19">
        <v>0</v>
      </c>
      <c r="H94" s="19">
        <v>0</v>
      </c>
      <c r="I94" s="19">
        <v>0</v>
      </c>
      <c r="J94" s="19">
        <v>0</v>
      </c>
      <c r="K94" s="19">
        <v>0</v>
      </c>
      <c r="L94" s="19">
        <v>0</v>
      </c>
      <c r="M94" s="19">
        <v>0</v>
      </c>
      <c r="N94" s="19">
        <v>0</v>
      </c>
      <c r="O94" s="19">
        <v>0</v>
      </c>
      <c r="P94" s="19">
        <v>0</v>
      </c>
      <c r="Q94" s="19">
        <v>0</v>
      </c>
      <c r="R94" s="19">
        <v>0</v>
      </c>
      <c r="S94" s="19">
        <v>0</v>
      </c>
    </row>
    <row r="95" spans="1:19" x14ac:dyDescent="0.2">
      <c r="A95" s="826" t="s">
        <v>70</v>
      </c>
      <c r="B95" s="826"/>
      <c r="C95" s="826"/>
      <c r="D95" s="826"/>
      <c r="E95" s="826"/>
      <c r="F95" s="826"/>
      <c r="G95" s="826"/>
      <c r="H95" s="826"/>
      <c r="I95" s="826"/>
      <c r="J95" s="826"/>
      <c r="K95" s="826"/>
      <c r="L95" s="826"/>
      <c r="M95" s="826"/>
      <c r="N95" s="826"/>
      <c r="O95" s="826"/>
      <c r="P95" s="826"/>
      <c r="Q95" s="826"/>
      <c r="R95" s="826"/>
      <c r="S95" s="826"/>
    </row>
    <row r="96" spans="1:19" s="21" customFormat="1" x14ac:dyDescent="0.2">
      <c r="A96" s="19">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19">
        <v>0</v>
      </c>
    </row>
    <row r="97" spans="1:19" x14ac:dyDescent="0.2">
      <c r="A97" s="826" t="s">
        <v>71</v>
      </c>
      <c r="B97" s="826"/>
      <c r="C97" s="826"/>
      <c r="D97" s="826"/>
      <c r="E97" s="826"/>
      <c r="F97" s="826"/>
      <c r="G97" s="826"/>
      <c r="H97" s="826"/>
      <c r="I97" s="826"/>
      <c r="J97" s="826"/>
      <c r="K97" s="826"/>
      <c r="L97" s="826"/>
      <c r="M97" s="826"/>
      <c r="N97" s="826"/>
      <c r="O97" s="826"/>
      <c r="P97" s="826"/>
      <c r="Q97" s="826"/>
      <c r="R97" s="826"/>
      <c r="S97" s="826"/>
    </row>
    <row r="98" spans="1:19" s="21" customFormat="1" x14ac:dyDescent="0.2">
      <c r="A98" s="19">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19">
        <v>0</v>
      </c>
    </row>
    <row r="99" spans="1:19" x14ac:dyDescent="0.2">
      <c r="A99" s="826" t="s">
        <v>3748</v>
      </c>
      <c r="B99" s="826"/>
      <c r="C99" s="826"/>
      <c r="D99" s="826"/>
      <c r="E99" s="826"/>
      <c r="F99" s="826"/>
      <c r="G99" s="826"/>
      <c r="H99" s="826"/>
      <c r="I99" s="826"/>
      <c r="J99" s="826"/>
      <c r="K99" s="826"/>
      <c r="L99" s="826"/>
      <c r="M99" s="826"/>
      <c r="N99" s="826"/>
      <c r="O99" s="826"/>
      <c r="P99" s="826"/>
      <c r="Q99" s="826"/>
      <c r="R99" s="826"/>
      <c r="S99" s="826"/>
    </row>
    <row r="100" spans="1:19" x14ac:dyDescent="0.2">
      <c r="A100" s="138"/>
      <c r="B100" s="138"/>
      <c r="C100" s="138"/>
      <c r="D100" s="138"/>
      <c r="E100" s="138"/>
      <c r="F100" s="138"/>
      <c r="G100" s="138"/>
      <c r="H100" s="138"/>
      <c r="I100" s="138"/>
      <c r="J100" s="138"/>
      <c r="K100" s="138"/>
      <c r="L100" s="138"/>
      <c r="M100" s="138"/>
      <c r="N100" s="138"/>
      <c r="O100" s="138"/>
      <c r="P100" s="138"/>
      <c r="Q100" s="138"/>
      <c r="R100" s="138"/>
      <c r="S100" s="138"/>
    </row>
    <row r="101" spans="1:19" x14ac:dyDescent="0.2">
      <c r="A101" s="832" t="s">
        <v>73</v>
      </c>
      <c r="B101" s="832"/>
      <c r="C101" s="832"/>
      <c r="D101" s="832"/>
      <c r="E101" s="832"/>
      <c r="F101" s="832"/>
      <c r="G101" s="832"/>
      <c r="H101" s="832"/>
      <c r="I101" s="832"/>
      <c r="J101" s="832"/>
      <c r="K101" s="832"/>
      <c r="L101" s="832"/>
      <c r="M101" s="832"/>
      <c r="N101" s="832"/>
      <c r="O101" s="832"/>
      <c r="P101" s="832"/>
      <c r="Q101" s="832"/>
      <c r="R101" s="832"/>
      <c r="S101" s="832"/>
    </row>
    <row r="102" spans="1:19" s="600" customFormat="1" x14ac:dyDescent="0.2">
      <c r="A102" s="19">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
      <c r="A103" s="826" t="s">
        <v>74</v>
      </c>
      <c r="B103" s="826"/>
      <c r="C103" s="826"/>
      <c r="D103" s="826"/>
      <c r="E103" s="826"/>
      <c r="F103" s="826"/>
      <c r="G103" s="826"/>
      <c r="H103" s="826"/>
      <c r="I103" s="826"/>
      <c r="J103" s="826"/>
      <c r="K103" s="826"/>
      <c r="L103" s="826"/>
      <c r="M103" s="826"/>
      <c r="N103" s="826"/>
      <c r="O103" s="826"/>
      <c r="P103" s="826"/>
      <c r="Q103" s="826"/>
      <c r="R103" s="826"/>
      <c r="S103" s="826"/>
    </row>
    <row r="104" spans="1:19" s="639" customFormat="1" x14ac:dyDescent="0.2">
      <c r="A104" s="19">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
      <c r="A105" s="826" t="s">
        <v>75</v>
      </c>
      <c r="B105" s="826"/>
      <c r="C105" s="826"/>
      <c r="D105" s="826"/>
      <c r="E105" s="826"/>
      <c r="F105" s="826"/>
      <c r="G105" s="826"/>
      <c r="H105" s="826"/>
      <c r="I105" s="826"/>
      <c r="J105" s="826"/>
      <c r="K105" s="826"/>
      <c r="L105" s="826"/>
      <c r="M105" s="826"/>
      <c r="N105" s="826"/>
      <c r="O105" s="826"/>
      <c r="P105" s="826"/>
      <c r="Q105" s="826"/>
      <c r="R105" s="826"/>
      <c r="S105" s="826"/>
    </row>
    <row r="106" spans="1:19" s="671" customFormat="1" x14ac:dyDescent="0.2">
      <c r="A106" s="19">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row>
    <row r="107" spans="1:19" x14ac:dyDescent="0.2">
      <c r="A107" s="826" t="s">
        <v>76</v>
      </c>
      <c r="B107" s="826"/>
      <c r="C107" s="826"/>
      <c r="D107" s="826"/>
      <c r="E107" s="826"/>
      <c r="F107" s="826"/>
      <c r="G107" s="826"/>
      <c r="H107" s="826"/>
      <c r="I107" s="826"/>
      <c r="J107" s="826"/>
      <c r="K107" s="826"/>
      <c r="L107" s="826"/>
      <c r="M107" s="826"/>
      <c r="N107" s="826"/>
      <c r="O107" s="826"/>
      <c r="P107" s="826"/>
      <c r="Q107" s="826"/>
      <c r="R107" s="826"/>
      <c r="S107" s="826"/>
    </row>
    <row r="108" spans="1:19" s="704" customFormat="1" x14ac:dyDescent="0.2">
      <c r="A108" s="19">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
      <c r="A109" s="826" t="s">
        <v>77</v>
      </c>
      <c r="B109" s="826"/>
      <c r="C109" s="826"/>
      <c r="D109" s="826"/>
      <c r="E109" s="826"/>
      <c r="F109" s="826"/>
      <c r="G109" s="826"/>
      <c r="H109" s="826"/>
      <c r="I109" s="826"/>
      <c r="J109" s="826"/>
      <c r="K109" s="826"/>
      <c r="L109" s="826"/>
      <c r="M109" s="826"/>
      <c r="N109" s="826"/>
      <c r="O109" s="826"/>
      <c r="P109" s="826"/>
      <c r="Q109" s="826"/>
      <c r="R109" s="826"/>
      <c r="S109" s="826"/>
    </row>
    <row r="110" spans="1:19" s="738" customFormat="1" x14ac:dyDescent="0.2">
      <c r="A110" s="19">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row>
    <row r="111" spans="1:19" x14ac:dyDescent="0.2">
      <c r="A111" s="826" t="s">
        <v>78</v>
      </c>
      <c r="B111" s="826"/>
      <c r="C111" s="826"/>
      <c r="D111" s="826"/>
      <c r="E111" s="826"/>
      <c r="F111" s="826"/>
      <c r="G111" s="826"/>
      <c r="H111" s="826"/>
      <c r="I111" s="826"/>
      <c r="J111" s="826"/>
      <c r="K111" s="826"/>
      <c r="L111" s="826"/>
      <c r="M111" s="826"/>
      <c r="N111" s="826"/>
      <c r="O111" s="826"/>
      <c r="P111" s="826"/>
      <c r="Q111" s="826"/>
      <c r="R111" s="826"/>
      <c r="S111" s="826"/>
    </row>
    <row r="112" spans="1:19" s="774" customFormat="1" x14ac:dyDescent="0.2">
      <c r="A112" s="19">
        <v>0</v>
      </c>
      <c r="B112" s="19">
        <v>0</v>
      </c>
      <c r="C112" s="19">
        <v>0</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row>
    <row r="113" spans="1:19" x14ac:dyDescent="0.2">
      <c r="A113" s="826" t="s">
        <v>79</v>
      </c>
      <c r="B113" s="826"/>
      <c r="C113" s="826"/>
      <c r="D113" s="826"/>
      <c r="E113" s="826"/>
      <c r="F113" s="826"/>
      <c r="G113" s="826"/>
      <c r="H113" s="826"/>
      <c r="I113" s="826"/>
      <c r="J113" s="826"/>
      <c r="K113" s="826"/>
      <c r="L113" s="826"/>
      <c r="M113" s="826"/>
      <c r="N113" s="826"/>
      <c r="O113" s="826"/>
      <c r="P113" s="826"/>
      <c r="Q113" s="826"/>
      <c r="R113" s="826"/>
      <c r="S113" s="826"/>
    </row>
    <row r="114" spans="1:19" s="800" customFormat="1" x14ac:dyDescent="0.2">
      <c r="A114" s="19">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row>
    <row r="115" spans="1:19" x14ac:dyDescent="0.2">
      <c r="A115" s="826" t="s">
        <v>80</v>
      </c>
      <c r="B115" s="826"/>
      <c r="C115" s="826"/>
      <c r="D115" s="826"/>
      <c r="E115" s="826"/>
      <c r="F115" s="826"/>
      <c r="G115" s="826"/>
      <c r="H115" s="826"/>
      <c r="I115" s="826"/>
      <c r="J115" s="826"/>
      <c r="K115" s="826"/>
      <c r="L115" s="826"/>
      <c r="M115" s="826"/>
      <c r="N115" s="826"/>
      <c r="O115" s="826"/>
      <c r="P115" s="826"/>
      <c r="Q115" s="826"/>
      <c r="R115" s="826"/>
      <c r="S115" s="826"/>
    </row>
    <row r="116" spans="1:19" s="822" customFormat="1" x14ac:dyDescent="0.2">
      <c r="A116" s="19">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row>
    <row r="117" spans="1:19" x14ac:dyDescent="0.2">
      <c r="A117" s="1072" t="s">
        <v>181</v>
      </c>
      <c r="B117" s="1072"/>
      <c r="C117" s="1072"/>
      <c r="D117" s="1072"/>
      <c r="E117" s="1072"/>
      <c r="F117" s="1072"/>
      <c r="G117" s="1072"/>
      <c r="H117" s="1072"/>
      <c r="I117" s="1072"/>
      <c r="J117" s="1072"/>
      <c r="K117" s="1072"/>
      <c r="L117" s="1072"/>
      <c r="M117" s="1072"/>
      <c r="N117" s="1072"/>
      <c r="O117" s="1072"/>
      <c r="P117" s="1072"/>
      <c r="Q117" s="1072"/>
      <c r="R117" s="1072"/>
      <c r="S117" s="1072"/>
    </row>
    <row r="118" spans="1:19" s="21" customFormat="1" x14ac:dyDescent="0.2">
      <c r="A118" s="79">
        <f>SUM(A116,A114,A112,A110,A108,A106,A104,A102,A100,A98,A96,A94)</f>
        <v>0</v>
      </c>
      <c r="B118" s="436">
        <f t="shared" ref="B118:S118" si="2">SUM(B116,B114,B112,B110,B108,B106,B104,B102,B100,B98,B96,B94)</f>
        <v>0</v>
      </c>
      <c r="C118" s="436">
        <f t="shared" si="2"/>
        <v>0</v>
      </c>
      <c r="D118" s="436">
        <f t="shared" si="2"/>
        <v>0</v>
      </c>
      <c r="E118" s="436">
        <f t="shared" si="2"/>
        <v>0</v>
      </c>
      <c r="F118" s="436">
        <f t="shared" si="2"/>
        <v>0</v>
      </c>
      <c r="G118" s="436">
        <f t="shared" si="2"/>
        <v>0</v>
      </c>
      <c r="H118" s="436">
        <f t="shared" si="2"/>
        <v>0</v>
      </c>
      <c r="I118" s="436">
        <f t="shared" si="2"/>
        <v>0</v>
      </c>
      <c r="J118" s="436">
        <f t="shared" si="2"/>
        <v>0</v>
      </c>
      <c r="K118" s="436">
        <f t="shared" si="2"/>
        <v>0</v>
      </c>
      <c r="L118" s="436">
        <f t="shared" si="2"/>
        <v>0</v>
      </c>
      <c r="M118" s="436">
        <f t="shared" si="2"/>
        <v>0</v>
      </c>
      <c r="N118" s="436">
        <f t="shared" si="2"/>
        <v>0</v>
      </c>
      <c r="O118" s="436">
        <f t="shared" si="2"/>
        <v>0</v>
      </c>
      <c r="P118" s="436">
        <f t="shared" si="2"/>
        <v>0</v>
      </c>
      <c r="Q118" s="436">
        <f t="shared" si="2"/>
        <v>0</v>
      </c>
      <c r="R118" s="436">
        <f t="shared" si="2"/>
        <v>0</v>
      </c>
      <c r="S118" s="436">
        <f t="shared" si="2"/>
        <v>0</v>
      </c>
    </row>
    <row r="119" spans="1:19" x14ac:dyDescent="0.2">
      <c r="A119" s="5"/>
      <c r="B119" s="5"/>
      <c r="C119" s="5"/>
      <c r="D119" s="5"/>
      <c r="E119" s="5"/>
      <c r="F119" s="5"/>
      <c r="G119" s="5"/>
      <c r="H119" s="5"/>
      <c r="I119" s="5"/>
      <c r="J119" s="5"/>
      <c r="K119" s="5"/>
      <c r="L119" s="5"/>
      <c r="M119" s="5"/>
      <c r="N119" s="5"/>
      <c r="O119" s="5"/>
      <c r="P119" s="5"/>
      <c r="Q119" s="5"/>
      <c r="R119" s="5"/>
      <c r="S119" s="5"/>
    </row>
    <row r="120" spans="1:19" ht="22.5" customHeight="1" x14ac:dyDescent="0.2">
      <c r="A120" s="1403" t="s">
        <v>1103</v>
      </c>
      <c r="B120" s="1404"/>
      <c r="C120" s="1404"/>
      <c r="D120" s="1404"/>
      <c r="E120" s="1404"/>
      <c r="F120" s="1404"/>
      <c r="G120" s="1404"/>
      <c r="H120" s="1404"/>
      <c r="I120" s="1404"/>
      <c r="J120" s="1404"/>
      <c r="K120" s="1404"/>
      <c r="L120" s="1404"/>
      <c r="M120" s="1404"/>
      <c r="N120" s="1404"/>
      <c r="O120" s="1404"/>
      <c r="P120" s="1404"/>
      <c r="Q120" s="1404"/>
      <c r="R120" s="1404"/>
      <c r="S120" s="1405"/>
    </row>
    <row r="121" spans="1:19" x14ac:dyDescent="0.2">
      <c r="A121" s="1406" t="s">
        <v>173</v>
      </c>
      <c r="B121" s="1407"/>
      <c r="C121" s="1407"/>
      <c r="D121" s="1407"/>
      <c r="E121" s="1407"/>
      <c r="F121" s="1407"/>
      <c r="G121" s="1407"/>
      <c r="H121" s="1407"/>
      <c r="I121" s="1407"/>
      <c r="J121" s="1407"/>
      <c r="K121" s="1407"/>
      <c r="L121" s="1407"/>
      <c r="M121" s="1407"/>
      <c r="N121" s="1407"/>
      <c r="O121" s="1407"/>
      <c r="P121" s="1407"/>
      <c r="Q121" s="1407"/>
      <c r="R121" s="1407"/>
      <c r="S121" s="1408"/>
    </row>
    <row r="122" spans="1:19" x14ac:dyDescent="0.2">
      <c r="A122" s="833" t="s">
        <v>83</v>
      </c>
      <c r="B122" s="834"/>
      <c r="C122" s="834"/>
      <c r="D122" s="834"/>
      <c r="E122" s="834"/>
      <c r="F122" s="834"/>
      <c r="G122" s="834"/>
      <c r="H122" s="834"/>
      <c r="I122" s="834"/>
      <c r="J122" s="834"/>
      <c r="K122" s="834"/>
      <c r="L122" s="834"/>
      <c r="M122" s="834"/>
      <c r="N122" s="834"/>
      <c r="O122" s="834"/>
      <c r="P122" s="834"/>
      <c r="Q122" s="834"/>
      <c r="R122" s="834"/>
      <c r="S122" s="835"/>
    </row>
    <row r="123" spans="1:19" x14ac:dyDescent="0.2">
      <c r="A123" s="833" t="s">
        <v>922</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923</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924</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925</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926</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387</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6" t="s">
        <v>927</v>
      </c>
      <c r="B129" s="837"/>
      <c r="C129" s="837"/>
      <c r="D129" s="837"/>
      <c r="E129" s="837"/>
      <c r="F129" s="837"/>
      <c r="G129" s="837"/>
      <c r="H129" s="837"/>
      <c r="I129" s="837"/>
      <c r="J129" s="837"/>
      <c r="K129" s="837"/>
      <c r="L129" s="837"/>
      <c r="M129" s="837"/>
      <c r="N129" s="837"/>
      <c r="O129" s="837"/>
      <c r="P129" s="837"/>
      <c r="Q129" s="837"/>
      <c r="R129" s="837"/>
      <c r="S129" s="838"/>
    </row>
    <row r="130" spans="1:19" ht="29.25" customHeight="1" x14ac:dyDescent="0.2">
      <c r="A130" s="831" t="s">
        <v>41</v>
      </c>
      <c r="B130" s="831"/>
      <c r="C130" s="831"/>
      <c r="D130" s="831" t="s">
        <v>42</v>
      </c>
      <c r="E130" s="831"/>
      <c r="F130" s="831" t="s">
        <v>43</v>
      </c>
      <c r="G130" s="831"/>
      <c r="H130" s="831"/>
      <c r="I130" s="831" t="s">
        <v>44</v>
      </c>
      <c r="J130" s="831"/>
      <c r="K130" s="827" t="s">
        <v>45</v>
      </c>
      <c r="L130" s="1064"/>
      <c r="M130" s="1064"/>
      <c r="N130" s="1065"/>
      <c r="O130" s="841" t="s">
        <v>46</v>
      </c>
      <c r="P130" s="841"/>
      <c r="Q130" s="842"/>
      <c r="R130" s="831" t="s">
        <v>47</v>
      </c>
      <c r="S130" s="831"/>
    </row>
    <row r="131" spans="1:19" ht="25.5" customHeight="1" x14ac:dyDescent="0.2">
      <c r="A131" s="830" t="s">
        <v>48</v>
      </c>
      <c r="B131" s="830" t="s">
        <v>49</v>
      </c>
      <c r="C131" s="852" t="s">
        <v>50</v>
      </c>
      <c r="D131" s="830" t="s">
        <v>51</v>
      </c>
      <c r="E131" s="830" t="s">
        <v>52</v>
      </c>
      <c r="F131" s="827" t="s">
        <v>53</v>
      </c>
      <c r="G131" s="828"/>
      <c r="H131" s="829"/>
      <c r="I131" s="830" t="s">
        <v>54</v>
      </c>
      <c r="J131" s="830" t="s">
        <v>55</v>
      </c>
      <c r="K131" s="827" t="s">
        <v>56</v>
      </c>
      <c r="L131" s="829"/>
      <c r="M131" s="827" t="s">
        <v>57</v>
      </c>
      <c r="N131" s="829"/>
      <c r="O131" s="830" t="s">
        <v>58</v>
      </c>
      <c r="P131" s="830" t="s">
        <v>59</v>
      </c>
      <c r="Q131" s="830" t="s">
        <v>60</v>
      </c>
      <c r="R131" s="830" t="s">
        <v>61</v>
      </c>
      <c r="S131" s="830" t="s">
        <v>62</v>
      </c>
    </row>
    <row r="132" spans="1:19" ht="62.25" customHeight="1" x14ac:dyDescent="0.2">
      <c r="A132" s="831"/>
      <c r="B132" s="831"/>
      <c r="C132" s="853"/>
      <c r="D132" s="831"/>
      <c r="E132" s="831"/>
      <c r="F132" s="135" t="s">
        <v>63</v>
      </c>
      <c r="G132" s="135" t="s">
        <v>64</v>
      </c>
      <c r="H132" s="135" t="s">
        <v>65</v>
      </c>
      <c r="I132" s="831"/>
      <c r="J132" s="831"/>
      <c r="K132" s="139" t="s">
        <v>66</v>
      </c>
      <c r="L132" s="139" t="s">
        <v>67</v>
      </c>
      <c r="M132" s="139" t="s">
        <v>68</v>
      </c>
      <c r="N132" s="139" t="s">
        <v>67</v>
      </c>
      <c r="O132" s="831"/>
      <c r="P132" s="831"/>
      <c r="Q132" s="831"/>
      <c r="R132" s="831"/>
      <c r="S132" s="831"/>
    </row>
    <row r="133" spans="1:19" x14ac:dyDescent="0.2">
      <c r="A133" s="826" t="s">
        <v>2407</v>
      </c>
      <c r="B133" s="826"/>
      <c r="C133" s="826"/>
      <c r="D133" s="826"/>
      <c r="E133" s="826"/>
      <c r="F133" s="826"/>
      <c r="G133" s="826"/>
      <c r="H133" s="826"/>
      <c r="I133" s="826"/>
      <c r="J133" s="826"/>
      <c r="K133" s="826"/>
      <c r="L133" s="826"/>
      <c r="M133" s="826"/>
      <c r="N133" s="826"/>
      <c r="O133" s="826"/>
      <c r="P133" s="826"/>
      <c r="Q133" s="826"/>
      <c r="R133" s="826"/>
      <c r="S133" s="826"/>
    </row>
    <row r="134" spans="1:19" x14ac:dyDescent="0.2">
      <c r="A134" s="142"/>
      <c r="B134" s="138"/>
      <c r="C134" s="138"/>
      <c r="D134" s="138"/>
      <c r="E134" s="138"/>
      <c r="F134" s="138"/>
      <c r="G134" s="138"/>
      <c r="H134" s="138"/>
      <c r="I134" s="138"/>
      <c r="J134" s="138"/>
      <c r="K134" s="138"/>
      <c r="L134" s="138"/>
      <c r="M134" s="138"/>
      <c r="N134" s="138"/>
      <c r="O134" s="138"/>
      <c r="P134" s="138"/>
      <c r="Q134" s="138"/>
      <c r="R134" s="138"/>
      <c r="S134" s="138"/>
    </row>
    <row r="135" spans="1:19" x14ac:dyDescent="0.2">
      <c r="A135" s="826" t="s">
        <v>3392</v>
      </c>
      <c r="B135" s="826"/>
      <c r="C135" s="826"/>
      <c r="D135" s="826"/>
      <c r="E135" s="826"/>
      <c r="F135" s="826"/>
      <c r="G135" s="826"/>
      <c r="H135" s="826"/>
      <c r="I135" s="826"/>
      <c r="J135" s="826"/>
      <c r="K135" s="826"/>
      <c r="L135" s="826"/>
      <c r="M135" s="826"/>
      <c r="N135" s="826"/>
      <c r="O135" s="826"/>
      <c r="P135" s="826"/>
      <c r="Q135" s="826"/>
      <c r="R135" s="826"/>
      <c r="S135" s="826"/>
    </row>
    <row r="136" spans="1:19" x14ac:dyDescent="0.2">
      <c r="A136" s="1172"/>
      <c r="B136" s="967"/>
      <c r="C136" s="138"/>
      <c r="D136" s="138"/>
      <c r="E136" s="138"/>
      <c r="F136" s="138"/>
      <c r="G136" s="138"/>
      <c r="H136" s="138"/>
      <c r="I136" s="138"/>
      <c r="J136" s="138"/>
      <c r="K136" s="138"/>
      <c r="L136" s="138"/>
      <c r="M136" s="138"/>
      <c r="N136" s="138"/>
      <c r="O136" s="138"/>
      <c r="P136" s="138"/>
      <c r="Q136" s="138"/>
      <c r="R136" s="138"/>
      <c r="S136" s="138"/>
    </row>
    <row r="137" spans="1:19" x14ac:dyDescent="0.2">
      <c r="A137" s="826" t="s">
        <v>3670</v>
      </c>
      <c r="B137" s="826"/>
      <c r="C137" s="826"/>
      <c r="D137" s="826"/>
      <c r="E137" s="826"/>
      <c r="F137" s="826"/>
      <c r="G137" s="826"/>
      <c r="H137" s="826"/>
      <c r="I137" s="826"/>
      <c r="J137" s="826"/>
      <c r="K137" s="826"/>
      <c r="L137" s="826"/>
      <c r="M137" s="826"/>
      <c r="N137" s="826"/>
      <c r="O137" s="826"/>
      <c r="P137" s="826"/>
      <c r="Q137" s="826"/>
      <c r="R137" s="826"/>
      <c r="S137" s="826"/>
    </row>
    <row r="138" spans="1:19" x14ac:dyDescent="0.2">
      <c r="A138" s="1172"/>
      <c r="B138" s="967"/>
      <c r="C138" s="141"/>
      <c r="D138" s="141"/>
      <c r="E138" s="141"/>
      <c r="F138" s="141"/>
      <c r="G138" s="141"/>
      <c r="H138" s="141"/>
      <c r="I138" s="141"/>
      <c r="J138" s="141"/>
      <c r="K138" s="141"/>
      <c r="L138" s="141"/>
      <c r="M138" s="141"/>
      <c r="N138" s="141"/>
      <c r="O138" s="141"/>
      <c r="P138" s="141"/>
      <c r="Q138" s="141"/>
      <c r="R138" s="141"/>
      <c r="S138" s="141"/>
    </row>
    <row r="139" spans="1:19" x14ac:dyDescent="0.2">
      <c r="A139" s="826" t="s">
        <v>3747</v>
      </c>
      <c r="B139" s="826"/>
      <c r="C139" s="826"/>
      <c r="D139" s="826"/>
      <c r="E139" s="826"/>
      <c r="F139" s="826"/>
      <c r="G139" s="826"/>
      <c r="H139" s="826"/>
      <c r="I139" s="826"/>
      <c r="J139" s="826"/>
      <c r="K139" s="826"/>
      <c r="L139" s="826"/>
      <c r="M139" s="826"/>
      <c r="N139" s="826"/>
      <c r="O139" s="826"/>
      <c r="P139" s="826"/>
      <c r="Q139" s="826"/>
      <c r="R139" s="826"/>
      <c r="S139" s="826"/>
    </row>
    <row r="140" spans="1:19" x14ac:dyDescent="0.2">
      <c r="A140" s="138"/>
      <c r="B140" s="141"/>
      <c r="C140" s="141"/>
      <c r="D140" s="141"/>
      <c r="E140" s="141"/>
      <c r="F140" s="141"/>
      <c r="G140" s="141"/>
      <c r="H140" s="141"/>
      <c r="I140" s="141"/>
      <c r="J140" s="141"/>
      <c r="K140" s="141"/>
      <c r="L140" s="141"/>
      <c r="M140" s="141"/>
      <c r="N140" s="141"/>
      <c r="O140" s="141"/>
      <c r="P140" s="141"/>
      <c r="Q140" s="141"/>
      <c r="R140" s="141"/>
      <c r="S140" s="141"/>
    </row>
    <row r="141" spans="1:19" x14ac:dyDescent="0.2">
      <c r="A141" s="832" t="s">
        <v>3794</v>
      </c>
      <c r="B141" s="832"/>
      <c r="C141" s="832"/>
      <c r="D141" s="832"/>
      <c r="E141" s="832"/>
      <c r="F141" s="832"/>
      <c r="G141" s="832"/>
      <c r="H141" s="832"/>
      <c r="I141" s="832"/>
      <c r="J141" s="832"/>
      <c r="K141" s="832"/>
      <c r="L141" s="832"/>
      <c r="M141" s="832"/>
      <c r="N141" s="832"/>
      <c r="O141" s="832"/>
      <c r="P141" s="832"/>
      <c r="Q141" s="832"/>
      <c r="R141" s="832"/>
      <c r="S141" s="832"/>
    </row>
    <row r="142" spans="1:19" x14ac:dyDescent="0.2">
      <c r="A142" s="138"/>
      <c r="B142" s="141"/>
      <c r="C142" s="141"/>
      <c r="D142" s="141"/>
      <c r="E142" s="141"/>
      <c r="F142" s="141"/>
      <c r="G142" s="141"/>
      <c r="H142" s="141"/>
      <c r="I142" s="141"/>
      <c r="J142" s="141"/>
      <c r="K142" s="141"/>
      <c r="L142" s="141"/>
      <c r="M142" s="141"/>
      <c r="N142" s="141"/>
      <c r="O142" s="141"/>
      <c r="P142" s="141"/>
      <c r="Q142" s="141"/>
      <c r="R142" s="141"/>
      <c r="S142" s="141"/>
    </row>
    <row r="143" spans="1:19" x14ac:dyDescent="0.2">
      <c r="A143" s="826" t="s">
        <v>3814</v>
      </c>
      <c r="B143" s="826"/>
      <c r="C143" s="826"/>
      <c r="D143" s="826"/>
      <c r="E143" s="826"/>
      <c r="F143" s="826"/>
      <c r="G143" s="826"/>
      <c r="H143" s="826"/>
      <c r="I143" s="826"/>
      <c r="J143" s="826"/>
      <c r="K143" s="826"/>
      <c r="L143" s="826"/>
      <c r="M143" s="826"/>
      <c r="N143" s="826"/>
      <c r="O143" s="826"/>
      <c r="P143" s="826"/>
      <c r="Q143" s="826"/>
      <c r="R143" s="826"/>
      <c r="S143" s="826"/>
    </row>
    <row r="144" spans="1:19" x14ac:dyDescent="0.2">
      <c r="A144" s="138"/>
      <c r="B144" s="141"/>
      <c r="C144" s="141"/>
      <c r="D144" s="141"/>
      <c r="E144" s="141"/>
      <c r="F144" s="141"/>
      <c r="G144" s="141"/>
      <c r="H144" s="141"/>
      <c r="I144" s="141"/>
      <c r="J144" s="141"/>
      <c r="K144" s="141"/>
      <c r="L144" s="141"/>
      <c r="M144" s="141"/>
      <c r="N144" s="141"/>
      <c r="O144" s="141"/>
      <c r="P144" s="141"/>
      <c r="Q144" s="141"/>
      <c r="R144" s="141"/>
      <c r="S144" s="141"/>
    </row>
    <row r="145" spans="1:19" x14ac:dyDescent="0.2">
      <c r="A145" s="826" t="s">
        <v>3820</v>
      </c>
      <c r="B145" s="826"/>
      <c r="C145" s="826"/>
      <c r="D145" s="826"/>
      <c r="E145" s="826"/>
      <c r="F145" s="826"/>
      <c r="G145" s="826"/>
      <c r="H145" s="826"/>
      <c r="I145" s="826"/>
      <c r="J145" s="826"/>
      <c r="K145" s="826"/>
      <c r="L145" s="826"/>
      <c r="M145" s="826"/>
      <c r="N145" s="826"/>
      <c r="O145" s="826"/>
      <c r="P145" s="826"/>
      <c r="Q145" s="826"/>
      <c r="R145" s="826"/>
      <c r="S145" s="826"/>
    </row>
    <row r="146" spans="1:19" x14ac:dyDescent="0.2">
      <c r="A146" s="138"/>
      <c r="B146" s="141"/>
      <c r="C146" s="141"/>
      <c r="D146" s="141"/>
      <c r="E146" s="141"/>
      <c r="F146" s="141"/>
      <c r="G146" s="141"/>
      <c r="H146" s="141"/>
      <c r="I146" s="141"/>
      <c r="J146" s="141"/>
      <c r="K146" s="141"/>
      <c r="L146" s="141"/>
      <c r="M146" s="141"/>
      <c r="N146" s="141"/>
      <c r="O146" s="141"/>
      <c r="P146" s="141"/>
      <c r="Q146" s="141"/>
      <c r="R146" s="141"/>
      <c r="S146" s="141"/>
    </row>
    <row r="147" spans="1:19" x14ac:dyDescent="0.2">
      <c r="A147" s="826" t="s">
        <v>3839</v>
      </c>
      <c r="B147" s="826"/>
      <c r="C147" s="826"/>
      <c r="D147" s="826"/>
      <c r="E147" s="826"/>
      <c r="F147" s="826"/>
      <c r="G147" s="826"/>
      <c r="H147" s="826"/>
      <c r="I147" s="826"/>
      <c r="J147" s="826"/>
      <c r="K147" s="826"/>
      <c r="L147" s="826"/>
      <c r="M147" s="826"/>
      <c r="N147" s="826"/>
      <c r="O147" s="826"/>
      <c r="P147" s="826"/>
      <c r="Q147" s="826"/>
      <c r="R147" s="826"/>
      <c r="S147" s="826"/>
    </row>
    <row r="148" spans="1:19" x14ac:dyDescent="0.2">
      <c r="A148" s="138"/>
      <c r="B148" s="141"/>
      <c r="C148" s="141"/>
      <c r="D148" s="141"/>
      <c r="E148" s="141"/>
      <c r="F148" s="141"/>
      <c r="G148" s="141"/>
      <c r="H148" s="141"/>
      <c r="I148" s="141"/>
      <c r="J148" s="141"/>
      <c r="K148" s="141"/>
      <c r="L148" s="141"/>
      <c r="M148" s="141"/>
      <c r="N148" s="141"/>
      <c r="O148" s="141"/>
      <c r="P148" s="141"/>
      <c r="Q148" s="141"/>
      <c r="R148" s="141"/>
      <c r="S148" s="141"/>
    </row>
    <row r="149" spans="1:19" x14ac:dyDescent="0.2">
      <c r="A149" s="826" t="s">
        <v>3841</v>
      </c>
      <c r="B149" s="826"/>
      <c r="C149" s="826"/>
      <c r="D149" s="826"/>
      <c r="E149" s="826"/>
      <c r="F149" s="826"/>
      <c r="G149" s="826"/>
      <c r="H149" s="826"/>
      <c r="I149" s="826"/>
      <c r="J149" s="826"/>
      <c r="K149" s="826"/>
      <c r="L149" s="826"/>
      <c r="M149" s="826"/>
      <c r="N149" s="826"/>
      <c r="O149" s="826"/>
      <c r="P149" s="826"/>
      <c r="Q149" s="826"/>
      <c r="R149" s="826"/>
      <c r="S149" s="826"/>
    </row>
    <row r="150" spans="1:19" x14ac:dyDescent="0.2">
      <c r="A150" s="138"/>
      <c r="B150" s="141"/>
      <c r="C150" s="141"/>
      <c r="D150" s="141"/>
      <c r="E150" s="141"/>
      <c r="F150" s="141"/>
      <c r="G150" s="141"/>
      <c r="H150" s="141"/>
      <c r="I150" s="141"/>
      <c r="J150" s="141"/>
      <c r="K150" s="141"/>
      <c r="L150" s="141"/>
      <c r="M150" s="141"/>
      <c r="N150" s="141"/>
      <c r="O150" s="141"/>
      <c r="P150" s="141"/>
      <c r="Q150" s="141"/>
      <c r="R150" s="141"/>
      <c r="S150" s="141"/>
    </row>
    <row r="151" spans="1:19" x14ac:dyDescent="0.2">
      <c r="A151" s="826" t="s">
        <v>3882</v>
      </c>
      <c r="B151" s="826"/>
      <c r="C151" s="826"/>
      <c r="D151" s="826"/>
      <c r="E151" s="826"/>
      <c r="F151" s="826"/>
      <c r="G151" s="826"/>
      <c r="H151" s="826"/>
      <c r="I151" s="826"/>
      <c r="J151" s="826"/>
      <c r="K151" s="826"/>
      <c r="L151" s="826"/>
      <c r="M151" s="826"/>
      <c r="N151" s="826"/>
      <c r="O151" s="826"/>
      <c r="P151" s="826"/>
      <c r="Q151" s="826"/>
      <c r="R151" s="826"/>
      <c r="S151" s="826"/>
    </row>
    <row r="152" spans="1:19" x14ac:dyDescent="0.2">
      <c r="A152" s="138"/>
      <c r="B152" s="141"/>
      <c r="C152" s="141"/>
      <c r="D152" s="141"/>
      <c r="E152" s="141"/>
      <c r="F152" s="141"/>
      <c r="G152" s="141"/>
      <c r="H152" s="141"/>
      <c r="I152" s="141"/>
      <c r="J152" s="141"/>
      <c r="K152" s="141"/>
      <c r="L152" s="141"/>
      <c r="M152" s="141"/>
      <c r="N152" s="141"/>
      <c r="O152" s="141"/>
      <c r="P152" s="141"/>
      <c r="Q152" s="141"/>
      <c r="R152" s="141"/>
      <c r="S152" s="141"/>
    </row>
    <row r="153" spans="1:19" x14ac:dyDescent="0.2">
      <c r="A153" s="826" t="s">
        <v>3884</v>
      </c>
      <c r="B153" s="826"/>
      <c r="C153" s="826"/>
      <c r="D153" s="826"/>
      <c r="E153" s="826"/>
      <c r="F153" s="826"/>
      <c r="G153" s="826"/>
      <c r="H153" s="826"/>
      <c r="I153" s="826"/>
      <c r="J153" s="826"/>
      <c r="K153" s="826"/>
      <c r="L153" s="826"/>
      <c r="M153" s="826"/>
      <c r="N153" s="826"/>
      <c r="O153" s="826"/>
      <c r="P153" s="826"/>
      <c r="Q153" s="826"/>
      <c r="R153" s="826"/>
      <c r="S153" s="826"/>
    </row>
    <row r="154" spans="1:19" x14ac:dyDescent="0.2">
      <c r="A154" s="138"/>
      <c r="B154" s="141"/>
      <c r="C154" s="141"/>
      <c r="D154" s="141"/>
      <c r="E154" s="141"/>
      <c r="F154" s="141"/>
      <c r="G154" s="141"/>
      <c r="H154" s="141"/>
      <c r="I154" s="141"/>
      <c r="J154" s="141"/>
      <c r="K154" s="141"/>
      <c r="L154" s="141"/>
      <c r="M154" s="141"/>
      <c r="N154" s="141"/>
      <c r="O154" s="141"/>
      <c r="P154" s="141"/>
      <c r="Q154" s="141"/>
      <c r="R154" s="141"/>
      <c r="S154" s="141"/>
    </row>
    <row r="155" spans="1:19" x14ac:dyDescent="0.2">
      <c r="A155" s="826" t="s">
        <v>3893</v>
      </c>
      <c r="B155" s="826"/>
      <c r="C155" s="826"/>
      <c r="D155" s="826"/>
      <c r="E155" s="826"/>
      <c r="F155" s="826"/>
      <c r="G155" s="826"/>
      <c r="H155" s="826"/>
      <c r="I155" s="826"/>
      <c r="J155" s="826"/>
      <c r="K155" s="826"/>
      <c r="L155" s="826"/>
      <c r="M155" s="826"/>
      <c r="N155" s="826"/>
      <c r="O155" s="826"/>
      <c r="P155" s="826"/>
      <c r="Q155" s="826"/>
      <c r="R155" s="826"/>
      <c r="S155" s="826"/>
    </row>
    <row r="156" spans="1:19" x14ac:dyDescent="0.2">
      <c r="A156" s="82"/>
      <c r="B156" s="82"/>
      <c r="C156" s="82"/>
      <c r="D156" s="82"/>
      <c r="E156" s="82"/>
      <c r="F156" s="82"/>
      <c r="G156" s="82"/>
      <c r="H156" s="82"/>
      <c r="I156" s="82"/>
      <c r="J156" s="82"/>
      <c r="K156" s="82"/>
      <c r="L156" s="82"/>
      <c r="M156" s="82"/>
      <c r="N156" s="82"/>
      <c r="O156" s="82"/>
      <c r="P156" s="82"/>
      <c r="Q156" s="82"/>
      <c r="R156" s="82"/>
      <c r="S156" s="82"/>
    </row>
    <row r="157" spans="1:19" x14ac:dyDescent="0.2">
      <c r="A157" s="1072" t="s">
        <v>181</v>
      </c>
      <c r="B157" s="1072"/>
      <c r="C157" s="1072"/>
      <c r="D157" s="1072"/>
      <c r="E157" s="1072"/>
      <c r="F157" s="1072"/>
      <c r="G157" s="1072"/>
      <c r="H157" s="1072"/>
      <c r="I157" s="1072"/>
      <c r="J157" s="1072"/>
      <c r="K157" s="1072"/>
      <c r="L157" s="1072"/>
      <c r="M157" s="1072"/>
      <c r="N157" s="1072"/>
      <c r="O157" s="1072"/>
      <c r="P157" s="1072"/>
      <c r="Q157" s="1072"/>
      <c r="R157" s="1072"/>
      <c r="S157" s="1072"/>
    </row>
    <row r="158" spans="1:19" s="21" customFormat="1" x14ac:dyDescent="0.2">
      <c r="A158" s="79">
        <f>SUM(A156,A154,A152,A150,A148,A146,A144,A142,A140,A138)</f>
        <v>0</v>
      </c>
      <c r="B158" s="436">
        <f t="shared" ref="B158:S158" si="3">SUM(B156,B154,B152,B150,B148,B146,B144,B142,B140,B138)</f>
        <v>0</v>
      </c>
      <c r="C158" s="436">
        <f t="shared" si="3"/>
        <v>0</v>
      </c>
      <c r="D158" s="436">
        <f t="shared" si="3"/>
        <v>0</v>
      </c>
      <c r="E158" s="436">
        <f t="shared" si="3"/>
        <v>0</v>
      </c>
      <c r="F158" s="436">
        <f t="shared" si="3"/>
        <v>0</v>
      </c>
      <c r="G158" s="436">
        <f t="shared" si="3"/>
        <v>0</v>
      </c>
      <c r="H158" s="436">
        <f t="shared" si="3"/>
        <v>0</v>
      </c>
      <c r="I158" s="436">
        <f t="shared" si="3"/>
        <v>0</v>
      </c>
      <c r="J158" s="436">
        <f t="shared" si="3"/>
        <v>0</v>
      </c>
      <c r="K158" s="436">
        <f t="shared" si="3"/>
        <v>0</v>
      </c>
      <c r="L158" s="436">
        <f t="shared" si="3"/>
        <v>0</v>
      </c>
      <c r="M158" s="436">
        <f t="shared" si="3"/>
        <v>0</v>
      </c>
      <c r="N158" s="436">
        <f t="shared" si="3"/>
        <v>0</v>
      </c>
      <c r="O158" s="436">
        <f t="shared" si="3"/>
        <v>0</v>
      </c>
      <c r="P158" s="436">
        <f t="shared" si="3"/>
        <v>0</v>
      </c>
      <c r="Q158" s="436">
        <f t="shared" si="3"/>
        <v>0</v>
      </c>
      <c r="R158" s="436">
        <f t="shared" si="3"/>
        <v>0</v>
      </c>
      <c r="S158" s="436">
        <f t="shared" si="3"/>
        <v>0</v>
      </c>
    </row>
    <row r="159" spans="1:19" x14ac:dyDescent="0.2">
      <c r="A159" s="5"/>
      <c r="B159" s="5"/>
      <c r="C159" s="5"/>
      <c r="D159" s="5"/>
      <c r="E159" s="5"/>
      <c r="F159" s="5"/>
      <c r="G159" s="5"/>
      <c r="H159" s="5"/>
      <c r="I159" s="5"/>
      <c r="J159" s="5"/>
      <c r="K159" s="5"/>
      <c r="L159" s="5"/>
      <c r="M159" s="5"/>
      <c r="N159" s="5"/>
      <c r="O159" s="5"/>
      <c r="P159" s="5"/>
      <c r="Q159" s="5"/>
      <c r="R159" s="5"/>
      <c r="S159" s="5"/>
    </row>
    <row r="160" spans="1:19" ht="21" customHeight="1" x14ac:dyDescent="0.2">
      <c r="A160" s="1403" t="s">
        <v>1104</v>
      </c>
      <c r="B160" s="1404"/>
      <c r="C160" s="1404"/>
      <c r="D160" s="1404"/>
      <c r="E160" s="1404"/>
      <c r="F160" s="1404"/>
      <c r="G160" s="1404"/>
      <c r="H160" s="1404"/>
      <c r="I160" s="1404"/>
      <c r="J160" s="1404"/>
      <c r="K160" s="1404"/>
      <c r="L160" s="1404"/>
      <c r="M160" s="1404"/>
      <c r="N160" s="1404"/>
      <c r="O160" s="1404"/>
      <c r="P160" s="1404"/>
      <c r="Q160" s="1404"/>
      <c r="R160" s="1404"/>
      <c r="S160" s="1405"/>
    </row>
    <row r="161" spans="1:19" x14ac:dyDescent="0.2">
      <c r="A161" s="1406" t="s">
        <v>173</v>
      </c>
      <c r="B161" s="1407"/>
      <c r="C161" s="1407"/>
      <c r="D161" s="1407"/>
      <c r="E161" s="1407"/>
      <c r="F161" s="1407"/>
      <c r="G161" s="1407"/>
      <c r="H161" s="1407"/>
      <c r="I161" s="1407"/>
      <c r="J161" s="1407"/>
      <c r="K161" s="1407"/>
      <c r="L161" s="1407"/>
      <c r="M161" s="1407"/>
      <c r="N161" s="1407"/>
      <c r="O161" s="1407"/>
      <c r="P161" s="1407"/>
      <c r="Q161" s="1407"/>
      <c r="R161" s="1407"/>
      <c r="S161" s="1408"/>
    </row>
    <row r="162" spans="1:19" x14ac:dyDescent="0.2">
      <c r="A162" s="833" t="s">
        <v>83</v>
      </c>
      <c r="B162" s="834"/>
      <c r="C162" s="834"/>
      <c r="D162" s="834"/>
      <c r="E162" s="834"/>
      <c r="F162" s="834"/>
      <c r="G162" s="834"/>
      <c r="H162" s="834"/>
      <c r="I162" s="834"/>
      <c r="J162" s="834"/>
      <c r="K162" s="834"/>
      <c r="L162" s="834"/>
      <c r="M162" s="834"/>
      <c r="N162" s="834"/>
      <c r="O162" s="834"/>
      <c r="P162" s="834"/>
      <c r="Q162" s="834"/>
      <c r="R162" s="834"/>
      <c r="S162" s="835"/>
    </row>
    <row r="163" spans="1:19" x14ac:dyDescent="0.2">
      <c r="A163" s="833" t="s">
        <v>928</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929</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930</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931</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932</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387</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6" t="s">
        <v>933</v>
      </c>
      <c r="B169" s="837"/>
      <c r="C169" s="837"/>
      <c r="D169" s="837"/>
      <c r="E169" s="837"/>
      <c r="F169" s="837"/>
      <c r="G169" s="837"/>
      <c r="H169" s="837"/>
      <c r="I169" s="837"/>
      <c r="J169" s="837"/>
      <c r="K169" s="837"/>
      <c r="L169" s="837"/>
      <c r="M169" s="837"/>
      <c r="N169" s="837"/>
      <c r="O169" s="837"/>
      <c r="P169" s="837"/>
      <c r="Q169" s="837"/>
      <c r="R169" s="837"/>
      <c r="S169" s="838"/>
    </row>
    <row r="170" spans="1:19" ht="28.5" customHeight="1" x14ac:dyDescent="0.2">
      <c r="A170" s="831" t="s">
        <v>41</v>
      </c>
      <c r="B170" s="831"/>
      <c r="C170" s="831"/>
      <c r="D170" s="831" t="s">
        <v>42</v>
      </c>
      <c r="E170" s="831"/>
      <c r="F170" s="831" t="s">
        <v>43</v>
      </c>
      <c r="G170" s="831"/>
      <c r="H170" s="831"/>
      <c r="I170" s="831" t="s">
        <v>44</v>
      </c>
      <c r="J170" s="831"/>
      <c r="K170" s="827" t="s">
        <v>45</v>
      </c>
      <c r="L170" s="1064"/>
      <c r="M170" s="1064"/>
      <c r="N170" s="1065"/>
      <c r="O170" s="841" t="s">
        <v>46</v>
      </c>
      <c r="P170" s="841"/>
      <c r="Q170" s="842"/>
      <c r="R170" s="831" t="s">
        <v>47</v>
      </c>
      <c r="S170" s="831"/>
    </row>
    <row r="171" spans="1:19" ht="23.25" customHeight="1" x14ac:dyDescent="0.2">
      <c r="A171" s="830" t="s">
        <v>48</v>
      </c>
      <c r="B171" s="830" t="s">
        <v>49</v>
      </c>
      <c r="C171" s="852" t="s">
        <v>50</v>
      </c>
      <c r="D171" s="830" t="s">
        <v>51</v>
      </c>
      <c r="E171" s="830" t="s">
        <v>52</v>
      </c>
      <c r="F171" s="827" t="s">
        <v>53</v>
      </c>
      <c r="G171" s="828"/>
      <c r="H171" s="829"/>
      <c r="I171" s="830" t="s">
        <v>54</v>
      </c>
      <c r="J171" s="830" t="s">
        <v>55</v>
      </c>
      <c r="K171" s="827" t="s">
        <v>56</v>
      </c>
      <c r="L171" s="829"/>
      <c r="M171" s="827" t="s">
        <v>57</v>
      </c>
      <c r="N171" s="829"/>
      <c r="O171" s="830" t="s">
        <v>58</v>
      </c>
      <c r="P171" s="830" t="s">
        <v>59</v>
      </c>
      <c r="Q171" s="830" t="s">
        <v>60</v>
      </c>
      <c r="R171" s="830" t="s">
        <v>61</v>
      </c>
      <c r="S171" s="830" t="s">
        <v>62</v>
      </c>
    </row>
    <row r="172" spans="1:19" ht="62.25" customHeight="1" x14ac:dyDescent="0.2">
      <c r="A172" s="831"/>
      <c r="B172" s="831"/>
      <c r="C172" s="853"/>
      <c r="D172" s="831"/>
      <c r="E172" s="831"/>
      <c r="F172" s="135" t="s">
        <v>63</v>
      </c>
      <c r="G172" s="135" t="s">
        <v>64</v>
      </c>
      <c r="H172" s="135" t="s">
        <v>65</v>
      </c>
      <c r="I172" s="831"/>
      <c r="J172" s="831"/>
      <c r="K172" s="139" t="s">
        <v>66</v>
      </c>
      <c r="L172" s="139" t="s">
        <v>67</v>
      </c>
      <c r="M172" s="139" t="s">
        <v>68</v>
      </c>
      <c r="N172" s="139" t="s">
        <v>67</v>
      </c>
      <c r="O172" s="831"/>
      <c r="P172" s="831"/>
      <c r="Q172" s="831"/>
      <c r="R172" s="831"/>
      <c r="S172" s="831"/>
    </row>
    <row r="173" spans="1:19" x14ac:dyDescent="0.2">
      <c r="A173" s="826" t="s">
        <v>2407</v>
      </c>
      <c r="B173" s="826"/>
      <c r="C173" s="826"/>
      <c r="D173" s="826"/>
      <c r="E173" s="826"/>
      <c r="F173" s="826"/>
      <c r="G173" s="826"/>
      <c r="H173" s="826"/>
      <c r="I173" s="826"/>
      <c r="J173" s="826"/>
      <c r="K173" s="826"/>
      <c r="L173" s="826"/>
      <c r="M173" s="826"/>
      <c r="N173" s="826"/>
      <c r="O173" s="826"/>
      <c r="P173" s="826"/>
      <c r="Q173" s="826"/>
      <c r="R173" s="826"/>
      <c r="S173" s="826"/>
    </row>
    <row r="174" spans="1:19" x14ac:dyDescent="0.2">
      <c r="A174" s="142"/>
      <c r="B174" s="138"/>
      <c r="C174" s="138"/>
      <c r="D174" s="138"/>
      <c r="E174" s="138"/>
      <c r="F174" s="138"/>
      <c r="G174" s="138"/>
      <c r="H174" s="138"/>
      <c r="I174" s="138"/>
      <c r="J174" s="138"/>
      <c r="K174" s="138"/>
      <c r="L174" s="138"/>
      <c r="M174" s="138"/>
      <c r="N174" s="138"/>
      <c r="O174" s="138"/>
      <c r="P174" s="138"/>
      <c r="Q174" s="138"/>
      <c r="R174" s="138"/>
      <c r="S174" s="138"/>
    </row>
    <row r="175" spans="1:19" x14ac:dyDescent="0.2">
      <c r="A175" s="826" t="s">
        <v>3392</v>
      </c>
      <c r="B175" s="826"/>
      <c r="C175" s="826"/>
      <c r="D175" s="826"/>
      <c r="E175" s="826"/>
      <c r="F175" s="826"/>
      <c r="G175" s="826"/>
      <c r="H175" s="826"/>
      <c r="I175" s="826"/>
      <c r="J175" s="826"/>
      <c r="K175" s="826"/>
      <c r="L175" s="826"/>
      <c r="M175" s="826"/>
      <c r="N175" s="826"/>
      <c r="O175" s="826"/>
      <c r="P175" s="826"/>
      <c r="Q175" s="826"/>
      <c r="R175" s="826"/>
      <c r="S175" s="826"/>
    </row>
    <row r="176" spans="1:19" x14ac:dyDescent="0.2">
      <c r="A176" s="1172"/>
      <c r="B176" s="967"/>
      <c r="C176" s="138"/>
      <c r="D176" s="138"/>
      <c r="E176" s="138"/>
      <c r="F176" s="138"/>
      <c r="G176" s="138"/>
      <c r="H176" s="138"/>
      <c r="I176" s="138"/>
      <c r="J176" s="138"/>
      <c r="K176" s="138"/>
      <c r="L176" s="138"/>
      <c r="M176" s="138"/>
      <c r="N176" s="138"/>
      <c r="O176" s="138"/>
      <c r="P176" s="138"/>
      <c r="Q176" s="138"/>
      <c r="R176" s="138"/>
      <c r="S176" s="138"/>
    </row>
    <row r="177" spans="1:19" x14ac:dyDescent="0.2">
      <c r="A177" s="826" t="s">
        <v>3670</v>
      </c>
      <c r="B177" s="826"/>
      <c r="C177" s="826"/>
      <c r="D177" s="826"/>
      <c r="E177" s="826"/>
      <c r="F177" s="826"/>
      <c r="G177" s="826"/>
      <c r="H177" s="826"/>
      <c r="I177" s="826"/>
      <c r="J177" s="826"/>
      <c r="K177" s="826"/>
      <c r="L177" s="826"/>
      <c r="M177" s="826"/>
      <c r="N177" s="826"/>
      <c r="O177" s="826"/>
      <c r="P177" s="826"/>
      <c r="Q177" s="826"/>
      <c r="R177" s="826"/>
      <c r="S177" s="826"/>
    </row>
    <row r="178" spans="1:19" x14ac:dyDescent="0.2">
      <c r="A178" s="1172"/>
      <c r="B178" s="967"/>
      <c r="C178" s="141"/>
      <c r="D178" s="141"/>
      <c r="E178" s="141"/>
      <c r="F178" s="141"/>
      <c r="G178" s="141"/>
      <c r="H178" s="141"/>
      <c r="I178" s="141"/>
      <c r="J178" s="141"/>
      <c r="K178" s="141"/>
      <c r="L178" s="141"/>
      <c r="M178" s="141"/>
      <c r="N178" s="141"/>
      <c r="O178" s="141"/>
      <c r="P178" s="141"/>
      <c r="Q178" s="141"/>
      <c r="R178" s="141"/>
      <c r="S178" s="141"/>
    </row>
    <row r="179" spans="1:19" x14ac:dyDescent="0.2">
      <c r="A179" s="826" t="s">
        <v>3747</v>
      </c>
      <c r="B179" s="826"/>
      <c r="C179" s="826"/>
      <c r="D179" s="826"/>
      <c r="E179" s="826"/>
      <c r="F179" s="826"/>
      <c r="G179" s="826"/>
      <c r="H179" s="826"/>
      <c r="I179" s="826"/>
      <c r="J179" s="826"/>
      <c r="K179" s="826"/>
      <c r="L179" s="826"/>
      <c r="M179" s="826"/>
      <c r="N179" s="826"/>
      <c r="O179" s="826"/>
      <c r="P179" s="826"/>
      <c r="Q179" s="826"/>
      <c r="R179" s="826"/>
      <c r="S179" s="826"/>
    </row>
    <row r="180" spans="1:19" x14ac:dyDescent="0.2">
      <c r="A180" s="138"/>
      <c r="B180" s="141"/>
      <c r="C180" s="141"/>
      <c r="D180" s="141"/>
      <c r="E180" s="141"/>
      <c r="F180" s="141"/>
      <c r="G180" s="141"/>
      <c r="H180" s="141"/>
      <c r="I180" s="141"/>
      <c r="J180" s="141"/>
      <c r="K180" s="141"/>
      <c r="L180" s="141"/>
      <c r="M180" s="141"/>
      <c r="N180" s="141"/>
      <c r="O180" s="141"/>
      <c r="P180" s="141"/>
      <c r="Q180" s="141"/>
      <c r="R180" s="141"/>
      <c r="S180" s="141"/>
    </row>
    <row r="181" spans="1:19" x14ac:dyDescent="0.2">
      <c r="A181" s="832" t="s">
        <v>3794</v>
      </c>
      <c r="B181" s="832"/>
      <c r="C181" s="832"/>
      <c r="D181" s="832"/>
      <c r="E181" s="832"/>
      <c r="F181" s="832"/>
      <c r="G181" s="832"/>
      <c r="H181" s="832"/>
      <c r="I181" s="832"/>
      <c r="J181" s="832"/>
      <c r="K181" s="832"/>
      <c r="L181" s="832"/>
      <c r="M181" s="832"/>
      <c r="N181" s="832"/>
      <c r="O181" s="832"/>
      <c r="P181" s="832"/>
      <c r="Q181" s="832"/>
      <c r="R181" s="832"/>
      <c r="S181" s="832"/>
    </row>
    <row r="182" spans="1:19" x14ac:dyDescent="0.2">
      <c r="A182" s="138"/>
      <c r="B182" s="141"/>
      <c r="C182" s="141"/>
      <c r="D182" s="141"/>
      <c r="E182" s="141"/>
      <c r="F182" s="141"/>
      <c r="G182" s="141"/>
      <c r="H182" s="141"/>
      <c r="I182" s="141"/>
      <c r="J182" s="141"/>
      <c r="K182" s="141"/>
      <c r="L182" s="141"/>
      <c r="M182" s="141"/>
      <c r="N182" s="141"/>
      <c r="O182" s="141"/>
      <c r="P182" s="141"/>
      <c r="Q182" s="141"/>
      <c r="R182" s="141"/>
      <c r="S182" s="141"/>
    </row>
    <row r="183" spans="1:19" x14ac:dyDescent="0.2">
      <c r="A183" s="826" t="s">
        <v>3815</v>
      </c>
      <c r="B183" s="826"/>
      <c r="C183" s="826"/>
      <c r="D183" s="826"/>
      <c r="E183" s="826"/>
      <c r="F183" s="826"/>
      <c r="G183" s="826"/>
      <c r="H183" s="826"/>
      <c r="I183" s="826"/>
      <c r="J183" s="826"/>
      <c r="K183" s="826"/>
      <c r="L183" s="826"/>
      <c r="M183" s="826"/>
      <c r="N183" s="826"/>
      <c r="O183" s="826"/>
      <c r="P183" s="826"/>
      <c r="Q183" s="826"/>
      <c r="R183" s="826"/>
      <c r="S183" s="826"/>
    </row>
    <row r="184" spans="1:19" x14ac:dyDescent="0.2">
      <c r="A184" s="138"/>
      <c r="B184" s="141"/>
      <c r="C184" s="141"/>
      <c r="D184" s="141"/>
      <c r="E184" s="141"/>
      <c r="F184" s="141"/>
      <c r="G184" s="141"/>
      <c r="H184" s="141"/>
      <c r="I184" s="141"/>
      <c r="J184" s="141"/>
      <c r="K184" s="141"/>
      <c r="L184" s="141"/>
      <c r="M184" s="141"/>
      <c r="N184" s="141"/>
      <c r="O184" s="141"/>
      <c r="P184" s="141"/>
      <c r="Q184" s="141"/>
      <c r="R184" s="141"/>
      <c r="S184" s="141"/>
    </row>
    <row r="185" spans="1:19" x14ac:dyDescent="0.2">
      <c r="A185" s="826" t="s">
        <v>3821</v>
      </c>
      <c r="B185" s="826"/>
      <c r="C185" s="826"/>
      <c r="D185" s="826"/>
      <c r="E185" s="826"/>
      <c r="F185" s="826"/>
      <c r="G185" s="826"/>
      <c r="H185" s="826"/>
      <c r="I185" s="826"/>
      <c r="J185" s="826"/>
      <c r="K185" s="826"/>
      <c r="L185" s="826"/>
      <c r="M185" s="826"/>
      <c r="N185" s="826"/>
      <c r="O185" s="826"/>
      <c r="P185" s="826"/>
      <c r="Q185" s="826"/>
      <c r="R185" s="826"/>
      <c r="S185" s="826"/>
    </row>
    <row r="186" spans="1:19" x14ac:dyDescent="0.2">
      <c r="A186" s="138"/>
      <c r="B186" s="141"/>
      <c r="C186" s="141"/>
      <c r="D186" s="141"/>
      <c r="E186" s="141"/>
      <c r="F186" s="141"/>
      <c r="G186" s="141"/>
      <c r="H186" s="141"/>
      <c r="I186" s="141"/>
      <c r="J186" s="141"/>
      <c r="K186" s="141"/>
      <c r="L186" s="141"/>
      <c r="M186" s="141"/>
      <c r="N186" s="141"/>
      <c r="O186" s="141"/>
      <c r="P186" s="141"/>
      <c r="Q186" s="141"/>
      <c r="R186" s="141"/>
      <c r="S186" s="141"/>
    </row>
    <row r="187" spans="1:19" x14ac:dyDescent="0.2">
      <c r="A187" s="826" t="s">
        <v>3839</v>
      </c>
      <c r="B187" s="826"/>
      <c r="C187" s="826"/>
      <c r="D187" s="826"/>
      <c r="E187" s="826"/>
      <c r="F187" s="826"/>
      <c r="G187" s="826"/>
      <c r="H187" s="826"/>
      <c r="I187" s="826"/>
      <c r="J187" s="826"/>
      <c r="K187" s="826"/>
      <c r="L187" s="826"/>
      <c r="M187" s="826"/>
      <c r="N187" s="826"/>
      <c r="O187" s="826"/>
      <c r="P187" s="826"/>
      <c r="Q187" s="826"/>
      <c r="R187" s="826"/>
      <c r="S187" s="826"/>
    </row>
    <row r="188" spans="1:19" x14ac:dyDescent="0.2">
      <c r="A188" s="138"/>
      <c r="B188" s="141"/>
      <c r="C188" s="141"/>
      <c r="D188" s="141"/>
      <c r="E188" s="141"/>
      <c r="F188" s="141"/>
      <c r="G188" s="141"/>
      <c r="H188" s="141"/>
      <c r="I188" s="141"/>
      <c r="J188" s="141"/>
      <c r="K188" s="141"/>
      <c r="L188" s="141"/>
      <c r="M188" s="141"/>
      <c r="N188" s="141"/>
      <c r="O188" s="141"/>
      <c r="P188" s="141"/>
      <c r="Q188" s="141"/>
      <c r="R188" s="141"/>
      <c r="S188" s="141"/>
    </row>
    <row r="189" spans="1:19" x14ac:dyDescent="0.2">
      <c r="A189" s="826" t="s">
        <v>3841</v>
      </c>
      <c r="B189" s="826"/>
      <c r="C189" s="826"/>
      <c r="D189" s="826"/>
      <c r="E189" s="826"/>
      <c r="F189" s="826"/>
      <c r="G189" s="826"/>
      <c r="H189" s="826"/>
      <c r="I189" s="826"/>
      <c r="J189" s="826"/>
      <c r="K189" s="826"/>
      <c r="L189" s="826"/>
      <c r="M189" s="826"/>
      <c r="N189" s="826"/>
      <c r="O189" s="826"/>
      <c r="P189" s="826"/>
      <c r="Q189" s="826"/>
      <c r="R189" s="826"/>
      <c r="S189" s="826"/>
    </row>
    <row r="190" spans="1:19" x14ac:dyDescent="0.2">
      <c r="A190" s="138"/>
      <c r="B190" s="141"/>
      <c r="C190" s="141"/>
      <c r="D190" s="141"/>
      <c r="E190" s="141"/>
      <c r="F190" s="141"/>
      <c r="G190" s="141"/>
      <c r="H190" s="141"/>
      <c r="I190" s="141"/>
      <c r="J190" s="141"/>
      <c r="K190" s="141"/>
      <c r="L190" s="141"/>
      <c r="M190" s="141"/>
      <c r="N190" s="141"/>
      <c r="O190" s="141"/>
      <c r="P190" s="141"/>
      <c r="Q190" s="141"/>
      <c r="R190" s="141"/>
      <c r="S190" s="141"/>
    </row>
    <row r="191" spans="1:19" x14ac:dyDescent="0.2">
      <c r="A191" s="826" t="s">
        <v>3882</v>
      </c>
      <c r="B191" s="826"/>
      <c r="C191" s="826"/>
      <c r="D191" s="826"/>
      <c r="E191" s="826"/>
      <c r="F191" s="826"/>
      <c r="G191" s="826"/>
      <c r="H191" s="826"/>
      <c r="I191" s="826"/>
      <c r="J191" s="826"/>
      <c r="K191" s="826"/>
      <c r="L191" s="826"/>
      <c r="M191" s="826"/>
      <c r="N191" s="826"/>
      <c r="O191" s="826"/>
      <c r="P191" s="826"/>
      <c r="Q191" s="826"/>
      <c r="R191" s="826"/>
      <c r="S191" s="826"/>
    </row>
    <row r="192" spans="1:19" x14ac:dyDescent="0.2">
      <c r="A192" s="138"/>
      <c r="B192" s="141"/>
      <c r="C192" s="141"/>
      <c r="D192" s="141"/>
      <c r="E192" s="141"/>
      <c r="F192" s="141"/>
      <c r="G192" s="141"/>
      <c r="H192" s="141"/>
      <c r="I192" s="141"/>
      <c r="J192" s="141"/>
      <c r="K192" s="141"/>
      <c r="L192" s="141"/>
      <c r="M192" s="141"/>
      <c r="N192" s="141"/>
      <c r="O192" s="141"/>
      <c r="P192" s="141"/>
      <c r="Q192" s="141"/>
      <c r="R192" s="141"/>
      <c r="S192" s="141"/>
    </row>
    <row r="193" spans="1:19" x14ac:dyDescent="0.2">
      <c r="A193" s="826" t="s">
        <v>3884</v>
      </c>
      <c r="B193" s="826"/>
      <c r="C193" s="826"/>
      <c r="D193" s="826"/>
      <c r="E193" s="826"/>
      <c r="F193" s="826"/>
      <c r="G193" s="826"/>
      <c r="H193" s="826"/>
      <c r="I193" s="826"/>
      <c r="J193" s="826"/>
      <c r="K193" s="826"/>
      <c r="L193" s="826"/>
      <c r="M193" s="826"/>
      <c r="N193" s="826"/>
      <c r="O193" s="826"/>
      <c r="P193" s="826"/>
      <c r="Q193" s="826"/>
      <c r="R193" s="826"/>
      <c r="S193" s="826"/>
    </row>
    <row r="194" spans="1:19" x14ac:dyDescent="0.2">
      <c r="A194" s="138"/>
      <c r="B194" s="141"/>
      <c r="C194" s="141"/>
      <c r="D194" s="141"/>
      <c r="E194" s="141"/>
      <c r="F194" s="141"/>
      <c r="G194" s="141"/>
      <c r="H194" s="141"/>
      <c r="I194" s="141"/>
      <c r="J194" s="141"/>
      <c r="K194" s="141"/>
      <c r="L194" s="141"/>
      <c r="M194" s="141"/>
      <c r="N194" s="141"/>
      <c r="O194" s="141"/>
      <c r="P194" s="141"/>
      <c r="Q194" s="141"/>
      <c r="R194" s="141"/>
      <c r="S194" s="141"/>
    </row>
    <row r="195" spans="1:19" x14ac:dyDescent="0.2">
      <c r="A195" s="826" t="s">
        <v>3893</v>
      </c>
      <c r="B195" s="826"/>
      <c r="C195" s="826"/>
      <c r="D195" s="826"/>
      <c r="E195" s="826"/>
      <c r="F195" s="826"/>
      <c r="G195" s="826"/>
      <c r="H195" s="826"/>
      <c r="I195" s="826"/>
      <c r="J195" s="826"/>
      <c r="K195" s="826"/>
      <c r="L195" s="826"/>
      <c r="M195" s="826"/>
      <c r="N195" s="826"/>
      <c r="O195" s="826"/>
      <c r="P195" s="826"/>
      <c r="Q195" s="826"/>
      <c r="R195" s="826"/>
      <c r="S195" s="826"/>
    </row>
    <row r="196" spans="1:19" x14ac:dyDescent="0.2">
      <c r="A196" s="82"/>
      <c r="B196" s="82"/>
      <c r="C196" s="82"/>
      <c r="D196" s="82"/>
      <c r="E196" s="82"/>
      <c r="F196" s="82"/>
      <c r="G196" s="82"/>
      <c r="H196" s="82"/>
      <c r="I196" s="82"/>
      <c r="J196" s="82"/>
      <c r="K196" s="82"/>
      <c r="L196" s="82"/>
      <c r="M196" s="82"/>
      <c r="N196" s="82"/>
      <c r="O196" s="82"/>
      <c r="P196" s="82"/>
      <c r="Q196" s="82"/>
      <c r="R196" s="82"/>
      <c r="S196" s="82"/>
    </row>
    <row r="197" spans="1:19" x14ac:dyDescent="0.2">
      <c r="A197" s="1072" t="s">
        <v>181</v>
      </c>
      <c r="B197" s="1072"/>
      <c r="C197" s="1072"/>
      <c r="D197" s="1072"/>
      <c r="E197" s="1072"/>
      <c r="F197" s="1072"/>
      <c r="G197" s="1072"/>
      <c r="H197" s="1072"/>
      <c r="I197" s="1072"/>
      <c r="J197" s="1072"/>
      <c r="K197" s="1072"/>
      <c r="L197" s="1072"/>
      <c r="M197" s="1072"/>
      <c r="N197" s="1072"/>
      <c r="O197" s="1072"/>
      <c r="P197" s="1072"/>
      <c r="Q197" s="1072"/>
      <c r="R197" s="1072"/>
      <c r="S197" s="1072"/>
    </row>
    <row r="198" spans="1:19" s="21" customFormat="1" x14ac:dyDescent="0.2">
      <c r="A198" s="79">
        <f>SUM(A196,A194,A192,A190,A188,A186,A184,A182,A180,A178)</f>
        <v>0</v>
      </c>
      <c r="B198" s="436">
        <f t="shared" ref="B198:S198" si="4">SUM(B196,B194,B192,B190,B188,B186,B184,B182,B180,B178)</f>
        <v>0</v>
      </c>
      <c r="C198" s="436">
        <f t="shared" si="4"/>
        <v>0</v>
      </c>
      <c r="D198" s="436">
        <f t="shared" si="4"/>
        <v>0</v>
      </c>
      <c r="E198" s="436">
        <f t="shared" si="4"/>
        <v>0</v>
      </c>
      <c r="F198" s="436">
        <f t="shared" si="4"/>
        <v>0</v>
      </c>
      <c r="G198" s="436">
        <f t="shared" si="4"/>
        <v>0</v>
      </c>
      <c r="H198" s="436">
        <f t="shared" si="4"/>
        <v>0</v>
      </c>
      <c r="I198" s="436">
        <f t="shared" si="4"/>
        <v>0</v>
      </c>
      <c r="J198" s="436">
        <f t="shared" si="4"/>
        <v>0</v>
      </c>
      <c r="K198" s="436">
        <f t="shared" si="4"/>
        <v>0</v>
      </c>
      <c r="L198" s="436">
        <f t="shared" si="4"/>
        <v>0</v>
      </c>
      <c r="M198" s="436">
        <f t="shared" si="4"/>
        <v>0</v>
      </c>
      <c r="N198" s="436">
        <f t="shared" si="4"/>
        <v>0</v>
      </c>
      <c r="O198" s="436">
        <f t="shared" si="4"/>
        <v>0</v>
      </c>
      <c r="P198" s="436">
        <f t="shared" si="4"/>
        <v>0</v>
      </c>
      <c r="Q198" s="436">
        <f t="shared" si="4"/>
        <v>0</v>
      </c>
      <c r="R198" s="436">
        <f t="shared" si="4"/>
        <v>0</v>
      </c>
      <c r="S198" s="436">
        <f t="shared" si="4"/>
        <v>0</v>
      </c>
    </row>
    <row r="199" spans="1:19" x14ac:dyDescent="0.2">
      <c r="A199" s="5"/>
      <c r="B199" s="5"/>
      <c r="C199" s="5"/>
      <c r="D199" s="5"/>
      <c r="E199" s="5"/>
      <c r="F199" s="5"/>
      <c r="G199" s="5"/>
      <c r="H199" s="5"/>
      <c r="I199" s="5"/>
      <c r="J199" s="5"/>
      <c r="K199" s="5"/>
      <c r="L199" s="5"/>
      <c r="M199" s="5"/>
      <c r="N199" s="5"/>
      <c r="O199" s="5"/>
      <c r="P199" s="5"/>
      <c r="Q199" s="5"/>
      <c r="R199" s="5"/>
      <c r="S199" s="5"/>
    </row>
    <row r="200" spans="1:19" ht="20.25" customHeight="1" x14ac:dyDescent="0.2">
      <c r="A200" s="1403" t="s">
        <v>1105</v>
      </c>
      <c r="B200" s="1404"/>
      <c r="C200" s="1404"/>
      <c r="D200" s="1404"/>
      <c r="E200" s="1404"/>
      <c r="F200" s="1404"/>
      <c r="G200" s="1404"/>
      <c r="H200" s="1404"/>
      <c r="I200" s="1404"/>
      <c r="J200" s="1404"/>
      <c r="K200" s="1404"/>
      <c r="L200" s="1404"/>
      <c r="M200" s="1404"/>
      <c r="N200" s="1404"/>
      <c r="O200" s="1404"/>
      <c r="P200" s="1404"/>
      <c r="Q200" s="1404"/>
      <c r="R200" s="1404"/>
      <c r="S200" s="1405"/>
    </row>
    <row r="201" spans="1:19" x14ac:dyDescent="0.2">
      <c r="A201" s="1406" t="s">
        <v>173</v>
      </c>
      <c r="B201" s="1407"/>
      <c r="C201" s="1407"/>
      <c r="D201" s="1407"/>
      <c r="E201" s="1407"/>
      <c r="F201" s="1407"/>
      <c r="G201" s="1407"/>
      <c r="H201" s="1407"/>
      <c r="I201" s="1407"/>
      <c r="J201" s="1407"/>
      <c r="K201" s="1407"/>
      <c r="L201" s="1407"/>
      <c r="M201" s="1407"/>
      <c r="N201" s="1407"/>
      <c r="O201" s="1407"/>
      <c r="P201" s="1407"/>
      <c r="Q201" s="1407"/>
      <c r="R201" s="1407"/>
      <c r="S201" s="1408"/>
    </row>
    <row r="202" spans="1:19" x14ac:dyDescent="0.2">
      <c r="A202" s="833" t="s">
        <v>83</v>
      </c>
      <c r="B202" s="834"/>
      <c r="C202" s="834"/>
      <c r="D202" s="834"/>
      <c r="E202" s="834"/>
      <c r="F202" s="834"/>
      <c r="G202" s="834"/>
      <c r="H202" s="834"/>
      <c r="I202" s="834"/>
      <c r="J202" s="834"/>
      <c r="K202" s="834"/>
      <c r="L202" s="834"/>
      <c r="M202" s="834"/>
      <c r="N202" s="834"/>
      <c r="O202" s="834"/>
      <c r="P202" s="834"/>
      <c r="Q202" s="834"/>
      <c r="R202" s="834"/>
      <c r="S202" s="835"/>
    </row>
    <row r="203" spans="1:19" x14ac:dyDescent="0.2">
      <c r="A203" s="833" t="s">
        <v>934</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935</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936</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937</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938</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939</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6" t="s">
        <v>940</v>
      </c>
      <c r="B209" s="837"/>
      <c r="C209" s="837"/>
      <c r="D209" s="837"/>
      <c r="E209" s="837"/>
      <c r="F209" s="837"/>
      <c r="G209" s="837"/>
      <c r="H209" s="837"/>
      <c r="I209" s="837"/>
      <c r="J209" s="837"/>
      <c r="K209" s="837"/>
      <c r="L209" s="837"/>
      <c r="M209" s="837"/>
      <c r="N209" s="837"/>
      <c r="O209" s="837"/>
      <c r="P209" s="837"/>
      <c r="Q209" s="837"/>
      <c r="R209" s="837"/>
      <c r="S209" s="838"/>
    </row>
    <row r="210" spans="1:19" ht="30.75" customHeight="1" x14ac:dyDescent="0.2">
      <c r="A210" s="831" t="s">
        <v>41</v>
      </c>
      <c r="B210" s="831"/>
      <c r="C210" s="831"/>
      <c r="D210" s="831" t="s">
        <v>42</v>
      </c>
      <c r="E210" s="831"/>
      <c r="F210" s="831" t="s">
        <v>43</v>
      </c>
      <c r="G210" s="831"/>
      <c r="H210" s="831"/>
      <c r="I210" s="831" t="s">
        <v>44</v>
      </c>
      <c r="J210" s="831"/>
      <c r="K210" s="827" t="s">
        <v>45</v>
      </c>
      <c r="L210" s="1064"/>
      <c r="M210" s="1064"/>
      <c r="N210" s="1065"/>
      <c r="O210" s="841" t="s">
        <v>46</v>
      </c>
      <c r="P210" s="841"/>
      <c r="Q210" s="842"/>
      <c r="R210" s="831" t="s">
        <v>47</v>
      </c>
      <c r="S210" s="831"/>
    </row>
    <row r="211" spans="1:19" ht="29.25" customHeight="1" x14ac:dyDescent="0.2">
      <c r="A211" s="830" t="s">
        <v>48</v>
      </c>
      <c r="B211" s="830" t="s">
        <v>49</v>
      </c>
      <c r="C211" s="852" t="s">
        <v>50</v>
      </c>
      <c r="D211" s="830" t="s">
        <v>51</v>
      </c>
      <c r="E211" s="830" t="s">
        <v>52</v>
      </c>
      <c r="F211" s="827" t="s">
        <v>53</v>
      </c>
      <c r="G211" s="828"/>
      <c r="H211" s="829"/>
      <c r="I211" s="830" t="s">
        <v>54</v>
      </c>
      <c r="J211" s="830" t="s">
        <v>55</v>
      </c>
      <c r="K211" s="827" t="s">
        <v>56</v>
      </c>
      <c r="L211" s="829"/>
      <c r="M211" s="827" t="s">
        <v>57</v>
      </c>
      <c r="N211" s="829"/>
      <c r="O211" s="830" t="s">
        <v>58</v>
      </c>
      <c r="P211" s="830" t="s">
        <v>59</v>
      </c>
      <c r="Q211" s="830" t="s">
        <v>60</v>
      </c>
      <c r="R211" s="830" t="s">
        <v>61</v>
      </c>
      <c r="S211" s="830" t="s">
        <v>62</v>
      </c>
    </row>
    <row r="212" spans="1:19" ht="58.5" customHeight="1" x14ac:dyDescent="0.2">
      <c r="A212" s="831"/>
      <c r="B212" s="831"/>
      <c r="C212" s="853"/>
      <c r="D212" s="831"/>
      <c r="E212" s="831"/>
      <c r="F212" s="135" t="s">
        <v>63</v>
      </c>
      <c r="G212" s="135" t="s">
        <v>64</v>
      </c>
      <c r="H212" s="135" t="s">
        <v>65</v>
      </c>
      <c r="I212" s="831"/>
      <c r="J212" s="831"/>
      <c r="K212" s="139" t="s">
        <v>66</v>
      </c>
      <c r="L212" s="139" t="s">
        <v>67</v>
      </c>
      <c r="M212" s="139" t="s">
        <v>68</v>
      </c>
      <c r="N212" s="139" t="s">
        <v>67</v>
      </c>
      <c r="O212" s="831"/>
      <c r="P212" s="831"/>
      <c r="Q212" s="831"/>
      <c r="R212" s="831"/>
      <c r="S212" s="831"/>
    </row>
    <row r="213" spans="1:19" x14ac:dyDescent="0.2">
      <c r="A213" s="826" t="s">
        <v>2407</v>
      </c>
      <c r="B213" s="826"/>
      <c r="C213" s="826"/>
      <c r="D213" s="826"/>
      <c r="E213" s="826"/>
      <c r="F213" s="826"/>
      <c r="G213" s="826"/>
      <c r="H213" s="826"/>
      <c r="I213" s="826"/>
      <c r="J213" s="826"/>
      <c r="K213" s="826"/>
      <c r="L213" s="826"/>
      <c r="M213" s="826"/>
      <c r="N213" s="826"/>
      <c r="O213" s="826"/>
      <c r="P213" s="826"/>
      <c r="Q213" s="826"/>
      <c r="R213" s="826"/>
      <c r="S213" s="826"/>
    </row>
    <row r="214" spans="1:19" x14ac:dyDescent="0.2">
      <c r="A214" s="142"/>
      <c r="B214" s="138"/>
      <c r="C214" s="138"/>
      <c r="D214" s="138"/>
      <c r="E214" s="138"/>
      <c r="F214" s="138"/>
      <c r="G214" s="138"/>
      <c r="H214" s="138"/>
      <c r="I214" s="138"/>
      <c r="J214" s="138"/>
      <c r="K214" s="138"/>
      <c r="L214" s="138"/>
      <c r="M214" s="138"/>
      <c r="N214" s="138"/>
      <c r="O214" s="138"/>
      <c r="P214" s="138"/>
      <c r="Q214" s="138"/>
      <c r="R214" s="138"/>
      <c r="S214" s="138"/>
    </row>
    <row r="215" spans="1:19" x14ac:dyDescent="0.2">
      <c r="A215" s="826" t="s">
        <v>3392</v>
      </c>
      <c r="B215" s="826"/>
      <c r="C215" s="826"/>
      <c r="D215" s="826"/>
      <c r="E215" s="826"/>
      <c r="F215" s="826"/>
      <c r="G215" s="826"/>
      <c r="H215" s="826"/>
      <c r="I215" s="826"/>
      <c r="J215" s="826"/>
      <c r="K215" s="826"/>
      <c r="L215" s="826"/>
      <c r="M215" s="826"/>
      <c r="N215" s="826"/>
      <c r="O215" s="826"/>
      <c r="P215" s="826"/>
      <c r="Q215" s="826"/>
      <c r="R215" s="826"/>
      <c r="S215" s="826"/>
    </row>
    <row r="216" spans="1:19" x14ac:dyDescent="0.2">
      <c r="A216" s="1172"/>
      <c r="B216" s="967"/>
      <c r="C216" s="138"/>
      <c r="D216" s="138"/>
      <c r="E216" s="138"/>
      <c r="F216" s="138"/>
      <c r="G216" s="138"/>
      <c r="H216" s="138"/>
      <c r="I216" s="138"/>
      <c r="J216" s="138"/>
      <c r="K216" s="138"/>
      <c r="L216" s="138"/>
      <c r="M216" s="138"/>
      <c r="N216" s="138"/>
      <c r="O216" s="138"/>
      <c r="P216" s="138"/>
      <c r="Q216" s="138"/>
      <c r="R216" s="138"/>
      <c r="S216" s="138"/>
    </row>
    <row r="217" spans="1:19" x14ac:dyDescent="0.2">
      <c r="A217" s="826" t="s">
        <v>3671</v>
      </c>
      <c r="B217" s="826"/>
      <c r="C217" s="826"/>
      <c r="D217" s="826"/>
      <c r="E217" s="826"/>
      <c r="F217" s="826"/>
      <c r="G217" s="826"/>
      <c r="H217" s="826"/>
      <c r="I217" s="826"/>
      <c r="J217" s="826"/>
      <c r="K217" s="826"/>
      <c r="L217" s="826"/>
      <c r="M217" s="826"/>
      <c r="N217" s="826"/>
      <c r="O217" s="826"/>
      <c r="P217" s="826"/>
      <c r="Q217" s="826"/>
      <c r="R217" s="826"/>
      <c r="S217" s="826"/>
    </row>
    <row r="218" spans="1:19" x14ac:dyDescent="0.2">
      <c r="A218" s="1172"/>
      <c r="B218" s="967"/>
      <c r="C218" s="141"/>
      <c r="D218" s="141"/>
      <c r="E218" s="141"/>
      <c r="F218" s="141"/>
      <c r="G218" s="141"/>
      <c r="H218" s="141"/>
      <c r="I218" s="141"/>
      <c r="J218" s="141"/>
      <c r="K218" s="141"/>
      <c r="L218" s="141"/>
      <c r="M218" s="141"/>
      <c r="N218" s="141"/>
      <c r="O218" s="141"/>
      <c r="P218" s="141"/>
      <c r="Q218" s="141"/>
      <c r="R218" s="141"/>
      <c r="S218" s="141"/>
    </row>
    <row r="219" spans="1:19" x14ac:dyDescent="0.2">
      <c r="A219" s="826" t="s">
        <v>3747</v>
      </c>
      <c r="B219" s="826"/>
      <c r="C219" s="826"/>
      <c r="D219" s="826"/>
      <c r="E219" s="826"/>
      <c r="F219" s="826"/>
      <c r="G219" s="826"/>
      <c r="H219" s="826"/>
      <c r="I219" s="826"/>
      <c r="J219" s="826"/>
      <c r="K219" s="826"/>
      <c r="L219" s="826"/>
      <c r="M219" s="826"/>
      <c r="N219" s="826"/>
      <c r="O219" s="826"/>
      <c r="P219" s="826"/>
      <c r="Q219" s="826"/>
      <c r="R219" s="826"/>
      <c r="S219" s="826"/>
    </row>
    <row r="220" spans="1:19" x14ac:dyDescent="0.2">
      <c r="A220" s="138"/>
      <c r="B220" s="141"/>
      <c r="C220" s="141"/>
      <c r="D220" s="141"/>
      <c r="E220" s="141"/>
      <c r="F220" s="141"/>
      <c r="G220" s="141"/>
      <c r="H220" s="141"/>
      <c r="I220" s="141"/>
      <c r="J220" s="141"/>
      <c r="K220" s="141"/>
      <c r="L220" s="141"/>
      <c r="M220" s="141"/>
      <c r="N220" s="141"/>
      <c r="O220" s="141"/>
      <c r="P220" s="141"/>
      <c r="Q220" s="141"/>
      <c r="R220" s="141"/>
      <c r="S220" s="141"/>
    </row>
    <row r="221" spans="1:19" x14ac:dyDescent="0.2">
      <c r="A221" s="832" t="s">
        <v>3794</v>
      </c>
      <c r="B221" s="832"/>
      <c r="C221" s="832"/>
      <c r="D221" s="832"/>
      <c r="E221" s="832"/>
      <c r="F221" s="832"/>
      <c r="G221" s="832"/>
      <c r="H221" s="832"/>
      <c r="I221" s="832"/>
      <c r="J221" s="832"/>
      <c r="K221" s="832"/>
      <c r="L221" s="832"/>
      <c r="M221" s="832"/>
      <c r="N221" s="832"/>
      <c r="O221" s="832"/>
      <c r="P221" s="832"/>
      <c r="Q221" s="832"/>
      <c r="R221" s="832"/>
      <c r="S221" s="832"/>
    </row>
    <row r="222" spans="1:19" x14ac:dyDescent="0.2">
      <c r="A222" s="138"/>
      <c r="B222" s="141"/>
      <c r="C222" s="141"/>
      <c r="D222" s="141"/>
      <c r="E222" s="141"/>
      <c r="F222" s="141"/>
      <c r="G222" s="141"/>
      <c r="H222" s="141"/>
      <c r="I222" s="141"/>
      <c r="J222" s="141"/>
      <c r="K222" s="141"/>
      <c r="L222" s="141"/>
      <c r="M222" s="141"/>
      <c r="N222" s="141"/>
      <c r="O222" s="141"/>
      <c r="P222" s="141"/>
      <c r="Q222" s="141"/>
      <c r="R222" s="141"/>
      <c r="S222" s="141"/>
    </row>
    <row r="223" spans="1:19" x14ac:dyDescent="0.2">
      <c r="A223" s="826" t="s">
        <v>3815</v>
      </c>
      <c r="B223" s="826"/>
      <c r="C223" s="826"/>
      <c r="D223" s="826"/>
      <c r="E223" s="826"/>
      <c r="F223" s="826"/>
      <c r="G223" s="826"/>
      <c r="H223" s="826"/>
      <c r="I223" s="826"/>
      <c r="J223" s="826"/>
      <c r="K223" s="826"/>
      <c r="L223" s="826"/>
      <c r="M223" s="826"/>
      <c r="N223" s="826"/>
      <c r="O223" s="826"/>
      <c r="P223" s="826"/>
      <c r="Q223" s="826"/>
      <c r="R223" s="826"/>
      <c r="S223" s="826"/>
    </row>
    <row r="224" spans="1:19" x14ac:dyDescent="0.2">
      <c r="A224" s="138"/>
      <c r="B224" s="141"/>
      <c r="C224" s="141"/>
      <c r="D224" s="141"/>
      <c r="E224" s="141"/>
      <c r="F224" s="141"/>
      <c r="G224" s="141"/>
      <c r="H224" s="141"/>
      <c r="I224" s="141"/>
      <c r="J224" s="141"/>
      <c r="K224" s="141"/>
      <c r="L224" s="141"/>
      <c r="M224" s="141"/>
      <c r="N224" s="141"/>
      <c r="O224" s="141"/>
      <c r="P224" s="141"/>
      <c r="Q224" s="141"/>
      <c r="R224" s="141"/>
      <c r="S224" s="141"/>
    </row>
    <row r="225" spans="1:19" x14ac:dyDescent="0.2">
      <c r="A225" s="826" t="s">
        <v>3820</v>
      </c>
      <c r="B225" s="826"/>
      <c r="C225" s="826"/>
      <c r="D225" s="826"/>
      <c r="E225" s="826"/>
      <c r="F225" s="826"/>
      <c r="G225" s="826"/>
      <c r="H225" s="826"/>
      <c r="I225" s="826"/>
      <c r="J225" s="826"/>
      <c r="K225" s="826"/>
      <c r="L225" s="826"/>
      <c r="M225" s="826"/>
      <c r="N225" s="826"/>
      <c r="O225" s="826"/>
      <c r="P225" s="826"/>
      <c r="Q225" s="826"/>
      <c r="R225" s="826"/>
      <c r="S225" s="826"/>
    </row>
    <row r="226" spans="1:19" x14ac:dyDescent="0.2">
      <c r="A226" s="138"/>
      <c r="B226" s="141"/>
      <c r="C226" s="141"/>
      <c r="D226" s="141"/>
      <c r="E226" s="141"/>
      <c r="F226" s="141"/>
      <c r="G226" s="141"/>
      <c r="H226" s="141"/>
      <c r="I226" s="141"/>
      <c r="J226" s="141"/>
      <c r="K226" s="141"/>
      <c r="L226" s="141"/>
      <c r="M226" s="141"/>
      <c r="N226" s="141"/>
      <c r="O226" s="141"/>
      <c r="P226" s="141"/>
      <c r="Q226" s="141"/>
      <c r="R226" s="141"/>
      <c r="S226" s="141"/>
    </row>
    <row r="227" spans="1:19" x14ac:dyDescent="0.2">
      <c r="A227" s="826" t="s">
        <v>3839</v>
      </c>
      <c r="B227" s="826"/>
      <c r="C227" s="826"/>
      <c r="D227" s="826"/>
      <c r="E227" s="826"/>
      <c r="F227" s="826"/>
      <c r="G227" s="826"/>
      <c r="H227" s="826"/>
      <c r="I227" s="826"/>
      <c r="J227" s="826"/>
      <c r="K227" s="826"/>
      <c r="L227" s="826"/>
      <c r="M227" s="826"/>
      <c r="N227" s="826"/>
      <c r="O227" s="826"/>
      <c r="P227" s="826"/>
      <c r="Q227" s="826"/>
      <c r="R227" s="826"/>
      <c r="S227" s="826"/>
    </row>
    <row r="228" spans="1:19" x14ac:dyDescent="0.2">
      <c r="A228" s="138"/>
      <c r="B228" s="141"/>
      <c r="C228" s="141"/>
      <c r="D228" s="141"/>
      <c r="E228" s="141"/>
      <c r="F228" s="141"/>
      <c r="G228" s="141"/>
      <c r="H228" s="141"/>
      <c r="I228" s="141"/>
      <c r="J228" s="141"/>
      <c r="K228" s="141"/>
      <c r="L228" s="141"/>
      <c r="M228" s="141"/>
      <c r="N228" s="141"/>
      <c r="O228" s="141"/>
      <c r="P228" s="141"/>
      <c r="Q228" s="141"/>
      <c r="R228" s="141"/>
      <c r="S228" s="141"/>
    </row>
    <row r="229" spans="1:19" x14ac:dyDescent="0.2">
      <c r="A229" s="826" t="s">
        <v>3841</v>
      </c>
      <c r="B229" s="826"/>
      <c r="C229" s="826"/>
      <c r="D229" s="826"/>
      <c r="E229" s="826"/>
      <c r="F229" s="826"/>
      <c r="G229" s="826"/>
      <c r="H229" s="826"/>
      <c r="I229" s="826"/>
      <c r="J229" s="826"/>
      <c r="K229" s="826"/>
      <c r="L229" s="826"/>
      <c r="M229" s="826"/>
      <c r="N229" s="826"/>
      <c r="O229" s="826"/>
      <c r="P229" s="826"/>
      <c r="Q229" s="826"/>
      <c r="R229" s="826"/>
      <c r="S229" s="826"/>
    </row>
    <row r="230" spans="1:19" x14ac:dyDescent="0.2">
      <c r="A230" s="138"/>
      <c r="B230" s="141"/>
      <c r="C230" s="141"/>
      <c r="D230" s="141"/>
      <c r="E230" s="141"/>
      <c r="F230" s="141"/>
      <c r="G230" s="141"/>
      <c r="H230" s="141"/>
      <c r="I230" s="141"/>
      <c r="J230" s="141"/>
      <c r="K230" s="141"/>
      <c r="L230" s="141"/>
      <c r="M230" s="141"/>
      <c r="N230" s="141"/>
      <c r="O230" s="141"/>
      <c r="P230" s="141"/>
      <c r="Q230" s="141"/>
      <c r="R230" s="141"/>
      <c r="S230" s="141"/>
    </row>
    <row r="231" spans="1:19" x14ac:dyDescent="0.2">
      <c r="A231" s="826" t="s">
        <v>3882</v>
      </c>
      <c r="B231" s="826"/>
      <c r="C231" s="826"/>
      <c r="D231" s="826"/>
      <c r="E231" s="826"/>
      <c r="F231" s="826"/>
      <c r="G231" s="826"/>
      <c r="H231" s="826"/>
      <c r="I231" s="826"/>
      <c r="J231" s="826"/>
      <c r="K231" s="826"/>
      <c r="L231" s="826"/>
      <c r="M231" s="826"/>
      <c r="N231" s="826"/>
      <c r="O231" s="826"/>
      <c r="P231" s="826"/>
      <c r="Q231" s="826"/>
      <c r="R231" s="826"/>
      <c r="S231" s="826"/>
    </row>
    <row r="232" spans="1:19" x14ac:dyDescent="0.2">
      <c r="A232" s="138"/>
      <c r="B232" s="141"/>
      <c r="C232" s="141"/>
      <c r="D232" s="141"/>
      <c r="E232" s="141"/>
      <c r="F232" s="141"/>
      <c r="G232" s="141"/>
      <c r="H232" s="141"/>
      <c r="I232" s="141"/>
      <c r="J232" s="141"/>
      <c r="K232" s="141"/>
      <c r="L232" s="141"/>
      <c r="M232" s="141"/>
      <c r="N232" s="141"/>
      <c r="O232" s="141"/>
      <c r="P232" s="141"/>
      <c r="Q232" s="141"/>
      <c r="R232" s="141"/>
      <c r="S232" s="141"/>
    </row>
    <row r="233" spans="1:19" x14ac:dyDescent="0.2">
      <c r="A233" s="826" t="s">
        <v>3884</v>
      </c>
      <c r="B233" s="826"/>
      <c r="C233" s="826"/>
      <c r="D233" s="826"/>
      <c r="E233" s="826"/>
      <c r="F233" s="826"/>
      <c r="G233" s="826"/>
      <c r="H233" s="826"/>
      <c r="I233" s="826"/>
      <c r="J233" s="826"/>
      <c r="K233" s="826"/>
      <c r="L233" s="826"/>
      <c r="M233" s="826"/>
      <c r="N233" s="826"/>
      <c r="O233" s="826"/>
      <c r="P233" s="826"/>
      <c r="Q233" s="826"/>
      <c r="R233" s="826"/>
      <c r="S233" s="826"/>
    </row>
    <row r="234" spans="1:19" x14ac:dyDescent="0.2">
      <c r="A234" s="138"/>
      <c r="B234" s="141"/>
      <c r="C234" s="141"/>
      <c r="D234" s="141"/>
      <c r="E234" s="141"/>
      <c r="F234" s="141"/>
      <c r="G234" s="141"/>
      <c r="H234" s="141"/>
      <c r="I234" s="141"/>
      <c r="J234" s="141"/>
      <c r="K234" s="141"/>
      <c r="L234" s="141"/>
      <c r="M234" s="141"/>
      <c r="N234" s="141"/>
      <c r="O234" s="141"/>
      <c r="P234" s="141"/>
      <c r="Q234" s="141"/>
      <c r="R234" s="141"/>
      <c r="S234" s="141"/>
    </row>
    <row r="235" spans="1:19" x14ac:dyDescent="0.2">
      <c r="A235" s="826" t="s">
        <v>3893</v>
      </c>
      <c r="B235" s="826"/>
      <c r="C235" s="826"/>
      <c r="D235" s="826"/>
      <c r="E235" s="826"/>
      <c r="F235" s="826"/>
      <c r="G235" s="826"/>
      <c r="H235" s="826"/>
      <c r="I235" s="826"/>
      <c r="J235" s="826"/>
      <c r="K235" s="826"/>
      <c r="L235" s="826"/>
      <c r="M235" s="826"/>
      <c r="N235" s="826"/>
      <c r="O235" s="826"/>
      <c r="P235" s="826"/>
      <c r="Q235" s="826"/>
      <c r="R235" s="826"/>
      <c r="S235" s="826"/>
    </row>
    <row r="236" spans="1:19" x14ac:dyDescent="0.2">
      <c r="A236" s="82"/>
      <c r="B236" s="82"/>
      <c r="C236" s="82"/>
      <c r="D236" s="82"/>
      <c r="E236" s="82"/>
      <c r="F236" s="82"/>
      <c r="G236" s="82"/>
      <c r="H236" s="82"/>
      <c r="I236" s="82"/>
      <c r="J236" s="82"/>
      <c r="K236" s="82"/>
      <c r="L236" s="82"/>
      <c r="M236" s="82"/>
      <c r="N236" s="82"/>
      <c r="O236" s="82"/>
      <c r="P236" s="82"/>
      <c r="Q236" s="82"/>
      <c r="R236" s="82"/>
      <c r="S236" s="82"/>
    </row>
    <row r="237" spans="1:19" x14ac:dyDescent="0.2">
      <c r="A237" s="1072" t="s">
        <v>181</v>
      </c>
      <c r="B237" s="1072"/>
      <c r="C237" s="1072"/>
      <c r="D237" s="1072"/>
      <c r="E237" s="1072"/>
      <c r="F237" s="1072"/>
      <c r="G237" s="1072"/>
      <c r="H237" s="1072"/>
      <c r="I237" s="1072"/>
      <c r="J237" s="1072"/>
      <c r="K237" s="1072"/>
      <c r="L237" s="1072"/>
      <c r="M237" s="1072"/>
      <c r="N237" s="1072"/>
      <c r="O237" s="1072"/>
      <c r="P237" s="1072"/>
      <c r="Q237" s="1072"/>
      <c r="R237" s="1072"/>
      <c r="S237" s="1072"/>
    </row>
    <row r="238" spans="1:19" s="21" customFormat="1" x14ac:dyDescent="0.2">
      <c r="A238" s="79">
        <f>SUM(A236,A234,A232,A230,A228,A226,A224,A222,A220,A218)</f>
        <v>0</v>
      </c>
      <c r="B238" s="436">
        <f t="shared" ref="B238:S238" si="5">SUM(B236,B234,B232,B230,B228,B226,B224,B222,B220,B218)</f>
        <v>0</v>
      </c>
      <c r="C238" s="436">
        <f t="shared" si="5"/>
        <v>0</v>
      </c>
      <c r="D238" s="436">
        <f t="shared" si="5"/>
        <v>0</v>
      </c>
      <c r="E238" s="436">
        <f t="shared" si="5"/>
        <v>0</v>
      </c>
      <c r="F238" s="436">
        <f t="shared" si="5"/>
        <v>0</v>
      </c>
      <c r="G238" s="436">
        <f t="shared" si="5"/>
        <v>0</v>
      </c>
      <c r="H238" s="436">
        <f t="shared" si="5"/>
        <v>0</v>
      </c>
      <c r="I238" s="436">
        <f t="shared" si="5"/>
        <v>0</v>
      </c>
      <c r="J238" s="436">
        <f t="shared" si="5"/>
        <v>0</v>
      </c>
      <c r="K238" s="436">
        <f t="shared" si="5"/>
        <v>0</v>
      </c>
      <c r="L238" s="436">
        <f t="shared" si="5"/>
        <v>0</v>
      </c>
      <c r="M238" s="436">
        <f t="shared" si="5"/>
        <v>0</v>
      </c>
      <c r="N238" s="436">
        <f t="shared" si="5"/>
        <v>0</v>
      </c>
      <c r="O238" s="436">
        <f t="shared" si="5"/>
        <v>0</v>
      </c>
      <c r="P238" s="436">
        <f t="shared" si="5"/>
        <v>0</v>
      </c>
      <c r="Q238" s="436">
        <f t="shared" si="5"/>
        <v>0</v>
      </c>
      <c r="R238" s="436">
        <f t="shared" si="5"/>
        <v>0</v>
      </c>
      <c r="S238" s="436">
        <f t="shared" si="5"/>
        <v>0</v>
      </c>
    </row>
    <row r="239" spans="1:19" x14ac:dyDescent="0.2">
      <c r="A239" s="5"/>
      <c r="B239" s="5"/>
      <c r="C239" s="5"/>
      <c r="D239" s="5"/>
      <c r="E239" s="5"/>
      <c r="F239" s="5"/>
      <c r="G239" s="5"/>
      <c r="H239" s="5"/>
      <c r="I239" s="5"/>
      <c r="J239" s="5"/>
      <c r="K239" s="5"/>
      <c r="L239" s="5"/>
      <c r="M239" s="5"/>
      <c r="N239" s="5"/>
      <c r="O239" s="5"/>
      <c r="P239" s="5"/>
      <c r="Q239" s="5"/>
      <c r="R239" s="5"/>
      <c r="S239" s="5"/>
    </row>
    <row r="240" spans="1:19" ht="21.75" customHeight="1" x14ac:dyDescent="0.2">
      <c r="A240" s="1403" t="s">
        <v>1106</v>
      </c>
      <c r="B240" s="1404"/>
      <c r="C240" s="1404"/>
      <c r="D240" s="1404"/>
      <c r="E240" s="1404"/>
      <c r="F240" s="1404"/>
      <c r="G240" s="1404"/>
      <c r="H240" s="1404"/>
      <c r="I240" s="1404"/>
      <c r="J240" s="1404"/>
      <c r="K240" s="1404"/>
      <c r="L240" s="1404"/>
      <c r="M240" s="1404"/>
      <c r="N240" s="1404"/>
      <c r="O240" s="1404"/>
      <c r="P240" s="1404"/>
      <c r="Q240" s="1404"/>
      <c r="R240" s="1404"/>
      <c r="S240" s="1405"/>
    </row>
    <row r="241" spans="1:19" x14ac:dyDescent="0.2">
      <c r="A241" s="1406" t="s">
        <v>173</v>
      </c>
      <c r="B241" s="1407"/>
      <c r="C241" s="1407"/>
      <c r="D241" s="1407"/>
      <c r="E241" s="1407"/>
      <c r="F241" s="1407"/>
      <c r="G241" s="1407"/>
      <c r="H241" s="1407"/>
      <c r="I241" s="1407"/>
      <c r="J241" s="1407"/>
      <c r="K241" s="1407"/>
      <c r="L241" s="1407"/>
      <c r="M241" s="1407"/>
      <c r="N241" s="1407"/>
      <c r="O241" s="1407"/>
      <c r="P241" s="1407"/>
      <c r="Q241" s="1407"/>
      <c r="R241" s="1407"/>
      <c r="S241" s="1408"/>
    </row>
    <row r="242" spans="1:19" x14ac:dyDescent="0.2">
      <c r="A242" s="833" t="s">
        <v>83</v>
      </c>
      <c r="B242" s="834"/>
      <c r="C242" s="834"/>
      <c r="D242" s="834"/>
      <c r="E242" s="834"/>
      <c r="F242" s="834"/>
      <c r="G242" s="834"/>
      <c r="H242" s="834"/>
      <c r="I242" s="834"/>
      <c r="J242" s="834"/>
      <c r="K242" s="834"/>
      <c r="L242" s="834"/>
      <c r="M242" s="834"/>
      <c r="N242" s="834"/>
      <c r="O242" s="834"/>
      <c r="P242" s="834"/>
      <c r="Q242" s="834"/>
      <c r="R242" s="834"/>
      <c r="S242" s="835"/>
    </row>
    <row r="243" spans="1:19" x14ac:dyDescent="0.2">
      <c r="A243" s="833" t="s">
        <v>941</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942</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943</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944</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945</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946</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6" t="s">
        <v>947</v>
      </c>
      <c r="B249" s="837"/>
      <c r="C249" s="837"/>
      <c r="D249" s="837"/>
      <c r="E249" s="837"/>
      <c r="F249" s="837"/>
      <c r="G249" s="837"/>
      <c r="H249" s="837"/>
      <c r="I249" s="837"/>
      <c r="J249" s="837"/>
      <c r="K249" s="837"/>
      <c r="L249" s="837"/>
      <c r="M249" s="837"/>
      <c r="N249" s="837"/>
      <c r="O249" s="837"/>
      <c r="P249" s="837"/>
      <c r="Q249" s="837"/>
      <c r="R249" s="837"/>
      <c r="S249" s="838"/>
    </row>
    <row r="250" spans="1:19" ht="29.25" customHeight="1" x14ac:dyDescent="0.2">
      <c r="A250" s="831" t="s">
        <v>41</v>
      </c>
      <c r="B250" s="831"/>
      <c r="C250" s="831"/>
      <c r="D250" s="831" t="s">
        <v>42</v>
      </c>
      <c r="E250" s="831"/>
      <c r="F250" s="831" t="s">
        <v>43</v>
      </c>
      <c r="G250" s="831"/>
      <c r="H250" s="831"/>
      <c r="I250" s="831" t="s">
        <v>44</v>
      </c>
      <c r="J250" s="831"/>
      <c r="K250" s="827" t="s">
        <v>45</v>
      </c>
      <c r="L250" s="1064"/>
      <c r="M250" s="1064"/>
      <c r="N250" s="1065"/>
      <c r="O250" s="841" t="s">
        <v>46</v>
      </c>
      <c r="P250" s="841"/>
      <c r="Q250" s="842"/>
      <c r="R250" s="831" t="s">
        <v>47</v>
      </c>
      <c r="S250" s="831"/>
    </row>
    <row r="251" spans="1:19" ht="24" customHeight="1" x14ac:dyDescent="0.2">
      <c r="A251" s="830" t="s">
        <v>48</v>
      </c>
      <c r="B251" s="830" t="s">
        <v>49</v>
      </c>
      <c r="C251" s="852" t="s">
        <v>50</v>
      </c>
      <c r="D251" s="830" t="s">
        <v>51</v>
      </c>
      <c r="E251" s="830" t="s">
        <v>52</v>
      </c>
      <c r="F251" s="827" t="s">
        <v>53</v>
      </c>
      <c r="G251" s="828"/>
      <c r="H251" s="829"/>
      <c r="I251" s="830" t="s">
        <v>54</v>
      </c>
      <c r="J251" s="830" t="s">
        <v>55</v>
      </c>
      <c r="K251" s="827" t="s">
        <v>56</v>
      </c>
      <c r="L251" s="829"/>
      <c r="M251" s="827" t="s">
        <v>57</v>
      </c>
      <c r="N251" s="829"/>
      <c r="O251" s="830" t="s">
        <v>58</v>
      </c>
      <c r="P251" s="830" t="s">
        <v>59</v>
      </c>
      <c r="Q251" s="830" t="s">
        <v>60</v>
      </c>
      <c r="R251" s="830" t="s">
        <v>61</v>
      </c>
      <c r="S251" s="830" t="s">
        <v>62</v>
      </c>
    </row>
    <row r="252" spans="1:19" ht="64.5" customHeight="1" x14ac:dyDescent="0.2">
      <c r="A252" s="831"/>
      <c r="B252" s="831"/>
      <c r="C252" s="853"/>
      <c r="D252" s="831"/>
      <c r="E252" s="831"/>
      <c r="F252" s="135" t="s">
        <v>63</v>
      </c>
      <c r="G252" s="135" t="s">
        <v>64</v>
      </c>
      <c r="H252" s="135" t="s">
        <v>65</v>
      </c>
      <c r="I252" s="831"/>
      <c r="J252" s="831"/>
      <c r="K252" s="139" t="s">
        <v>66</v>
      </c>
      <c r="L252" s="139" t="s">
        <v>67</v>
      </c>
      <c r="M252" s="139" t="s">
        <v>68</v>
      </c>
      <c r="N252" s="139" t="s">
        <v>67</v>
      </c>
      <c r="O252" s="831"/>
      <c r="P252" s="831"/>
      <c r="Q252" s="831"/>
      <c r="R252" s="831"/>
      <c r="S252" s="831"/>
    </row>
    <row r="253" spans="1:19" x14ac:dyDescent="0.2">
      <c r="A253" s="826" t="s">
        <v>2407</v>
      </c>
      <c r="B253" s="826"/>
      <c r="C253" s="826"/>
      <c r="D253" s="826"/>
      <c r="E253" s="826"/>
      <c r="F253" s="826"/>
      <c r="G253" s="826"/>
      <c r="H253" s="826"/>
      <c r="I253" s="826"/>
      <c r="J253" s="826"/>
      <c r="K253" s="826"/>
      <c r="L253" s="826"/>
      <c r="M253" s="826"/>
      <c r="N253" s="826"/>
      <c r="O253" s="826"/>
      <c r="P253" s="826"/>
      <c r="Q253" s="826"/>
      <c r="R253" s="826"/>
      <c r="S253" s="826"/>
    </row>
    <row r="254" spans="1:19" x14ac:dyDescent="0.2">
      <c r="A254" s="168"/>
      <c r="B254" s="22"/>
      <c r="C254" s="91"/>
      <c r="D254" s="82"/>
      <c r="E254" s="82"/>
      <c r="F254" s="82"/>
      <c r="G254" s="82"/>
      <c r="H254" s="82"/>
      <c r="I254" s="82"/>
      <c r="J254" s="82"/>
      <c r="K254" s="82"/>
      <c r="L254" s="82"/>
      <c r="M254" s="82"/>
      <c r="N254" s="82"/>
      <c r="O254" s="82"/>
      <c r="P254" s="82"/>
      <c r="Q254" s="82"/>
      <c r="R254" s="82"/>
      <c r="S254" s="82"/>
    </row>
    <row r="255" spans="1:19" x14ac:dyDescent="0.2">
      <c r="A255" s="826" t="s">
        <v>3392</v>
      </c>
      <c r="B255" s="826"/>
      <c r="C255" s="826"/>
      <c r="D255" s="826"/>
      <c r="E255" s="826"/>
      <c r="F255" s="826"/>
      <c r="G255" s="826"/>
      <c r="H255" s="826"/>
      <c r="I255" s="826"/>
      <c r="J255" s="826"/>
      <c r="K255" s="826"/>
      <c r="L255" s="826"/>
      <c r="M255" s="826"/>
      <c r="N255" s="826"/>
      <c r="O255" s="826"/>
      <c r="P255" s="826"/>
      <c r="Q255" s="826"/>
      <c r="R255" s="826"/>
      <c r="S255" s="826"/>
    </row>
    <row r="256" spans="1:19" x14ac:dyDescent="0.2">
      <c r="A256" s="1224"/>
      <c r="B256" s="1224"/>
      <c r="C256" s="91"/>
      <c r="D256" s="138"/>
      <c r="E256" s="138"/>
      <c r="F256" s="138"/>
      <c r="G256" s="138"/>
      <c r="H256" s="138"/>
      <c r="I256" s="138"/>
      <c r="J256" s="138"/>
      <c r="K256" s="138"/>
      <c r="L256" s="138"/>
      <c r="M256" s="138"/>
      <c r="N256" s="138"/>
      <c r="O256" s="138"/>
      <c r="P256" s="138"/>
      <c r="Q256" s="138"/>
      <c r="R256" s="138"/>
      <c r="S256" s="138"/>
    </row>
    <row r="257" spans="1:19" x14ac:dyDescent="0.2">
      <c r="A257" s="826" t="s">
        <v>3670</v>
      </c>
      <c r="B257" s="826"/>
      <c r="C257" s="826"/>
      <c r="D257" s="826"/>
      <c r="E257" s="826"/>
      <c r="F257" s="826"/>
      <c r="G257" s="826"/>
      <c r="H257" s="826"/>
      <c r="I257" s="826"/>
      <c r="J257" s="826"/>
      <c r="K257" s="826"/>
      <c r="L257" s="826"/>
      <c r="M257" s="826"/>
      <c r="N257" s="826"/>
      <c r="O257" s="826"/>
      <c r="P257" s="826"/>
      <c r="Q257" s="826"/>
      <c r="R257" s="826"/>
      <c r="S257" s="826"/>
    </row>
    <row r="258" spans="1:19" x14ac:dyDescent="0.2">
      <c r="A258" s="1172"/>
      <c r="B258" s="1225"/>
      <c r="C258" s="141"/>
      <c r="D258" s="141"/>
      <c r="E258" s="141"/>
      <c r="F258" s="141"/>
      <c r="G258" s="141"/>
      <c r="H258" s="141"/>
      <c r="I258" s="141"/>
      <c r="J258" s="141"/>
      <c r="K258" s="141"/>
      <c r="L258" s="141"/>
      <c r="M258" s="141"/>
      <c r="N258" s="141"/>
      <c r="O258" s="141"/>
      <c r="P258" s="141"/>
      <c r="Q258" s="141"/>
      <c r="R258" s="141"/>
      <c r="S258" s="141"/>
    </row>
    <row r="259" spans="1:19" x14ac:dyDescent="0.2">
      <c r="A259" s="826" t="s">
        <v>3747</v>
      </c>
      <c r="B259" s="826"/>
      <c r="C259" s="826"/>
      <c r="D259" s="826"/>
      <c r="E259" s="826"/>
      <c r="F259" s="826"/>
      <c r="G259" s="826"/>
      <c r="H259" s="826"/>
      <c r="I259" s="826"/>
      <c r="J259" s="826"/>
      <c r="K259" s="826"/>
      <c r="L259" s="826"/>
      <c r="M259" s="826"/>
      <c r="N259" s="826"/>
      <c r="O259" s="826"/>
      <c r="P259" s="826"/>
      <c r="Q259" s="826"/>
      <c r="R259" s="826"/>
      <c r="S259" s="826"/>
    </row>
    <row r="260" spans="1:19" x14ac:dyDescent="0.2">
      <c r="A260" s="138"/>
      <c r="B260" s="141"/>
      <c r="C260" s="141"/>
      <c r="D260" s="141"/>
      <c r="E260" s="141"/>
      <c r="F260" s="141"/>
      <c r="G260" s="141"/>
      <c r="H260" s="141"/>
      <c r="I260" s="141"/>
      <c r="J260" s="141"/>
      <c r="K260" s="141"/>
      <c r="L260" s="141"/>
      <c r="M260" s="141"/>
      <c r="N260" s="141"/>
      <c r="O260" s="141"/>
      <c r="P260" s="141"/>
      <c r="Q260" s="141"/>
      <c r="R260" s="141"/>
      <c r="S260" s="141"/>
    </row>
    <row r="261" spans="1:19" x14ac:dyDescent="0.2">
      <c r="A261" s="832" t="s">
        <v>3794</v>
      </c>
      <c r="B261" s="832"/>
      <c r="C261" s="832"/>
      <c r="D261" s="832"/>
      <c r="E261" s="832"/>
      <c r="F261" s="832"/>
      <c r="G261" s="832"/>
      <c r="H261" s="832"/>
      <c r="I261" s="832"/>
      <c r="J261" s="832"/>
      <c r="K261" s="832"/>
      <c r="L261" s="832"/>
      <c r="M261" s="832"/>
      <c r="N261" s="832"/>
      <c r="O261" s="832"/>
      <c r="P261" s="832"/>
      <c r="Q261" s="832"/>
      <c r="R261" s="832"/>
      <c r="S261" s="832"/>
    </row>
    <row r="262" spans="1:19" x14ac:dyDescent="0.2">
      <c r="A262" s="138"/>
      <c r="B262" s="141"/>
      <c r="C262" s="141"/>
      <c r="D262" s="141"/>
      <c r="E262" s="141"/>
      <c r="F262" s="141"/>
      <c r="G262" s="141"/>
      <c r="H262" s="141"/>
      <c r="I262" s="141"/>
      <c r="J262" s="141"/>
      <c r="K262" s="141"/>
      <c r="L262" s="141"/>
      <c r="M262" s="141"/>
      <c r="N262" s="141"/>
      <c r="O262" s="141"/>
      <c r="P262" s="141"/>
      <c r="Q262" s="141"/>
      <c r="R262" s="141"/>
      <c r="S262" s="141"/>
    </row>
    <row r="263" spans="1:19" x14ac:dyDescent="0.2">
      <c r="A263" s="826" t="s">
        <v>74</v>
      </c>
      <c r="B263" s="826"/>
      <c r="C263" s="826"/>
      <c r="D263" s="826"/>
      <c r="E263" s="826"/>
      <c r="F263" s="826"/>
      <c r="G263" s="826"/>
      <c r="H263" s="826"/>
      <c r="I263" s="826"/>
      <c r="J263" s="826"/>
      <c r="K263" s="826"/>
      <c r="L263" s="826"/>
      <c r="M263" s="826"/>
      <c r="N263" s="826"/>
      <c r="O263" s="826"/>
      <c r="P263" s="826"/>
      <c r="Q263" s="826"/>
      <c r="R263" s="826"/>
      <c r="S263" s="826"/>
    </row>
    <row r="264" spans="1:19" s="639" customFormat="1" x14ac:dyDescent="0.2">
      <c r="A264" s="19">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19">
        <v>0</v>
      </c>
    </row>
    <row r="265" spans="1:19" x14ac:dyDescent="0.2">
      <c r="A265" s="826" t="s">
        <v>75</v>
      </c>
      <c r="B265" s="826"/>
      <c r="C265" s="826"/>
      <c r="D265" s="826"/>
      <c r="E265" s="826"/>
      <c r="F265" s="826"/>
      <c r="G265" s="826"/>
      <c r="H265" s="826"/>
      <c r="I265" s="826"/>
      <c r="J265" s="826"/>
      <c r="K265" s="826"/>
      <c r="L265" s="826"/>
      <c r="M265" s="826"/>
      <c r="N265" s="826"/>
      <c r="O265" s="826"/>
      <c r="P265" s="826"/>
      <c r="Q265" s="826"/>
      <c r="R265" s="826"/>
      <c r="S265" s="826"/>
    </row>
    <row r="266" spans="1:19" s="671" customFormat="1" x14ac:dyDescent="0.2">
      <c r="A266" s="19">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19">
        <v>0</v>
      </c>
    </row>
    <row r="267" spans="1:19" x14ac:dyDescent="0.2">
      <c r="A267" s="826" t="s">
        <v>76</v>
      </c>
      <c r="B267" s="826"/>
      <c r="C267" s="826"/>
      <c r="D267" s="826"/>
      <c r="E267" s="826"/>
      <c r="F267" s="826"/>
      <c r="G267" s="826"/>
      <c r="H267" s="826"/>
      <c r="I267" s="826"/>
      <c r="J267" s="826"/>
      <c r="K267" s="826"/>
      <c r="L267" s="826"/>
      <c r="M267" s="826"/>
      <c r="N267" s="826"/>
      <c r="O267" s="826"/>
      <c r="P267" s="826"/>
      <c r="Q267" s="826"/>
      <c r="R267" s="826"/>
      <c r="S267" s="826"/>
    </row>
    <row r="268" spans="1:19" s="704" customFormat="1" x14ac:dyDescent="0.2">
      <c r="A268" s="19">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19">
        <v>0</v>
      </c>
    </row>
    <row r="269" spans="1:19" x14ac:dyDescent="0.2">
      <c r="A269" s="826" t="s">
        <v>3853</v>
      </c>
      <c r="B269" s="826"/>
      <c r="C269" s="826"/>
      <c r="D269" s="826"/>
      <c r="E269" s="826"/>
      <c r="F269" s="826"/>
      <c r="G269" s="826"/>
      <c r="H269" s="826"/>
      <c r="I269" s="826"/>
      <c r="J269" s="826"/>
      <c r="K269" s="826"/>
      <c r="L269" s="826"/>
      <c r="M269" s="826"/>
      <c r="N269" s="826"/>
      <c r="O269" s="826"/>
      <c r="P269" s="826"/>
      <c r="Q269" s="826"/>
      <c r="R269" s="826"/>
      <c r="S269" s="826"/>
    </row>
    <row r="270" spans="1:19" x14ac:dyDescent="0.2">
      <c r="A270" s="138"/>
      <c r="B270" s="141"/>
      <c r="C270" s="141"/>
      <c r="D270" s="141"/>
      <c r="E270" s="141"/>
      <c r="F270" s="141"/>
      <c r="G270" s="141"/>
      <c r="H270" s="141"/>
      <c r="I270" s="141"/>
      <c r="J270" s="141"/>
      <c r="K270" s="141"/>
      <c r="L270" s="141"/>
      <c r="M270" s="141"/>
      <c r="N270" s="141"/>
      <c r="O270" s="141"/>
      <c r="P270" s="141"/>
      <c r="Q270" s="141"/>
      <c r="R270" s="141"/>
      <c r="S270" s="141"/>
    </row>
    <row r="271" spans="1:19" x14ac:dyDescent="0.2">
      <c r="A271" s="826" t="s">
        <v>3882</v>
      </c>
      <c r="B271" s="826"/>
      <c r="C271" s="826"/>
      <c r="D271" s="826"/>
      <c r="E271" s="826"/>
      <c r="F271" s="826"/>
      <c r="G271" s="826"/>
      <c r="H271" s="826"/>
      <c r="I271" s="826"/>
      <c r="J271" s="826"/>
      <c r="K271" s="826"/>
      <c r="L271" s="826"/>
      <c r="M271" s="826"/>
      <c r="N271" s="826"/>
      <c r="O271" s="826"/>
      <c r="P271" s="826"/>
      <c r="Q271" s="826"/>
      <c r="R271" s="826"/>
      <c r="S271" s="826"/>
    </row>
    <row r="272" spans="1:19" x14ac:dyDescent="0.2">
      <c r="A272" s="138"/>
      <c r="B272" s="141"/>
      <c r="C272" s="141"/>
      <c r="D272" s="141"/>
      <c r="E272" s="141"/>
      <c r="F272" s="141"/>
      <c r="G272" s="141"/>
      <c r="H272" s="141"/>
      <c r="I272" s="141"/>
      <c r="J272" s="141"/>
      <c r="K272" s="141"/>
      <c r="L272" s="141"/>
      <c r="M272" s="141"/>
      <c r="N272" s="141"/>
      <c r="O272" s="141"/>
      <c r="P272" s="141"/>
      <c r="Q272" s="141"/>
      <c r="R272" s="141"/>
      <c r="S272" s="141"/>
    </row>
    <row r="273" spans="1:19" x14ac:dyDescent="0.2">
      <c r="A273" s="826" t="s">
        <v>79</v>
      </c>
      <c r="B273" s="826"/>
      <c r="C273" s="826"/>
      <c r="D273" s="826"/>
      <c r="E273" s="826"/>
      <c r="F273" s="826"/>
      <c r="G273" s="826"/>
      <c r="H273" s="826"/>
      <c r="I273" s="826"/>
      <c r="J273" s="826"/>
      <c r="K273" s="826"/>
      <c r="L273" s="826"/>
      <c r="M273" s="826"/>
      <c r="N273" s="826"/>
      <c r="O273" s="826"/>
      <c r="P273" s="826"/>
      <c r="Q273" s="826"/>
      <c r="R273" s="826"/>
      <c r="S273" s="826"/>
    </row>
    <row r="274" spans="1:19" s="800" customFormat="1" x14ac:dyDescent="0.2">
      <c r="A274" s="19">
        <v>0</v>
      </c>
      <c r="B274" s="19">
        <v>0</v>
      </c>
      <c r="C274" s="19">
        <v>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19">
        <v>0</v>
      </c>
    </row>
    <row r="275" spans="1:19" x14ac:dyDescent="0.2">
      <c r="A275" s="826" t="s">
        <v>3893</v>
      </c>
      <c r="B275" s="826"/>
      <c r="C275" s="826"/>
      <c r="D275" s="826"/>
      <c r="E275" s="826"/>
      <c r="F275" s="826"/>
      <c r="G275" s="826"/>
      <c r="H275" s="826"/>
      <c r="I275" s="826"/>
      <c r="J275" s="826"/>
      <c r="K275" s="826"/>
      <c r="L275" s="826"/>
      <c r="M275" s="826"/>
      <c r="N275" s="826"/>
      <c r="O275" s="826"/>
      <c r="P275" s="826"/>
      <c r="Q275" s="826"/>
      <c r="R275" s="826"/>
      <c r="S275" s="826"/>
    </row>
    <row r="276" spans="1:19" x14ac:dyDescent="0.2">
      <c r="A276" s="82"/>
      <c r="B276" s="82"/>
      <c r="C276" s="82"/>
      <c r="D276" s="82"/>
      <c r="E276" s="82"/>
      <c r="F276" s="82"/>
      <c r="G276" s="82"/>
      <c r="H276" s="82"/>
      <c r="I276" s="82"/>
      <c r="J276" s="82"/>
      <c r="K276" s="82"/>
      <c r="L276" s="82"/>
      <c r="M276" s="82"/>
      <c r="N276" s="82"/>
      <c r="O276" s="82"/>
      <c r="P276" s="82"/>
      <c r="Q276" s="82"/>
      <c r="R276" s="82"/>
      <c r="S276" s="82"/>
    </row>
    <row r="277" spans="1:19" x14ac:dyDescent="0.2">
      <c r="A277" s="1072" t="s">
        <v>181</v>
      </c>
      <c r="B277" s="1072"/>
      <c r="C277" s="1072"/>
      <c r="D277" s="1072"/>
      <c r="E277" s="1072"/>
      <c r="F277" s="1072"/>
      <c r="G277" s="1072"/>
      <c r="H277" s="1072"/>
      <c r="I277" s="1072"/>
      <c r="J277" s="1072"/>
      <c r="K277" s="1072"/>
      <c r="L277" s="1072"/>
      <c r="M277" s="1072"/>
      <c r="N277" s="1072"/>
      <c r="O277" s="1072"/>
      <c r="P277" s="1072"/>
      <c r="Q277" s="1072"/>
      <c r="R277" s="1072"/>
      <c r="S277" s="1072"/>
    </row>
    <row r="278" spans="1:19" s="21" customFormat="1" x14ac:dyDescent="0.2">
      <c r="A278" s="79">
        <f>SUM(A276,A274,A272,A270,A268,A266,A264,A262,A260,A258)</f>
        <v>0</v>
      </c>
      <c r="B278" s="436">
        <f t="shared" ref="B278:S278" si="6">SUM(B276,B274,B272,B270,B268,B266,B264,B262,B260,B258)</f>
        <v>0</v>
      </c>
      <c r="C278" s="436">
        <f t="shared" si="6"/>
        <v>0</v>
      </c>
      <c r="D278" s="436">
        <f t="shared" si="6"/>
        <v>0</v>
      </c>
      <c r="E278" s="436">
        <f t="shared" si="6"/>
        <v>0</v>
      </c>
      <c r="F278" s="436">
        <f t="shared" si="6"/>
        <v>0</v>
      </c>
      <c r="G278" s="436">
        <f t="shared" si="6"/>
        <v>0</v>
      </c>
      <c r="H278" s="436">
        <f t="shared" si="6"/>
        <v>0</v>
      </c>
      <c r="I278" s="436">
        <f t="shared" si="6"/>
        <v>0</v>
      </c>
      <c r="J278" s="436">
        <f t="shared" si="6"/>
        <v>0</v>
      </c>
      <c r="K278" s="436">
        <f t="shared" si="6"/>
        <v>0</v>
      </c>
      <c r="L278" s="436">
        <f t="shared" si="6"/>
        <v>0</v>
      </c>
      <c r="M278" s="436">
        <f t="shared" si="6"/>
        <v>0</v>
      </c>
      <c r="N278" s="436">
        <f t="shared" si="6"/>
        <v>0</v>
      </c>
      <c r="O278" s="436">
        <f t="shared" si="6"/>
        <v>0</v>
      </c>
      <c r="P278" s="436">
        <f t="shared" si="6"/>
        <v>0</v>
      </c>
      <c r="Q278" s="436">
        <f t="shared" si="6"/>
        <v>0</v>
      </c>
      <c r="R278" s="436">
        <f t="shared" si="6"/>
        <v>0</v>
      </c>
      <c r="S278" s="436">
        <f t="shared" si="6"/>
        <v>0</v>
      </c>
    </row>
    <row r="279" spans="1:19" x14ac:dyDescent="0.2">
      <c r="A279" s="5"/>
      <c r="B279" s="5"/>
      <c r="C279" s="5"/>
      <c r="D279" s="5"/>
      <c r="E279" s="5"/>
      <c r="F279" s="5"/>
      <c r="G279" s="5"/>
      <c r="H279" s="5"/>
      <c r="I279" s="5"/>
      <c r="J279" s="5"/>
      <c r="K279" s="5"/>
      <c r="L279" s="5"/>
      <c r="M279" s="5"/>
      <c r="N279" s="5"/>
      <c r="O279" s="5"/>
      <c r="P279" s="5"/>
      <c r="Q279" s="5"/>
      <c r="R279" s="5"/>
      <c r="S279" s="5"/>
    </row>
    <row r="280" spans="1:19" ht="20.25" customHeight="1" x14ac:dyDescent="0.2">
      <c r="A280" s="854" t="s">
        <v>3394</v>
      </c>
      <c r="B280" s="855"/>
      <c r="C280" s="855"/>
      <c r="D280" s="855"/>
      <c r="E280" s="855"/>
      <c r="F280" s="855"/>
      <c r="G280" s="855"/>
      <c r="H280" s="855"/>
      <c r="I280" s="855"/>
      <c r="J280" s="855"/>
      <c r="K280" s="855"/>
      <c r="L280" s="855"/>
      <c r="M280" s="855"/>
      <c r="N280" s="855"/>
      <c r="O280" s="855"/>
      <c r="P280" s="855"/>
      <c r="Q280" s="855"/>
      <c r="R280" s="855"/>
      <c r="S280" s="856"/>
    </row>
    <row r="281" spans="1:19" x14ac:dyDescent="0.2">
      <c r="A281" s="1070" t="s">
        <v>173</v>
      </c>
      <c r="B281" s="1055"/>
      <c r="C281" s="1055"/>
      <c r="D281" s="1055"/>
      <c r="E281" s="1055"/>
      <c r="F281" s="1055"/>
      <c r="G281" s="1055"/>
      <c r="H281" s="1055"/>
      <c r="I281" s="1055"/>
      <c r="J281" s="1055"/>
      <c r="K281" s="1055"/>
      <c r="L281" s="1055"/>
      <c r="M281" s="1055"/>
      <c r="N281" s="1055"/>
      <c r="O281" s="1055"/>
      <c r="P281" s="1055"/>
      <c r="Q281" s="1055"/>
      <c r="R281" s="1055"/>
      <c r="S281" s="1071"/>
    </row>
    <row r="282" spans="1:19" x14ac:dyDescent="0.2">
      <c r="A282" s="833" t="s">
        <v>83</v>
      </c>
      <c r="B282" s="834"/>
      <c r="C282" s="834"/>
      <c r="D282" s="834"/>
      <c r="E282" s="834"/>
      <c r="F282" s="834"/>
      <c r="G282" s="834"/>
      <c r="H282" s="834"/>
      <c r="I282" s="834"/>
      <c r="J282" s="834"/>
      <c r="K282" s="834"/>
      <c r="L282" s="834"/>
      <c r="M282" s="834"/>
      <c r="N282" s="834"/>
      <c r="O282" s="834"/>
      <c r="P282" s="834"/>
      <c r="Q282" s="834"/>
      <c r="R282" s="834"/>
      <c r="S282" s="835"/>
    </row>
    <row r="283" spans="1:19" x14ac:dyDescent="0.2">
      <c r="A283" s="833" t="s">
        <v>948</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949</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950</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951</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952</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953</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6" t="s">
        <v>954</v>
      </c>
      <c r="B289" s="837"/>
      <c r="C289" s="837"/>
      <c r="D289" s="837"/>
      <c r="E289" s="837"/>
      <c r="F289" s="837"/>
      <c r="G289" s="837"/>
      <c r="H289" s="837"/>
      <c r="I289" s="837"/>
      <c r="J289" s="837"/>
      <c r="K289" s="837"/>
      <c r="L289" s="837"/>
      <c r="M289" s="837"/>
      <c r="N289" s="837"/>
      <c r="O289" s="837"/>
      <c r="P289" s="837"/>
      <c r="Q289" s="837"/>
      <c r="R289" s="837"/>
      <c r="S289" s="838"/>
    </row>
    <row r="290" spans="1:19" ht="32.25" customHeight="1" x14ac:dyDescent="0.2">
      <c r="A290" s="831" t="s">
        <v>41</v>
      </c>
      <c r="B290" s="831"/>
      <c r="C290" s="831"/>
      <c r="D290" s="831" t="s">
        <v>42</v>
      </c>
      <c r="E290" s="831"/>
      <c r="F290" s="831" t="s">
        <v>43</v>
      </c>
      <c r="G290" s="831"/>
      <c r="H290" s="831"/>
      <c r="I290" s="831" t="s">
        <v>44</v>
      </c>
      <c r="J290" s="831"/>
      <c r="K290" s="827" t="s">
        <v>45</v>
      </c>
      <c r="L290" s="1064"/>
      <c r="M290" s="1064"/>
      <c r="N290" s="1065"/>
      <c r="O290" s="841" t="s">
        <v>46</v>
      </c>
      <c r="P290" s="841"/>
      <c r="Q290" s="842"/>
      <c r="R290" s="831" t="s">
        <v>47</v>
      </c>
      <c r="S290" s="831"/>
    </row>
    <row r="291" spans="1:19" ht="27" customHeight="1" x14ac:dyDescent="0.2">
      <c r="A291" s="830" t="s">
        <v>48</v>
      </c>
      <c r="B291" s="830" t="s">
        <v>49</v>
      </c>
      <c r="C291" s="852" t="s">
        <v>50</v>
      </c>
      <c r="D291" s="830" t="s">
        <v>51</v>
      </c>
      <c r="E291" s="830" t="s">
        <v>52</v>
      </c>
      <c r="F291" s="827" t="s">
        <v>53</v>
      </c>
      <c r="G291" s="828"/>
      <c r="H291" s="829"/>
      <c r="I291" s="830" t="s">
        <v>54</v>
      </c>
      <c r="J291" s="830" t="s">
        <v>55</v>
      </c>
      <c r="K291" s="827" t="s">
        <v>56</v>
      </c>
      <c r="L291" s="829"/>
      <c r="M291" s="827" t="s">
        <v>57</v>
      </c>
      <c r="N291" s="829"/>
      <c r="O291" s="830" t="s">
        <v>58</v>
      </c>
      <c r="P291" s="830" t="s">
        <v>59</v>
      </c>
      <c r="Q291" s="830" t="s">
        <v>60</v>
      </c>
      <c r="R291" s="830" t="s">
        <v>61</v>
      </c>
      <c r="S291" s="830" t="s">
        <v>62</v>
      </c>
    </row>
    <row r="292" spans="1:19" ht="63" customHeight="1" x14ac:dyDescent="0.2">
      <c r="A292" s="831"/>
      <c r="B292" s="831"/>
      <c r="C292" s="853"/>
      <c r="D292" s="831"/>
      <c r="E292" s="831"/>
      <c r="F292" s="135" t="s">
        <v>63</v>
      </c>
      <c r="G292" s="135" t="s">
        <v>64</v>
      </c>
      <c r="H292" s="135" t="s">
        <v>65</v>
      </c>
      <c r="I292" s="831"/>
      <c r="J292" s="831"/>
      <c r="K292" s="139" t="s">
        <v>66</v>
      </c>
      <c r="L292" s="139" t="s">
        <v>67</v>
      </c>
      <c r="M292" s="139" t="s">
        <v>68</v>
      </c>
      <c r="N292" s="139" t="s">
        <v>67</v>
      </c>
      <c r="O292" s="831"/>
      <c r="P292" s="831"/>
      <c r="Q292" s="831"/>
      <c r="R292" s="831"/>
      <c r="S292" s="831"/>
    </row>
    <row r="293" spans="1:19" x14ac:dyDescent="0.2">
      <c r="A293" s="826" t="s">
        <v>2407</v>
      </c>
      <c r="B293" s="826"/>
      <c r="C293" s="826"/>
      <c r="D293" s="826"/>
      <c r="E293" s="826"/>
      <c r="F293" s="826"/>
      <c r="G293" s="826"/>
      <c r="H293" s="826"/>
      <c r="I293" s="826"/>
      <c r="J293" s="826"/>
      <c r="K293" s="826"/>
      <c r="L293" s="826"/>
      <c r="M293" s="826"/>
      <c r="N293" s="826"/>
      <c r="O293" s="826"/>
      <c r="P293" s="826"/>
      <c r="Q293" s="826"/>
      <c r="R293" s="826"/>
      <c r="S293" s="826"/>
    </row>
    <row r="294" spans="1:19" x14ac:dyDescent="0.2">
      <c r="A294" s="142"/>
      <c r="B294" s="138"/>
      <c r="C294" s="138"/>
      <c r="D294" s="138"/>
      <c r="E294" s="138"/>
      <c r="F294" s="138"/>
      <c r="G294" s="138"/>
      <c r="H294" s="138"/>
      <c r="I294" s="138"/>
      <c r="J294" s="138"/>
      <c r="K294" s="138"/>
      <c r="L294" s="138"/>
      <c r="M294" s="138"/>
      <c r="N294" s="138"/>
      <c r="O294" s="138"/>
      <c r="P294" s="138"/>
      <c r="Q294" s="138"/>
      <c r="R294" s="138"/>
      <c r="S294" s="138"/>
    </row>
    <row r="295" spans="1:19" x14ac:dyDescent="0.2">
      <c r="A295" s="826" t="s">
        <v>70</v>
      </c>
      <c r="B295" s="826"/>
      <c r="C295" s="826"/>
      <c r="D295" s="826"/>
      <c r="E295" s="826"/>
      <c r="F295" s="826"/>
      <c r="G295" s="826"/>
      <c r="H295" s="826"/>
      <c r="I295" s="826"/>
      <c r="J295" s="826"/>
      <c r="K295" s="826"/>
      <c r="L295" s="826"/>
      <c r="M295" s="826"/>
      <c r="N295" s="826"/>
      <c r="O295" s="826"/>
      <c r="P295" s="826"/>
      <c r="Q295" s="826"/>
      <c r="R295" s="826"/>
      <c r="S295" s="826"/>
    </row>
    <row r="296" spans="1:19" s="50" customFormat="1" x14ac:dyDescent="0.2">
      <c r="A296" s="19">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19">
        <v>0</v>
      </c>
    </row>
    <row r="297" spans="1:19" x14ac:dyDescent="0.2">
      <c r="A297" s="826" t="s">
        <v>71</v>
      </c>
      <c r="B297" s="826"/>
      <c r="C297" s="826"/>
      <c r="D297" s="826"/>
      <c r="E297" s="826"/>
      <c r="F297" s="826"/>
      <c r="G297" s="826"/>
      <c r="H297" s="826"/>
      <c r="I297" s="826"/>
      <c r="J297" s="826"/>
      <c r="K297" s="826"/>
      <c r="L297" s="826"/>
      <c r="M297" s="826"/>
      <c r="N297" s="826"/>
      <c r="O297" s="826"/>
      <c r="P297" s="826"/>
      <c r="Q297" s="826"/>
      <c r="R297" s="826"/>
      <c r="S297" s="826"/>
    </row>
    <row r="298" spans="1:19" s="50" customFormat="1" x14ac:dyDescent="0.2">
      <c r="A298" s="19">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19">
        <v>0</v>
      </c>
    </row>
    <row r="299" spans="1:19" x14ac:dyDescent="0.2">
      <c r="A299" s="826" t="s">
        <v>72</v>
      </c>
      <c r="B299" s="826"/>
      <c r="C299" s="826"/>
      <c r="D299" s="826"/>
      <c r="E299" s="826"/>
      <c r="F299" s="826"/>
      <c r="G299" s="826"/>
      <c r="H299" s="826"/>
      <c r="I299" s="826"/>
      <c r="J299" s="826"/>
      <c r="K299" s="826"/>
      <c r="L299" s="826"/>
      <c r="M299" s="826"/>
      <c r="N299" s="826"/>
      <c r="O299" s="826"/>
      <c r="P299" s="826"/>
      <c r="Q299" s="826"/>
      <c r="R299" s="826"/>
      <c r="S299" s="826"/>
    </row>
    <row r="300" spans="1:19" s="111" customFormat="1" x14ac:dyDescent="0.25">
      <c r="A300" s="546">
        <v>0</v>
      </c>
      <c r="B300" s="546">
        <v>0</v>
      </c>
      <c r="C300" s="546">
        <v>0</v>
      </c>
      <c r="D300" s="546">
        <v>0</v>
      </c>
      <c r="E300" s="546">
        <v>0</v>
      </c>
      <c r="F300" s="546">
        <v>0</v>
      </c>
      <c r="G300" s="546">
        <v>0</v>
      </c>
      <c r="H300" s="546">
        <v>0</v>
      </c>
      <c r="I300" s="546">
        <v>0</v>
      </c>
      <c r="J300" s="546">
        <v>0</v>
      </c>
      <c r="K300" s="546">
        <v>0</v>
      </c>
      <c r="L300" s="546">
        <v>0</v>
      </c>
      <c r="M300" s="546">
        <v>0</v>
      </c>
      <c r="N300" s="546">
        <v>0</v>
      </c>
      <c r="O300" s="546">
        <v>0</v>
      </c>
      <c r="P300" s="546">
        <v>0</v>
      </c>
      <c r="Q300" s="546">
        <v>0</v>
      </c>
      <c r="R300" s="546">
        <v>0</v>
      </c>
      <c r="S300" s="546">
        <v>0</v>
      </c>
    </row>
    <row r="301" spans="1:19" x14ac:dyDescent="0.2">
      <c r="A301" s="832" t="s">
        <v>73</v>
      </c>
      <c r="B301" s="832"/>
      <c r="C301" s="832"/>
      <c r="D301" s="832"/>
      <c r="E301" s="832"/>
      <c r="F301" s="832"/>
      <c r="G301" s="832"/>
      <c r="H301" s="832"/>
      <c r="I301" s="832"/>
      <c r="J301" s="832"/>
      <c r="K301" s="832"/>
      <c r="L301" s="832"/>
      <c r="M301" s="832"/>
      <c r="N301" s="832"/>
      <c r="O301" s="832"/>
      <c r="P301" s="832"/>
      <c r="Q301" s="832"/>
      <c r="R301" s="832"/>
      <c r="S301" s="832"/>
    </row>
    <row r="302" spans="1:19" s="111" customFormat="1" x14ac:dyDescent="0.25">
      <c r="A302" s="598">
        <v>0</v>
      </c>
      <c r="B302" s="598">
        <v>0</v>
      </c>
      <c r="C302" s="598">
        <v>0</v>
      </c>
      <c r="D302" s="598">
        <v>0</v>
      </c>
      <c r="E302" s="598">
        <v>0</v>
      </c>
      <c r="F302" s="598">
        <v>0</v>
      </c>
      <c r="G302" s="598">
        <v>0</v>
      </c>
      <c r="H302" s="598">
        <v>0</v>
      </c>
      <c r="I302" s="598">
        <v>0</v>
      </c>
      <c r="J302" s="598">
        <v>0</v>
      </c>
      <c r="K302" s="598">
        <v>0</v>
      </c>
      <c r="L302" s="598">
        <v>0</v>
      </c>
      <c r="M302" s="598">
        <v>0</v>
      </c>
      <c r="N302" s="598">
        <v>0</v>
      </c>
      <c r="O302" s="598">
        <v>0</v>
      </c>
      <c r="P302" s="598">
        <v>0</v>
      </c>
      <c r="Q302" s="598">
        <v>0</v>
      </c>
      <c r="R302" s="598">
        <v>0</v>
      </c>
      <c r="S302" s="598">
        <v>0</v>
      </c>
    </row>
    <row r="303" spans="1:19" x14ac:dyDescent="0.2">
      <c r="A303" s="826" t="s">
        <v>74</v>
      </c>
      <c r="B303" s="826"/>
      <c r="C303" s="826"/>
      <c r="D303" s="826"/>
      <c r="E303" s="826"/>
      <c r="F303" s="826"/>
      <c r="G303" s="826"/>
      <c r="H303" s="826"/>
      <c r="I303" s="826"/>
      <c r="J303" s="826"/>
      <c r="K303" s="826"/>
      <c r="L303" s="826"/>
      <c r="M303" s="826"/>
      <c r="N303" s="826"/>
      <c r="O303" s="826"/>
      <c r="P303" s="826"/>
      <c r="Q303" s="826"/>
      <c r="R303" s="826"/>
      <c r="S303" s="826"/>
    </row>
    <row r="304" spans="1:19" s="111" customFormat="1" x14ac:dyDescent="0.25">
      <c r="A304" s="636">
        <v>0</v>
      </c>
      <c r="B304" s="636">
        <v>0</v>
      </c>
      <c r="C304" s="636">
        <v>0</v>
      </c>
      <c r="D304" s="636">
        <v>0</v>
      </c>
      <c r="E304" s="636">
        <v>0</v>
      </c>
      <c r="F304" s="636">
        <v>0</v>
      </c>
      <c r="G304" s="636">
        <v>0</v>
      </c>
      <c r="H304" s="636">
        <v>0</v>
      </c>
      <c r="I304" s="636">
        <v>0</v>
      </c>
      <c r="J304" s="636">
        <v>0</v>
      </c>
      <c r="K304" s="636">
        <v>0</v>
      </c>
      <c r="L304" s="636">
        <v>0</v>
      </c>
      <c r="M304" s="636">
        <v>0</v>
      </c>
      <c r="N304" s="636">
        <v>0</v>
      </c>
      <c r="O304" s="636">
        <v>0</v>
      </c>
      <c r="P304" s="636">
        <v>0</v>
      </c>
      <c r="Q304" s="636">
        <v>0</v>
      </c>
      <c r="R304" s="636">
        <v>0</v>
      </c>
      <c r="S304" s="636">
        <v>0</v>
      </c>
    </row>
    <row r="305" spans="1:19" x14ac:dyDescent="0.2">
      <c r="A305" s="826" t="s">
        <v>75</v>
      </c>
      <c r="B305" s="826"/>
      <c r="C305" s="826"/>
      <c r="D305" s="826"/>
      <c r="E305" s="826"/>
      <c r="F305" s="826"/>
      <c r="G305" s="826"/>
      <c r="H305" s="826"/>
      <c r="I305" s="826"/>
      <c r="J305" s="826"/>
      <c r="K305" s="826"/>
      <c r="L305" s="826"/>
      <c r="M305" s="826"/>
      <c r="N305" s="826"/>
      <c r="O305" s="826"/>
      <c r="P305" s="826"/>
      <c r="Q305" s="826"/>
      <c r="R305" s="826"/>
      <c r="S305" s="826"/>
    </row>
    <row r="306" spans="1:19" s="671" customFormat="1" x14ac:dyDescent="0.2">
      <c r="A306" s="19">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19">
        <v>0</v>
      </c>
    </row>
    <row r="307" spans="1:19" x14ac:dyDescent="0.2">
      <c r="A307" s="826" t="s">
        <v>76</v>
      </c>
      <c r="B307" s="826"/>
      <c r="C307" s="826"/>
      <c r="D307" s="826"/>
      <c r="E307" s="826"/>
      <c r="F307" s="826"/>
      <c r="G307" s="826"/>
      <c r="H307" s="826"/>
      <c r="I307" s="826"/>
      <c r="J307" s="826"/>
      <c r="K307" s="826"/>
      <c r="L307" s="826"/>
      <c r="M307" s="826"/>
      <c r="N307" s="826"/>
      <c r="O307" s="826"/>
      <c r="P307" s="826"/>
      <c r="Q307" s="826"/>
      <c r="R307" s="826"/>
      <c r="S307" s="826"/>
    </row>
    <row r="308" spans="1:19" s="704" customFormat="1" x14ac:dyDescent="0.2">
      <c r="A308" s="19">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19">
        <v>0</v>
      </c>
    </row>
    <row r="309" spans="1:19" x14ac:dyDescent="0.2">
      <c r="A309" s="826" t="s">
        <v>77</v>
      </c>
      <c r="B309" s="826"/>
      <c r="C309" s="826"/>
      <c r="D309" s="826"/>
      <c r="E309" s="826"/>
      <c r="F309" s="826"/>
      <c r="G309" s="826"/>
      <c r="H309" s="826"/>
      <c r="I309" s="826"/>
      <c r="J309" s="826"/>
      <c r="K309" s="826"/>
      <c r="L309" s="826"/>
      <c r="M309" s="826"/>
      <c r="N309" s="826"/>
      <c r="O309" s="826"/>
      <c r="P309" s="826"/>
      <c r="Q309" s="826"/>
      <c r="R309" s="826"/>
      <c r="S309" s="826"/>
    </row>
    <row r="310" spans="1:19" s="21" customFormat="1" x14ac:dyDescent="0.2">
      <c r="A310" s="19">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19">
        <v>0</v>
      </c>
    </row>
    <row r="311" spans="1:19" x14ac:dyDescent="0.2">
      <c r="A311" s="826" t="s">
        <v>78</v>
      </c>
      <c r="B311" s="826"/>
      <c r="C311" s="826"/>
      <c r="D311" s="826"/>
      <c r="E311" s="826"/>
      <c r="F311" s="826"/>
      <c r="G311" s="826"/>
      <c r="H311" s="826"/>
      <c r="I311" s="826"/>
      <c r="J311" s="826"/>
      <c r="K311" s="826"/>
      <c r="L311" s="826"/>
      <c r="M311" s="826"/>
      <c r="N311" s="826"/>
      <c r="O311" s="826"/>
      <c r="P311" s="826"/>
      <c r="Q311" s="826"/>
      <c r="R311" s="826"/>
      <c r="S311" s="826"/>
    </row>
    <row r="312" spans="1:19" s="21" customFormat="1" x14ac:dyDescent="0.2">
      <c r="A312" s="19">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19">
        <v>0</v>
      </c>
    </row>
    <row r="313" spans="1:19" x14ac:dyDescent="0.2">
      <c r="A313" s="826" t="s">
        <v>79</v>
      </c>
      <c r="B313" s="826"/>
      <c r="C313" s="826"/>
      <c r="D313" s="826"/>
      <c r="E313" s="826"/>
      <c r="F313" s="826"/>
      <c r="G313" s="826"/>
      <c r="H313" s="826"/>
      <c r="I313" s="826"/>
      <c r="J313" s="826"/>
      <c r="K313" s="826"/>
      <c r="L313" s="826"/>
      <c r="M313" s="826"/>
      <c r="N313" s="826"/>
      <c r="O313" s="826"/>
      <c r="P313" s="826"/>
      <c r="Q313" s="826"/>
      <c r="R313" s="826"/>
      <c r="S313" s="826"/>
    </row>
    <row r="314" spans="1:19" s="800" customFormat="1" x14ac:dyDescent="0.2">
      <c r="A314" s="19">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19">
        <v>0</v>
      </c>
    </row>
    <row r="315" spans="1:19" x14ac:dyDescent="0.2">
      <c r="A315" s="826" t="s">
        <v>80</v>
      </c>
      <c r="B315" s="826"/>
      <c r="C315" s="826"/>
      <c r="D315" s="826"/>
      <c r="E315" s="826"/>
      <c r="F315" s="826"/>
      <c r="G315" s="826"/>
      <c r="H315" s="826"/>
      <c r="I315" s="826"/>
      <c r="J315" s="826"/>
      <c r="K315" s="826"/>
      <c r="L315" s="826"/>
      <c r="M315" s="826"/>
      <c r="N315" s="826"/>
      <c r="O315" s="826"/>
      <c r="P315" s="826"/>
      <c r="Q315" s="826"/>
      <c r="R315" s="826"/>
      <c r="S315" s="826"/>
    </row>
    <row r="316" spans="1:19" s="822" customFormat="1" x14ac:dyDescent="0.2">
      <c r="A316" s="19">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19">
        <v>0</v>
      </c>
    </row>
    <row r="317" spans="1:19" x14ac:dyDescent="0.2">
      <c r="A317" s="1072" t="s">
        <v>181</v>
      </c>
      <c r="B317" s="1072"/>
      <c r="C317" s="1072"/>
      <c r="D317" s="1072"/>
      <c r="E317" s="1072"/>
      <c r="F317" s="1072"/>
      <c r="G317" s="1072"/>
      <c r="H317" s="1072"/>
      <c r="I317" s="1072"/>
      <c r="J317" s="1072"/>
      <c r="K317" s="1072"/>
      <c r="L317" s="1072"/>
      <c r="M317" s="1072"/>
      <c r="N317" s="1072"/>
      <c r="O317" s="1072"/>
      <c r="P317" s="1072"/>
      <c r="Q317" s="1072"/>
      <c r="R317" s="1072"/>
      <c r="S317" s="1072"/>
    </row>
    <row r="318" spans="1:19" s="21" customFormat="1" x14ac:dyDescent="0.2">
      <c r="A318" s="79">
        <f>SUM(A316,A314,A312,A310,A308,A306,A304,A302,A300,A298,A296)</f>
        <v>0</v>
      </c>
      <c r="B318" s="436">
        <f t="shared" ref="B318:S318" si="7">SUM(B316,B314,B312,B310,B308,B306,B304,B302,B300,B298,B296)</f>
        <v>0</v>
      </c>
      <c r="C318" s="436">
        <f t="shared" si="7"/>
        <v>0</v>
      </c>
      <c r="D318" s="436">
        <f t="shared" si="7"/>
        <v>0</v>
      </c>
      <c r="E318" s="436">
        <f t="shared" si="7"/>
        <v>0</v>
      </c>
      <c r="F318" s="436">
        <f t="shared" si="7"/>
        <v>0</v>
      </c>
      <c r="G318" s="436">
        <f t="shared" si="7"/>
        <v>0</v>
      </c>
      <c r="H318" s="436">
        <f t="shared" si="7"/>
        <v>0</v>
      </c>
      <c r="I318" s="436">
        <f t="shared" si="7"/>
        <v>0</v>
      </c>
      <c r="J318" s="436">
        <f t="shared" si="7"/>
        <v>0</v>
      </c>
      <c r="K318" s="436">
        <f t="shared" si="7"/>
        <v>0</v>
      </c>
      <c r="L318" s="436">
        <f t="shared" si="7"/>
        <v>0</v>
      </c>
      <c r="M318" s="436">
        <f t="shared" si="7"/>
        <v>0</v>
      </c>
      <c r="N318" s="436">
        <f t="shared" si="7"/>
        <v>0</v>
      </c>
      <c r="O318" s="436">
        <f t="shared" si="7"/>
        <v>0</v>
      </c>
      <c r="P318" s="436">
        <f t="shared" si="7"/>
        <v>0</v>
      </c>
      <c r="Q318" s="436">
        <f t="shared" si="7"/>
        <v>0</v>
      </c>
      <c r="R318" s="436">
        <f t="shared" si="7"/>
        <v>0</v>
      </c>
      <c r="S318" s="436">
        <f t="shared" si="7"/>
        <v>0</v>
      </c>
    </row>
    <row r="319" spans="1:19" x14ac:dyDescent="0.2">
      <c r="A319" s="5"/>
      <c r="B319" s="5"/>
      <c r="C319" s="5"/>
      <c r="D319" s="5"/>
      <c r="E319" s="5"/>
      <c r="F319" s="5"/>
      <c r="G319" s="5"/>
      <c r="H319" s="5"/>
      <c r="I319" s="5"/>
      <c r="J319" s="5"/>
      <c r="K319" s="5"/>
      <c r="L319" s="5"/>
      <c r="M319" s="5"/>
      <c r="N319" s="5"/>
      <c r="O319" s="5"/>
      <c r="P319" s="5"/>
      <c r="Q319" s="5"/>
      <c r="R319" s="5"/>
      <c r="S319" s="5"/>
    </row>
    <row r="320" spans="1:19" ht="21" customHeight="1" x14ac:dyDescent="0.2">
      <c r="A320" s="854" t="s">
        <v>3395</v>
      </c>
      <c r="B320" s="855"/>
      <c r="C320" s="855"/>
      <c r="D320" s="855"/>
      <c r="E320" s="855"/>
      <c r="F320" s="855"/>
      <c r="G320" s="855"/>
      <c r="H320" s="855"/>
      <c r="I320" s="855"/>
      <c r="J320" s="855"/>
      <c r="K320" s="855"/>
      <c r="L320" s="855"/>
      <c r="M320" s="855"/>
      <c r="N320" s="855"/>
      <c r="O320" s="855"/>
      <c r="P320" s="855"/>
      <c r="Q320" s="855"/>
      <c r="R320" s="855"/>
      <c r="S320" s="856"/>
    </row>
    <row r="321" spans="1:19" x14ac:dyDescent="0.2">
      <c r="A321" s="1070" t="s">
        <v>173</v>
      </c>
      <c r="B321" s="1055"/>
      <c r="C321" s="1055"/>
      <c r="D321" s="1055"/>
      <c r="E321" s="1055"/>
      <c r="F321" s="1055"/>
      <c r="G321" s="1055"/>
      <c r="H321" s="1055"/>
      <c r="I321" s="1055"/>
      <c r="J321" s="1055"/>
      <c r="K321" s="1055"/>
      <c r="L321" s="1055"/>
      <c r="M321" s="1055"/>
      <c r="N321" s="1055"/>
      <c r="O321" s="1055"/>
      <c r="P321" s="1055"/>
      <c r="Q321" s="1055"/>
      <c r="R321" s="1055"/>
      <c r="S321" s="1071"/>
    </row>
    <row r="322" spans="1:19" x14ac:dyDescent="0.2">
      <c r="A322" s="833" t="s">
        <v>83</v>
      </c>
      <c r="B322" s="834"/>
      <c r="C322" s="834"/>
      <c r="D322" s="834"/>
      <c r="E322" s="834"/>
      <c r="F322" s="834"/>
      <c r="G322" s="834"/>
      <c r="H322" s="834"/>
      <c r="I322" s="834"/>
      <c r="J322" s="834"/>
      <c r="K322" s="834"/>
      <c r="L322" s="834"/>
      <c r="M322" s="834"/>
      <c r="N322" s="834"/>
      <c r="O322" s="834"/>
      <c r="P322" s="834"/>
      <c r="Q322" s="834"/>
      <c r="R322" s="834"/>
      <c r="S322" s="835"/>
    </row>
    <row r="323" spans="1:19" x14ac:dyDescent="0.2">
      <c r="A323" s="833" t="s">
        <v>955</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956</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957</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958</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959</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960</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6" t="s">
        <v>961</v>
      </c>
      <c r="B329" s="837"/>
      <c r="C329" s="837"/>
      <c r="D329" s="837"/>
      <c r="E329" s="837"/>
      <c r="F329" s="837"/>
      <c r="G329" s="837"/>
      <c r="H329" s="837"/>
      <c r="I329" s="837"/>
      <c r="J329" s="837"/>
      <c r="K329" s="837"/>
      <c r="L329" s="837"/>
      <c r="M329" s="837"/>
      <c r="N329" s="837"/>
      <c r="O329" s="837"/>
      <c r="P329" s="837"/>
      <c r="Q329" s="837"/>
      <c r="R329" s="837"/>
      <c r="S329" s="838"/>
    </row>
    <row r="330" spans="1:19" ht="27" customHeight="1" x14ac:dyDescent="0.2">
      <c r="A330" s="831" t="s">
        <v>41</v>
      </c>
      <c r="B330" s="831"/>
      <c r="C330" s="831"/>
      <c r="D330" s="831" t="s">
        <v>42</v>
      </c>
      <c r="E330" s="831"/>
      <c r="F330" s="831" t="s">
        <v>43</v>
      </c>
      <c r="G330" s="831"/>
      <c r="H330" s="831"/>
      <c r="I330" s="831" t="s">
        <v>44</v>
      </c>
      <c r="J330" s="831"/>
      <c r="K330" s="827" t="s">
        <v>45</v>
      </c>
      <c r="L330" s="1064"/>
      <c r="M330" s="1064"/>
      <c r="N330" s="1065"/>
      <c r="O330" s="841" t="s">
        <v>46</v>
      </c>
      <c r="P330" s="841"/>
      <c r="Q330" s="842"/>
      <c r="R330" s="831" t="s">
        <v>47</v>
      </c>
      <c r="S330" s="831"/>
    </row>
    <row r="331" spans="1:19" ht="27" customHeight="1" x14ac:dyDescent="0.2">
      <c r="A331" s="830" t="s">
        <v>48</v>
      </c>
      <c r="B331" s="830" t="s">
        <v>49</v>
      </c>
      <c r="C331" s="852" t="s">
        <v>50</v>
      </c>
      <c r="D331" s="830" t="s">
        <v>51</v>
      </c>
      <c r="E331" s="830" t="s">
        <v>52</v>
      </c>
      <c r="F331" s="827" t="s">
        <v>53</v>
      </c>
      <c r="G331" s="828"/>
      <c r="H331" s="829"/>
      <c r="I331" s="830" t="s">
        <v>54</v>
      </c>
      <c r="J331" s="830" t="s">
        <v>55</v>
      </c>
      <c r="K331" s="827" t="s">
        <v>56</v>
      </c>
      <c r="L331" s="829"/>
      <c r="M331" s="827" t="s">
        <v>57</v>
      </c>
      <c r="N331" s="829"/>
      <c r="O331" s="830" t="s">
        <v>58</v>
      </c>
      <c r="P331" s="830" t="s">
        <v>59</v>
      </c>
      <c r="Q331" s="830" t="s">
        <v>60</v>
      </c>
      <c r="R331" s="830" t="s">
        <v>61</v>
      </c>
      <c r="S331" s="830" t="s">
        <v>62</v>
      </c>
    </row>
    <row r="332" spans="1:19" ht="62.25" customHeight="1" x14ac:dyDescent="0.2">
      <c r="A332" s="831"/>
      <c r="B332" s="831"/>
      <c r="C332" s="853"/>
      <c r="D332" s="831"/>
      <c r="E332" s="831"/>
      <c r="F332" s="135" t="s">
        <v>63</v>
      </c>
      <c r="G332" s="135" t="s">
        <v>64</v>
      </c>
      <c r="H332" s="135" t="s">
        <v>65</v>
      </c>
      <c r="I332" s="831"/>
      <c r="J332" s="831"/>
      <c r="K332" s="139" t="s">
        <v>66</v>
      </c>
      <c r="L332" s="139" t="s">
        <v>67</v>
      </c>
      <c r="M332" s="139" t="s">
        <v>68</v>
      </c>
      <c r="N332" s="139" t="s">
        <v>67</v>
      </c>
      <c r="O332" s="831"/>
      <c r="P332" s="831"/>
      <c r="Q332" s="831"/>
      <c r="R332" s="831"/>
      <c r="S332" s="831"/>
    </row>
    <row r="333" spans="1:19" x14ac:dyDescent="0.2">
      <c r="A333" s="826" t="s">
        <v>69</v>
      </c>
      <c r="B333" s="826"/>
      <c r="C333" s="826"/>
      <c r="D333" s="826"/>
      <c r="E333" s="826"/>
      <c r="F333" s="826"/>
      <c r="G333" s="826"/>
      <c r="H333" s="826"/>
      <c r="I333" s="826"/>
      <c r="J333" s="826"/>
      <c r="K333" s="826"/>
      <c r="L333" s="826"/>
      <c r="M333" s="826"/>
      <c r="N333" s="826"/>
      <c r="O333" s="826"/>
      <c r="P333" s="826"/>
      <c r="Q333" s="826"/>
      <c r="R333" s="826"/>
      <c r="S333" s="826"/>
    </row>
    <row r="334" spans="1:19" s="21" customFormat="1" x14ac:dyDescent="0.2">
      <c r="A334" s="19">
        <v>0</v>
      </c>
      <c r="B334" s="19">
        <v>0</v>
      </c>
      <c r="C334" s="19">
        <v>0</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19">
        <v>0</v>
      </c>
    </row>
    <row r="335" spans="1:19" x14ac:dyDescent="0.2">
      <c r="A335" s="826" t="s">
        <v>70</v>
      </c>
      <c r="B335" s="826"/>
      <c r="C335" s="826"/>
      <c r="D335" s="826"/>
      <c r="E335" s="826"/>
      <c r="F335" s="826"/>
      <c r="G335" s="826"/>
      <c r="H335" s="826"/>
      <c r="I335" s="826"/>
      <c r="J335" s="826"/>
      <c r="K335" s="826"/>
      <c r="L335" s="826"/>
      <c r="M335" s="826"/>
      <c r="N335" s="826"/>
      <c r="O335" s="826"/>
      <c r="P335" s="826"/>
      <c r="Q335" s="826"/>
      <c r="R335" s="826"/>
      <c r="S335" s="826"/>
    </row>
    <row r="336" spans="1:19" s="21" customFormat="1" x14ac:dyDescent="0.2">
      <c r="A336" s="19">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19">
        <v>0</v>
      </c>
    </row>
    <row r="337" spans="1:19" x14ac:dyDescent="0.2">
      <c r="A337" s="826" t="s">
        <v>71</v>
      </c>
      <c r="B337" s="826"/>
      <c r="C337" s="826"/>
      <c r="D337" s="826"/>
      <c r="E337" s="826"/>
      <c r="F337" s="826"/>
      <c r="G337" s="826"/>
      <c r="H337" s="826"/>
      <c r="I337" s="826"/>
      <c r="J337" s="826"/>
      <c r="K337" s="826"/>
      <c r="L337" s="826"/>
      <c r="M337" s="826"/>
      <c r="N337" s="826"/>
      <c r="O337" s="826"/>
      <c r="P337" s="826"/>
      <c r="Q337" s="826"/>
      <c r="R337" s="826"/>
      <c r="S337" s="826"/>
    </row>
    <row r="338" spans="1:19" s="50" customFormat="1" x14ac:dyDescent="0.2">
      <c r="A338" s="19">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19">
        <v>0</v>
      </c>
    </row>
    <row r="339" spans="1:19" x14ac:dyDescent="0.2">
      <c r="A339" s="826" t="s">
        <v>72</v>
      </c>
      <c r="B339" s="826"/>
      <c r="C339" s="826"/>
      <c r="D339" s="826"/>
      <c r="E339" s="826"/>
      <c r="F339" s="826"/>
      <c r="G339" s="826"/>
      <c r="H339" s="826"/>
      <c r="I339" s="826"/>
      <c r="J339" s="826"/>
      <c r="K339" s="826"/>
      <c r="L339" s="826"/>
      <c r="M339" s="826"/>
      <c r="N339" s="826"/>
      <c r="O339" s="826"/>
      <c r="P339" s="826"/>
      <c r="Q339" s="826"/>
      <c r="R339" s="826"/>
      <c r="S339" s="826"/>
    </row>
    <row r="340" spans="1:19" s="550" customFormat="1" x14ac:dyDescent="0.2">
      <c r="A340" s="19">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19">
        <v>0</v>
      </c>
    </row>
    <row r="341" spans="1:19" x14ac:dyDescent="0.2">
      <c r="A341" s="832" t="s">
        <v>73</v>
      </c>
      <c r="B341" s="832"/>
      <c r="C341" s="832"/>
      <c r="D341" s="832"/>
      <c r="E341" s="832"/>
      <c r="F341" s="832"/>
      <c r="G341" s="832"/>
      <c r="H341" s="832"/>
      <c r="I341" s="832"/>
      <c r="J341" s="832"/>
      <c r="K341" s="832"/>
      <c r="L341" s="832"/>
      <c r="M341" s="832"/>
      <c r="N341" s="832"/>
      <c r="O341" s="832"/>
      <c r="P341" s="832"/>
      <c r="Q341" s="832"/>
      <c r="R341" s="832"/>
      <c r="S341" s="832"/>
    </row>
    <row r="342" spans="1:19" s="111" customFormat="1" x14ac:dyDescent="0.25">
      <c r="A342" s="598">
        <v>0</v>
      </c>
      <c r="B342" s="598">
        <v>0</v>
      </c>
      <c r="C342" s="598">
        <v>0</v>
      </c>
      <c r="D342" s="598">
        <v>0</v>
      </c>
      <c r="E342" s="598">
        <v>0</v>
      </c>
      <c r="F342" s="598">
        <v>0</v>
      </c>
      <c r="G342" s="598">
        <v>0</v>
      </c>
      <c r="H342" s="598">
        <v>0</v>
      </c>
      <c r="I342" s="598">
        <v>0</v>
      </c>
      <c r="J342" s="598">
        <v>0</v>
      </c>
      <c r="K342" s="598">
        <v>0</v>
      </c>
      <c r="L342" s="598">
        <v>0</v>
      </c>
      <c r="M342" s="598">
        <v>0</v>
      </c>
      <c r="N342" s="598">
        <v>0</v>
      </c>
      <c r="O342" s="598">
        <v>0</v>
      </c>
      <c r="P342" s="598">
        <v>0</v>
      </c>
      <c r="Q342" s="598">
        <v>0</v>
      </c>
      <c r="R342" s="598">
        <v>0</v>
      </c>
      <c r="S342" s="598">
        <v>0</v>
      </c>
    </row>
    <row r="343" spans="1:19" x14ac:dyDescent="0.2">
      <c r="A343" s="826" t="s">
        <v>74</v>
      </c>
      <c r="B343" s="826"/>
      <c r="C343" s="826"/>
      <c r="D343" s="826"/>
      <c r="E343" s="826"/>
      <c r="F343" s="826"/>
      <c r="G343" s="826"/>
      <c r="H343" s="826"/>
      <c r="I343" s="826"/>
      <c r="J343" s="826"/>
      <c r="K343" s="826"/>
      <c r="L343" s="826"/>
      <c r="M343" s="826"/>
      <c r="N343" s="826"/>
      <c r="O343" s="826"/>
      <c r="P343" s="826"/>
      <c r="Q343" s="826"/>
      <c r="R343" s="826"/>
      <c r="S343" s="826"/>
    </row>
    <row r="344" spans="1:19" s="111" customFormat="1" x14ac:dyDescent="0.25">
      <c r="A344" s="636">
        <v>0</v>
      </c>
      <c r="B344" s="636">
        <v>0</v>
      </c>
      <c r="C344" s="636">
        <v>0</v>
      </c>
      <c r="D344" s="636">
        <v>0</v>
      </c>
      <c r="E344" s="636">
        <v>0</v>
      </c>
      <c r="F344" s="636">
        <v>0</v>
      </c>
      <c r="G344" s="636">
        <v>0</v>
      </c>
      <c r="H344" s="636">
        <v>0</v>
      </c>
      <c r="I344" s="636">
        <v>0</v>
      </c>
      <c r="J344" s="636">
        <v>0</v>
      </c>
      <c r="K344" s="636">
        <v>0</v>
      </c>
      <c r="L344" s="636">
        <v>0</v>
      </c>
      <c r="M344" s="636">
        <v>0</v>
      </c>
      <c r="N344" s="636">
        <v>0</v>
      </c>
      <c r="O344" s="636">
        <v>0</v>
      </c>
      <c r="P344" s="636">
        <v>0</v>
      </c>
      <c r="Q344" s="636">
        <v>0</v>
      </c>
      <c r="R344" s="636">
        <v>0</v>
      </c>
      <c r="S344" s="636">
        <v>0</v>
      </c>
    </row>
    <row r="345" spans="1:19" x14ac:dyDescent="0.2">
      <c r="A345" s="826" t="s">
        <v>75</v>
      </c>
      <c r="B345" s="826"/>
      <c r="C345" s="826"/>
      <c r="D345" s="826"/>
      <c r="E345" s="826"/>
      <c r="F345" s="826"/>
      <c r="G345" s="826"/>
      <c r="H345" s="826"/>
      <c r="I345" s="826"/>
      <c r="J345" s="826"/>
      <c r="K345" s="826"/>
      <c r="L345" s="826"/>
      <c r="M345" s="826"/>
      <c r="N345" s="826"/>
      <c r="O345" s="826"/>
      <c r="P345" s="826"/>
      <c r="Q345" s="826"/>
      <c r="R345" s="826"/>
      <c r="S345" s="826"/>
    </row>
    <row r="346" spans="1:19" s="671" customFormat="1" x14ac:dyDescent="0.2">
      <c r="A346" s="19">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19">
        <v>0</v>
      </c>
    </row>
    <row r="347" spans="1:19" x14ac:dyDescent="0.2">
      <c r="A347" s="826" t="s">
        <v>76</v>
      </c>
      <c r="B347" s="826"/>
      <c r="C347" s="826"/>
      <c r="D347" s="826"/>
      <c r="E347" s="826"/>
      <c r="F347" s="826"/>
      <c r="G347" s="826"/>
      <c r="H347" s="826"/>
      <c r="I347" s="826"/>
      <c r="J347" s="826"/>
      <c r="K347" s="826"/>
      <c r="L347" s="826"/>
      <c r="M347" s="826"/>
      <c r="N347" s="826"/>
      <c r="O347" s="826"/>
      <c r="P347" s="826"/>
      <c r="Q347" s="826"/>
      <c r="R347" s="826"/>
      <c r="S347" s="826"/>
    </row>
    <row r="348" spans="1:19" s="704" customFormat="1" x14ac:dyDescent="0.2">
      <c r="A348" s="19">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19">
        <v>0</v>
      </c>
    </row>
    <row r="349" spans="1:19" x14ac:dyDescent="0.2">
      <c r="A349" s="826" t="s">
        <v>77</v>
      </c>
      <c r="B349" s="826"/>
      <c r="C349" s="826"/>
      <c r="D349" s="826"/>
      <c r="E349" s="826"/>
      <c r="F349" s="826"/>
      <c r="G349" s="826"/>
      <c r="H349" s="826"/>
      <c r="I349" s="826"/>
      <c r="J349" s="826"/>
      <c r="K349" s="826"/>
      <c r="L349" s="826"/>
      <c r="M349" s="826"/>
      <c r="N349" s="826"/>
      <c r="O349" s="826"/>
      <c r="P349" s="826"/>
      <c r="Q349" s="826"/>
      <c r="R349" s="826"/>
      <c r="S349" s="826"/>
    </row>
    <row r="350" spans="1:19" s="21" customFormat="1" x14ac:dyDescent="0.2">
      <c r="A350" s="19">
        <v>0</v>
      </c>
      <c r="B350" s="19">
        <v>0</v>
      </c>
      <c r="C350" s="19">
        <v>0</v>
      </c>
      <c r="D350" s="19">
        <v>0</v>
      </c>
      <c r="E350" s="19">
        <v>0</v>
      </c>
      <c r="F350" s="19">
        <v>0</v>
      </c>
      <c r="G350" s="19">
        <v>0</v>
      </c>
      <c r="H350" s="19">
        <v>0</v>
      </c>
      <c r="I350" s="19">
        <v>0</v>
      </c>
      <c r="J350" s="19">
        <v>0</v>
      </c>
      <c r="K350" s="19">
        <v>0</v>
      </c>
      <c r="L350" s="19">
        <v>0</v>
      </c>
      <c r="M350" s="19">
        <v>0</v>
      </c>
      <c r="N350" s="19">
        <v>0</v>
      </c>
      <c r="O350" s="19">
        <v>0</v>
      </c>
      <c r="P350" s="19">
        <v>0</v>
      </c>
      <c r="Q350" s="19">
        <v>0</v>
      </c>
      <c r="R350" s="19">
        <v>0</v>
      </c>
      <c r="S350" s="19">
        <v>0</v>
      </c>
    </row>
    <row r="351" spans="1:19" x14ac:dyDescent="0.2">
      <c r="A351" s="826" t="s">
        <v>78</v>
      </c>
      <c r="B351" s="826"/>
      <c r="C351" s="826"/>
      <c r="D351" s="826"/>
      <c r="E351" s="826"/>
      <c r="F351" s="826"/>
      <c r="G351" s="826"/>
      <c r="H351" s="826"/>
      <c r="I351" s="826"/>
      <c r="J351" s="826"/>
      <c r="K351" s="826"/>
      <c r="L351" s="826"/>
      <c r="M351" s="826"/>
      <c r="N351" s="826"/>
      <c r="O351" s="826"/>
      <c r="P351" s="826"/>
      <c r="Q351" s="826"/>
      <c r="R351" s="826"/>
      <c r="S351" s="826"/>
    </row>
    <row r="352" spans="1:19" s="21" customFormat="1" x14ac:dyDescent="0.2">
      <c r="A352" s="19">
        <v>0</v>
      </c>
      <c r="B352" s="19">
        <v>0</v>
      </c>
      <c r="C352" s="19">
        <v>0</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19">
        <v>0</v>
      </c>
    </row>
    <row r="353" spans="1:19" x14ac:dyDescent="0.2">
      <c r="A353" s="826" t="s">
        <v>79</v>
      </c>
      <c r="B353" s="826"/>
      <c r="C353" s="826"/>
      <c r="D353" s="826"/>
      <c r="E353" s="826"/>
      <c r="F353" s="826"/>
      <c r="G353" s="826"/>
      <c r="H353" s="826"/>
      <c r="I353" s="826"/>
      <c r="J353" s="826"/>
      <c r="K353" s="826"/>
      <c r="L353" s="826"/>
      <c r="M353" s="826"/>
      <c r="N353" s="826"/>
      <c r="O353" s="826"/>
      <c r="P353" s="826"/>
      <c r="Q353" s="826"/>
      <c r="R353" s="826"/>
      <c r="S353" s="826"/>
    </row>
    <row r="354" spans="1:19" s="800" customFormat="1" x14ac:dyDescent="0.2">
      <c r="A354" s="19">
        <v>0</v>
      </c>
      <c r="B354" s="19">
        <v>0</v>
      </c>
      <c r="C354" s="19">
        <v>0</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19">
        <v>0</v>
      </c>
    </row>
    <row r="355" spans="1:19" x14ac:dyDescent="0.2">
      <c r="A355" s="826" t="s">
        <v>80</v>
      </c>
      <c r="B355" s="826"/>
      <c r="C355" s="826"/>
      <c r="D355" s="826"/>
      <c r="E355" s="826"/>
      <c r="F355" s="826"/>
      <c r="G355" s="826"/>
      <c r="H355" s="826"/>
      <c r="I355" s="826"/>
      <c r="J355" s="826"/>
      <c r="K355" s="826"/>
      <c r="L355" s="826"/>
      <c r="M355" s="826"/>
      <c r="N355" s="826"/>
      <c r="O355" s="826"/>
      <c r="P355" s="826"/>
      <c r="Q355" s="826"/>
      <c r="R355" s="826"/>
      <c r="S355" s="826"/>
    </row>
    <row r="356" spans="1:19" s="822" customFormat="1" x14ac:dyDescent="0.2">
      <c r="A356" s="19">
        <v>0</v>
      </c>
      <c r="B356" s="19">
        <v>0</v>
      </c>
      <c r="C356" s="19">
        <v>0</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19">
        <v>0</v>
      </c>
    </row>
    <row r="357" spans="1:19" x14ac:dyDescent="0.2">
      <c r="A357" s="1072" t="s">
        <v>181</v>
      </c>
      <c r="B357" s="1072"/>
      <c r="C357" s="1072"/>
      <c r="D357" s="1072"/>
      <c r="E357" s="1072"/>
      <c r="F357" s="1072"/>
      <c r="G357" s="1072"/>
      <c r="H357" s="1072"/>
      <c r="I357" s="1072"/>
      <c r="J357" s="1072"/>
      <c r="K357" s="1072"/>
      <c r="L357" s="1072"/>
      <c r="M357" s="1072"/>
      <c r="N357" s="1072"/>
      <c r="O357" s="1072"/>
      <c r="P357" s="1072"/>
      <c r="Q357" s="1072"/>
      <c r="R357" s="1072"/>
      <c r="S357" s="1072"/>
    </row>
    <row r="358" spans="1:19" s="21" customFormat="1" x14ac:dyDescent="0.2">
      <c r="A358" s="79">
        <f>SUM(A356,A354,A352,A350,A348,A346,A344,A342,A340,A338,A336,A334)</f>
        <v>0</v>
      </c>
      <c r="B358" s="436">
        <f t="shared" ref="B358:S358" si="8">SUM(B356,B354,B352,B350,B348,B346,B344,B342,B340,B338,B336,B334)</f>
        <v>0</v>
      </c>
      <c r="C358" s="436">
        <f t="shared" si="8"/>
        <v>0</v>
      </c>
      <c r="D358" s="436">
        <f t="shared" si="8"/>
        <v>0</v>
      </c>
      <c r="E358" s="436">
        <f t="shared" si="8"/>
        <v>0</v>
      </c>
      <c r="F358" s="436">
        <f t="shared" si="8"/>
        <v>0</v>
      </c>
      <c r="G358" s="436">
        <f t="shared" si="8"/>
        <v>0</v>
      </c>
      <c r="H358" s="436">
        <f t="shared" si="8"/>
        <v>0</v>
      </c>
      <c r="I358" s="436">
        <f t="shared" si="8"/>
        <v>0</v>
      </c>
      <c r="J358" s="436">
        <f t="shared" si="8"/>
        <v>0</v>
      </c>
      <c r="K358" s="436">
        <f t="shared" si="8"/>
        <v>0</v>
      </c>
      <c r="L358" s="436">
        <f t="shared" si="8"/>
        <v>0</v>
      </c>
      <c r="M358" s="436">
        <f t="shared" si="8"/>
        <v>0</v>
      </c>
      <c r="N358" s="436">
        <f t="shared" si="8"/>
        <v>0</v>
      </c>
      <c r="O358" s="436">
        <f t="shared" si="8"/>
        <v>0</v>
      </c>
      <c r="P358" s="436">
        <f t="shared" si="8"/>
        <v>0</v>
      </c>
      <c r="Q358" s="436">
        <f t="shared" si="8"/>
        <v>0</v>
      </c>
      <c r="R358" s="436">
        <f t="shared" si="8"/>
        <v>0</v>
      </c>
      <c r="S358" s="436">
        <f t="shared" si="8"/>
        <v>0</v>
      </c>
    </row>
    <row r="359" spans="1:19" x14ac:dyDescent="0.2">
      <c r="A359" s="5"/>
      <c r="B359" s="5"/>
      <c r="C359" s="5"/>
      <c r="D359" s="5"/>
      <c r="E359" s="5"/>
      <c r="F359" s="5"/>
      <c r="G359" s="5"/>
      <c r="H359" s="5"/>
      <c r="I359" s="5"/>
      <c r="J359" s="5"/>
      <c r="K359" s="5"/>
      <c r="L359" s="5"/>
      <c r="M359" s="5"/>
      <c r="N359" s="5"/>
      <c r="O359" s="5"/>
      <c r="P359" s="5"/>
      <c r="Q359" s="5"/>
      <c r="R359" s="5"/>
      <c r="S359" s="5"/>
    </row>
    <row r="360" spans="1:19" ht="20.25" customHeight="1" x14ac:dyDescent="0.2">
      <c r="A360" s="854" t="s">
        <v>1107</v>
      </c>
      <c r="B360" s="855"/>
      <c r="C360" s="855"/>
      <c r="D360" s="855"/>
      <c r="E360" s="855"/>
      <c r="F360" s="855"/>
      <c r="G360" s="855"/>
      <c r="H360" s="855"/>
      <c r="I360" s="855"/>
      <c r="J360" s="855"/>
      <c r="K360" s="855"/>
      <c r="L360" s="855"/>
      <c r="M360" s="855"/>
      <c r="N360" s="855"/>
      <c r="O360" s="855"/>
      <c r="P360" s="855"/>
      <c r="Q360" s="855"/>
      <c r="R360" s="855"/>
      <c r="S360" s="856"/>
    </row>
    <row r="361" spans="1:19" x14ac:dyDescent="0.2">
      <c r="A361" s="1070" t="s">
        <v>173</v>
      </c>
      <c r="B361" s="1055"/>
      <c r="C361" s="1055"/>
      <c r="D361" s="1055"/>
      <c r="E361" s="1055"/>
      <c r="F361" s="1055"/>
      <c r="G361" s="1055"/>
      <c r="H361" s="1055"/>
      <c r="I361" s="1055"/>
      <c r="J361" s="1055"/>
      <c r="K361" s="1055"/>
      <c r="L361" s="1055"/>
      <c r="M361" s="1055"/>
      <c r="N361" s="1055"/>
      <c r="O361" s="1055"/>
      <c r="P361" s="1055"/>
      <c r="Q361" s="1055"/>
      <c r="R361" s="1055"/>
      <c r="S361" s="1071"/>
    </row>
    <row r="362" spans="1:19" x14ac:dyDescent="0.2">
      <c r="A362" s="833" t="s">
        <v>83</v>
      </c>
      <c r="B362" s="834"/>
      <c r="C362" s="834"/>
      <c r="D362" s="834"/>
      <c r="E362" s="834"/>
      <c r="F362" s="834"/>
      <c r="G362" s="834"/>
      <c r="H362" s="834"/>
      <c r="I362" s="834"/>
      <c r="J362" s="834"/>
      <c r="K362" s="834"/>
      <c r="L362" s="834"/>
      <c r="M362" s="834"/>
      <c r="N362" s="834"/>
      <c r="O362" s="834"/>
      <c r="P362" s="834"/>
      <c r="Q362" s="834"/>
      <c r="R362" s="834"/>
      <c r="S362" s="835"/>
    </row>
    <row r="363" spans="1:19" x14ac:dyDescent="0.2">
      <c r="A363" s="833" t="s">
        <v>315</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962</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963</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964</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965</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387</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6" t="s">
        <v>966</v>
      </c>
      <c r="B369" s="837"/>
      <c r="C369" s="837"/>
      <c r="D369" s="837"/>
      <c r="E369" s="837"/>
      <c r="F369" s="837"/>
      <c r="G369" s="837"/>
      <c r="H369" s="837"/>
      <c r="I369" s="837"/>
      <c r="J369" s="837"/>
      <c r="K369" s="837"/>
      <c r="L369" s="837"/>
      <c r="M369" s="837"/>
      <c r="N369" s="837"/>
      <c r="O369" s="837"/>
      <c r="P369" s="837"/>
      <c r="Q369" s="837"/>
      <c r="R369" s="837"/>
      <c r="S369" s="838"/>
    </row>
    <row r="370" spans="1:19" ht="25.5" customHeight="1" x14ac:dyDescent="0.2">
      <c r="A370" s="831" t="s">
        <v>41</v>
      </c>
      <c r="B370" s="831"/>
      <c r="C370" s="831"/>
      <c r="D370" s="831" t="s">
        <v>42</v>
      </c>
      <c r="E370" s="831"/>
      <c r="F370" s="831" t="s">
        <v>43</v>
      </c>
      <c r="G370" s="831"/>
      <c r="H370" s="831"/>
      <c r="I370" s="831" t="s">
        <v>44</v>
      </c>
      <c r="J370" s="831"/>
      <c r="K370" s="827" t="s">
        <v>45</v>
      </c>
      <c r="L370" s="1064"/>
      <c r="M370" s="1064"/>
      <c r="N370" s="1065"/>
      <c r="O370" s="841" t="s">
        <v>46</v>
      </c>
      <c r="P370" s="841"/>
      <c r="Q370" s="842"/>
      <c r="R370" s="831" t="s">
        <v>47</v>
      </c>
      <c r="S370" s="831"/>
    </row>
    <row r="371" spans="1:19" ht="26.25" customHeight="1" x14ac:dyDescent="0.2">
      <c r="A371" s="830" t="s">
        <v>48</v>
      </c>
      <c r="B371" s="830" t="s">
        <v>49</v>
      </c>
      <c r="C371" s="852" t="s">
        <v>50</v>
      </c>
      <c r="D371" s="830" t="s">
        <v>51</v>
      </c>
      <c r="E371" s="830" t="s">
        <v>52</v>
      </c>
      <c r="F371" s="827" t="s">
        <v>53</v>
      </c>
      <c r="G371" s="828"/>
      <c r="H371" s="829"/>
      <c r="I371" s="830" t="s">
        <v>54</v>
      </c>
      <c r="J371" s="830" t="s">
        <v>55</v>
      </c>
      <c r="K371" s="827" t="s">
        <v>56</v>
      </c>
      <c r="L371" s="829"/>
      <c r="M371" s="827" t="s">
        <v>57</v>
      </c>
      <c r="N371" s="829"/>
      <c r="O371" s="830" t="s">
        <v>58</v>
      </c>
      <c r="P371" s="830" t="s">
        <v>59</v>
      </c>
      <c r="Q371" s="830" t="s">
        <v>60</v>
      </c>
      <c r="R371" s="830" t="s">
        <v>61</v>
      </c>
      <c r="S371" s="830" t="s">
        <v>62</v>
      </c>
    </row>
    <row r="372" spans="1:19" ht="63" customHeight="1" x14ac:dyDescent="0.2">
      <c r="A372" s="831"/>
      <c r="B372" s="831"/>
      <c r="C372" s="853"/>
      <c r="D372" s="831"/>
      <c r="E372" s="831"/>
      <c r="F372" s="135" t="s">
        <v>63</v>
      </c>
      <c r="G372" s="135" t="s">
        <v>64</v>
      </c>
      <c r="H372" s="135" t="s">
        <v>65</v>
      </c>
      <c r="I372" s="831"/>
      <c r="J372" s="831"/>
      <c r="K372" s="139" t="s">
        <v>66</v>
      </c>
      <c r="L372" s="139" t="s">
        <v>67</v>
      </c>
      <c r="M372" s="139" t="s">
        <v>68</v>
      </c>
      <c r="N372" s="139" t="s">
        <v>67</v>
      </c>
      <c r="O372" s="831"/>
      <c r="P372" s="831"/>
      <c r="Q372" s="831"/>
      <c r="R372" s="831"/>
      <c r="S372" s="831"/>
    </row>
    <row r="373" spans="1:19" x14ac:dyDescent="0.2">
      <c r="A373" s="826" t="s">
        <v>2407</v>
      </c>
      <c r="B373" s="826"/>
      <c r="C373" s="826"/>
      <c r="D373" s="826"/>
      <c r="E373" s="826"/>
      <c r="F373" s="826"/>
      <c r="G373" s="826"/>
      <c r="H373" s="826"/>
      <c r="I373" s="826"/>
      <c r="J373" s="826"/>
      <c r="K373" s="826"/>
      <c r="L373" s="826"/>
      <c r="M373" s="826"/>
      <c r="N373" s="826"/>
      <c r="O373" s="826"/>
      <c r="P373" s="826"/>
      <c r="Q373" s="826"/>
      <c r="R373" s="826"/>
      <c r="S373" s="826"/>
    </row>
    <row r="374" spans="1:19" x14ac:dyDescent="0.2">
      <c r="A374" s="142"/>
      <c r="B374" s="138"/>
      <c r="C374" s="138"/>
      <c r="D374" s="138"/>
      <c r="E374" s="138"/>
      <c r="F374" s="138"/>
      <c r="G374" s="138"/>
      <c r="H374" s="138"/>
      <c r="I374" s="138"/>
      <c r="J374" s="138"/>
      <c r="K374" s="138"/>
      <c r="L374" s="138"/>
      <c r="M374" s="138"/>
      <c r="N374" s="138"/>
      <c r="O374" s="138"/>
      <c r="P374" s="138"/>
      <c r="Q374" s="138"/>
      <c r="R374" s="138"/>
      <c r="S374" s="138"/>
    </row>
    <row r="375" spans="1:19" x14ac:dyDescent="0.2">
      <c r="A375" s="826" t="s">
        <v>3392</v>
      </c>
      <c r="B375" s="826"/>
      <c r="C375" s="826"/>
      <c r="D375" s="826"/>
      <c r="E375" s="826"/>
      <c r="F375" s="826"/>
      <c r="G375" s="826"/>
      <c r="H375" s="826"/>
      <c r="I375" s="826"/>
      <c r="J375" s="826"/>
      <c r="K375" s="826"/>
      <c r="L375" s="826"/>
      <c r="M375" s="826"/>
      <c r="N375" s="826"/>
      <c r="O375" s="826"/>
      <c r="P375" s="826"/>
      <c r="Q375" s="826"/>
      <c r="R375" s="826"/>
      <c r="S375" s="826"/>
    </row>
    <row r="376" spans="1:19" x14ac:dyDescent="0.2">
      <c r="A376" s="393"/>
      <c r="B376" s="138"/>
      <c r="C376" s="138"/>
      <c r="D376" s="138"/>
      <c r="E376" s="138"/>
      <c r="F376" s="138"/>
      <c r="G376" s="138"/>
      <c r="H376" s="138"/>
      <c r="I376" s="138"/>
      <c r="J376" s="138"/>
      <c r="K376" s="138"/>
      <c r="L376" s="138"/>
      <c r="M376" s="138"/>
      <c r="N376" s="138"/>
      <c r="O376" s="138"/>
      <c r="P376" s="138"/>
      <c r="Q376" s="138"/>
      <c r="R376" s="138"/>
      <c r="S376" s="138"/>
    </row>
    <row r="377" spans="1:19" x14ac:dyDescent="0.2">
      <c r="A377" s="826" t="s">
        <v>3670</v>
      </c>
      <c r="B377" s="826"/>
      <c r="C377" s="826"/>
      <c r="D377" s="826"/>
      <c r="E377" s="826"/>
      <c r="F377" s="826"/>
      <c r="G377" s="826"/>
      <c r="H377" s="826"/>
      <c r="I377" s="826"/>
      <c r="J377" s="826"/>
      <c r="K377" s="826"/>
      <c r="L377" s="826"/>
      <c r="M377" s="826"/>
      <c r="N377" s="826"/>
      <c r="O377" s="826"/>
      <c r="P377" s="826"/>
      <c r="Q377" s="826"/>
      <c r="R377" s="826"/>
      <c r="S377" s="826"/>
    </row>
    <row r="378" spans="1:19" x14ac:dyDescent="0.2">
      <c r="A378" s="1172"/>
      <c r="B378" s="1225"/>
      <c r="C378" s="141"/>
      <c r="D378" s="141"/>
      <c r="E378" s="141"/>
      <c r="F378" s="141"/>
      <c r="G378" s="141"/>
      <c r="H378" s="141"/>
      <c r="I378" s="141"/>
      <c r="J378" s="141"/>
      <c r="K378" s="141"/>
      <c r="L378" s="141"/>
      <c r="M378" s="141"/>
      <c r="N378" s="141"/>
      <c r="O378" s="141"/>
      <c r="P378" s="141"/>
      <c r="Q378" s="141"/>
      <c r="R378" s="141"/>
      <c r="S378" s="141"/>
    </row>
    <row r="379" spans="1:19" x14ac:dyDescent="0.2">
      <c r="A379" s="826" t="s">
        <v>3748</v>
      </c>
      <c r="B379" s="826"/>
      <c r="C379" s="826"/>
      <c r="D379" s="826"/>
      <c r="E379" s="826"/>
      <c r="F379" s="826"/>
      <c r="G379" s="826"/>
      <c r="H379" s="826"/>
      <c r="I379" s="826"/>
      <c r="J379" s="826"/>
      <c r="K379" s="826"/>
      <c r="L379" s="826"/>
      <c r="M379" s="826"/>
      <c r="N379" s="826"/>
      <c r="O379" s="826"/>
      <c r="P379" s="826"/>
      <c r="Q379" s="826"/>
      <c r="R379" s="826"/>
      <c r="S379" s="826"/>
    </row>
    <row r="380" spans="1:19" x14ac:dyDescent="0.2">
      <c r="A380" s="138"/>
      <c r="B380" s="141"/>
      <c r="C380" s="141"/>
      <c r="D380" s="141"/>
      <c r="E380" s="141"/>
      <c r="F380" s="141"/>
      <c r="G380" s="141"/>
      <c r="H380" s="141"/>
      <c r="I380" s="141"/>
      <c r="J380" s="141"/>
      <c r="K380" s="141"/>
      <c r="L380" s="141"/>
      <c r="M380" s="141"/>
      <c r="N380" s="141"/>
      <c r="O380" s="141"/>
      <c r="P380" s="141"/>
      <c r="Q380" s="141"/>
      <c r="R380" s="141"/>
      <c r="S380" s="141"/>
    </row>
    <row r="381" spans="1:19" x14ac:dyDescent="0.2">
      <c r="A381" s="832" t="s">
        <v>3797</v>
      </c>
      <c r="B381" s="832"/>
      <c r="C381" s="832"/>
      <c r="D381" s="832"/>
      <c r="E381" s="832"/>
      <c r="F381" s="832"/>
      <c r="G381" s="832"/>
      <c r="H381" s="832"/>
      <c r="I381" s="832"/>
      <c r="J381" s="832"/>
      <c r="K381" s="832"/>
      <c r="L381" s="832"/>
      <c r="M381" s="832"/>
      <c r="N381" s="832"/>
      <c r="O381" s="832"/>
      <c r="P381" s="832"/>
      <c r="Q381" s="832"/>
      <c r="R381" s="832"/>
      <c r="S381" s="832"/>
    </row>
    <row r="382" spans="1:19" x14ac:dyDescent="0.2">
      <c r="A382" s="138"/>
      <c r="B382" s="141"/>
      <c r="C382" s="141"/>
      <c r="D382" s="141"/>
      <c r="E382" s="141"/>
      <c r="F382" s="141"/>
      <c r="G382" s="141"/>
      <c r="H382" s="141"/>
      <c r="I382" s="141"/>
      <c r="J382" s="141"/>
      <c r="K382" s="141"/>
      <c r="L382" s="141"/>
      <c r="M382" s="141"/>
      <c r="N382" s="141"/>
      <c r="O382" s="141"/>
      <c r="P382" s="141"/>
      <c r="Q382" s="141"/>
      <c r="R382" s="141"/>
      <c r="S382" s="141"/>
    </row>
    <row r="383" spans="1:19" x14ac:dyDescent="0.2">
      <c r="A383" s="826" t="s">
        <v>3815</v>
      </c>
      <c r="B383" s="826"/>
      <c r="C383" s="826"/>
      <c r="D383" s="826"/>
      <c r="E383" s="826"/>
      <c r="F383" s="826"/>
      <c r="G383" s="826"/>
      <c r="H383" s="826"/>
      <c r="I383" s="826"/>
      <c r="J383" s="826"/>
      <c r="K383" s="826"/>
      <c r="L383" s="826"/>
      <c r="M383" s="826"/>
      <c r="N383" s="826"/>
      <c r="O383" s="826"/>
      <c r="P383" s="826"/>
      <c r="Q383" s="826"/>
      <c r="R383" s="826"/>
      <c r="S383" s="826"/>
    </row>
    <row r="384" spans="1:19" x14ac:dyDescent="0.2">
      <c r="A384" s="138"/>
      <c r="B384" s="141"/>
      <c r="C384" s="141"/>
      <c r="D384" s="141"/>
      <c r="E384" s="141"/>
      <c r="F384" s="141"/>
      <c r="G384" s="141"/>
      <c r="H384" s="141"/>
      <c r="I384" s="141"/>
      <c r="J384" s="141"/>
      <c r="K384" s="141"/>
      <c r="L384" s="141"/>
      <c r="M384" s="141"/>
      <c r="N384" s="141"/>
      <c r="O384" s="141"/>
      <c r="P384" s="141"/>
      <c r="Q384" s="141"/>
      <c r="R384" s="141"/>
      <c r="S384" s="141"/>
    </row>
    <row r="385" spans="1:19" x14ac:dyDescent="0.2">
      <c r="A385" s="826" t="s">
        <v>3820</v>
      </c>
      <c r="B385" s="826"/>
      <c r="C385" s="826"/>
      <c r="D385" s="826"/>
      <c r="E385" s="826"/>
      <c r="F385" s="826"/>
      <c r="G385" s="826"/>
      <c r="H385" s="826"/>
      <c r="I385" s="826"/>
      <c r="J385" s="826"/>
      <c r="K385" s="826"/>
      <c r="L385" s="826"/>
      <c r="M385" s="826"/>
      <c r="N385" s="826"/>
      <c r="O385" s="826"/>
      <c r="P385" s="826"/>
      <c r="Q385" s="826"/>
      <c r="R385" s="826"/>
      <c r="S385" s="826"/>
    </row>
    <row r="386" spans="1:19" x14ac:dyDescent="0.2">
      <c r="A386" s="138"/>
      <c r="B386" s="141"/>
      <c r="C386" s="141"/>
      <c r="D386" s="141"/>
      <c r="E386" s="141"/>
      <c r="F386" s="141"/>
      <c r="G386" s="141"/>
      <c r="H386" s="141"/>
      <c r="I386" s="141"/>
      <c r="J386" s="141"/>
      <c r="K386" s="141"/>
      <c r="L386" s="141"/>
      <c r="M386" s="141"/>
      <c r="N386" s="141"/>
      <c r="O386" s="141"/>
      <c r="P386" s="141"/>
      <c r="Q386" s="141"/>
      <c r="R386" s="141"/>
      <c r="S386" s="141"/>
    </row>
    <row r="387" spans="1:19" x14ac:dyDescent="0.2">
      <c r="A387" s="826" t="s">
        <v>3840</v>
      </c>
      <c r="B387" s="826"/>
      <c r="C387" s="826"/>
      <c r="D387" s="826"/>
      <c r="E387" s="826"/>
      <c r="F387" s="826"/>
      <c r="G387" s="826"/>
      <c r="H387" s="826"/>
      <c r="I387" s="826"/>
      <c r="J387" s="826"/>
      <c r="K387" s="826"/>
      <c r="L387" s="826"/>
      <c r="M387" s="826"/>
      <c r="N387" s="826"/>
      <c r="O387" s="826"/>
      <c r="P387" s="826"/>
      <c r="Q387" s="826"/>
      <c r="R387" s="826"/>
      <c r="S387" s="826"/>
    </row>
    <row r="388" spans="1:19" x14ac:dyDescent="0.2">
      <c r="A388" s="138"/>
      <c r="B388" s="141"/>
      <c r="C388" s="141"/>
      <c r="D388" s="141"/>
      <c r="E388" s="141"/>
      <c r="F388" s="141"/>
      <c r="G388" s="141"/>
      <c r="H388" s="141"/>
      <c r="I388" s="141"/>
      <c r="J388" s="141"/>
      <c r="K388" s="141"/>
      <c r="L388" s="141"/>
      <c r="M388" s="141"/>
      <c r="N388" s="141"/>
      <c r="O388" s="141"/>
      <c r="P388" s="141"/>
      <c r="Q388" s="141"/>
      <c r="R388" s="141"/>
      <c r="S388" s="141"/>
    </row>
    <row r="389" spans="1:19" x14ac:dyDescent="0.2">
      <c r="A389" s="826" t="s">
        <v>3841</v>
      </c>
      <c r="B389" s="826"/>
      <c r="C389" s="826"/>
      <c r="D389" s="826"/>
      <c r="E389" s="826"/>
      <c r="F389" s="826"/>
      <c r="G389" s="826"/>
      <c r="H389" s="826"/>
      <c r="I389" s="826"/>
      <c r="J389" s="826"/>
      <c r="K389" s="826"/>
      <c r="L389" s="826"/>
      <c r="M389" s="826"/>
      <c r="N389" s="826"/>
      <c r="O389" s="826"/>
      <c r="P389" s="826"/>
      <c r="Q389" s="826"/>
      <c r="R389" s="826"/>
      <c r="S389" s="826"/>
    </row>
    <row r="390" spans="1:19" x14ac:dyDescent="0.2">
      <c r="A390" s="138"/>
      <c r="B390" s="141"/>
      <c r="C390" s="141"/>
      <c r="D390" s="141"/>
      <c r="E390" s="141"/>
      <c r="F390" s="141"/>
      <c r="G390" s="141"/>
      <c r="H390" s="141"/>
      <c r="I390" s="141"/>
      <c r="J390" s="141"/>
      <c r="K390" s="141"/>
      <c r="L390" s="141"/>
      <c r="M390" s="141"/>
      <c r="N390" s="141"/>
      <c r="O390" s="141"/>
      <c r="P390" s="141"/>
      <c r="Q390" s="141"/>
      <c r="R390" s="141"/>
      <c r="S390" s="141"/>
    </row>
    <row r="391" spans="1:19" x14ac:dyDescent="0.2">
      <c r="A391" s="826" t="s">
        <v>3881</v>
      </c>
      <c r="B391" s="826"/>
      <c r="C391" s="826"/>
      <c r="D391" s="826"/>
      <c r="E391" s="826"/>
      <c r="F391" s="826"/>
      <c r="G391" s="826"/>
      <c r="H391" s="826"/>
      <c r="I391" s="826"/>
      <c r="J391" s="826"/>
      <c r="K391" s="826"/>
      <c r="L391" s="826"/>
      <c r="M391" s="826"/>
      <c r="N391" s="826"/>
      <c r="O391" s="826"/>
      <c r="P391" s="826"/>
      <c r="Q391" s="826"/>
      <c r="R391" s="826"/>
      <c r="S391" s="826"/>
    </row>
    <row r="392" spans="1:19" x14ac:dyDescent="0.2">
      <c r="A392" s="138"/>
      <c r="B392" s="141"/>
      <c r="C392" s="141"/>
      <c r="D392" s="141"/>
      <c r="E392" s="141"/>
      <c r="F392" s="141"/>
      <c r="G392" s="141"/>
      <c r="H392" s="141"/>
      <c r="I392" s="141"/>
      <c r="J392" s="141"/>
      <c r="K392" s="141"/>
      <c r="L392" s="141"/>
      <c r="M392" s="141"/>
      <c r="N392" s="141"/>
      <c r="O392" s="141"/>
      <c r="P392" s="141"/>
      <c r="Q392" s="141"/>
      <c r="R392" s="141"/>
      <c r="S392" s="141"/>
    </row>
    <row r="393" spans="1:19" x14ac:dyDescent="0.2">
      <c r="A393" s="826" t="s">
        <v>3884</v>
      </c>
      <c r="B393" s="826"/>
      <c r="C393" s="826"/>
      <c r="D393" s="826"/>
      <c r="E393" s="826"/>
      <c r="F393" s="826"/>
      <c r="G393" s="826"/>
      <c r="H393" s="826"/>
      <c r="I393" s="826"/>
      <c r="J393" s="826"/>
      <c r="K393" s="826"/>
      <c r="L393" s="826"/>
      <c r="M393" s="826"/>
      <c r="N393" s="826"/>
      <c r="O393" s="826"/>
      <c r="P393" s="826"/>
      <c r="Q393" s="826"/>
      <c r="R393" s="826"/>
      <c r="S393" s="826"/>
    </row>
    <row r="394" spans="1:19" x14ac:dyDescent="0.2">
      <c r="A394" s="138"/>
      <c r="B394" s="141"/>
      <c r="C394" s="141"/>
      <c r="D394" s="141"/>
      <c r="E394" s="141"/>
      <c r="F394" s="141"/>
      <c r="G394" s="141"/>
      <c r="H394" s="141"/>
      <c r="I394" s="141"/>
      <c r="J394" s="141"/>
      <c r="K394" s="141"/>
      <c r="L394" s="141"/>
      <c r="M394" s="141"/>
      <c r="N394" s="141"/>
      <c r="O394" s="141"/>
      <c r="P394" s="141"/>
      <c r="Q394" s="141"/>
      <c r="R394" s="141"/>
      <c r="S394" s="141"/>
    </row>
    <row r="395" spans="1:19" x14ac:dyDescent="0.2">
      <c r="A395" s="826" t="s">
        <v>3893</v>
      </c>
      <c r="B395" s="826"/>
      <c r="C395" s="826"/>
      <c r="D395" s="826"/>
      <c r="E395" s="826"/>
      <c r="F395" s="826"/>
      <c r="G395" s="826"/>
      <c r="H395" s="826"/>
      <c r="I395" s="826"/>
      <c r="J395" s="826"/>
      <c r="K395" s="826"/>
      <c r="L395" s="826"/>
      <c r="M395" s="826"/>
      <c r="N395" s="826"/>
      <c r="O395" s="826"/>
      <c r="P395" s="826"/>
      <c r="Q395" s="826"/>
      <c r="R395" s="826"/>
      <c r="S395" s="826"/>
    </row>
    <row r="396" spans="1:19" x14ac:dyDescent="0.2">
      <c r="A396" s="82"/>
      <c r="B396" s="82"/>
      <c r="C396" s="82"/>
      <c r="D396" s="82"/>
      <c r="E396" s="82"/>
      <c r="F396" s="82"/>
      <c r="G396" s="82"/>
      <c r="H396" s="82"/>
      <c r="I396" s="82"/>
      <c r="J396" s="82"/>
      <c r="K396" s="82"/>
      <c r="L396" s="82"/>
      <c r="M396" s="82"/>
      <c r="N396" s="82"/>
      <c r="O396" s="82"/>
      <c r="P396" s="82"/>
      <c r="Q396" s="82"/>
      <c r="R396" s="82"/>
      <c r="S396" s="82"/>
    </row>
    <row r="397" spans="1:19" x14ac:dyDescent="0.2">
      <c r="A397" s="1072" t="s">
        <v>181</v>
      </c>
      <c r="B397" s="1072"/>
      <c r="C397" s="1072"/>
      <c r="D397" s="1072"/>
      <c r="E397" s="1072"/>
      <c r="F397" s="1072"/>
      <c r="G397" s="1072"/>
      <c r="H397" s="1072"/>
      <c r="I397" s="1072"/>
      <c r="J397" s="1072"/>
      <c r="K397" s="1072"/>
      <c r="L397" s="1072"/>
      <c r="M397" s="1072"/>
      <c r="N397" s="1072"/>
      <c r="O397" s="1072"/>
      <c r="P397" s="1072"/>
      <c r="Q397" s="1072"/>
      <c r="R397" s="1072"/>
      <c r="S397" s="1072"/>
    </row>
    <row r="398" spans="1:19" s="21" customFormat="1" x14ac:dyDescent="0.2">
      <c r="A398" s="79">
        <f>SUM(A396,A394,A392,A390,A388,A386,A384,A382,A380,A378)</f>
        <v>0</v>
      </c>
      <c r="B398" s="436">
        <f t="shared" ref="B398:S398" si="9">SUM(B396,B394,B392,B390,B388,B386,B384,B382,B380,B378)</f>
        <v>0</v>
      </c>
      <c r="C398" s="436">
        <f t="shared" si="9"/>
        <v>0</v>
      </c>
      <c r="D398" s="436">
        <f t="shared" si="9"/>
        <v>0</v>
      </c>
      <c r="E398" s="436">
        <f t="shared" si="9"/>
        <v>0</v>
      </c>
      <c r="F398" s="436">
        <f t="shared" si="9"/>
        <v>0</v>
      </c>
      <c r="G398" s="436">
        <f t="shared" si="9"/>
        <v>0</v>
      </c>
      <c r="H398" s="436">
        <f t="shared" si="9"/>
        <v>0</v>
      </c>
      <c r="I398" s="436">
        <f t="shared" si="9"/>
        <v>0</v>
      </c>
      <c r="J398" s="436">
        <f t="shared" si="9"/>
        <v>0</v>
      </c>
      <c r="K398" s="436">
        <f t="shared" si="9"/>
        <v>0</v>
      </c>
      <c r="L398" s="436">
        <f t="shared" si="9"/>
        <v>0</v>
      </c>
      <c r="M398" s="436">
        <f t="shared" si="9"/>
        <v>0</v>
      </c>
      <c r="N398" s="436">
        <f t="shared" si="9"/>
        <v>0</v>
      </c>
      <c r="O398" s="436">
        <f t="shared" si="9"/>
        <v>0</v>
      </c>
      <c r="P398" s="436">
        <f t="shared" si="9"/>
        <v>0</v>
      </c>
      <c r="Q398" s="436">
        <f t="shared" si="9"/>
        <v>0</v>
      </c>
      <c r="R398" s="436">
        <f t="shared" si="9"/>
        <v>0</v>
      </c>
      <c r="S398" s="436">
        <f t="shared" si="9"/>
        <v>0</v>
      </c>
    </row>
    <row r="399" spans="1:19" x14ac:dyDescent="0.2">
      <c r="A399" s="5"/>
      <c r="B399" s="5"/>
      <c r="C399" s="5"/>
      <c r="D399" s="5"/>
      <c r="E399" s="5"/>
      <c r="F399" s="5"/>
      <c r="G399" s="5"/>
      <c r="H399" s="5"/>
      <c r="I399" s="5"/>
      <c r="J399" s="5"/>
      <c r="K399" s="5"/>
      <c r="L399" s="5"/>
      <c r="M399" s="5"/>
      <c r="N399" s="5"/>
      <c r="O399" s="5"/>
      <c r="P399" s="5"/>
      <c r="Q399" s="5"/>
      <c r="R399" s="5"/>
      <c r="S399" s="5"/>
    </row>
    <row r="400" spans="1:19" ht="22.5" customHeight="1" x14ac:dyDescent="0.2">
      <c r="A400" s="854" t="s">
        <v>1108</v>
      </c>
      <c r="B400" s="855"/>
      <c r="C400" s="855"/>
      <c r="D400" s="855"/>
      <c r="E400" s="855"/>
      <c r="F400" s="855"/>
      <c r="G400" s="855"/>
      <c r="H400" s="855"/>
      <c r="I400" s="855"/>
      <c r="J400" s="855"/>
      <c r="K400" s="855"/>
      <c r="L400" s="855"/>
      <c r="M400" s="855"/>
      <c r="N400" s="855"/>
      <c r="O400" s="855"/>
      <c r="P400" s="855"/>
      <c r="Q400" s="855"/>
      <c r="R400" s="855"/>
      <c r="S400" s="856"/>
    </row>
    <row r="401" spans="1:19" x14ac:dyDescent="0.2">
      <c r="A401" s="1070" t="s">
        <v>173</v>
      </c>
      <c r="B401" s="1055"/>
      <c r="C401" s="1055"/>
      <c r="D401" s="1055"/>
      <c r="E401" s="1055"/>
      <c r="F401" s="1055"/>
      <c r="G401" s="1055"/>
      <c r="H401" s="1055"/>
      <c r="I401" s="1055"/>
      <c r="J401" s="1055"/>
      <c r="K401" s="1055"/>
      <c r="L401" s="1055"/>
      <c r="M401" s="1055"/>
      <c r="N401" s="1055"/>
      <c r="O401" s="1055"/>
      <c r="P401" s="1055"/>
      <c r="Q401" s="1055"/>
      <c r="R401" s="1055"/>
      <c r="S401" s="1071"/>
    </row>
    <row r="402" spans="1:19" x14ac:dyDescent="0.2">
      <c r="A402" s="833" t="s">
        <v>83</v>
      </c>
      <c r="B402" s="834"/>
      <c r="C402" s="834"/>
      <c r="D402" s="834"/>
      <c r="E402" s="834"/>
      <c r="F402" s="834"/>
      <c r="G402" s="834"/>
      <c r="H402" s="834"/>
      <c r="I402" s="834"/>
      <c r="J402" s="834"/>
      <c r="K402" s="834"/>
      <c r="L402" s="834"/>
      <c r="M402" s="834"/>
      <c r="N402" s="834"/>
      <c r="O402" s="834"/>
      <c r="P402" s="834"/>
      <c r="Q402" s="834"/>
      <c r="R402" s="834"/>
      <c r="S402" s="835"/>
    </row>
    <row r="403" spans="1:19" x14ac:dyDescent="0.2">
      <c r="A403" s="833" t="s">
        <v>967</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968</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969</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970</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971</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387</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6" t="s">
        <v>972</v>
      </c>
      <c r="B409" s="837"/>
      <c r="C409" s="837"/>
      <c r="D409" s="837"/>
      <c r="E409" s="837"/>
      <c r="F409" s="837"/>
      <c r="G409" s="837"/>
      <c r="H409" s="837"/>
      <c r="I409" s="837"/>
      <c r="J409" s="837"/>
      <c r="K409" s="837"/>
      <c r="L409" s="837"/>
      <c r="M409" s="837"/>
      <c r="N409" s="837"/>
      <c r="O409" s="837"/>
      <c r="P409" s="837"/>
      <c r="Q409" s="837"/>
      <c r="R409" s="837"/>
      <c r="S409" s="838"/>
    </row>
    <row r="410" spans="1:19" ht="29.25" customHeight="1" x14ac:dyDescent="0.2">
      <c r="A410" s="831" t="s">
        <v>41</v>
      </c>
      <c r="B410" s="831"/>
      <c r="C410" s="831"/>
      <c r="D410" s="831" t="s">
        <v>42</v>
      </c>
      <c r="E410" s="831"/>
      <c r="F410" s="831" t="s">
        <v>43</v>
      </c>
      <c r="G410" s="831"/>
      <c r="H410" s="831"/>
      <c r="I410" s="831" t="s">
        <v>44</v>
      </c>
      <c r="J410" s="831"/>
      <c r="K410" s="827" t="s">
        <v>45</v>
      </c>
      <c r="L410" s="1064"/>
      <c r="M410" s="1064"/>
      <c r="N410" s="1065"/>
      <c r="O410" s="841" t="s">
        <v>46</v>
      </c>
      <c r="P410" s="841"/>
      <c r="Q410" s="842"/>
      <c r="R410" s="831" t="s">
        <v>47</v>
      </c>
      <c r="S410" s="831"/>
    </row>
    <row r="411" spans="1:19" ht="30.75" customHeight="1" x14ac:dyDescent="0.2">
      <c r="A411" s="830" t="s">
        <v>48</v>
      </c>
      <c r="B411" s="830" t="s">
        <v>49</v>
      </c>
      <c r="C411" s="852" t="s">
        <v>50</v>
      </c>
      <c r="D411" s="830" t="s">
        <v>51</v>
      </c>
      <c r="E411" s="830" t="s">
        <v>52</v>
      </c>
      <c r="F411" s="827" t="s">
        <v>53</v>
      </c>
      <c r="G411" s="828"/>
      <c r="H411" s="829"/>
      <c r="I411" s="830" t="s">
        <v>54</v>
      </c>
      <c r="J411" s="830" t="s">
        <v>55</v>
      </c>
      <c r="K411" s="827" t="s">
        <v>56</v>
      </c>
      <c r="L411" s="829"/>
      <c r="M411" s="827" t="s">
        <v>57</v>
      </c>
      <c r="N411" s="829"/>
      <c r="O411" s="830" t="s">
        <v>58</v>
      </c>
      <c r="P411" s="830" t="s">
        <v>59</v>
      </c>
      <c r="Q411" s="830" t="s">
        <v>60</v>
      </c>
      <c r="R411" s="830" t="s">
        <v>61</v>
      </c>
      <c r="S411" s="830" t="s">
        <v>62</v>
      </c>
    </row>
    <row r="412" spans="1:19" ht="59.25" customHeight="1" x14ac:dyDescent="0.2">
      <c r="A412" s="831"/>
      <c r="B412" s="831"/>
      <c r="C412" s="853"/>
      <c r="D412" s="831"/>
      <c r="E412" s="831"/>
      <c r="F412" s="135" t="s">
        <v>63</v>
      </c>
      <c r="G412" s="135" t="s">
        <v>64</v>
      </c>
      <c r="H412" s="135" t="s">
        <v>65</v>
      </c>
      <c r="I412" s="831"/>
      <c r="J412" s="831"/>
      <c r="K412" s="139" t="s">
        <v>66</v>
      </c>
      <c r="L412" s="139" t="s">
        <v>67</v>
      </c>
      <c r="M412" s="139" t="s">
        <v>68</v>
      </c>
      <c r="N412" s="139" t="s">
        <v>67</v>
      </c>
      <c r="O412" s="831"/>
      <c r="P412" s="831"/>
      <c r="Q412" s="831"/>
      <c r="R412" s="831"/>
      <c r="S412" s="831"/>
    </row>
    <row r="413" spans="1:19" x14ac:dyDescent="0.2">
      <c r="A413" s="826" t="s">
        <v>2407</v>
      </c>
      <c r="B413" s="826"/>
      <c r="C413" s="826"/>
      <c r="D413" s="826"/>
      <c r="E413" s="826"/>
      <c r="F413" s="826"/>
      <c r="G413" s="826"/>
      <c r="H413" s="826"/>
      <c r="I413" s="826"/>
      <c r="J413" s="826"/>
      <c r="K413" s="826"/>
      <c r="L413" s="826"/>
      <c r="M413" s="826"/>
      <c r="N413" s="826"/>
      <c r="O413" s="826"/>
      <c r="P413" s="826"/>
      <c r="Q413" s="826"/>
      <c r="R413" s="826"/>
      <c r="S413" s="826"/>
    </row>
    <row r="414" spans="1:19" x14ac:dyDescent="0.2">
      <c r="A414" s="509"/>
      <c r="B414" s="5"/>
      <c r="C414" s="82"/>
      <c r="D414" s="82"/>
      <c r="E414" s="82"/>
      <c r="F414" s="82"/>
      <c r="G414" s="82"/>
      <c r="H414" s="82"/>
      <c r="I414" s="82"/>
      <c r="J414" s="82"/>
      <c r="K414" s="82"/>
      <c r="L414" s="82"/>
      <c r="M414" s="82"/>
      <c r="N414" s="82"/>
      <c r="O414" s="82"/>
      <c r="P414" s="82"/>
      <c r="Q414" s="82"/>
      <c r="R414" s="82"/>
      <c r="S414" s="82"/>
    </row>
    <row r="415" spans="1:19" x14ac:dyDescent="0.2">
      <c r="A415" s="826" t="s">
        <v>3392</v>
      </c>
      <c r="B415" s="826"/>
      <c r="C415" s="826"/>
      <c r="D415" s="826"/>
      <c r="E415" s="826"/>
      <c r="F415" s="826"/>
      <c r="G415" s="826"/>
      <c r="H415" s="826"/>
      <c r="I415" s="826"/>
      <c r="J415" s="826"/>
      <c r="K415" s="826"/>
      <c r="L415" s="826"/>
      <c r="M415" s="826"/>
      <c r="N415" s="826"/>
      <c r="O415" s="826"/>
      <c r="P415" s="826"/>
      <c r="Q415" s="826"/>
      <c r="R415" s="826"/>
      <c r="S415" s="826"/>
    </row>
    <row r="416" spans="1:19" x14ac:dyDescent="0.2">
      <c r="A416" s="507"/>
      <c r="B416" s="510"/>
      <c r="C416" s="138"/>
      <c r="D416" s="138"/>
      <c r="E416" s="138"/>
      <c r="F416" s="138"/>
      <c r="G416" s="138"/>
      <c r="H416" s="138"/>
      <c r="I416" s="138"/>
      <c r="J416" s="138"/>
      <c r="K416" s="138"/>
      <c r="L416" s="138"/>
      <c r="M416" s="138"/>
      <c r="N416" s="138"/>
      <c r="O416" s="138"/>
      <c r="P416" s="138"/>
      <c r="Q416" s="138"/>
      <c r="R416" s="138"/>
      <c r="S416" s="138"/>
    </row>
    <row r="417" spans="1:19" x14ac:dyDescent="0.2">
      <c r="A417" s="826" t="s">
        <v>3670</v>
      </c>
      <c r="B417" s="826"/>
      <c r="C417" s="826"/>
      <c r="D417" s="826"/>
      <c r="E417" s="826"/>
      <c r="F417" s="826"/>
      <c r="G417" s="826"/>
      <c r="H417" s="826"/>
      <c r="I417" s="826"/>
      <c r="J417" s="826"/>
      <c r="K417" s="826"/>
      <c r="L417" s="826"/>
      <c r="M417" s="826"/>
      <c r="N417" s="826"/>
      <c r="O417" s="826"/>
      <c r="P417" s="826"/>
      <c r="Q417" s="826"/>
      <c r="R417" s="826"/>
      <c r="S417" s="826"/>
    </row>
    <row r="418" spans="1:19" x14ac:dyDescent="0.2">
      <c r="A418" s="507"/>
      <c r="B418" s="508"/>
      <c r="C418" s="141"/>
      <c r="D418" s="141"/>
      <c r="E418" s="141"/>
      <c r="F418" s="141"/>
      <c r="G418" s="141"/>
      <c r="H418" s="141"/>
      <c r="I418" s="141"/>
      <c r="J418" s="141"/>
      <c r="K418" s="141"/>
      <c r="L418" s="141"/>
      <c r="M418" s="141"/>
      <c r="N418" s="141"/>
      <c r="O418" s="141"/>
      <c r="P418" s="141"/>
      <c r="Q418" s="141"/>
      <c r="R418" s="141"/>
      <c r="S418" s="141"/>
    </row>
    <row r="419" spans="1:19" x14ac:dyDescent="0.2">
      <c r="A419" s="826" t="s">
        <v>3748</v>
      </c>
      <c r="B419" s="826"/>
      <c r="C419" s="826"/>
      <c r="D419" s="826"/>
      <c r="E419" s="826"/>
      <c r="F419" s="826"/>
      <c r="G419" s="826"/>
      <c r="H419" s="826"/>
      <c r="I419" s="826"/>
      <c r="J419" s="826"/>
      <c r="K419" s="826"/>
      <c r="L419" s="826"/>
      <c r="M419" s="826"/>
      <c r="N419" s="826"/>
      <c r="O419" s="826"/>
      <c r="P419" s="826"/>
      <c r="Q419" s="826"/>
      <c r="R419" s="826"/>
      <c r="S419" s="826"/>
    </row>
    <row r="420" spans="1:19" x14ac:dyDescent="0.2">
      <c r="A420" s="138"/>
      <c r="B420" s="141"/>
      <c r="C420" s="141"/>
      <c r="D420" s="141"/>
      <c r="E420" s="141"/>
      <c r="F420" s="141"/>
      <c r="G420" s="141"/>
      <c r="H420" s="141"/>
      <c r="I420" s="141"/>
      <c r="J420" s="141"/>
      <c r="K420" s="141"/>
      <c r="L420" s="141"/>
      <c r="M420" s="141"/>
      <c r="N420" s="141"/>
      <c r="O420" s="141"/>
      <c r="P420" s="141"/>
      <c r="Q420" s="141"/>
      <c r="R420" s="141"/>
      <c r="S420" s="141"/>
    </row>
    <row r="421" spans="1:19" x14ac:dyDescent="0.2">
      <c r="A421" s="832" t="s">
        <v>3797</v>
      </c>
      <c r="B421" s="832"/>
      <c r="C421" s="832"/>
      <c r="D421" s="832"/>
      <c r="E421" s="832"/>
      <c r="F421" s="832"/>
      <c r="G421" s="832"/>
      <c r="H421" s="832"/>
      <c r="I421" s="832"/>
      <c r="J421" s="832"/>
      <c r="K421" s="832"/>
      <c r="L421" s="832"/>
      <c r="M421" s="832"/>
      <c r="N421" s="832"/>
      <c r="O421" s="832"/>
      <c r="P421" s="832"/>
      <c r="Q421" s="832"/>
      <c r="R421" s="832"/>
      <c r="S421" s="832"/>
    </row>
    <row r="422" spans="1:19" x14ac:dyDescent="0.2">
      <c r="A422" s="138"/>
      <c r="B422" s="141"/>
      <c r="C422" s="141"/>
      <c r="D422" s="141"/>
      <c r="E422" s="141"/>
      <c r="F422" s="141"/>
      <c r="G422" s="141"/>
      <c r="H422" s="141"/>
      <c r="I422" s="141"/>
      <c r="J422" s="141"/>
      <c r="K422" s="141"/>
      <c r="L422" s="141"/>
      <c r="M422" s="141"/>
      <c r="N422" s="141"/>
      <c r="O422" s="141"/>
      <c r="P422" s="141"/>
      <c r="Q422" s="141"/>
      <c r="R422" s="141"/>
      <c r="S422" s="141"/>
    </row>
    <row r="423" spans="1:19" x14ac:dyDescent="0.2">
      <c r="A423" s="826" t="s">
        <v>3815</v>
      </c>
      <c r="B423" s="826"/>
      <c r="C423" s="826"/>
      <c r="D423" s="826"/>
      <c r="E423" s="826"/>
      <c r="F423" s="826"/>
      <c r="G423" s="826"/>
      <c r="H423" s="826"/>
      <c r="I423" s="826"/>
      <c r="J423" s="826"/>
      <c r="K423" s="826"/>
      <c r="L423" s="826"/>
      <c r="M423" s="826"/>
      <c r="N423" s="826"/>
      <c r="O423" s="826"/>
      <c r="P423" s="826"/>
      <c r="Q423" s="826"/>
      <c r="R423" s="826"/>
      <c r="S423" s="826"/>
    </row>
    <row r="424" spans="1:19" x14ac:dyDescent="0.2">
      <c r="A424" s="138"/>
      <c r="B424" s="141"/>
      <c r="C424" s="141"/>
      <c r="D424" s="141"/>
      <c r="E424" s="141"/>
      <c r="F424" s="141"/>
      <c r="G424" s="141"/>
      <c r="H424" s="141"/>
      <c r="I424" s="141"/>
      <c r="J424" s="141"/>
      <c r="K424" s="141"/>
      <c r="L424" s="141"/>
      <c r="M424" s="141"/>
      <c r="N424" s="141"/>
      <c r="O424" s="141"/>
      <c r="P424" s="141"/>
      <c r="Q424" s="141"/>
      <c r="R424" s="141"/>
      <c r="S424" s="141"/>
    </row>
    <row r="425" spans="1:19" x14ac:dyDescent="0.2">
      <c r="A425" s="826" t="s">
        <v>3820</v>
      </c>
      <c r="B425" s="826"/>
      <c r="C425" s="826"/>
      <c r="D425" s="826"/>
      <c r="E425" s="826"/>
      <c r="F425" s="826"/>
      <c r="G425" s="826"/>
      <c r="H425" s="826"/>
      <c r="I425" s="826"/>
      <c r="J425" s="826"/>
      <c r="K425" s="826"/>
      <c r="L425" s="826"/>
      <c r="M425" s="826"/>
      <c r="N425" s="826"/>
      <c r="O425" s="826"/>
      <c r="P425" s="826"/>
      <c r="Q425" s="826"/>
      <c r="R425" s="826"/>
      <c r="S425" s="826"/>
    </row>
    <row r="426" spans="1:19" x14ac:dyDescent="0.2">
      <c r="A426" s="138"/>
      <c r="B426" s="141"/>
      <c r="C426" s="141"/>
      <c r="D426" s="141"/>
      <c r="E426" s="141"/>
      <c r="F426" s="141"/>
      <c r="G426" s="141"/>
      <c r="H426" s="141"/>
      <c r="I426" s="141"/>
      <c r="J426" s="141"/>
      <c r="K426" s="141"/>
      <c r="L426" s="141"/>
      <c r="M426" s="141"/>
      <c r="N426" s="141"/>
      <c r="O426" s="141"/>
      <c r="P426" s="141"/>
      <c r="Q426" s="141"/>
      <c r="R426" s="141"/>
      <c r="S426" s="141"/>
    </row>
    <row r="427" spans="1:19" x14ac:dyDescent="0.2">
      <c r="A427" s="826" t="s">
        <v>3839</v>
      </c>
      <c r="B427" s="826"/>
      <c r="C427" s="826"/>
      <c r="D427" s="826"/>
      <c r="E427" s="826"/>
      <c r="F427" s="826"/>
      <c r="G427" s="826"/>
      <c r="H427" s="826"/>
      <c r="I427" s="826"/>
      <c r="J427" s="826"/>
      <c r="K427" s="826"/>
      <c r="L427" s="826"/>
      <c r="M427" s="826"/>
      <c r="N427" s="826"/>
      <c r="O427" s="826"/>
      <c r="P427" s="826"/>
      <c r="Q427" s="826"/>
      <c r="R427" s="826"/>
      <c r="S427" s="826"/>
    </row>
    <row r="428" spans="1:19" x14ac:dyDescent="0.2">
      <c r="A428" s="138"/>
      <c r="B428" s="141"/>
      <c r="C428" s="141"/>
      <c r="D428" s="141"/>
      <c r="E428" s="141"/>
      <c r="F428" s="141"/>
      <c r="G428" s="141"/>
      <c r="H428" s="141"/>
      <c r="I428" s="141"/>
      <c r="J428" s="141"/>
      <c r="K428" s="141"/>
      <c r="L428" s="141"/>
      <c r="M428" s="141"/>
      <c r="N428" s="141"/>
      <c r="O428" s="141"/>
      <c r="P428" s="141"/>
      <c r="Q428" s="141"/>
      <c r="R428" s="141"/>
      <c r="S428" s="141"/>
    </row>
    <row r="429" spans="1:19" x14ac:dyDescent="0.2">
      <c r="A429" s="826" t="s">
        <v>3841</v>
      </c>
      <c r="B429" s="826"/>
      <c r="C429" s="826"/>
      <c r="D429" s="826"/>
      <c r="E429" s="826"/>
      <c r="F429" s="826"/>
      <c r="G429" s="826"/>
      <c r="H429" s="826"/>
      <c r="I429" s="826"/>
      <c r="J429" s="826"/>
      <c r="K429" s="826"/>
      <c r="L429" s="826"/>
      <c r="M429" s="826"/>
      <c r="N429" s="826"/>
      <c r="O429" s="826"/>
      <c r="P429" s="826"/>
      <c r="Q429" s="826"/>
      <c r="R429" s="826"/>
      <c r="S429" s="826"/>
    </row>
    <row r="430" spans="1:19" x14ac:dyDescent="0.2">
      <c r="A430" s="138"/>
      <c r="B430" s="141"/>
      <c r="C430" s="141"/>
      <c r="D430" s="141"/>
      <c r="E430" s="141"/>
      <c r="F430" s="141"/>
      <c r="G430" s="141"/>
      <c r="H430" s="141"/>
      <c r="I430" s="141"/>
      <c r="J430" s="141"/>
      <c r="K430" s="141"/>
      <c r="L430" s="141"/>
      <c r="M430" s="141"/>
      <c r="N430" s="141"/>
      <c r="O430" s="141"/>
      <c r="P430" s="141"/>
      <c r="Q430" s="141"/>
      <c r="R430" s="141"/>
      <c r="S430" s="141"/>
    </row>
    <row r="431" spans="1:19" x14ac:dyDescent="0.2">
      <c r="A431" s="826" t="s">
        <v>3882</v>
      </c>
      <c r="B431" s="826"/>
      <c r="C431" s="826"/>
      <c r="D431" s="826"/>
      <c r="E431" s="826"/>
      <c r="F431" s="826"/>
      <c r="G431" s="826"/>
      <c r="H431" s="826"/>
      <c r="I431" s="826"/>
      <c r="J431" s="826"/>
      <c r="K431" s="826"/>
      <c r="L431" s="826"/>
      <c r="M431" s="826"/>
      <c r="N431" s="826"/>
      <c r="O431" s="826"/>
      <c r="P431" s="826"/>
      <c r="Q431" s="826"/>
      <c r="R431" s="826"/>
      <c r="S431" s="826"/>
    </row>
    <row r="432" spans="1:19" x14ac:dyDescent="0.2">
      <c r="A432" s="138"/>
      <c r="B432" s="141"/>
      <c r="C432" s="141"/>
      <c r="D432" s="141"/>
      <c r="E432" s="141"/>
      <c r="F432" s="141"/>
      <c r="G432" s="141"/>
      <c r="H432" s="141"/>
      <c r="I432" s="141"/>
      <c r="J432" s="141"/>
      <c r="K432" s="141"/>
      <c r="L432" s="141"/>
      <c r="M432" s="141"/>
      <c r="N432" s="141"/>
      <c r="O432" s="141"/>
      <c r="P432" s="141"/>
      <c r="Q432" s="141"/>
      <c r="R432" s="141"/>
      <c r="S432" s="141"/>
    </row>
    <row r="433" spans="1:19" x14ac:dyDescent="0.2">
      <c r="A433" s="826" t="s">
        <v>3885</v>
      </c>
      <c r="B433" s="826"/>
      <c r="C433" s="826"/>
      <c r="D433" s="826"/>
      <c r="E433" s="826"/>
      <c r="F433" s="826"/>
      <c r="G433" s="826"/>
      <c r="H433" s="826"/>
      <c r="I433" s="826"/>
      <c r="J433" s="826"/>
      <c r="K433" s="826"/>
      <c r="L433" s="826"/>
      <c r="M433" s="826"/>
      <c r="N433" s="826"/>
      <c r="O433" s="826"/>
      <c r="P433" s="826"/>
      <c r="Q433" s="826"/>
      <c r="R433" s="826"/>
      <c r="S433" s="826"/>
    </row>
    <row r="434" spans="1:19" x14ac:dyDescent="0.2">
      <c r="A434" s="138"/>
      <c r="B434" s="141"/>
      <c r="C434" s="141"/>
      <c r="D434" s="141"/>
      <c r="E434" s="141"/>
      <c r="F434" s="141"/>
      <c r="G434" s="141"/>
      <c r="H434" s="141"/>
      <c r="I434" s="141"/>
      <c r="J434" s="141"/>
      <c r="K434" s="141"/>
      <c r="L434" s="141"/>
      <c r="M434" s="141"/>
      <c r="N434" s="141"/>
      <c r="O434" s="141"/>
      <c r="P434" s="141"/>
      <c r="Q434" s="141"/>
      <c r="R434" s="141"/>
      <c r="S434" s="141"/>
    </row>
    <row r="435" spans="1:19" x14ac:dyDescent="0.2">
      <c r="A435" s="826" t="s">
        <v>3893</v>
      </c>
      <c r="B435" s="826"/>
      <c r="C435" s="826"/>
      <c r="D435" s="826"/>
      <c r="E435" s="826"/>
      <c r="F435" s="826"/>
      <c r="G435" s="826"/>
      <c r="H435" s="826"/>
      <c r="I435" s="826"/>
      <c r="J435" s="826"/>
      <c r="K435" s="826"/>
      <c r="L435" s="826"/>
      <c r="M435" s="826"/>
      <c r="N435" s="826"/>
      <c r="O435" s="826"/>
      <c r="P435" s="826"/>
      <c r="Q435" s="826"/>
      <c r="R435" s="826"/>
      <c r="S435" s="826"/>
    </row>
    <row r="436" spans="1:19" x14ac:dyDescent="0.2">
      <c r="A436" s="82"/>
      <c r="B436" s="82"/>
      <c r="C436" s="82"/>
      <c r="D436" s="82"/>
      <c r="E436" s="82"/>
      <c r="F436" s="82"/>
      <c r="G436" s="82"/>
      <c r="H436" s="82"/>
      <c r="I436" s="82"/>
      <c r="J436" s="82"/>
      <c r="K436" s="82"/>
      <c r="L436" s="82"/>
      <c r="M436" s="82"/>
      <c r="N436" s="82"/>
      <c r="O436" s="82"/>
      <c r="P436" s="82"/>
      <c r="Q436" s="82"/>
      <c r="R436" s="82"/>
      <c r="S436" s="82"/>
    </row>
    <row r="437" spans="1:19" x14ac:dyDescent="0.2">
      <c r="A437" s="1072" t="s">
        <v>181</v>
      </c>
      <c r="B437" s="1072"/>
      <c r="C437" s="1072"/>
      <c r="D437" s="1072"/>
      <c r="E437" s="1072"/>
      <c r="F437" s="1072"/>
      <c r="G437" s="1072"/>
      <c r="H437" s="1072"/>
      <c r="I437" s="1072"/>
      <c r="J437" s="1072"/>
      <c r="K437" s="1072"/>
      <c r="L437" s="1072"/>
      <c r="M437" s="1072"/>
      <c r="N437" s="1072"/>
      <c r="O437" s="1072"/>
      <c r="P437" s="1072"/>
      <c r="Q437" s="1072"/>
      <c r="R437" s="1072"/>
      <c r="S437" s="1072"/>
    </row>
    <row r="438" spans="1:19" s="21" customFormat="1" x14ac:dyDescent="0.2">
      <c r="A438" s="79">
        <f>SUM(A436,A434,A432,A430,A428,A426,A424,A422,A420,A418)</f>
        <v>0</v>
      </c>
      <c r="B438" s="436">
        <f t="shared" ref="B438:S438" si="10">SUM(B436,B434,B432,B430,B428,B426,B424,B422,B420,B418)</f>
        <v>0</v>
      </c>
      <c r="C438" s="436">
        <f t="shared" si="10"/>
        <v>0</v>
      </c>
      <c r="D438" s="436">
        <f t="shared" si="10"/>
        <v>0</v>
      </c>
      <c r="E438" s="436">
        <f t="shared" si="10"/>
        <v>0</v>
      </c>
      <c r="F438" s="436">
        <f t="shared" si="10"/>
        <v>0</v>
      </c>
      <c r="G438" s="436">
        <f t="shared" si="10"/>
        <v>0</v>
      </c>
      <c r="H438" s="436">
        <f t="shared" si="10"/>
        <v>0</v>
      </c>
      <c r="I438" s="436">
        <f t="shared" si="10"/>
        <v>0</v>
      </c>
      <c r="J438" s="436">
        <f t="shared" si="10"/>
        <v>0</v>
      </c>
      <c r="K438" s="436">
        <f t="shared" si="10"/>
        <v>0</v>
      </c>
      <c r="L438" s="436">
        <f t="shared" si="10"/>
        <v>0</v>
      </c>
      <c r="M438" s="436">
        <f t="shared" si="10"/>
        <v>0</v>
      </c>
      <c r="N438" s="436">
        <f t="shared" si="10"/>
        <v>0</v>
      </c>
      <c r="O438" s="436">
        <f t="shared" si="10"/>
        <v>0</v>
      </c>
      <c r="P438" s="436">
        <f t="shared" si="10"/>
        <v>0</v>
      </c>
      <c r="Q438" s="436">
        <f t="shared" si="10"/>
        <v>0</v>
      </c>
      <c r="R438" s="436">
        <f t="shared" si="10"/>
        <v>0</v>
      </c>
      <c r="S438" s="436">
        <f t="shared" si="10"/>
        <v>0</v>
      </c>
    </row>
    <row r="439" spans="1:19" x14ac:dyDescent="0.2">
      <c r="A439" s="5"/>
      <c r="B439" s="5"/>
      <c r="C439" s="5"/>
      <c r="D439" s="5"/>
      <c r="E439" s="5"/>
      <c r="F439" s="5"/>
      <c r="G439" s="5"/>
      <c r="H439" s="5"/>
      <c r="I439" s="5"/>
      <c r="J439" s="5"/>
      <c r="K439" s="5"/>
      <c r="L439" s="5"/>
      <c r="M439" s="5"/>
      <c r="N439" s="5"/>
      <c r="O439" s="5"/>
      <c r="P439" s="5"/>
      <c r="Q439" s="5"/>
      <c r="R439" s="5"/>
      <c r="S439" s="5"/>
    </row>
    <row r="440" spans="1:19" ht="20.25" customHeight="1" x14ac:dyDescent="0.2">
      <c r="A440" s="854" t="s">
        <v>1109</v>
      </c>
      <c r="B440" s="855"/>
      <c r="C440" s="855"/>
      <c r="D440" s="855"/>
      <c r="E440" s="855"/>
      <c r="F440" s="855"/>
      <c r="G440" s="855"/>
      <c r="H440" s="855"/>
      <c r="I440" s="855"/>
      <c r="J440" s="855"/>
      <c r="K440" s="855"/>
      <c r="L440" s="855"/>
      <c r="M440" s="855"/>
      <c r="N440" s="855"/>
      <c r="O440" s="855"/>
      <c r="P440" s="855"/>
      <c r="Q440" s="855"/>
      <c r="R440" s="855"/>
      <c r="S440" s="856"/>
    </row>
    <row r="441" spans="1:19" x14ac:dyDescent="0.2">
      <c r="A441" s="1070" t="s">
        <v>173</v>
      </c>
      <c r="B441" s="1055"/>
      <c r="C441" s="1055"/>
      <c r="D441" s="1055"/>
      <c r="E441" s="1055"/>
      <c r="F441" s="1055"/>
      <c r="G441" s="1055"/>
      <c r="H441" s="1055"/>
      <c r="I441" s="1055"/>
      <c r="J441" s="1055"/>
      <c r="K441" s="1055"/>
      <c r="L441" s="1055"/>
      <c r="M441" s="1055"/>
      <c r="N441" s="1055"/>
      <c r="O441" s="1055"/>
      <c r="P441" s="1055"/>
      <c r="Q441" s="1055"/>
      <c r="R441" s="1055"/>
      <c r="S441" s="1071"/>
    </row>
    <row r="442" spans="1:19" x14ac:dyDescent="0.2">
      <c r="A442" s="833" t="s">
        <v>83</v>
      </c>
      <c r="B442" s="834"/>
      <c r="C442" s="834"/>
      <c r="D442" s="834"/>
      <c r="E442" s="834"/>
      <c r="F442" s="834"/>
      <c r="G442" s="834"/>
      <c r="H442" s="834"/>
      <c r="I442" s="834"/>
      <c r="J442" s="834"/>
      <c r="K442" s="834"/>
      <c r="L442" s="834"/>
      <c r="M442" s="834"/>
      <c r="N442" s="834"/>
      <c r="O442" s="834"/>
      <c r="P442" s="834"/>
      <c r="Q442" s="834"/>
      <c r="R442" s="834"/>
      <c r="S442" s="835"/>
    </row>
    <row r="443" spans="1:19" x14ac:dyDescent="0.2">
      <c r="A443" s="833" t="s">
        <v>973</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974</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975</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976</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977</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978</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6" t="s">
        <v>979</v>
      </c>
      <c r="B449" s="837"/>
      <c r="C449" s="837"/>
      <c r="D449" s="837"/>
      <c r="E449" s="837"/>
      <c r="F449" s="837"/>
      <c r="G449" s="837"/>
      <c r="H449" s="837"/>
      <c r="I449" s="837"/>
      <c r="J449" s="837"/>
      <c r="K449" s="837"/>
      <c r="L449" s="837"/>
      <c r="M449" s="837"/>
      <c r="N449" s="837"/>
      <c r="O449" s="837"/>
      <c r="P449" s="837"/>
      <c r="Q449" s="837"/>
      <c r="R449" s="837"/>
      <c r="S449" s="838"/>
    </row>
    <row r="450" spans="1:19" ht="29.25" customHeight="1" x14ac:dyDescent="0.2">
      <c r="A450" s="831" t="s">
        <v>41</v>
      </c>
      <c r="B450" s="831"/>
      <c r="C450" s="831"/>
      <c r="D450" s="831" t="s">
        <v>42</v>
      </c>
      <c r="E450" s="831"/>
      <c r="F450" s="831" t="s">
        <v>43</v>
      </c>
      <c r="G450" s="831"/>
      <c r="H450" s="831"/>
      <c r="I450" s="831" t="s">
        <v>44</v>
      </c>
      <c r="J450" s="831"/>
      <c r="K450" s="827" t="s">
        <v>45</v>
      </c>
      <c r="L450" s="1064"/>
      <c r="M450" s="1064"/>
      <c r="N450" s="1065"/>
      <c r="O450" s="841" t="s">
        <v>46</v>
      </c>
      <c r="P450" s="841"/>
      <c r="Q450" s="842"/>
      <c r="R450" s="831" t="s">
        <v>47</v>
      </c>
      <c r="S450" s="831"/>
    </row>
    <row r="451" spans="1:19" ht="28.5" customHeight="1" x14ac:dyDescent="0.2">
      <c r="A451" s="830" t="s">
        <v>48</v>
      </c>
      <c r="B451" s="830" t="s">
        <v>49</v>
      </c>
      <c r="C451" s="852" t="s">
        <v>50</v>
      </c>
      <c r="D451" s="830" t="s">
        <v>51</v>
      </c>
      <c r="E451" s="830" t="s">
        <v>52</v>
      </c>
      <c r="F451" s="827" t="s">
        <v>53</v>
      </c>
      <c r="G451" s="828"/>
      <c r="H451" s="829"/>
      <c r="I451" s="830" t="s">
        <v>54</v>
      </c>
      <c r="J451" s="830" t="s">
        <v>55</v>
      </c>
      <c r="K451" s="827" t="s">
        <v>56</v>
      </c>
      <c r="L451" s="829"/>
      <c r="M451" s="827" t="s">
        <v>57</v>
      </c>
      <c r="N451" s="829"/>
      <c r="O451" s="830" t="s">
        <v>58</v>
      </c>
      <c r="P451" s="830" t="s">
        <v>59</v>
      </c>
      <c r="Q451" s="830" t="s">
        <v>60</v>
      </c>
      <c r="R451" s="830" t="s">
        <v>61</v>
      </c>
      <c r="S451" s="830" t="s">
        <v>62</v>
      </c>
    </row>
    <row r="452" spans="1:19" ht="59.25" customHeight="1" x14ac:dyDescent="0.2">
      <c r="A452" s="831"/>
      <c r="B452" s="831"/>
      <c r="C452" s="853"/>
      <c r="D452" s="831"/>
      <c r="E452" s="831"/>
      <c r="F452" s="135" t="s">
        <v>63</v>
      </c>
      <c r="G452" s="135" t="s">
        <v>64</v>
      </c>
      <c r="H452" s="135" t="s">
        <v>65</v>
      </c>
      <c r="I452" s="831"/>
      <c r="J452" s="831"/>
      <c r="K452" s="139" t="s">
        <v>66</v>
      </c>
      <c r="L452" s="139" t="s">
        <v>67</v>
      </c>
      <c r="M452" s="139" t="s">
        <v>68</v>
      </c>
      <c r="N452" s="139" t="s">
        <v>67</v>
      </c>
      <c r="O452" s="831"/>
      <c r="P452" s="831"/>
      <c r="Q452" s="831"/>
      <c r="R452" s="831"/>
      <c r="S452" s="831"/>
    </row>
    <row r="453" spans="1:19" x14ac:dyDescent="0.2">
      <c r="A453" s="826" t="s">
        <v>2407</v>
      </c>
      <c r="B453" s="826"/>
      <c r="C453" s="826"/>
      <c r="D453" s="826"/>
      <c r="E453" s="826"/>
      <c r="F453" s="826"/>
      <c r="G453" s="826"/>
      <c r="H453" s="826"/>
      <c r="I453" s="826"/>
      <c r="J453" s="826"/>
      <c r="K453" s="826"/>
      <c r="L453" s="826"/>
      <c r="M453" s="826"/>
      <c r="N453" s="826"/>
      <c r="O453" s="826"/>
      <c r="P453" s="826"/>
      <c r="Q453" s="826"/>
      <c r="R453" s="826"/>
      <c r="S453" s="826"/>
    </row>
    <row r="454" spans="1:19" x14ac:dyDescent="0.2">
      <c r="A454" s="142"/>
      <c r="B454" s="138"/>
      <c r="C454" s="138"/>
      <c r="D454" s="138"/>
      <c r="E454" s="138"/>
      <c r="F454" s="138"/>
      <c r="G454" s="138"/>
      <c r="H454" s="138"/>
      <c r="I454" s="138"/>
      <c r="J454" s="138"/>
      <c r="K454" s="138"/>
      <c r="L454" s="138"/>
      <c r="M454" s="138"/>
      <c r="N454" s="138"/>
      <c r="O454" s="138"/>
      <c r="P454" s="138"/>
      <c r="Q454" s="138"/>
      <c r="R454" s="138"/>
      <c r="S454" s="138"/>
    </row>
    <row r="455" spans="1:19" x14ac:dyDescent="0.2">
      <c r="A455" s="826" t="s">
        <v>70</v>
      </c>
      <c r="B455" s="826"/>
      <c r="C455" s="826"/>
      <c r="D455" s="826"/>
      <c r="E455" s="826"/>
      <c r="F455" s="826"/>
      <c r="G455" s="826"/>
      <c r="H455" s="826"/>
      <c r="I455" s="826"/>
      <c r="J455" s="826"/>
      <c r="K455" s="826"/>
      <c r="L455" s="826"/>
      <c r="M455" s="826"/>
      <c r="N455" s="826"/>
      <c r="O455" s="826"/>
      <c r="P455" s="826"/>
      <c r="Q455" s="826"/>
      <c r="R455" s="826"/>
      <c r="S455" s="826"/>
    </row>
    <row r="456" spans="1:19" x14ac:dyDescent="0.2">
      <c r="A456" s="163"/>
      <c r="B456" s="163"/>
      <c r="C456" s="82"/>
      <c r="D456" s="82"/>
      <c r="E456" s="82"/>
      <c r="F456" s="82"/>
      <c r="G456" s="82"/>
      <c r="H456" s="82"/>
      <c r="I456" s="82"/>
      <c r="J456" s="82"/>
      <c r="K456" s="82"/>
      <c r="L456" s="82"/>
      <c r="M456" s="82"/>
      <c r="N456" s="82"/>
      <c r="O456" s="82"/>
      <c r="P456" s="82"/>
      <c r="Q456" s="82"/>
      <c r="R456" s="82"/>
      <c r="S456" s="82"/>
    </row>
    <row r="457" spans="1:19" x14ac:dyDescent="0.2">
      <c r="A457" s="826" t="s">
        <v>71</v>
      </c>
      <c r="B457" s="826"/>
      <c r="C457" s="826"/>
      <c r="D457" s="826"/>
      <c r="E457" s="826"/>
      <c r="F457" s="826"/>
      <c r="G457" s="826"/>
      <c r="H457" s="826"/>
      <c r="I457" s="826"/>
      <c r="J457" s="826"/>
      <c r="K457" s="826"/>
      <c r="L457" s="826"/>
      <c r="M457" s="826"/>
      <c r="N457" s="826"/>
      <c r="O457" s="826"/>
      <c r="P457" s="826"/>
      <c r="Q457" s="826"/>
      <c r="R457" s="826"/>
      <c r="S457" s="826"/>
    </row>
    <row r="458" spans="1:19" x14ac:dyDescent="0.2">
      <c r="A458" s="138"/>
      <c r="B458" s="141"/>
      <c r="C458" s="141"/>
      <c r="D458" s="141"/>
      <c r="E458" s="141"/>
      <c r="F458" s="141"/>
      <c r="G458" s="141"/>
      <c r="H458" s="141"/>
      <c r="I458" s="141"/>
      <c r="J458" s="141"/>
      <c r="K458" s="141"/>
      <c r="L458" s="141"/>
      <c r="M458" s="141"/>
      <c r="N458" s="141"/>
      <c r="O458" s="141"/>
      <c r="P458" s="141"/>
      <c r="Q458" s="141"/>
      <c r="R458" s="141"/>
      <c r="S458" s="141"/>
    </row>
    <row r="459" spans="1:19" x14ac:dyDescent="0.2">
      <c r="A459" s="826" t="s">
        <v>72</v>
      </c>
      <c r="B459" s="826"/>
      <c r="C459" s="826"/>
      <c r="D459" s="826"/>
      <c r="E459" s="826"/>
      <c r="F459" s="826"/>
      <c r="G459" s="826"/>
      <c r="H459" s="826"/>
      <c r="I459" s="826"/>
      <c r="J459" s="826"/>
      <c r="K459" s="826"/>
      <c r="L459" s="826"/>
      <c r="M459" s="826"/>
      <c r="N459" s="826"/>
      <c r="O459" s="826"/>
      <c r="P459" s="826"/>
      <c r="Q459" s="826"/>
      <c r="R459" s="826"/>
      <c r="S459" s="826"/>
    </row>
    <row r="460" spans="1:19" x14ac:dyDescent="0.2">
      <c r="A460" s="138"/>
      <c r="B460" s="141"/>
      <c r="C460" s="141"/>
      <c r="D460" s="141"/>
      <c r="E460" s="141"/>
      <c r="F460" s="141"/>
      <c r="G460" s="141"/>
      <c r="H460" s="141"/>
      <c r="I460" s="141"/>
      <c r="J460" s="141"/>
      <c r="K460" s="141"/>
      <c r="L460" s="141"/>
      <c r="M460" s="141"/>
      <c r="N460" s="141"/>
      <c r="O460" s="141"/>
      <c r="P460" s="141"/>
      <c r="Q460" s="141"/>
      <c r="R460" s="141"/>
      <c r="S460" s="141"/>
    </row>
    <row r="461" spans="1:19" x14ac:dyDescent="0.2">
      <c r="A461" s="832" t="s">
        <v>3797</v>
      </c>
      <c r="B461" s="832"/>
      <c r="C461" s="832"/>
      <c r="D461" s="832"/>
      <c r="E461" s="832"/>
      <c r="F461" s="832"/>
      <c r="G461" s="832"/>
      <c r="H461" s="832"/>
      <c r="I461" s="832"/>
      <c r="J461" s="832"/>
      <c r="K461" s="832"/>
      <c r="L461" s="832"/>
      <c r="M461" s="832"/>
      <c r="N461" s="832"/>
      <c r="O461" s="832"/>
      <c r="P461" s="832"/>
      <c r="Q461" s="832"/>
      <c r="R461" s="832"/>
      <c r="S461" s="832"/>
    </row>
    <row r="462" spans="1:19" x14ac:dyDescent="0.2">
      <c r="A462" s="138"/>
      <c r="B462" s="141"/>
      <c r="C462" s="141"/>
      <c r="D462" s="141"/>
      <c r="E462" s="141"/>
      <c r="F462" s="141"/>
      <c r="G462" s="141"/>
      <c r="H462" s="141"/>
      <c r="I462" s="141"/>
      <c r="J462" s="141"/>
      <c r="K462" s="141"/>
      <c r="L462" s="141"/>
      <c r="M462" s="141"/>
      <c r="N462" s="141"/>
      <c r="O462" s="141"/>
      <c r="P462" s="141"/>
      <c r="Q462" s="141"/>
      <c r="R462" s="141"/>
      <c r="S462" s="141"/>
    </row>
    <row r="463" spans="1:19" x14ac:dyDescent="0.2">
      <c r="A463" s="826" t="s">
        <v>3815</v>
      </c>
      <c r="B463" s="826"/>
      <c r="C463" s="826"/>
      <c r="D463" s="826"/>
      <c r="E463" s="826"/>
      <c r="F463" s="826"/>
      <c r="G463" s="826"/>
      <c r="H463" s="826"/>
      <c r="I463" s="826"/>
      <c r="J463" s="826"/>
      <c r="K463" s="826"/>
      <c r="L463" s="826"/>
      <c r="M463" s="826"/>
      <c r="N463" s="826"/>
      <c r="O463" s="826"/>
      <c r="P463" s="826"/>
      <c r="Q463" s="826"/>
      <c r="R463" s="826"/>
      <c r="S463" s="826"/>
    </row>
    <row r="464" spans="1:19" x14ac:dyDescent="0.2">
      <c r="A464" s="138"/>
      <c r="B464" s="141"/>
      <c r="C464" s="141"/>
      <c r="D464" s="141"/>
      <c r="E464" s="141"/>
      <c r="F464" s="141"/>
      <c r="G464" s="141"/>
      <c r="H464" s="141"/>
      <c r="I464" s="141"/>
      <c r="J464" s="141"/>
      <c r="K464" s="141"/>
      <c r="L464" s="141"/>
      <c r="M464" s="141"/>
      <c r="N464" s="141"/>
      <c r="O464" s="141"/>
      <c r="P464" s="141"/>
      <c r="Q464" s="141"/>
      <c r="R464" s="141"/>
      <c r="S464" s="141"/>
    </row>
    <row r="465" spans="1:19" x14ac:dyDescent="0.2">
      <c r="A465" s="826" t="s">
        <v>3820</v>
      </c>
      <c r="B465" s="826"/>
      <c r="C465" s="826"/>
      <c r="D465" s="826"/>
      <c r="E465" s="826"/>
      <c r="F465" s="826"/>
      <c r="G465" s="826"/>
      <c r="H465" s="826"/>
      <c r="I465" s="826"/>
      <c r="J465" s="826"/>
      <c r="K465" s="826"/>
      <c r="L465" s="826"/>
      <c r="M465" s="826"/>
      <c r="N465" s="826"/>
      <c r="O465" s="826"/>
      <c r="P465" s="826"/>
      <c r="Q465" s="826"/>
      <c r="R465" s="826"/>
      <c r="S465" s="826"/>
    </row>
    <row r="466" spans="1:19" x14ac:dyDescent="0.2">
      <c r="A466" s="138"/>
      <c r="B466" s="141"/>
      <c r="C466" s="141"/>
      <c r="D466" s="141"/>
      <c r="E466" s="141"/>
      <c r="F466" s="141"/>
      <c r="G466" s="141"/>
      <c r="H466" s="141"/>
      <c r="I466" s="141"/>
      <c r="J466" s="141"/>
      <c r="K466" s="141"/>
      <c r="L466" s="141"/>
      <c r="M466" s="141"/>
      <c r="N466" s="141"/>
      <c r="O466" s="141"/>
      <c r="P466" s="141"/>
      <c r="Q466" s="141"/>
      <c r="R466" s="141"/>
      <c r="S466" s="141"/>
    </row>
    <row r="467" spans="1:19" x14ac:dyDescent="0.2">
      <c r="A467" s="826" t="s">
        <v>76</v>
      </c>
      <c r="B467" s="826"/>
      <c r="C467" s="826"/>
      <c r="D467" s="826"/>
      <c r="E467" s="826"/>
      <c r="F467" s="826"/>
      <c r="G467" s="826"/>
      <c r="H467" s="826"/>
      <c r="I467" s="826"/>
      <c r="J467" s="826"/>
      <c r="K467" s="826"/>
      <c r="L467" s="826"/>
      <c r="M467" s="826"/>
      <c r="N467" s="826"/>
      <c r="O467" s="826"/>
      <c r="P467" s="826"/>
      <c r="Q467" s="826"/>
      <c r="R467" s="826"/>
      <c r="S467" s="826"/>
    </row>
    <row r="468" spans="1:19" x14ac:dyDescent="0.2">
      <c r="A468" s="138"/>
      <c r="B468" s="141"/>
      <c r="C468" s="141"/>
      <c r="D468" s="141"/>
      <c r="E468" s="141"/>
      <c r="F468" s="141"/>
      <c r="G468" s="141"/>
      <c r="H468" s="141"/>
      <c r="I468" s="141"/>
      <c r="J468" s="141"/>
      <c r="K468" s="141"/>
      <c r="L468" s="141"/>
      <c r="M468" s="141"/>
      <c r="N468" s="141"/>
      <c r="O468" s="141"/>
      <c r="P468" s="141"/>
      <c r="Q468" s="141"/>
      <c r="R468" s="141"/>
      <c r="S468" s="141"/>
    </row>
    <row r="469" spans="1:19" x14ac:dyDescent="0.2">
      <c r="A469" s="826" t="s">
        <v>3853</v>
      </c>
      <c r="B469" s="826"/>
      <c r="C469" s="826"/>
      <c r="D469" s="826"/>
      <c r="E469" s="826"/>
      <c r="F469" s="826"/>
      <c r="G469" s="826"/>
      <c r="H469" s="826"/>
      <c r="I469" s="826"/>
      <c r="J469" s="826"/>
      <c r="K469" s="826"/>
      <c r="L469" s="826"/>
      <c r="M469" s="826"/>
      <c r="N469" s="826"/>
      <c r="O469" s="826"/>
      <c r="P469" s="826"/>
      <c r="Q469" s="826"/>
      <c r="R469" s="826"/>
      <c r="S469" s="826"/>
    </row>
    <row r="470" spans="1:19" x14ac:dyDescent="0.2">
      <c r="A470" s="138"/>
      <c r="B470" s="141"/>
      <c r="C470" s="141"/>
      <c r="D470" s="141"/>
      <c r="E470" s="141"/>
      <c r="F470" s="141"/>
      <c r="G470" s="141"/>
      <c r="H470" s="141"/>
      <c r="I470" s="141"/>
      <c r="J470" s="141"/>
      <c r="K470" s="141"/>
      <c r="L470" s="141"/>
      <c r="M470" s="141"/>
      <c r="N470" s="141"/>
      <c r="O470" s="141"/>
      <c r="P470" s="141"/>
      <c r="Q470" s="141"/>
      <c r="R470" s="141"/>
      <c r="S470" s="141"/>
    </row>
    <row r="471" spans="1:19" x14ac:dyDescent="0.2">
      <c r="A471" s="826" t="s">
        <v>3881</v>
      </c>
      <c r="B471" s="826"/>
      <c r="C471" s="826"/>
      <c r="D471" s="826"/>
      <c r="E471" s="826"/>
      <c r="F471" s="826"/>
      <c r="G471" s="826"/>
      <c r="H471" s="826"/>
      <c r="I471" s="826"/>
      <c r="J471" s="826"/>
      <c r="K471" s="826"/>
      <c r="L471" s="826"/>
      <c r="M471" s="826"/>
      <c r="N471" s="826"/>
      <c r="O471" s="826"/>
      <c r="P471" s="826"/>
      <c r="Q471" s="826"/>
      <c r="R471" s="826"/>
      <c r="S471" s="826"/>
    </row>
    <row r="472" spans="1:19" x14ac:dyDescent="0.2">
      <c r="A472" s="138"/>
      <c r="B472" s="141"/>
      <c r="C472" s="141"/>
      <c r="D472" s="141"/>
      <c r="E472" s="141"/>
      <c r="F472" s="141"/>
      <c r="G472" s="141"/>
      <c r="H472" s="141"/>
      <c r="I472" s="141"/>
      <c r="J472" s="141"/>
      <c r="K472" s="141"/>
      <c r="L472" s="141"/>
      <c r="M472" s="141"/>
      <c r="N472" s="141"/>
      <c r="O472" s="141"/>
      <c r="P472" s="141"/>
      <c r="Q472" s="141"/>
      <c r="R472" s="141"/>
      <c r="S472" s="141"/>
    </row>
    <row r="473" spans="1:19" x14ac:dyDescent="0.2">
      <c r="A473" s="826" t="s">
        <v>3884</v>
      </c>
      <c r="B473" s="826"/>
      <c r="C473" s="826"/>
      <c r="D473" s="826"/>
      <c r="E473" s="826"/>
      <c r="F473" s="826"/>
      <c r="G473" s="826"/>
      <c r="H473" s="826"/>
      <c r="I473" s="826"/>
      <c r="J473" s="826"/>
      <c r="K473" s="826"/>
      <c r="L473" s="826"/>
      <c r="M473" s="826"/>
      <c r="N473" s="826"/>
      <c r="O473" s="826"/>
      <c r="P473" s="826"/>
      <c r="Q473" s="826"/>
      <c r="R473" s="826"/>
      <c r="S473" s="826"/>
    </row>
    <row r="474" spans="1:19" x14ac:dyDescent="0.2">
      <c r="A474" s="138"/>
      <c r="B474" s="141"/>
      <c r="C474" s="141"/>
      <c r="D474" s="141"/>
      <c r="E474" s="141"/>
      <c r="F474" s="141"/>
      <c r="G474" s="141"/>
      <c r="H474" s="141"/>
      <c r="I474" s="141"/>
      <c r="J474" s="141"/>
      <c r="K474" s="141"/>
      <c r="L474" s="141"/>
      <c r="M474" s="141"/>
      <c r="N474" s="141"/>
      <c r="O474" s="141"/>
      <c r="P474" s="141"/>
      <c r="Q474" s="141"/>
      <c r="R474" s="141"/>
      <c r="S474" s="141"/>
    </row>
    <row r="475" spans="1:19" x14ac:dyDescent="0.2">
      <c r="A475" s="826" t="s">
        <v>3894</v>
      </c>
      <c r="B475" s="826"/>
      <c r="C475" s="826"/>
      <c r="D475" s="826"/>
      <c r="E475" s="826"/>
      <c r="F475" s="826"/>
      <c r="G475" s="826"/>
      <c r="H475" s="826"/>
      <c r="I475" s="826"/>
      <c r="J475" s="826"/>
      <c r="K475" s="826"/>
      <c r="L475" s="826"/>
      <c r="M475" s="826"/>
      <c r="N475" s="826"/>
      <c r="O475" s="826"/>
      <c r="P475" s="826"/>
      <c r="Q475" s="826"/>
      <c r="R475" s="826"/>
      <c r="S475" s="826"/>
    </row>
    <row r="476" spans="1:19" x14ac:dyDescent="0.2">
      <c r="A476" s="82"/>
      <c r="B476" s="82"/>
      <c r="C476" s="82"/>
      <c r="D476" s="82"/>
      <c r="E476" s="82"/>
      <c r="F476" s="82"/>
      <c r="G476" s="82"/>
      <c r="H476" s="82"/>
      <c r="I476" s="82"/>
      <c r="J476" s="82"/>
      <c r="K476" s="82"/>
      <c r="L476" s="82"/>
      <c r="M476" s="82"/>
      <c r="N476" s="82"/>
      <c r="O476" s="82"/>
      <c r="P476" s="82"/>
      <c r="Q476" s="82"/>
      <c r="R476" s="82"/>
      <c r="S476" s="82"/>
    </row>
    <row r="477" spans="1:19" x14ac:dyDescent="0.2">
      <c r="A477" s="1072" t="s">
        <v>181</v>
      </c>
      <c r="B477" s="1072"/>
      <c r="C477" s="1072"/>
      <c r="D477" s="1072"/>
      <c r="E477" s="1072"/>
      <c r="F477" s="1072"/>
      <c r="G477" s="1072"/>
      <c r="H477" s="1072"/>
      <c r="I477" s="1072"/>
      <c r="J477" s="1072"/>
      <c r="K477" s="1072"/>
      <c r="L477" s="1072"/>
      <c r="M477" s="1072"/>
      <c r="N477" s="1072"/>
      <c r="O477" s="1072"/>
      <c r="P477" s="1072"/>
      <c r="Q477" s="1072"/>
      <c r="R477" s="1072"/>
      <c r="S477" s="1072"/>
    </row>
    <row r="478" spans="1:19" s="21" customFormat="1" x14ac:dyDescent="0.2">
      <c r="A478" s="79">
        <f>SUM(A476,A474,A472,A470,A468,A466,A464,A462,A460,A458,A456)</f>
        <v>0</v>
      </c>
      <c r="B478" s="436">
        <f t="shared" ref="B478:S478" si="11">SUM(B476,B474,B472,B470,B468,B466,B464,B462,B460,B458,B456)</f>
        <v>0</v>
      </c>
      <c r="C478" s="436">
        <f t="shared" si="11"/>
        <v>0</v>
      </c>
      <c r="D478" s="436">
        <f t="shared" si="11"/>
        <v>0</v>
      </c>
      <c r="E478" s="436">
        <f t="shared" si="11"/>
        <v>0</v>
      </c>
      <c r="F478" s="436">
        <f t="shared" si="11"/>
        <v>0</v>
      </c>
      <c r="G478" s="436">
        <f t="shared" si="11"/>
        <v>0</v>
      </c>
      <c r="H478" s="436">
        <f t="shared" si="11"/>
        <v>0</v>
      </c>
      <c r="I478" s="436">
        <f t="shared" si="11"/>
        <v>0</v>
      </c>
      <c r="J478" s="436">
        <f t="shared" si="11"/>
        <v>0</v>
      </c>
      <c r="K478" s="436">
        <f t="shared" si="11"/>
        <v>0</v>
      </c>
      <c r="L478" s="436">
        <f t="shared" si="11"/>
        <v>0</v>
      </c>
      <c r="M478" s="436">
        <f t="shared" si="11"/>
        <v>0</v>
      </c>
      <c r="N478" s="436">
        <f t="shared" si="11"/>
        <v>0</v>
      </c>
      <c r="O478" s="436">
        <f t="shared" si="11"/>
        <v>0</v>
      </c>
      <c r="P478" s="436">
        <f t="shared" si="11"/>
        <v>0</v>
      </c>
      <c r="Q478" s="436">
        <f t="shared" si="11"/>
        <v>0</v>
      </c>
      <c r="R478" s="436">
        <f t="shared" si="11"/>
        <v>0</v>
      </c>
      <c r="S478" s="436">
        <f t="shared" si="11"/>
        <v>0</v>
      </c>
    </row>
    <row r="479" spans="1:19" x14ac:dyDescent="0.2">
      <c r="A479" s="5"/>
      <c r="B479" s="5"/>
      <c r="C479" s="5"/>
      <c r="D479" s="5"/>
      <c r="E479" s="5"/>
      <c r="F479" s="5"/>
      <c r="G479" s="5"/>
      <c r="H479" s="5"/>
      <c r="I479" s="5"/>
      <c r="J479" s="5"/>
      <c r="K479" s="5"/>
      <c r="L479" s="5"/>
      <c r="M479" s="5"/>
      <c r="N479" s="5"/>
      <c r="O479" s="5"/>
      <c r="P479" s="5"/>
      <c r="Q479" s="5"/>
      <c r="R479" s="5"/>
      <c r="S479" s="5"/>
    </row>
    <row r="480" spans="1:19" ht="22.5" customHeight="1" x14ac:dyDescent="0.2">
      <c r="A480" s="854" t="s">
        <v>3396</v>
      </c>
      <c r="B480" s="855"/>
      <c r="C480" s="855"/>
      <c r="D480" s="855"/>
      <c r="E480" s="855"/>
      <c r="F480" s="855"/>
      <c r="G480" s="855"/>
      <c r="H480" s="855"/>
      <c r="I480" s="855"/>
      <c r="J480" s="855"/>
      <c r="K480" s="855"/>
      <c r="L480" s="855"/>
      <c r="M480" s="855"/>
      <c r="N480" s="855"/>
      <c r="O480" s="855"/>
      <c r="P480" s="855"/>
      <c r="Q480" s="855"/>
      <c r="R480" s="855"/>
      <c r="S480" s="856"/>
    </row>
    <row r="481" spans="1:19" x14ac:dyDescent="0.2">
      <c r="A481" s="1070" t="s">
        <v>173</v>
      </c>
      <c r="B481" s="1055"/>
      <c r="C481" s="1055"/>
      <c r="D481" s="1055"/>
      <c r="E481" s="1055"/>
      <c r="F481" s="1055"/>
      <c r="G481" s="1055"/>
      <c r="H481" s="1055"/>
      <c r="I481" s="1055"/>
      <c r="J481" s="1055"/>
      <c r="K481" s="1055"/>
      <c r="L481" s="1055"/>
      <c r="M481" s="1055"/>
      <c r="N481" s="1055"/>
      <c r="O481" s="1055"/>
      <c r="P481" s="1055"/>
      <c r="Q481" s="1055"/>
      <c r="R481" s="1055"/>
      <c r="S481" s="1071"/>
    </row>
    <row r="482" spans="1:19" x14ac:dyDescent="0.2">
      <c r="A482" s="833" t="s">
        <v>83</v>
      </c>
      <c r="B482" s="834"/>
      <c r="C482" s="834"/>
      <c r="D482" s="834"/>
      <c r="E482" s="834"/>
      <c r="F482" s="834"/>
      <c r="G482" s="834"/>
      <c r="H482" s="834"/>
      <c r="I482" s="834"/>
      <c r="J482" s="834"/>
      <c r="K482" s="834"/>
      <c r="L482" s="834"/>
      <c r="M482" s="834"/>
      <c r="N482" s="834"/>
      <c r="O482" s="834"/>
      <c r="P482" s="834"/>
      <c r="Q482" s="834"/>
      <c r="R482" s="834"/>
      <c r="S482" s="835"/>
    </row>
    <row r="483" spans="1:19" x14ac:dyDescent="0.2">
      <c r="A483" s="833" t="s">
        <v>980</v>
      </c>
      <c r="B483" s="834"/>
      <c r="C483" s="834"/>
      <c r="D483" s="834"/>
      <c r="E483" s="834"/>
      <c r="F483" s="834"/>
      <c r="G483" s="834"/>
      <c r="H483" s="834"/>
      <c r="I483" s="834"/>
      <c r="J483" s="834"/>
      <c r="K483" s="834"/>
      <c r="L483" s="834"/>
      <c r="M483" s="834"/>
      <c r="N483" s="834"/>
      <c r="O483" s="834"/>
      <c r="P483" s="834"/>
      <c r="Q483" s="834"/>
      <c r="R483" s="834"/>
      <c r="S483" s="835"/>
    </row>
    <row r="484" spans="1:19" x14ac:dyDescent="0.2">
      <c r="A484" s="833" t="s">
        <v>981</v>
      </c>
      <c r="B484" s="834"/>
      <c r="C484" s="834"/>
      <c r="D484" s="834"/>
      <c r="E484" s="834"/>
      <c r="F484" s="834"/>
      <c r="G484" s="834"/>
      <c r="H484" s="834"/>
      <c r="I484" s="834"/>
      <c r="J484" s="834"/>
      <c r="K484" s="834"/>
      <c r="L484" s="834"/>
      <c r="M484" s="834"/>
      <c r="N484" s="834"/>
      <c r="O484" s="834"/>
      <c r="P484" s="834"/>
      <c r="Q484" s="834"/>
      <c r="R484" s="834"/>
      <c r="S484" s="835"/>
    </row>
    <row r="485" spans="1:19" x14ac:dyDescent="0.2">
      <c r="A485" s="833" t="s">
        <v>982</v>
      </c>
      <c r="B485" s="834"/>
      <c r="C485" s="834"/>
      <c r="D485" s="834"/>
      <c r="E485" s="834"/>
      <c r="F485" s="834"/>
      <c r="G485" s="834"/>
      <c r="H485" s="834"/>
      <c r="I485" s="834"/>
      <c r="J485" s="834"/>
      <c r="K485" s="834"/>
      <c r="L485" s="834"/>
      <c r="M485" s="834"/>
      <c r="N485" s="834"/>
      <c r="O485" s="834"/>
      <c r="P485" s="834"/>
      <c r="Q485" s="834"/>
      <c r="R485" s="834"/>
      <c r="S485" s="835"/>
    </row>
    <row r="486" spans="1:19" x14ac:dyDescent="0.2">
      <c r="A486" s="833" t="s">
        <v>983</v>
      </c>
      <c r="B486" s="834"/>
      <c r="C486" s="834"/>
      <c r="D486" s="834"/>
      <c r="E486" s="834"/>
      <c r="F486" s="834"/>
      <c r="G486" s="834"/>
      <c r="H486" s="834"/>
      <c r="I486" s="834"/>
      <c r="J486" s="834"/>
      <c r="K486" s="834"/>
      <c r="L486" s="834"/>
      <c r="M486" s="834"/>
      <c r="N486" s="834"/>
      <c r="O486" s="834"/>
      <c r="P486" s="834"/>
      <c r="Q486" s="834"/>
      <c r="R486" s="834"/>
      <c r="S486" s="835"/>
    </row>
    <row r="487" spans="1:19" x14ac:dyDescent="0.2">
      <c r="A487" s="833" t="s">
        <v>984</v>
      </c>
      <c r="B487" s="834"/>
      <c r="C487" s="834"/>
      <c r="D487" s="834"/>
      <c r="E487" s="834"/>
      <c r="F487" s="834"/>
      <c r="G487" s="834"/>
      <c r="H487" s="834"/>
      <c r="I487" s="834"/>
      <c r="J487" s="834"/>
      <c r="K487" s="834"/>
      <c r="L487" s="834"/>
      <c r="M487" s="834"/>
      <c r="N487" s="834"/>
      <c r="O487" s="834"/>
      <c r="P487" s="834"/>
      <c r="Q487" s="834"/>
      <c r="R487" s="834"/>
      <c r="S487" s="835"/>
    </row>
    <row r="488" spans="1:19" x14ac:dyDescent="0.2">
      <c r="A488" s="833" t="s">
        <v>387</v>
      </c>
      <c r="B488" s="834"/>
      <c r="C488" s="834"/>
      <c r="D488" s="834"/>
      <c r="E488" s="834"/>
      <c r="F488" s="834"/>
      <c r="G488" s="834"/>
      <c r="H488" s="834"/>
      <c r="I488" s="834"/>
      <c r="J488" s="834"/>
      <c r="K488" s="834"/>
      <c r="L488" s="834"/>
      <c r="M488" s="834"/>
      <c r="N488" s="834"/>
      <c r="O488" s="834"/>
      <c r="P488" s="834"/>
      <c r="Q488" s="834"/>
      <c r="R488" s="834"/>
      <c r="S488" s="835"/>
    </row>
    <row r="489" spans="1:19" x14ac:dyDescent="0.2">
      <c r="A489" s="836" t="s">
        <v>985</v>
      </c>
      <c r="B489" s="837"/>
      <c r="C489" s="837"/>
      <c r="D489" s="837"/>
      <c r="E489" s="837"/>
      <c r="F489" s="837"/>
      <c r="G489" s="837"/>
      <c r="H489" s="837"/>
      <c r="I489" s="837"/>
      <c r="J489" s="837"/>
      <c r="K489" s="837"/>
      <c r="L489" s="837"/>
      <c r="M489" s="837"/>
      <c r="N489" s="837"/>
      <c r="O489" s="837"/>
      <c r="P489" s="837"/>
      <c r="Q489" s="837"/>
      <c r="R489" s="837"/>
      <c r="S489" s="838"/>
    </row>
    <row r="490" spans="1:19" ht="35.25" customHeight="1" x14ac:dyDescent="0.2">
      <c r="A490" s="831" t="s">
        <v>41</v>
      </c>
      <c r="B490" s="831"/>
      <c r="C490" s="831"/>
      <c r="D490" s="831" t="s">
        <v>42</v>
      </c>
      <c r="E490" s="831"/>
      <c r="F490" s="831" t="s">
        <v>43</v>
      </c>
      <c r="G490" s="831"/>
      <c r="H490" s="831"/>
      <c r="I490" s="831" t="s">
        <v>44</v>
      </c>
      <c r="J490" s="831"/>
      <c r="K490" s="827" t="s">
        <v>45</v>
      </c>
      <c r="L490" s="1064"/>
      <c r="M490" s="1064"/>
      <c r="N490" s="1065"/>
      <c r="O490" s="841" t="s">
        <v>46</v>
      </c>
      <c r="P490" s="841"/>
      <c r="Q490" s="842"/>
      <c r="R490" s="831" t="s">
        <v>47</v>
      </c>
      <c r="S490" s="831"/>
    </row>
    <row r="491" spans="1:19" ht="30.75" customHeight="1" x14ac:dyDescent="0.2">
      <c r="A491" s="830" t="s">
        <v>48</v>
      </c>
      <c r="B491" s="830" t="s">
        <v>49</v>
      </c>
      <c r="C491" s="852" t="s">
        <v>50</v>
      </c>
      <c r="D491" s="830" t="s">
        <v>51</v>
      </c>
      <c r="E491" s="830" t="s">
        <v>52</v>
      </c>
      <c r="F491" s="827" t="s">
        <v>53</v>
      </c>
      <c r="G491" s="828"/>
      <c r="H491" s="829"/>
      <c r="I491" s="830" t="s">
        <v>54</v>
      </c>
      <c r="J491" s="830" t="s">
        <v>55</v>
      </c>
      <c r="K491" s="827" t="s">
        <v>56</v>
      </c>
      <c r="L491" s="829"/>
      <c r="M491" s="827" t="s">
        <v>57</v>
      </c>
      <c r="N491" s="829"/>
      <c r="O491" s="830" t="s">
        <v>58</v>
      </c>
      <c r="P491" s="830" t="s">
        <v>59</v>
      </c>
      <c r="Q491" s="830" t="s">
        <v>60</v>
      </c>
      <c r="R491" s="830" t="s">
        <v>61</v>
      </c>
      <c r="S491" s="830" t="s">
        <v>62</v>
      </c>
    </row>
    <row r="492" spans="1:19" ht="57" customHeight="1" x14ac:dyDescent="0.2">
      <c r="A492" s="831"/>
      <c r="B492" s="831"/>
      <c r="C492" s="853"/>
      <c r="D492" s="831"/>
      <c r="E492" s="831"/>
      <c r="F492" s="135" t="s">
        <v>63</v>
      </c>
      <c r="G492" s="135" t="s">
        <v>64</v>
      </c>
      <c r="H492" s="135" t="s">
        <v>65</v>
      </c>
      <c r="I492" s="831"/>
      <c r="J492" s="831"/>
      <c r="K492" s="139" t="s">
        <v>66</v>
      </c>
      <c r="L492" s="139" t="s">
        <v>67</v>
      </c>
      <c r="M492" s="139" t="s">
        <v>68</v>
      </c>
      <c r="N492" s="139" t="s">
        <v>67</v>
      </c>
      <c r="O492" s="831"/>
      <c r="P492" s="831"/>
      <c r="Q492" s="831"/>
      <c r="R492" s="831"/>
      <c r="S492" s="831"/>
    </row>
    <row r="493" spans="1:19" x14ac:dyDescent="0.2">
      <c r="A493" s="826" t="s">
        <v>2407</v>
      </c>
      <c r="B493" s="826"/>
      <c r="C493" s="826"/>
      <c r="D493" s="826"/>
      <c r="E493" s="826"/>
      <c r="F493" s="826"/>
      <c r="G493" s="826"/>
      <c r="H493" s="826"/>
      <c r="I493" s="826"/>
      <c r="J493" s="826"/>
      <c r="K493" s="826"/>
      <c r="L493" s="826"/>
      <c r="M493" s="826"/>
      <c r="N493" s="826"/>
      <c r="O493" s="826"/>
      <c r="P493" s="826"/>
      <c r="Q493" s="826"/>
      <c r="R493" s="826"/>
      <c r="S493" s="826"/>
    </row>
    <row r="494" spans="1:19" x14ac:dyDescent="0.2">
      <c r="A494" s="142"/>
      <c r="B494" s="138"/>
      <c r="C494" s="138"/>
      <c r="D494" s="138"/>
      <c r="E494" s="138"/>
      <c r="F494" s="138"/>
      <c r="G494" s="138"/>
      <c r="H494" s="138"/>
      <c r="I494" s="138"/>
      <c r="J494" s="138"/>
      <c r="K494" s="138"/>
      <c r="L494" s="138"/>
      <c r="M494" s="138"/>
      <c r="N494" s="138"/>
      <c r="O494" s="138"/>
      <c r="P494" s="138"/>
      <c r="Q494" s="138"/>
      <c r="R494" s="138"/>
      <c r="S494" s="138"/>
    </row>
    <row r="495" spans="1:19" x14ac:dyDescent="0.2">
      <c r="A495" s="826" t="s">
        <v>3392</v>
      </c>
      <c r="B495" s="826"/>
      <c r="C495" s="826"/>
      <c r="D495" s="826"/>
      <c r="E495" s="826"/>
      <c r="F495" s="826"/>
      <c r="G495" s="826"/>
      <c r="H495" s="826"/>
      <c r="I495" s="826"/>
      <c r="J495" s="826"/>
      <c r="K495" s="826"/>
      <c r="L495" s="826"/>
      <c r="M495" s="826"/>
      <c r="N495" s="826"/>
      <c r="O495" s="826"/>
      <c r="P495" s="826"/>
      <c r="Q495" s="826"/>
      <c r="R495" s="826"/>
      <c r="S495" s="826"/>
    </row>
    <row r="496" spans="1:19" x14ac:dyDescent="0.2">
      <c r="A496" s="1172"/>
      <c r="B496" s="967"/>
      <c r="C496" s="138"/>
      <c r="D496" s="138"/>
      <c r="E496" s="138"/>
      <c r="F496" s="138"/>
      <c r="G496" s="138"/>
      <c r="H496" s="138"/>
      <c r="I496" s="138"/>
      <c r="J496" s="138"/>
      <c r="K496" s="138"/>
      <c r="L496" s="138"/>
      <c r="M496" s="138"/>
      <c r="N496" s="138"/>
      <c r="O496" s="138"/>
      <c r="P496" s="138"/>
      <c r="Q496" s="138"/>
      <c r="R496" s="138"/>
      <c r="S496" s="138"/>
    </row>
    <row r="497" spans="1:19" x14ac:dyDescent="0.2">
      <c r="A497" s="826" t="s">
        <v>3670</v>
      </c>
      <c r="B497" s="826"/>
      <c r="C497" s="826"/>
      <c r="D497" s="826"/>
      <c r="E497" s="826"/>
      <c r="F497" s="826"/>
      <c r="G497" s="826"/>
      <c r="H497" s="826"/>
      <c r="I497" s="826"/>
      <c r="J497" s="826"/>
      <c r="K497" s="826"/>
      <c r="L497" s="826"/>
      <c r="M497" s="826"/>
      <c r="N497" s="826"/>
      <c r="O497" s="826"/>
      <c r="P497" s="826"/>
      <c r="Q497" s="826"/>
      <c r="R497" s="826"/>
      <c r="S497" s="826"/>
    </row>
    <row r="498" spans="1:19" x14ac:dyDescent="0.2">
      <c r="A498" s="1172"/>
      <c r="B498" s="1225"/>
      <c r="C498" s="141"/>
      <c r="D498" s="141"/>
      <c r="E498" s="141"/>
      <c r="F498" s="141"/>
      <c r="G498" s="141"/>
      <c r="H498" s="141"/>
      <c r="I498" s="141"/>
      <c r="J498" s="141"/>
      <c r="K498" s="141"/>
      <c r="L498" s="141"/>
      <c r="M498" s="141"/>
      <c r="N498" s="141"/>
      <c r="O498" s="141"/>
      <c r="P498" s="141"/>
      <c r="Q498" s="141"/>
      <c r="R498" s="141"/>
      <c r="S498" s="141"/>
    </row>
    <row r="499" spans="1:19" x14ac:dyDescent="0.2">
      <c r="A499" s="826" t="s">
        <v>3747</v>
      </c>
      <c r="B499" s="826"/>
      <c r="C499" s="826"/>
      <c r="D499" s="826"/>
      <c r="E499" s="826"/>
      <c r="F499" s="826"/>
      <c r="G499" s="826"/>
      <c r="H499" s="826"/>
      <c r="I499" s="826"/>
      <c r="J499" s="826"/>
      <c r="K499" s="826"/>
      <c r="L499" s="826"/>
      <c r="M499" s="826"/>
      <c r="N499" s="826"/>
      <c r="O499" s="826"/>
      <c r="P499" s="826"/>
      <c r="Q499" s="826"/>
      <c r="R499" s="826"/>
      <c r="S499" s="826"/>
    </row>
    <row r="500" spans="1:19" x14ac:dyDescent="0.2">
      <c r="A500" s="138"/>
      <c r="B500" s="141"/>
      <c r="C500" s="141"/>
      <c r="D500" s="141"/>
      <c r="E500" s="141"/>
      <c r="F500" s="141"/>
      <c r="G500" s="141"/>
      <c r="H500" s="141"/>
      <c r="I500" s="141"/>
      <c r="J500" s="141"/>
      <c r="K500" s="141"/>
      <c r="L500" s="141"/>
      <c r="M500" s="141"/>
      <c r="N500" s="141"/>
      <c r="O500" s="141"/>
      <c r="P500" s="141"/>
      <c r="Q500" s="141"/>
      <c r="R500" s="141"/>
      <c r="S500" s="141"/>
    </row>
    <row r="501" spans="1:19" x14ac:dyDescent="0.2">
      <c r="A501" s="832" t="s">
        <v>3797</v>
      </c>
      <c r="B501" s="832"/>
      <c r="C501" s="832"/>
      <c r="D501" s="832"/>
      <c r="E501" s="832"/>
      <c r="F501" s="832"/>
      <c r="G501" s="832"/>
      <c r="H501" s="832"/>
      <c r="I501" s="832"/>
      <c r="J501" s="832"/>
      <c r="K501" s="832"/>
      <c r="L501" s="832"/>
      <c r="M501" s="832"/>
      <c r="N501" s="832"/>
      <c r="O501" s="832"/>
      <c r="P501" s="832"/>
      <c r="Q501" s="832"/>
      <c r="R501" s="832"/>
      <c r="S501" s="832"/>
    </row>
    <row r="502" spans="1:19" x14ac:dyDescent="0.2">
      <c r="A502" s="138"/>
      <c r="B502" s="141"/>
      <c r="C502" s="141"/>
      <c r="D502" s="141"/>
      <c r="E502" s="141"/>
      <c r="F502" s="141"/>
      <c r="G502" s="141"/>
      <c r="H502" s="141"/>
      <c r="I502" s="141"/>
      <c r="J502" s="141"/>
      <c r="K502" s="141"/>
      <c r="L502" s="141"/>
      <c r="M502" s="141"/>
      <c r="N502" s="141"/>
      <c r="O502" s="141"/>
      <c r="P502" s="141"/>
      <c r="Q502" s="141"/>
      <c r="R502" s="141"/>
      <c r="S502" s="141"/>
    </row>
    <row r="503" spans="1:19" x14ac:dyDescent="0.2">
      <c r="A503" s="826" t="s">
        <v>3815</v>
      </c>
      <c r="B503" s="826"/>
      <c r="C503" s="826"/>
      <c r="D503" s="826"/>
      <c r="E503" s="826"/>
      <c r="F503" s="826"/>
      <c r="G503" s="826"/>
      <c r="H503" s="826"/>
      <c r="I503" s="826"/>
      <c r="J503" s="826"/>
      <c r="K503" s="826"/>
      <c r="L503" s="826"/>
      <c r="M503" s="826"/>
      <c r="N503" s="826"/>
      <c r="O503" s="826"/>
      <c r="P503" s="826"/>
      <c r="Q503" s="826"/>
      <c r="R503" s="826"/>
      <c r="S503" s="826"/>
    </row>
    <row r="504" spans="1:19" x14ac:dyDescent="0.2">
      <c r="A504" s="138"/>
      <c r="B504" s="141"/>
      <c r="C504" s="141"/>
      <c r="D504" s="141"/>
      <c r="E504" s="141"/>
      <c r="F504" s="141"/>
      <c r="G504" s="141"/>
      <c r="H504" s="141"/>
      <c r="I504" s="141"/>
      <c r="J504" s="141"/>
      <c r="K504" s="141"/>
      <c r="L504" s="141"/>
      <c r="M504" s="141"/>
      <c r="N504" s="141"/>
      <c r="O504" s="141"/>
      <c r="P504" s="141"/>
      <c r="Q504" s="141"/>
      <c r="R504" s="141"/>
      <c r="S504" s="141"/>
    </row>
    <row r="505" spans="1:19" x14ac:dyDescent="0.2">
      <c r="A505" s="826" t="s">
        <v>3820</v>
      </c>
      <c r="B505" s="826"/>
      <c r="C505" s="826"/>
      <c r="D505" s="826"/>
      <c r="E505" s="826"/>
      <c r="F505" s="826"/>
      <c r="G505" s="826"/>
      <c r="H505" s="826"/>
      <c r="I505" s="826"/>
      <c r="J505" s="826"/>
      <c r="K505" s="826"/>
      <c r="L505" s="826"/>
      <c r="M505" s="826"/>
      <c r="N505" s="826"/>
      <c r="O505" s="826"/>
      <c r="P505" s="826"/>
      <c r="Q505" s="826"/>
      <c r="R505" s="826"/>
      <c r="S505" s="826"/>
    </row>
    <row r="506" spans="1:19" x14ac:dyDescent="0.2">
      <c r="A506" s="138"/>
      <c r="B506" s="141"/>
      <c r="C506" s="141"/>
      <c r="D506" s="141"/>
      <c r="E506" s="141"/>
      <c r="F506" s="141"/>
      <c r="G506" s="141"/>
      <c r="H506" s="141"/>
      <c r="I506" s="141"/>
      <c r="J506" s="141"/>
      <c r="K506" s="141"/>
      <c r="L506" s="141"/>
      <c r="M506" s="141"/>
      <c r="N506" s="141"/>
      <c r="O506" s="141"/>
      <c r="P506" s="141"/>
      <c r="Q506" s="141"/>
      <c r="R506" s="141"/>
      <c r="S506" s="141"/>
    </row>
    <row r="507" spans="1:19" x14ac:dyDescent="0.2">
      <c r="A507" s="826" t="s">
        <v>3839</v>
      </c>
      <c r="B507" s="826"/>
      <c r="C507" s="826"/>
      <c r="D507" s="826"/>
      <c r="E507" s="826"/>
      <c r="F507" s="826"/>
      <c r="G507" s="826"/>
      <c r="H507" s="826"/>
      <c r="I507" s="826"/>
      <c r="J507" s="826"/>
      <c r="K507" s="826"/>
      <c r="L507" s="826"/>
      <c r="M507" s="826"/>
      <c r="N507" s="826"/>
      <c r="O507" s="826"/>
      <c r="P507" s="826"/>
      <c r="Q507" s="826"/>
      <c r="R507" s="826"/>
      <c r="S507" s="826"/>
    </row>
    <row r="508" spans="1:19" x14ac:dyDescent="0.2">
      <c r="A508" s="138"/>
      <c r="B508" s="141"/>
      <c r="C508" s="141"/>
      <c r="D508" s="141"/>
      <c r="E508" s="141"/>
      <c r="F508" s="141"/>
      <c r="G508" s="141"/>
      <c r="H508" s="141"/>
      <c r="I508" s="141"/>
      <c r="J508" s="141"/>
      <c r="K508" s="141"/>
      <c r="L508" s="141"/>
      <c r="M508" s="141"/>
      <c r="N508" s="141"/>
      <c r="O508" s="141"/>
      <c r="P508" s="141"/>
      <c r="Q508" s="141"/>
      <c r="R508" s="141"/>
      <c r="S508" s="141"/>
    </row>
    <row r="509" spans="1:19" x14ac:dyDescent="0.2">
      <c r="A509" s="826" t="s">
        <v>3841</v>
      </c>
      <c r="B509" s="826"/>
      <c r="C509" s="826"/>
      <c r="D509" s="826"/>
      <c r="E509" s="826"/>
      <c r="F509" s="826"/>
      <c r="G509" s="826"/>
      <c r="H509" s="826"/>
      <c r="I509" s="826"/>
      <c r="J509" s="826"/>
      <c r="K509" s="826"/>
      <c r="L509" s="826"/>
      <c r="M509" s="826"/>
      <c r="N509" s="826"/>
      <c r="O509" s="826"/>
      <c r="P509" s="826"/>
      <c r="Q509" s="826"/>
      <c r="R509" s="826"/>
      <c r="S509" s="826"/>
    </row>
    <row r="510" spans="1:19" x14ac:dyDescent="0.2">
      <c r="A510" s="138"/>
      <c r="B510" s="141"/>
      <c r="C510" s="141"/>
      <c r="D510" s="141"/>
      <c r="E510" s="141"/>
      <c r="F510" s="141"/>
      <c r="G510" s="141"/>
      <c r="H510" s="141"/>
      <c r="I510" s="141"/>
      <c r="J510" s="141"/>
      <c r="K510" s="141"/>
      <c r="L510" s="141"/>
      <c r="M510" s="141"/>
      <c r="N510" s="141"/>
      <c r="O510" s="141"/>
      <c r="P510" s="141"/>
      <c r="Q510" s="141"/>
      <c r="R510" s="141"/>
      <c r="S510" s="141"/>
    </row>
    <row r="511" spans="1:19" x14ac:dyDescent="0.2">
      <c r="A511" s="826" t="s">
        <v>3881</v>
      </c>
      <c r="B511" s="826"/>
      <c r="C511" s="826"/>
      <c r="D511" s="826"/>
      <c r="E511" s="826"/>
      <c r="F511" s="826"/>
      <c r="G511" s="826"/>
      <c r="H511" s="826"/>
      <c r="I511" s="826"/>
      <c r="J511" s="826"/>
      <c r="K511" s="826"/>
      <c r="L511" s="826"/>
      <c r="M511" s="826"/>
      <c r="N511" s="826"/>
      <c r="O511" s="826"/>
      <c r="P511" s="826"/>
      <c r="Q511" s="826"/>
      <c r="R511" s="826"/>
      <c r="S511" s="826"/>
    </row>
    <row r="512" spans="1:19" x14ac:dyDescent="0.2">
      <c r="A512" s="138"/>
      <c r="B512" s="141"/>
      <c r="C512" s="141"/>
      <c r="D512" s="141"/>
      <c r="E512" s="141"/>
      <c r="F512" s="141"/>
      <c r="G512" s="141"/>
      <c r="H512" s="141"/>
      <c r="I512" s="141"/>
      <c r="J512" s="141"/>
      <c r="K512" s="141"/>
      <c r="L512" s="141"/>
      <c r="M512" s="141"/>
      <c r="N512" s="141"/>
      <c r="O512" s="141"/>
      <c r="P512" s="141"/>
      <c r="Q512" s="141"/>
      <c r="R512" s="141"/>
      <c r="S512" s="141"/>
    </row>
    <row r="513" spans="1:19" x14ac:dyDescent="0.2">
      <c r="A513" s="826" t="s">
        <v>3884</v>
      </c>
      <c r="B513" s="826"/>
      <c r="C513" s="826"/>
      <c r="D513" s="826"/>
      <c r="E513" s="826"/>
      <c r="F513" s="826"/>
      <c r="G513" s="826"/>
      <c r="H513" s="826"/>
      <c r="I513" s="826"/>
      <c r="J513" s="826"/>
      <c r="K513" s="826"/>
      <c r="L513" s="826"/>
      <c r="M513" s="826"/>
      <c r="N513" s="826"/>
      <c r="O513" s="826"/>
      <c r="P513" s="826"/>
      <c r="Q513" s="826"/>
      <c r="R513" s="826"/>
      <c r="S513" s="826"/>
    </row>
    <row r="514" spans="1:19" x14ac:dyDescent="0.2">
      <c r="A514" s="138"/>
      <c r="B514" s="141"/>
      <c r="C514" s="141"/>
      <c r="D514" s="141"/>
      <c r="E514" s="141"/>
      <c r="F514" s="141"/>
      <c r="G514" s="141"/>
      <c r="H514" s="141"/>
      <c r="I514" s="141"/>
      <c r="J514" s="141"/>
      <c r="K514" s="141"/>
      <c r="L514" s="141"/>
      <c r="M514" s="141"/>
      <c r="N514" s="141"/>
      <c r="O514" s="141"/>
      <c r="P514" s="141"/>
      <c r="Q514" s="141"/>
      <c r="R514" s="141"/>
      <c r="S514" s="141"/>
    </row>
    <row r="515" spans="1:19" x14ac:dyDescent="0.2">
      <c r="A515" s="826" t="s">
        <v>3894</v>
      </c>
      <c r="B515" s="826"/>
      <c r="C515" s="826"/>
      <c r="D515" s="826"/>
      <c r="E515" s="826"/>
      <c r="F515" s="826"/>
      <c r="G515" s="826"/>
      <c r="H515" s="826"/>
      <c r="I515" s="826"/>
      <c r="J515" s="826"/>
      <c r="K515" s="826"/>
      <c r="L515" s="826"/>
      <c r="M515" s="826"/>
      <c r="N515" s="826"/>
      <c r="O515" s="826"/>
      <c r="P515" s="826"/>
      <c r="Q515" s="826"/>
      <c r="R515" s="826"/>
      <c r="S515" s="826"/>
    </row>
    <row r="516" spans="1:19" x14ac:dyDescent="0.2">
      <c r="A516" s="82"/>
      <c r="B516" s="82"/>
      <c r="C516" s="82"/>
      <c r="D516" s="82"/>
      <c r="E516" s="82"/>
      <c r="F516" s="82"/>
      <c r="G516" s="82"/>
      <c r="H516" s="82"/>
      <c r="I516" s="82"/>
      <c r="J516" s="82"/>
      <c r="K516" s="82"/>
      <c r="L516" s="82"/>
      <c r="M516" s="82"/>
      <c r="N516" s="82"/>
      <c r="O516" s="82"/>
      <c r="P516" s="82"/>
      <c r="Q516" s="82"/>
      <c r="R516" s="82"/>
      <c r="S516" s="82"/>
    </row>
    <row r="517" spans="1:19" x14ac:dyDescent="0.2">
      <c r="A517" s="1072" t="s">
        <v>181</v>
      </c>
      <c r="B517" s="1072"/>
      <c r="C517" s="1072"/>
      <c r="D517" s="1072"/>
      <c r="E517" s="1072"/>
      <c r="F517" s="1072"/>
      <c r="G517" s="1072"/>
      <c r="H517" s="1072"/>
      <c r="I517" s="1072"/>
      <c r="J517" s="1072"/>
      <c r="K517" s="1072"/>
      <c r="L517" s="1072"/>
      <c r="M517" s="1072"/>
      <c r="N517" s="1072"/>
      <c r="O517" s="1072"/>
      <c r="P517" s="1072"/>
      <c r="Q517" s="1072"/>
      <c r="R517" s="1072"/>
      <c r="S517" s="1072"/>
    </row>
    <row r="518" spans="1:19" s="21" customFormat="1" x14ac:dyDescent="0.2">
      <c r="A518" s="79">
        <f>SUM(A516,A514,A512,A510,A508,A506,A504,A502,A500,A498)</f>
        <v>0</v>
      </c>
      <c r="B518" s="436">
        <f t="shared" ref="B518:S518" si="12">SUM(B516,B514,B512,B510,B508,B506,B504,B502,B500,B498)</f>
        <v>0</v>
      </c>
      <c r="C518" s="436">
        <f t="shared" si="12"/>
        <v>0</v>
      </c>
      <c r="D518" s="436">
        <f t="shared" si="12"/>
        <v>0</v>
      </c>
      <c r="E518" s="436">
        <f t="shared" si="12"/>
        <v>0</v>
      </c>
      <c r="F518" s="436">
        <f t="shared" si="12"/>
        <v>0</v>
      </c>
      <c r="G518" s="436">
        <f t="shared" si="12"/>
        <v>0</v>
      </c>
      <c r="H518" s="436">
        <f t="shared" si="12"/>
        <v>0</v>
      </c>
      <c r="I518" s="436">
        <f t="shared" si="12"/>
        <v>0</v>
      </c>
      <c r="J518" s="436">
        <f t="shared" si="12"/>
        <v>0</v>
      </c>
      <c r="K518" s="436">
        <f t="shared" si="12"/>
        <v>0</v>
      </c>
      <c r="L518" s="436">
        <f t="shared" si="12"/>
        <v>0</v>
      </c>
      <c r="M518" s="436">
        <f t="shared" si="12"/>
        <v>0</v>
      </c>
      <c r="N518" s="436">
        <f t="shared" si="12"/>
        <v>0</v>
      </c>
      <c r="O518" s="436">
        <f t="shared" si="12"/>
        <v>0</v>
      </c>
      <c r="P518" s="436">
        <f t="shared" si="12"/>
        <v>0</v>
      </c>
      <c r="Q518" s="436">
        <f t="shared" si="12"/>
        <v>0</v>
      </c>
      <c r="R518" s="436">
        <f t="shared" si="12"/>
        <v>0</v>
      </c>
      <c r="S518" s="436">
        <f t="shared" si="12"/>
        <v>0</v>
      </c>
    </row>
    <row r="519" spans="1:19" x14ac:dyDescent="0.2">
      <c r="A519" s="5"/>
      <c r="B519" s="5"/>
      <c r="C519" s="5"/>
      <c r="D519" s="5"/>
      <c r="E519" s="5"/>
      <c r="F519" s="5"/>
      <c r="G519" s="5"/>
      <c r="H519" s="5"/>
      <c r="I519" s="5"/>
      <c r="J519" s="5"/>
      <c r="K519" s="5"/>
      <c r="L519" s="5"/>
      <c r="M519" s="5"/>
      <c r="N519" s="5"/>
      <c r="O519" s="5"/>
      <c r="P519" s="5"/>
      <c r="Q519" s="5"/>
      <c r="R519" s="5"/>
      <c r="S519" s="5"/>
    </row>
    <row r="520" spans="1:19" ht="20.25" customHeight="1" x14ac:dyDescent="0.2">
      <c r="A520" s="854" t="s">
        <v>3397</v>
      </c>
      <c r="B520" s="855"/>
      <c r="C520" s="855"/>
      <c r="D520" s="855"/>
      <c r="E520" s="855"/>
      <c r="F520" s="855"/>
      <c r="G520" s="855"/>
      <c r="H520" s="855"/>
      <c r="I520" s="855"/>
      <c r="J520" s="855"/>
      <c r="K520" s="855"/>
      <c r="L520" s="855"/>
      <c r="M520" s="855"/>
      <c r="N520" s="855"/>
      <c r="O520" s="855"/>
      <c r="P520" s="855"/>
      <c r="Q520" s="855"/>
      <c r="R520" s="855"/>
      <c r="S520" s="856"/>
    </row>
    <row r="521" spans="1:19" ht="12.75" customHeight="1" x14ac:dyDescent="0.2">
      <c r="A521" s="833" t="s">
        <v>83</v>
      </c>
      <c r="B521" s="834"/>
      <c r="C521" s="834"/>
      <c r="D521" s="834"/>
      <c r="E521" s="834"/>
      <c r="F521" s="834"/>
      <c r="G521" s="834"/>
      <c r="H521" s="834"/>
      <c r="I521" s="834"/>
      <c r="J521" s="834"/>
      <c r="K521" s="834"/>
      <c r="L521" s="834"/>
      <c r="M521" s="834"/>
      <c r="N521" s="834"/>
      <c r="O521" s="834"/>
      <c r="P521" s="834"/>
      <c r="Q521" s="834"/>
      <c r="R521" s="834"/>
      <c r="S521" s="835"/>
    </row>
    <row r="522" spans="1:19" ht="12.75" customHeight="1" x14ac:dyDescent="0.2">
      <c r="A522" s="833" t="s">
        <v>3398</v>
      </c>
      <c r="B522" s="834"/>
      <c r="C522" s="834"/>
      <c r="D522" s="834"/>
      <c r="E522" s="834"/>
      <c r="F522" s="834"/>
      <c r="G522" s="834"/>
      <c r="H522" s="834"/>
      <c r="I522" s="834"/>
      <c r="J522" s="834"/>
      <c r="K522" s="834"/>
      <c r="L522" s="834"/>
      <c r="M522" s="834"/>
      <c r="N522" s="834"/>
      <c r="O522" s="834"/>
      <c r="P522" s="834"/>
      <c r="Q522" s="834"/>
      <c r="R522" s="834"/>
      <c r="S522" s="835"/>
    </row>
    <row r="523" spans="1:19" ht="12.75" customHeight="1" x14ac:dyDescent="0.2">
      <c r="A523" s="833" t="s">
        <v>3399</v>
      </c>
      <c r="B523" s="834"/>
      <c r="C523" s="834"/>
      <c r="D523" s="834"/>
      <c r="E523" s="834"/>
      <c r="F523" s="834"/>
      <c r="G523" s="834"/>
      <c r="H523" s="834"/>
      <c r="I523" s="834"/>
      <c r="J523" s="834"/>
      <c r="K523" s="834"/>
      <c r="L523" s="834"/>
      <c r="M523" s="834"/>
      <c r="N523" s="834"/>
      <c r="O523" s="834"/>
      <c r="P523" s="834"/>
      <c r="Q523" s="834"/>
      <c r="R523" s="834"/>
      <c r="S523" s="835"/>
    </row>
    <row r="524" spans="1:19" ht="12.75" customHeight="1" x14ac:dyDescent="0.2">
      <c r="A524" s="833" t="s">
        <v>3400</v>
      </c>
      <c r="B524" s="834"/>
      <c r="C524" s="834"/>
      <c r="D524" s="834"/>
      <c r="E524" s="834"/>
      <c r="F524" s="834"/>
      <c r="G524" s="834"/>
      <c r="H524" s="834"/>
      <c r="I524" s="834"/>
      <c r="J524" s="834"/>
      <c r="K524" s="834"/>
      <c r="L524" s="834"/>
      <c r="M524" s="834"/>
      <c r="N524" s="834"/>
      <c r="O524" s="834"/>
      <c r="P524" s="834"/>
      <c r="Q524" s="834"/>
      <c r="R524" s="834"/>
      <c r="S524" s="835"/>
    </row>
    <row r="525" spans="1:19" ht="12.75" customHeight="1" x14ac:dyDescent="0.2">
      <c r="A525" s="833" t="s">
        <v>3401</v>
      </c>
      <c r="B525" s="834"/>
      <c r="C525" s="834"/>
      <c r="D525" s="834"/>
      <c r="E525" s="834"/>
      <c r="F525" s="834"/>
      <c r="G525" s="834"/>
      <c r="H525" s="834"/>
      <c r="I525" s="834"/>
      <c r="J525" s="834"/>
      <c r="K525" s="834"/>
      <c r="L525" s="834"/>
      <c r="M525" s="834"/>
      <c r="N525" s="834"/>
      <c r="O525" s="834"/>
      <c r="P525" s="834"/>
      <c r="Q525" s="834"/>
      <c r="R525" s="834"/>
      <c r="S525" s="835"/>
    </row>
    <row r="526" spans="1:19" ht="12.75" customHeight="1" x14ac:dyDescent="0.2">
      <c r="A526" s="833" t="s">
        <v>3402</v>
      </c>
      <c r="B526" s="834"/>
      <c r="C526" s="834"/>
      <c r="D526" s="834"/>
      <c r="E526" s="834"/>
      <c r="F526" s="834"/>
      <c r="G526" s="834"/>
      <c r="H526" s="834"/>
      <c r="I526" s="834"/>
      <c r="J526" s="834"/>
      <c r="K526" s="834"/>
      <c r="L526" s="834"/>
      <c r="M526" s="834"/>
      <c r="N526" s="834"/>
      <c r="O526" s="834"/>
      <c r="P526" s="834"/>
      <c r="Q526" s="834"/>
      <c r="R526" s="834"/>
      <c r="S526" s="835"/>
    </row>
    <row r="527" spans="1:19" ht="12.75" customHeight="1" x14ac:dyDescent="0.2">
      <c r="A527" s="833" t="s">
        <v>3403</v>
      </c>
      <c r="B527" s="834"/>
      <c r="C527" s="834"/>
      <c r="D527" s="834"/>
      <c r="E527" s="834"/>
      <c r="F527" s="834"/>
      <c r="G527" s="834"/>
      <c r="H527" s="834"/>
      <c r="I527" s="834"/>
      <c r="J527" s="834"/>
      <c r="K527" s="834"/>
      <c r="L527" s="834"/>
      <c r="M527" s="834"/>
      <c r="N527" s="834"/>
      <c r="O527" s="834"/>
      <c r="P527" s="834"/>
      <c r="Q527" s="834"/>
      <c r="R527" s="834"/>
      <c r="S527" s="835"/>
    </row>
    <row r="528" spans="1:19" ht="12.75" customHeight="1" x14ac:dyDescent="0.2">
      <c r="A528" s="836" t="s">
        <v>998</v>
      </c>
      <c r="B528" s="837"/>
      <c r="C528" s="837"/>
      <c r="D528" s="837"/>
      <c r="E528" s="837"/>
      <c r="F528" s="837"/>
      <c r="G528" s="837"/>
      <c r="H528" s="837"/>
      <c r="I528" s="837"/>
      <c r="J528" s="837"/>
      <c r="K528" s="837"/>
      <c r="L528" s="837"/>
      <c r="M528" s="837"/>
      <c r="N528" s="837"/>
      <c r="O528" s="837"/>
      <c r="P528" s="837"/>
      <c r="Q528" s="837"/>
      <c r="R528" s="837"/>
      <c r="S528" s="838"/>
    </row>
    <row r="529" spans="1:19" ht="28.5" customHeight="1" x14ac:dyDescent="0.2">
      <c r="A529" s="831" t="s">
        <v>41</v>
      </c>
      <c r="B529" s="831"/>
      <c r="C529" s="831"/>
      <c r="D529" s="831" t="s">
        <v>42</v>
      </c>
      <c r="E529" s="831"/>
      <c r="F529" s="831" t="s">
        <v>43</v>
      </c>
      <c r="G529" s="831"/>
      <c r="H529" s="831"/>
      <c r="I529" s="831" t="s">
        <v>44</v>
      </c>
      <c r="J529" s="831"/>
      <c r="K529" s="827" t="s">
        <v>45</v>
      </c>
      <c r="L529" s="1064"/>
      <c r="M529" s="1064"/>
      <c r="N529" s="1065"/>
      <c r="O529" s="841" t="s">
        <v>46</v>
      </c>
      <c r="P529" s="841"/>
      <c r="Q529" s="842"/>
      <c r="R529" s="831" t="s">
        <v>47</v>
      </c>
      <c r="S529" s="831"/>
    </row>
    <row r="530" spans="1:19" ht="27.75" customHeight="1" x14ac:dyDescent="0.2">
      <c r="A530" s="830" t="s">
        <v>48</v>
      </c>
      <c r="B530" s="830" t="s">
        <v>49</v>
      </c>
      <c r="C530" s="852" t="s">
        <v>50</v>
      </c>
      <c r="D530" s="830" t="s">
        <v>51</v>
      </c>
      <c r="E530" s="830" t="s">
        <v>52</v>
      </c>
      <c r="F530" s="827" t="s">
        <v>53</v>
      </c>
      <c r="G530" s="828"/>
      <c r="H530" s="829"/>
      <c r="I530" s="830" t="s">
        <v>54</v>
      </c>
      <c r="J530" s="830" t="s">
        <v>55</v>
      </c>
      <c r="K530" s="827" t="s">
        <v>56</v>
      </c>
      <c r="L530" s="829"/>
      <c r="M530" s="827" t="s">
        <v>57</v>
      </c>
      <c r="N530" s="829"/>
      <c r="O530" s="830" t="s">
        <v>58</v>
      </c>
      <c r="P530" s="830" t="s">
        <v>59</v>
      </c>
      <c r="Q530" s="830" t="s">
        <v>60</v>
      </c>
      <c r="R530" s="830" t="s">
        <v>61</v>
      </c>
      <c r="S530" s="830" t="s">
        <v>62</v>
      </c>
    </row>
    <row r="531" spans="1:19" ht="62.25" customHeight="1" x14ac:dyDescent="0.2">
      <c r="A531" s="831"/>
      <c r="B531" s="831"/>
      <c r="C531" s="853"/>
      <c r="D531" s="831"/>
      <c r="E531" s="831"/>
      <c r="F531" s="135" t="s">
        <v>63</v>
      </c>
      <c r="G531" s="135" t="s">
        <v>64</v>
      </c>
      <c r="H531" s="135" t="s">
        <v>65</v>
      </c>
      <c r="I531" s="831"/>
      <c r="J531" s="831"/>
      <c r="K531" s="139" t="s">
        <v>66</v>
      </c>
      <c r="L531" s="139" t="s">
        <v>67</v>
      </c>
      <c r="M531" s="139" t="s">
        <v>68</v>
      </c>
      <c r="N531" s="139" t="s">
        <v>67</v>
      </c>
      <c r="O531" s="831"/>
      <c r="P531" s="831"/>
      <c r="Q531" s="831"/>
      <c r="R531" s="831"/>
      <c r="S531" s="831"/>
    </row>
    <row r="532" spans="1:19" x14ac:dyDescent="0.2">
      <c r="A532" s="826" t="s">
        <v>69</v>
      </c>
      <c r="B532" s="826"/>
      <c r="C532" s="826"/>
      <c r="D532" s="826"/>
      <c r="E532" s="826"/>
      <c r="F532" s="826"/>
      <c r="G532" s="826"/>
      <c r="H532" s="826"/>
      <c r="I532" s="826"/>
      <c r="J532" s="826"/>
      <c r="K532" s="826"/>
      <c r="L532" s="826"/>
      <c r="M532" s="826"/>
      <c r="N532" s="826"/>
      <c r="O532" s="826"/>
      <c r="P532" s="826"/>
      <c r="Q532" s="826"/>
      <c r="R532" s="826"/>
      <c r="S532" s="826"/>
    </row>
    <row r="533" spans="1:19" s="21" customFormat="1" x14ac:dyDescent="0.2">
      <c r="A533" s="19">
        <v>0</v>
      </c>
      <c r="B533" s="19">
        <v>0</v>
      </c>
      <c r="C533" s="19">
        <v>0</v>
      </c>
      <c r="D533" s="19">
        <v>0</v>
      </c>
      <c r="E533" s="19">
        <v>0</v>
      </c>
      <c r="F533" s="19">
        <v>0</v>
      </c>
      <c r="G533" s="19">
        <v>0</v>
      </c>
      <c r="H533" s="19">
        <v>0</v>
      </c>
      <c r="I533" s="19">
        <v>0</v>
      </c>
      <c r="J533" s="19">
        <v>0</v>
      </c>
      <c r="K533" s="19">
        <v>0</v>
      </c>
      <c r="L533" s="19">
        <v>0</v>
      </c>
      <c r="M533" s="19">
        <v>0</v>
      </c>
      <c r="N533" s="19">
        <v>0</v>
      </c>
      <c r="O533" s="19">
        <v>0</v>
      </c>
      <c r="P533" s="19">
        <v>0</v>
      </c>
      <c r="Q533" s="19">
        <v>0</v>
      </c>
      <c r="R533" s="19">
        <v>0</v>
      </c>
      <c r="S533" s="19">
        <v>0</v>
      </c>
    </row>
    <row r="534" spans="1:19" x14ac:dyDescent="0.2">
      <c r="A534" s="826" t="s">
        <v>70</v>
      </c>
      <c r="B534" s="826"/>
      <c r="C534" s="826"/>
      <c r="D534" s="826"/>
      <c r="E534" s="826"/>
      <c r="F534" s="826"/>
      <c r="G534" s="826"/>
      <c r="H534" s="826"/>
      <c r="I534" s="826"/>
      <c r="J534" s="826"/>
      <c r="K534" s="826"/>
      <c r="L534" s="826"/>
      <c r="M534" s="826"/>
      <c r="N534" s="826"/>
      <c r="O534" s="826"/>
      <c r="P534" s="826"/>
      <c r="Q534" s="826"/>
      <c r="R534" s="826"/>
      <c r="S534" s="826"/>
    </row>
    <row r="535" spans="1:19" s="21" customFormat="1" x14ac:dyDescent="0.2">
      <c r="A535" s="19">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19">
        <v>0</v>
      </c>
    </row>
    <row r="536" spans="1:19" x14ac:dyDescent="0.2">
      <c r="A536" s="826" t="s">
        <v>3670</v>
      </c>
      <c r="B536" s="826"/>
      <c r="C536" s="826"/>
      <c r="D536" s="826"/>
      <c r="E536" s="826"/>
      <c r="F536" s="826"/>
      <c r="G536" s="826"/>
      <c r="H536" s="826"/>
      <c r="I536" s="826"/>
      <c r="J536" s="826"/>
      <c r="K536" s="826"/>
      <c r="L536" s="826"/>
      <c r="M536" s="826"/>
      <c r="N536" s="826"/>
      <c r="O536" s="826"/>
      <c r="P536" s="826"/>
      <c r="Q536" s="826"/>
      <c r="R536" s="826"/>
      <c r="S536" s="826"/>
    </row>
    <row r="537" spans="1:19" x14ac:dyDescent="0.2">
      <c r="A537" s="1172"/>
      <c r="B537" s="1225"/>
      <c r="C537" s="141"/>
      <c r="D537" s="141"/>
      <c r="E537" s="141"/>
      <c r="F537" s="141"/>
      <c r="G537" s="141"/>
      <c r="H537" s="141"/>
      <c r="I537" s="141"/>
      <c r="J537" s="141"/>
      <c r="K537" s="141"/>
      <c r="L537" s="141"/>
      <c r="M537" s="141"/>
      <c r="N537" s="141"/>
      <c r="O537" s="141"/>
      <c r="P537" s="141"/>
      <c r="Q537" s="141"/>
      <c r="R537" s="141"/>
      <c r="S537" s="141"/>
    </row>
    <row r="538" spans="1:19" x14ac:dyDescent="0.2">
      <c r="A538" s="826" t="s">
        <v>3747</v>
      </c>
      <c r="B538" s="826"/>
      <c r="C538" s="826"/>
      <c r="D538" s="826"/>
      <c r="E538" s="826"/>
      <c r="F538" s="826"/>
      <c r="G538" s="826"/>
      <c r="H538" s="826"/>
      <c r="I538" s="826"/>
      <c r="J538" s="826"/>
      <c r="K538" s="826"/>
      <c r="L538" s="826"/>
      <c r="M538" s="826"/>
      <c r="N538" s="826"/>
      <c r="O538" s="826"/>
      <c r="P538" s="826"/>
      <c r="Q538" s="826"/>
      <c r="R538" s="826"/>
      <c r="S538" s="826"/>
    </row>
    <row r="539" spans="1:19" x14ac:dyDescent="0.2">
      <c r="A539" s="138"/>
      <c r="B539" s="141"/>
      <c r="C539" s="141"/>
      <c r="D539" s="141"/>
      <c r="E539" s="141"/>
      <c r="F539" s="141"/>
      <c r="G539" s="141"/>
      <c r="H539" s="141"/>
      <c r="I539" s="141"/>
      <c r="J539" s="141"/>
      <c r="K539" s="141"/>
      <c r="L539" s="141"/>
      <c r="M539" s="141"/>
      <c r="N539" s="141"/>
      <c r="O539" s="141"/>
      <c r="P539" s="141"/>
      <c r="Q539" s="141"/>
      <c r="R539" s="141"/>
      <c r="S539" s="141"/>
    </row>
    <row r="540" spans="1:19" x14ac:dyDescent="0.2">
      <c r="A540" s="832" t="s">
        <v>3796</v>
      </c>
      <c r="B540" s="832"/>
      <c r="C540" s="832"/>
      <c r="D540" s="832"/>
      <c r="E540" s="832"/>
      <c r="F540" s="832"/>
      <c r="G540" s="832"/>
      <c r="H540" s="832"/>
      <c r="I540" s="832"/>
      <c r="J540" s="832"/>
      <c r="K540" s="832"/>
      <c r="L540" s="832"/>
      <c r="M540" s="832"/>
      <c r="N540" s="832"/>
      <c r="O540" s="832"/>
      <c r="P540" s="832"/>
      <c r="Q540" s="832"/>
      <c r="R540" s="832"/>
      <c r="S540" s="832"/>
    </row>
    <row r="541" spans="1:19" x14ac:dyDescent="0.2">
      <c r="A541" s="138"/>
      <c r="B541" s="141"/>
      <c r="C541" s="141"/>
      <c r="D541" s="141"/>
      <c r="E541" s="141"/>
      <c r="F541" s="141"/>
      <c r="G541" s="141"/>
      <c r="H541" s="141"/>
      <c r="I541" s="141"/>
      <c r="J541" s="141"/>
      <c r="K541" s="141"/>
      <c r="L541" s="141"/>
      <c r="M541" s="141"/>
      <c r="N541" s="141"/>
      <c r="O541" s="141"/>
      <c r="P541" s="141"/>
      <c r="Q541" s="141"/>
      <c r="R541" s="141"/>
      <c r="S541" s="141"/>
    </row>
    <row r="542" spans="1:19" x14ac:dyDescent="0.2">
      <c r="A542" s="826" t="s">
        <v>3815</v>
      </c>
      <c r="B542" s="826"/>
      <c r="C542" s="826"/>
      <c r="D542" s="826"/>
      <c r="E542" s="826"/>
      <c r="F542" s="826"/>
      <c r="G542" s="826"/>
      <c r="H542" s="826"/>
      <c r="I542" s="826"/>
      <c r="J542" s="826"/>
      <c r="K542" s="826"/>
      <c r="L542" s="826"/>
      <c r="M542" s="826"/>
      <c r="N542" s="826"/>
      <c r="O542" s="826"/>
      <c r="P542" s="826"/>
      <c r="Q542" s="826"/>
      <c r="R542" s="826"/>
      <c r="S542" s="826"/>
    </row>
    <row r="543" spans="1:19" x14ac:dyDescent="0.2">
      <c r="A543" s="138"/>
      <c r="B543" s="141"/>
      <c r="C543" s="141"/>
      <c r="D543" s="141"/>
      <c r="E543" s="141"/>
      <c r="F543" s="141"/>
      <c r="G543" s="141"/>
      <c r="H543" s="141"/>
      <c r="I543" s="141"/>
      <c r="J543" s="141"/>
      <c r="K543" s="141"/>
      <c r="L543" s="141"/>
      <c r="M543" s="141"/>
      <c r="N543" s="141"/>
      <c r="O543" s="141"/>
      <c r="P543" s="141"/>
      <c r="Q543" s="141"/>
      <c r="R543" s="141"/>
      <c r="S543" s="141"/>
    </row>
    <row r="544" spans="1:19" x14ac:dyDescent="0.2">
      <c r="A544" s="826" t="s">
        <v>3821</v>
      </c>
      <c r="B544" s="826"/>
      <c r="C544" s="826"/>
      <c r="D544" s="826"/>
      <c r="E544" s="826"/>
      <c r="F544" s="826"/>
      <c r="G544" s="826"/>
      <c r="H544" s="826"/>
      <c r="I544" s="826"/>
      <c r="J544" s="826"/>
      <c r="K544" s="826"/>
      <c r="L544" s="826"/>
      <c r="M544" s="826"/>
      <c r="N544" s="826"/>
      <c r="O544" s="826"/>
      <c r="P544" s="826"/>
      <c r="Q544" s="826"/>
      <c r="R544" s="826"/>
      <c r="S544" s="826"/>
    </row>
    <row r="545" spans="1:19" x14ac:dyDescent="0.2">
      <c r="A545" s="138"/>
      <c r="B545" s="141"/>
      <c r="C545" s="141"/>
      <c r="D545" s="141"/>
      <c r="E545" s="141"/>
      <c r="F545" s="141"/>
      <c r="G545" s="141"/>
      <c r="H545" s="141"/>
      <c r="I545" s="141"/>
      <c r="J545" s="141"/>
      <c r="K545" s="141"/>
      <c r="L545" s="141"/>
      <c r="M545" s="141"/>
      <c r="N545" s="141"/>
      <c r="O545" s="141"/>
      <c r="P545" s="141"/>
      <c r="Q545" s="141"/>
      <c r="R545" s="141"/>
      <c r="S545" s="141"/>
    </row>
    <row r="546" spans="1:19" x14ac:dyDescent="0.2">
      <c r="A546" s="826" t="s">
        <v>3839</v>
      </c>
      <c r="B546" s="826"/>
      <c r="C546" s="826"/>
      <c r="D546" s="826"/>
      <c r="E546" s="826"/>
      <c r="F546" s="826"/>
      <c r="G546" s="826"/>
      <c r="H546" s="826"/>
      <c r="I546" s="826"/>
      <c r="J546" s="826"/>
      <c r="K546" s="826"/>
      <c r="L546" s="826"/>
      <c r="M546" s="826"/>
      <c r="N546" s="826"/>
      <c r="O546" s="826"/>
      <c r="P546" s="826"/>
      <c r="Q546" s="826"/>
      <c r="R546" s="826"/>
      <c r="S546" s="826"/>
    </row>
    <row r="547" spans="1:19" x14ac:dyDescent="0.2">
      <c r="A547" s="138"/>
      <c r="B547" s="141"/>
      <c r="C547" s="141"/>
      <c r="D547" s="141"/>
      <c r="E547" s="141"/>
      <c r="F547" s="141"/>
      <c r="G547" s="141"/>
      <c r="H547" s="141"/>
      <c r="I547" s="141"/>
      <c r="J547" s="141"/>
      <c r="K547" s="141"/>
      <c r="L547" s="141"/>
      <c r="M547" s="141"/>
      <c r="N547" s="141"/>
      <c r="O547" s="141"/>
      <c r="P547" s="141"/>
      <c r="Q547" s="141"/>
      <c r="R547" s="141"/>
      <c r="S547" s="141"/>
    </row>
    <row r="548" spans="1:19" x14ac:dyDescent="0.2">
      <c r="A548" s="826" t="s">
        <v>3841</v>
      </c>
      <c r="B548" s="826"/>
      <c r="C548" s="826"/>
      <c r="D548" s="826"/>
      <c r="E548" s="826"/>
      <c r="F548" s="826"/>
      <c r="G548" s="826"/>
      <c r="H548" s="826"/>
      <c r="I548" s="826"/>
      <c r="J548" s="826"/>
      <c r="K548" s="826"/>
      <c r="L548" s="826"/>
      <c r="M548" s="826"/>
      <c r="N548" s="826"/>
      <c r="O548" s="826"/>
      <c r="P548" s="826"/>
      <c r="Q548" s="826"/>
      <c r="R548" s="826"/>
      <c r="S548" s="826"/>
    </row>
    <row r="549" spans="1:19" x14ac:dyDescent="0.2">
      <c r="A549" s="138"/>
      <c r="B549" s="141"/>
      <c r="C549" s="141"/>
      <c r="D549" s="141"/>
      <c r="E549" s="141"/>
      <c r="F549" s="141"/>
      <c r="G549" s="141"/>
      <c r="H549" s="141"/>
      <c r="I549" s="141"/>
      <c r="J549" s="141"/>
      <c r="K549" s="141"/>
      <c r="L549" s="141"/>
      <c r="M549" s="141"/>
      <c r="N549" s="141"/>
      <c r="O549" s="141"/>
      <c r="P549" s="141"/>
      <c r="Q549" s="141"/>
      <c r="R549" s="141"/>
      <c r="S549" s="141"/>
    </row>
    <row r="550" spans="1:19" x14ac:dyDescent="0.2">
      <c r="A550" s="826" t="s">
        <v>3882</v>
      </c>
      <c r="B550" s="826"/>
      <c r="C550" s="826"/>
      <c r="D550" s="826"/>
      <c r="E550" s="826"/>
      <c r="F550" s="826"/>
      <c r="G550" s="826"/>
      <c r="H550" s="826"/>
      <c r="I550" s="826"/>
      <c r="J550" s="826"/>
      <c r="K550" s="826"/>
      <c r="L550" s="826"/>
      <c r="M550" s="826"/>
      <c r="N550" s="826"/>
      <c r="O550" s="826"/>
      <c r="P550" s="826"/>
      <c r="Q550" s="826"/>
      <c r="R550" s="826"/>
      <c r="S550" s="826"/>
    </row>
    <row r="551" spans="1:19" x14ac:dyDescent="0.2">
      <c r="A551" s="138"/>
      <c r="B551" s="141"/>
      <c r="C551" s="141"/>
      <c r="D551" s="141"/>
      <c r="E551" s="141"/>
      <c r="F551" s="141"/>
      <c r="G551" s="141"/>
      <c r="H551" s="141"/>
      <c r="I551" s="141"/>
      <c r="J551" s="141"/>
      <c r="K551" s="141"/>
      <c r="L551" s="141"/>
      <c r="M551" s="141"/>
      <c r="N551" s="141"/>
      <c r="O551" s="141"/>
      <c r="P551" s="141"/>
      <c r="Q551" s="141"/>
      <c r="R551" s="141"/>
      <c r="S551" s="141"/>
    </row>
    <row r="552" spans="1:19" x14ac:dyDescent="0.2">
      <c r="A552" s="826" t="s">
        <v>3884</v>
      </c>
      <c r="B552" s="826"/>
      <c r="C552" s="826"/>
      <c r="D552" s="826"/>
      <c r="E552" s="826"/>
      <c r="F552" s="826"/>
      <c r="G552" s="826"/>
      <c r="H552" s="826"/>
      <c r="I552" s="826"/>
      <c r="J552" s="826"/>
      <c r="K552" s="826"/>
      <c r="L552" s="826"/>
      <c r="M552" s="826"/>
      <c r="N552" s="826"/>
      <c r="O552" s="826"/>
      <c r="P552" s="826"/>
      <c r="Q552" s="826"/>
      <c r="R552" s="826"/>
      <c r="S552" s="826"/>
    </row>
    <row r="553" spans="1:19" x14ac:dyDescent="0.2">
      <c r="A553" s="138"/>
      <c r="B553" s="141"/>
      <c r="C553" s="141"/>
      <c r="D553" s="141"/>
      <c r="E553" s="141"/>
      <c r="F553" s="141"/>
      <c r="G553" s="141"/>
      <c r="H553" s="141"/>
      <c r="I553" s="141"/>
      <c r="J553" s="141"/>
      <c r="K553" s="141"/>
      <c r="L553" s="141"/>
      <c r="M553" s="141"/>
      <c r="N553" s="141"/>
      <c r="O553" s="141"/>
      <c r="P553" s="141"/>
      <c r="Q553" s="141"/>
      <c r="R553" s="141"/>
      <c r="S553" s="141"/>
    </row>
    <row r="554" spans="1:19" x14ac:dyDescent="0.2">
      <c r="A554" s="826" t="s">
        <v>3893</v>
      </c>
      <c r="B554" s="826"/>
      <c r="C554" s="826"/>
      <c r="D554" s="826"/>
      <c r="E554" s="826"/>
      <c r="F554" s="826"/>
      <c r="G554" s="826"/>
      <c r="H554" s="826"/>
      <c r="I554" s="826"/>
      <c r="J554" s="826"/>
      <c r="K554" s="826"/>
      <c r="L554" s="826"/>
      <c r="M554" s="826"/>
      <c r="N554" s="826"/>
      <c r="O554" s="826"/>
      <c r="P554" s="826"/>
      <c r="Q554" s="826"/>
      <c r="R554" s="826"/>
      <c r="S554" s="826"/>
    </row>
    <row r="555" spans="1:19" x14ac:dyDescent="0.2">
      <c r="A555" s="82"/>
      <c r="B555" s="82"/>
      <c r="C555" s="82"/>
      <c r="D555" s="82"/>
      <c r="E555" s="82"/>
      <c r="F555" s="82"/>
      <c r="G555" s="82"/>
      <c r="H555" s="82"/>
      <c r="I555" s="82"/>
      <c r="J555" s="82"/>
      <c r="K555" s="82"/>
      <c r="L555" s="82"/>
      <c r="M555" s="82"/>
      <c r="N555" s="82"/>
      <c r="O555" s="82"/>
      <c r="P555" s="82"/>
      <c r="Q555" s="82"/>
      <c r="R555" s="82"/>
      <c r="S555" s="82"/>
    </row>
    <row r="556" spans="1:19" x14ac:dyDescent="0.2">
      <c r="A556" s="1072" t="s">
        <v>181</v>
      </c>
      <c r="B556" s="1072"/>
      <c r="C556" s="1072"/>
      <c r="D556" s="1072"/>
      <c r="E556" s="1072"/>
      <c r="F556" s="1072"/>
      <c r="G556" s="1072"/>
      <c r="H556" s="1072"/>
      <c r="I556" s="1072"/>
      <c r="J556" s="1072"/>
      <c r="K556" s="1072"/>
      <c r="L556" s="1072"/>
      <c r="M556" s="1072"/>
      <c r="N556" s="1072"/>
      <c r="O556" s="1072"/>
      <c r="P556" s="1072"/>
      <c r="Q556" s="1072"/>
      <c r="R556" s="1072"/>
      <c r="S556" s="1072"/>
    </row>
    <row r="557" spans="1:19" s="21" customFormat="1" x14ac:dyDescent="0.2">
      <c r="A557" s="79">
        <f>SUM(A555,A553,A551,A549,A547,A545,A543,A541,A539,A537,A535,A533)</f>
        <v>0</v>
      </c>
      <c r="B557" s="436">
        <f t="shared" ref="B557:S557" si="13">SUM(B555,B553,B551,B549,B547,B545,B543,B541,B539,B537,B535,B533)</f>
        <v>0</v>
      </c>
      <c r="C557" s="436">
        <f t="shared" si="13"/>
        <v>0</v>
      </c>
      <c r="D557" s="436">
        <f t="shared" si="13"/>
        <v>0</v>
      </c>
      <c r="E557" s="436">
        <f t="shared" si="13"/>
        <v>0</v>
      </c>
      <c r="F557" s="436">
        <f t="shared" si="13"/>
        <v>0</v>
      </c>
      <c r="G557" s="436">
        <f t="shared" si="13"/>
        <v>0</v>
      </c>
      <c r="H557" s="436">
        <f t="shared" si="13"/>
        <v>0</v>
      </c>
      <c r="I557" s="436">
        <f t="shared" si="13"/>
        <v>0</v>
      </c>
      <c r="J557" s="436">
        <f t="shared" si="13"/>
        <v>0</v>
      </c>
      <c r="K557" s="436">
        <f t="shared" si="13"/>
        <v>0</v>
      </c>
      <c r="L557" s="436">
        <f t="shared" si="13"/>
        <v>0</v>
      </c>
      <c r="M557" s="436">
        <f t="shared" si="13"/>
        <v>0</v>
      </c>
      <c r="N557" s="436">
        <f t="shared" si="13"/>
        <v>0</v>
      </c>
      <c r="O557" s="436">
        <f t="shared" si="13"/>
        <v>0</v>
      </c>
      <c r="P557" s="436">
        <f t="shared" si="13"/>
        <v>0</v>
      </c>
      <c r="Q557" s="436">
        <f t="shared" si="13"/>
        <v>0</v>
      </c>
      <c r="R557" s="436">
        <f t="shared" si="13"/>
        <v>0</v>
      </c>
      <c r="S557" s="436">
        <f t="shared" si="13"/>
        <v>0</v>
      </c>
    </row>
    <row r="558" spans="1:19" x14ac:dyDescent="0.2">
      <c r="A558" s="5"/>
      <c r="B558" s="5"/>
      <c r="C558" s="5"/>
      <c r="D558" s="5"/>
      <c r="E558" s="5"/>
      <c r="F558" s="5"/>
      <c r="G558" s="5"/>
      <c r="H558" s="5"/>
      <c r="I558" s="5"/>
      <c r="J558" s="5"/>
      <c r="K558" s="5"/>
      <c r="L558" s="5"/>
      <c r="M558" s="5"/>
      <c r="N558" s="5"/>
      <c r="O558" s="5"/>
      <c r="P558" s="5"/>
      <c r="Q558" s="5"/>
      <c r="R558" s="5"/>
      <c r="S558" s="5"/>
    </row>
    <row r="559" spans="1:19" ht="21.75" customHeight="1" x14ac:dyDescent="0.2">
      <c r="A559" s="854" t="s">
        <v>1110</v>
      </c>
      <c r="B559" s="855"/>
      <c r="C559" s="855"/>
      <c r="D559" s="855"/>
      <c r="E559" s="855"/>
      <c r="F559" s="855"/>
      <c r="G559" s="855"/>
      <c r="H559" s="855"/>
      <c r="I559" s="855"/>
      <c r="J559" s="855"/>
      <c r="K559" s="855"/>
      <c r="L559" s="855"/>
      <c r="M559" s="855"/>
      <c r="N559" s="855"/>
      <c r="O559" s="855"/>
      <c r="P559" s="855"/>
      <c r="Q559" s="855"/>
      <c r="R559" s="855"/>
      <c r="S559" s="856"/>
    </row>
    <row r="560" spans="1:19" x14ac:dyDescent="0.2">
      <c r="A560" s="1070" t="s">
        <v>173</v>
      </c>
      <c r="B560" s="1055"/>
      <c r="C560" s="1055"/>
      <c r="D560" s="1055"/>
      <c r="E560" s="1055"/>
      <c r="F560" s="1055"/>
      <c r="G560" s="1055"/>
      <c r="H560" s="1055"/>
      <c r="I560" s="1055"/>
      <c r="J560" s="1055"/>
      <c r="K560" s="1055"/>
      <c r="L560" s="1055"/>
      <c r="M560" s="1055"/>
      <c r="N560" s="1055"/>
      <c r="O560" s="1055"/>
      <c r="P560" s="1055"/>
      <c r="Q560" s="1055"/>
      <c r="R560" s="1055"/>
      <c r="S560" s="1071"/>
    </row>
    <row r="561" spans="1:19" x14ac:dyDescent="0.2">
      <c r="A561" s="833" t="s">
        <v>83</v>
      </c>
      <c r="B561" s="834"/>
      <c r="C561" s="834"/>
      <c r="D561" s="834"/>
      <c r="E561" s="834"/>
      <c r="F561" s="834"/>
      <c r="G561" s="834"/>
      <c r="H561" s="834"/>
      <c r="I561" s="834"/>
      <c r="J561" s="834"/>
      <c r="K561" s="834"/>
      <c r="L561" s="834"/>
      <c r="M561" s="834"/>
      <c r="N561" s="834"/>
      <c r="O561" s="834"/>
      <c r="P561" s="834"/>
      <c r="Q561" s="834"/>
      <c r="R561" s="834"/>
      <c r="S561" s="835"/>
    </row>
    <row r="562" spans="1:19" x14ac:dyDescent="0.2">
      <c r="A562" s="833" t="s">
        <v>986</v>
      </c>
      <c r="B562" s="834"/>
      <c r="C562" s="834"/>
      <c r="D562" s="834"/>
      <c r="E562" s="834"/>
      <c r="F562" s="834"/>
      <c r="G562" s="834"/>
      <c r="H562" s="834"/>
      <c r="I562" s="834"/>
      <c r="J562" s="834"/>
      <c r="K562" s="834"/>
      <c r="L562" s="834"/>
      <c r="M562" s="834"/>
      <c r="N562" s="834"/>
      <c r="O562" s="834"/>
      <c r="P562" s="834"/>
      <c r="Q562" s="834"/>
      <c r="R562" s="834"/>
      <c r="S562" s="835"/>
    </row>
    <row r="563" spans="1:19" x14ac:dyDescent="0.2">
      <c r="A563" s="833" t="s">
        <v>987</v>
      </c>
      <c r="B563" s="834"/>
      <c r="C563" s="834"/>
      <c r="D563" s="834"/>
      <c r="E563" s="834"/>
      <c r="F563" s="834"/>
      <c r="G563" s="834"/>
      <c r="H563" s="834"/>
      <c r="I563" s="834"/>
      <c r="J563" s="834"/>
      <c r="K563" s="834"/>
      <c r="L563" s="834"/>
      <c r="M563" s="834"/>
      <c r="N563" s="834"/>
      <c r="O563" s="834"/>
      <c r="P563" s="834"/>
      <c r="Q563" s="834"/>
      <c r="R563" s="834"/>
      <c r="S563" s="835"/>
    </row>
    <row r="564" spans="1:19" x14ac:dyDescent="0.2">
      <c r="A564" s="833" t="s">
        <v>988</v>
      </c>
      <c r="B564" s="834"/>
      <c r="C564" s="834"/>
      <c r="D564" s="834"/>
      <c r="E564" s="834"/>
      <c r="F564" s="834"/>
      <c r="G564" s="834"/>
      <c r="H564" s="834"/>
      <c r="I564" s="834"/>
      <c r="J564" s="834"/>
      <c r="K564" s="834"/>
      <c r="L564" s="834"/>
      <c r="M564" s="834"/>
      <c r="N564" s="834"/>
      <c r="O564" s="834"/>
      <c r="P564" s="834"/>
      <c r="Q564" s="834"/>
      <c r="R564" s="834"/>
      <c r="S564" s="835"/>
    </row>
    <row r="565" spans="1:19" x14ac:dyDescent="0.2">
      <c r="A565" s="833" t="s">
        <v>989</v>
      </c>
      <c r="B565" s="834"/>
      <c r="C565" s="834"/>
      <c r="D565" s="834"/>
      <c r="E565" s="834"/>
      <c r="F565" s="834"/>
      <c r="G565" s="834"/>
      <c r="H565" s="834"/>
      <c r="I565" s="834"/>
      <c r="J565" s="834"/>
      <c r="K565" s="834"/>
      <c r="L565" s="834"/>
      <c r="M565" s="834"/>
      <c r="N565" s="834"/>
      <c r="O565" s="834"/>
      <c r="P565" s="834"/>
      <c r="Q565" s="834"/>
      <c r="R565" s="834"/>
      <c r="S565" s="835"/>
    </row>
    <row r="566" spans="1:19" x14ac:dyDescent="0.2">
      <c r="A566" s="833" t="s">
        <v>990</v>
      </c>
      <c r="B566" s="834"/>
      <c r="C566" s="834"/>
      <c r="D566" s="834"/>
      <c r="E566" s="834"/>
      <c r="F566" s="834"/>
      <c r="G566" s="834"/>
      <c r="H566" s="834"/>
      <c r="I566" s="834"/>
      <c r="J566" s="834"/>
      <c r="K566" s="834"/>
      <c r="L566" s="834"/>
      <c r="M566" s="834"/>
      <c r="N566" s="834"/>
      <c r="O566" s="834"/>
      <c r="P566" s="834"/>
      <c r="Q566" s="834"/>
      <c r="R566" s="834"/>
      <c r="S566" s="835"/>
    </row>
    <row r="567" spans="1:19" x14ac:dyDescent="0.2">
      <c r="A567" s="833" t="s">
        <v>991</v>
      </c>
      <c r="B567" s="834"/>
      <c r="C567" s="834"/>
      <c r="D567" s="834"/>
      <c r="E567" s="834"/>
      <c r="F567" s="834"/>
      <c r="G567" s="834"/>
      <c r="H567" s="834"/>
      <c r="I567" s="834"/>
      <c r="J567" s="834"/>
      <c r="K567" s="834"/>
      <c r="L567" s="834"/>
      <c r="M567" s="834"/>
      <c r="N567" s="834"/>
      <c r="O567" s="834"/>
      <c r="P567" s="834"/>
      <c r="Q567" s="834"/>
      <c r="R567" s="834"/>
      <c r="S567" s="835"/>
    </row>
    <row r="568" spans="1:19" x14ac:dyDescent="0.2">
      <c r="A568" s="836" t="s">
        <v>992</v>
      </c>
      <c r="B568" s="837"/>
      <c r="C568" s="837"/>
      <c r="D568" s="837"/>
      <c r="E568" s="837"/>
      <c r="F568" s="837"/>
      <c r="G568" s="837"/>
      <c r="H568" s="837"/>
      <c r="I568" s="837"/>
      <c r="J568" s="837"/>
      <c r="K568" s="837"/>
      <c r="L568" s="837"/>
      <c r="M568" s="837"/>
      <c r="N568" s="837"/>
      <c r="O568" s="837"/>
      <c r="P568" s="837"/>
      <c r="Q568" s="837"/>
      <c r="R568" s="837"/>
      <c r="S568" s="838"/>
    </row>
    <row r="569" spans="1:19" ht="30.75" customHeight="1" x14ac:dyDescent="0.2">
      <c r="A569" s="831" t="s">
        <v>41</v>
      </c>
      <c r="B569" s="831"/>
      <c r="C569" s="831"/>
      <c r="D569" s="831" t="s">
        <v>42</v>
      </c>
      <c r="E569" s="831"/>
      <c r="F569" s="831" t="s">
        <v>43</v>
      </c>
      <c r="G569" s="831"/>
      <c r="H569" s="831"/>
      <c r="I569" s="831" t="s">
        <v>44</v>
      </c>
      <c r="J569" s="831"/>
      <c r="K569" s="827" t="s">
        <v>45</v>
      </c>
      <c r="L569" s="1064"/>
      <c r="M569" s="1064"/>
      <c r="N569" s="1065"/>
      <c r="O569" s="841" t="s">
        <v>46</v>
      </c>
      <c r="P569" s="841"/>
      <c r="Q569" s="842"/>
      <c r="R569" s="831" t="s">
        <v>47</v>
      </c>
      <c r="S569" s="831"/>
    </row>
    <row r="570" spans="1:19" ht="27" customHeight="1" x14ac:dyDescent="0.2">
      <c r="A570" s="830" t="s">
        <v>48</v>
      </c>
      <c r="B570" s="830" t="s">
        <v>49</v>
      </c>
      <c r="C570" s="852" t="s">
        <v>50</v>
      </c>
      <c r="D570" s="830" t="s">
        <v>51</v>
      </c>
      <c r="E570" s="830" t="s">
        <v>52</v>
      </c>
      <c r="F570" s="827" t="s">
        <v>53</v>
      </c>
      <c r="G570" s="828"/>
      <c r="H570" s="829"/>
      <c r="I570" s="830" t="s">
        <v>54</v>
      </c>
      <c r="J570" s="830" t="s">
        <v>55</v>
      </c>
      <c r="K570" s="827" t="s">
        <v>56</v>
      </c>
      <c r="L570" s="829"/>
      <c r="M570" s="827" t="s">
        <v>57</v>
      </c>
      <c r="N570" s="829"/>
      <c r="O570" s="830" t="s">
        <v>58</v>
      </c>
      <c r="P570" s="830" t="s">
        <v>59</v>
      </c>
      <c r="Q570" s="830" t="s">
        <v>60</v>
      </c>
      <c r="R570" s="830" t="s">
        <v>61</v>
      </c>
      <c r="S570" s="830" t="s">
        <v>62</v>
      </c>
    </row>
    <row r="571" spans="1:19" ht="60.75" customHeight="1" x14ac:dyDescent="0.2">
      <c r="A571" s="831"/>
      <c r="B571" s="831"/>
      <c r="C571" s="853"/>
      <c r="D571" s="831"/>
      <c r="E571" s="831"/>
      <c r="F571" s="135" t="s">
        <v>63</v>
      </c>
      <c r="G571" s="135" t="s">
        <v>64</v>
      </c>
      <c r="H571" s="135" t="s">
        <v>65</v>
      </c>
      <c r="I571" s="831"/>
      <c r="J571" s="831"/>
      <c r="K571" s="139" t="s">
        <v>66</v>
      </c>
      <c r="L571" s="139" t="s">
        <v>67</v>
      </c>
      <c r="M571" s="139" t="s">
        <v>68</v>
      </c>
      <c r="N571" s="139" t="s">
        <v>67</v>
      </c>
      <c r="O571" s="831"/>
      <c r="P571" s="831"/>
      <c r="Q571" s="831"/>
      <c r="R571" s="831"/>
      <c r="S571" s="831"/>
    </row>
    <row r="572" spans="1:19" x14ac:dyDescent="0.2">
      <c r="A572" s="826" t="s">
        <v>2407</v>
      </c>
      <c r="B572" s="826"/>
      <c r="C572" s="826"/>
      <c r="D572" s="826"/>
      <c r="E572" s="826"/>
      <c r="F572" s="826"/>
      <c r="G572" s="826"/>
      <c r="H572" s="826"/>
      <c r="I572" s="826"/>
      <c r="J572" s="826"/>
      <c r="K572" s="826"/>
      <c r="L572" s="826"/>
      <c r="M572" s="826"/>
      <c r="N572" s="826"/>
      <c r="O572" s="826"/>
      <c r="P572" s="826"/>
      <c r="Q572" s="826"/>
      <c r="R572" s="826"/>
      <c r="S572" s="826"/>
    </row>
    <row r="573" spans="1:19" x14ac:dyDescent="0.2">
      <c r="A573" s="168"/>
      <c r="B573" s="5"/>
      <c r="C573" s="82"/>
      <c r="D573" s="82"/>
      <c r="E573" s="82"/>
      <c r="F573" s="82"/>
      <c r="G573" s="82"/>
      <c r="H573" s="82"/>
      <c r="I573" s="82"/>
      <c r="J573" s="82"/>
      <c r="K573" s="82"/>
      <c r="L573" s="82"/>
      <c r="M573" s="82"/>
      <c r="N573" s="82"/>
      <c r="O573" s="82"/>
      <c r="P573" s="82"/>
      <c r="Q573" s="82"/>
      <c r="R573" s="82"/>
      <c r="S573" s="82"/>
    </row>
    <row r="574" spans="1:19" x14ac:dyDescent="0.2">
      <c r="A574" s="826" t="s">
        <v>3393</v>
      </c>
      <c r="B574" s="826"/>
      <c r="C574" s="826"/>
      <c r="D574" s="826"/>
      <c r="E574" s="826"/>
      <c r="F574" s="826"/>
      <c r="G574" s="826"/>
      <c r="H574" s="826"/>
      <c r="I574" s="826"/>
      <c r="J574" s="826"/>
      <c r="K574" s="826"/>
      <c r="L574" s="826"/>
      <c r="M574" s="826"/>
      <c r="N574" s="826"/>
      <c r="O574" s="826"/>
      <c r="P574" s="826"/>
      <c r="Q574" s="826"/>
      <c r="R574" s="826"/>
      <c r="S574" s="826"/>
    </row>
    <row r="575" spans="1:19" x14ac:dyDescent="0.2">
      <c r="A575" s="1172"/>
      <c r="B575" s="967"/>
      <c r="C575" s="138"/>
      <c r="D575" s="138"/>
      <c r="E575" s="138"/>
      <c r="F575" s="138"/>
      <c r="G575" s="138"/>
      <c r="H575" s="138"/>
      <c r="I575" s="138"/>
      <c r="J575" s="138"/>
      <c r="K575" s="138"/>
      <c r="L575" s="138"/>
      <c r="M575" s="138"/>
      <c r="N575" s="138"/>
      <c r="O575" s="138"/>
      <c r="P575" s="138"/>
      <c r="Q575" s="138"/>
      <c r="R575" s="138"/>
      <c r="S575" s="138"/>
    </row>
    <row r="576" spans="1:19" x14ac:dyDescent="0.2">
      <c r="A576" s="826" t="s">
        <v>3670</v>
      </c>
      <c r="B576" s="826"/>
      <c r="C576" s="826"/>
      <c r="D576" s="826"/>
      <c r="E576" s="826"/>
      <c r="F576" s="826"/>
      <c r="G576" s="826"/>
      <c r="H576" s="826"/>
      <c r="I576" s="826"/>
      <c r="J576" s="826"/>
      <c r="K576" s="826"/>
      <c r="L576" s="826"/>
      <c r="M576" s="826"/>
      <c r="N576" s="826"/>
      <c r="O576" s="826"/>
      <c r="P576" s="826"/>
      <c r="Q576" s="826"/>
      <c r="R576" s="826"/>
      <c r="S576" s="826"/>
    </row>
    <row r="577" spans="1:19" x14ac:dyDescent="0.2">
      <c r="A577" s="1172"/>
      <c r="B577" s="1225"/>
      <c r="C577" s="141"/>
      <c r="D577" s="141"/>
      <c r="E577" s="141"/>
      <c r="F577" s="141"/>
      <c r="G577" s="141"/>
      <c r="H577" s="141"/>
      <c r="I577" s="141"/>
      <c r="J577" s="141"/>
      <c r="K577" s="141"/>
      <c r="L577" s="141"/>
      <c r="M577" s="141"/>
      <c r="N577" s="141"/>
      <c r="O577" s="141"/>
      <c r="P577" s="141"/>
      <c r="Q577" s="141"/>
      <c r="R577" s="141"/>
      <c r="S577" s="141"/>
    </row>
    <row r="578" spans="1:19" x14ac:dyDescent="0.2">
      <c r="A578" s="826" t="s">
        <v>3747</v>
      </c>
      <c r="B578" s="826"/>
      <c r="C578" s="826"/>
      <c r="D578" s="826"/>
      <c r="E578" s="826"/>
      <c r="F578" s="826"/>
      <c r="G578" s="826"/>
      <c r="H578" s="826"/>
      <c r="I578" s="826"/>
      <c r="J578" s="826"/>
      <c r="K578" s="826"/>
      <c r="L578" s="826"/>
      <c r="M578" s="826"/>
      <c r="N578" s="826"/>
      <c r="O578" s="826"/>
      <c r="P578" s="826"/>
      <c r="Q578" s="826"/>
      <c r="R578" s="826"/>
      <c r="S578" s="826"/>
    </row>
    <row r="579" spans="1:19" x14ac:dyDescent="0.2">
      <c r="A579" s="138"/>
      <c r="B579" s="141"/>
      <c r="C579" s="141"/>
      <c r="D579" s="141"/>
      <c r="E579" s="141"/>
      <c r="F579" s="141"/>
      <c r="G579" s="141"/>
      <c r="H579" s="141"/>
      <c r="I579" s="141"/>
      <c r="J579" s="141"/>
      <c r="K579" s="141"/>
      <c r="L579" s="141"/>
      <c r="M579" s="141"/>
      <c r="N579" s="141"/>
      <c r="O579" s="141"/>
      <c r="P579" s="141"/>
      <c r="Q579" s="141"/>
      <c r="R579" s="141"/>
      <c r="S579" s="141"/>
    </row>
    <row r="580" spans="1:19" x14ac:dyDescent="0.2">
      <c r="A580" s="832" t="s">
        <v>3797</v>
      </c>
      <c r="B580" s="832"/>
      <c r="C580" s="832"/>
      <c r="D580" s="832"/>
      <c r="E580" s="832"/>
      <c r="F580" s="832"/>
      <c r="G580" s="832"/>
      <c r="H580" s="832"/>
      <c r="I580" s="832"/>
      <c r="J580" s="832"/>
      <c r="K580" s="832"/>
      <c r="L580" s="832"/>
      <c r="M580" s="832"/>
      <c r="N580" s="832"/>
      <c r="O580" s="832"/>
      <c r="P580" s="832"/>
      <c r="Q580" s="832"/>
      <c r="R580" s="832"/>
      <c r="S580" s="832"/>
    </row>
    <row r="581" spans="1:19" x14ac:dyDescent="0.2">
      <c r="A581" s="138"/>
      <c r="B581" s="141"/>
      <c r="C581" s="141"/>
      <c r="D581" s="141"/>
      <c r="E581" s="141"/>
      <c r="F581" s="141"/>
      <c r="G581" s="141"/>
      <c r="H581" s="141"/>
      <c r="I581" s="141"/>
      <c r="J581" s="141"/>
      <c r="K581" s="141"/>
      <c r="L581" s="141"/>
      <c r="M581" s="141"/>
      <c r="N581" s="141"/>
      <c r="O581" s="141"/>
      <c r="P581" s="141"/>
      <c r="Q581" s="141"/>
      <c r="R581" s="141"/>
      <c r="S581" s="141"/>
    </row>
    <row r="582" spans="1:19" x14ac:dyDescent="0.2">
      <c r="A582" s="826" t="s">
        <v>3816</v>
      </c>
      <c r="B582" s="826"/>
      <c r="C582" s="826"/>
      <c r="D582" s="826"/>
      <c r="E582" s="826"/>
      <c r="F582" s="826"/>
      <c r="G582" s="826"/>
      <c r="H582" s="826"/>
      <c r="I582" s="826"/>
      <c r="J582" s="826"/>
      <c r="K582" s="826"/>
      <c r="L582" s="826"/>
      <c r="M582" s="826"/>
      <c r="N582" s="826"/>
      <c r="O582" s="826"/>
      <c r="P582" s="826"/>
      <c r="Q582" s="826"/>
      <c r="R582" s="826"/>
      <c r="S582" s="826"/>
    </row>
    <row r="583" spans="1:19" x14ac:dyDescent="0.2">
      <c r="A583" s="138"/>
      <c r="B583" s="141"/>
      <c r="C583" s="141"/>
      <c r="D583" s="141"/>
      <c r="E583" s="141"/>
      <c r="F583" s="141"/>
      <c r="G583" s="141"/>
      <c r="H583" s="141"/>
      <c r="I583" s="141"/>
      <c r="J583" s="141"/>
      <c r="K583" s="141"/>
      <c r="L583" s="141"/>
      <c r="M583" s="141"/>
      <c r="N583" s="141"/>
      <c r="O583" s="141"/>
      <c r="P583" s="141"/>
      <c r="Q583" s="141"/>
      <c r="R583" s="141"/>
      <c r="S583" s="141"/>
    </row>
    <row r="584" spans="1:19" x14ac:dyDescent="0.2">
      <c r="A584" s="826" t="s">
        <v>3820</v>
      </c>
      <c r="B584" s="826"/>
      <c r="C584" s="826"/>
      <c r="D584" s="826"/>
      <c r="E584" s="826"/>
      <c r="F584" s="826"/>
      <c r="G584" s="826"/>
      <c r="H584" s="826"/>
      <c r="I584" s="826"/>
      <c r="J584" s="826"/>
      <c r="K584" s="826"/>
      <c r="L584" s="826"/>
      <c r="M584" s="826"/>
      <c r="N584" s="826"/>
      <c r="O584" s="826"/>
      <c r="P584" s="826"/>
      <c r="Q584" s="826"/>
      <c r="R584" s="826"/>
      <c r="S584" s="826"/>
    </row>
    <row r="585" spans="1:19" x14ac:dyDescent="0.2">
      <c r="A585" s="138"/>
      <c r="B585" s="141"/>
      <c r="C585" s="141"/>
      <c r="D585" s="141"/>
      <c r="E585" s="141"/>
      <c r="F585" s="141"/>
      <c r="G585" s="141"/>
      <c r="H585" s="141"/>
      <c r="I585" s="141"/>
      <c r="J585" s="141"/>
      <c r="K585" s="141"/>
      <c r="L585" s="141"/>
      <c r="M585" s="141"/>
      <c r="N585" s="141"/>
      <c r="O585" s="141"/>
      <c r="P585" s="141"/>
      <c r="Q585" s="141"/>
      <c r="R585" s="141"/>
      <c r="S585" s="141"/>
    </row>
    <row r="586" spans="1:19" x14ac:dyDescent="0.2">
      <c r="A586" s="826" t="s">
        <v>3839</v>
      </c>
      <c r="B586" s="826"/>
      <c r="C586" s="826"/>
      <c r="D586" s="826"/>
      <c r="E586" s="826"/>
      <c r="F586" s="826"/>
      <c r="G586" s="826"/>
      <c r="H586" s="826"/>
      <c r="I586" s="826"/>
      <c r="J586" s="826"/>
      <c r="K586" s="826"/>
      <c r="L586" s="826"/>
      <c r="M586" s="826"/>
      <c r="N586" s="826"/>
      <c r="O586" s="826"/>
      <c r="P586" s="826"/>
      <c r="Q586" s="826"/>
      <c r="R586" s="826"/>
      <c r="S586" s="826"/>
    </row>
    <row r="587" spans="1:19" x14ac:dyDescent="0.2">
      <c r="A587" s="138"/>
      <c r="B587" s="141"/>
      <c r="C587" s="141"/>
      <c r="D587" s="141"/>
      <c r="E587" s="141"/>
      <c r="F587" s="141"/>
      <c r="G587" s="141"/>
      <c r="H587" s="141"/>
      <c r="I587" s="141"/>
      <c r="J587" s="141"/>
      <c r="K587" s="141"/>
      <c r="L587" s="141"/>
      <c r="M587" s="141"/>
      <c r="N587" s="141"/>
      <c r="O587" s="141"/>
      <c r="P587" s="141"/>
      <c r="Q587" s="141"/>
      <c r="R587" s="141"/>
      <c r="S587" s="141"/>
    </row>
    <row r="588" spans="1:19" x14ac:dyDescent="0.2">
      <c r="A588" s="826" t="s">
        <v>3841</v>
      </c>
      <c r="B588" s="826"/>
      <c r="C588" s="826"/>
      <c r="D588" s="826"/>
      <c r="E588" s="826"/>
      <c r="F588" s="826"/>
      <c r="G588" s="826"/>
      <c r="H588" s="826"/>
      <c r="I588" s="826"/>
      <c r="J588" s="826"/>
      <c r="K588" s="826"/>
      <c r="L588" s="826"/>
      <c r="M588" s="826"/>
      <c r="N588" s="826"/>
      <c r="O588" s="826"/>
      <c r="P588" s="826"/>
      <c r="Q588" s="826"/>
      <c r="R588" s="826"/>
      <c r="S588" s="826"/>
    </row>
    <row r="589" spans="1:19" x14ac:dyDescent="0.2">
      <c r="A589" s="138"/>
      <c r="B589" s="141"/>
      <c r="C589" s="141"/>
      <c r="D589" s="141"/>
      <c r="E589" s="141"/>
      <c r="F589" s="141"/>
      <c r="G589" s="141"/>
      <c r="H589" s="141"/>
      <c r="I589" s="141"/>
      <c r="J589" s="141"/>
      <c r="K589" s="141"/>
      <c r="L589" s="141"/>
      <c r="M589" s="141"/>
      <c r="N589" s="141"/>
      <c r="O589" s="141"/>
      <c r="P589" s="141"/>
      <c r="Q589" s="141"/>
      <c r="R589" s="141"/>
      <c r="S589" s="141"/>
    </row>
    <row r="590" spans="1:19" x14ac:dyDescent="0.2">
      <c r="A590" s="826" t="s">
        <v>3882</v>
      </c>
      <c r="B590" s="826"/>
      <c r="C590" s="826"/>
      <c r="D590" s="826"/>
      <c r="E590" s="826"/>
      <c r="F590" s="826"/>
      <c r="G590" s="826"/>
      <c r="H590" s="826"/>
      <c r="I590" s="826"/>
      <c r="J590" s="826"/>
      <c r="K590" s="826"/>
      <c r="L590" s="826"/>
      <c r="M590" s="826"/>
      <c r="N590" s="826"/>
      <c r="O590" s="826"/>
      <c r="P590" s="826"/>
      <c r="Q590" s="826"/>
      <c r="R590" s="826"/>
      <c r="S590" s="826"/>
    </row>
    <row r="591" spans="1:19" x14ac:dyDescent="0.2">
      <c r="A591" s="138"/>
      <c r="B591" s="141"/>
      <c r="C591" s="141"/>
      <c r="D591" s="141"/>
      <c r="E591" s="141"/>
      <c r="F591" s="141"/>
      <c r="G591" s="141"/>
      <c r="H591" s="141"/>
      <c r="I591" s="141"/>
      <c r="J591" s="141"/>
      <c r="K591" s="141"/>
      <c r="L591" s="141"/>
      <c r="M591" s="141"/>
      <c r="N591" s="141"/>
      <c r="O591" s="141"/>
      <c r="P591" s="141"/>
      <c r="Q591" s="141"/>
      <c r="R591" s="141"/>
      <c r="S591" s="141"/>
    </row>
    <row r="592" spans="1:19" x14ac:dyDescent="0.2">
      <c r="A592" s="826" t="s">
        <v>3884</v>
      </c>
      <c r="B592" s="826"/>
      <c r="C592" s="826"/>
      <c r="D592" s="826"/>
      <c r="E592" s="826"/>
      <c r="F592" s="826"/>
      <c r="G592" s="826"/>
      <c r="H592" s="826"/>
      <c r="I592" s="826"/>
      <c r="J592" s="826"/>
      <c r="K592" s="826"/>
      <c r="L592" s="826"/>
      <c r="M592" s="826"/>
      <c r="N592" s="826"/>
      <c r="O592" s="826"/>
      <c r="P592" s="826"/>
      <c r="Q592" s="826"/>
      <c r="R592" s="826"/>
      <c r="S592" s="826"/>
    </row>
    <row r="593" spans="1:19" x14ac:dyDescent="0.2">
      <c r="A593" s="138"/>
      <c r="B593" s="141"/>
      <c r="C593" s="141"/>
      <c r="D593" s="141"/>
      <c r="E593" s="141"/>
      <c r="F593" s="141"/>
      <c r="G593" s="141"/>
      <c r="H593" s="141"/>
      <c r="I593" s="141"/>
      <c r="J593" s="141"/>
      <c r="K593" s="141"/>
      <c r="L593" s="141"/>
      <c r="M593" s="141"/>
      <c r="N593" s="141"/>
      <c r="O593" s="141"/>
      <c r="P593" s="141"/>
      <c r="Q593" s="141"/>
      <c r="R593" s="141"/>
      <c r="S593" s="141"/>
    </row>
    <row r="594" spans="1:19" x14ac:dyDescent="0.2">
      <c r="A594" s="826" t="s">
        <v>3893</v>
      </c>
      <c r="B594" s="826"/>
      <c r="C594" s="826"/>
      <c r="D594" s="826"/>
      <c r="E594" s="826"/>
      <c r="F594" s="826"/>
      <c r="G594" s="826"/>
      <c r="H594" s="826"/>
      <c r="I594" s="826"/>
      <c r="J594" s="826"/>
      <c r="K594" s="826"/>
      <c r="L594" s="826"/>
      <c r="M594" s="826"/>
      <c r="N594" s="826"/>
      <c r="O594" s="826"/>
      <c r="P594" s="826"/>
      <c r="Q594" s="826"/>
      <c r="R594" s="826"/>
      <c r="S594" s="826"/>
    </row>
    <row r="595" spans="1:19" x14ac:dyDescent="0.2">
      <c r="A595" s="82"/>
      <c r="B595" s="82"/>
      <c r="C595" s="82"/>
      <c r="D595" s="82"/>
      <c r="E595" s="82"/>
      <c r="F595" s="82"/>
      <c r="G595" s="82"/>
      <c r="H595" s="82"/>
      <c r="I595" s="82"/>
      <c r="J595" s="82"/>
      <c r="K595" s="82"/>
      <c r="L595" s="82"/>
      <c r="M595" s="82"/>
      <c r="N595" s="82"/>
      <c r="O595" s="82"/>
      <c r="P595" s="82"/>
      <c r="Q595" s="82"/>
      <c r="R595" s="82"/>
      <c r="S595" s="82"/>
    </row>
    <row r="596" spans="1:19" x14ac:dyDescent="0.2">
      <c r="A596" s="1072" t="s">
        <v>181</v>
      </c>
      <c r="B596" s="1072"/>
      <c r="C596" s="1072"/>
      <c r="D596" s="1072"/>
      <c r="E596" s="1072"/>
      <c r="F596" s="1072"/>
      <c r="G596" s="1072"/>
      <c r="H596" s="1072"/>
      <c r="I596" s="1072"/>
      <c r="J596" s="1072"/>
      <c r="K596" s="1072"/>
      <c r="L596" s="1072"/>
      <c r="M596" s="1072"/>
      <c r="N596" s="1072"/>
      <c r="O596" s="1072"/>
      <c r="P596" s="1072"/>
      <c r="Q596" s="1072"/>
      <c r="R596" s="1072"/>
      <c r="S596" s="1072"/>
    </row>
    <row r="597" spans="1:19" s="21" customFormat="1" x14ac:dyDescent="0.2">
      <c r="A597" s="79">
        <f>SUM(A595,A593,A591,A589,A587,A585,A583,A581,A579,A577)</f>
        <v>0</v>
      </c>
      <c r="B597" s="436">
        <f t="shared" ref="B597:S597" si="14">SUM(B595,B593,B591,B589,B587,B585,B583,B581,B579,B577)</f>
        <v>0</v>
      </c>
      <c r="C597" s="436">
        <f t="shared" si="14"/>
        <v>0</v>
      </c>
      <c r="D597" s="436">
        <f t="shared" si="14"/>
        <v>0</v>
      </c>
      <c r="E597" s="436">
        <f t="shared" si="14"/>
        <v>0</v>
      </c>
      <c r="F597" s="436">
        <f t="shared" si="14"/>
        <v>0</v>
      </c>
      <c r="G597" s="436">
        <f t="shared" si="14"/>
        <v>0</v>
      </c>
      <c r="H597" s="436">
        <f t="shared" si="14"/>
        <v>0</v>
      </c>
      <c r="I597" s="436">
        <f t="shared" si="14"/>
        <v>0</v>
      </c>
      <c r="J597" s="436">
        <f t="shared" si="14"/>
        <v>0</v>
      </c>
      <c r="K597" s="436">
        <f t="shared" si="14"/>
        <v>0</v>
      </c>
      <c r="L597" s="436">
        <f t="shared" si="14"/>
        <v>0</v>
      </c>
      <c r="M597" s="436">
        <f t="shared" si="14"/>
        <v>0</v>
      </c>
      <c r="N597" s="436">
        <f t="shared" si="14"/>
        <v>0</v>
      </c>
      <c r="O597" s="436">
        <f t="shared" si="14"/>
        <v>0</v>
      </c>
      <c r="P597" s="436">
        <f t="shared" si="14"/>
        <v>0</v>
      </c>
      <c r="Q597" s="436">
        <f t="shared" si="14"/>
        <v>0</v>
      </c>
      <c r="R597" s="436">
        <f t="shared" si="14"/>
        <v>0</v>
      </c>
      <c r="S597" s="436">
        <f t="shared" si="14"/>
        <v>0</v>
      </c>
    </row>
    <row r="598" spans="1:19" x14ac:dyDescent="0.2">
      <c r="A598" s="5"/>
      <c r="B598" s="5"/>
      <c r="C598" s="5"/>
      <c r="D598" s="5"/>
      <c r="E598" s="5"/>
      <c r="F598" s="5"/>
      <c r="G598" s="5"/>
      <c r="H598" s="5"/>
      <c r="I598" s="5"/>
      <c r="J598" s="5"/>
      <c r="K598" s="5"/>
      <c r="L598" s="5"/>
      <c r="M598" s="5"/>
      <c r="N598" s="5"/>
      <c r="O598" s="5"/>
      <c r="P598" s="5"/>
      <c r="Q598" s="5"/>
      <c r="R598" s="5"/>
      <c r="S598" s="5"/>
    </row>
    <row r="599" spans="1:19" ht="21" customHeight="1" x14ac:dyDescent="0.2">
      <c r="A599" s="1403" t="s">
        <v>1111</v>
      </c>
      <c r="B599" s="1404"/>
      <c r="C599" s="1404"/>
      <c r="D599" s="1404"/>
      <c r="E599" s="1404"/>
      <c r="F599" s="1404"/>
      <c r="G599" s="1404"/>
      <c r="H599" s="1404"/>
      <c r="I599" s="1404"/>
      <c r="J599" s="1404"/>
      <c r="K599" s="1404"/>
      <c r="L599" s="1404"/>
      <c r="M599" s="1404"/>
      <c r="N599" s="1404"/>
      <c r="O599" s="1404"/>
      <c r="P599" s="1404"/>
      <c r="Q599" s="1404"/>
      <c r="R599" s="1404"/>
      <c r="S599" s="1405"/>
    </row>
    <row r="600" spans="1:19" ht="15.75" customHeight="1" x14ac:dyDescent="0.2">
      <c r="A600" s="1406" t="s">
        <v>173</v>
      </c>
      <c r="B600" s="1407"/>
      <c r="C600" s="1407"/>
      <c r="D600" s="1407"/>
      <c r="E600" s="1407"/>
      <c r="F600" s="1407"/>
      <c r="G600" s="1407"/>
      <c r="H600" s="1407"/>
      <c r="I600" s="1407"/>
      <c r="J600" s="1407"/>
      <c r="K600" s="1407"/>
      <c r="L600" s="1407"/>
      <c r="M600" s="1407"/>
      <c r="N600" s="1407"/>
      <c r="O600" s="1407"/>
      <c r="P600" s="1407"/>
      <c r="Q600" s="1407"/>
      <c r="R600" s="1407"/>
      <c r="S600" s="1408"/>
    </row>
    <row r="601" spans="1:19" x14ac:dyDescent="0.2">
      <c r="A601" s="833" t="s">
        <v>83</v>
      </c>
      <c r="B601" s="834"/>
      <c r="C601" s="834"/>
      <c r="D601" s="834"/>
      <c r="E601" s="834"/>
      <c r="F601" s="834"/>
      <c r="G601" s="834"/>
      <c r="H601" s="834"/>
      <c r="I601" s="834"/>
      <c r="J601" s="834"/>
      <c r="K601" s="834"/>
      <c r="L601" s="834"/>
      <c r="M601" s="834"/>
      <c r="N601" s="834"/>
      <c r="O601" s="834"/>
      <c r="P601" s="834"/>
      <c r="Q601" s="834"/>
      <c r="R601" s="834"/>
      <c r="S601" s="835"/>
    </row>
    <row r="602" spans="1:19" x14ac:dyDescent="0.2">
      <c r="A602" s="833" t="s">
        <v>993</v>
      </c>
      <c r="B602" s="834"/>
      <c r="C602" s="834"/>
      <c r="D602" s="834"/>
      <c r="E602" s="834"/>
      <c r="F602" s="834"/>
      <c r="G602" s="834"/>
      <c r="H602" s="834"/>
      <c r="I602" s="834"/>
      <c r="J602" s="834"/>
      <c r="K602" s="834"/>
      <c r="L602" s="834"/>
      <c r="M602" s="834"/>
      <c r="N602" s="834"/>
      <c r="O602" s="834"/>
      <c r="P602" s="834"/>
      <c r="Q602" s="834"/>
      <c r="R602" s="834"/>
      <c r="S602" s="835"/>
    </row>
    <row r="603" spans="1:19" x14ac:dyDescent="0.2">
      <c r="A603" s="833" t="s">
        <v>994</v>
      </c>
      <c r="B603" s="834"/>
      <c r="C603" s="834"/>
      <c r="D603" s="834"/>
      <c r="E603" s="834"/>
      <c r="F603" s="834"/>
      <c r="G603" s="834"/>
      <c r="H603" s="834"/>
      <c r="I603" s="834"/>
      <c r="J603" s="834"/>
      <c r="K603" s="834"/>
      <c r="L603" s="834"/>
      <c r="M603" s="834"/>
      <c r="N603" s="834"/>
      <c r="O603" s="834"/>
      <c r="P603" s="834"/>
      <c r="Q603" s="834"/>
      <c r="R603" s="834"/>
      <c r="S603" s="835"/>
    </row>
    <row r="604" spans="1:19" x14ac:dyDescent="0.2">
      <c r="A604" s="833" t="s">
        <v>995</v>
      </c>
      <c r="B604" s="834"/>
      <c r="C604" s="834"/>
      <c r="D604" s="834"/>
      <c r="E604" s="834"/>
      <c r="F604" s="834"/>
      <c r="G604" s="834"/>
      <c r="H604" s="834"/>
      <c r="I604" s="834"/>
      <c r="J604" s="834"/>
      <c r="K604" s="834"/>
      <c r="L604" s="834"/>
      <c r="M604" s="834"/>
      <c r="N604" s="834"/>
      <c r="O604" s="834"/>
      <c r="P604" s="834"/>
      <c r="Q604" s="834"/>
      <c r="R604" s="834"/>
      <c r="S604" s="835"/>
    </row>
    <row r="605" spans="1:19" x14ac:dyDescent="0.2">
      <c r="A605" s="833" t="s">
        <v>944</v>
      </c>
      <c r="B605" s="834"/>
      <c r="C605" s="834"/>
      <c r="D605" s="834"/>
      <c r="E605" s="834"/>
      <c r="F605" s="834"/>
      <c r="G605" s="834"/>
      <c r="H605" s="834"/>
      <c r="I605" s="834"/>
      <c r="J605" s="834"/>
      <c r="K605" s="834"/>
      <c r="L605" s="834"/>
      <c r="M605" s="834"/>
      <c r="N605" s="834"/>
      <c r="O605" s="834"/>
      <c r="P605" s="834"/>
      <c r="Q605" s="834"/>
      <c r="R605" s="834"/>
      <c r="S605" s="835"/>
    </row>
    <row r="606" spans="1:19" x14ac:dyDescent="0.2">
      <c r="A606" s="833" t="s">
        <v>996</v>
      </c>
      <c r="B606" s="834"/>
      <c r="C606" s="834"/>
      <c r="D606" s="834"/>
      <c r="E606" s="834"/>
      <c r="F606" s="834"/>
      <c r="G606" s="834"/>
      <c r="H606" s="834"/>
      <c r="I606" s="834"/>
      <c r="J606" s="834"/>
      <c r="K606" s="834"/>
      <c r="L606" s="834"/>
      <c r="M606" s="834"/>
      <c r="N606" s="834"/>
      <c r="O606" s="834"/>
      <c r="P606" s="834"/>
      <c r="Q606" s="834"/>
      <c r="R606" s="834"/>
      <c r="S606" s="835"/>
    </row>
    <row r="607" spans="1:19" x14ac:dyDescent="0.2">
      <c r="A607" s="833" t="s">
        <v>997</v>
      </c>
      <c r="B607" s="834"/>
      <c r="C607" s="834"/>
      <c r="D607" s="834"/>
      <c r="E607" s="834"/>
      <c r="F607" s="834"/>
      <c r="G607" s="834"/>
      <c r="H607" s="834"/>
      <c r="I607" s="834"/>
      <c r="J607" s="834"/>
      <c r="K607" s="834"/>
      <c r="L607" s="834"/>
      <c r="M607" s="834"/>
      <c r="N607" s="834"/>
      <c r="O607" s="834"/>
      <c r="P607" s="834"/>
      <c r="Q607" s="834"/>
      <c r="R607" s="834"/>
      <c r="S607" s="835"/>
    </row>
    <row r="608" spans="1:19" x14ac:dyDescent="0.2">
      <c r="A608" s="836" t="s">
        <v>998</v>
      </c>
      <c r="B608" s="837"/>
      <c r="C608" s="837"/>
      <c r="D608" s="837"/>
      <c r="E608" s="837"/>
      <c r="F608" s="837"/>
      <c r="G608" s="837"/>
      <c r="H608" s="837"/>
      <c r="I608" s="837"/>
      <c r="J608" s="837"/>
      <c r="K608" s="837"/>
      <c r="L608" s="837"/>
      <c r="M608" s="837"/>
      <c r="N608" s="837"/>
      <c r="O608" s="837"/>
      <c r="P608" s="837"/>
      <c r="Q608" s="837"/>
      <c r="R608" s="837"/>
      <c r="S608" s="838"/>
    </row>
    <row r="609" spans="1:19" ht="32.25" customHeight="1" x14ac:dyDescent="0.2">
      <c r="A609" s="831" t="s">
        <v>41</v>
      </c>
      <c r="B609" s="831"/>
      <c r="C609" s="831"/>
      <c r="D609" s="831" t="s">
        <v>42</v>
      </c>
      <c r="E609" s="831"/>
      <c r="F609" s="831" t="s">
        <v>43</v>
      </c>
      <c r="G609" s="831"/>
      <c r="H609" s="831"/>
      <c r="I609" s="831" t="s">
        <v>44</v>
      </c>
      <c r="J609" s="831"/>
      <c r="K609" s="827" t="s">
        <v>45</v>
      </c>
      <c r="L609" s="1064"/>
      <c r="M609" s="1064"/>
      <c r="N609" s="1065"/>
      <c r="O609" s="841" t="s">
        <v>46</v>
      </c>
      <c r="P609" s="841"/>
      <c r="Q609" s="842"/>
      <c r="R609" s="831" t="s">
        <v>47</v>
      </c>
      <c r="S609" s="831"/>
    </row>
    <row r="610" spans="1:19" ht="26.25" customHeight="1" x14ac:dyDescent="0.2">
      <c r="A610" s="830" t="s">
        <v>48</v>
      </c>
      <c r="B610" s="830" t="s">
        <v>49</v>
      </c>
      <c r="C610" s="852" t="s">
        <v>50</v>
      </c>
      <c r="D610" s="830" t="s">
        <v>51</v>
      </c>
      <c r="E610" s="830" t="s">
        <v>52</v>
      </c>
      <c r="F610" s="827" t="s">
        <v>53</v>
      </c>
      <c r="G610" s="828"/>
      <c r="H610" s="829"/>
      <c r="I610" s="830" t="s">
        <v>54</v>
      </c>
      <c r="J610" s="830" t="s">
        <v>55</v>
      </c>
      <c r="K610" s="827" t="s">
        <v>56</v>
      </c>
      <c r="L610" s="829"/>
      <c r="M610" s="827" t="s">
        <v>57</v>
      </c>
      <c r="N610" s="829"/>
      <c r="O610" s="830" t="s">
        <v>58</v>
      </c>
      <c r="P610" s="830" t="s">
        <v>59</v>
      </c>
      <c r="Q610" s="830" t="s">
        <v>60</v>
      </c>
      <c r="R610" s="830" t="s">
        <v>61</v>
      </c>
      <c r="S610" s="830" t="s">
        <v>62</v>
      </c>
    </row>
    <row r="611" spans="1:19" ht="62.25" customHeight="1" x14ac:dyDescent="0.2">
      <c r="A611" s="831"/>
      <c r="B611" s="831"/>
      <c r="C611" s="853"/>
      <c r="D611" s="831"/>
      <c r="E611" s="831"/>
      <c r="F611" s="135" t="s">
        <v>63</v>
      </c>
      <c r="G611" s="135" t="s">
        <v>64</v>
      </c>
      <c r="H611" s="135" t="s">
        <v>65</v>
      </c>
      <c r="I611" s="831"/>
      <c r="J611" s="831"/>
      <c r="K611" s="139" t="s">
        <v>66</v>
      </c>
      <c r="L611" s="139" t="s">
        <v>67</v>
      </c>
      <c r="M611" s="139" t="s">
        <v>68</v>
      </c>
      <c r="N611" s="139" t="s">
        <v>67</v>
      </c>
      <c r="O611" s="831"/>
      <c r="P611" s="831"/>
      <c r="Q611" s="831"/>
      <c r="R611" s="831"/>
      <c r="S611" s="831"/>
    </row>
    <row r="612" spans="1:19" x14ac:dyDescent="0.2">
      <c r="A612" s="826" t="s">
        <v>2407</v>
      </c>
      <c r="B612" s="826"/>
      <c r="C612" s="826"/>
      <c r="D612" s="826"/>
      <c r="E612" s="826"/>
      <c r="F612" s="826"/>
      <c r="G612" s="826"/>
      <c r="H612" s="826"/>
      <c r="I612" s="826"/>
      <c r="J612" s="826"/>
      <c r="K612" s="826"/>
      <c r="L612" s="826"/>
      <c r="M612" s="826"/>
      <c r="N612" s="826"/>
      <c r="O612" s="826"/>
      <c r="P612" s="826"/>
      <c r="Q612" s="826"/>
      <c r="R612" s="826"/>
      <c r="S612" s="826"/>
    </row>
    <row r="613" spans="1:19" x14ac:dyDescent="0.2">
      <c r="A613" s="142"/>
      <c r="B613" s="138"/>
      <c r="C613" s="138"/>
      <c r="D613" s="138"/>
      <c r="E613" s="138"/>
      <c r="F613" s="138"/>
      <c r="G613" s="138"/>
      <c r="H613" s="138"/>
      <c r="I613" s="138"/>
      <c r="J613" s="138"/>
      <c r="K613" s="138"/>
      <c r="L613" s="138"/>
      <c r="M613" s="138"/>
      <c r="N613" s="138"/>
      <c r="O613" s="138"/>
      <c r="P613" s="138"/>
      <c r="Q613" s="138"/>
      <c r="R613" s="138"/>
      <c r="S613" s="138"/>
    </row>
    <row r="614" spans="1:19" x14ac:dyDescent="0.2">
      <c r="A614" s="826" t="s">
        <v>3392</v>
      </c>
      <c r="B614" s="826"/>
      <c r="C614" s="826"/>
      <c r="D614" s="826"/>
      <c r="E614" s="826"/>
      <c r="F614" s="826"/>
      <c r="G614" s="826"/>
      <c r="H614" s="826"/>
      <c r="I614" s="826"/>
      <c r="J614" s="826"/>
      <c r="K614" s="826"/>
      <c r="L614" s="826"/>
      <c r="M614" s="826"/>
      <c r="N614" s="826"/>
      <c r="O614" s="826"/>
      <c r="P614" s="826"/>
      <c r="Q614" s="826"/>
      <c r="R614" s="826"/>
      <c r="S614" s="826"/>
    </row>
    <row r="615" spans="1:19" x14ac:dyDescent="0.2">
      <c r="A615" s="207"/>
      <c r="B615" s="82"/>
      <c r="C615" s="82"/>
      <c r="D615" s="82"/>
      <c r="E615" s="82"/>
      <c r="F615" s="82"/>
      <c r="G615" s="82"/>
      <c r="H615" s="82"/>
      <c r="I615" s="82"/>
      <c r="J615" s="82"/>
      <c r="K615" s="82"/>
      <c r="L615" s="82"/>
      <c r="M615" s="82"/>
      <c r="N615" s="82"/>
      <c r="O615" s="82"/>
      <c r="P615" s="82"/>
      <c r="Q615" s="82"/>
      <c r="R615" s="82"/>
      <c r="S615" s="82"/>
    </row>
    <row r="616" spans="1:19" x14ac:dyDescent="0.2">
      <c r="A616" s="826" t="s">
        <v>3670</v>
      </c>
      <c r="B616" s="826"/>
      <c r="C616" s="826"/>
      <c r="D616" s="826"/>
      <c r="E616" s="826"/>
      <c r="F616" s="826"/>
      <c r="G616" s="826"/>
      <c r="H616" s="826"/>
      <c r="I616" s="826"/>
      <c r="J616" s="826"/>
      <c r="K616" s="826"/>
      <c r="L616" s="826"/>
      <c r="M616" s="826"/>
      <c r="N616" s="826"/>
      <c r="O616" s="826"/>
      <c r="P616" s="826"/>
      <c r="Q616" s="826"/>
      <c r="R616" s="826"/>
      <c r="S616" s="826"/>
    </row>
    <row r="617" spans="1:19" x14ac:dyDescent="0.2">
      <c r="A617" s="1172"/>
      <c r="B617" s="1225"/>
      <c r="C617" s="141"/>
      <c r="D617" s="141"/>
      <c r="E617" s="141"/>
      <c r="F617" s="141"/>
      <c r="G617" s="141"/>
      <c r="H617" s="141"/>
      <c r="I617" s="141"/>
      <c r="J617" s="141"/>
      <c r="K617" s="141"/>
      <c r="L617" s="141"/>
      <c r="M617" s="141"/>
      <c r="N617" s="141"/>
      <c r="O617" s="141"/>
      <c r="P617" s="141"/>
      <c r="Q617" s="141"/>
      <c r="R617" s="141"/>
      <c r="S617" s="141"/>
    </row>
    <row r="618" spans="1:19" x14ac:dyDescent="0.2">
      <c r="A618" s="826" t="s">
        <v>3747</v>
      </c>
      <c r="B618" s="826"/>
      <c r="C618" s="826"/>
      <c r="D618" s="826"/>
      <c r="E618" s="826"/>
      <c r="F618" s="826"/>
      <c r="G618" s="826"/>
      <c r="H618" s="826"/>
      <c r="I618" s="826"/>
      <c r="J618" s="826"/>
      <c r="K618" s="826"/>
      <c r="L618" s="826"/>
      <c r="M618" s="826"/>
      <c r="N618" s="826"/>
      <c r="O618" s="826"/>
      <c r="P618" s="826"/>
      <c r="Q618" s="826"/>
      <c r="R618" s="826"/>
      <c r="S618" s="826"/>
    </row>
    <row r="619" spans="1:19" x14ac:dyDescent="0.2">
      <c r="A619" s="138"/>
      <c r="B619" s="141"/>
      <c r="C619" s="141"/>
      <c r="D619" s="141"/>
      <c r="E619" s="141"/>
      <c r="F619" s="141"/>
      <c r="G619" s="141"/>
      <c r="H619" s="141"/>
      <c r="I619" s="141"/>
      <c r="J619" s="141"/>
      <c r="K619" s="141"/>
      <c r="L619" s="141"/>
      <c r="M619" s="141"/>
      <c r="N619" s="141"/>
      <c r="O619" s="141"/>
      <c r="P619" s="141"/>
      <c r="Q619" s="141"/>
      <c r="R619" s="141"/>
      <c r="S619" s="141"/>
    </row>
    <row r="620" spans="1:19" x14ac:dyDescent="0.2">
      <c r="A620" s="832" t="s">
        <v>3797</v>
      </c>
      <c r="B620" s="832"/>
      <c r="C620" s="832"/>
      <c r="D620" s="832"/>
      <c r="E620" s="832"/>
      <c r="F620" s="832"/>
      <c r="G620" s="832"/>
      <c r="H620" s="832"/>
      <c r="I620" s="832"/>
      <c r="J620" s="832"/>
      <c r="K620" s="832"/>
      <c r="L620" s="832"/>
      <c r="M620" s="832"/>
      <c r="N620" s="832"/>
      <c r="O620" s="832"/>
      <c r="P620" s="832"/>
      <c r="Q620" s="832"/>
      <c r="R620" s="832"/>
      <c r="S620" s="832"/>
    </row>
    <row r="621" spans="1:19" x14ac:dyDescent="0.2">
      <c r="A621" s="138"/>
      <c r="B621" s="141"/>
      <c r="C621" s="141"/>
      <c r="D621" s="141"/>
      <c r="E621" s="141"/>
      <c r="F621" s="141"/>
      <c r="G621" s="141"/>
      <c r="H621" s="141"/>
      <c r="I621" s="141"/>
      <c r="J621" s="141"/>
      <c r="K621" s="141"/>
      <c r="L621" s="141"/>
      <c r="M621" s="141"/>
      <c r="N621" s="141"/>
      <c r="O621" s="141"/>
      <c r="P621" s="141"/>
      <c r="Q621" s="141"/>
      <c r="R621" s="141"/>
      <c r="S621" s="141"/>
    </row>
    <row r="622" spans="1:19" x14ac:dyDescent="0.2">
      <c r="A622" s="826" t="s">
        <v>3815</v>
      </c>
      <c r="B622" s="826"/>
      <c r="C622" s="826"/>
      <c r="D622" s="826"/>
      <c r="E622" s="826"/>
      <c r="F622" s="826"/>
      <c r="G622" s="826"/>
      <c r="H622" s="826"/>
      <c r="I622" s="826"/>
      <c r="J622" s="826"/>
      <c r="K622" s="826"/>
      <c r="L622" s="826"/>
      <c r="M622" s="826"/>
      <c r="N622" s="826"/>
      <c r="O622" s="826"/>
      <c r="P622" s="826"/>
      <c r="Q622" s="826"/>
      <c r="R622" s="826"/>
      <c r="S622" s="826"/>
    </row>
    <row r="623" spans="1:19" x14ac:dyDescent="0.2">
      <c r="A623" s="138"/>
      <c r="B623" s="141"/>
      <c r="C623" s="141"/>
      <c r="D623" s="141"/>
      <c r="E623" s="141"/>
      <c r="F623" s="141"/>
      <c r="G623" s="141"/>
      <c r="H623" s="141"/>
      <c r="I623" s="141"/>
      <c r="J623" s="141"/>
      <c r="K623" s="141"/>
      <c r="L623" s="141"/>
      <c r="M623" s="141"/>
      <c r="N623" s="141"/>
      <c r="O623" s="141"/>
      <c r="P623" s="141"/>
      <c r="Q623" s="141"/>
      <c r="R623" s="141"/>
      <c r="S623" s="141"/>
    </row>
    <row r="624" spans="1:19" x14ac:dyDescent="0.2">
      <c r="A624" s="826" t="s">
        <v>3821</v>
      </c>
      <c r="B624" s="826"/>
      <c r="C624" s="826"/>
      <c r="D624" s="826"/>
      <c r="E624" s="826"/>
      <c r="F624" s="826"/>
      <c r="G624" s="826"/>
      <c r="H624" s="826"/>
      <c r="I624" s="826"/>
      <c r="J624" s="826"/>
      <c r="K624" s="826"/>
      <c r="L624" s="826"/>
      <c r="M624" s="826"/>
      <c r="N624" s="826"/>
      <c r="O624" s="826"/>
      <c r="P624" s="826"/>
      <c r="Q624" s="826"/>
      <c r="R624" s="826"/>
      <c r="S624" s="826"/>
    </row>
    <row r="625" spans="1:19" x14ac:dyDescent="0.2">
      <c r="A625" s="138"/>
      <c r="B625" s="141"/>
      <c r="C625" s="141"/>
      <c r="D625" s="141"/>
      <c r="E625" s="141"/>
      <c r="F625" s="141"/>
      <c r="G625" s="141"/>
      <c r="H625" s="141"/>
      <c r="I625" s="141"/>
      <c r="J625" s="141"/>
      <c r="K625" s="141"/>
      <c r="L625" s="141"/>
      <c r="M625" s="141"/>
      <c r="N625" s="141"/>
      <c r="O625" s="141"/>
      <c r="P625" s="141"/>
      <c r="Q625" s="141"/>
      <c r="R625" s="141"/>
      <c r="S625" s="141"/>
    </row>
    <row r="626" spans="1:19" x14ac:dyDescent="0.2">
      <c r="A626" s="826" t="s">
        <v>3839</v>
      </c>
      <c r="B626" s="826"/>
      <c r="C626" s="826"/>
      <c r="D626" s="826"/>
      <c r="E626" s="826"/>
      <c r="F626" s="826"/>
      <c r="G626" s="826"/>
      <c r="H626" s="826"/>
      <c r="I626" s="826"/>
      <c r="J626" s="826"/>
      <c r="K626" s="826"/>
      <c r="L626" s="826"/>
      <c r="M626" s="826"/>
      <c r="N626" s="826"/>
      <c r="O626" s="826"/>
      <c r="P626" s="826"/>
      <c r="Q626" s="826"/>
      <c r="R626" s="826"/>
      <c r="S626" s="826"/>
    </row>
    <row r="627" spans="1:19" x14ac:dyDescent="0.2">
      <c r="A627" s="138"/>
      <c r="B627" s="141"/>
      <c r="C627" s="141"/>
      <c r="D627" s="141"/>
      <c r="E627" s="141"/>
      <c r="F627" s="141"/>
      <c r="G627" s="141"/>
      <c r="H627" s="141"/>
      <c r="I627" s="141"/>
      <c r="J627" s="141"/>
      <c r="K627" s="141"/>
      <c r="L627" s="141"/>
      <c r="M627" s="141"/>
      <c r="N627" s="141"/>
      <c r="O627" s="141"/>
      <c r="P627" s="141"/>
      <c r="Q627" s="141"/>
      <c r="R627" s="141"/>
      <c r="S627" s="141"/>
    </row>
    <row r="628" spans="1:19" x14ac:dyDescent="0.2">
      <c r="A628" s="826" t="s">
        <v>3841</v>
      </c>
      <c r="B628" s="826"/>
      <c r="C628" s="826"/>
      <c r="D628" s="826"/>
      <c r="E628" s="826"/>
      <c r="F628" s="826"/>
      <c r="G628" s="826"/>
      <c r="H628" s="826"/>
      <c r="I628" s="826"/>
      <c r="J628" s="826"/>
      <c r="K628" s="826"/>
      <c r="L628" s="826"/>
      <c r="M628" s="826"/>
      <c r="N628" s="826"/>
      <c r="O628" s="826"/>
      <c r="P628" s="826"/>
      <c r="Q628" s="826"/>
      <c r="R628" s="826"/>
      <c r="S628" s="826"/>
    </row>
    <row r="629" spans="1:19" x14ac:dyDescent="0.2">
      <c r="A629" s="138"/>
      <c r="B629" s="141"/>
      <c r="C629" s="141"/>
      <c r="D629" s="141"/>
      <c r="E629" s="141"/>
      <c r="F629" s="141"/>
      <c r="G629" s="141"/>
      <c r="H629" s="141"/>
      <c r="I629" s="141"/>
      <c r="J629" s="141"/>
      <c r="K629" s="141"/>
      <c r="L629" s="141"/>
      <c r="M629" s="141"/>
      <c r="N629" s="141"/>
      <c r="O629" s="141"/>
      <c r="P629" s="141"/>
      <c r="Q629" s="141"/>
      <c r="R629" s="141"/>
      <c r="S629" s="141"/>
    </row>
    <row r="630" spans="1:19" x14ac:dyDescent="0.2">
      <c r="A630" s="826" t="s">
        <v>3882</v>
      </c>
      <c r="B630" s="826"/>
      <c r="C630" s="826"/>
      <c r="D630" s="826"/>
      <c r="E630" s="826"/>
      <c r="F630" s="826"/>
      <c r="G630" s="826"/>
      <c r="H630" s="826"/>
      <c r="I630" s="826"/>
      <c r="J630" s="826"/>
      <c r="K630" s="826"/>
      <c r="L630" s="826"/>
      <c r="M630" s="826"/>
      <c r="N630" s="826"/>
      <c r="O630" s="826"/>
      <c r="P630" s="826"/>
      <c r="Q630" s="826"/>
      <c r="R630" s="826"/>
      <c r="S630" s="826"/>
    </row>
    <row r="631" spans="1:19" x14ac:dyDescent="0.2">
      <c r="A631" s="138"/>
      <c r="B631" s="141"/>
      <c r="C631" s="141"/>
      <c r="D631" s="141"/>
      <c r="E631" s="141"/>
      <c r="F631" s="141"/>
      <c r="G631" s="141"/>
      <c r="H631" s="141"/>
      <c r="I631" s="141"/>
      <c r="J631" s="141"/>
      <c r="K631" s="141"/>
      <c r="L631" s="141"/>
      <c r="M631" s="141"/>
      <c r="N631" s="141"/>
      <c r="O631" s="141"/>
      <c r="P631" s="141"/>
      <c r="Q631" s="141"/>
      <c r="R631" s="141"/>
      <c r="S631" s="141"/>
    </row>
    <row r="632" spans="1:19" x14ac:dyDescent="0.2">
      <c r="A632" s="826" t="s">
        <v>3884</v>
      </c>
      <c r="B632" s="826"/>
      <c r="C632" s="826"/>
      <c r="D632" s="826"/>
      <c r="E632" s="826"/>
      <c r="F632" s="826"/>
      <c r="G632" s="826"/>
      <c r="H632" s="826"/>
      <c r="I632" s="826"/>
      <c r="J632" s="826"/>
      <c r="K632" s="826"/>
      <c r="L632" s="826"/>
      <c r="M632" s="826"/>
      <c r="N632" s="826"/>
      <c r="O632" s="826"/>
      <c r="P632" s="826"/>
      <c r="Q632" s="826"/>
      <c r="R632" s="826"/>
      <c r="S632" s="826"/>
    </row>
    <row r="633" spans="1:19" x14ac:dyDescent="0.2">
      <c r="A633" s="138"/>
      <c r="B633" s="141"/>
      <c r="C633" s="141"/>
      <c r="D633" s="141"/>
      <c r="E633" s="141"/>
      <c r="F633" s="141"/>
      <c r="G633" s="141"/>
      <c r="H633" s="141"/>
      <c r="I633" s="141"/>
      <c r="J633" s="141"/>
      <c r="K633" s="141"/>
      <c r="L633" s="141"/>
      <c r="M633" s="141"/>
      <c r="N633" s="141"/>
      <c r="O633" s="141"/>
      <c r="P633" s="141"/>
      <c r="Q633" s="141"/>
      <c r="R633" s="141"/>
      <c r="S633" s="141"/>
    </row>
    <row r="634" spans="1:19" x14ac:dyDescent="0.2">
      <c r="A634" s="826" t="s">
        <v>3894</v>
      </c>
      <c r="B634" s="826"/>
      <c r="C634" s="826"/>
      <c r="D634" s="826"/>
      <c r="E634" s="826"/>
      <c r="F634" s="826"/>
      <c r="G634" s="826"/>
      <c r="H634" s="826"/>
      <c r="I634" s="826"/>
      <c r="J634" s="826"/>
      <c r="K634" s="826"/>
      <c r="L634" s="826"/>
      <c r="M634" s="826"/>
      <c r="N634" s="826"/>
      <c r="O634" s="826"/>
      <c r="P634" s="826"/>
      <c r="Q634" s="826"/>
      <c r="R634" s="826"/>
      <c r="S634" s="826"/>
    </row>
    <row r="635" spans="1:19" x14ac:dyDescent="0.2">
      <c r="A635" s="82"/>
      <c r="B635" s="82"/>
      <c r="C635" s="82"/>
      <c r="D635" s="82"/>
      <c r="E635" s="82"/>
      <c r="F635" s="82"/>
      <c r="G635" s="82"/>
      <c r="H635" s="82"/>
      <c r="I635" s="82"/>
      <c r="J635" s="82"/>
      <c r="K635" s="82"/>
      <c r="L635" s="82"/>
      <c r="M635" s="82"/>
      <c r="N635" s="82"/>
      <c r="O635" s="82"/>
      <c r="P635" s="82"/>
      <c r="Q635" s="82"/>
      <c r="R635" s="82"/>
      <c r="S635" s="82"/>
    </row>
    <row r="636" spans="1:19" x14ac:dyDescent="0.2">
      <c r="A636" s="1072" t="s">
        <v>181</v>
      </c>
      <c r="B636" s="1072"/>
      <c r="C636" s="1072"/>
      <c r="D636" s="1072"/>
      <c r="E636" s="1072"/>
      <c r="F636" s="1072"/>
      <c r="G636" s="1072"/>
      <c r="H636" s="1072"/>
      <c r="I636" s="1072"/>
      <c r="J636" s="1072"/>
      <c r="K636" s="1072"/>
      <c r="L636" s="1072"/>
      <c r="M636" s="1072"/>
      <c r="N636" s="1072"/>
      <c r="O636" s="1072"/>
      <c r="P636" s="1072"/>
      <c r="Q636" s="1072"/>
      <c r="R636" s="1072"/>
      <c r="S636" s="1072"/>
    </row>
    <row r="637" spans="1:19" s="21" customFormat="1" x14ac:dyDescent="0.2">
      <c r="A637" s="79">
        <f>SUM(A635,A633,A631,A629,A627,A625,A623,A621,A619,A617)</f>
        <v>0</v>
      </c>
      <c r="B637" s="436">
        <f t="shared" ref="B637:Q637" si="15">SUM(B635,B633,B631,B629,B627,B625,B623,B621,B619,B617)</f>
        <v>0</v>
      </c>
      <c r="C637" s="436">
        <f t="shared" si="15"/>
        <v>0</v>
      </c>
      <c r="D637" s="436">
        <f t="shared" si="15"/>
        <v>0</v>
      </c>
      <c r="E637" s="436">
        <f t="shared" si="15"/>
        <v>0</v>
      </c>
      <c r="F637" s="436">
        <f t="shared" si="15"/>
        <v>0</v>
      </c>
      <c r="G637" s="436">
        <f t="shared" si="15"/>
        <v>0</v>
      </c>
      <c r="H637" s="436">
        <f t="shared" si="15"/>
        <v>0</v>
      </c>
      <c r="I637" s="436">
        <f t="shared" si="15"/>
        <v>0</v>
      </c>
      <c r="J637" s="436">
        <f t="shared" si="15"/>
        <v>0</v>
      </c>
      <c r="K637" s="436">
        <f t="shared" si="15"/>
        <v>0</v>
      </c>
      <c r="L637" s="436">
        <f t="shared" si="15"/>
        <v>0</v>
      </c>
      <c r="M637" s="436">
        <f t="shared" si="15"/>
        <v>0</v>
      </c>
      <c r="N637" s="436">
        <f t="shared" si="15"/>
        <v>0</v>
      </c>
      <c r="O637" s="436">
        <f t="shared" si="15"/>
        <v>0</v>
      </c>
      <c r="P637" s="436">
        <f t="shared" si="15"/>
        <v>0</v>
      </c>
      <c r="Q637" s="436">
        <f t="shared" si="15"/>
        <v>0</v>
      </c>
      <c r="R637" s="436">
        <v>0</v>
      </c>
      <c r="S637" s="436">
        <v>0</v>
      </c>
    </row>
    <row r="639" spans="1:19" s="392" customFormat="1" x14ac:dyDescent="0.2">
      <c r="A639" s="848" t="s">
        <v>185</v>
      </c>
      <c r="B639" s="955"/>
      <c r="C639" s="955"/>
      <c r="D639" s="955"/>
      <c r="E639" s="955"/>
      <c r="F639" s="955"/>
      <c r="G639" s="955"/>
      <c r="H639" s="955"/>
      <c r="I639" s="955"/>
      <c r="J639" s="955"/>
      <c r="K639" s="955"/>
      <c r="L639" s="955"/>
      <c r="M639" s="955"/>
      <c r="N639" s="955"/>
      <c r="O639" s="955"/>
      <c r="P639" s="955"/>
      <c r="Q639" s="955"/>
      <c r="R639" s="955"/>
      <c r="S639" s="956"/>
    </row>
    <row r="640" spans="1:19" s="23" customFormat="1" x14ac:dyDescent="0.2">
      <c r="A640" s="394">
        <f>SUM(A637,A597,A557,A518,A478,A438,A398,A358,A318,A278,A238,A198,A158,A118,A78,A38)</f>
        <v>12</v>
      </c>
      <c r="B640" s="440">
        <f t="shared" ref="B640:S640" si="16">SUM(B637,B597,B557,B518,B478,B438,B398,B358,B318,B278,B238,B198,B158,B118,B78,B38)</f>
        <v>9</v>
      </c>
      <c r="C640" s="440">
        <f t="shared" si="16"/>
        <v>21</v>
      </c>
      <c r="D640" s="440">
        <f t="shared" si="16"/>
        <v>8</v>
      </c>
      <c r="E640" s="440">
        <f t="shared" si="16"/>
        <v>13</v>
      </c>
      <c r="F640" s="440">
        <f t="shared" si="16"/>
        <v>8</v>
      </c>
      <c r="G640" s="440">
        <f t="shared" si="16"/>
        <v>13</v>
      </c>
      <c r="H640" s="440">
        <f t="shared" si="16"/>
        <v>0</v>
      </c>
      <c r="I640" s="440">
        <f t="shared" si="16"/>
        <v>21</v>
      </c>
      <c r="J640" s="440">
        <f t="shared" si="16"/>
        <v>0</v>
      </c>
      <c r="K640" s="440">
        <f t="shared" si="16"/>
        <v>0</v>
      </c>
      <c r="L640" s="440">
        <f t="shared" si="16"/>
        <v>0</v>
      </c>
      <c r="M640" s="440">
        <f t="shared" si="16"/>
        <v>0</v>
      </c>
      <c r="N640" s="440">
        <f t="shared" si="16"/>
        <v>0</v>
      </c>
      <c r="O640" s="440">
        <f t="shared" si="16"/>
        <v>8</v>
      </c>
      <c r="P640" s="440">
        <f t="shared" si="16"/>
        <v>13</v>
      </c>
      <c r="Q640" s="440">
        <f t="shared" si="16"/>
        <v>0</v>
      </c>
      <c r="R640" s="440">
        <f t="shared" si="16"/>
        <v>0</v>
      </c>
      <c r="S640" s="440">
        <f t="shared" si="16"/>
        <v>0</v>
      </c>
    </row>
  </sheetData>
  <mergeCells count="737">
    <mergeCell ref="A617:B617"/>
    <mergeCell ref="A58:B58"/>
    <mergeCell ref="A138:B138"/>
    <mergeCell ref="A178:B178"/>
    <mergeCell ref="A218:B218"/>
    <mergeCell ref="A258:B258"/>
    <mergeCell ref="A378:B378"/>
    <mergeCell ref="A498:B498"/>
    <mergeCell ref="A537:B537"/>
    <mergeCell ref="A604:S604"/>
    <mergeCell ref="A605:S605"/>
    <mergeCell ref="A606:S606"/>
    <mergeCell ref="A607:S607"/>
    <mergeCell ref="A608:S608"/>
    <mergeCell ref="A596:S596"/>
    <mergeCell ref="A599:S599"/>
    <mergeCell ref="A601:S601"/>
    <mergeCell ref="A602:S602"/>
    <mergeCell ref="A603:S603"/>
    <mergeCell ref="A600:S600"/>
    <mergeCell ref="A584:S584"/>
    <mergeCell ref="A586:S586"/>
    <mergeCell ref="A588:S588"/>
    <mergeCell ref="O610:O611"/>
    <mergeCell ref="A634:S634"/>
    <mergeCell ref="A636:S636"/>
    <mergeCell ref="A81:S81"/>
    <mergeCell ref="A121:S121"/>
    <mergeCell ref="A161:S161"/>
    <mergeCell ref="A201:S201"/>
    <mergeCell ref="A241:S241"/>
    <mergeCell ref="A281:S281"/>
    <mergeCell ref="A321:S321"/>
    <mergeCell ref="A361:S361"/>
    <mergeCell ref="A622:S622"/>
    <mergeCell ref="A624:S624"/>
    <mergeCell ref="A626:S626"/>
    <mergeCell ref="A628:S628"/>
    <mergeCell ref="A630:S630"/>
    <mergeCell ref="A632:S632"/>
    <mergeCell ref="S610:S611"/>
    <mergeCell ref="A612:S612"/>
    <mergeCell ref="A614:S614"/>
    <mergeCell ref="A616:S616"/>
    <mergeCell ref="A618:S618"/>
    <mergeCell ref="A620:S620"/>
    <mergeCell ref="K610:L610"/>
    <mergeCell ref="M610:N610"/>
    <mergeCell ref="P610:P611"/>
    <mergeCell ref="Q610:Q611"/>
    <mergeCell ref="R610:R611"/>
    <mergeCell ref="O609:Q609"/>
    <mergeCell ref="R609:S609"/>
    <mergeCell ref="A610:A611"/>
    <mergeCell ref="B610:B611"/>
    <mergeCell ref="C610:C611"/>
    <mergeCell ref="D610:D611"/>
    <mergeCell ref="E610:E611"/>
    <mergeCell ref="F610:H610"/>
    <mergeCell ref="I610:I611"/>
    <mergeCell ref="J610:J611"/>
    <mergeCell ref="A609:C609"/>
    <mergeCell ref="D609:E609"/>
    <mergeCell ref="F609:H609"/>
    <mergeCell ref="I609:J609"/>
    <mergeCell ref="K609:N609"/>
    <mergeCell ref="A590:S590"/>
    <mergeCell ref="A592:S592"/>
    <mergeCell ref="A594:S594"/>
    <mergeCell ref="A572:S572"/>
    <mergeCell ref="A574:S574"/>
    <mergeCell ref="A576:S576"/>
    <mergeCell ref="A578:S578"/>
    <mergeCell ref="A580:S580"/>
    <mergeCell ref="A582:S582"/>
    <mergeCell ref="M570:N570"/>
    <mergeCell ref="O570:O571"/>
    <mergeCell ref="P570:P571"/>
    <mergeCell ref="Q570:Q571"/>
    <mergeCell ref="R570:R571"/>
    <mergeCell ref="S570:S571"/>
    <mergeCell ref="A575:B575"/>
    <mergeCell ref="A577:B577"/>
    <mergeCell ref="R569:S569"/>
    <mergeCell ref="A570:A571"/>
    <mergeCell ref="B570:B571"/>
    <mergeCell ref="C570:C571"/>
    <mergeCell ref="D570:D571"/>
    <mergeCell ref="E570:E571"/>
    <mergeCell ref="F570:H570"/>
    <mergeCell ref="I570:I571"/>
    <mergeCell ref="J570:J571"/>
    <mergeCell ref="K570:L570"/>
    <mergeCell ref="A569:C569"/>
    <mergeCell ref="D569:E569"/>
    <mergeCell ref="F569:H569"/>
    <mergeCell ref="I569:J569"/>
    <mergeCell ref="K569:N569"/>
    <mergeCell ref="O569:Q569"/>
    <mergeCell ref="A563:S563"/>
    <mergeCell ref="A564:S564"/>
    <mergeCell ref="A565:S565"/>
    <mergeCell ref="A566:S566"/>
    <mergeCell ref="A567:S567"/>
    <mergeCell ref="A568:S568"/>
    <mergeCell ref="A554:S554"/>
    <mergeCell ref="A556:S556"/>
    <mergeCell ref="A559:S559"/>
    <mergeCell ref="A561:S561"/>
    <mergeCell ref="A562:S562"/>
    <mergeCell ref="A560:S560"/>
    <mergeCell ref="A544:S544"/>
    <mergeCell ref="A546:S546"/>
    <mergeCell ref="A548:S548"/>
    <mergeCell ref="A550:S550"/>
    <mergeCell ref="A552:S552"/>
    <mergeCell ref="S530:S531"/>
    <mergeCell ref="A532:S532"/>
    <mergeCell ref="A534:S534"/>
    <mergeCell ref="A536:S536"/>
    <mergeCell ref="A538:S538"/>
    <mergeCell ref="A540:S540"/>
    <mergeCell ref="K530:L530"/>
    <mergeCell ref="M530:N530"/>
    <mergeCell ref="O530:O531"/>
    <mergeCell ref="P530:P531"/>
    <mergeCell ref="Q530:Q531"/>
    <mergeCell ref="R530:R531"/>
    <mergeCell ref="A530:A531"/>
    <mergeCell ref="B530:B531"/>
    <mergeCell ref="C530:C531"/>
    <mergeCell ref="D530:D531"/>
    <mergeCell ref="E530:E531"/>
    <mergeCell ref="F530:H530"/>
    <mergeCell ref="I530:I531"/>
    <mergeCell ref="J530:J531"/>
    <mergeCell ref="A542:S542"/>
    <mergeCell ref="A525:S525"/>
    <mergeCell ref="A526:S526"/>
    <mergeCell ref="A527:S527"/>
    <mergeCell ref="A528:S528"/>
    <mergeCell ref="A529:C529"/>
    <mergeCell ref="D529:E529"/>
    <mergeCell ref="F529:H529"/>
    <mergeCell ref="I529:J529"/>
    <mergeCell ref="K529:N529"/>
    <mergeCell ref="O529:Q529"/>
    <mergeCell ref="R529:S529"/>
    <mergeCell ref="A517:S517"/>
    <mergeCell ref="A520:S520"/>
    <mergeCell ref="A522:S522"/>
    <mergeCell ref="A523:S523"/>
    <mergeCell ref="A524:S524"/>
    <mergeCell ref="A521:S521"/>
    <mergeCell ref="A505:S505"/>
    <mergeCell ref="A507:S507"/>
    <mergeCell ref="A509:S509"/>
    <mergeCell ref="A511:S511"/>
    <mergeCell ref="A513:S513"/>
    <mergeCell ref="A515:S515"/>
    <mergeCell ref="A493:S493"/>
    <mergeCell ref="A495:S495"/>
    <mergeCell ref="A497:S497"/>
    <mergeCell ref="A499:S499"/>
    <mergeCell ref="A501:S501"/>
    <mergeCell ref="A503:S503"/>
    <mergeCell ref="M491:N491"/>
    <mergeCell ref="O491:O492"/>
    <mergeCell ref="P491:P492"/>
    <mergeCell ref="Q491:Q492"/>
    <mergeCell ref="R491:R492"/>
    <mergeCell ref="S491:S492"/>
    <mergeCell ref="A496:B496"/>
    <mergeCell ref="R490:S490"/>
    <mergeCell ref="A491:A492"/>
    <mergeCell ref="B491:B492"/>
    <mergeCell ref="C491:C492"/>
    <mergeCell ref="D491:D492"/>
    <mergeCell ref="E491:E492"/>
    <mergeCell ref="F491:H491"/>
    <mergeCell ref="I491:I492"/>
    <mergeCell ref="J491:J492"/>
    <mergeCell ref="K491:L491"/>
    <mergeCell ref="A490:C490"/>
    <mergeCell ref="D490:E490"/>
    <mergeCell ref="F490:H490"/>
    <mergeCell ref="I490:J490"/>
    <mergeCell ref="K490:N490"/>
    <mergeCell ref="O490:Q490"/>
    <mergeCell ref="A484:S484"/>
    <mergeCell ref="A485:S485"/>
    <mergeCell ref="A486:S486"/>
    <mergeCell ref="A487:S487"/>
    <mergeCell ref="A488:S488"/>
    <mergeCell ref="A489:S489"/>
    <mergeCell ref="A475:S475"/>
    <mergeCell ref="A477:S477"/>
    <mergeCell ref="A480:S480"/>
    <mergeCell ref="A482:S482"/>
    <mergeCell ref="A483:S483"/>
    <mergeCell ref="A481:S481"/>
    <mergeCell ref="A465:S465"/>
    <mergeCell ref="A467:S467"/>
    <mergeCell ref="A469:S469"/>
    <mergeCell ref="A471:S471"/>
    <mergeCell ref="A473:S473"/>
    <mergeCell ref="S451:S452"/>
    <mergeCell ref="A453:S453"/>
    <mergeCell ref="A455:S455"/>
    <mergeCell ref="A457:S457"/>
    <mergeCell ref="A459:S459"/>
    <mergeCell ref="A461:S461"/>
    <mergeCell ref="K451:L451"/>
    <mergeCell ref="M451:N451"/>
    <mergeCell ref="O451:O452"/>
    <mergeCell ref="P451:P452"/>
    <mergeCell ref="Q451:Q452"/>
    <mergeCell ref="R451:R452"/>
    <mergeCell ref="A451:A452"/>
    <mergeCell ref="B451:B452"/>
    <mergeCell ref="C451:C452"/>
    <mergeCell ref="D451:D452"/>
    <mergeCell ref="E451:E452"/>
    <mergeCell ref="F451:H451"/>
    <mergeCell ref="I451:I452"/>
    <mergeCell ref="J451:J452"/>
    <mergeCell ref="A463:S463"/>
    <mergeCell ref="A445:S445"/>
    <mergeCell ref="A446:S446"/>
    <mergeCell ref="A447:S447"/>
    <mergeCell ref="A448:S448"/>
    <mergeCell ref="A449:S449"/>
    <mergeCell ref="A450:C450"/>
    <mergeCell ref="D450:E450"/>
    <mergeCell ref="F450:H450"/>
    <mergeCell ref="I450:J450"/>
    <mergeCell ref="K450:N450"/>
    <mergeCell ref="O450:Q450"/>
    <mergeCell ref="R450:S450"/>
    <mergeCell ref="A437:S437"/>
    <mergeCell ref="A440:S440"/>
    <mergeCell ref="A442:S442"/>
    <mergeCell ref="A443:S443"/>
    <mergeCell ref="A444:S444"/>
    <mergeCell ref="A441:S441"/>
    <mergeCell ref="A425:S425"/>
    <mergeCell ref="A427:S427"/>
    <mergeCell ref="A429:S429"/>
    <mergeCell ref="A431:S431"/>
    <mergeCell ref="A433:S433"/>
    <mergeCell ref="A435:S435"/>
    <mergeCell ref="A413:S413"/>
    <mergeCell ref="A415:S415"/>
    <mergeCell ref="A417:S417"/>
    <mergeCell ref="A419:S419"/>
    <mergeCell ref="A421:S421"/>
    <mergeCell ref="A423:S423"/>
    <mergeCell ref="M411:N411"/>
    <mergeCell ref="O411:O412"/>
    <mergeCell ref="P411:P412"/>
    <mergeCell ref="Q411:Q412"/>
    <mergeCell ref="R411:R412"/>
    <mergeCell ref="S411:S412"/>
    <mergeCell ref="R410:S410"/>
    <mergeCell ref="A411:A412"/>
    <mergeCell ref="B411:B412"/>
    <mergeCell ref="C411:C412"/>
    <mergeCell ref="D411:D412"/>
    <mergeCell ref="E411:E412"/>
    <mergeCell ref="F411:H411"/>
    <mergeCell ref="I411:I412"/>
    <mergeCell ref="J411:J412"/>
    <mergeCell ref="K411:L411"/>
    <mergeCell ref="A410:C410"/>
    <mergeCell ref="D410:E410"/>
    <mergeCell ref="F410:H410"/>
    <mergeCell ref="I410:J410"/>
    <mergeCell ref="K410:N410"/>
    <mergeCell ref="O410:Q410"/>
    <mergeCell ref="A404:S404"/>
    <mergeCell ref="A405:S405"/>
    <mergeCell ref="A406:S406"/>
    <mergeCell ref="A407:S407"/>
    <mergeCell ref="A408:S408"/>
    <mergeCell ref="A409:S409"/>
    <mergeCell ref="A395:S395"/>
    <mergeCell ref="A397:S397"/>
    <mergeCell ref="A400:S400"/>
    <mergeCell ref="A402:S402"/>
    <mergeCell ref="A403:S403"/>
    <mergeCell ref="A401:S401"/>
    <mergeCell ref="A385:S385"/>
    <mergeCell ref="A387:S387"/>
    <mergeCell ref="A389:S389"/>
    <mergeCell ref="A391:S391"/>
    <mergeCell ref="A393:S393"/>
    <mergeCell ref="S371:S372"/>
    <mergeCell ref="A373:S373"/>
    <mergeCell ref="A375:S375"/>
    <mergeCell ref="A377:S377"/>
    <mergeCell ref="A379:S379"/>
    <mergeCell ref="A381:S381"/>
    <mergeCell ref="K371:L371"/>
    <mergeCell ref="M371:N371"/>
    <mergeCell ref="O371:O372"/>
    <mergeCell ref="P371:P372"/>
    <mergeCell ref="Q371:Q372"/>
    <mergeCell ref="R371:R372"/>
    <mergeCell ref="A371:A372"/>
    <mergeCell ref="B371:B372"/>
    <mergeCell ref="C371:C372"/>
    <mergeCell ref="D371:D372"/>
    <mergeCell ref="E371:E372"/>
    <mergeCell ref="F371:H371"/>
    <mergeCell ref="I371:I372"/>
    <mergeCell ref="J371:J372"/>
    <mergeCell ref="A383:S383"/>
    <mergeCell ref="A365:S365"/>
    <mergeCell ref="A366:S366"/>
    <mergeCell ref="A367:S367"/>
    <mergeCell ref="A368:S368"/>
    <mergeCell ref="A369:S369"/>
    <mergeCell ref="A370:C370"/>
    <mergeCell ref="D370:E370"/>
    <mergeCell ref="F370:H370"/>
    <mergeCell ref="I370:J370"/>
    <mergeCell ref="K370:N370"/>
    <mergeCell ref="O370:Q370"/>
    <mergeCell ref="R370:S370"/>
    <mergeCell ref="A357:S357"/>
    <mergeCell ref="A360:S360"/>
    <mergeCell ref="A362:S362"/>
    <mergeCell ref="A363:S363"/>
    <mergeCell ref="A364:S364"/>
    <mergeCell ref="A345:S345"/>
    <mergeCell ref="A347:S347"/>
    <mergeCell ref="A349:S349"/>
    <mergeCell ref="A351:S351"/>
    <mergeCell ref="A353:S353"/>
    <mergeCell ref="A355:S355"/>
    <mergeCell ref="A333:S333"/>
    <mergeCell ref="A335:S335"/>
    <mergeCell ref="A337:S337"/>
    <mergeCell ref="A339:S339"/>
    <mergeCell ref="A341:S341"/>
    <mergeCell ref="A343:S343"/>
    <mergeCell ref="M331:N331"/>
    <mergeCell ref="O331:O332"/>
    <mergeCell ref="P331:P332"/>
    <mergeCell ref="Q331:Q332"/>
    <mergeCell ref="R331:R332"/>
    <mergeCell ref="S331:S332"/>
    <mergeCell ref="R330:S330"/>
    <mergeCell ref="A331:A332"/>
    <mergeCell ref="B331:B332"/>
    <mergeCell ref="C331:C332"/>
    <mergeCell ref="D331:D332"/>
    <mergeCell ref="E331:E332"/>
    <mergeCell ref="F331:H331"/>
    <mergeCell ref="I331:I332"/>
    <mergeCell ref="J331:J332"/>
    <mergeCell ref="K331:L331"/>
    <mergeCell ref="A330:C330"/>
    <mergeCell ref="D330:E330"/>
    <mergeCell ref="F330:H330"/>
    <mergeCell ref="I330:J330"/>
    <mergeCell ref="K330:N330"/>
    <mergeCell ref="O330:Q330"/>
    <mergeCell ref="A324:S324"/>
    <mergeCell ref="A325:S325"/>
    <mergeCell ref="A326:S326"/>
    <mergeCell ref="A327:S327"/>
    <mergeCell ref="A328:S328"/>
    <mergeCell ref="A329:S329"/>
    <mergeCell ref="A315:S315"/>
    <mergeCell ref="A317:S317"/>
    <mergeCell ref="A320:S320"/>
    <mergeCell ref="A322:S322"/>
    <mergeCell ref="A323:S323"/>
    <mergeCell ref="A305:S305"/>
    <mergeCell ref="A307:S307"/>
    <mergeCell ref="A309:S309"/>
    <mergeCell ref="A311:S311"/>
    <mergeCell ref="A313:S313"/>
    <mergeCell ref="S291:S292"/>
    <mergeCell ref="A293:S293"/>
    <mergeCell ref="A295:S295"/>
    <mergeCell ref="A297:S297"/>
    <mergeCell ref="A299:S299"/>
    <mergeCell ref="A301:S301"/>
    <mergeCell ref="K291:L291"/>
    <mergeCell ref="M291:N291"/>
    <mergeCell ref="O291:O292"/>
    <mergeCell ref="P291:P292"/>
    <mergeCell ref="Q291:Q292"/>
    <mergeCell ref="R291:R292"/>
    <mergeCell ref="A291:A292"/>
    <mergeCell ref="B291:B292"/>
    <mergeCell ref="C291:C292"/>
    <mergeCell ref="D291:D292"/>
    <mergeCell ref="E291:E292"/>
    <mergeCell ref="F291:H291"/>
    <mergeCell ref="I291:I292"/>
    <mergeCell ref="J291:J292"/>
    <mergeCell ref="A303:S303"/>
    <mergeCell ref="A285:S285"/>
    <mergeCell ref="A286:S286"/>
    <mergeCell ref="A287:S287"/>
    <mergeCell ref="A288:S288"/>
    <mergeCell ref="A289:S289"/>
    <mergeCell ref="A290:C290"/>
    <mergeCell ref="D290:E290"/>
    <mergeCell ref="F290:H290"/>
    <mergeCell ref="I290:J290"/>
    <mergeCell ref="K290:N290"/>
    <mergeCell ref="O290:Q290"/>
    <mergeCell ref="R290:S290"/>
    <mergeCell ref="A277:S277"/>
    <mergeCell ref="A280:S280"/>
    <mergeCell ref="A282:S282"/>
    <mergeCell ref="A283:S283"/>
    <mergeCell ref="A284:S284"/>
    <mergeCell ref="A265:S265"/>
    <mergeCell ref="A267:S267"/>
    <mergeCell ref="A269:S269"/>
    <mergeCell ref="A271:S271"/>
    <mergeCell ref="A273:S273"/>
    <mergeCell ref="A275:S275"/>
    <mergeCell ref="A253:S253"/>
    <mergeCell ref="A255:S255"/>
    <mergeCell ref="A257:S257"/>
    <mergeCell ref="A259:S259"/>
    <mergeCell ref="A261:S261"/>
    <mergeCell ref="A263:S263"/>
    <mergeCell ref="M251:N251"/>
    <mergeCell ref="O251:O252"/>
    <mergeCell ref="P251:P252"/>
    <mergeCell ref="Q251:Q252"/>
    <mergeCell ref="R251:R252"/>
    <mergeCell ref="S251:S252"/>
    <mergeCell ref="A256:B256"/>
    <mergeCell ref="R250:S250"/>
    <mergeCell ref="A251:A252"/>
    <mergeCell ref="B251:B252"/>
    <mergeCell ref="C251:C252"/>
    <mergeCell ref="D251:D252"/>
    <mergeCell ref="E251:E252"/>
    <mergeCell ref="F251:H251"/>
    <mergeCell ref="I251:I252"/>
    <mergeCell ref="J251:J252"/>
    <mergeCell ref="K251:L251"/>
    <mergeCell ref="A250:C250"/>
    <mergeCell ref="D250:E250"/>
    <mergeCell ref="F250:H250"/>
    <mergeCell ref="I250:J250"/>
    <mergeCell ref="K250:N250"/>
    <mergeCell ref="O250:Q250"/>
    <mergeCell ref="A244:S244"/>
    <mergeCell ref="A245:S245"/>
    <mergeCell ref="A246:S246"/>
    <mergeCell ref="A247:S247"/>
    <mergeCell ref="A248:S248"/>
    <mergeCell ref="A249:S249"/>
    <mergeCell ref="A235:S235"/>
    <mergeCell ref="A237:S237"/>
    <mergeCell ref="A240:S240"/>
    <mergeCell ref="A242:S242"/>
    <mergeCell ref="A243:S243"/>
    <mergeCell ref="A225:S225"/>
    <mergeCell ref="A227:S227"/>
    <mergeCell ref="A229:S229"/>
    <mergeCell ref="A231:S231"/>
    <mergeCell ref="A233:S233"/>
    <mergeCell ref="S211:S212"/>
    <mergeCell ref="A213:S213"/>
    <mergeCell ref="A215:S215"/>
    <mergeCell ref="A217:S217"/>
    <mergeCell ref="A219:S219"/>
    <mergeCell ref="A221:S221"/>
    <mergeCell ref="K211:L211"/>
    <mergeCell ref="M211:N211"/>
    <mergeCell ref="O211:O212"/>
    <mergeCell ref="P211:P212"/>
    <mergeCell ref="Q211:Q212"/>
    <mergeCell ref="R211:R212"/>
    <mergeCell ref="A211:A212"/>
    <mergeCell ref="B211:B212"/>
    <mergeCell ref="C211:C212"/>
    <mergeCell ref="D211:D212"/>
    <mergeCell ref="E211:E212"/>
    <mergeCell ref="F211:H211"/>
    <mergeCell ref="I211:I212"/>
    <mergeCell ref="J211:J212"/>
    <mergeCell ref="A223:S223"/>
    <mergeCell ref="A205:S205"/>
    <mergeCell ref="A206:S206"/>
    <mergeCell ref="A207:S207"/>
    <mergeCell ref="A208:S208"/>
    <mergeCell ref="A209:S209"/>
    <mergeCell ref="A210:C210"/>
    <mergeCell ref="D210:E210"/>
    <mergeCell ref="F210:H210"/>
    <mergeCell ref="I210:J210"/>
    <mergeCell ref="K210:N210"/>
    <mergeCell ref="O210:Q210"/>
    <mergeCell ref="R210:S210"/>
    <mergeCell ref="A216:B216"/>
    <mergeCell ref="A197:S197"/>
    <mergeCell ref="A200:S200"/>
    <mergeCell ref="A202:S202"/>
    <mergeCell ref="A203:S203"/>
    <mergeCell ref="A204:S204"/>
    <mergeCell ref="A185:S185"/>
    <mergeCell ref="A187:S187"/>
    <mergeCell ref="A189:S189"/>
    <mergeCell ref="A191:S191"/>
    <mergeCell ref="A193:S193"/>
    <mergeCell ref="A195:S195"/>
    <mergeCell ref="A173:S173"/>
    <mergeCell ref="A175:S175"/>
    <mergeCell ref="A177:S177"/>
    <mergeCell ref="A179:S179"/>
    <mergeCell ref="A181:S181"/>
    <mergeCell ref="A183:S183"/>
    <mergeCell ref="M171:N171"/>
    <mergeCell ref="O171:O172"/>
    <mergeCell ref="P171:P172"/>
    <mergeCell ref="Q171:Q172"/>
    <mergeCell ref="R171:R172"/>
    <mergeCell ref="S171:S172"/>
    <mergeCell ref="A176:B176"/>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64:S164"/>
    <mergeCell ref="A165:S165"/>
    <mergeCell ref="A166:S166"/>
    <mergeCell ref="A167:S167"/>
    <mergeCell ref="A168:S168"/>
    <mergeCell ref="A169:S169"/>
    <mergeCell ref="A155:S155"/>
    <mergeCell ref="A157:S157"/>
    <mergeCell ref="A160:S160"/>
    <mergeCell ref="A162:S162"/>
    <mergeCell ref="A163:S163"/>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A131:A132"/>
    <mergeCell ref="B131:B132"/>
    <mergeCell ref="C131:C132"/>
    <mergeCell ref="D131:D132"/>
    <mergeCell ref="E131:E132"/>
    <mergeCell ref="F131:H131"/>
    <mergeCell ref="I131:I132"/>
    <mergeCell ref="J131:J132"/>
    <mergeCell ref="A143:S143"/>
    <mergeCell ref="A125:S125"/>
    <mergeCell ref="A126:S126"/>
    <mergeCell ref="A127:S127"/>
    <mergeCell ref="A128:S128"/>
    <mergeCell ref="A129:S129"/>
    <mergeCell ref="A130:C130"/>
    <mergeCell ref="D130:E130"/>
    <mergeCell ref="F130:H130"/>
    <mergeCell ref="I130:J130"/>
    <mergeCell ref="K130:N130"/>
    <mergeCell ref="O130:Q130"/>
    <mergeCell ref="R130:S130"/>
    <mergeCell ref="A136:B136"/>
    <mergeCell ref="A117:S117"/>
    <mergeCell ref="A120:S120"/>
    <mergeCell ref="A122:S122"/>
    <mergeCell ref="A123:S123"/>
    <mergeCell ref="A124:S124"/>
    <mergeCell ref="A105:S105"/>
    <mergeCell ref="A107:S107"/>
    <mergeCell ref="A109:S109"/>
    <mergeCell ref="A111:S111"/>
    <mergeCell ref="A113:S113"/>
    <mergeCell ref="A115:S115"/>
    <mergeCell ref="A93:S93"/>
    <mergeCell ref="A95:S95"/>
    <mergeCell ref="A97:S97"/>
    <mergeCell ref="A99:S99"/>
    <mergeCell ref="A101:S101"/>
    <mergeCell ref="A103:S103"/>
    <mergeCell ref="M91:N91"/>
    <mergeCell ref="O91:O92"/>
    <mergeCell ref="P91:P92"/>
    <mergeCell ref="Q91:Q92"/>
    <mergeCell ref="R91:R92"/>
    <mergeCell ref="S91:S92"/>
    <mergeCell ref="A91:A92"/>
    <mergeCell ref="B91:B92"/>
    <mergeCell ref="C91:C92"/>
    <mergeCell ref="D91:D92"/>
    <mergeCell ref="E91:E92"/>
    <mergeCell ref="F91:H91"/>
    <mergeCell ref="I91:I92"/>
    <mergeCell ref="J91:J92"/>
    <mergeCell ref="K91:L91"/>
    <mergeCell ref="A86:S86"/>
    <mergeCell ref="A87:S87"/>
    <mergeCell ref="A88:S88"/>
    <mergeCell ref="A89:S89"/>
    <mergeCell ref="A90:C90"/>
    <mergeCell ref="D90:E90"/>
    <mergeCell ref="F90:H90"/>
    <mergeCell ref="I90:J90"/>
    <mergeCell ref="K90:N90"/>
    <mergeCell ref="O90:Q90"/>
    <mergeCell ref="R90:S90"/>
    <mergeCell ref="A80:S80"/>
    <mergeCell ref="A82:S82"/>
    <mergeCell ref="A83:S83"/>
    <mergeCell ref="A84:S84"/>
    <mergeCell ref="A85:S85"/>
    <mergeCell ref="A71:S71"/>
    <mergeCell ref="A73:S73"/>
    <mergeCell ref="A75:S75"/>
    <mergeCell ref="A77:S77"/>
    <mergeCell ref="A79:S79"/>
    <mergeCell ref="A59:S59"/>
    <mergeCell ref="A61:S61"/>
    <mergeCell ref="A63:S63"/>
    <mergeCell ref="A65:S65"/>
    <mergeCell ref="A67:S67"/>
    <mergeCell ref="A69:S69"/>
    <mergeCell ref="Q51:Q52"/>
    <mergeCell ref="R51:R52"/>
    <mergeCell ref="S51:S52"/>
    <mergeCell ref="A53:S53"/>
    <mergeCell ref="A55:S55"/>
    <mergeCell ref="I51:I52"/>
    <mergeCell ref="J51:J52"/>
    <mergeCell ref="K51:L51"/>
    <mergeCell ref="M51:N51"/>
    <mergeCell ref="O51:O52"/>
    <mergeCell ref="P51:P52"/>
    <mergeCell ref="A51:A52"/>
    <mergeCell ref="B51:B52"/>
    <mergeCell ref="C51:C52"/>
    <mergeCell ref="D51:D52"/>
    <mergeCell ref="E51:E52"/>
    <mergeCell ref="F51:H51"/>
    <mergeCell ref="A57:S57"/>
    <mergeCell ref="A49:S49"/>
    <mergeCell ref="A50:C50"/>
    <mergeCell ref="D50:E50"/>
    <mergeCell ref="F50:H50"/>
    <mergeCell ref="I50:J50"/>
    <mergeCell ref="K50:N50"/>
    <mergeCell ref="O50:Q50"/>
    <mergeCell ref="R50:S50"/>
    <mergeCell ref="A43:S43"/>
    <mergeCell ref="A44:S44"/>
    <mergeCell ref="A45:S45"/>
    <mergeCell ref="A46:S46"/>
    <mergeCell ref="A47:S47"/>
    <mergeCell ref="A48:S48"/>
    <mergeCell ref="A40:S40"/>
    <mergeCell ref="A41:S41"/>
    <mergeCell ref="A42:S42"/>
    <mergeCell ref="A37:S37"/>
    <mergeCell ref="A39:S39"/>
    <mergeCell ref="A25:S25"/>
    <mergeCell ref="A27:S27"/>
    <mergeCell ref="A29:S29"/>
    <mergeCell ref="A31:S31"/>
    <mergeCell ref="A33:S33"/>
    <mergeCell ref="A35:S35"/>
    <mergeCell ref="J11:J12"/>
    <mergeCell ref="K11:L11"/>
    <mergeCell ref="A13:S13"/>
    <mergeCell ref="A15:S15"/>
    <mergeCell ref="A17:S17"/>
    <mergeCell ref="A19:S19"/>
    <mergeCell ref="A21:S21"/>
    <mergeCell ref="A23:S23"/>
    <mergeCell ref="M11:N11"/>
    <mergeCell ref="O11:O12"/>
    <mergeCell ref="P11:P12"/>
    <mergeCell ref="Q11:Q12"/>
    <mergeCell ref="R11:R12"/>
    <mergeCell ref="S11:S12"/>
    <mergeCell ref="A639:S639"/>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R10:S10"/>
    <mergeCell ref="A11:A12"/>
    <mergeCell ref="B11:B12"/>
    <mergeCell ref="C11:C12"/>
    <mergeCell ref="D11:D12"/>
    <mergeCell ref="E11:E12"/>
    <mergeCell ref="F11:H11"/>
    <mergeCell ref="I11:I12"/>
  </mergeCells>
  <dataValidations count="30">
    <dataValidation type="list" allowBlank="1" showInputMessage="1" showErrorMessage="1" sqref="C51:C52 C610:C611 C570:C571 C530:C531 C491:C492 C451:C452 C411:C412 C371:C372 C331:C332 C291:C292 C251:C252 C211:C212 C171:C172 C131:C132 C91:C92 C11:C12">
      <formula1>"Nr. total de solicitări(reşedinţă de judeţ+alte localităţi)"</formula1>
    </dataValidation>
    <dataValidation type="list" allowBlank="1" showInputMessage="1" showErrorMessage="1" sqref="B51:B52 B610:B611 B570:B571 B530:B531 B491:B492 B451:B452 B411:B412 B371:B372 B331:B332 B291:B292 B251:B252 B211:B212 B171:B172 B131:B132 B91:B92 B11:B12">
      <formula1>"Nr. solicitări din alte localităţi"</formula1>
    </dataValidation>
    <dataValidation type="list" allowBlank="1" showInputMessage="1" showErrorMessage="1" sqref="A51:A52 A610:A611 A570:A571 A530:A531 A491:A492 A451:A452 A411:A412 A371:A372 A331:A332 A291:A292 A251:A252 A211:A212 A171:A172 A131:A132 A91:A92 A11:A12">
      <formula1>"Nr. solicitări din reşedinţa de judeţ"</formula1>
    </dataValidation>
    <dataValidation type="list" allowBlank="1" showInputMessage="1" showErrorMessage="1" sqref="F51:H51 F610:H610 F570:H570 F530:H530 F491:H491 F451:H451 F411:H411 F371:H371 F331:H331 F291:H291 F251:H251 F211:H211 F171:H171 F131:H131 F91:H91 F11:H11">
      <formula1>"Nr. de solicitări pe domenii"</formula1>
    </dataValidation>
    <dataValidation type="list" allowBlank="1" showInputMessage="1" showErrorMessage="1" sqref="M52 M611 M571 M531 M492 M452 M412 M372 M332 M292 M252 M212 M172 M132 M92 M12">
      <formula1>"litera din art. 12 HG 878/2005"</formula1>
    </dataValidation>
    <dataValidation type="list" allowBlank="1" showInputMessage="1" showErrorMessage="1" sqref="L52 N611 L611 N571 L571 N531 L531 N492 L492 N452 L452 N412 L412 N372 L372 N332 L332 N292 L292 N252 L252 N212 L212 N172 L172 N132 L132 N92 L92 N52 L12 N12">
      <formula1>"nr. solicitări"</formula1>
    </dataValidation>
    <dataValidation type="list" allowBlank="1" showInputMessage="1" showErrorMessage="1" sqref="K52 K611 K571 K531 K492 K452 K412 K372 K332 K292 K252 K212 K172 K132 K92 K12">
      <formula1>"litera din art. 11 HG 878/2005"</formula1>
    </dataValidation>
    <dataValidation type="list" allowBlank="1" showInputMessage="1" showErrorMessage="1" sqref="K51 K610 K570 K530 K491 K451 K411 K371 K331 K291 K251 K211 K171 K131 K91 K11">
      <formula1>"Conform art. 11"</formula1>
    </dataValidation>
    <dataValidation type="list" allowBlank="1" showInputMessage="1" showErrorMessage="1" sqref="S51:S52 S610:S611 S570:S571 S530:S531 S491:S492 S451:S452 S411:S412 S371:S372 S331:S332 S291:S292 S251:S252 S211:S212 S171:S172 S131:S132 S91:S92 S11:S12">
      <formula1>"Plângeri în instanţă (nr)"</formula1>
    </dataValidation>
    <dataValidation type="list" allowBlank="1" showInputMessage="1" showErrorMessage="1" sqref="R51:R52 R610:R611 R570:R571 R530:R531 R491:R492 R451:R452 R411:R412 R371:R372 R331:R332 R291:R292 R251:R252 R211:R212 R171:R172 R131:R132 R91:R92 R11:R12">
      <formula1>"Reclamaţii administrative (nr)"</formula1>
    </dataValidation>
    <dataValidation type="list" allowBlank="1" showInputMessage="1" showErrorMessage="1" sqref="R50:S50 R609:S609 R569:S569 R529:S529 R490:S490 R450:S450 R410:S410 R370:S370 R330:S330 R290:S290 R250:S250 R210:S210 R170:S170 R130:S130 R90:S90 R10:S10">
      <formula1>"Urmarea respingerii solicitării"</formula1>
    </dataValidation>
    <dataValidation type="list" allowBlank="1" showInputMessage="1" showErrorMessage="1" sqref="Q51:Q52 Q610:Q611 Q570:Q571 Q530:Q531 Q491:Q492 Q451:Q452 Q411:Q412 Q371:Q372 Q331:Q332 Q291:Q292 Q251:Q252 Q211:Q212 Q171:Q172 Q131:Q132 Q91:Q92 Q11:Q12">
      <formula1>"Telefonic (nr)"</formula1>
    </dataValidation>
    <dataValidation type="list" allowBlank="1" showInputMessage="1" showErrorMessage="1" sqref="P51:P52 P610:P611 P570:P571 P530:P531 P491:P492 P451:P452 P411:P412 P371:P372 P331:P332 P291:P292 P251:P252 P211:P212 P171:P172 P131:P132 P91:P92 P11:P12">
      <formula1>"Suport electronic (nr)"</formula1>
    </dataValidation>
    <dataValidation type="list" allowBlank="1" showInputMessage="1" showErrorMessage="1" sqref="O51:O52 O610:O611 O570:O571 O530:O531 O491:O492 O451:O452 O411:O412 O371:O372 O331:O332 O291:O292 O251:O252 O211:O212 O171:O172 O131:O132 O91:O92 O11:O12">
      <formula1>"Suport hârtie (nr)"</formula1>
    </dataValidation>
    <dataValidation type="list" allowBlank="1" showInputMessage="1" showErrorMessage="1" sqref="O50:Q50 O609:Q609 O569:Q569 O529:Q529 O490:Q490 O450:Q450 O410:Q410 O370:Q370 O330:Q330 O290:Q290 O250:Q250 O210:Q210 O170:Q170 O130:Q130 O90:Q90 O10:Q10">
      <formula1>"Forma solicitării"</formula1>
    </dataValidation>
    <dataValidation type="list" allowBlank="1" showInputMessage="1" showErrorMessage="1" sqref="M51 M610 M570 M530 M491 M451 M411 M371 M331 M291 M251 M211 M171 M131 M91 M11">
      <formula1>"Conform art. 12"</formula1>
    </dataValidation>
    <dataValidation type="list" allowBlank="1" showInputMessage="1" showErrorMessage="1" sqref="K50 K609 K569 K529 K490 K450 K410 K370 K330 K290 K250 K210 K170 K130 K90 K10">
      <formula1>"Motivaţia respingerii"</formula1>
    </dataValidation>
    <dataValidation type="list" allowBlank="1" showInputMessage="1" showErrorMessage="1" sqref="J51:J52 J610:J611 J570:J571 J530:J531 J491:J492 J451:J452 J411:J412 J371:J372 J331:J332 J291:J292 J251:J252 J211:J212 J171:J172 J131:J132 J91:J92 J11:J12">
      <formula1>"Nefavorabilă (nr)"</formula1>
    </dataValidation>
    <dataValidation type="list" allowBlank="1" showInputMessage="1" showErrorMessage="1" sqref="I51:I52 I610:I611 I570:I571 I530:I531 I491:I492 I451:I452 I411:I412 I371:I372 I331:I332 I291:I292 I251:I252 I211:I212 I171:I172 I131:I132 I91:I92 I11:I12">
      <formula1>"Favorabilă (nr)"</formula1>
    </dataValidation>
    <dataValidation type="list" allowBlank="1" showInputMessage="1" showErrorMessage="1" sqref="I50:J50 I609:J609 I569:J569 I529:J529 I490:J490 I450:J450 I410:J410 I370:J370 I330:J330 I290:J290 I250:J250 I210:J210 I170:J170 I130:J130 I90:J90 I10:J10">
      <formula1>"Modalitate de rezolvare"</formula1>
    </dataValidation>
    <dataValidation type="list" allowBlank="1" showInputMessage="1" showErrorMessage="1" sqref="H52 H611 H571 H531 H492 H452 H412 H372 H332 H292 H252 H212 H172 H132 H92 H12">
      <formula1>"C"</formula1>
    </dataValidation>
    <dataValidation type="list" allowBlank="1" showInputMessage="1" showErrorMessage="1" sqref="G52 G611 G571 G531 G492 G452 G412 G372 G332 G292 G252 G212 G172 G132 G92 G12">
      <formula1>"B"</formula1>
    </dataValidation>
    <dataValidation type="list" allowBlank="1" showInputMessage="1" showErrorMessage="1" sqref="F52 F611 F571 F531 F492 F452 F412 F372 F332 F292 F252 F212 F172 F132 F92 F12">
      <formula1>"A"</formula1>
    </dataValidation>
    <dataValidation type="list" allowBlank="1" showInputMessage="1" showErrorMessage="1" sqref="F50:H50 F609:H609 F569:H569 F529:H529 F490:H490 F450:H450 F410:H410 F370:H370 F330:H330 F290:H290 F250:H250 F210:H210 F170:H170 F130:H130 F90:H90 F10:H10">
      <formula1>"Domenii (şi tipuri de informaţii)"</formula1>
    </dataValidation>
    <dataValidation type="list" allowBlank="1" showInputMessage="1" showErrorMessage="1" sqref="E51:E52 E610:E611 E570:E571 E530:E531 E491:E492 E451:E452 E411:E412 E371:E372 E331:E332 E291:E292 E251:E252 E211:E212 E171:E172 E131:E132 E91:E92 E11:E12">
      <formula1>"Nr. de solicitări primite de la persoane juridice"</formula1>
    </dataValidation>
    <dataValidation type="list" allowBlank="1" showInputMessage="1" showErrorMessage="1" sqref="D51:D52 D610:D611 D570:D571 D530:D531 D491:D492 D451:D452 D411:D412 D371:D372 D331:D332 D291:D292 D251:D252 D211:D212 D171:D172 D131:D132 D91:D92 D11:D12">
      <formula1>"Nr. de solicitări primite de la persoane fizice"</formula1>
    </dataValidation>
    <dataValidation type="list" allowBlank="1" showInputMessage="1" showErrorMessage="1" sqref="D50:E50 D609:E609 D569:E569 D529:E529 D490:E490 D450:E450 D410:E410 D370:E370 D330:E330 D290:E290 D250:E250 D210:E210 D170:E170 D130:E130 D90:E90 D10:E10">
      <formula1>"Categoria solicitantului"</formula1>
    </dataValidation>
    <dataValidation type="list" allowBlank="1" showInputMessage="1" showErrorMessage="1" sqref="A50:C50 A609:C609 A569:C569 A529:C529 A490:C490 A450:C450 A410:C410 A370:C370 A330:C330 A290:C290 A250:C250 A210:C210 A170:C170 A130:C130 A90:C90 A10:C10">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TBI296 TVA296 UEW296 UYO296 VIK296 M535 WLY302 WVU264 M617 M619 M621 M623 M625 M627 M629 M631 M633 M635 M613 VSG354 M54 M577 M579 M581 M583 M585 M587 M589 M591 M593 M595 M537 M539 M541 M543 M545 M547 M549 M551 M553 M555 M336 M496 M498 M500 M502 M504 M506 M508 M510 M512 M514 M516 M494 M458 M460 M462 M464 M466 M468 M470 M472 M474 M476 M454 M416 M418 M420 M422 M424 M426 M428 M430 M432 M434 M436 M376 M378 M380 M382 M384 M386 M388 M390 M392 M394 M396 M374 WVU296 VSG296 RXU298 WVU300 WCC304 WLY306 WCC268 M310 UYO112 VSG274 VSG314 M334 M96 RNY340 M98 WVU20 WVU102 WVU26 M28 WVU30 M32 WVU34 WVU36 M294 M256 M258 M260 M262 WLY104 WCC106 VSG108 M270 M272 UOS114 M276 M216 M218 M220 M222 M224 M226 M228 M230 M232 M234 M236 M214 M176 M178 M180 M182 M184 M186 M188 M190 M192 M194 M196 M174 M136 M138 M140 M142 M144 M146 M148 M150 M152 M154 M156 M134 WLY38 M575 WVU18 M100 WVU22 TLE296 WLY346 WCC308 M350 M352 VIK356 M94 SHQ296 M60 WVU38 RXU338 M62 M64 M66 M68 M70 M72 VIK110 WCC348 WCC344 M74 WVU16 WLY266 M14 M76 WLY342 VIK316 M58 M533 WLY296 WCC296 UOS296 M312 SRM296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639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TBI298 TVA298 UEW298 UYO298 VIK298 WVU298 VSG298 TLE298 SHQ298 WLY298 WCC298 UOS298 SRM29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TBI338 TVA338 UEW338 UYO338 VIK338 WVU338 VSG338 TLE338 SHQ338 WLY338 WCC338 UOS338 SRM338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RXU340 TBI340 TVA340 UEW340 UYO340 VIK340 WVU340 VSG340 TLE340 SHQ340 WLY340 WCC340 UOS340 SRM340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30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VU342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VU104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LY304 WVU304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LY344 WVU344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LY106 WVU10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VU26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VU306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VU346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CC108 WLY108 WVU10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WLY268 WVU26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LY308 WVU308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LY348 WVU348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VSG110 WCC110 WLY110 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2 VSG112 WCC112 WLY112 WVU11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UYO114 VIK114 VSG114 WCC114 WLY114 WVU114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WCC274 WLY274 WVU274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WCC314 WLY314 WVU314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WCC354 WLY354 WVU354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M36:M37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VSG356 WCC356 WLY356 WVU356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VSG316 WCC316 WLY316 WVU316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SG116 WCC116 WLY116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TBG296 TUY296 UEU296 UYM296 VII296 K535 WLW302 WVS264 K617 K619 K621 K623 K625 K627 K629 K631 K633 K635 K613 VSE354 K54 K577 K579 K581 K583 K585 K587 K589 K591 K593 K595 K537 K539 K541 K543 K545 K547 K549 K551 K553 K555 K336 K496 K498 K500 K502 K504 K506 K508 K510 K512 K514 K516 K494 K458 K460 K462 K464 K466 K468 K470 K472 K474 K476 K454 K416 K418 K420 K422 K424 K426 K428 K430 K432 K434 K436 K376 K378 K380 K382 K384 K386 K388 K390 K392 K394 K396 K374 WVS296 VSE296 RXS298 WVS300 WCA304 WLW306 WCA268 K310 UYM112 VSE274 VSE314 K334 K96 RNW340 K98 WVS20 WVS102 WVS26 K28 WVS30 K32 WVS34 WVS36 K294 K256 K258 K260 K262 WLW104 WCA106 VSE108 K270 K272 UOQ114 K276 K216 K218 K220 K222 K224 K226 K228 K230 K232 K234 K236 K214 K176 K178 K180 K182 K184 K186 K188 K190 K192 K194 K196 K174 K136 K138 K140 K142 K144 K146 K148 K150 K152 K154 K156 K134 WLW38 K575 WVS18 K100 WVS22 TLC296 WLW346 WCA308 K350 K352 VII356 K94 SHO296 K60 WVS38 RXS338 K62 K64 K66 K68 K70 K72 VII110 WCA348 WCA344 K74 WVS16 WLW266 K14 K76 WLW342 VII316 K58 K533 WLW296 WCA296 UOQ296 K312 SRK296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K639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TBG298 TUY298 UEU298 UYM298 VII298 WVS298 VSE298 TLC298 SHO298 WLW298 WCA298 UOQ298 SRK298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TBG338 TUY338 UEU338 UYM338 VII338 WVS338 VSE338 TLC338 SHO338 WLW338 WCA338 UOQ338 SRK338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WLW300 RXS340 TBG340 TUY340 UEU340 UYM340 VII340 WVS340 VSE340 TLC340 SHO340 WLW340 WCA340 UOQ340 SRK340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302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VS342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VS104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LW304 WVS304 K304 JG304 TC304 ACY304 AMU304 AWQ304 BGM304 BQI304 CAE304 CKA304 CTW304 DDS304 DNO304 DXK304 EHG304 ERC304 FAY304 FKU304 FUQ304 GEM304 GOI304 GYE304 HIA304 HRW304 IBS304 ILO304 IVK304 JFG304 JPC304 JYY304 KIU304 KSQ304 LCM304 LMI304 LWE304 MGA304 MPW304 MZS304 NJO304 NTK304 ODG304 ONC304 OWY304 PGU304 PQQ304 QAM304 QKI304 QUE304 REA304 RNW304 RXS304 SHO304 SRK304 TBG304 TLC304 TUY304 UEU304 UOQ304 UYM304 VII304 VSE304 WLW344 WVS344 K344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LW106 WVS10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VS266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VS306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VS346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CA108 WLW108 WVS10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WLW268 WVS268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LW308 WVS308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LW348 WVS348 K348 JG348 TC348 ACY348 AMU348 AWQ348 BGM348 BQI348 CAE348 CKA348 CTW348 DDS348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VSE110 WCA110 WLW110 WVS110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2 VSE112 WCA112 WLW112 WVS112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UYM114 VII114 VSE114 WCA114 WLW114 WVS114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WCA274 WLW274 WVS274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WCA314 WLW314 WVS314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WCA354 WLW354 WVS354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K36:K37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VSE356 WCA356 WLW356 WVS356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VSE316 WCA316 WLW316 WVS316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SE116 WCA116 WLW116 WVS11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dataValidation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topLeftCell="A13" workbookViewId="0">
      <selection sqref="A1:S1"/>
    </sheetView>
  </sheetViews>
  <sheetFormatPr defaultRowHeight="15" x14ac:dyDescent="0.25"/>
  <cols>
    <col min="1" max="1" width="9.42578125" customWidth="1"/>
  </cols>
  <sheetData>
    <row r="1" spans="1:19" ht="24.75" customHeight="1" x14ac:dyDescent="0.25">
      <c r="A1" s="854" t="s">
        <v>1466</v>
      </c>
      <c r="B1" s="855"/>
      <c r="C1" s="855"/>
      <c r="D1" s="855"/>
      <c r="E1" s="855"/>
      <c r="F1" s="855"/>
      <c r="G1" s="855"/>
      <c r="H1" s="855"/>
      <c r="I1" s="855"/>
      <c r="J1" s="855"/>
      <c r="K1" s="855"/>
      <c r="L1" s="855"/>
      <c r="M1" s="855"/>
      <c r="N1" s="855"/>
      <c r="O1" s="855"/>
      <c r="P1" s="855"/>
      <c r="Q1" s="855"/>
      <c r="R1" s="855"/>
      <c r="S1" s="856"/>
    </row>
    <row r="2" spans="1:19" ht="15" customHeight="1" x14ac:dyDescent="0.25">
      <c r="A2" s="833" t="s">
        <v>173</v>
      </c>
      <c r="B2" s="834"/>
      <c r="C2" s="834"/>
      <c r="D2" s="834"/>
      <c r="E2" s="834"/>
      <c r="F2" s="834"/>
      <c r="G2" s="834"/>
      <c r="H2" s="834"/>
      <c r="I2" s="834"/>
      <c r="J2" s="834"/>
      <c r="K2" s="834"/>
      <c r="L2" s="834"/>
      <c r="M2" s="834"/>
      <c r="N2" s="834"/>
      <c r="O2" s="834"/>
      <c r="P2" s="834"/>
      <c r="Q2" s="834"/>
      <c r="R2" s="834"/>
      <c r="S2" s="835"/>
    </row>
    <row r="3" spans="1:19" x14ac:dyDescent="0.25">
      <c r="A3" s="833" t="s">
        <v>1112</v>
      </c>
      <c r="B3" s="834"/>
      <c r="C3" s="834"/>
      <c r="D3" s="834"/>
      <c r="E3" s="834"/>
      <c r="F3" s="834"/>
      <c r="G3" s="834"/>
      <c r="H3" s="834"/>
      <c r="I3" s="834"/>
      <c r="J3" s="834"/>
      <c r="K3" s="834"/>
      <c r="L3" s="834"/>
      <c r="M3" s="834"/>
      <c r="N3" s="834"/>
      <c r="O3" s="834"/>
      <c r="P3" s="834"/>
      <c r="Q3" s="834"/>
      <c r="R3" s="834"/>
      <c r="S3" s="835"/>
    </row>
    <row r="4" spans="1:19" x14ac:dyDescent="0.25">
      <c r="A4" s="833" t="s">
        <v>1113</v>
      </c>
      <c r="B4" s="834"/>
      <c r="C4" s="834"/>
      <c r="D4" s="834"/>
      <c r="E4" s="834"/>
      <c r="F4" s="834"/>
      <c r="G4" s="834"/>
      <c r="H4" s="834"/>
      <c r="I4" s="834"/>
      <c r="J4" s="834"/>
      <c r="K4" s="834"/>
      <c r="L4" s="834"/>
      <c r="M4" s="834"/>
      <c r="N4" s="834"/>
      <c r="O4" s="834"/>
      <c r="P4" s="834"/>
      <c r="Q4" s="834"/>
      <c r="R4" s="834"/>
      <c r="S4" s="835"/>
    </row>
    <row r="5" spans="1:19" x14ac:dyDescent="0.25">
      <c r="A5" s="833" t="s">
        <v>1114</v>
      </c>
      <c r="B5" s="834"/>
      <c r="C5" s="834"/>
      <c r="D5" s="834"/>
      <c r="E5" s="834"/>
      <c r="F5" s="834"/>
      <c r="G5" s="834"/>
      <c r="H5" s="834"/>
      <c r="I5" s="834"/>
      <c r="J5" s="834"/>
      <c r="K5" s="834"/>
      <c r="L5" s="834"/>
      <c r="M5" s="834"/>
      <c r="N5" s="834"/>
      <c r="O5" s="834"/>
      <c r="P5" s="834"/>
      <c r="Q5" s="834"/>
      <c r="R5" s="834"/>
      <c r="S5" s="835"/>
    </row>
    <row r="6" spans="1:19" x14ac:dyDescent="0.25">
      <c r="A6" s="833" t="s">
        <v>1115</v>
      </c>
      <c r="B6" s="834"/>
      <c r="C6" s="834"/>
      <c r="D6" s="834"/>
      <c r="E6" s="834"/>
      <c r="F6" s="834"/>
      <c r="G6" s="834"/>
      <c r="H6" s="834"/>
      <c r="I6" s="834"/>
      <c r="J6" s="834"/>
      <c r="K6" s="834"/>
      <c r="L6" s="834"/>
      <c r="M6" s="834"/>
      <c r="N6" s="834"/>
      <c r="O6" s="834"/>
      <c r="P6" s="834"/>
      <c r="Q6" s="834"/>
      <c r="R6" s="834"/>
      <c r="S6" s="835"/>
    </row>
    <row r="7" spans="1:19" x14ac:dyDescent="0.25">
      <c r="A7" s="833" t="s">
        <v>1116</v>
      </c>
      <c r="B7" s="834"/>
      <c r="C7" s="834"/>
      <c r="D7" s="834"/>
      <c r="E7" s="834"/>
      <c r="F7" s="834"/>
      <c r="G7" s="834"/>
      <c r="H7" s="834"/>
      <c r="I7" s="834"/>
      <c r="J7" s="834"/>
      <c r="K7" s="834"/>
      <c r="L7" s="834"/>
      <c r="M7" s="834"/>
      <c r="N7" s="834"/>
      <c r="O7" s="834"/>
      <c r="P7" s="834"/>
      <c r="Q7" s="834"/>
      <c r="R7" s="834"/>
      <c r="S7" s="835"/>
    </row>
    <row r="8" spans="1:19" x14ac:dyDescent="0.25">
      <c r="A8" s="833" t="s">
        <v>1117</v>
      </c>
      <c r="B8" s="834"/>
      <c r="C8" s="834"/>
      <c r="D8" s="834"/>
      <c r="E8" s="834"/>
      <c r="F8" s="834"/>
      <c r="G8" s="834"/>
      <c r="H8" s="834"/>
      <c r="I8" s="834"/>
      <c r="J8" s="834"/>
      <c r="K8" s="834"/>
      <c r="L8" s="834"/>
      <c r="M8" s="834"/>
      <c r="N8" s="834"/>
      <c r="O8" s="834"/>
      <c r="P8" s="834"/>
      <c r="Q8" s="834"/>
      <c r="R8" s="834"/>
      <c r="S8" s="835"/>
    </row>
    <row r="9" spans="1:19" x14ac:dyDescent="0.25">
      <c r="A9" s="833" t="s">
        <v>1118</v>
      </c>
      <c r="B9" s="834"/>
      <c r="C9" s="834"/>
      <c r="D9" s="834"/>
      <c r="E9" s="834"/>
      <c r="F9" s="834"/>
      <c r="G9" s="834"/>
      <c r="H9" s="834"/>
      <c r="I9" s="834"/>
      <c r="J9" s="834"/>
      <c r="K9" s="834"/>
      <c r="L9" s="834"/>
      <c r="M9" s="834"/>
      <c r="N9" s="834"/>
      <c r="O9" s="834"/>
      <c r="P9" s="834"/>
      <c r="Q9" s="834"/>
      <c r="R9" s="834"/>
      <c r="S9" s="835"/>
    </row>
    <row r="10" spans="1:19" x14ac:dyDescent="0.25">
      <c r="A10" s="836" t="s">
        <v>1119</v>
      </c>
      <c r="B10" s="837"/>
      <c r="C10" s="837"/>
      <c r="D10" s="837"/>
      <c r="E10" s="837"/>
      <c r="F10" s="837"/>
      <c r="G10" s="837"/>
      <c r="H10" s="837"/>
      <c r="I10" s="837"/>
      <c r="J10" s="837"/>
      <c r="K10" s="837"/>
      <c r="L10" s="837"/>
      <c r="M10" s="837"/>
      <c r="N10" s="837"/>
      <c r="O10" s="837"/>
      <c r="P10" s="837"/>
      <c r="Q10" s="837"/>
      <c r="R10" s="837"/>
      <c r="S10" s="838"/>
    </row>
    <row r="11" spans="1:19" ht="34.5" customHeight="1" x14ac:dyDescent="0.25">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27.75" customHeight="1" x14ac:dyDescent="0.25">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3.75" customHeight="1" x14ac:dyDescent="0.25">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x14ac:dyDescent="0.25">
      <c r="A14" s="826" t="s">
        <v>69</v>
      </c>
      <c r="B14" s="826"/>
      <c r="C14" s="826"/>
      <c r="D14" s="826"/>
      <c r="E14" s="826"/>
      <c r="F14" s="826"/>
      <c r="G14" s="826"/>
      <c r="H14" s="826"/>
      <c r="I14" s="826"/>
      <c r="J14" s="826"/>
      <c r="K14" s="826"/>
      <c r="L14" s="826"/>
      <c r="M14" s="826"/>
      <c r="N14" s="826"/>
      <c r="O14" s="826"/>
      <c r="P14" s="826"/>
      <c r="Q14" s="826"/>
      <c r="R14" s="826"/>
      <c r="S14" s="826"/>
    </row>
    <row r="15" spans="1:19" x14ac:dyDescent="0.25">
      <c r="A15" s="19">
        <v>2</v>
      </c>
      <c r="B15" s="19">
        <v>4</v>
      </c>
      <c r="C15" s="19">
        <v>6</v>
      </c>
      <c r="D15" s="19">
        <v>3</v>
      </c>
      <c r="E15" s="19">
        <v>3</v>
      </c>
      <c r="F15" s="19">
        <v>1</v>
      </c>
      <c r="G15" s="19">
        <v>5</v>
      </c>
      <c r="H15" s="19">
        <v>0</v>
      </c>
      <c r="I15" s="19">
        <v>6</v>
      </c>
      <c r="J15" s="19">
        <v>0</v>
      </c>
      <c r="K15" s="19">
        <v>0</v>
      </c>
      <c r="L15" s="19">
        <v>0</v>
      </c>
      <c r="M15" s="19">
        <v>0</v>
      </c>
      <c r="N15" s="19">
        <v>0</v>
      </c>
      <c r="O15" s="19">
        <v>2</v>
      </c>
      <c r="P15" s="19">
        <v>4</v>
      </c>
      <c r="Q15" s="19">
        <v>0</v>
      </c>
      <c r="R15" s="19">
        <v>0</v>
      </c>
      <c r="S15" s="19">
        <v>0</v>
      </c>
    </row>
    <row r="16" spans="1:19" x14ac:dyDescent="0.25">
      <c r="A16" s="826" t="s">
        <v>70</v>
      </c>
      <c r="B16" s="826"/>
      <c r="C16" s="826"/>
      <c r="D16" s="826"/>
      <c r="E16" s="826"/>
      <c r="F16" s="826"/>
      <c r="G16" s="826"/>
      <c r="H16" s="826"/>
      <c r="I16" s="826"/>
      <c r="J16" s="826"/>
      <c r="K16" s="826"/>
      <c r="L16" s="826"/>
      <c r="M16" s="826"/>
      <c r="N16" s="826"/>
      <c r="O16" s="826"/>
      <c r="P16" s="826"/>
      <c r="Q16" s="826"/>
      <c r="R16" s="826"/>
      <c r="S16" s="826"/>
    </row>
    <row r="17" spans="1:19" s="50" customFormat="1" ht="12.75" x14ac:dyDescent="0.2">
      <c r="A17" s="19">
        <v>3</v>
      </c>
      <c r="B17" s="19">
        <v>3</v>
      </c>
      <c r="C17" s="19">
        <v>6</v>
      </c>
      <c r="D17" s="19">
        <v>4</v>
      </c>
      <c r="E17" s="19">
        <v>2</v>
      </c>
      <c r="F17" s="19">
        <v>3</v>
      </c>
      <c r="G17" s="19">
        <v>3</v>
      </c>
      <c r="H17" s="19">
        <v>0</v>
      </c>
      <c r="I17" s="19">
        <v>6</v>
      </c>
      <c r="J17" s="19">
        <v>0</v>
      </c>
      <c r="K17" s="19">
        <v>0</v>
      </c>
      <c r="L17" s="19">
        <v>0</v>
      </c>
      <c r="M17" s="19">
        <v>0</v>
      </c>
      <c r="N17" s="19">
        <v>0</v>
      </c>
      <c r="O17" s="19">
        <v>2</v>
      </c>
      <c r="P17" s="19">
        <v>4</v>
      </c>
      <c r="Q17" s="19">
        <v>0</v>
      </c>
      <c r="R17" s="19">
        <v>0</v>
      </c>
      <c r="S17" s="19">
        <v>0</v>
      </c>
    </row>
    <row r="18" spans="1:19" x14ac:dyDescent="0.25">
      <c r="A18" s="826" t="s">
        <v>71</v>
      </c>
      <c r="B18" s="826"/>
      <c r="C18" s="826"/>
      <c r="D18" s="826"/>
      <c r="E18" s="826"/>
      <c r="F18" s="826"/>
      <c r="G18" s="826"/>
      <c r="H18" s="826"/>
      <c r="I18" s="826"/>
      <c r="J18" s="826"/>
      <c r="K18" s="826"/>
      <c r="L18" s="826"/>
      <c r="M18" s="826"/>
      <c r="N18" s="826"/>
      <c r="O18" s="826"/>
      <c r="P18" s="826"/>
      <c r="Q18" s="826"/>
      <c r="R18" s="826"/>
      <c r="S18" s="826"/>
    </row>
    <row r="19" spans="1:19" s="504" customFormat="1" ht="12.75" x14ac:dyDescent="0.2">
      <c r="A19" s="19">
        <v>6</v>
      </c>
      <c r="B19" s="19">
        <v>5</v>
      </c>
      <c r="C19" s="19">
        <v>11</v>
      </c>
      <c r="D19" s="19">
        <v>3</v>
      </c>
      <c r="E19" s="19">
        <v>8</v>
      </c>
      <c r="F19" s="19">
        <v>2</v>
      </c>
      <c r="G19" s="19">
        <v>9</v>
      </c>
      <c r="H19" s="19">
        <v>0</v>
      </c>
      <c r="I19" s="19">
        <v>11</v>
      </c>
      <c r="J19" s="19">
        <v>0</v>
      </c>
      <c r="K19" s="19">
        <v>0</v>
      </c>
      <c r="L19" s="19">
        <v>0</v>
      </c>
      <c r="M19" s="19">
        <v>0</v>
      </c>
      <c r="N19" s="19">
        <v>0</v>
      </c>
      <c r="O19" s="19">
        <v>3</v>
      </c>
      <c r="P19" s="19">
        <v>4</v>
      </c>
      <c r="Q19" s="19">
        <v>4</v>
      </c>
      <c r="R19" s="19">
        <v>0</v>
      </c>
      <c r="S19" s="19">
        <v>0</v>
      </c>
    </row>
    <row r="20" spans="1:19" x14ac:dyDescent="0.25">
      <c r="A20" s="826" t="s">
        <v>72</v>
      </c>
      <c r="B20" s="826"/>
      <c r="C20" s="826"/>
      <c r="D20" s="826"/>
      <c r="E20" s="826"/>
      <c r="F20" s="826"/>
      <c r="G20" s="826"/>
      <c r="H20" s="826"/>
      <c r="I20" s="826"/>
      <c r="J20" s="826"/>
      <c r="K20" s="826"/>
      <c r="L20" s="826"/>
      <c r="M20" s="826"/>
      <c r="N20" s="826"/>
      <c r="O20" s="826"/>
      <c r="P20" s="826"/>
      <c r="Q20" s="826"/>
      <c r="R20" s="826"/>
      <c r="S20" s="826"/>
    </row>
    <row r="21" spans="1:19" s="572" customFormat="1" ht="12.75" x14ac:dyDescent="0.2">
      <c r="A21" s="19">
        <v>2</v>
      </c>
      <c r="B21" s="19">
        <v>2</v>
      </c>
      <c r="C21" s="19">
        <v>4</v>
      </c>
      <c r="D21" s="19">
        <v>3</v>
      </c>
      <c r="E21" s="19">
        <v>1</v>
      </c>
      <c r="F21" s="19">
        <v>1</v>
      </c>
      <c r="G21" s="19">
        <v>3</v>
      </c>
      <c r="H21" s="19">
        <v>0</v>
      </c>
      <c r="I21" s="19">
        <v>4</v>
      </c>
      <c r="J21" s="19">
        <v>0</v>
      </c>
      <c r="K21" s="19">
        <v>0</v>
      </c>
      <c r="L21" s="19">
        <v>0</v>
      </c>
      <c r="M21" s="19">
        <v>0</v>
      </c>
      <c r="N21" s="19">
        <v>0</v>
      </c>
      <c r="O21" s="19">
        <v>2</v>
      </c>
      <c r="P21" s="19">
        <v>2</v>
      </c>
      <c r="Q21" s="19">
        <v>0</v>
      </c>
      <c r="R21" s="19">
        <v>0</v>
      </c>
      <c r="S21" s="19">
        <v>0</v>
      </c>
    </row>
    <row r="22" spans="1:19" x14ac:dyDescent="0.25">
      <c r="A22" s="832" t="s">
        <v>73</v>
      </c>
      <c r="B22" s="832"/>
      <c r="C22" s="832"/>
      <c r="D22" s="832"/>
      <c r="E22" s="832"/>
      <c r="F22" s="832"/>
      <c r="G22" s="832"/>
      <c r="H22" s="832"/>
      <c r="I22" s="832"/>
      <c r="J22" s="832"/>
      <c r="K22" s="832"/>
      <c r="L22" s="832"/>
      <c r="M22" s="832"/>
      <c r="N22" s="832"/>
      <c r="O22" s="832"/>
      <c r="P22" s="832"/>
      <c r="Q22" s="832"/>
      <c r="R22" s="832"/>
      <c r="S22" s="832"/>
    </row>
    <row r="23" spans="1:19" s="595" customFormat="1" ht="12.75" x14ac:dyDescent="0.2">
      <c r="A23" s="591">
        <v>3</v>
      </c>
      <c r="B23" s="19">
        <v>3</v>
      </c>
      <c r="C23" s="19">
        <v>6</v>
      </c>
      <c r="D23" s="19">
        <v>3</v>
      </c>
      <c r="E23" s="19">
        <v>3</v>
      </c>
      <c r="F23" s="19">
        <v>0</v>
      </c>
      <c r="G23" s="19">
        <v>6</v>
      </c>
      <c r="H23" s="19">
        <v>0</v>
      </c>
      <c r="I23" s="19">
        <v>6</v>
      </c>
      <c r="J23" s="19">
        <v>0</v>
      </c>
      <c r="K23" s="19">
        <v>0</v>
      </c>
      <c r="L23" s="19">
        <v>0</v>
      </c>
      <c r="M23" s="19">
        <v>0</v>
      </c>
      <c r="N23" s="19">
        <v>0</v>
      </c>
      <c r="O23" s="19">
        <v>4</v>
      </c>
      <c r="P23" s="19">
        <v>2</v>
      </c>
      <c r="Q23" s="19">
        <v>0</v>
      </c>
      <c r="R23" s="19">
        <v>0</v>
      </c>
      <c r="S23" s="19">
        <v>0</v>
      </c>
    </row>
    <row r="24" spans="1:19" x14ac:dyDescent="0.25">
      <c r="A24" s="826" t="s">
        <v>74</v>
      </c>
      <c r="B24" s="826"/>
      <c r="C24" s="826"/>
      <c r="D24" s="826"/>
      <c r="E24" s="826"/>
      <c r="F24" s="826"/>
      <c r="G24" s="826"/>
      <c r="H24" s="826"/>
      <c r="I24" s="826"/>
      <c r="J24" s="826"/>
      <c r="K24" s="826"/>
      <c r="L24" s="826"/>
      <c r="M24" s="826"/>
      <c r="N24" s="826"/>
      <c r="O24" s="826"/>
      <c r="P24" s="826"/>
      <c r="Q24" s="826"/>
      <c r="R24" s="826"/>
      <c r="S24" s="826"/>
    </row>
    <row r="25" spans="1:19" s="647" customFormat="1" ht="12.75" x14ac:dyDescent="0.2">
      <c r="A25" s="642">
        <v>2</v>
      </c>
      <c r="B25" s="19">
        <v>1</v>
      </c>
      <c r="C25" s="19">
        <v>3</v>
      </c>
      <c r="D25" s="19">
        <v>0</v>
      </c>
      <c r="E25" s="19">
        <v>3</v>
      </c>
      <c r="F25" s="19">
        <v>0</v>
      </c>
      <c r="G25" s="19">
        <v>3</v>
      </c>
      <c r="H25" s="19">
        <v>0</v>
      </c>
      <c r="I25" s="19">
        <v>3</v>
      </c>
      <c r="J25" s="19">
        <v>0</v>
      </c>
      <c r="K25" s="19">
        <v>0</v>
      </c>
      <c r="L25" s="19">
        <v>0</v>
      </c>
      <c r="M25" s="19">
        <v>0</v>
      </c>
      <c r="N25" s="19">
        <v>0</v>
      </c>
      <c r="O25" s="19">
        <v>0</v>
      </c>
      <c r="P25" s="19">
        <v>3</v>
      </c>
      <c r="Q25" s="19">
        <v>0</v>
      </c>
      <c r="R25" s="19">
        <v>0</v>
      </c>
      <c r="S25" s="19">
        <v>0</v>
      </c>
    </row>
    <row r="26" spans="1:19" x14ac:dyDescent="0.25">
      <c r="A26" s="826" t="s">
        <v>75</v>
      </c>
      <c r="B26" s="826"/>
      <c r="C26" s="826"/>
      <c r="D26" s="826"/>
      <c r="E26" s="826"/>
      <c r="F26" s="826"/>
      <c r="G26" s="826"/>
      <c r="H26" s="826"/>
      <c r="I26" s="826"/>
      <c r="J26" s="826"/>
      <c r="K26" s="826"/>
      <c r="L26" s="826"/>
      <c r="M26" s="826"/>
      <c r="N26" s="826"/>
      <c r="O26" s="826"/>
      <c r="P26" s="826"/>
      <c r="Q26" s="826"/>
      <c r="R26" s="826"/>
      <c r="S26" s="826"/>
    </row>
    <row r="27" spans="1:19" s="679" customFormat="1" ht="12.75" x14ac:dyDescent="0.2">
      <c r="A27" s="675">
        <v>2</v>
      </c>
      <c r="B27" s="19">
        <v>4</v>
      </c>
      <c r="C27" s="19">
        <v>6</v>
      </c>
      <c r="D27" s="19">
        <v>2</v>
      </c>
      <c r="E27" s="19">
        <v>4</v>
      </c>
      <c r="F27" s="19">
        <v>1</v>
      </c>
      <c r="G27" s="19">
        <v>4</v>
      </c>
      <c r="H27" s="19">
        <v>1</v>
      </c>
      <c r="I27" s="19">
        <v>6</v>
      </c>
      <c r="J27" s="19">
        <v>0</v>
      </c>
      <c r="K27" s="19">
        <v>0</v>
      </c>
      <c r="L27" s="19">
        <v>0</v>
      </c>
      <c r="M27" s="19">
        <v>0</v>
      </c>
      <c r="N27" s="19">
        <v>0</v>
      </c>
      <c r="O27" s="19">
        <v>3</v>
      </c>
      <c r="P27" s="19">
        <v>3</v>
      </c>
      <c r="Q27" s="19">
        <v>0</v>
      </c>
      <c r="R27" s="19">
        <v>0</v>
      </c>
      <c r="S27" s="19">
        <v>0</v>
      </c>
    </row>
    <row r="28" spans="1:19" x14ac:dyDescent="0.25">
      <c r="A28" s="826" t="s">
        <v>76</v>
      </c>
      <c r="B28" s="826"/>
      <c r="C28" s="826"/>
      <c r="D28" s="826"/>
      <c r="E28" s="826"/>
      <c r="F28" s="826"/>
      <c r="G28" s="826"/>
      <c r="H28" s="826"/>
      <c r="I28" s="826"/>
      <c r="J28" s="826"/>
      <c r="K28" s="826"/>
      <c r="L28" s="826"/>
      <c r="M28" s="826"/>
      <c r="N28" s="826"/>
      <c r="O28" s="826"/>
      <c r="P28" s="826"/>
      <c r="Q28" s="826"/>
      <c r="R28" s="826"/>
      <c r="S28" s="826"/>
    </row>
    <row r="29" spans="1:19" s="712" customFormat="1" ht="12.75" x14ac:dyDescent="0.2">
      <c r="A29" s="709">
        <v>3</v>
      </c>
      <c r="B29" s="19">
        <v>4</v>
      </c>
      <c r="C29" s="19">
        <v>7</v>
      </c>
      <c r="D29" s="19">
        <v>0</v>
      </c>
      <c r="E29" s="19">
        <v>7</v>
      </c>
      <c r="F29" s="19">
        <v>0</v>
      </c>
      <c r="G29" s="19">
        <v>7</v>
      </c>
      <c r="H29" s="19">
        <v>0</v>
      </c>
      <c r="I29" s="19">
        <v>7</v>
      </c>
      <c r="J29" s="19">
        <v>0</v>
      </c>
      <c r="K29" s="19">
        <v>0</v>
      </c>
      <c r="L29" s="19">
        <v>0</v>
      </c>
      <c r="M29" s="19">
        <v>0</v>
      </c>
      <c r="N29" s="19">
        <v>0</v>
      </c>
      <c r="O29" s="19">
        <v>4</v>
      </c>
      <c r="P29" s="19">
        <v>2</v>
      </c>
      <c r="Q29" s="19">
        <v>1</v>
      </c>
      <c r="R29" s="19">
        <v>0</v>
      </c>
      <c r="S29" s="19">
        <v>0</v>
      </c>
    </row>
    <row r="30" spans="1:19" x14ac:dyDescent="0.25">
      <c r="A30" s="826" t="s">
        <v>77</v>
      </c>
      <c r="B30" s="826"/>
      <c r="C30" s="826"/>
      <c r="D30" s="826"/>
      <c r="E30" s="826"/>
      <c r="F30" s="826"/>
      <c r="G30" s="826"/>
      <c r="H30" s="826"/>
      <c r="I30" s="826"/>
      <c r="J30" s="826"/>
      <c r="K30" s="826"/>
      <c r="L30" s="826"/>
      <c r="M30" s="826"/>
      <c r="N30" s="826"/>
      <c r="O30" s="826"/>
      <c r="P30" s="826"/>
      <c r="Q30" s="826"/>
      <c r="R30" s="826"/>
      <c r="S30" s="826"/>
    </row>
    <row r="31" spans="1:19" s="743" customFormat="1" ht="12.75" x14ac:dyDescent="0.2">
      <c r="A31" s="739">
        <v>3</v>
      </c>
      <c r="B31" s="19">
        <v>13</v>
      </c>
      <c r="C31" s="19">
        <v>16</v>
      </c>
      <c r="D31" s="19">
        <v>5</v>
      </c>
      <c r="E31" s="19">
        <v>11</v>
      </c>
      <c r="F31" s="19">
        <v>1</v>
      </c>
      <c r="G31" s="19">
        <v>15</v>
      </c>
      <c r="H31" s="19">
        <v>0</v>
      </c>
      <c r="I31" s="19">
        <v>16</v>
      </c>
      <c r="J31" s="19">
        <v>0</v>
      </c>
      <c r="K31" s="19">
        <v>0</v>
      </c>
      <c r="L31" s="19">
        <v>0</v>
      </c>
      <c r="M31" s="19">
        <v>0</v>
      </c>
      <c r="N31" s="19">
        <v>0</v>
      </c>
      <c r="O31" s="19">
        <v>10</v>
      </c>
      <c r="P31" s="19">
        <v>2</v>
      </c>
      <c r="Q31" s="19">
        <v>4</v>
      </c>
      <c r="R31" s="19">
        <v>0</v>
      </c>
      <c r="S31" s="19">
        <v>0</v>
      </c>
    </row>
    <row r="32" spans="1:19" x14ac:dyDescent="0.25">
      <c r="A32" s="826" t="s">
        <v>78</v>
      </c>
      <c r="B32" s="826"/>
      <c r="C32" s="826"/>
      <c r="D32" s="826"/>
      <c r="E32" s="826"/>
      <c r="F32" s="826"/>
      <c r="G32" s="826"/>
      <c r="H32" s="826"/>
      <c r="I32" s="826"/>
      <c r="J32" s="826"/>
      <c r="K32" s="826"/>
      <c r="L32" s="826"/>
      <c r="M32" s="826"/>
      <c r="N32" s="826"/>
      <c r="O32" s="826"/>
      <c r="P32" s="826"/>
      <c r="Q32" s="826"/>
      <c r="R32" s="826"/>
      <c r="S32" s="826"/>
    </row>
    <row r="33" spans="1:19" s="781" customFormat="1" ht="12.75" x14ac:dyDescent="0.2">
      <c r="A33" s="775">
        <v>10</v>
      </c>
      <c r="B33" s="19">
        <v>5</v>
      </c>
      <c r="C33" s="19">
        <v>15</v>
      </c>
      <c r="D33" s="19">
        <v>3</v>
      </c>
      <c r="E33" s="19">
        <v>12</v>
      </c>
      <c r="F33" s="19">
        <v>1</v>
      </c>
      <c r="G33" s="19">
        <v>14</v>
      </c>
      <c r="H33" s="19">
        <v>0</v>
      </c>
      <c r="I33" s="19">
        <v>15</v>
      </c>
      <c r="J33" s="19">
        <v>0</v>
      </c>
      <c r="K33" s="19">
        <v>0</v>
      </c>
      <c r="L33" s="19">
        <v>0</v>
      </c>
      <c r="M33" s="19">
        <v>0</v>
      </c>
      <c r="N33" s="19">
        <v>0</v>
      </c>
      <c r="O33" s="19">
        <v>11</v>
      </c>
      <c r="P33" s="19">
        <v>4</v>
      </c>
      <c r="Q33" s="19">
        <v>0</v>
      </c>
      <c r="R33" s="19">
        <v>0</v>
      </c>
      <c r="S33" s="19">
        <v>0</v>
      </c>
    </row>
    <row r="34" spans="1:19" x14ac:dyDescent="0.25">
      <c r="A34" s="826" t="s">
        <v>79</v>
      </c>
      <c r="B34" s="826"/>
      <c r="C34" s="826"/>
      <c r="D34" s="826"/>
      <c r="E34" s="826"/>
      <c r="F34" s="826"/>
      <c r="G34" s="826"/>
      <c r="H34" s="826"/>
      <c r="I34" s="826"/>
      <c r="J34" s="826"/>
      <c r="K34" s="826"/>
      <c r="L34" s="826"/>
      <c r="M34" s="826"/>
      <c r="N34" s="826"/>
      <c r="O34" s="826"/>
      <c r="P34" s="826"/>
      <c r="Q34" s="826"/>
      <c r="R34" s="826"/>
      <c r="S34" s="826"/>
    </row>
    <row r="35" spans="1:19" s="800" customFormat="1" ht="12.75" x14ac:dyDescent="0.2">
      <c r="A35" s="796">
        <v>1</v>
      </c>
      <c r="B35" s="19">
        <v>5</v>
      </c>
      <c r="C35" s="19">
        <v>6</v>
      </c>
      <c r="D35" s="19">
        <v>2</v>
      </c>
      <c r="E35" s="19">
        <v>4</v>
      </c>
      <c r="F35" s="19">
        <v>1</v>
      </c>
      <c r="G35" s="19">
        <v>5</v>
      </c>
      <c r="H35" s="19">
        <v>0</v>
      </c>
      <c r="I35" s="19">
        <v>6</v>
      </c>
      <c r="J35" s="19">
        <v>0</v>
      </c>
      <c r="K35" s="19">
        <v>0</v>
      </c>
      <c r="L35" s="19">
        <v>0</v>
      </c>
      <c r="M35" s="19">
        <v>0</v>
      </c>
      <c r="N35" s="19">
        <v>0</v>
      </c>
      <c r="O35" s="19">
        <v>5</v>
      </c>
      <c r="P35" s="19">
        <v>1</v>
      </c>
      <c r="Q35" s="19">
        <v>0</v>
      </c>
      <c r="R35" s="19">
        <v>0</v>
      </c>
      <c r="S35" s="19">
        <v>0</v>
      </c>
    </row>
    <row r="36" spans="1:19" x14ac:dyDescent="0.25">
      <c r="A36" s="826" t="s">
        <v>80</v>
      </c>
      <c r="B36" s="826"/>
      <c r="C36" s="826"/>
      <c r="D36" s="826"/>
      <c r="E36" s="826"/>
      <c r="F36" s="826"/>
      <c r="G36" s="826"/>
      <c r="H36" s="826"/>
      <c r="I36" s="826"/>
      <c r="J36" s="826"/>
      <c r="K36" s="826"/>
      <c r="L36" s="826"/>
      <c r="M36" s="826"/>
      <c r="N36" s="826"/>
      <c r="O36" s="826"/>
      <c r="P36" s="826"/>
      <c r="Q36" s="826"/>
      <c r="R36" s="826"/>
      <c r="S36" s="826"/>
    </row>
    <row r="37" spans="1:19" s="822" customFormat="1" ht="12.75" x14ac:dyDescent="0.2">
      <c r="A37" s="19">
        <v>2</v>
      </c>
      <c r="B37" s="19">
        <v>7</v>
      </c>
      <c r="C37" s="19">
        <v>9</v>
      </c>
      <c r="D37" s="19">
        <v>1</v>
      </c>
      <c r="E37" s="19">
        <v>8</v>
      </c>
      <c r="F37" s="19">
        <v>0</v>
      </c>
      <c r="G37" s="19">
        <v>9</v>
      </c>
      <c r="H37" s="19">
        <v>0</v>
      </c>
      <c r="I37" s="19">
        <v>9</v>
      </c>
      <c r="J37" s="19">
        <v>0</v>
      </c>
      <c r="K37" s="19"/>
      <c r="L37" s="19"/>
      <c r="M37" s="19"/>
      <c r="N37" s="19"/>
      <c r="O37" s="19">
        <v>5</v>
      </c>
      <c r="P37" s="19">
        <v>3</v>
      </c>
      <c r="Q37" s="19">
        <v>0</v>
      </c>
      <c r="R37" s="19"/>
      <c r="S37" s="19"/>
    </row>
    <row r="38" spans="1:19" x14ac:dyDescent="0.25">
      <c r="A38" s="823" t="s">
        <v>181</v>
      </c>
      <c r="B38" s="846"/>
      <c r="C38" s="846"/>
      <c r="D38" s="846"/>
      <c r="E38" s="846"/>
      <c r="F38" s="846"/>
      <c r="G38" s="846"/>
      <c r="H38" s="846"/>
      <c r="I38" s="846"/>
      <c r="J38" s="846"/>
      <c r="K38" s="846"/>
      <c r="L38" s="846"/>
      <c r="M38" s="846"/>
      <c r="N38" s="846"/>
      <c r="O38" s="846"/>
      <c r="P38" s="846"/>
      <c r="Q38" s="846"/>
      <c r="R38" s="846"/>
      <c r="S38" s="847"/>
    </row>
    <row r="39" spans="1:19" s="190" customFormat="1" x14ac:dyDescent="0.25">
      <c r="A39" s="164">
        <f t="shared" ref="A39:J39" si="0">A15+A17+A19+A21+A23+A25+A27+A29+A31+A33+A35+A37</f>
        <v>39</v>
      </c>
      <c r="B39" s="164">
        <f t="shared" si="0"/>
        <v>56</v>
      </c>
      <c r="C39" s="164">
        <f t="shared" si="0"/>
        <v>95</v>
      </c>
      <c r="D39" s="164">
        <f t="shared" si="0"/>
        <v>29</v>
      </c>
      <c r="E39" s="164">
        <f t="shared" si="0"/>
        <v>66</v>
      </c>
      <c r="F39" s="164">
        <f t="shared" si="0"/>
        <v>11</v>
      </c>
      <c r="G39" s="164">
        <f t="shared" si="0"/>
        <v>83</v>
      </c>
      <c r="H39" s="164">
        <f t="shared" si="0"/>
        <v>1</v>
      </c>
      <c r="I39" s="164">
        <f t="shared" si="0"/>
        <v>95</v>
      </c>
      <c r="J39" s="164">
        <f t="shared" si="0"/>
        <v>0</v>
      </c>
      <c r="K39" s="164"/>
      <c r="L39" s="164">
        <f t="shared" ref="L39:S39" si="1">L15+L17+L19+L21+L23+L25+L27+L29+L31+L33+L35+L37</f>
        <v>0</v>
      </c>
      <c r="M39" s="164">
        <f t="shared" si="1"/>
        <v>0</v>
      </c>
      <c r="N39" s="164">
        <f t="shared" si="1"/>
        <v>0</v>
      </c>
      <c r="O39" s="164">
        <f t="shared" si="1"/>
        <v>51</v>
      </c>
      <c r="P39" s="164">
        <f t="shared" si="1"/>
        <v>34</v>
      </c>
      <c r="Q39" s="164">
        <f t="shared" si="1"/>
        <v>9</v>
      </c>
      <c r="R39" s="164">
        <f t="shared" si="1"/>
        <v>0</v>
      </c>
      <c r="S39" s="164">
        <f t="shared" si="1"/>
        <v>0</v>
      </c>
    </row>
    <row r="40" spans="1:19" x14ac:dyDescent="0.25">
      <c r="A40" s="68"/>
      <c r="B40" s="68"/>
      <c r="C40" s="68"/>
      <c r="D40" s="68"/>
      <c r="E40" s="68"/>
      <c r="F40" s="68"/>
      <c r="G40" s="68"/>
      <c r="H40" s="68"/>
      <c r="I40" s="68"/>
      <c r="J40" s="68"/>
      <c r="K40" s="68"/>
      <c r="L40" s="68"/>
      <c r="M40" s="68"/>
      <c r="N40" s="68"/>
      <c r="O40" s="68"/>
      <c r="P40" s="68"/>
      <c r="Q40" s="68"/>
      <c r="R40" s="68"/>
      <c r="S40" s="68"/>
    </row>
    <row r="41" spans="1:19" ht="26.25" customHeight="1" x14ac:dyDescent="0.25">
      <c r="A41" s="854" t="s">
        <v>1467</v>
      </c>
      <c r="B41" s="855"/>
      <c r="C41" s="855"/>
      <c r="D41" s="855"/>
      <c r="E41" s="855"/>
      <c r="F41" s="855"/>
      <c r="G41" s="855"/>
      <c r="H41" s="855"/>
      <c r="I41" s="855"/>
      <c r="J41" s="855"/>
      <c r="K41" s="855"/>
      <c r="L41" s="855"/>
      <c r="M41" s="855"/>
      <c r="N41" s="855"/>
      <c r="O41" s="855"/>
      <c r="P41" s="855"/>
      <c r="Q41" s="855"/>
      <c r="R41" s="855"/>
      <c r="S41" s="856"/>
    </row>
    <row r="42" spans="1:19" ht="15" customHeight="1" x14ac:dyDescent="0.25">
      <c r="A42" s="833" t="s">
        <v>173</v>
      </c>
      <c r="B42" s="834"/>
      <c r="C42" s="834"/>
      <c r="D42" s="834"/>
      <c r="E42" s="834"/>
      <c r="F42" s="834"/>
      <c r="G42" s="834"/>
      <c r="H42" s="834"/>
      <c r="I42" s="834"/>
      <c r="J42" s="834"/>
      <c r="K42" s="834"/>
      <c r="L42" s="834"/>
      <c r="M42" s="834"/>
      <c r="N42" s="834"/>
      <c r="O42" s="834"/>
      <c r="P42" s="834"/>
      <c r="Q42" s="834"/>
      <c r="R42" s="834"/>
      <c r="S42" s="835"/>
    </row>
    <row r="43" spans="1:19" x14ac:dyDescent="0.25">
      <c r="A43" s="833" t="s">
        <v>1120</v>
      </c>
      <c r="B43" s="834"/>
      <c r="C43" s="834"/>
      <c r="D43" s="834"/>
      <c r="E43" s="834"/>
      <c r="F43" s="834"/>
      <c r="G43" s="834"/>
      <c r="H43" s="834"/>
      <c r="I43" s="834"/>
      <c r="J43" s="834"/>
      <c r="K43" s="834"/>
      <c r="L43" s="834"/>
      <c r="M43" s="834"/>
      <c r="N43" s="834"/>
      <c r="O43" s="834"/>
      <c r="P43" s="834"/>
      <c r="Q43" s="834"/>
      <c r="R43" s="834"/>
      <c r="S43" s="835"/>
    </row>
    <row r="44" spans="1:19" x14ac:dyDescent="0.25">
      <c r="A44" s="833" t="s">
        <v>1113</v>
      </c>
      <c r="B44" s="834"/>
      <c r="C44" s="834"/>
      <c r="D44" s="834"/>
      <c r="E44" s="834"/>
      <c r="F44" s="834"/>
      <c r="G44" s="834"/>
      <c r="H44" s="834"/>
      <c r="I44" s="834"/>
      <c r="J44" s="834"/>
      <c r="K44" s="834"/>
      <c r="L44" s="834"/>
      <c r="M44" s="834"/>
      <c r="N44" s="834"/>
      <c r="O44" s="834"/>
      <c r="P44" s="834"/>
      <c r="Q44" s="834"/>
      <c r="R44" s="834"/>
      <c r="S44" s="835"/>
    </row>
    <row r="45" spans="1:19" x14ac:dyDescent="0.25">
      <c r="A45" s="833" t="s">
        <v>1121</v>
      </c>
      <c r="B45" s="834"/>
      <c r="C45" s="834"/>
      <c r="D45" s="834"/>
      <c r="E45" s="834"/>
      <c r="F45" s="834"/>
      <c r="G45" s="834"/>
      <c r="H45" s="834"/>
      <c r="I45" s="834"/>
      <c r="J45" s="834"/>
      <c r="K45" s="834"/>
      <c r="L45" s="834"/>
      <c r="M45" s="834"/>
      <c r="N45" s="834"/>
      <c r="O45" s="834"/>
      <c r="P45" s="834"/>
      <c r="Q45" s="834"/>
      <c r="R45" s="834"/>
      <c r="S45" s="835"/>
    </row>
    <row r="46" spans="1:19" x14ac:dyDescent="0.25">
      <c r="A46" s="833" t="s">
        <v>1122</v>
      </c>
      <c r="B46" s="834"/>
      <c r="C46" s="834"/>
      <c r="D46" s="834"/>
      <c r="E46" s="834"/>
      <c r="F46" s="834"/>
      <c r="G46" s="834"/>
      <c r="H46" s="834"/>
      <c r="I46" s="834"/>
      <c r="J46" s="834"/>
      <c r="K46" s="834"/>
      <c r="L46" s="834"/>
      <c r="M46" s="834"/>
      <c r="N46" s="834"/>
      <c r="O46" s="834"/>
      <c r="P46" s="834"/>
      <c r="Q46" s="834"/>
      <c r="R46" s="834"/>
      <c r="S46" s="835"/>
    </row>
    <row r="47" spans="1:19" x14ac:dyDescent="0.25">
      <c r="A47" s="833" t="s">
        <v>1123</v>
      </c>
      <c r="B47" s="834"/>
      <c r="C47" s="834"/>
      <c r="D47" s="834"/>
      <c r="E47" s="834"/>
      <c r="F47" s="834"/>
      <c r="G47" s="834"/>
      <c r="H47" s="834"/>
      <c r="I47" s="834"/>
      <c r="J47" s="834"/>
      <c r="K47" s="834"/>
      <c r="L47" s="834"/>
      <c r="M47" s="834"/>
      <c r="N47" s="834"/>
      <c r="O47" s="834"/>
      <c r="P47" s="834"/>
      <c r="Q47" s="834"/>
      <c r="R47" s="834"/>
      <c r="S47" s="835"/>
    </row>
    <row r="48" spans="1:19" x14ac:dyDescent="0.25">
      <c r="A48" s="833" t="s">
        <v>1124</v>
      </c>
      <c r="B48" s="834"/>
      <c r="C48" s="834"/>
      <c r="D48" s="834"/>
      <c r="E48" s="834"/>
      <c r="F48" s="834"/>
      <c r="G48" s="834"/>
      <c r="H48" s="834"/>
      <c r="I48" s="834"/>
      <c r="J48" s="834"/>
      <c r="K48" s="834"/>
      <c r="L48" s="834"/>
      <c r="M48" s="834"/>
      <c r="N48" s="834"/>
      <c r="O48" s="834"/>
      <c r="P48" s="834"/>
      <c r="Q48" s="834"/>
      <c r="R48" s="834"/>
      <c r="S48" s="835"/>
    </row>
    <row r="49" spans="1:19" x14ac:dyDescent="0.25">
      <c r="A49" s="833" t="s">
        <v>200</v>
      </c>
      <c r="B49" s="834"/>
      <c r="C49" s="834"/>
      <c r="D49" s="834"/>
      <c r="E49" s="834"/>
      <c r="F49" s="834"/>
      <c r="G49" s="834"/>
      <c r="H49" s="834"/>
      <c r="I49" s="834"/>
      <c r="J49" s="834"/>
      <c r="K49" s="834"/>
      <c r="L49" s="834"/>
      <c r="M49" s="834"/>
      <c r="N49" s="834"/>
      <c r="O49" s="834"/>
      <c r="P49" s="834"/>
      <c r="Q49" s="834"/>
      <c r="R49" s="834"/>
      <c r="S49" s="835"/>
    </row>
    <row r="50" spans="1:19" x14ac:dyDescent="0.25">
      <c r="A50" s="836" t="s">
        <v>1125</v>
      </c>
      <c r="B50" s="837"/>
      <c r="C50" s="837"/>
      <c r="D50" s="837"/>
      <c r="E50" s="837"/>
      <c r="F50" s="837"/>
      <c r="G50" s="837"/>
      <c r="H50" s="837"/>
      <c r="I50" s="837"/>
      <c r="J50" s="837"/>
      <c r="K50" s="837"/>
      <c r="L50" s="837"/>
      <c r="M50" s="837"/>
      <c r="N50" s="837"/>
      <c r="O50" s="837"/>
      <c r="P50" s="837"/>
      <c r="Q50" s="837"/>
      <c r="R50" s="837"/>
      <c r="S50" s="838"/>
    </row>
    <row r="51" spans="1:19" ht="30" customHeight="1" x14ac:dyDescent="0.25">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31.5" customHeight="1" x14ac:dyDescent="0.25">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56.25" customHeight="1" x14ac:dyDescent="0.25">
      <c r="A53" s="831"/>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831"/>
    </row>
    <row r="54" spans="1:19" x14ac:dyDescent="0.25">
      <c r="A54" s="826" t="s">
        <v>2407</v>
      </c>
      <c r="B54" s="826"/>
      <c r="C54" s="826"/>
      <c r="D54" s="826"/>
      <c r="E54" s="826"/>
      <c r="F54" s="826"/>
      <c r="G54" s="826"/>
      <c r="H54" s="826"/>
      <c r="I54" s="826"/>
      <c r="J54" s="826"/>
      <c r="K54" s="826"/>
      <c r="L54" s="826"/>
      <c r="M54" s="826"/>
      <c r="N54" s="826"/>
      <c r="O54" s="826"/>
      <c r="P54" s="826"/>
      <c r="Q54" s="826"/>
      <c r="R54" s="826"/>
      <c r="S54" s="826"/>
    </row>
    <row r="55" spans="1:19" x14ac:dyDescent="0.25">
      <c r="A55" s="167"/>
      <c r="B55" s="19"/>
      <c r="C55" s="19"/>
      <c r="D55" s="19"/>
      <c r="E55" s="19"/>
      <c r="F55" s="19"/>
      <c r="G55" s="19"/>
      <c r="H55" s="19"/>
      <c r="I55" s="19"/>
      <c r="J55" s="19"/>
      <c r="K55" s="19"/>
      <c r="L55" s="19"/>
      <c r="M55" s="19"/>
      <c r="N55" s="19"/>
      <c r="O55" s="19"/>
      <c r="P55" s="19"/>
      <c r="Q55" s="19"/>
      <c r="R55" s="19"/>
      <c r="S55" s="19"/>
    </row>
    <row r="56" spans="1:19" x14ac:dyDescent="0.25">
      <c r="A56" s="826" t="s">
        <v>3392</v>
      </c>
      <c r="B56" s="826"/>
      <c r="C56" s="826"/>
      <c r="D56" s="826"/>
      <c r="E56" s="826"/>
      <c r="F56" s="826"/>
      <c r="G56" s="826"/>
      <c r="H56" s="826"/>
      <c r="I56" s="826"/>
      <c r="J56" s="826"/>
      <c r="K56" s="826"/>
      <c r="L56" s="826"/>
      <c r="M56" s="826"/>
      <c r="N56" s="826"/>
      <c r="O56" s="826"/>
      <c r="P56" s="826"/>
      <c r="Q56" s="826"/>
      <c r="R56" s="826"/>
      <c r="S56" s="826"/>
    </row>
    <row r="57" spans="1:19" x14ac:dyDescent="0.25">
      <c r="A57" s="373"/>
      <c r="B57" s="19"/>
      <c r="C57" s="19"/>
      <c r="D57" s="19"/>
      <c r="E57" s="19"/>
      <c r="F57" s="19"/>
      <c r="G57" s="19"/>
      <c r="H57" s="19"/>
      <c r="I57" s="19"/>
      <c r="J57" s="19"/>
      <c r="K57" s="19"/>
      <c r="L57" s="19"/>
      <c r="M57" s="19"/>
      <c r="N57" s="19"/>
      <c r="O57" s="19"/>
      <c r="P57" s="19"/>
      <c r="Q57" s="19"/>
      <c r="R57" s="19"/>
      <c r="S57" s="19"/>
    </row>
    <row r="58" spans="1:19" x14ac:dyDescent="0.25">
      <c r="A58" s="826" t="s">
        <v>3670</v>
      </c>
      <c r="B58" s="826"/>
      <c r="C58" s="826"/>
      <c r="D58" s="826"/>
      <c r="E58" s="826"/>
      <c r="F58" s="826"/>
      <c r="G58" s="826"/>
      <c r="H58" s="826"/>
      <c r="I58" s="826"/>
      <c r="J58" s="826"/>
      <c r="K58" s="826"/>
      <c r="L58" s="826"/>
      <c r="M58" s="826"/>
      <c r="N58" s="826"/>
      <c r="O58" s="826"/>
      <c r="P58" s="826"/>
      <c r="Q58" s="826"/>
      <c r="R58" s="826"/>
      <c r="S58" s="826"/>
    </row>
    <row r="59" spans="1:19" x14ac:dyDescent="0.25">
      <c r="A59" s="19"/>
      <c r="B59" s="19"/>
      <c r="C59" s="19"/>
      <c r="D59" s="19"/>
      <c r="E59" s="19"/>
      <c r="F59" s="19"/>
      <c r="G59" s="19"/>
      <c r="H59" s="19"/>
      <c r="I59" s="19"/>
      <c r="J59" s="19"/>
      <c r="K59" s="19"/>
      <c r="L59" s="19"/>
      <c r="M59" s="19"/>
      <c r="N59" s="19"/>
      <c r="O59" s="19"/>
      <c r="P59" s="19"/>
      <c r="Q59" s="19"/>
      <c r="R59" s="19"/>
      <c r="S59" s="19"/>
    </row>
    <row r="60" spans="1:19" x14ac:dyDescent="0.25">
      <c r="A60" s="826" t="s">
        <v>3747</v>
      </c>
      <c r="B60" s="826"/>
      <c r="C60" s="826"/>
      <c r="D60" s="826"/>
      <c r="E60" s="826"/>
      <c r="F60" s="826"/>
      <c r="G60" s="826"/>
      <c r="H60" s="826"/>
      <c r="I60" s="826"/>
      <c r="J60" s="826"/>
      <c r="K60" s="826"/>
      <c r="L60" s="826"/>
      <c r="M60" s="826"/>
      <c r="N60" s="826"/>
      <c r="O60" s="826"/>
      <c r="P60" s="826"/>
      <c r="Q60" s="826"/>
      <c r="R60" s="826"/>
      <c r="S60" s="826"/>
    </row>
    <row r="61" spans="1:19" x14ac:dyDescent="0.25">
      <c r="A61" s="164"/>
      <c r="B61" s="19"/>
      <c r="C61" s="19"/>
      <c r="D61" s="19"/>
      <c r="E61" s="19"/>
      <c r="F61" s="19"/>
      <c r="G61" s="19"/>
      <c r="H61" s="19"/>
      <c r="I61" s="19"/>
      <c r="J61" s="19"/>
      <c r="K61" s="19"/>
      <c r="L61" s="19"/>
      <c r="M61" s="19"/>
      <c r="N61" s="19"/>
      <c r="O61" s="19"/>
      <c r="P61" s="19"/>
      <c r="Q61" s="19"/>
      <c r="R61" s="19"/>
      <c r="S61" s="19"/>
    </row>
    <row r="62" spans="1:19" x14ac:dyDescent="0.25">
      <c r="A62" s="832" t="s">
        <v>3794</v>
      </c>
      <c r="B62" s="832"/>
      <c r="C62" s="832"/>
      <c r="D62" s="832"/>
      <c r="E62" s="832"/>
      <c r="F62" s="832"/>
      <c r="G62" s="832"/>
      <c r="H62" s="832"/>
      <c r="I62" s="832"/>
      <c r="J62" s="832"/>
      <c r="K62" s="832"/>
      <c r="L62" s="832"/>
      <c r="M62" s="832"/>
      <c r="N62" s="832"/>
      <c r="O62" s="832"/>
      <c r="P62" s="832"/>
      <c r="Q62" s="832"/>
      <c r="R62" s="832"/>
      <c r="S62" s="832"/>
    </row>
    <row r="63" spans="1:19" x14ac:dyDescent="0.25">
      <c r="A63" s="164"/>
      <c r="B63" s="19"/>
      <c r="C63" s="19"/>
      <c r="D63" s="19"/>
      <c r="E63" s="19"/>
      <c r="F63" s="19"/>
      <c r="G63" s="19"/>
      <c r="H63" s="19"/>
      <c r="I63" s="19"/>
      <c r="J63" s="19"/>
      <c r="K63" s="19"/>
      <c r="L63" s="19"/>
      <c r="M63" s="19"/>
      <c r="N63" s="19"/>
      <c r="O63" s="19"/>
      <c r="P63" s="19"/>
      <c r="Q63" s="19"/>
      <c r="R63" s="19"/>
      <c r="S63" s="19"/>
    </row>
    <row r="64" spans="1:19" x14ac:dyDescent="0.25">
      <c r="A64" s="826" t="s">
        <v>3815</v>
      </c>
      <c r="B64" s="826"/>
      <c r="C64" s="826"/>
      <c r="D64" s="826"/>
      <c r="E64" s="826"/>
      <c r="F64" s="826"/>
      <c r="G64" s="826"/>
      <c r="H64" s="826"/>
      <c r="I64" s="826"/>
      <c r="J64" s="826"/>
      <c r="K64" s="826"/>
      <c r="L64" s="826"/>
      <c r="M64" s="826"/>
      <c r="N64" s="826"/>
      <c r="O64" s="826"/>
      <c r="P64" s="826"/>
      <c r="Q64" s="826"/>
      <c r="R64" s="826"/>
      <c r="S64" s="826"/>
    </row>
    <row r="65" spans="1:19" x14ac:dyDescent="0.25">
      <c r="A65" s="164"/>
      <c r="B65" s="19"/>
      <c r="C65" s="19"/>
      <c r="D65" s="19"/>
      <c r="E65" s="19"/>
      <c r="F65" s="19"/>
      <c r="G65" s="19"/>
      <c r="H65" s="19"/>
      <c r="I65" s="19"/>
      <c r="J65" s="19"/>
      <c r="K65" s="19"/>
      <c r="L65" s="19"/>
      <c r="M65" s="19"/>
      <c r="N65" s="19"/>
      <c r="O65" s="19"/>
      <c r="P65" s="19"/>
      <c r="Q65" s="19"/>
      <c r="R65" s="19"/>
      <c r="S65" s="19"/>
    </row>
    <row r="66" spans="1:19" x14ac:dyDescent="0.25">
      <c r="A66" s="826" t="s">
        <v>3820</v>
      </c>
      <c r="B66" s="826"/>
      <c r="C66" s="826"/>
      <c r="D66" s="826"/>
      <c r="E66" s="826"/>
      <c r="F66" s="826"/>
      <c r="G66" s="826"/>
      <c r="H66" s="826"/>
      <c r="I66" s="826"/>
      <c r="J66" s="826"/>
      <c r="K66" s="826"/>
      <c r="L66" s="826"/>
      <c r="M66" s="826"/>
      <c r="N66" s="826"/>
      <c r="O66" s="826"/>
      <c r="P66" s="826"/>
      <c r="Q66" s="826"/>
      <c r="R66" s="826"/>
      <c r="S66" s="826"/>
    </row>
    <row r="67" spans="1:19" x14ac:dyDescent="0.25">
      <c r="A67" s="164"/>
      <c r="B67" s="19"/>
      <c r="C67" s="19"/>
      <c r="D67" s="19"/>
      <c r="E67" s="19"/>
      <c r="F67" s="19"/>
      <c r="G67" s="19"/>
      <c r="H67" s="19"/>
      <c r="I67" s="19"/>
      <c r="J67" s="19"/>
      <c r="K67" s="19"/>
      <c r="L67" s="19"/>
      <c r="M67" s="19"/>
      <c r="N67" s="19"/>
      <c r="O67" s="19"/>
      <c r="P67" s="19"/>
      <c r="Q67" s="19"/>
      <c r="R67" s="19"/>
      <c r="S67" s="19"/>
    </row>
    <row r="68" spans="1:19" x14ac:dyDescent="0.25">
      <c r="A68" s="826" t="s">
        <v>3839</v>
      </c>
      <c r="B68" s="826"/>
      <c r="C68" s="826"/>
      <c r="D68" s="826"/>
      <c r="E68" s="826"/>
      <c r="F68" s="826"/>
      <c r="G68" s="826"/>
      <c r="H68" s="826"/>
      <c r="I68" s="826"/>
      <c r="J68" s="826"/>
      <c r="K68" s="826"/>
      <c r="L68" s="826"/>
      <c r="M68" s="826"/>
      <c r="N68" s="826"/>
      <c r="O68" s="826"/>
      <c r="P68" s="826"/>
      <c r="Q68" s="826"/>
      <c r="R68" s="826"/>
      <c r="S68" s="826"/>
    </row>
    <row r="69" spans="1:19" x14ac:dyDescent="0.25">
      <c r="A69" s="164"/>
      <c r="B69" s="19"/>
      <c r="C69" s="19"/>
      <c r="D69" s="19"/>
      <c r="E69" s="19"/>
      <c r="F69" s="19"/>
      <c r="G69" s="19"/>
      <c r="H69" s="19"/>
      <c r="I69" s="19"/>
      <c r="J69" s="19"/>
      <c r="K69" s="19"/>
      <c r="L69" s="19"/>
      <c r="M69" s="19"/>
      <c r="N69" s="19"/>
      <c r="O69" s="19"/>
      <c r="P69" s="19"/>
      <c r="Q69" s="19"/>
      <c r="R69" s="19"/>
      <c r="S69" s="19"/>
    </row>
    <row r="70" spans="1:19" x14ac:dyDescent="0.25">
      <c r="A70" s="826" t="s">
        <v>3841</v>
      </c>
      <c r="B70" s="826"/>
      <c r="C70" s="826"/>
      <c r="D70" s="826"/>
      <c r="E70" s="826"/>
      <c r="F70" s="826"/>
      <c r="G70" s="826"/>
      <c r="H70" s="826"/>
      <c r="I70" s="826"/>
      <c r="J70" s="826"/>
      <c r="K70" s="826"/>
      <c r="L70" s="826"/>
      <c r="M70" s="826"/>
      <c r="N70" s="826"/>
      <c r="O70" s="826"/>
      <c r="P70" s="826"/>
      <c r="Q70" s="826"/>
      <c r="R70" s="826"/>
      <c r="S70" s="826"/>
    </row>
    <row r="71" spans="1:19" x14ac:dyDescent="0.25">
      <c r="A71" s="164"/>
      <c r="B71" s="19"/>
      <c r="C71" s="19"/>
      <c r="D71" s="19"/>
      <c r="E71" s="19"/>
      <c r="F71" s="19"/>
      <c r="G71" s="19"/>
      <c r="H71" s="19"/>
      <c r="I71" s="19"/>
      <c r="J71" s="19"/>
      <c r="K71" s="19"/>
      <c r="L71" s="19"/>
      <c r="M71" s="19"/>
      <c r="N71" s="19"/>
      <c r="O71" s="19"/>
      <c r="P71" s="19"/>
      <c r="Q71" s="19"/>
      <c r="R71" s="19"/>
      <c r="S71" s="19"/>
    </row>
    <row r="72" spans="1:19" x14ac:dyDescent="0.25">
      <c r="A72" s="826" t="s">
        <v>3882</v>
      </c>
      <c r="B72" s="826"/>
      <c r="C72" s="826"/>
      <c r="D72" s="826"/>
      <c r="E72" s="826"/>
      <c r="F72" s="826"/>
      <c r="G72" s="826"/>
      <c r="H72" s="826"/>
      <c r="I72" s="826"/>
      <c r="J72" s="826"/>
      <c r="K72" s="826"/>
      <c r="L72" s="826"/>
      <c r="M72" s="826"/>
      <c r="N72" s="826"/>
      <c r="O72" s="826"/>
      <c r="P72" s="826"/>
      <c r="Q72" s="826"/>
      <c r="R72" s="826"/>
      <c r="S72" s="826"/>
    </row>
    <row r="73" spans="1:19" x14ac:dyDescent="0.25">
      <c r="A73" s="164"/>
      <c r="B73" s="19"/>
      <c r="C73" s="19"/>
      <c r="D73" s="19"/>
      <c r="E73" s="19"/>
      <c r="F73" s="19"/>
      <c r="G73" s="19"/>
      <c r="H73" s="19"/>
      <c r="I73" s="19"/>
      <c r="J73" s="19"/>
      <c r="K73" s="19"/>
      <c r="L73" s="19"/>
      <c r="M73" s="19"/>
      <c r="N73" s="19"/>
      <c r="O73" s="19"/>
      <c r="P73" s="19"/>
      <c r="Q73" s="19"/>
      <c r="R73" s="19"/>
      <c r="S73" s="19"/>
    </row>
    <row r="74" spans="1:19" x14ac:dyDescent="0.25">
      <c r="A74" s="826" t="s">
        <v>3884</v>
      </c>
      <c r="B74" s="826"/>
      <c r="C74" s="826"/>
      <c r="D74" s="826"/>
      <c r="E74" s="826"/>
      <c r="F74" s="826"/>
      <c r="G74" s="826"/>
      <c r="H74" s="826"/>
      <c r="I74" s="826"/>
      <c r="J74" s="826"/>
      <c r="K74" s="826"/>
      <c r="L74" s="826"/>
      <c r="M74" s="826"/>
      <c r="N74" s="826"/>
      <c r="O74" s="826"/>
      <c r="P74" s="826"/>
      <c r="Q74" s="826"/>
      <c r="R74" s="826"/>
      <c r="S74" s="826"/>
    </row>
    <row r="75" spans="1:19" x14ac:dyDescent="0.25">
      <c r="A75" s="164"/>
      <c r="B75" s="19"/>
      <c r="C75" s="19"/>
      <c r="D75" s="19"/>
      <c r="E75" s="19"/>
      <c r="F75" s="19"/>
      <c r="G75" s="19"/>
      <c r="H75" s="19"/>
      <c r="I75" s="19"/>
      <c r="J75" s="19"/>
      <c r="K75" s="19"/>
      <c r="L75" s="19"/>
      <c r="M75" s="19"/>
      <c r="N75" s="19"/>
      <c r="O75" s="19"/>
      <c r="P75" s="19"/>
      <c r="Q75" s="19"/>
      <c r="R75" s="19"/>
      <c r="S75" s="19"/>
    </row>
    <row r="76" spans="1:19" x14ac:dyDescent="0.25">
      <c r="A76" s="826" t="s">
        <v>3893</v>
      </c>
      <c r="B76" s="826"/>
      <c r="C76" s="826"/>
      <c r="D76" s="826"/>
      <c r="E76" s="826"/>
      <c r="F76" s="826"/>
      <c r="G76" s="826"/>
      <c r="H76" s="826"/>
      <c r="I76" s="826"/>
      <c r="J76" s="826"/>
      <c r="K76" s="826"/>
      <c r="L76" s="826"/>
      <c r="M76" s="826"/>
      <c r="N76" s="826"/>
      <c r="O76" s="826"/>
      <c r="P76" s="826"/>
      <c r="Q76" s="826"/>
      <c r="R76" s="826"/>
      <c r="S76" s="826"/>
    </row>
    <row r="77" spans="1:19" x14ac:dyDescent="0.25">
      <c r="A77" s="164"/>
      <c r="B77" s="19"/>
      <c r="C77" s="19"/>
      <c r="D77" s="19"/>
      <c r="E77" s="19"/>
      <c r="F77" s="19"/>
      <c r="G77" s="19"/>
      <c r="H77" s="19"/>
      <c r="I77" s="19"/>
      <c r="J77" s="19"/>
      <c r="K77" s="19"/>
      <c r="L77" s="19"/>
      <c r="M77" s="19"/>
      <c r="N77" s="19"/>
      <c r="O77" s="19"/>
      <c r="P77" s="19"/>
      <c r="Q77" s="19"/>
      <c r="R77" s="19"/>
      <c r="S77" s="19"/>
    </row>
    <row r="78" spans="1:19" x14ac:dyDescent="0.25">
      <c r="A78" s="823" t="s">
        <v>181</v>
      </c>
      <c r="B78" s="846"/>
      <c r="C78" s="846"/>
      <c r="D78" s="846"/>
      <c r="E78" s="846"/>
      <c r="F78" s="846"/>
      <c r="G78" s="846"/>
      <c r="H78" s="846"/>
      <c r="I78" s="846"/>
      <c r="J78" s="846"/>
      <c r="K78" s="846"/>
      <c r="L78" s="846"/>
      <c r="M78" s="846"/>
      <c r="N78" s="846"/>
      <c r="O78" s="846"/>
      <c r="P78" s="846"/>
      <c r="Q78" s="846"/>
      <c r="R78" s="846"/>
      <c r="S78" s="847"/>
    </row>
    <row r="79" spans="1:19" s="104" customFormat="1" x14ac:dyDescent="0.25">
      <c r="A79" s="164">
        <v>0</v>
      </c>
      <c r="B79" s="164">
        <f t="shared" ref="B79:S79" si="2">B55+B57+B59+B61+B63+B65+B67+B69+B71+B73+B75+B77</f>
        <v>0</v>
      </c>
      <c r="C79" s="164">
        <f t="shared" si="2"/>
        <v>0</v>
      </c>
      <c r="D79" s="164">
        <f t="shared" si="2"/>
        <v>0</v>
      </c>
      <c r="E79" s="164">
        <f t="shared" si="2"/>
        <v>0</v>
      </c>
      <c r="F79" s="164">
        <f t="shared" si="2"/>
        <v>0</v>
      </c>
      <c r="G79" s="164">
        <f t="shared" si="2"/>
        <v>0</v>
      </c>
      <c r="H79" s="164">
        <f t="shared" si="2"/>
        <v>0</v>
      </c>
      <c r="I79" s="164">
        <f t="shared" si="2"/>
        <v>0</v>
      </c>
      <c r="J79" s="164">
        <f t="shared" si="2"/>
        <v>0</v>
      </c>
      <c r="K79" s="164">
        <f t="shared" si="2"/>
        <v>0</v>
      </c>
      <c r="L79" s="164">
        <f t="shared" si="2"/>
        <v>0</v>
      </c>
      <c r="M79" s="164">
        <f t="shared" si="2"/>
        <v>0</v>
      </c>
      <c r="N79" s="164">
        <f t="shared" si="2"/>
        <v>0</v>
      </c>
      <c r="O79" s="164">
        <f t="shared" si="2"/>
        <v>0</v>
      </c>
      <c r="P79" s="164">
        <f t="shared" si="2"/>
        <v>0</v>
      </c>
      <c r="Q79" s="164">
        <f t="shared" si="2"/>
        <v>0</v>
      </c>
      <c r="R79" s="164">
        <f t="shared" si="2"/>
        <v>0</v>
      </c>
      <c r="S79" s="164">
        <f t="shared" si="2"/>
        <v>0</v>
      </c>
    </row>
    <row r="80" spans="1:19" x14ac:dyDescent="0.25">
      <c r="A80" s="5"/>
      <c r="B80" s="5"/>
      <c r="C80" s="5"/>
      <c r="D80" s="5"/>
      <c r="E80" s="5"/>
      <c r="F80" s="5"/>
      <c r="G80" s="5"/>
      <c r="H80" s="5"/>
      <c r="I80" s="5"/>
      <c r="J80" s="5"/>
      <c r="K80" s="5"/>
      <c r="L80" s="5"/>
      <c r="M80" s="5"/>
      <c r="N80" s="5"/>
      <c r="O80" s="5"/>
      <c r="P80" s="5"/>
      <c r="Q80" s="5"/>
      <c r="R80" s="5"/>
      <c r="S80" s="5"/>
    </row>
    <row r="81" spans="1:19" ht="25.5" customHeight="1" x14ac:dyDescent="0.25">
      <c r="A81" s="854" t="s">
        <v>1468</v>
      </c>
      <c r="B81" s="855"/>
      <c r="C81" s="855"/>
      <c r="D81" s="855"/>
      <c r="E81" s="855"/>
      <c r="F81" s="855"/>
      <c r="G81" s="855"/>
      <c r="H81" s="855"/>
      <c r="I81" s="855"/>
      <c r="J81" s="855"/>
      <c r="K81" s="855"/>
      <c r="L81" s="855"/>
      <c r="M81" s="855"/>
      <c r="N81" s="855"/>
      <c r="O81" s="855"/>
      <c r="P81" s="855"/>
      <c r="Q81" s="855"/>
      <c r="R81" s="855"/>
      <c r="S81" s="856"/>
    </row>
    <row r="82" spans="1:19" ht="15" customHeight="1" x14ac:dyDescent="0.25">
      <c r="A82" s="833" t="s">
        <v>173</v>
      </c>
      <c r="B82" s="834"/>
      <c r="C82" s="834"/>
      <c r="D82" s="834"/>
      <c r="E82" s="834"/>
      <c r="F82" s="834"/>
      <c r="G82" s="834"/>
      <c r="H82" s="834"/>
      <c r="I82" s="834"/>
      <c r="J82" s="834"/>
      <c r="K82" s="834"/>
      <c r="L82" s="834"/>
      <c r="M82" s="834"/>
      <c r="N82" s="834"/>
      <c r="O82" s="834"/>
      <c r="P82" s="834"/>
      <c r="Q82" s="834"/>
      <c r="R82" s="834"/>
      <c r="S82" s="835"/>
    </row>
    <row r="83" spans="1:19" x14ac:dyDescent="0.25">
      <c r="A83" s="833" t="s">
        <v>1126</v>
      </c>
      <c r="B83" s="834"/>
      <c r="C83" s="834"/>
      <c r="D83" s="834"/>
      <c r="E83" s="834"/>
      <c r="F83" s="834"/>
      <c r="G83" s="834"/>
      <c r="H83" s="834"/>
      <c r="I83" s="834"/>
      <c r="J83" s="834"/>
      <c r="K83" s="834"/>
      <c r="L83" s="834"/>
      <c r="M83" s="834"/>
      <c r="N83" s="834"/>
      <c r="O83" s="834"/>
      <c r="P83" s="834"/>
      <c r="Q83" s="834"/>
      <c r="R83" s="834"/>
      <c r="S83" s="835"/>
    </row>
    <row r="84" spans="1:19" x14ac:dyDescent="0.25">
      <c r="A84" s="833" t="s">
        <v>315</v>
      </c>
      <c r="B84" s="834"/>
      <c r="C84" s="834"/>
      <c r="D84" s="834"/>
      <c r="E84" s="834"/>
      <c r="F84" s="834"/>
      <c r="G84" s="834"/>
      <c r="H84" s="834"/>
      <c r="I84" s="834"/>
      <c r="J84" s="834"/>
      <c r="K84" s="834"/>
      <c r="L84" s="834"/>
      <c r="M84" s="834"/>
      <c r="N84" s="834"/>
      <c r="O84" s="834"/>
      <c r="P84" s="834"/>
      <c r="Q84" s="834"/>
      <c r="R84" s="834"/>
      <c r="S84" s="835"/>
    </row>
    <row r="85" spans="1:19" x14ac:dyDescent="0.25">
      <c r="A85" s="833" t="s">
        <v>1127</v>
      </c>
      <c r="B85" s="834"/>
      <c r="C85" s="834"/>
      <c r="D85" s="834"/>
      <c r="E85" s="834"/>
      <c r="F85" s="834"/>
      <c r="G85" s="834"/>
      <c r="H85" s="834"/>
      <c r="I85" s="834"/>
      <c r="J85" s="834"/>
      <c r="K85" s="834"/>
      <c r="L85" s="834"/>
      <c r="M85" s="834"/>
      <c r="N85" s="834"/>
      <c r="O85" s="834"/>
      <c r="P85" s="834"/>
      <c r="Q85" s="834"/>
      <c r="R85" s="834"/>
      <c r="S85" s="835"/>
    </row>
    <row r="86" spans="1:19" x14ac:dyDescent="0.25">
      <c r="A86" s="833" t="s">
        <v>1128</v>
      </c>
      <c r="B86" s="834"/>
      <c r="C86" s="834"/>
      <c r="D86" s="834"/>
      <c r="E86" s="834"/>
      <c r="F86" s="834"/>
      <c r="G86" s="834"/>
      <c r="H86" s="834"/>
      <c r="I86" s="834"/>
      <c r="J86" s="834"/>
      <c r="K86" s="834"/>
      <c r="L86" s="834"/>
      <c r="M86" s="834"/>
      <c r="N86" s="834"/>
      <c r="O86" s="834"/>
      <c r="P86" s="834"/>
      <c r="Q86" s="834"/>
      <c r="R86" s="834"/>
      <c r="S86" s="835"/>
    </row>
    <row r="87" spans="1:19" x14ac:dyDescent="0.25">
      <c r="A87" s="833" t="s">
        <v>1129</v>
      </c>
      <c r="B87" s="834"/>
      <c r="C87" s="834"/>
      <c r="D87" s="834"/>
      <c r="E87" s="834"/>
      <c r="F87" s="834"/>
      <c r="G87" s="834"/>
      <c r="H87" s="834"/>
      <c r="I87" s="834"/>
      <c r="J87" s="834"/>
      <c r="K87" s="834"/>
      <c r="L87" s="834"/>
      <c r="M87" s="834"/>
      <c r="N87" s="834"/>
      <c r="O87" s="834"/>
      <c r="P87" s="834"/>
      <c r="Q87" s="834"/>
      <c r="R87" s="834"/>
      <c r="S87" s="835"/>
    </row>
    <row r="88" spans="1:19" x14ac:dyDescent="0.25">
      <c r="A88" s="833" t="s">
        <v>1130</v>
      </c>
      <c r="B88" s="834"/>
      <c r="C88" s="834"/>
      <c r="D88" s="834"/>
      <c r="E88" s="834"/>
      <c r="F88" s="834"/>
      <c r="G88" s="834"/>
      <c r="H88" s="834"/>
      <c r="I88" s="834"/>
      <c r="J88" s="834"/>
      <c r="K88" s="834"/>
      <c r="L88" s="834"/>
      <c r="M88" s="834"/>
      <c r="N88" s="834"/>
      <c r="O88" s="834"/>
      <c r="P88" s="834"/>
      <c r="Q88" s="834"/>
      <c r="R88" s="834"/>
      <c r="S88" s="835"/>
    </row>
    <row r="89" spans="1:19" x14ac:dyDescent="0.25">
      <c r="A89" s="833" t="s">
        <v>387</v>
      </c>
      <c r="B89" s="834"/>
      <c r="C89" s="834"/>
      <c r="D89" s="834"/>
      <c r="E89" s="834"/>
      <c r="F89" s="834"/>
      <c r="G89" s="834"/>
      <c r="H89" s="834"/>
      <c r="I89" s="834"/>
      <c r="J89" s="834"/>
      <c r="K89" s="834"/>
      <c r="L89" s="834"/>
      <c r="M89" s="834"/>
      <c r="N89" s="834"/>
      <c r="O89" s="834"/>
      <c r="P89" s="834"/>
      <c r="Q89" s="834"/>
      <c r="R89" s="834"/>
      <c r="S89" s="835"/>
    </row>
    <row r="90" spans="1:19" x14ac:dyDescent="0.25">
      <c r="A90" s="836" t="s">
        <v>1131</v>
      </c>
      <c r="B90" s="837"/>
      <c r="C90" s="837"/>
      <c r="D90" s="837"/>
      <c r="E90" s="837"/>
      <c r="F90" s="837"/>
      <c r="G90" s="837"/>
      <c r="H90" s="837"/>
      <c r="I90" s="837"/>
      <c r="J90" s="837"/>
      <c r="K90" s="837"/>
      <c r="L90" s="837"/>
      <c r="M90" s="837"/>
      <c r="N90" s="837"/>
      <c r="O90" s="837"/>
      <c r="P90" s="837"/>
      <c r="Q90" s="837"/>
      <c r="R90" s="837"/>
      <c r="S90" s="838"/>
    </row>
    <row r="91" spans="1:19" ht="34.5" customHeight="1" x14ac:dyDescent="0.25">
      <c r="A91" s="827" t="s">
        <v>41</v>
      </c>
      <c r="B91" s="828"/>
      <c r="C91" s="829"/>
      <c r="D91" s="827" t="s">
        <v>42</v>
      </c>
      <c r="E91" s="829"/>
      <c r="F91" s="827" t="s">
        <v>43</v>
      </c>
      <c r="G91" s="828"/>
      <c r="H91" s="829"/>
      <c r="I91" s="827" t="s">
        <v>44</v>
      </c>
      <c r="J91" s="829"/>
      <c r="K91" s="827" t="s">
        <v>45</v>
      </c>
      <c r="L91" s="828"/>
      <c r="M91" s="828"/>
      <c r="N91" s="829"/>
      <c r="O91" s="962" t="s">
        <v>46</v>
      </c>
      <c r="P91" s="963"/>
      <c r="Q91" s="964"/>
      <c r="R91" s="827" t="s">
        <v>47</v>
      </c>
      <c r="S91" s="829"/>
    </row>
    <row r="92" spans="1:19" ht="28.5" customHeight="1" x14ac:dyDescent="0.25">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1.5" customHeight="1" x14ac:dyDescent="0.25">
      <c r="A93" s="831"/>
      <c r="B93" s="831"/>
      <c r="C93" s="853"/>
      <c r="D93" s="831"/>
      <c r="E93" s="831"/>
      <c r="F93" s="149" t="s">
        <v>63</v>
      </c>
      <c r="G93" s="149" t="s">
        <v>64</v>
      </c>
      <c r="H93" s="149" t="s">
        <v>65</v>
      </c>
      <c r="I93" s="831"/>
      <c r="J93" s="831"/>
      <c r="K93" s="152" t="s">
        <v>66</v>
      </c>
      <c r="L93" s="152" t="s">
        <v>67</v>
      </c>
      <c r="M93" s="152" t="s">
        <v>68</v>
      </c>
      <c r="N93" s="152" t="s">
        <v>67</v>
      </c>
      <c r="O93" s="831"/>
      <c r="P93" s="831"/>
      <c r="Q93" s="831"/>
      <c r="R93" s="831"/>
      <c r="S93" s="831"/>
    </row>
    <row r="94" spans="1:19" x14ac:dyDescent="0.25">
      <c r="A94" s="965" t="s">
        <v>69</v>
      </c>
      <c r="B94" s="966"/>
      <c r="C94" s="966"/>
      <c r="D94" s="966"/>
      <c r="E94" s="966"/>
      <c r="F94" s="966"/>
      <c r="G94" s="966"/>
      <c r="H94" s="966"/>
      <c r="I94" s="966"/>
      <c r="J94" s="966"/>
      <c r="K94" s="966"/>
      <c r="L94" s="966"/>
      <c r="M94" s="966"/>
      <c r="N94" s="966"/>
      <c r="O94" s="966"/>
      <c r="P94" s="966"/>
      <c r="Q94" s="966"/>
      <c r="R94" s="966"/>
      <c r="S94" s="967"/>
    </row>
    <row r="95" spans="1:19" s="103" customFormat="1" x14ac:dyDescent="0.25">
      <c r="A95" s="19">
        <v>1</v>
      </c>
      <c r="B95" s="19">
        <v>0</v>
      </c>
      <c r="C95" s="19">
        <v>1</v>
      </c>
      <c r="D95" s="19">
        <v>1</v>
      </c>
      <c r="E95" s="19">
        <v>0</v>
      </c>
      <c r="F95" s="19">
        <v>0</v>
      </c>
      <c r="G95" s="19">
        <v>0</v>
      </c>
      <c r="H95" s="19">
        <v>1</v>
      </c>
      <c r="I95" s="19">
        <v>1</v>
      </c>
      <c r="J95" s="19">
        <v>0</v>
      </c>
      <c r="K95" s="19">
        <v>0</v>
      </c>
      <c r="L95" s="19">
        <v>0</v>
      </c>
      <c r="M95" s="19">
        <v>0</v>
      </c>
      <c r="N95" s="19">
        <v>0</v>
      </c>
      <c r="O95" s="19">
        <v>1</v>
      </c>
      <c r="P95" s="19">
        <v>0</v>
      </c>
      <c r="Q95" s="19">
        <v>0</v>
      </c>
      <c r="R95" s="19">
        <v>0</v>
      </c>
      <c r="S95" s="19">
        <v>0</v>
      </c>
    </row>
    <row r="96" spans="1:19" x14ac:dyDescent="0.25">
      <c r="A96" s="965" t="s">
        <v>70</v>
      </c>
      <c r="B96" s="966"/>
      <c r="C96" s="966"/>
      <c r="D96" s="966"/>
      <c r="E96" s="966"/>
      <c r="F96" s="966"/>
      <c r="G96" s="966"/>
      <c r="H96" s="966"/>
      <c r="I96" s="966"/>
      <c r="J96" s="966"/>
      <c r="K96" s="966"/>
      <c r="L96" s="966"/>
      <c r="M96" s="966"/>
      <c r="N96" s="966"/>
      <c r="O96" s="966"/>
      <c r="P96" s="966"/>
      <c r="Q96" s="966"/>
      <c r="R96" s="966"/>
      <c r="S96" s="967"/>
    </row>
    <row r="97" spans="1:19" s="50" customFormat="1" ht="12.75" x14ac:dyDescent="0.2">
      <c r="A97" s="19">
        <v>15</v>
      </c>
      <c r="B97" s="19">
        <v>1</v>
      </c>
      <c r="C97" s="19">
        <v>16</v>
      </c>
      <c r="D97" s="19">
        <v>12</v>
      </c>
      <c r="E97" s="19">
        <v>4</v>
      </c>
      <c r="F97" s="19">
        <v>0</v>
      </c>
      <c r="G97" s="19">
        <v>15</v>
      </c>
      <c r="H97" s="19">
        <v>1</v>
      </c>
      <c r="I97" s="19">
        <v>16</v>
      </c>
      <c r="J97" s="19">
        <v>0</v>
      </c>
      <c r="K97" s="19">
        <v>0</v>
      </c>
      <c r="L97" s="19">
        <v>0</v>
      </c>
      <c r="M97" s="19">
        <v>0</v>
      </c>
      <c r="N97" s="19">
        <v>0</v>
      </c>
      <c r="O97" s="19">
        <v>16</v>
      </c>
      <c r="P97" s="19">
        <v>0</v>
      </c>
      <c r="Q97" s="19">
        <v>0</v>
      </c>
      <c r="R97" s="19">
        <v>0</v>
      </c>
      <c r="S97" s="19">
        <v>0</v>
      </c>
    </row>
    <row r="98" spans="1:19" x14ac:dyDescent="0.25">
      <c r="A98" s="965" t="s">
        <v>71</v>
      </c>
      <c r="B98" s="966"/>
      <c r="C98" s="966"/>
      <c r="D98" s="966"/>
      <c r="E98" s="966"/>
      <c r="F98" s="966"/>
      <c r="G98" s="966"/>
      <c r="H98" s="966"/>
      <c r="I98" s="966"/>
      <c r="J98" s="966"/>
      <c r="K98" s="966"/>
      <c r="L98" s="966"/>
      <c r="M98" s="966"/>
      <c r="N98" s="966"/>
      <c r="O98" s="966"/>
      <c r="P98" s="966"/>
      <c r="Q98" s="966"/>
      <c r="R98" s="966"/>
      <c r="S98" s="967"/>
    </row>
    <row r="99" spans="1:19" s="504" customFormat="1" ht="12.75" x14ac:dyDescent="0.2">
      <c r="A99" s="19">
        <v>29</v>
      </c>
      <c r="B99" s="19">
        <v>0</v>
      </c>
      <c r="C99" s="19">
        <v>29</v>
      </c>
      <c r="D99" s="19">
        <v>27</v>
      </c>
      <c r="E99" s="19">
        <v>2</v>
      </c>
      <c r="F99" s="19">
        <v>0</v>
      </c>
      <c r="G99" s="19">
        <v>26</v>
      </c>
      <c r="H99" s="19">
        <v>3</v>
      </c>
      <c r="I99" s="19">
        <v>29</v>
      </c>
      <c r="J99" s="19">
        <v>0</v>
      </c>
      <c r="K99" s="19">
        <v>0</v>
      </c>
      <c r="L99" s="19">
        <v>0</v>
      </c>
      <c r="M99" s="19">
        <v>0</v>
      </c>
      <c r="N99" s="19">
        <v>0</v>
      </c>
      <c r="O99" s="19">
        <v>23</v>
      </c>
      <c r="P99" s="19">
        <v>0</v>
      </c>
      <c r="Q99" s="19">
        <v>6</v>
      </c>
      <c r="R99" s="19">
        <v>0</v>
      </c>
      <c r="S99" s="19">
        <v>0</v>
      </c>
    </row>
    <row r="100" spans="1:19" x14ac:dyDescent="0.25">
      <c r="A100" s="965" t="s">
        <v>72</v>
      </c>
      <c r="B100" s="966"/>
      <c r="C100" s="966"/>
      <c r="D100" s="966"/>
      <c r="E100" s="966"/>
      <c r="F100" s="966"/>
      <c r="G100" s="966"/>
      <c r="H100" s="966"/>
      <c r="I100" s="966"/>
      <c r="J100" s="966"/>
      <c r="K100" s="966"/>
      <c r="L100" s="966"/>
      <c r="M100" s="966"/>
      <c r="N100" s="966"/>
      <c r="O100" s="966"/>
      <c r="P100" s="966"/>
      <c r="Q100" s="966"/>
      <c r="R100" s="966"/>
      <c r="S100" s="967"/>
    </row>
    <row r="101" spans="1:19" s="572" customFormat="1" ht="12.75" customHeight="1" x14ac:dyDescent="0.2">
      <c r="A101" s="19">
        <v>11</v>
      </c>
      <c r="B101" s="19">
        <v>1</v>
      </c>
      <c r="C101" s="19">
        <v>12</v>
      </c>
      <c r="D101" s="19">
        <v>8</v>
      </c>
      <c r="E101" s="19">
        <v>4</v>
      </c>
      <c r="F101" s="19">
        <v>2</v>
      </c>
      <c r="G101" s="19">
        <v>10</v>
      </c>
      <c r="H101" s="19">
        <v>0</v>
      </c>
      <c r="I101" s="19">
        <v>12</v>
      </c>
      <c r="J101" s="19">
        <v>0</v>
      </c>
      <c r="K101" s="19">
        <v>0</v>
      </c>
      <c r="L101" s="19">
        <v>0</v>
      </c>
      <c r="M101" s="19">
        <v>0</v>
      </c>
      <c r="N101" s="19">
        <v>0</v>
      </c>
      <c r="O101" s="19">
        <v>2</v>
      </c>
      <c r="P101" s="19">
        <v>2</v>
      </c>
      <c r="Q101" s="19">
        <v>8</v>
      </c>
      <c r="R101" s="19">
        <v>0</v>
      </c>
      <c r="S101" s="19">
        <v>0</v>
      </c>
    </row>
    <row r="102" spans="1:19" x14ac:dyDescent="0.25">
      <c r="A102" s="965" t="s">
        <v>73</v>
      </c>
      <c r="B102" s="966"/>
      <c r="C102" s="966"/>
      <c r="D102" s="966"/>
      <c r="E102" s="966"/>
      <c r="F102" s="966"/>
      <c r="G102" s="966"/>
      <c r="H102" s="966"/>
      <c r="I102" s="966"/>
      <c r="J102" s="966"/>
      <c r="K102" s="966"/>
      <c r="L102" s="966"/>
      <c r="M102" s="966"/>
      <c r="N102" s="966"/>
      <c r="O102" s="966"/>
      <c r="P102" s="966"/>
      <c r="Q102" s="966"/>
      <c r="R102" s="966"/>
      <c r="S102" s="967"/>
    </row>
    <row r="103" spans="1:19" s="595" customFormat="1" ht="12.75" x14ac:dyDescent="0.2">
      <c r="A103" s="19">
        <v>7</v>
      </c>
      <c r="B103" s="19">
        <v>0</v>
      </c>
      <c r="C103" s="19">
        <v>7</v>
      </c>
      <c r="D103" s="19">
        <v>7</v>
      </c>
      <c r="E103" s="19">
        <v>0</v>
      </c>
      <c r="F103" s="19">
        <v>0</v>
      </c>
      <c r="G103" s="19">
        <v>6</v>
      </c>
      <c r="H103" s="19">
        <v>1</v>
      </c>
      <c r="I103" s="19">
        <v>6</v>
      </c>
      <c r="J103" s="19">
        <v>0</v>
      </c>
      <c r="K103" s="19">
        <v>0</v>
      </c>
      <c r="L103" s="19">
        <v>0</v>
      </c>
      <c r="M103" s="19">
        <v>0</v>
      </c>
      <c r="N103" s="19">
        <v>0</v>
      </c>
      <c r="O103" s="19">
        <v>4</v>
      </c>
      <c r="P103" s="19">
        <v>0</v>
      </c>
      <c r="Q103" s="19">
        <v>2</v>
      </c>
      <c r="R103" s="19">
        <v>0</v>
      </c>
      <c r="S103" s="19">
        <v>0</v>
      </c>
    </row>
    <row r="104" spans="1:19" x14ac:dyDescent="0.25">
      <c r="A104" s="965" t="s">
        <v>74</v>
      </c>
      <c r="B104" s="966"/>
      <c r="C104" s="966"/>
      <c r="D104" s="966"/>
      <c r="E104" s="966"/>
      <c r="F104" s="966"/>
      <c r="G104" s="966"/>
      <c r="H104" s="966"/>
      <c r="I104" s="966"/>
      <c r="J104" s="966"/>
      <c r="K104" s="966"/>
      <c r="L104" s="966"/>
      <c r="M104" s="966"/>
      <c r="N104" s="966"/>
      <c r="O104" s="966"/>
      <c r="P104" s="966"/>
      <c r="Q104" s="966"/>
      <c r="R104" s="966"/>
      <c r="S104" s="967"/>
    </row>
    <row r="105" spans="1:19" s="647" customFormat="1" ht="12.75" x14ac:dyDescent="0.2">
      <c r="A105" s="19">
        <v>10</v>
      </c>
      <c r="B105" s="19">
        <v>0</v>
      </c>
      <c r="C105" s="19">
        <v>10</v>
      </c>
      <c r="D105" s="19">
        <v>10</v>
      </c>
      <c r="E105" s="19">
        <v>0</v>
      </c>
      <c r="F105" s="19">
        <v>3</v>
      </c>
      <c r="G105" s="19">
        <v>5</v>
      </c>
      <c r="H105" s="19">
        <v>2</v>
      </c>
      <c r="I105" s="19">
        <v>10</v>
      </c>
      <c r="J105" s="19">
        <v>0</v>
      </c>
      <c r="K105" s="19">
        <v>0</v>
      </c>
      <c r="L105" s="19">
        <v>0</v>
      </c>
      <c r="M105" s="19">
        <v>0</v>
      </c>
      <c r="N105" s="19">
        <v>0</v>
      </c>
      <c r="O105" s="19">
        <v>5</v>
      </c>
      <c r="P105" s="19">
        <v>0</v>
      </c>
      <c r="Q105" s="19">
        <v>5</v>
      </c>
      <c r="R105" s="19">
        <v>0</v>
      </c>
      <c r="S105" s="19">
        <v>0</v>
      </c>
    </row>
    <row r="106" spans="1:19" x14ac:dyDescent="0.25">
      <c r="A106" s="965" t="s">
        <v>75</v>
      </c>
      <c r="B106" s="966"/>
      <c r="C106" s="966"/>
      <c r="D106" s="966"/>
      <c r="E106" s="966"/>
      <c r="F106" s="966"/>
      <c r="G106" s="966"/>
      <c r="H106" s="966"/>
      <c r="I106" s="966"/>
      <c r="J106" s="966"/>
      <c r="K106" s="966"/>
      <c r="L106" s="966"/>
      <c r="M106" s="966"/>
      <c r="N106" s="966"/>
      <c r="O106" s="966"/>
      <c r="P106" s="966"/>
      <c r="Q106" s="966"/>
      <c r="R106" s="966"/>
      <c r="S106" s="967"/>
    </row>
    <row r="107" spans="1:19" s="679" customFormat="1" ht="12.75" x14ac:dyDescent="0.2">
      <c r="A107" s="19">
        <v>36</v>
      </c>
      <c r="B107" s="679">
        <v>49</v>
      </c>
      <c r="C107" s="19">
        <v>85</v>
      </c>
      <c r="D107" s="19">
        <v>65</v>
      </c>
      <c r="E107" s="19">
        <v>20</v>
      </c>
      <c r="F107" s="19">
        <v>1</v>
      </c>
      <c r="G107" s="19">
        <v>5</v>
      </c>
      <c r="H107" s="679">
        <v>79</v>
      </c>
      <c r="I107" s="19">
        <v>85</v>
      </c>
      <c r="J107" s="19">
        <v>0</v>
      </c>
      <c r="K107" s="19">
        <v>0</v>
      </c>
      <c r="L107" s="19">
        <v>0</v>
      </c>
      <c r="M107" s="19">
        <v>0</v>
      </c>
      <c r="N107" s="19">
        <v>0</v>
      </c>
      <c r="O107" s="19">
        <v>85</v>
      </c>
      <c r="P107" s="19">
        <v>0</v>
      </c>
      <c r="Q107" s="19">
        <v>0</v>
      </c>
      <c r="R107" s="19">
        <v>0</v>
      </c>
      <c r="S107" s="19">
        <v>0</v>
      </c>
    </row>
    <row r="108" spans="1:19" x14ac:dyDescent="0.25">
      <c r="A108" s="965" t="s">
        <v>76</v>
      </c>
      <c r="B108" s="966"/>
      <c r="C108" s="966"/>
      <c r="D108" s="966"/>
      <c r="E108" s="966"/>
      <c r="F108" s="966"/>
      <c r="G108" s="966"/>
      <c r="H108" s="966"/>
      <c r="I108" s="966"/>
      <c r="J108" s="966"/>
      <c r="K108" s="966"/>
      <c r="L108" s="966"/>
      <c r="M108" s="966"/>
      <c r="N108" s="966"/>
      <c r="O108" s="966"/>
      <c r="P108" s="966"/>
      <c r="Q108" s="966"/>
      <c r="R108" s="966"/>
      <c r="S108" s="967"/>
    </row>
    <row r="109" spans="1:19" s="712" customFormat="1" ht="12.75" x14ac:dyDescent="0.2">
      <c r="A109" s="19">
        <v>24</v>
      </c>
      <c r="B109" s="19">
        <v>1</v>
      </c>
      <c r="C109" s="19">
        <v>25</v>
      </c>
      <c r="D109" s="19">
        <v>22</v>
      </c>
      <c r="E109" s="19">
        <v>3</v>
      </c>
      <c r="F109" s="19">
        <v>0</v>
      </c>
      <c r="G109" s="19">
        <v>25</v>
      </c>
      <c r="H109" s="19">
        <v>0</v>
      </c>
      <c r="I109" s="19">
        <v>25</v>
      </c>
      <c r="J109" s="19">
        <v>0</v>
      </c>
      <c r="K109" s="19">
        <v>0</v>
      </c>
      <c r="L109" s="19">
        <v>0</v>
      </c>
      <c r="M109" s="19">
        <v>0</v>
      </c>
      <c r="N109" s="19">
        <v>0</v>
      </c>
      <c r="O109" s="19">
        <v>25</v>
      </c>
      <c r="P109" s="19">
        <v>0</v>
      </c>
      <c r="Q109" s="19">
        <v>0</v>
      </c>
      <c r="R109" s="19">
        <v>0</v>
      </c>
      <c r="S109" s="19">
        <v>0</v>
      </c>
    </row>
    <row r="110" spans="1:19" x14ac:dyDescent="0.25">
      <c r="A110" s="965" t="s">
        <v>77</v>
      </c>
      <c r="B110" s="966"/>
      <c r="C110" s="966"/>
      <c r="D110" s="966"/>
      <c r="E110" s="966"/>
      <c r="F110" s="966"/>
      <c r="G110" s="966"/>
      <c r="H110" s="966"/>
      <c r="I110" s="966"/>
      <c r="J110" s="966"/>
      <c r="K110" s="966"/>
      <c r="L110" s="966"/>
      <c r="M110" s="966"/>
      <c r="N110" s="966"/>
      <c r="O110" s="966"/>
      <c r="P110" s="966"/>
      <c r="Q110" s="966"/>
      <c r="R110" s="966"/>
      <c r="S110" s="967"/>
    </row>
    <row r="111" spans="1:19" s="111" customFormat="1" ht="12.75" x14ac:dyDescent="0.25">
      <c r="A111" s="740">
        <v>6</v>
      </c>
      <c r="B111" s="741">
        <v>0</v>
      </c>
      <c r="C111" s="741">
        <v>6</v>
      </c>
      <c r="D111" s="741">
        <v>6</v>
      </c>
      <c r="E111" s="741">
        <v>0</v>
      </c>
      <c r="F111" s="741">
        <v>6</v>
      </c>
      <c r="G111" s="741">
        <v>0</v>
      </c>
      <c r="H111" s="741">
        <v>0</v>
      </c>
      <c r="I111" s="741">
        <v>6</v>
      </c>
      <c r="J111" s="741">
        <v>0</v>
      </c>
      <c r="K111" s="741">
        <v>0</v>
      </c>
      <c r="L111" s="741">
        <v>0</v>
      </c>
      <c r="M111" s="741">
        <v>0</v>
      </c>
      <c r="N111" s="741">
        <v>0</v>
      </c>
      <c r="O111" s="741">
        <v>6</v>
      </c>
      <c r="P111" s="741">
        <v>0</v>
      </c>
      <c r="Q111" s="741">
        <v>0</v>
      </c>
      <c r="R111" s="741">
        <v>0</v>
      </c>
      <c r="S111" s="741">
        <v>0</v>
      </c>
    </row>
    <row r="112" spans="1:19" x14ac:dyDescent="0.25">
      <c r="A112" s="965" t="s">
        <v>78</v>
      </c>
      <c r="B112" s="966"/>
      <c r="C112" s="966"/>
      <c r="D112" s="966"/>
      <c r="E112" s="966"/>
      <c r="F112" s="966"/>
      <c r="G112" s="966"/>
      <c r="H112" s="966"/>
      <c r="I112" s="966"/>
      <c r="J112" s="966"/>
      <c r="K112" s="966"/>
      <c r="L112" s="966"/>
      <c r="M112" s="966"/>
      <c r="N112" s="966"/>
      <c r="O112" s="966"/>
      <c r="P112" s="966"/>
      <c r="Q112" s="966"/>
      <c r="R112" s="966"/>
      <c r="S112" s="967"/>
    </row>
    <row r="113" spans="1:19" s="111" customFormat="1" ht="12.75" x14ac:dyDescent="0.25">
      <c r="A113" s="776">
        <v>4</v>
      </c>
      <c r="B113" s="777">
        <v>0</v>
      </c>
      <c r="C113" s="777">
        <v>4</v>
      </c>
      <c r="D113" s="777">
        <v>4</v>
      </c>
      <c r="E113" s="777">
        <v>0</v>
      </c>
      <c r="F113" s="777">
        <v>3</v>
      </c>
      <c r="G113" s="777">
        <v>1</v>
      </c>
      <c r="H113" s="777">
        <v>0</v>
      </c>
      <c r="I113" s="777">
        <v>4</v>
      </c>
      <c r="J113" s="777">
        <v>0</v>
      </c>
      <c r="K113" s="777">
        <v>0</v>
      </c>
      <c r="L113" s="777">
        <v>0</v>
      </c>
      <c r="M113" s="777">
        <v>0</v>
      </c>
      <c r="N113" s="777">
        <v>0</v>
      </c>
      <c r="O113" s="777">
        <v>0</v>
      </c>
      <c r="P113" s="777">
        <v>0</v>
      </c>
      <c r="Q113" s="777">
        <v>4</v>
      </c>
      <c r="R113" s="777">
        <v>0</v>
      </c>
      <c r="S113" s="777">
        <v>0</v>
      </c>
    </row>
    <row r="114" spans="1:19" x14ac:dyDescent="0.25">
      <c r="A114" s="965" t="s">
        <v>79</v>
      </c>
      <c r="B114" s="966"/>
      <c r="C114" s="966"/>
      <c r="D114" s="966"/>
      <c r="E114" s="966"/>
      <c r="F114" s="966"/>
      <c r="G114" s="966"/>
      <c r="H114" s="966"/>
      <c r="I114" s="966"/>
      <c r="J114" s="966"/>
      <c r="K114" s="966"/>
      <c r="L114" s="966"/>
      <c r="M114" s="966"/>
      <c r="N114" s="966"/>
      <c r="O114" s="966"/>
      <c r="P114" s="966"/>
      <c r="Q114" s="966"/>
      <c r="R114" s="966"/>
      <c r="S114" s="967"/>
    </row>
    <row r="115" spans="1:19" s="800" customFormat="1" ht="12.75" x14ac:dyDescent="0.2">
      <c r="A115" s="796">
        <v>4</v>
      </c>
      <c r="B115" s="19">
        <v>0</v>
      </c>
      <c r="C115" s="19">
        <v>4</v>
      </c>
      <c r="D115" s="19">
        <v>2</v>
      </c>
      <c r="E115" s="19">
        <v>2</v>
      </c>
      <c r="F115" s="19">
        <v>0</v>
      </c>
      <c r="G115" s="19">
        <v>4</v>
      </c>
      <c r="H115" s="19">
        <v>0</v>
      </c>
      <c r="I115" s="19">
        <v>4</v>
      </c>
      <c r="J115" s="19">
        <v>0</v>
      </c>
      <c r="K115" s="19">
        <v>0</v>
      </c>
      <c r="L115" s="19">
        <v>0</v>
      </c>
      <c r="M115" s="19">
        <v>0</v>
      </c>
      <c r="N115" s="19">
        <v>0</v>
      </c>
      <c r="O115" s="19">
        <v>4</v>
      </c>
      <c r="P115" s="19">
        <v>0</v>
      </c>
      <c r="Q115" s="19">
        <v>0</v>
      </c>
      <c r="R115" s="19">
        <v>0</v>
      </c>
      <c r="S115" s="19">
        <v>0</v>
      </c>
    </row>
    <row r="116" spans="1:19" x14ac:dyDescent="0.25">
      <c r="A116" s="965" t="s">
        <v>80</v>
      </c>
      <c r="B116" s="966"/>
      <c r="C116" s="966"/>
      <c r="D116" s="966"/>
      <c r="E116" s="966"/>
      <c r="F116" s="966"/>
      <c r="G116" s="966"/>
      <c r="H116" s="966"/>
      <c r="I116" s="966"/>
      <c r="J116" s="966"/>
      <c r="K116" s="966"/>
      <c r="L116" s="966"/>
      <c r="M116" s="966"/>
      <c r="N116" s="966"/>
      <c r="O116" s="966"/>
      <c r="P116" s="966"/>
      <c r="Q116" s="966"/>
      <c r="R116" s="966"/>
      <c r="S116" s="967"/>
    </row>
    <row r="117" spans="1:19" s="111" customFormat="1" ht="12.75" x14ac:dyDescent="0.25">
      <c r="A117" s="817">
        <v>11</v>
      </c>
      <c r="B117" s="817">
        <v>0</v>
      </c>
      <c r="C117" s="817">
        <v>11</v>
      </c>
      <c r="D117" s="817">
        <v>10</v>
      </c>
      <c r="E117" s="817">
        <v>1</v>
      </c>
      <c r="F117" s="817">
        <v>3</v>
      </c>
      <c r="G117" s="817">
        <v>8</v>
      </c>
      <c r="H117" s="817">
        <v>0</v>
      </c>
      <c r="I117" s="817">
        <v>11</v>
      </c>
      <c r="J117" s="817">
        <v>0</v>
      </c>
      <c r="K117" s="817"/>
      <c r="L117" s="817"/>
      <c r="M117" s="817"/>
      <c r="N117" s="817"/>
      <c r="O117" s="817">
        <v>8</v>
      </c>
      <c r="P117" s="817">
        <v>0</v>
      </c>
      <c r="Q117" s="817">
        <v>3</v>
      </c>
      <c r="R117" s="817"/>
      <c r="S117" s="817"/>
    </row>
    <row r="118" spans="1:19" x14ac:dyDescent="0.25">
      <c r="A118" s="823" t="s">
        <v>181</v>
      </c>
      <c r="B118" s="846"/>
      <c r="C118" s="846"/>
      <c r="D118" s="846"/>
      <c r="E118" s="846"/>
      <c r="F118" s="846"/>
      <c r="G118" s="846"/>
      <c r="H118" s="846"/>
      <c r="I118" s="846"/>
      <c r="J118" s="846"/>
      <c r="K118" s="846"/>
      <c r="L118" s="846"/>
      <c r="M118" s="846"/>
      <c r="N118" s="846"/>
      <c r="O118" s="846"/>
      <c r="P118" s="846"/>
      <c r="Q118" s="846"/>
      <c r="R118" s="846"/>
      <c r="S118" s="847"/>
    </row>
    <row r="119" spans="1:19" s="104" customFormat="1" x14ac:dyDescent="0.25">
      <c r="A119" s="164">
        <f>A95+A97+A99+A101+A103+A105+A107+A109+A111+A113+A115+A117</f>
        <v>158</v>
      </c>
      <c r="B119" s="576">
        <f t="shared" ref="B119:S119" si="3">B95+B97+B99+B101+B103+B105+B107+B109+B111+B113+B115+B117</f>
        <v>52</v>
      </c>
      <c r="C119" s="576">
        <f t="shared" si="3"/>
        <v>210</v>
      </c>
      <c r="D119" s="576">
        <f t="shared" si="3"/>
        <v>174</v>
      </c>
      <c r="E119" s="576">
        <f t="shared" si="3"/>
        <v>36</v>
      </c>
      <c r="F119" s="576">
        <f t="shared" si="3"/>
        <v>18</v>
      </c>
      <c r="G119" s="576">
        <f t="shared" si="3"/>
        <v>105</v>
      </c>
      <c r="H119" s="576">
        <f t="shared" si="3"/>
        <v>87</v>
      </c>
      <c r="I119" s="576">
        <f t="shared" si="3"/>
        <v>209</v>
      </c>
      <c r="J119" s="576">
        <f t="shared" si="3"/>
        <v>0</v>
      </c>
      <c r="K119" s="576">
        <f t="shared" si="3"/>
        <v>0</v>
      </c>
      <c r="L119" s="576">
        <f t="shared" si="3"/>
        <v>0</v>
      </c>
      <c r="M119" s="576">
        <f t="shared" si="3"/>
        <v>0</v>
      </c>
      <c r="N119" s="576">
        <f t="shared" si="3"/>
        <v>0</v>
      </c>
      <c r="O119" s="576">
        <f t="shared" si="3"/>
        <v>179</v>
      </c>
      <c r="P119" s="576">
        <f t="shared" si="3"/>
        <v>2</v>
      </c>
      <c r="Q119" s="576">
        <f t="shared" si="3"/>
        <v>28</v>
      </c>
      <c r="R119" s="576">
        <f t="shared" si="3"/>
        <v>0</v>
      </c>
      <c r="S119" s="576">
        <f t="shared" si="3"/>
        <v>0</v>
      </c>
    </row>
    <row r="120" spans="1:19" x14ac:dyDescent="0.25">
      <c r="A120" s="5"/>
      <c r="B120" s="5"/>
      <c r="C120" s="5"/>
      <c r="D120" s="5"/>
      <c r="E120" s="5"/>
      <c r="F120" s="5"/>
      <c r="G120" s="5"/>
      <c r="H120" s="5"/>
      <c r="I120" s="5"/>
      <c r="J120" s="5"/>
      <c r="K120" s="5"/>
      <c r="L120" s="5"/>
      <c r="M120" s="5"/>
      <c r="N120" s="5"/>
      <c r="O120" s="5"/>
      <c r="P120" s="5"/>
      <c r="Q120" s="5"/>
      <c r="R120" s="5"/>
      <c r="S120" s="5"/>
    </row>
    <row r="121" spans="1:19" ht="25.5" customHeight="1" x14ac:dyDescent="0.25">
      <c r="A121" s="854" t="s">
        <v>1469</v>
      </c>
      <c r="B121" s="855"/>
      <c r="C121" s="855"/>
      <c r="D121" s="855"/>
      <c r="E121" s="855"/>
      <c r="F121" s="855"/>
      <c r="G121" s="855"/>
      <c r="H121" s="855"/>
      <c r="I121" s="855"/>
      <c r="J121" s="855"/>
      <c r="K121" s="855"/>
      <c r="L121" s="855"/>
      <c r="M121" s="855"/>
      <c r="N121" s="855"/>
      <c r="O121" s="855"/>
      <c r="P121" s="855"/>
      <c r="Q121" s="855"/>
      <c r="R121" s="855"/>
      <c r="S121" s="856"/>
    </row>
    <row r="122" spans="1:19" ht="15" customHeight="1" x14ac:dyDescent="0.25">
      <c r="A122" s="833" t="s">
        <v>173</v>
      </c>
      <c r="B122" s="834"/>
      <c r="C122" s="834"/>
      <c r="D122" s="834"/>
      <c r="E122" s="834"/>
      <c r="F122" s="834"/>
      <c r="G122" s="834"/>
      <c r="H122" s="834"/>
      <c r="I122" s="834"/>
      <c r="J122" s="834"/>
      <c r="K122" s="834"/>
      <c r="L122" s="834"/>
      <c r="M122" s="834"/>
      <c r="N122" s="834"/>
      <c r="O122" s="834"/>
      <c r="P122" s="834"/>
      <c r="Q122" s="834"/>
      <c r="R122" s="834"/>
      <c r="S122" s="835"/>
    </row>
    <row r="123" spans="1:19" x14ac:dyDescent="0.25">
      <c r="A123" s="833" t="s">
        <v>1132</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315</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1133</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1134</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1135</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1136</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279</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1137</v>
      </c>
      <c r="B130" s="837"/>
      <c r="C130" s="837"/>
      <c r="D130" s="837"/>
      <c r="E130" s="837"/>
      <c r="F130" s="837"/>
      <c r="G130" s="837"/>
      <c r="H130" s="837"/>
      <c r="I130" s="837"/>
      <c r="J130" s="837"/>
      <c r="K130" s="837"/>
      <c r="L130" s="837"/>
      <c r="M130" s="837"/>
      <c r="N130" s="837"/>
      <c r="O130" s="837"/>
      <c r="P130" s="837"/>
      <c r="Q130" s="837"/>
      <c r="R130" s="837"/>
      <c r="S130" s="838"/>
    </row>
    <row r="131" spans="1:19" ht="38.25" customHeight="1" x14ac:dyDescent="0.25">
      <c r="A131" s="827" t="s">
        <v>41</v>
      </c>
      <c r="B131" s="828"/>
      <c r="C131" s="829"/>
      <c r="D131" s="827" t="s">
        <v>42</v>
      </c>
      <c r="E131" s="829"/>
      <c r="F131" s="827" t="s">
        <v>43</v>
      </c>
      <c r="G131" s="828"/>
      <c r="H131" s="829"/>
      <c r="I131" s="827" t="s">
        <v>44</v>
      </c>
      <c r="J131" s="829"/>
      <c r="K131" s="827" t="s">
        <v>45</v>
      </c>
      <c r="L131" s="828"/>
      <c r="M131" s="828"/>
      <c r="N131" s="829"/>
      <c r="O131" s="962" t="s">
        <v>46</v>
      </c>
      <c r="P131" s="963"/>
      <c r="Q131" s="964"/>
      <c r="R131" s="827" t="s">
        <v>47</v>
      </c>
      <c r="S131" s="829"/>
    </row>
    <row r="132" spans="1:19" ht="28.5"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59.25" customHeight="1" x14ac:dyDescent="0.25">
      <c r="A133" s="831"/>
      <c r="B133" s="831"/>
      <c r="C133" s="853"/>
      <c r="D133" s="831"/>
      <c r="E133" s="831"/>
      <c r="F133" s="149" t="s">
        <v>63</v>
      </c>
      <c r="G133" s="149" t="s">
        <v>64</v>
      </c>
      <c r="H133" s="149" t="s">
        <v>65</v>
      </c>
      <c r="I133" s="831"/>
      <c r="J133" s="831"/>
      <c r="K133" s="152" t="s">
        <v>66</v>
      </c>
      <c r="L133" s="152" t="s">
        <v>67</v>
      </c>
      <c r="M133" s="152" t="s">
        <v>68</v>
      </c>
      <c r="N133" s="152" t="s">
        <v>67</v>
      </c>
      <c r="O133" s="831"/>
      <c r="P133" s="831"/>
      <c r="Q133" s="831"/>
      <c r="R133" s="831"/>
      <c r="S133" s="831"/>
    </row>
    <row r="134" spans="1:19" x14ac:dyDescent="0.25">
      <c r="A134" s="965" t="s">
        <v>2407</v>
      </c>
      <c r="B134" s="966"/>
      <c r="C134" s="966"/>
      <c r="D134" s="966"/>
      <c r="E134" s="966"/>
      <c r="F134" s="966"/>
      <c r="G134" s="966"/>
      <c r="H134" s="966"/>
      <c r="I134" s="966"/>
      <c r="J134" s="966"/>
      <c r="K134" s="966"/>
      <c r="L134" s="966"/>
      <c r="M134" s="966"/>
      <c r="N134" s="966"/>
      <c r="O134" s="966"/>
      <c r="P134" s="966"/>
      <c r="Q134" s="966"/>
      <c r="R134" s="966"/>
      <c r="S134" s="967"/>
    </row>
    <row r="135" spans="1:19" x14ac:dyDescent="0.25">
      <c r="A135" s="158"/>
      <c r="B135" s="156"/>
      <c r="C135" s="156"/>
      <c r="D135" s="156"/>
      <c r="E135" s="156"/>
      <c r="F135" s="156"/>
      <c r="G135" s="156"/>
      <c r="H135" s="156"/>
      <c r="I135" s="156"/>
      <c r="J135" s="156"/>
      <c r="K135" s="156"/>
      <c r="L135" s="156"/>
      <c r="M135" s="156"/>
      <c r="N135" s="156"/>
      <c r="O135" s="156"/>
      <c r="P135" s="156"/>
      <c r="Q135" s="156"/>
      <c r="R135" s="156"/>
      <c r="S135" s="156"/>
    </row>
    <row r="136" spans="1:19" x14ac:dyDescent="0.25">
      <c r="A136" s="965" t="s">
        <v>3392</v>
      </c>
      <c r="B136" s="966"/>
      <c r="C136" s="966"/>
      <c r="D136" s="966"/>
      <c r="E136" s="966"/>
      <c r="F136" s="966"/>
      <c r="G136" s="966"/>
      <c r="H136" s="966"/>
      <c r="I136" s="966"/>
      <c r="J136" s="966"/>
      <c r="K136" s="966"/>
      <c r="L136" s="966"/>
      <c r="M136" s="966"/>
      <c r="N136" s="966"/>
      <c r="O136" s="966"/>
      <c r="P136" s="966"/>
      <c r="Q136" s="966"/>
      <c r="R136" s="966"/>
      <c r="S136" s="967"/>
    </row>
    <row r="137" spans="1:19" x14ac:dyDescent="0.25">
      <c r="A137" s="371"/>
      <c r="B137" s="156"/>
      <c r="C137" s="156"/>
      <c r="D137" s="156"/>
      <c r="E137" s="156"/>
      <c r="F137" s="156"/>
      <c r="G137" s="156"/>
      <c r="H137" s="156"/>
      <c r="I137" s="156"/>
      <c r="J137" s="156"/>
      <c r="K137" s="156"/>
      <c r="L137" s="156"/>
      <c r="M137" s="156"/>
      <c r="N137" s="156"/>
      <c r="O137" s="156"/>
      <c r="P137" s="156"/>
      <c r="Q137" s="156"/>
      <c r="R137" s="156"/>
      <c r="S137" s="156"/>
    </row>
    <row r="138" spans="1:19" x14ac:dyDescent="0.25">
      <c r="A138" s="965" t="s">
        <v>3670</v>
      </c>
      <c r="B138" s="966"/>
      <c r="C138" s="966"/>
      <c r="D138" s="966"/>
      <c r="E138" s="966"/>
      <c r="F138" s="966"/>
      <c r="G138" s="966"/>
      <c r="H138" s="966"/>
      <c r="I138" s="966"/>
      <c r="J138" s="966"/>
      <c r="K138" s="966"/>
      <c r="L138" s="966"/>
      <c r="M138" s="966"/>
      <c r="N138" s="966"/>
      <c r="O138" s="966"/>
      <c r="P138" s="966"/>
      <c r="Q138" s="966"/>
      <c r="R138" s="966"/>
      <c r="S138" s="967"/>
    </row>
    <row r="139" spans="1:19" x14ac:dyDescent="0.25">
      <c r="A139" s="156"/>
      <c r="B139" s="156"/>
      <c r="C139" s="156"/>
      <c r="D139" s="156"/>
      <c r="E139" s="156"/>
      <c r="F139" s="156"/>
      <c r="G139" s="156"/>
      <c r="H139" s="156"/>
      <c r="I139" s="156"/>
      <c r="J139" s="156"/>
      <c r="K139" s="156"/>
      <c r="L139" s="156"/>
      <c r="M139" s="156"/>
      <c r="N139" s="156"/>
      <c r="O139" s="156"/>
      <c r="P139" s="156"/>
      <c r="Q139" s="156"/>
      <c r="R139" s="156"/>
      <c r="S139" s="156"/>
    </row>
    <row r="140" spans="1:19" x14ac:dyDescent="0.25">
      <c r="A140" s="965" t="s">
        <v>3747</v>
      </c>
      <c r="B140" s="966"/>
      <c r="C140" s="966"/>
      <c r="D140" s="966"/>
      <c r="E140" s="966"/>
      <c r="F140" s="966"/>
      <c r="G140" s="966"/>
      <c r="H140" s="966"/>
      <c r="I140" s="966"/>
      <c r="J140" s="966"/>
      <c r="K140" s="966"/>
      <c r="L140" s="966"/>
      <c r="M140" s="966"/>
      <c r="N140" s="966"/>
      <c r="O140" s="966"/>
      <c r="P140" s="966"/>
      <c r="Q140" s="966"/>
      <c r="R140" s="966"/>
      <c r="S140" s="967"/>
    </row>
    <row r="141" spans="1:19" x14ac:dyDescent="0.25">
      <c r="A141" s="164"/>
      <c r="B141" s="156"/>
      <c r="C141" s="156"/>
      <c r="D141" s="156"/>
      <c r="E141" s="156"/>
      <c r="F141" s="156"/>
      <c r="G141" s="156"/>
      <c r="H141" s="156"/>
      <c r="I141" s="156"/>
      <c r="J141" s="156"/>
      <c r="K141" s="156"/>
      <c r="L141" s="156"/>
      <c r="M141" s="156"/>
      <c r="N141" s="156"/>
      <c r="O141" s="156"/>
      <c r="P141" s="156"/>
      <c r="Q141" s="156"/>
      <c r="R141" s="156"/>
      <c r="S141" s="156"/>
    </row>
    <row r="142" spans="1:19" x14ac:dyDescent="0.25">
      <c r="A142" s="965" t="s">
        <v>3794</v>
      </c>
      <c r="B142" s="966"/>
      <c r="C142" s="966"/>
      <c r="D142" s="966"/>
      <c r="E142" s="966"/>
      <c r="F142" s="966"/>
      <c r="G142" s="966"/>
      <c r="H142" s="966"/>
      <c r="I142" s="966"/>
      <c r="J142" s="966"/>
      <c r="K142" s="966"/>
      <c r="L142" s="966"/>
      <c r="M142" s="966"/>
      <c r="N142" s="966"/>
      <c r="O142" s="966"/>
      <c r="P142" s="966"/>
      <c r="Q142" s="966"/>
      <c r="R142" s="966"/>
      <c r="S142" s="967"/>
    </row>
    <row r="143" spans="1:19" x14ac:dyDescent="0.25">
      <c r="A143" s="148"/>
      <c r="B143" s="156"/>
      <c r="C143" s="156"/>
      <c r="D143" s="156"/>
      <c r="E143" s="156"/>
      <c r="F143" s="156"/>
      <c r="G143" s="156"/>
      <c r="H143" s="156"/>
      <c r="I143" s="156"/>
      <c r="J143" s="156"/>
      <c r="K143" s="156"/>
      <c r="L143" s="156"/>
      <c r="M143" s="156"/>
      <c r="N143" s="156"/>
      <c r="O143" s="156"/>
      <c r="P143" s="156"/>
      <c r="Q143" s="156"/>
      <c r="R143" s="156"/>
      <c r="S143" s="156"/>
    </row>
    <row r="144" spans="1:19" x14ac:dyDescent="0.25">
      <c r="A144" s="965" t="s">
        <v>3815</v>
      </c>
      <c r="B144" s="966"/>
      <c r="C144" s="966"/>
      <c r="D144" s="966"/>
      <c r="E144" s="966"/>
      <c r="F144" s="966"/>
      <c r="G144" s="966"/>
      <c r="H144" s="966"/>
      <c r="I144" s="966"/>
      <c r="J144" s="966"/>
      <c r="K144" s="966"/>
      <c r="L144" s="966"/>
      <c r="M144" s="966"/>
      <c r="N144" s="966"/>
      <c r="O144" s="966"/>
      <c r="P144" s="966"/>
      <c r="Q144" s="966"/>
      <c r="R144" s="966"/>
      <c r="S144" s="967"/>
    </row>
    <row r="145" spans="1:19" x14ac:dyDescent="0.25">
      <c r="A145" s="148"/>
      <c r="B145" s="156"/>
      <c r="C145" s="156"/>
      <c r="D145" s="156"/>
      <c r="E145" s="156"/>
      <c r="F145" s="156"/>
      <c r="G145" s="156"/>
      <c r="H145" s="156"/>
      <c r="I145" s="156"/>
      <c r="J145" s="156"/>
      <c r="K145" s="156"/>
      <c r="L145" s="156"/>
      <c r="M145" s="156"/>
      <c r="N145" s="156"/>
      <c r="O145" s="156"/>
      <c r="P145" s="156"/>
      <c r="Q145" s="156"/>
      <c r="R145" s="156"/>
      <c r="S145" s="156"/>
    </row>
    <row r="146" spans="1:19" x14ac:dyDescent="0.25">
      <c r="A146" s="965" t="s">
        <v>3835</v>
      </c>
      <c r="B146" s="966"/>
      <c r="C146" s="966"/>
      <c r="D146" s="966"/>
      <c r="E146" s="966"/>
      <c r="F146" s="966"/>
      <c r="G146" s="966"/>
      <c r="H146" s="966"/>
      <c r="I146" s="966"/>
      <c r="J146" s="966"/>
      <c r="K146" s="966"/>
      <c r="L146" s="966"/>
      <c r="M146" s="966"/>
      <c r="N146" s="966"/>
      <c r="O146" s="966"/>
      <c r="P146" s="966"/>
      <c r="Q146" s="966"/>
      <c r="R146" s="966"/>
      <c r="S146" s="967"/>
    </row>
    <row r="147" spans="1:19" x14ac:dyDescent="0.25">
      <c r="A147" s="156"/>
      <c r="B147" s="160"/>
      <c r="C147" s="156"/>
      <c r="D147" s="156"/>
      <c r="E147" s="156"/>
      <c r="F147" s="156"/>
      <c r="G147" s="156"/>
      <c r="H147" s="160"/>
      <c r="I147" s="156"/>
      <c r="J147" s="156"/>
      <c r="K147" s="156"/>
      <c r="L147" s="156"/>
      <c r="M147" s="156"/>
      <c r="N147" s="156"/>
      <c r="O147" s="156"/>
      <c r="P147" s="156"/>
      <c r="Q147" s="156"/>
      <c r="R147" s="156"/>
      <c r="S147" s="156"/>
    </row>
    <row r="148" spans="1:19" x14ac:dyDescent="0.25">
      <c r="A148" s="965" t="s">
        <v>3839</v>
      </c>
      <c r="B148" s="966"/>
      <c r="C148" s="966"/>
      <c r="D148" s="966"/>
      <c r="E148" s="966"/>
      <c r="F148" s="966"/>
      <c r="G148" s="966"/>
      <c r="H148" s="966"/>
      <c r="I148" s="966"/>
      <c r="J148" s="966"/>
      <c r="K148" s="966"/>
      <c r="L148" s="966"/>
      <c r="M148" s="966"/>
      <c r="N148" s="966"/>
      <c r="O148" s="966"/>
      <c r="P148" s="966"/>
      <c r="Q148" s="966"/>
      <c r="R148" s="966"/>
      <c r="S148" s="967"/>
    </row>
    <row r="149" spans="1:19" x14ac:dyDescent="0.25">
      <c r="A149" s="148"/>
      <c r="B149" s="156"/>
      <c r="C149" s="156"/>
      <c r="D149" s="156"/>
      <c r="E149" s="156"/>
      <c r="F149" s="156"/>
      <c r="G149" s="156"/>
      <c r="H149" s="156"/>
      <c r="I149" s="156"/>
      <c r="J149" s="156"/>
      <c r="K149" s="156"/>
      <c r="L149" s="156"/>
      <c r="M149" s="156"/>
      <c r="N149" s="156"/>
      <c r="O149" s="156"/>
      <c r="P149" s="156"/>
      <c r="Q149" s="156"/>
      <c r="R149" s="156"/>
      <c r="S149" s="156"/>
    </row>
    <row r="150" spans="1:19" x14ac:dyDescent="0.25">
      <c r="A150" s="965" t="s">
        <v>3841</v>
      </c>
      <c r="B150" s="966"/>
      <c r="C150" s="966"/>
      <c r="D150" s="966"/>
      <c r="E150" s="966"/>
      <c r="F150" s="966"/>
      <c r="G150" s="966"/>
      <c r="H150" s="966"/>
      <c r="I150" s="966"/>
      <c r="J150" s="966"/>
      <c r="K150" s="966"/>
      <c r="L150" s="966"/>
      <c r="M150" s="966"/>
      <c r="N150" s="966"/>
      <c r="O150" s="966"/>
      <c r="P150" s="966"/>
      <c r="Q150" s="966"/>
      <c r="R150" s="966"/>
      <c r="S150" s="967"/>
    </row>
    <row r="151" spans="1:19" x14ac:dyDescent="0.25">
      <c r="A151" s="148"/>
      <c r="B151" s="156"/>
      <c r="C151" s="156"/>
      <c r="D151" s="156"/>
      <c r="E151" s="156"/>
      <c r="F151" s="156"/>
      <c r="G151" s="156"/>
      <c r="H151" s="156"/>
      <c r="I151" s="156"/>
      <c r="J151" s="156"/>
      <c r="K151" s="156"/>
      <c r="L151" s="156"/>
      <c r="M151" s="156"/>
      <c r="N151" s="156"/>
      <c r="O151" s="156"/>
      <c r="P151" s="156"/>
      <c r="Q151" s="156"/>
      <c r="R151" s="156"/>
      <c r="S151" s="156"/>
    </row>
    <row r="152" spans="1:19" x14ac:dyDescent="0.25">
      <c r="A152" s="965" t="s">
        <v>3882</v>
      </c>
      <c r="B152" s="966"/>
      <c r="C152" s="966"/>
      <c r="D152" s="966"/>
      <c r="E152" s="966"/>
      <c r="F152" s="966"/>
      <c r="G152" s="966"/>
      <c r="H152" s="966"/>
      <c r="I152" s="966"/>
      <c r="J152" s="966"/>
      <c r="K152" s="966"/>
      <c r="L152" s="966"/>
      <c r="M152" s="966"/>
      <c r="N152" s="966"/>
      <c r="O152" s="966"/>
      <c r="P152" s="966"/>
      <c r="Q152" s="966"/>
      <c r="R152" s="966"/>
      <c r="S152" s="967"/>
    </row>
    <row r="153" spans="1:19" x14ac:dyDescent="0.25">
      <c r="A153" s="148"/>
      <c r="B153" s="156"/>
      <c r="C153" s="156"/>
      <c r="D153" s="156"/>
      <c r="E153" s="156"/>
      <c r="F153" s="156"/>
      <c r="G153" s="156"/>
      <c r="H153" s="156"/>
      <c r="I153" s="156"/>
      <c r="J153" s="156"/>
      <c r="K153" s="156"/>
      <c r="L153" s="156"/>
      <c r="M153" s="156"/>
      <c r="N153" s="156"/>
      <c r="O153" s="156"/>
      <c r="P153" s="156"/>
      <c r="Q153" s="156"/>
      <c r="R153" s="156"/>
      <c r="S153" s="156"/>
    </row>
    <row r="154" spans="1:19" x14ac:dyDescent="0.25">
      <c r="A154" s="965" t="s">
        <v>3885</v>
      </c>
      <c r="B154" s="966"/>
      <c r="C154" s="966"/>
      <c r="D154" s="966"/>
      <c r="E154" s="966"/>
      <c r="F154" s="966"/>
      <c r="G154" s="966"/>
      <c r="H154" s="966"/>
      <c r="I154" s="966"/>
      <c r="J154" s="966"/>
      <c r="K154" s="966"/>
      <c r="L154" s="966"/>
      <c r="M154" s="966"/>
      <c r="N154" s="966"/>
      <c r="O154" s="966"/>
      <c r="P154" s="966"/>
      <c r="Q154" s="966"/>
      <c r="R154" s="966"/>
      <c r="S154" s="967"/>
    </row>
    <row r="155" spans="1:19" x14ac:dyDescent="0.25">
      <c r="A155" s="148"/>
      <c r="B155" s="156"/>
      <c r="C155" s="156"/>
      <c r="D155" s="156"/>
      <c r="E155" s="156"/>
      <c r="F155" s="156"/>
      <c r="G155" s="156"/>
      <c r="H155" s="156"/>
      <c r="I155" s="156"/>
      <c r="J155" s="156"/>
      <c r="K155" s="156"/>
      <c r="L155" s="156"/>
      <c r="M155" s="156"/>
      <c r="N155" s="156"/>
      <c r="O155" s="156"/>
      <c r="P155" s="156"/>
      <c r="Q155" s="156"/>
      <c r="R155" s="156"/>
      <c r="S155" s="156"/>
    </row>
    <row r="156" spans="1:19" x14ac:dyDescent="0.25">
      <c r="A156" s="965" t="s">
        <v>3893</v>
      </c>
      <c r="B156" s="966"/>
      <c r="C156" s="966"/>
      <c r="D156" s="966"/>
      <c r="E156" s="966"/>
      <c r="F156" s="966"/>
      <c r="G156" s="966"/>
      <c r="H156" s="966"/>
      <c r="I156" s="966"/>
      <c r="J156" s="966"/>
      <c r="K156" s="966"/>
      <c r="L156" s="966"/>
      <c r="M156" s="966"/>
      <c r="N156" s="966"/>
      <c r="O156" s="966"/>
      <c r="P156" s="966"/>
      <c r="Q156" s="966"/>
      <c r="R156" s="966"/>
      <c r="S156" s="967"/>
    </row>
    <row r="157" spans="1:19" x14ac:dyDescent="0.25">
      <c r="A157" s="148"/>
      <c r="B157" s="156"/>
      <c r="C157" s="156"/>
      <c r="D157" s="156"/>
      <c r="E157" s="156"/>
      <c r="F157" s="156"/>
      <c r="G157" s="156"/>
      <c r="H157" s="156"/>
      <c r="I157" s="156"/>
      <c r="J157" s="156"/>
      <c r="K157" s="156"/>
      <c r="L157" s="156"/>
      <c r="M157" s="156"/>
      <c r="N157" s="156"/>
      <c r="O157" s="156"/>
      <c r="P157" s="156"/>
      <c r="Q157" s="156"/>
      <c r="R157" s="156"/>
      <c r="S157" s="156"/>
    </row>
    <row r="158" spans="1:19" x14ac:dyDescent="0.25">
      <c r="A158" s="823" t="s">
        <v>181</v>
      </c>
      <c r="B158" s="846"/>
      <c r="C158" s="846"/>
      <c r="D158" s="846"/>
      <c r="E158" s="846"/>
      <c r="F158" s="846"/>
      <c r="G158" s="846"/>
      <c r="H158" s="846"/>
      <c r="I158" s="846"/>
      <c r="J158" s="846"/>
      <c r="K158" s="846"/>
      <c r="L158" s="846"/>
      <c r="M158" s="846"/>
      <c r="N158" s="846"/>
      <c r="O158" s="846"/>
      <c r="P158" s="846"/>
      <c r="Q158" s="846"/>
      <c r="R158" s="846"/>
      <c r="S158" s="847"/>
    </row>
    <row r="159" spans="1:19" s="104" customFormat="1" x14ac:dyDescent="0.25">
      <c r="A159" s="164">
        <f>SUM(A157,A155,A153,A151,A149,A147,A145,A143,A141,A139,A137,A135)</f>
        <v>0</v>
      </c>
      <c r="B159" s="576">
        <f t="shared" ref="B159:S159" si="4">SUM(B157,B155,B153,B151,B149,B147,B145,B143,B141,B139,B137,B135)</f>
        <v>0</v>
      </c>
      <c r="C159" s="576">
        <f t="shared" si="4"/>
        <v>0</v>
      </c>
      <c r="D159" s="576">
        <f t="shared" si="4"/>
        <v>0</v>
      </c>
      <c r="E159" s="576">
        <f t="shared" si="4"/>
        <v>0</v>
      </c>
      <c r="F159" s="576">
        <f t="shared" si="4"/>
        <v>0</v>
      </c>
      <c r="G159" s="576">
        <f t="shared" si="4"/>
        <v>0</v>
      </c>
      <c r="H159" s="576">
        <f t="shared" si="4"/>
        <v>0</v>
      </c>
      <c r="I159" s="576">
        <f t="shared" si="4"/>
        <v>0</v>
      </c>
      <c r="J159" s="576">
        <f t="shared" si="4"/>
        <v>0</v>
      </c>
      <c r="K159" s="576">
        <f t="shared" si="4"/>
        <v>0</v>
      </c>
      <c r="L159" s="576">
        <f t="shared" si="4"/>
        <v>0</v>
      </c>
      <c r="M159" s="576">
        <f t="shared" si="4"/>
        <v>0</v>
      </c>
      <c r="N159" s="576">
        <f t="shared" si="4"/>
        <v>0</v>
      </c>
      <c r="O159" s="576">
        <f t="shared" si="4"/>
        <v>0</v>
      </c>
      <c r="P159" s="576">
        <f t="shared" si="4"/>
        <v>0</v>
      </c>
      <c r="Q159" s="576">
        <f t="shared" si="4"/>
        <v>0</v>
      </c>
      <c r="R159" s="576">
        <f t="shared" si="4"/>
        <v>0</v>
      </c>
      <c r="S159" s="576">
        <f t="shared" si="4"/>
        <v>0</v>
      </c>
    </row>
    <row r="160" spans="1:19" x14ac:dyDescent="0.25">
      <c r="A160" s="5"/>
      <c r="B160" s="5"/>
      <c r="C160" s="5"/>
      <c r="D160" s="5"/>
      <c r="E160" s="5"/>
      <c r="F160" s="5"/>
      <c r="G160" s="5"/>
      <c r="H160" s="5"/>
      <c r="I160" s="5"/>
      <c r="J160" s="5"/>
      <c r="K160" s="5"/>
      <c r="L160" s="5"/>
      <c r="M160" s="5"/>
      <c r="N160" s="5"/>
      <c r="O160" s="5"/>
      <c r="P160" s="5"/>
      <c r="Q160" s="5"/>
      <c r="R160" s="5"/>
      <c r="S160" s="5"/>
    </row>
    <row r="161" spans="1:19" ht="25.5" customHeight="1" x14ac:dyDescent="0.25">
      <c r="A161" s="854" t="s">
        <v>1470</v>
      </c>
      <c r="B161" s="855"/>
      <c r="C161" s="855"/>
      <c r="D161" s="855"/>
      <c r="E161" s="855"/>
      <c r="F161" s="855"/>
      <c r="G161" s="855"/>
      <c r="H161" s="855"/>
      <c r="I161" s="855"/>
      <c r="J161" s="855"/>
      <c r="K161" s="855"/>
      <c r="L161" s="855"/>
      <c r="M161" s="855"/>
      <c r="N161" s="855"/>
      <c r="O161" s="855"/>
      <c r="P161" s="855"/>
      <c r="Q161" s="855"/>
      <c r="R161" s="855"/>
      <c r="S161" s="856"/>
    </row>
    <row r="162" spans="1:19" ht="15" customHeight="1" x14ac:dyDescent="0.25">
      <c r="A162" s="833" t="s">
        <v>173</v>
      </c>
      <c r="B162" s="834"/>
      <c r="C162" s="834"/>
      <c r="D162" s="834"/>
      <c r="E162" s="834"/>
      <c r="F162" s="834"/>
      <c r="G162" s="834"/>
      <c r="H162" s="834"/>
      <c r="I162" s="834"/>
      <c r="J162" s="834"/>
      <c r="K162" s="834"/>
      <c r="L162" s="834"/>
      <c r="M162" s="834"/>
      <c r="N162" s="834"/>
      <c r="O162" s="834"/>
      <c r="P162" s="834"/>
      <c r="Q162" s="834"/>
      <c r="R162" s="834"/>
      <c r="S162" s="835"/>
    </row>
    <row r="163" spans="1:19" x14ac:dyDescent="0.25">
      <c r="A163" s="833" t="s">
        <v>1138</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833" t="s">
        <v>1139</v>
      </c>
      <c r="B164" s="834"/>
      <c r="C164" s="834"/>
      <c r="D164" s="834"/>
      <c r="E164" s="834"/>
      <c r="F164" s="834"/>
      <c r="G164" s="834"/>
      <c r="H164" s="834"/>
      <c r="I164" s="834"/>
      <c r="J164" s="834"/>
      <c r="K164" s="834"/>
      <c r="L164" s="834"/>
      <c r="M164" s="834"/>
      <c r="N164" s="834"/>
      <c r="O164" s="834"/>
      <c r="P164" s="834"/>
      <c r="Q164" s="834"/>
      <c r="R164" s="834"/>
      <c r="S164" s="835"/>
    </row>
    <row r="165" spans="1:19" x14ac:dyDescent="0.25">
      <c r="A165" s="833" t="s">
        <v>1140</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1141</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1142</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1143</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3" t="s">
        <v>1144</v>
      </c>
      <c r="B169" s="834"/>
      <c r="C169" s="834"/>
      <c r="D169" s="834"/>
      <c r="E169" s="834"/>
      <c r="F169" s="834"/>
      <c r="G169" s="834"/>
      <c r="H169" s="834"/>
      <c r="I169" s="834"/>
      <c r="J169" s="834"/>
      <c r="K169" s="834"/>
      <c r="L169" s="834"/>
      <c r="M169" s="834"/>
      <c r="N169" s="834"/>
      <c r="O169" s="834"/>
      <c r="P169" s="834"/>
      <c r="Q169" s="834"/>
      <c r="R169" s="834"/>
      <c r="S169" s="835"/>
    </row>
    <row r="170" spans="1:19" x14ac:dyDescent="0.25">
      <c r="A170" s="836" t="s">
        <v>1145</v>
      </c>
      <c r="B170" s="837"/>
      <c r="C170" s="837"/>
      <c r="D170" s="837"/>
      <c r="E170" s="837"/>
      <c r="F170" s="837"/>
      <c r="G170" s="837"/>
      <c r="H170" s="837"/>
      <c r="I170" s="837"/>
      <c r="J170" s="837"/>
      <c r="K170" s="837"/>
      <c r="L170" s="837"/>
      <c r="M170" s="837"/>
      <c r="N170" s="837"/>
      <c r="O170" s="837"/>
      <c r="P170" s="837"/>
      <c r="Q170" s="837"/>
      <c r="R170" s="837"/>
      <c r="S170" s="838"/>
    </row>
    <row r="171" spans="1:19" ht="34.5" customHeight="1" x14ac:dyDescent="0.25">
      <c r="A171" s="827" t="s">
        <v>41</v>
      </c>
      <c r="B171" s="828"/>
      <c r="C171" s="829"/>
      <c r="D171" s="827" t="s">
        <v>42</v>
      </c>
      <c r="E171" s="829"/>
      <c r="F171" s="827" t="s">
        <v>43</v>
      </c>
      <c r="G171" s="828"/>
      <c r="H171" s="829"/>
      <c r="I171" s="827" t="s">
        <v>44</v>
      </c>
      <c r="J171" s="829"/>
      <c r="K171" s="827" t="s">
        <v>45</v>
      </c>
      <c r="L171" s="828"/>
      <c r="M171" s="828"/>
      <c r="N171" s="829"/>
      <c r="O171" s="962" t="s">
        <v>46</v>
      </c>
      <c r="P171" s="963"/>
      <c r="Q171" s="964"/>
      <c r="R171" s="827" t="s">
        <v>47</v>
      </c>
      <c r="S171" s="829"/>
    </row>
    <row r="172" spans="1:19" ht="26.25" customHeight="1" x14ac:dyDescent="0.25">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3" customHeight="1" x14ac:dyDescent="0.25">
      <c r="A173" s="831"/>
      <c r="B173" s="831"/>
      <c r="C173" s="853"/>
      <c r="D173" s="831"/>
      <c r="E173" s="831"/>
      <c r="F173" s="149" t="s">
        <v>63</v>
      </c>
      <c r="G173" s="149" t="s">
        <v>64</v>
      </c>
      <c r="H173" s="149" t="s">
        <v>65</v>
      </c>
      <c r="I173" s="831"/>
      <c r="J173" s="831"/>
      <c r="K173" s="152" t="s">
        <v>66</v>
      </c>
      <c r="L173" s="152" t="s">
        <v>67</v>
      </c>
      <c r="M173" s="152" t="s">
        <v>68</v>
      </c>
      <c r="N173" s="152" t="s">
        <v>67</v>
      </c>
      <c r="O173" s="831"/>
      <c r="P173" s="831"/>
      <c r="Q173" s="831"/>
      <c r="R173" s="831"/>
      <c r="S173" s="831"/>
    </row>
    <row r="174" spans="1:19" x14ac:dyDescent="0.25">
      <c r="A174" s="965" t="s">
        <v>2407</v>
      </c>
      <c r="B174" s="966"/>
      <c r="C174" s="966"/>
      <c r="D174" s="966"/>
      <c r="E174" s="966"/>
      <c r="F174" s="966"/>
      <c r="G174" s="966"/>
      <c r="H174" s="966"/>
      <c r="I174" s="966"/>
      <c r="J174" s="966"/>
      <c r="K174" s="966"/>
      <c r="L174" s="966"/>
      <c r="M174" s="966"/>
      <c r="N174" s="966"/>
      <c r="O174" s="966"/>
      <c r="P174" s="966"/>
      <c r="Q174" s="966"/>
      <c r="R174" s="966"/>
      <c r="S174" s="967"/>
    </row>
    <row r="175" spans="1:19" x14ac:dyDescent="0.25">
      <c r="A175" s="158"/>
      <c r="B175" s="156"/>
      <c r="C175" s="156"/>
      <c r="D175" s="156"/>
      <c r="E175" s="156"/>
      <c r="F175" s="156"/>
      <c r="G175" s="156"/>
      <c r="H175" s="156"/>
      <c r="I175" s="156"/>
      <c r="J175" s="156"/>
      <c r="K175" s="156"/>
      <c r="L175" s="156"/>
      <c r="M175" s="156"/>
      <c r="N175" s="156"/>
      <c r="O175" s="156"/>
      <c r="P175" s="156"/>
      <c r="Q175" s="156"/>
      <c r="R175" s="156"/>
      <c r="S175" s="156"/>
    </row>
    <row r="176" spans="1:19" x14ac:dyDescent="0.25">
      <c r="A176" s="965" t="s">
        <v>3392</v>
      </c>
      <c r="B176" s="966"/>
      <c r="C176" s="966"/>
      <c r="D176" s="966"/>
      <c r="E176" s="966"/>
      <c r="F176" s="966"/>
      <c r="G176" s="966"/>
      <c r="H176" s="966"/>
      <c r="I176" s="966"/>
      <c r="J176" s="966"/>
      <c r="K176" s="966"/>
      <c r="L176" s="966"/>
      <c r="M176" s="966"/>
      <c r="N176" s="966"/>
      <c r="O176" s="966"/>
      <c r="P176" s="966"/>
      <c r="Q176" s="966"/>
      <c r="R176" s="966"/>
      <c r="S176" s="967"/>
    </row>
    <row r="177" spans="1:19" x14ac:dyDescent="0.25">
      <c r="A177" s="371"/>
      <c r="B177" s="156"/>
      <c r="C177" s="156"/>
      <c r="D177" s="156"/>
      <c r="E177" s="156"/>
      <c r="F177" s="156"/>
      <c r="G177" s="156"/>
      <c r="H177" s="156"/>
      <c r="I177" s="156"/>
      <c r="J177" s="156"/>
      <c r="K177" s="156"/>
      <c r="L177" s="156"/>
      <c r="M177" s="156"/>
      <c r="N177" s="156"/>
      <c r="O177" s="156"/>
      <c r="P177" s="156"/>
      <c r="Q177" s="156"/>
      <c r="R177" s="156"/>
      <c r="S177" s="156"/>
    </row>
    <row r="178" spans="1:19" x14ac:dyDescent="0.25">
      <c r="A178" s="965" t="s">
        <v>3670</v>
      </c>
      <c r="B178" s="966"/>
      <c r="C178" s="966"/>
      <c r="D178" s="966"/>
      <c r="E178" s="966"/>
      <c r="F178" s="966"/>
      <c r="G178" s="966"/>
      <c r="H178" s="966"/>
      <c r="I178" s="966"/>
      <c r="J178" s="966"/>
      <c r="K178" s="966"/>
      <c r="L178" s="966"/>
      <c r="M178" s="966"/>
      <c r="N178" s="966"/>
      <c r="O178" s="966"/>
      <c r="P178" s="966"/>
      <c r="Q178" s="966"/>
      <c r="R178" s="966"/>
      <c r="S178" s="967"/>
    </row>
    <row r="179" spans="1:19" x14ac:dyDescent="0.25">
      <c r="A179" s="156"/>
      <c r="B179" s="156"/>
      <c r="C179" s="156"/>
      <c r="D179" s="156"/>
      <c r="E179" s="156"/>
      <c r="F179" s="156"/>
      <c r="G179" s="156"/>
      <c r="H179" s="156"/>
      <c r="I179" s="156"/>
      <c r="J179" s="156"/>
      <c r="K179" s="156"/>
      <c r="L179" s="156"/>
      <c r="M179" s="156"/>
      <c r="N179" s="156"/>
      <c r="O179" s="156"/>
      <c r="P179" s="156"/>
      <c r="Q179" s="156"/>
      <c r="R179" s="156"/>
      <c r="S179" s="156"/>
    </row>
    <row r="180" spans="1:19" x14ac:dyDescent="0.25">
      <c r="A180" s="965" t="s">
        <v>3747</v>
      </c>
      <c r="B180" s="966"/>
      <c r="C180" s="966"/>
      <c r="D180" s="966"/>
      <c r="E180" s="966"/>
      <c r="F180" s="966"/>
      <c r="G180" s="966"/>
      <c r="H180" s="966"/>
      <c r="I180" s="966"/>
      <c r="J180" s="966"/>
      <c r="K180" s="966"/>
      <c r="L180" s="966"/>
      <c r="M180" s="966"/>
      <c r="N180" s="966"/>
      <c r="O180" s="966"/>
      <c r="P180" s="966"/>
      <c r="Q180" s="966"/>
      <c r="R180" s="966"/>
      <c r="S180" s="967"/>
    </row>
    <row r="181" spans="1:19" x14ac:dyDescent="0.25">
      <c r="A181" s="164"/>
      <c r="B181" s="156"/>
      <c r="C181" s="156"/>
      <c r="D181" s="156"/>
      <c r="E181" s="156"/>
      <c r="F181" s="156"/>
      <c r="G181" s="156"/>
      <c r="H181" s="156"/>
      <c r="I181" s="156"/>
      <c r="J181" s="156"/>
      <c r="K181" s="156"/>
      <c r="L181" s="156"/>
      <c r="M181" s="156"/>
      <c r="N181" s="156"/>
      <c r="O181" s="156"/>
      <c r="P181" s="156"/>
      <c r="Q181" s="156"/>
      <c r="R181" s="156"/>
      <c r="S181" s="156"/>
    </row>
    <row r="182" spans="1:19" x14ac:dyDescent="0.25">
      <c r="A182" s="965" t="s">
        <v>3794</v>
      </c>
      <c r="B182" s="966"/>
      <c r="C182" s="966"/>
      <c r="D182" s="966"/>
      <c r="E182" s="966"/>
      <c r="F182" s="966"/>
      <c r="G182" s="966"/>
      <c r="H182" s="966"/>
      <c r="I182" s="966"/>
      <c r="J182" s="966"/>
      <c r="K182" s="966"/>
      <c r="L182" s="966"/>
      <c r="M182" s="966"/>
      <c r="N182" s="966"/>
      <c r="O182" s="966"/>
      <c r="P182" s="966"/>
      <c r="Q182" s="966"/>
      <c r="R182" s="966"/>
      <c r="S182" s="967"/>
    </row>
    <row r="183" spans="1:19" x14ac:dyDescent="0.25">
      <c r="A183" s="5"/>
      <c r="B183" s="156"/>
      <c r="C183" s="156"/>
      <c r="D183" s="156"/>
      <c r="E183" s="156"/>
      <c r="F183" s="156"/>
      <c r="G183" s="156"/>
      <c r="H183" s="156"/>
      <c r="I183" s="156"/>
      <c r="J183" s="156"/>
      <c r="K183" s="156"/>
      <c r="L183" s="156"/>
      <c r="M183" s="156"/>
      <c r="N183" s="156"/>
      <c r="O183" s="156"/>
      <c r="P183" s="156"/>
      <c r="Q183" s="156"/>
      <c r="R183" s="156"/>
      <c r="S183" s="156"/>
    </row>
    <row r="184" spans="1:19" x14ac:dyDescent="0.25">
      <c r="A184" s="965" t="s">
        <v>3814</v>
      </c>
      <c r="B184" s="966"/>
      <c r="C184" s="966"/>
      <c r="D184" s="966"/>
      <c r="E184" s="966"/>
      <c r="F184" s="966"/>
      <c r="G184" s="966"/>
      <c r="H184" s="966"/>
      <c r="I184" s="966"/>
      <c r="J184" s="966"/>
      <c r="K184" s="966"/>
      <c r="L184" s="966"/>
      <c r="M184" s="966"/>
      <c r="N184" s="966"/>
      <c r="O184" s="966"/>
      <c r="P184" s="966"/>
      <c r="Q184" s="966"/>
      <c r="R184" s="966"/>
      <c r="S184" s="967"/>
    </row>
    <row r="185" spans="1:19" x14ac:dyDescent="0.25">
      <c r="A185" s="148"/>
      <c r="B185" s="156"/>
      <c r="C185" s="156"/>
      <c r="D185" s="156"/>
      <c r="E185" s="156"/>
      <c r="F185" s="156"/>
      <c r="G185" s="156"/>
      <c r="H185" s="156"/>
      <c r="I185" s="156"/>
      <c r="J185" s="156"/>
      <c r="K185" s="156"/>
      <c r="L185" s="156"/>
      <c r="M185" s="156"/>
      <c r="N185" s="156"/>
      <c r="O185" s="156"/>
      <c r="P185" s="156"/>
      <c r="Q185" s="156"/>
      <c r="R185" s="156"/>
      <c r="S185" s="156"/>
    </row>
    <row r="186" spans="1:19" x14ac:dyDescent="0.25">
      <c r="A186" s="965" t="s">
        <v>3821</v>
      </c>
      <c r="B186" s="966"/>
      <c r="C186" s="966"/>
      <c r="D186" s="966"/>
      <c r="E186" s="966"/>
      <c r="F186" s="966"/>
      <c r="G186" s="966"/>
      <c r="H186" s="966"/>
      <c r="I186" s="966"/>
      <c r="J186" s="966"/>
      <c r="K186" s="966"/>
      <c r="L186" s="966"/>
      <c r="M186" s="966"/>
      <c r="N186" s="966"/>
      <c r="O186" s="966"/>
      <c r="P186" s="966"/>
      <c r="Q186" s="966"/>
      <c r="R186" s="966"/>
      <c r="S186" s="967"/>
    </row>
    <row r="187" spans="1:19" x14ac:dyDescent="0.25">
      <c r="A187" s="156"/>
      <c r="B187" s="160"/>
      <c r="C187" s="156"/>
      <c r="D187" s="156"/>
      <c r="E187" s="156"/>
      <c r="F187" s="156"/>
      <c r="G187" s="156"/>
      <c r="H187" s="160"/>
      <c r="I187" s="156"/>
      <c r="J187" s="156"/>
      <c r="K187" s="156"/>
      <c r="L187" s="156"/>
      <c r="M187" s="156"/>
      <c r="N187" s="156"/>
      <c r="O187" s="156"/>
      <c r="P187" s="156"/>
      <c r="Q187" s="156"/>
      <c r="R187" s="156"/>
      <c r="S187" s="156"/>
    </row>
    <row r="188" spans="1:19" x14ac:dyDescent="0.25">
      <c r="A188" s="965" t="s">
        <v>3839</v>
      </c>
      <c r="B188" s="966"/>
      <c r="C188" s="966"/>
      <c r="D188" s="966"/>
      <c r="E188" s="966"/>
      <c r="F188" s="966"/>
      <c r="G188" s="966"/>
      <c r="H188" s="966"/>
      <c r="I188" s="966"/>
      <c r="J188" s="966"/>
      <c r="K188" s="966"/>
      <c r="L188" s="966"/>
      <c r="M188" s="966"/>
      <c r="N188" s="966"/>
      <c r="O188" s="966"/>
      <c r="P188" s="966"/>
      <c r="Q188" s="966"/>
      <c r="R188" s="966"/>
      <c r="S188" s="967"/>
    </row>
    <row r="189" spans="1:19" x14ac:dyDescent="0.25">
      <c r="A189" s="148"/>
      <c r="B189" s="156"/>
      <c r="C189" s="156"/>
      <c r="D189" s="156"/>
      <c r="E189" s="156"/>
      <c r="F189" s="156"/>
      <c r="G189" s="156"/>
      <c r="H189" s="156"/>
      <c r="I189" s="156"/>
      <c r="J189" s="156"/>
      <c r="K189" s="156"/>
      <c r="L189" s="156"/>
      <c r="M189" s="156"/>
      <c r="N189" s="156"/>
      <c r="O189" s="156"/>
      <c r="P189" s="156"/>
      <c r="Q189" s="156"/>
      <c r="R189" s="156"/>
      <c r="S189" s="156"/>
    </row>
    <row r="190" spans="1:19" x14ac:dyDescent="0.25">
      <c r="A190" s="965" t="s">
        <v>3841</v>
      </c>
      <c r="B190" s="966"/>
      <c r="C190" s="966"/>
      <c r="D190" s="966"/>
      <c r="E190" s="966"/>
      <c r="F190" s="966"/>
      <c r="G190" s="966"/>
      <c r="H190" s="966"/>
      <c r="I190" s="966"/>
      <c r="J190" s="966"/>
      <c r="K190" s="966"/>
      <c r="L190" s="966"/>
      <c r="M190" s="966"/>
      <c r="N190" s="966"/>
      <c r="O190" s="966"/>
      <c r="P190" s="966"/>
      <c r="Q190" s="966"/>
      <c r="R190" s="966"/>
      <c r="S190" s="967"/>
    </row>
    <row r="191" spans="1:19" x14ac:dyDescent="0.25">
      <c r="A191" s="148"/>
      <c r="B191" s="156"/>
      <c r="C191" s="156"/>
      <c r="D191" s="156"/>
      <c r="E191" s="156"/>
      <c r="F191" s="156"/>
      <c r="G191" s="156"/>
      <c r="H191" s="156"/>
      <c r="I191" s="156"/>
      <c r="J191" s="156"/>
      <c r="K191" s="156"/>
      <c r="L191" s="156"/>
      <c r="M191" s="156"/>
      <c r="N191" s="156"/>
      <c r="O191" s="156"/>
      <c r="P191" s="156"/>
      <c r="Q191" s="156"/>
      <c r="R191" s="156"/>
      <c r="S191" s="156"/>
    </row>
    <row r="192" spans="1:19" x14ac:dyDescent="0.25">
      <c r="A192" s="965" t="s">
        <v>3882</v>
      </c>
      <c r="B192" s="966"/>
      <c r="C192" s="966"/>
      <c r="D192" s="966"/>
      <c r="E192" s="966"/>
      <c r="F192" s="966"/>
      <c r="G192" s="966"/>
      <c r="H192" s="966"/>
      <c r="I192" s="966"/>
      <c r="J192" s="966"/>
      <c r="K192" s="966"/>
      <c r="L192" s="966"/>
      <c r="M192" s="966"/>
      <c r="N192" s="966"/>
      <c r="O192" s="966"/>
      <c r="P192" s="966"/>
      <c r="Q192" s="966"/>
      <c r="R192" s="966"/>
      <c r="S192" s="967"/>
    </row>
    <row r="193" spans="1:19" x14ac:dyDescent="0.25">
      <c r="A193" s="148"/>
      <c r="B193" s="156"/>
      <c r="C193" s="156"/>
      <c r="D193" s="156"/>
      <c r="E193" s="156"/>
      <c r="F193" s="156"/>
      <c r="G193" s="156"/>
      <c r="H193" s="156"/>
      <c r="I193" s="156"/>
      <c r="J193" s="156"/>
      <c r="K193" s="156"/>
      <c r="L193" s="156"/>
      <c r="M193" s="156"/>
      <c r="N193" s="156"/>
      <c r="O193" s="156"/>
      <c r="P193" s="156"/>
      <c r="Q193" s="156"/>
      <c r="R193" s="156"/>
      <c r="S193" s="156"/>
    </row>
    <row r="194" spans="1:19" x14ac:dyDescent="0.25">
      <c r="A194" s="965" t="s">
        <v>3884</v>
      </c>
      <c r="B194" s="966"/>
      <c r="C194" s="966"/>
      <c r="D194" s="966"/>
      <c r="E194" s="966"/>
      <c r="F194" s="966"/>
      <c r="G194" s="966"/>
      <c r="H194" s="966"/>
      <c r="I194" s="966"/>
      <c r="J194" s="966"/>
      <c r="K194" s="966"/>
      <c r="L194" s="966"/>
      <c r="M194" s="966"/>
      <c r="N194" s="966"/>
      <c r="O194" s="966"/>
      <c r="P194" s="966"/>
      <c r="Q194" s="966"/>
      <c r="R194" s="966"/>
      <c r="S194" s="967"/>
    </row>
    <row r="195" spans="1:19" x14ac:dyDescent="0.25">
      <c r="A195" s="148"/>
      <c r="B195" s="156"/>
      <c r="C195" s="156"/>
      <c r="D195" s="156"/>
      <c r="E195" s="156"/>
      <c r="F195" s="156"/>
      <c r="G195" s="156"/>
      <c r="H195" s="156"/>
      <c r="I195" s="156"/>
      <c r="J195" s="156"/>
      <c r="K195" s="156"/>
      <c r="L195" s="156"/>
      <c r="M195" s="156"/>
      <c r="N195" s="156"/>
      <c r="O195" s="156"/>
      <c r="P195" s="156"/>
      <c r="Q195" s="156"/>
      <c r="R195" s="156"/>
      <c r="S195" s="156"/>
    </row>
    <row r="196" spans="1:19" x14ac:dyDescent="0.25">
      <c r="A196" s="965" t="s">
        <v>3889</v>
      </c>
      <c r="B196" s="966"/>
      <c r="C196" s="966"/>
      <c r="D196" s="966"/>
      <c r="E196" s="966"/>
      <c r="F196" s="966"/>
      <c r="G196" s="966"/>
      <c r="H196" s="966"/>
      <c r="I196" s="966"/>
      <c r="J196" s="966"/>
      <c r="K196" s="966"/>
      <c r="L196" s="966"/>
      <c r="M196" s="966"/>
      <c r="N196" s="966"/>
      <c r="O196" s="966"/>
      <c r="P196" s="966"/>
      <c r="Q196" s="966"/>
      <c r="R196" s="966"/>
      <c r="S196" s="967"/>
    </row>
    <row r="197" spans="1:19" x14ac:dyDescent="0.25">
      <c r="A197" s="148"/>
      <c r="B197" s="156"/>
      <c r="C197" s="156"/>
      <c r="D197" s="156"/>
      <c r="E197" s="156"/>
      <c r="F197" s="156"/>
      <c r="G197" s="156"/>
      <c r="H197" s="156"/>
      <c r="I197" s="156"/>
      <c r="J197" s="156"/>
      <c r="K197" s="156"/>
      <c r="L197" s="156"/>
      <c r="M197" s="156"/>
      <c r="N197" s="156"/>
      <c r="O197" s="156"/>
      <c r="P197" s="156"/>
      <c r="Q197" s="156"/>
      <c r="R197" s="156"/>
      <c r="S197" s="156"/>
    </row>
    <row r="198" spans="1:19" x14ac:dyDescent="0.25">
      <c r="A198" s="823" t="s">
        <v>181</v>
      </c>
      <c r="B198" s="846"/>
      <c r="C198" s="846"/>
      <c r="D198" s="846"/>
      <c r="E198" s="846"/>
      <c r="F198" s="846"/>
      <c r="G198" s="846"/>
      <c r="H198" s="846"/>
      <c r="I198" s="846"/>
      <c r="J198" s="846"/>
      <c r="K198" s="846"/>
      <c r="L198" s="846"/>
      <c r="M198" s="846"/>
      <c r="N198" s="846"/>
      <c r="O198" s="846"/>
      <c r="P198" s="846"/>
      <c r="Q198" s="846"/>
      <c r="R198" s="846"/>
      <c r="S198" s="847"/>
    </row>
    <row r="199" spans="1:19" s="104" customFormat="1" x14ac:dyDescent="0.25">
      <c r="A199" s="164">
        <v>0</v>
      </c>
      <c r="B199" s="164">
        <f>B175+B177+B179+B181+B183+B185+B187+B189+B191+B193+B195+B197</f>
        <v>0</v>
      </c>
      <c r="C199" s="164">
        <f>C175+C177+C179+C181+C183+C185+C187+C189+C191+C193+C195+C197</f>
        <v>0</v>
      </c>
      <c r="D199" s="164">
        <f t="shared" ref="D199:J199" si="5">D175+D177+D179+D181+D183+D185+D187+D189+D191+D193+D195+D197</f>
        <v>0</v>
      </c>
      <c r="E199" s="164">
        <f t="shared" si="5"/>
        <v>0</v>
      </c>
      <c r="F199" s="164">
        <f t="shared" si="5"/>
        <v>0</v>
      </c>
      <c r="G199" s="164">
        <f t="shared" si="5"/>
        <v>0</v>
      </c>
      <c r="H199" s="164">
        <f t="shared" si="5"/>
        <v>0</v>
      </c>
      <c r="I199" s="164">
        <f t="shared" si="5"/>
        <v>0</v>
      </c>
      <c r="J199" s="164">
        <f t="shared" si="5"/>
        <v>0</v>
      </c>
      <c r="K199" s="164"/>
      <c r="L199" s="164">
        <v>0</v>
      </c>
      <c r="M199" s="164"/>
      <c r="N199" s="164">
        <v>0</v>
      </c>
      <c r="O199" s="164">
        <f>O175+O177+O179+O181+O183+O185+O187+O189+O191+O193+O195+O197</f>
        <v>0</v>
      </c>
      <c r="P199" s="164">
        <f>P175+P177+P179+P181+P183+P185+P187+P189+P191+P193+P195+P197</f>
        <v>0</v>
      </c>
      <c r="Q199" s="164">
        <f>Q175+Q177+Q179+Q181+Q183+Q185+Q187+Q189+Q191+Q193+Q195+Q197</f>
        <v>0</v>
      </c>
      <c r="R199" s="164">
        <v>0</v>
      </c>
      <c r="S199" s="164">
        <v>0</v>
      </c>
    </row>
    <row r="200" spans="1:19" x14ac:dyDescent="0.25">
      <c r="A200" s="5"/>
      <c r="B200" s="5"/>
      <c r="C200" s="5"/>
      <c r="D200" s="5"/>
      <c r="E200" s="5"/>
      <c r="F200" s="5"/>
      <c r="G200" s="5"/>
      <c r="H200" s="5"/>
      <c r="I200" s="5"/>
      <c r="J200" s="5"/>
      <c r="K200" s="5"/>
      <c r="L200" s="5"/>
      <c r="M200" s="5"/>
      <c r="N200" s="5"/>
      <c r="O200" s="5"/>
      <c r="P200" s="5"/>
      <c r="Q200" s="5"/>
      <c r="R200" s="5"/>
      <c r="S200" s="5"/>
    </row>
    <row r="201" spans="1:19" ht="24.75" customHeight="1" x14ac:dyDescent="0.25">
      <c r="A201" s="1101" t="s">
        <v>1471</v>
      </c>
      <c r="B201" s="1102"/>
      <c r="C201" s="1102"/>
      <c r="D201" s="1102"/>
      <c r="E201" s="1102"/>
      <c r="F201" s="1102"/>
      <c r="G201" s="1102"/>
      <c r="H201" s="1102"/>
      <c r="I201" s="1102"/>
      <c r="J201" s="1102"/>
      <c r="K201" s="1102"/>
      <c r="L201" s="1102"/>
      <c r="M201" s="1102"/>
      <c r="N201" s="1102"/>
      <c r="O201" s="1102"/>
      <c r="P201" s="1102"/>
      <c r="Q201" s="1102"/>
      <c r="R201" s="1102"/>
      <c r="S201" s="1103"/>
    </row>
    <row r="202" spans="1:19" ht="15" customHeight="1" x14ac:dyDescent="0.25">
      <c r="A202" s="833" t="s">
        <v>173</v>
      </c>
      <c r="B202" s="834"/>
      <c r="C202" s="834"/>
      <c r="D202" s="834"/>
      <c r="E202" s="834"/>
      <c r="F202" s="834"/>
      <c r="G202" s="834"/>
      <c r="H202" s="834"/>
      <c r="I202" s="834"/>
      <c r="J202" s="834"/>
      <c r="K202" s="834"/>
      <c r="L202" s="834"/>
      <c r="M202" s="834"/>
      <c r="N202" s="834"/>
      <c r="O202" s="834"/>
      <c r="P202" s="834"/>
      <c r="Q202" s="834"/>
      <c r="R202" s="834"/>
      <c r="S202" s="835"/>
    </row>
    <row r="203" spans="1:19" x14ac:dyDescent="0.25">
      <c r="A203" s="833" t="s">
        <v>1146</v>
      </c>
      <c r="B203" s="834"/>
      <c r="C203" s="834"/>
      <c r="D203" s="834"/>
      <c r="E203" s="834"/>
      <c r="F203" s="834"/>
      <c r="G203" s="834"/>
      <c r="H203" s="834"/>
      <c r="I203" s="834"/>
      <c r="J203" s="834"/>
      <c r="K203" s="834"/>
      <c r="L203" s="834"/>
      <c r="M203" s="834"/>
      <c r="N203" s="834"/>
      <c r="O203" s="834"/>
      <c r="P203" s="834"/>
      <c r="Q203" s="834"/>
      <c r="R203" s="834"/>
      <c r="S203" s="835"/>
    </row>
    <row r="204" spans="1:19" x14ac:dyDescent="0.25">
      <c r="A204" s="833" t="s">
        <v>315</v>
      </c>
      <c r="B204" s="834"/>
      <c r="C204" s="834"/>
      <c r="D204" s="834"/>
      <c r="E204" s="834"/>
      <c r="F204" s="834"/>
      <c r="G204" s="834"/>
      <c r="H204" s="834"/>
      <c r="I204" s="834"/>
      <c r="J204" s="834"/>
      <c r="K204" s="834"/>
      <c r="L204" s="834"/>
      <c r="M204" s="834"/>
      <c r="N204" s="834"/>
      <c r="O204" s="834"/>
      <c r="P204" s="834"/>
      <c r="Q204" s="834"/>
      <c r="R204" s="834"/>
      <c r="S204" s="835"/>
    </row>
    <row r="205" spans="1:19" x14ac:dyDescent="0.25">
      <c r="A205" s="833" t="s">
        <v>1147</v>
      </c>
      <c r="B205" s="834"/>
      <c r="C205" s="834"/>
      <c r="D205" s="834"/>
      <c r="E205" s="834"/>
      <c r="F205" s="834"/>
      <c r="G205" s="834"/>
      <c r="H205" s="834"/>
      <c r="I205" s="834"/>
      <c r="J205" s="834"/>
      <c r="K205" s="834"/>
      <c r="L205" s="834"/>
      <c r="M205" s="834"/>
      <c r="N205" s="834"/>
      <c r="O205" s="834"/>
      <c r="P205" s="834"/>
      <c r="Q205" s="834"/>
      <c r="R205" s="834"/>
      <c r="S205" s="835"/>
    </row>
    <row r="206" spans="1:19" x14ac:dyDescent="0.25">
      <c r="A206" s="833" t="s">
        <v>1148</v>
      </c>
      <c r="B206" s="834"/>
      <c r="C206" s="834"/>
      <c r="D206" s="834"/>
      <c r="E206" s="834"/>
      <c r="F206" s="834"/>
      <c r="G206" s="834"/>
      <c r="H206" s="834"/>
      <c r="I206" s="834"/>
      <c r="J206" s="834"/>
      <c r="K206" s="834"/>
      <c r="L206" s="834"/>
      <c r="M206" s="834"/>
      <c r="N206" s="834"/>
      <c r="O206" s="834"/>
      <c r="P206" s="834"/>
      <c r="Q206" s="834"/>
      <c r="R206" s="834"/>
      <c r="S206" s="835"/>
    </row>
    <row r="207" spans="1:19" x14ac:dyDescent="0.25">
      <c r="A207" s="833" t="s">
        <v>1149</v>
      </c>
      <c r="B207" s="834"/>
      <c r="C207" s="834"/>
      <c r="D207" s="834"/>
      <c r="E207" s="834"/>
      <c r="F207" s="834"/>
      <c r="G207" s="834"/>
      <c r="H207" s="834"/>
      <c r="I207" s="834"/>
      <c r="J207" s="834"/>
      <c r="K207" s="834"/>
      <c r="L207" s="834"/>
      <c r="M207" s="834"/>
      <c r="N207" s="834"/>
      <c r="O207" s="834"/>
      <c r="P207" s="834"/>
      <c r="Q207" s="834"/>
      <c r="R207" s="834"/>
      <c r="S207" s="835"/>
    </row>
    <row r="208" spans="1:19" x14ac:dyDescent="0.25">
      <c r="A208" s="833" t="s">
        <v>1150</v>
      </c>
      <c r="B208" s="834"/>
      <c r="C208" s="834"/>
      <c r="D208" s="834"/>
      <c r="E208" s="834"/>
      <c r="F208" s="834"/>
      <c r="G208" s="834"/>
      <c r="H208" s="834"/>
      <c r="I208" s="834"/>
      <c r="J208" s="834"/>
      <c r="K208" s="834"/>
      <c r="L208" s="834"/>
      <c r="M208" s="834"/>
      <c r="N208" s="834"/>
      <c r="O208" s="834"/>
      <c r="P208" s="834"/>
      <c r="Q208" s="834"/>
      <c r="R208" s="834"/>
      <c r="S208" s="835"/>
    </row>
    <row r="209" spans="1:19" x14ac:dyDescent="0.25">
      <c r="A209" s="833" t="s">
        <v>1151</v>
      </c>
      <c r="B209" s="834"/>
      <c r="C209" s="834"/>
      <c r="D209" s="834"/>
      <c r="E209" s="834"/>
      <c r="F209" s="834"/>
      <c r="G209" s="834"/>
      <c r="H209" s="834"/>
      <c r="I209" s="834"/>
      <c r="J209" s="834"/>
      <c r="K209" s="834"/>
      <c r="L209" s="834"/>
      <c r="M209" s="834"/>
      <c r="N209" s="834"/>
      <c r="O209" s="834"/>
      <c r="P209" s="834"/>
      <c r="Q209" s="834"/>
      <c r="R209" s="834"/>
      <c r="S209" s="835"/>
    </row>
    <row r="210" spans="1:19" x14ac:dyDescent="0.25">
      <c r="A210" s="836" t="s">
        <v>1152</v>
      </c>
      <c r="B210" s="837"/>
      <c r="C210" s="837"/>
      <c r="D210" s="837"/>
      <c r="E210" s="837"/>
      <c r="F210" s="837"/>
      <c r="G210" s="837"/>
      <c r="H210" s="837"/>
      <c r="I210" s="837"/>
      <c r="J210" s="837"/>
      <c r="K210" s="837"/>
      <c r="L210" s="837"/>
      <c r="M210" s="837"/>
      <c r="N210" s="837"/>
      <c r="O210" s="837"/>
      <c r="P210" s="837"/>
      <c r="Q210" s="837"/>
      <c r="R210" s="837"/>
      <c r="S210" s="838"/>
    </row>
    <row r="211" spans="1:19" ht="30.75" customHeight="1" x14ac:dyDescent="0.25">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ht="28.5" customHeight="1" x14ac:dyDescent="0.25">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60" customHeight="1" x14ac:dyDescent="0.25">
      <c r="A213" s="831"/>
      <c r="B213" s="831"/>
      <c r="C213" s="853"/>
      <c r="D213" s="831"/>
      <c r="E213" s="831"/>
      <c r="F213" s="149" t="s">
        <v>63</v>
      </c>
      <c r="G213" s="149" t="s">
        <v>64</v>
      </c>
      <c r="H213" s="149" t="s">
        <v>65</v>
      </c>
      <c r="I213" s="831"/>
      <c r="J213" s="831"/>
      <c r="K213" s="152" t="s">
        <v>66</v>
      </c>
      <c r="L213" s="152" t="s">
        <v>67</v>
      </c>
      <c r="M213" s="152" t="s">
        <v>68</v>
      </c>
      <c r="N213" s="152" t="s">
        <v>67</v>
      </c>
      <c r="O213" s="831"/>
      <c r="P213" s="831"/>
      <c r="Q213" s="831"/>
      <c r="R213" s="831"/>
      <c r="S213" s="831"/>
    </row>
    <row r="214" spans="1:19" x14ac:dyDescent="0.25">
      <c r="A214" s="826" t="s">
        <v>2407</v>
      </c>
      <c r="B214" s="826"/>
      <c r="C214" s="826"/>
      <c r="D214" s="826"/>
      <c r="E214" s="826"/>
      <c r="F214" s="826"/>
      <c r="G214" s="826"/>
      <c r="H214" s="826"/>
      <c r="I214" s="826"/>
      <c r="J214" s="826"/>
      <c r="K214" s="826"/>
      <c r="L214" s="826"/>
      <c r="M214" s="826"/>
      <c r="N214" s="826"/>
      <c r="O214" s="826"/>
      <c r="P214" s="826"/>
      <c r="Q214" s="826"/>
      <c r="R214" s="826"/>
      <c r="S214" s="826"/>
    </row>
    <row r="215" spans="1:19" x14ac:dyDescent="0.25">
      <c r="A215" s="167"/>
      <c r="B215" s="156"/>
      <c r="C215" s="156"/>
      <c r="D215" s="156"/>
      <c r="E215" s="156"/>
      <c r="F215" s="156"/>
      <c r="G215" s="156"/>
      <c r="H215" s="156"/>
      <c r="I215" s="156"/>
      <c r="J215" s="156"/>
      <c r="K215" s="156"/>
      <c r="L215" s="156"/>
      <c r="M215" s="156"/>
      <c r="N215" s="156"/>
      <c r="O215" s="156"/>
      <c r="P215" s="156"/>
      <c r="Q215" s="156"/>
      <c r="R215" s="156"/>
      <c r="S215" s="156"/>
    </row>
    <row r="216" spans="1:19" x14ac:dyDescent="0.25">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50" customFormat="1" ht="12.75" x14ac:dyDescent="0.2">
      <c r="A217" s="19">
        <v>13</v>
      </c>
      <c r="B217" s="19">
        <v>8</v>
      </c>
      <c r="C217" s="19">
        <v>21</v>
      </c>
      <c r="D217" s="19">
        <v>17</v>
      </c>
      <c r="E217" s="19">
        <v>4</v>
      </c>
      <c r="F217" s="19">
        <v>1</v>
      </c>
      <c r="G217" s="19">
        <v>1</v>
      </c>
      <c r="H217" s="19">
        <v>19</v>
      </c>
      <c r="I217" s="19">
        <v>21</v>
      </c>
      <c r="J217" s="19">
        <v>0</v>
      </c>
      <c r="K217" s="19">
        <v>0</v>
      </c>
      <c r="L217" s="19">
        <v>0</v>
      </c>
      <c r="M217" s="19">
        <v>0</v>
      </c>
      <c r="N217" s="19">
        <v>0</v>
      </c>
      <c r="O217" s="19">
        <v>21</v>
      </c>
      <c r="P217" s="19">
        <v>0</v>
      </c>
      <c r="Q217" s="19">
        <v>0</v>
      </c>
      <c r="R217" s="19">
        <v>0</v>
      </c>
      <c r="S217" s="19">
        <v>0</v>
      </c>
    </row>
    <row r="218" spans="1:19" x14ac:dyDescent="0.25">
      <c r="A218" s="826" t="s">
        <v>3670</v>
      </c>
      <c r="B218" s="826"/>
      <c r="C218" s="826"/>
      <c r="D218" s="826"/>
      <c r="E218" s="826"/>
      <c r="F218" s="826"/>
      <c r="G218" s="826"/>
      <c r="H218" s="826"/>
      <c r="I218" s="826"/>
      <c r="J218" s="826"/>
      <c r="K218" s="826"/>
      <c r="L218" s="826"/>
      <c r="M218" s="826"/>
      <c r="N218" s="826"/>
      <c r="O218" s="826"/>
      <c r="P218" s="826"/>
      <c r="Q218" s="826"/>
      <c r="R218" s="826"/>
      <c r="S218" s="826"/>
    </row>
    <row r="219" spans="1:19" x14ac:dyDescent="0.25">
      <c r="A219" s="164"/>
      <c r="B219" s="19"/>
      <c r="C219" s="19"/>
      <c r="D219" s="19"/>
      <c r="E219" s="19"/>
      <c r="F219" s="19"/>
      <c r="G219" s="19"/>
      <c r="H219" s="19"/>
      <c r="I219" s="19"/>
      <c r="J219" s="19"/>
      <c r="K219" s="19"/>
      <c r="L219" s="19"/>
      <c r="M219" s="19"/>
      <c r="N219" s="19"/>
      <c r="O219" s="19"/>
      <c r="P219" s="19"/>
      <c r="Q219" s="19"/>
      <c r="R219" s="19"/>
      <c r="S219" s="19"/>
    </row>
    <row r="220" spans="1:19" x14ac:dyDescent="0.25">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572" customFormat="1" ht="12.75" customHeight="1" x14ac:dyDescent="0.2">
      <c r="A221" s="19">
        <v>8</v>
      </c>
      <c r="B221" s="19">
        <v>13</v>
      </c>
      <c r="C221" s="19">
        <v>21</v>
      </c>
      <c r="D221" s="19">
        <v>15</v>
      </c>
      <c r="E221" s="19">
        <v>6</v>
      </c>
      <c r="F221" s="19">
        <v>0</v>
      </c>
      <c r="G221" s="19">
        <v>0</v>
      </c>
      <c r="H221" s="19">
        <v>21</v>
      </c>
      <c r="I221" s="19">
        <v>21</v>
      </c>
      <c r="J221" s="19">
        <v>0</v>
      </c>
      <c r="K221" s="19">
        <v>0</v>
      </c>
      <c r="L221" s="19">
        <v>0</v>
      </c>
      <c r="M221" s="19">
        <v>0</v>
      </c>
      <c r="N221" s="19">
        <v>0</v>
      </c>
      <c r="O221" s="19">
        <v>21</v>
      </c>
      <c r="P221" s="19">
        <v>0</v>
      </c>
      <c r="Q221" s="19">
        <v>0</v>
      </c>
      <c r="R221" s="19">
        <v>0</v>
      </c>
      <c r="S221" s="19">
        <v>0</v>
      </c>
    </row>
    <row r="222" spans="1:19" x14ac:dyDescent="0.25">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595" customFormat="1" ht="12.75" x14ac:dyDescent="0.2">
      <c r="A223" s="19">
        <v>28</v>
      </c>
      <c r="B223" s="19">
        <v>30</v>
      </c>
      <c r="C223" s="19">
        <v>58</v>
      </c>
      <c r="D223" s="19">
        <v>37</v>
      </c>
      <c r="E223" s="19">
        <v>21</v>
      </c>
      <c r="F223" s="19">
        <v>0</v>
      </c>
      <c r="G223" s="19">
        <v>0</v>
      </c>
      <c r="H223" s="19">
        <v>58</v>
      </c>
      <c r="I223" s="19">
        <v>58</v>
      </c>
      <c r="J223" s="19">
        <v>0</v>
      </c>
      <c r="K223" s="19">
        <v>0</v>
      </c>
      <c r="L223" s="19">
        <v>0</v>
      </c>
      <c r="M223" s="19">
        <v>0</v>
      </c>
      <c r="N223" s="19">
        <v>0</v>
      </c>
      <c r="O223" s="19">
        <v>58</v>
      </c>
      <c r="P223" s="19">
        <v>0</v>
      </c>
      <c r="Q223" s="19">
        <v>0</v>
      </c>
      <c r="R223" s="19">
        <v>0</v>
      </c>
      <c r="S223" s="19">
        <v>0</v>
      </c>
    </row>
    <row r="224" spans="1:19" x14ac:dyDescent="0.25">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647" customFormat="1" ht="12.75" x14ac:dyDescent="0.2">
      <c r="A225" s="19">
        <v>20</v>
      </c>
      <c r="B225" s="19">
        <v>38</v>
      </c>
      <c r="C225" s="19">
        <v>58</v>
      </c>
      <c r="D225" s="19">
        <v>30</v>
      </c>
      <c r="E225" s="19">
        <v>28</v>
      </c>
      <c r="F225" s="19">
        <v>0</v>
      </c>
      <c r="G225" s="19">
        <v>0</v>
      </c>
      <c r="H225" s="19">
        <v>58</v>
      </c>
      <c r="I225" s="19">
        <v>58</v>
      </c>
      <c r="J225" s="19">
        <v>0</v>
      </c>
      <c r="K225" s="19">
        <v>0</v>
      </c>
      <c r="L225" s="19">
        <v>0</v>
      </c>
      <c r="M225" s="19">
        <v>0</v>
      </c>
      <c r="N225" s="19">
        <v>0</v>
      </c>
      <c r="O225" s="19">
        <v>58</v>
      </c>
      <c r="P225" s="19">
        <v>0</v>
      </c>
      <c r="Q225" s="19">
        <v>0</v>
      </c>
      <c r="R225" s="19">
        <v>0</v>
      </c>
      <c r="S225" s="19">
        <v>0</v>
      </c>
    </row>
    <row r="226" spans="1:19" x14ac:dyDescent="0.25">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712" customFormat="1" ht="12.75" x14ac:dyDescent="0.2">
      <c r="A227" s="19">
        <v>36</v>
      </c>
      <c r="B227" s="712">
        <v>49</v>
      </c>
      <c r="C227" s="19">
        <v>85</v>
      </c>
      <c r="D227" s="19">
        <v>65</v>
      </c>
      <c r="E227" s="19">
        <v>20</v>
      </c>
      <c r="F227" s="19">
        <v>1</v>
      </c>
      <c r="G227" s="19">
        <v>5</v>
      </c>
      <c r="H227" s="712">
        <v>79</v>
      </c>
      <c r="I227" s="19">
        <v>85</v>
      </c>
      <c r="J227" s="19">
        <v>0</v>
      </c>
      <c r="K227" s="19">
        <v>0</v>
      </c>
      <c r="L227" s="19">
        <v>0</v>
      </c>
      <c r="M227" s="19">
        <v>0</v>
      </c>
      <c r="N227" s="19">
        <v>0</v>
      </c>
      <c r="O227" s="19">
        <v>85</v>
      </c>
      <c r="P227" s="19">
        <v>0</v>
      </c>
      <c r="Q227" s="19">
        <v>0</v>
      </c>
      <c r="R227" s="19">
        <v>0</v>
      </c>
      <c r="S227" s="19">
        <v>0</v>
      </c>
    </row>
    <row r="228" spans="1:19" x14ac:dyDescent="0.25">
      <c r="A228" s="826" t="s">
        <v>3839</v>
      </c>
      <c r="B228" s="826"/>
      <c r="C228" s="826"/>
      <c r="D228" s="826"/>
      <c r="E228" s="826"/>
      <c r="F228" s="826"/>
      <c r="G228" s="826"/>
      <c r="H228" s="826"/>
      <c r="I228" s="826"/>
      <c r="J228" s="826"/>
      <c r="K228" s="826"/>
      <c r="L228" s="826"/>
      <c r="M228" s="826"/>
      <c r="N228" s="826"/>
      <c r="O228" s="826"/>
      <c r="P228" s="826"/>
      <c r="Q228" s="826"/>
      <c r="R228" s="826"/>
      <c r="S228" s="826"/>
    </row>
    <row r="229" spans="1:19" x14ac:dyDescent="0.25">
      <c r="A229" s="148"/>
      <c r="B229" s="156"/>
      <c r="C229" s="156"/>
      <c r="D229" s="156"/>
      <c r="E229" s="156"/>
      <c r="F229" s="156"/>
      <c r="G229" s="156"/>
      <c r="H229" s="156"/>
      <c r="I229" s="156"/>
      <c r="J229" s="156"/>
      <c r="K229" s="156"/>
      <c r="L229" s="156"/>
      <c r="M229" s="156"/>
      <c r="N229" s="156"/>
      <c r="O229" s="156"/>
      <c r="P229" s="156"/>
      <c r="Q229" s="156"/>
      <c r="R229" s="156"/>
      <c r="S229" s="156"/>
    </row>
    <row r="230" spans="1:19" x14ac:dyDescent="0.25">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743" customFormat="1" ht="12.75" x14ac:dyDescent="0.2">
      <c r="A231" s="19">
        <v>26</v>
      </c>
      <c r="B231" s="19">
        <v>24</v>
      </c>
      <c r="C231" s="19">
        <v>50</v>
      </c>
      <c r="D231" s="19">
        <v>44</v>
      </c>
      <c r="E231" s="19">
        <v>6</v>
      </c>
      <c r="F231" s="19">
        <v>0</v>
      </c>
      <c r="G231" s="19">
        <v>0</v>
      </c>
      <c r="H231" s="19">
        <v>50</v>
      </c>
      <c r="I231" s="19">
        <v>50</v>
      </c>
      <c r="J231" s="19">
        <v>0</v>
      </c>
      <c r="K231" s="19">
        <v>0</v>
      </c>
      <c r="L231" s="19">
        <v>0</v>
      </c>
      <c r="M231" s="19">
        <v>0</v>
      </c>
      <c r="N231" s="19">
        <v>0</v>
      </c>
      <c r="O231" s="19">
        <v>50</v>
      </c>
      <c r="P231" s="19">
        <v>0</v>
      </c>
      <c r="Q231" s="19">
        <v>0</v>
      </c>
      <c r="R231" s="19">
        <v>0</v>
      </c>
      <c r="S231" s="19">
        <v>0</v>
      </c>
    </row>
    <row r="232" spans="1:19" x14ac:dyDescent="0.25">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781" customFormat="1" ht="12.75" x14ac:dyDescent="0.2">
      <c r="A233" s="775">
        <v>34</v>
      </c>
      <c r="B233" s="19">
        <v>21</v>
      </c>
      <c r="C233" s="19">
        <v>55</v>
      </c>
      <c r="D233" s="19">
        <v>32</v>
      </c>
      <c r="E233" s="19">
        <v>23</v>
      </c>
      <c r="F233" s="19">
        <v>0</v>
      </c>
      <c r="G233" s="19">
        <v>0</v>
      </c>
      <c r="H233" s="19">
        <v>55</v>
      </c>
      <c r="I233" s="19">
        <v>55</v>
      </c>
      <c r="J233" s="19">
        <v>0</v>
      </c>
      <c r="K233" s="19">
        <v>0</v>
      </c>
      <c r="L233" s="19">
        <v>0</v>
      </c>
      <c r="M233" s="19">
        <v>0</v>
      </c>
      <c r="N233" s="19">
        <v>0</v>
      </c>
      <c r="O233" s="19">
        <v>55</v>
      </c>
      <c r="P233" s="19">
        <v>0</v>
      </c>
      <c r="Q233" s="19">
        <v>0</v>
      </c>
      <c r="R233" s="19">
        <v>0</v>
      </c>
      <c r="S233" s="19">
        <v>0</v>
      </c>
    </row>
    <row r="234" spans="1:19" x14ac:dyDescent="0.25">
      <c r="A234" s="826" t="s">
        <v>3884</v>
      </c>
      <c r="B234" s="826"/>
      <c r="C234" s="826"/>
      <c r="D234" s="826"/>
      <c r="E234" s="826"/>
      <c r="F234" s="826"/>
      <c r="G234" s="826"/>
      <c r="H234" s="826"/>
      <c r="I234" s="826"/>
      <c r="J234" s="826"/>
      <c r="K234" s="826"/>
      <c r="L234" s="826"/>
      <c r="M234" s="826"/>
      <c r="N234" s="826"/>
      <c r="O234" s="826"/>
      <c r="P234" s="826"/>
      <c r="Q234" s="826"/>
      <c r="R234" s="826"/>
      <c r="S234" s="826"/>
    </row>
    <row r="235" spans="1:19" x14ac:dyDescent="0.25">
      <c r="A235" s="148"/>
      <c r="B235" s="156"/>
      <c r="C235" s="156"/>
      <c r="D235" s="156"/>
      <c r="E235" s="156"/>
      <c r="F235" s="156"/>
      <c r="G235" s="156"/>
      <c r="H235" s="156"/>
      <c r="I235" s="156"/>
      <c r="J235" s="156"/>
      <c r="K235" s="156"/>
      <c r="L235" s="156"/>
      <c r="M235" s="156"/>
      <c r="N235" s="156"/>
      <c r="O235" s="156"/>
      <c r="P235" s="156"/>
      <c r="Q235" s="156"/>
      <c r="R235" s="156"/>
      <c r="S235" s="156"/>
    </row>
    <row r="236" spans="1:19" x14ac:dyDescent="0.25">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111" customFormat="1" ht="12.75" x14ac:dyDescent="0.25">
      <c r="A237" s="816">
        <v>5</v>
      </c>
      <c r="B237" s="817">
        <v>10</v>
      </c>
      <c r="C237" s="817">
        <v>15</v>
      </c>
      <c r="D237" s="817">
        <v>7</v>
      </c>
      <c r="E237" s="817">
        <v>8</v>
      </c>
      <c r="F237" s="817">
        <v>0</v>
      </c>
      <c r="G237" s="817">
        <v>0</v>
      </c>
      <c r="H237" s="817">
        <v>15</v>
      </c>
      <c r="I237" s="817">
        <v>15</v>
      </c>
      <c r="J237" s="817">
        <v>0</v>
      </c>
      <c r="K237" s="817"/>
      <c r="L237" s="817"/>
      <c r="M237" s="817"/>
      <c r="N237" s="817"/>
      <c r="O237" s="817">
        <v>15</v>
      </c>
      <c r="P237" s="817">
        <v>0</v>
      </c>
      <c r="Q237" s="817">
        <v>0</v>
      </c>
      <c r="R237" s="817"/>
      <c r="S237" s="817"/>
    </row>
    <row r="238" spans="1:19" x14ac:dyDescent="0.25">
      <c r="A238" s="823" t="s">
        <v>740</v>
      </c>
      <c r="B238" s="846"/>
      <c r="C238" s="846"/>
      <c r="D238" s="846"/>
      <c r="E238" s="846"/>
      <c r="F238" s="846"/>
      <c r="G238" s="846"/>
      <c r="H238" s="846"/>
      <c r="I238" s="846"/>
      <c r="J238" s="846"/>
      <c r="K238" s="846"/>
      <c r="L238" s="846"/>
      <c r="M238" s="846"/>
      <c r="N238" s="846"/>
      <c r="O238" s="846"/>
      <c r="P238" s="846"/>
      <c r="Q238" s="846"/>
      <c r="R238" s="846"/>
      <c r="S238" s="847"/>
    </row>
    <row r="239" spans="1:19" s="52" customFormat="1" ht="12.75" x14ac:dyDescent="0.2">
      <c r="A239" s="362">
        <f>SUM(A237,A235,A233,A231,A229,A227,A225,A223,A221,A219,A217)</f>
        <v>170</v>
      </c>
      <c r="B239" s="436">
        <f t="shared" ref="B239:S239" si="6">SUM(B237,B235,B233,B231,B229,B227,B225,B223,B221,B219,B217)</f>
        <v>193</v>
      </c>
      <c r="C239" s="436">
        <f t="shared" si="6"/>
        <v>363</v>
      </c>
      <c r="D239" s="436">
        <f t="shared" si="6"/>
        <v>247</v>
      </c>
      <c r="E239" s="436">
        <f t="shared" si="6"/>
        <v>116</v>
      </c>
      <c r="F239" s="436">
        <f t="shared" si="6"/>
        <v>2</v>
      </c>
      <c r="G239" s="436">
        <f t="shared" si="6"/>
        <v>6</v>
      </c>
      <c r="H239" s="436">
        <f t="shared" si="6"/>
        <v>355</v>
      </c>
      <c r="I239" s="436">
        <f t="shared" si="6"/>
        <v>363</v>
      </c>
      <c r="J239" s="436">
        <f t="shared" si="6"/>
        <v>0</v>
      </c>
      <c r="K239" s="436">
        <f t="shared" si="6"/>
        <v>0</v>
      </c>
      <c r="L239" s="436">
        <f t="shared" si="6"/>
        <v>0</v>
      </c>
      <c r="M239" s="436">
        <f t="shared" si="6"/>
        <v>0</v>
      </c>
      <c r="N239" s="436">
        <f t="shared" si="6"/>
        <v>0</v>
      </c>
      <c r="O239" s="436">
        <f t="shared" si="6"/>
        <v>363</v>
      </c>
      <c r="P239" s="436">
        <f t="shared" si="6"/>
        <v>0</v>
      </c>
      <c r="Q239" s="436">
        <f t="shared" si="6"/>
        <v>0</v>
      </c>
      <c r="R239" s="436">
        <f t="shared" si="6"/>
        <v>0</v>
      </c>
      <c r="S239" s="436">
        <f t="shared" si="6"/>
        <v>0</v>
      </c>
    </row>
    <row r="240" spans="1:19" x14ac:dyDescent="0.25">
      <c r="A240" s="5"/>
      <c r="B240" s="5"/>
      <c r="C240" s="5"/>
      <c r="D240" s="5"/>
      <c r="E240" s="5"/>
      <c r="F240" s="5"/>
      <c r="G240" s="5"/>
      <c r="H240" s="5"/>
      <c r="I240" s="5"/>
      <c r="J240" s="5"/>
      <c r="K240" s="5"/>
      <c r="L240" s="5"/>
      <c r="M240" s="5"/>
      <c r="N240" s="5"/>
      <c r="O240" s="5"/>
      <c r="P240" s="5"/>
      <c r="Q240" s="5"/>
      <c r="R240" s="5"/>
      <c r="S240" s="5"/>
    </row>
    <row r="241" spans="1:19" ht="25.5" customHeight="1" x14ac:dyDescent="0.25">
      <c r="A241" s="1101" t="s">
        <v>1472</v>
      </c>
      <c r="B241" s="1102"/>
      <c r="C241" s="1102"/>
      <c r="D241" s="1102"/>
      <c r="E241" s="1102"/>
      <c r="F241" s="1102"/>
      <c r="G241" s="1102"/>
      <c r="H241" s="1102"/>
      <c r="I241" s="1102"/>
      <c r="J241" s="1102"/>
      <c r="K241" s="1102"/>
      <c r="L241" s="1102"/>
      <c r="M241" s="1102"/>
      <c r="N241" s="1102"/>
      <c r="O241" s="1102"/>
      <c r="P241" s="1102"/>
      <c r="Q241" s="1102"/>
      <c r="R241" s="1102"/>
      <c r="S241" s="1103"/>
    </row>
    <row r="242" spans="1:19" ht="15" customHeight="1" x14ac:dyDescent="0.25">
      <c r="A242" s="833" t="s">
        <v>173</v>
      </c>
      <c r="B242" s="834"/>
      <c r="C242" s="834"/>
      <c r="D242" s="834"/>
      <c r="E242" s="834"/>
      <c r="F242" s="834"/>
      <c r="G242" s="834"/>
      <c r="H242" s="834"/>
      <c r="I242" s="834"/>
      <c r="J242" s="834"/>
      <c r="K242" s="834"/>
      <c r="L242" s="834"/>
      <c r="M242" s="834"/>
      <c r="N242" s="834"/>
      <c r="O242" s="834"/>
      <c r="P242" s="834"/>
      <c r="Q242" s="834"/>
      <c r="R242" s="834"/>
      <c r="S242" s="835"/>
    </row>
    <row r="243" spans="1:19" x14ac:dyDescent="0.25">
      <c r="A243" s="833" t="s">
        <v>1153</v>
      </c>
      <c r="B243" s="834"/>
      <c r="C243" s="834"/>
      <c r="D243" s="834"/>
      <c r="E243" s="834"/>
      <c r="F243" s="834"/>
      <c r="G243" s="834"/>
      <c r="H243" s="834"/>
      <c r="I243" s="834"/>
      <c r="J243" s="834"/>
      <c r="K243" s="834"/>
      <c r="L243" s="834"/>
      <c r="M243" s="834"/>
      <c r="N243" s="834"/>
      <c r="O243" s="834"/>
      <c r="P243" s="834"/>
      <c r="Q243" s="834"/>
      <c r="R243" s="834"/>
      <c r="S243" s="835"/>
    </row>
    <row r="244" spans="1:19" x14ac:dyDescent="0.25">
      <c r="A244" s="833" t="s">
        <v>315</v>
      </c>
      <c r="B244" s="834"/>
      <c r="C244" s="834"/>
      <c r="D244" s="834"/>
      <c r="E244" s="834"/>
      <c r="F244" s="834"/>
      <c r="G244" s="834"/>
      <c r="H244" s="834"/>
      <c r="I244" s="834"/>
      <c r="J244" s="834"/>
      <c r="K244" s="834"/>
      <c r="L244" s="834"/>
      <c r="M244" s="834"/>
      <c r="N244" s="834"/>
      <c r="O244" s="834"/>
      <c r="P244" s="834"/>
      <c r="Q244" s="834"/>
      <c r="R244" s="834"/>
      <c r="S244" s="835"/>
    </row>
    <row r="245" spans="1:19" x14ac:dyDescent="0.25">
      <c r="A245" s="833" t="s">
        <v>1154</v>
      </c>
      <c r="B245" s="834"/>
      <c r="C245" s="834"/>
      <c r="D245" s="834"/>
      <c r="E245" s="834"/>
      <c r="F245" s="834"/>
      <c r="G245" s="834"/>
      <c r="H245" s="834"/>
      <c r="I245" s="834"/>
      <c r="J245" s="834"/>
      <c r="K245" s="834"/>
      <c r="L245" s="834"/>
      <c r="M245" s="834"/>
      <c r="N245" s="834"/>
      <c r="O245" s="834"/>
      <c r="P245" s="834"/>
      <c r="Q245" s="834"/>
      <c r="R245" s="834"/>
      <c r="S245" s="835"/>
    </row>
    <row r="246" spans="1:19" x14ac:dyDescent="0.25">
      <c r="A246" s="833" t="s">
        <v>1155</v>
      </c>
      <c r="B246" s="834"/>
      <c r="C246" s="834"/>
      <c r="D246" s="834"/>
      <c r="E246" s="834"/>
      <c r="F246" s="834"/>
      <c r="G246" s="834"/>
      <c r="H246" s="834"/>
      <c r="I246" s="834"/>
      <c r="J246" s="834"/>
      <c r="K246" s="834"/>
      <c r="L246" s="834"/>
      <c r="M246" s="834"/>
      <c r="N246" s="834"/>
      <c r="O246" s="834"/>
      <c r="P246" s="834"/>
      <c r="Q246" s="834"/>
      <c r="R246" s="834"/>
      <c r="S246" s="835"/>
    </row>
    <row r="247" spans="1:19" x14ac:dyDescent="0.25">
      <c r="A247" s="833" t="s">
        <v>1156</v>
      </c>
      <c r="B247" s="834"/>
      <c r="C247" s="834"/>
      <c r="D247" s="834"/>
      <c r="E247" s="834"/>
      <c r="F247" s="834"/>
      <c r="G247" s="834"/>
      <c r="H247" s="834"/>
      <c r="I247" s="834"/>
      <c r="J247" s="834"/>
      <c r="K247" s="834"/>
      <c r="L247" s="834"/>
      <c r="M247" s="834"/>
      <c r="N247" s="834"/>
      <c r="O247" s="834"/>
      <c r="P247" s="834"/>
      <c r="Q247" s="834"/>
      <c r="R247" s="834"/>
      <c r="S247" s="835"/>
    </row>
    <row r="248" spans="1:19" x14ac:dyDescent="0.25">
      <c r="A248" s="833" t="s">
        <v>1157</v>
      </c>
      <c r="B248" s="834"/>
      <c r="C248" s="834"/>
      <c r="D248" s="834"/>
      <c r="E248" s="834"/>
      <c r="F248" s="834"/>
      <c r="G248" s="834"/>
      <c r="H248" s="834"/>
      <c r="I248" s="834"/>
      <c r="J248" s="834"/>
      <c r="K248" s="834"/>
      <c r="L248" s="834"/>
      <c r="M248" s="834"/>
      <c r="N248" s="834"/>
      <c r="O248" s="834"/>
      <c r="P248" s="834"/>
      <c r="Q248" s="834"/>
      <c r="R248" s="834"/>
      <c r="S248" s="835"/>
    </row>
    <row r="249" spans="1:19" x14ac:dyDescent="0.25">
      <c r="A249" s="833" t="s">
        <v>1158</v>
      </c>
      <c r="B249" s="834"/>
      <c r="C249" s="834"/>
      <c r="D249" s="834"/>
      <c r="E249" s="834"/>
      <c r="F249" s="834"/>
      <c r="G249" s="834"/>
      <c r="H249" s="834"/>
      <c r="I249" s="834"/>
      <c r="J249" s="834"/>
      <c r="K249" s="834"/>
      <c r="L249" s="834"/>
      <c r="M249" s="834"/>
      <c r="N249" s="834"/>
      <c r="O249" s="834"/>
      <c r="P249" s="834"/>
      <c r="Q249" s="834"/>
      <c r="R249" s="834"/>
      <c r="S249" s="835"/>
    </row>
    <row r="250" spans="1:19" x14ac:dyDescent="0.25">
      <c r="A250" s="836" t="s">
        <v>1159</v>
      </c>
      <c r="B250" s="837"/>
      <c r="C250" s="837"/>
      <c r="D250" s="837"/>
      <c r="E250" s="837"/>
      <c r="F250" s="837"/>
      <c r="G250" s="837"/>
      <c r="H250" s="837"/>
      <c r="I250" s="837"/>
      <c r="J250" s="837"/>
      <c r="K250" s="837"/>
      <c r="L250" s="837"/>
      <c r="M250" s="837"/>
      <c r="N250" s="837"/>
      <c r="O250" s="837"/>
      <c r="P250" s="837"/>
      <c r="Q250" s="837"/>
      <c r="R250" s="837"/>
      <c r="S250" s="838"/>
    </row>
    <row r="251" spans="1:19" ht="33" customHeight="1" x14ac:dyDescent="0.25">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31.5" customHeight="1" x14ac:dyDescent="0.25">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57.75" customHeight="1" x14ac:dyDescent="0.25">
      <c r="A253" s="831"/>
      <c r="B253" s="831"/>
      <c r="C253" s="853"/>
      <c r="D253" s="831"/>
      <c r="E253" s="831"/>
      <c r="F253" s="149" t="s">
        <v>63</v>
      </c>
      <c r="G253" s="149" t="s">
        <v>64</v>
      </c>
      <c r="H253" s="149" t="s">
        <v>65</v>
      </c>
      <c r="I253" s="831"/>
      <c r="J253" s="831"/>
      <c r="K253" s="152" t="s">
        <v>66</v>
      </c>
      <c r="L253" s="152" t="s">
        <v>67</v>
      </c>
      <c r="M253" s="152" t="s">
        <v>68</v>
      </c>
      <c r="N253" s="152" t="s">
        <v>67</v>
      </c>
      <c r="O253" s="831"/>
      <c r="P253" s="831"/>
      <c r="Q253" s="831"/>
      <c r="R253" s="831"/>
      <c r="S253" s="831"/>
    </row>
    <row r="254" spans="1:19" x14ac:dyDescent="0.25">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s="191" customFormat="1" x14ac:dyDescent="0.25">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5">
      <c r="A256" s="826" t="s">
        <v>3393</v>
      </c>
      <c r="B256" s="826"/>
      <c r="C256" s="826"/>
      <c r="D256" s="826"/>
      <c r="E256" s="826"/>
      <c r="F256" s="826"/>
      <c r="G256" s="826"/>
      <c r="H256" s="826"/>
      <c r="I256" s="826"/>
      <c r="J256" s="826"/>
      <c r="K256" s="826"/>
      <c r="L256" s="826"/>
      <c r="M256" s="826"/>
      <c r="N256" s="826"/>
      <c r="O256" s="826"/>
      <c r="P256" s="826"/>
      <c r="Q256" s="826"/>
      <c r="R256" s="826"/>
      <c r="S256" s="826"/>
    </row>
    <row r="257" spans="1:19" x14ac:dyDescent="0.25">
      <c r="A257" s="373"/>
      <c r="B257" s="156"/>
      <c r="C257" s="156"/>
      <c r="D257" s="156"/>
      <c r="E257" s="156"/>
      <c r="F257" s="156"/>
      <c r="G257" s="156"/>
      <c r="H257" s="156"/>
      <c r="I257" s="156"/>
      <c r="J257" s="156"/>
      <c r="K257" s="156"/>
      <c r="L257" s="156"/>
      <c r="M257" s="156"/>
      <c r="N257" s="156"/>
      <c r="O257" s="156"/>
      <c r="P257" s="156"/>
      <c r="Q257" s="156"/>
      <c r="R257" s="156"/>
      <c r="S257" s="156"/>
    </row>
    <row r="258" spans="1:19" x14ac:dyDescent="0.25">
      <c r="A258" s="826" t="s">
        <v>3670</v>
      </c>
      <c r="B258" s="826"/>
      <c r="C258" s="826"/>
      <c r="D258" s="826"/>
      <c r="E258" s="826"/>
      <c r="F258" s="826"/>
      <c r="G258" s="826"/>
      <c r="H258" s="826"/>
      <c r="I258" s="826"/>
      <c r="J258" s="826"/>
      <c r="K258" s="826"/>
      <c r="L258" s="826"/>
      <c r="M258" s="826"/>
      <c r="N258" s="826"/>
      <c r="O258" s="826"/>
      <c r="P258" s="826"/>
      <c r="Q258" s="826"/>
      <c r="R258" s="826"/>
      <c r="S258" s="826"/>
    </row>
    <row r="259" spans="1:19" x14ac:dyDescent="0.25">
      <c r="A259" s="148"/>
      <c r="B259" s="156"/>
      <c r="C259" s="156"/>
      <c r="D259" s="156"/>
      <c r="E259" s="156"/>
      <c r="F259" s="156"/>
      <c r="G259" s="156"/>
      <c r="H259" s="156"/>
      <c r="I259" s="156"/>
      <c r="J259" s="156"/>
      <c r="K259" s="156"/>
      <c r="L259" s="156"/>
      <c r="M259" s="156"/>
      <c r="N259" s="156"/>
      <c r="O259" s="156"/>
      <c r="P259" s="156"/>
      <c r="Q259" s="156"/>
      <c r="R259" s="156"/>
      <c r="S259" s="156"/>
    </row>
    <row r="260" spans="1:19" x14ac:dyDescent="0.25">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103" customFormat="1" x14ac:dyDescent="0.25">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5">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595" customFormat="1" ht="12.75" x14ac:dyDescent="0.2">
      <c r="A263" s="19">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5">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647" customFormat="1" ht="12.75" x14ac:dyDescent="0.2">
      <c r="A265" s="642">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5">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679" customFormat="1" ht="12.75" x14ac:dyDescent="0.2">
      <c r="A267" s="675">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5">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712" customFormat="1" ht="12.75" x14ac:dyDescent="0.2">
      <c r="A269" s="70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5">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743" customFormat="1" ht="12.75" x14ac:dyDescent="0.2">
      <c r="A271" s="73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5">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111" customFormat="1" ht="12.75" x14ac:dyDescent="0.25">
      <c r="A273" s="776">
        <v>0</v>
      </c>
      <c r="B273" s="777">
        <v>0</v>
      </c>
      <c r="C273" s="777">
        <v>0</v>
      </c>
      <c r="D273" s="777">
        <v>0</v>
      </c>
      <c r="E273" s="777">
        <v>0</v>
      </c>
      <c r="F273" s="777">
        <v>0</v>
      </c>
      <c r="G273" s="777">
        <v>0</v>
      </c>
      <c r="H273" s="777">
        <v>0</v>
      </c>
      <c r="I273" s="777">
        <v>0</v>
      </c>
      <c r="J273" s="777">
        <v>0</v>
      </c>
      <c r="K273" s="777">
        <v>0</v>
      </c>
      <c r="L273" s="777">
        <v>0</v>
      </c>
      <c r="M273" s="777">
        <v>0</v>
      </c>
      <c r="N273" s="777">
        <v>0</v>
      </c>
      <c r="O273" s="777">
        <v>0</v>
      </c>
      <c r="P273" s="777">
        <v>0</v>
      </c>
      <c r="Q273" s="777">
        <v>0</v>
      </c>
      <c r="R273" s="777">
        <v>0</v>
      </c>
      <c r="S273" s="777">
        <v>0</v>
      </c>
    </row>
    <row r="274" spans="1:19" x14ac:dyDescent="0.25">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111" customFormat="1" ht="12.75" x14ac:dyDescent="0.25">
      <c r="A275" s="797">
        <v>0</v>
      </c>
      <c r="B275" s="798">
        <v>0</v>
      </c>
      <c r="C275" s="798">
        <v>0</v>
      </c>
      <c r="D275" s="798">
        <v>0</v>
      </c>
      <c r="E275" s="798">
        <v>0</v>
      </c>
      <c r="F275" s="798">
        <v>0</v>
      </c>
      <c r="G275" s="798">
        <v>0</v>
      </c>
      <c r="H275" s="798">
        <v>0</v>
      </c>
      <c r="I275" s="798">
        <v>0</v>
      </c>
      <c r="J275" s="798">
        <v>0</v>
      </c>
      <c r="K275" s="798">
        <v>0</v>
      </c>
      <c r="L275" s="798">
        <v>0</v>
      </c>
      <c r="M275" s="798">
        <v>0</v>
      </c>
      <c r="N275" s="798">
        <v>0</v>
      </c>
      <c r="O275" s="798">
        <v>0</v>
      </c>
      <c r="P275" s="798">
        <v>0</v>
      </c>
      <c r="Q275" s="798">
        <v>0</v>
      </c>
      <c r="R275" s="798">
        <v>0</v>
      </c>
      <c r="S275" s="798">
        <v>0</v>
      </c>
    </row>
    <row r="276" spans="1:19" x14ac:dyDescent="0.25">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111" customFormat="1" ht="12.75" x14ac:dyDescent="0.25">
      <c r="A277" s="816">
        <v>0</v>
      </c>
      <c r="B277" s="817">
        <v>0</v>
      </c>
      <c r="C277" s="817">
        <v>0</v>
      </c>
      <c r="D277" s="817">
        <v>0</v>
      </c>
      <c r="E277" s="817">
        <v>0</v>
      </c>
      <c r="F277" s="817">
        <v>0</v>
      </c>
      <c r="G277" s="817">
        <v>0</v>
      </c>
      <c r="H277" s="817">
        <v>0</v>
      </c>
      <c r="I277" s="817">
        <v>0</v>
      </c>
      <c r="J277" s="817">
        <v>0</v>
      </c>
      <c r="K277" s="817">
        <v>0</v>
      </c>
      <c r="L277" s="817">
        <v>0</v>
      </c>
      <c r="M277" s="817">
        <v>0</v>
      </c>
      <c r="N277" s="817">
        <v>0</v>
      </c>
      <c r="O277" s="817">
        <v>0</v>
      </c>
      <c r="P277" s="817">
        <v>0</v>
      </c>
      <c r="Q277" s="817">
        <v>0</v>
      </c>
      <c r="R277" s="817">
        <v>0</v>
      </c>
      <c r="S277" s="817">
        <v>0</v>
      </c>
    </row>
    <row r="278" spans="1:19" x14ac:dyDescent="0.25">
      <c r="A278" s="823" t="s">
        <v>181</v>
      </c>
      <c r="B278" s="846"/>
      <c r="C278" s="846"/>
      <c r="D278" s="846"/>
      <c r="E278" s="846"/>
      <c r="F278" s="846"/>
      <c r="G278" s="846"/>
      <c r="H278" s="846"/>
      <c r="I278" s="846"/>
      <c r="J278" s="846"/>
      <c r="K278" s="846"/>
      <c r="L278" s="846"/>
      <c r="M278" s="846"/>
      <c r="N278" s="846"/>
      <c r="O278" s="846"/>
      <c r="P278" s="846"/>
      <c r="Q278" s="846"/>
      <c r="R278" s="846"/>
      <c r="S278" s="847"/>
    </row>
    <row r="279" spans="1:19" s="104" customFormat="1" x14ac:dyDescent="0.25">
      <c r="A279" s="164">
        <v>0</v>
      </c>
      <c r="B279" s="164">
        <f t="shared" ref="B279:S279" si="7">B255+B257+B259+B261+B263+B265+B267+B269+B271+B273+B275+B277</f>
        <v>0</v>
      </c>
      <c r="C279" s="164">
        <f t="shared" si="7"/>
        <v>0</v>
      </c>
      <c r="D279" s="164">
        <f t="shared" si="7"/>
        <v>0</v>
      </c>
      <c r="E279" s="164">
        <f t="shared" si="7"/>
        <v>0</v>
      </c>
      <c r="F279" s="164">
        <f t="shared" si="7"/>
        <v>0</v>
      </c>
      <c r="G279" s="164">
        <f t="shared" si="7"/>
        <v>0</v>
      </c>
      <c r="H279" s="164">
        <f t="shared" si="7"/>
        <v>0</v>
      </c>
      <c r="I279" s="164">
        <f t="shared" si="7"/>
        <v>0</v>
      </c>
      <c r="J279" s="164">
        <f t="shared" si="7"/>
        <v>0</v>
      </c>
      <c r="K279" s="164">
        <f t="shared" si="7"/>
        <v>0</v>
      </c>
      <c r="L279" s="164">
        <f t="shared" si="7"/>
        <v>0</v>
      </c>
      <c r="M279" s="164">
        <f t="shared" si="7"/>
        <v>0</v>
      </c>
      <c r="N279" s="164">
        <f t="shared" si="7"/>
        <v>0</v>
      </c>
      <c r="O279" s="164">
        <f t="shared" si="7"/>
        <v>0</v>
      </c>
      <c r="P279" s="164">
        <f t="shared" si="7"/>
        <v>0</v>
      </c>
      <c r="Q279" s="164">
        <f t="shared" si="7"/>
        <v>0</v>
      </c>
      <c r="R279" s="164">
        <f t="shared" si="7"/>
        <v>0</v>
      </c>
      <c r="S279" s="164">
        <f t="shared" si="7"/>
        <v>0</v>
      </c>
    </row>
    <row r="280" spans="1:19" x14ac:dyDescent="0.25">
      <c r="A280" s="5"/>
      <c r="B280" s="5"/>
      <c r="C280" s="5"/>
      <c r="D280" s="5"/>
      <c r="E280" s="5"/>
      <c r="F280" s="5"/>
      <c r="G280" s="5"/>
      <c r="H280" s="5"/>
      <c r="I280" s="5"/>
      <c r="J280" s="5"/>
      <c r="K280" s="5"/>
      <c r="L280" s="5"/>
      <c r="M280" s="5"/>
      <c r="N280" s="5"/>
      <c r="O280" s="5"/>
      <c r="P280" s="5"/>
      <c r="Q280" s="5"/>
      <c r="R280" s="5"/>
      <c r="S280" s="5"/>
    </row>
    <row r="281" spans="1:19" ht="26.25" customHeight="1" x14ac:dyDescent="0.25">
      <c r="A281" s="854" t="s">
        <v>1473</v>
      </c>
      <c r="B281" s="855"/>
      <c r="C281" s="855"/>
      <c r="D281" s="855"/>
      <c r="E281" s="855"/>
      <c r="F281" s="855"/>
      <c r="G281" s="855"/>
      <c r="H281" s="855"/>
      <c r="I281" s="855"/>
      <c r="J281" s="855"/>
      <c r="K281" s="855"/>
      <c r="L281" s="855"/>
      <c r="M281" s="855"/>
      <c r="N281" s="855"/>
      <c r="O281" s="855"/>
      <c r="P281" s="855"/>
      <c r="Q281" s="855"/>
      <c r="R281" s="855"/>
      <c r="S281" s="856"/>
    </row>
    <row r="282" spans="1:19" ht="15" customHeight="1" x14ac:dyDescent="0.25">
      <c r="A282" s="833" t="s">
        <v>173</v>
      </c>
      <c r="B282" s="834"/>
      <c r="C282" s="834"/>
      <c r="D282" s="834"/>
      <c r="E282" s="834"/>
      <c r="F282" s="834"/>
      <c r="G282" s="834"/>
      <c r="H282" s="834"/>
      <c r="I282" s="834"/>
      <c r="J282" s="834"/>
      <c r="K282" s="834"/>
      <c r="L282" s="834"/>
      <c r="M282" s="834"/>
      <c r="N282" s="834"/>
      <c r="O282" s="834"/>
      <c r="P282" s="834"/>
      <c r="Q282" s="834"/>
      <c r="R282" s="834"/>
      <c r="S282" s="835"/>
    </row>
    <row r="283" spans="1:19" x14ac:dyDescent="0.25">
      <c r="A283" s="833" t="s">
        <v>1160</v>
      </c>
      <c r="B283" s="834"/>
      <c r="C283" s="834"/>
      <c r="D283" s="834"/>
      <c r="E283" s="834"/>
      <c r="F283" s="834"/>
      <c r="G283" s="834"/>
      <c r="H283" s="834"/>
      <c r="I283" s="834"/>
      <c r="J283" s="834"/>
      <c r="K283" s="834"/>
      <c r="L283" s="834"/>
      <c r="M283" s="834"/>
      <c r="N283" s="834"/>
      <c r="O283" s="834"/>
      <c r="P283" s="834"/>
      <c r="Q283" s="834"/>
      <c r="R283" s="834"/>
      <c r="S283" s="835"/>
    </row>
    <row r="284" spans="1:19" x14ac:dyDescent="0.25">
      <c r="A284" s="833" t="s">
        <v>315</v>
      </c>
      <c r="B284" s="834"/>
      <c r="C284" s="834"/>
      <c r="D284" s="834"/>
      <c r="E284" s="834"/>
      <c r="F284" s="834"/>
      <c r="G284" s="834"/>
      <c r="H284" s="834"/>
      <c r="I284" s="834"/>
      <c r="J284" s="834"/>
      <c r="K284" s="834"/>
      <c r="L284" s="834"/>
      <c r="M284" s="834"/>
      <c r="N284" s="834"/>
      <c r="O284" s="834"/>
      <c r="P284" s="834"/>
      <c r="Q284" s="834"/>
      <c r="R284" s="834"/>
      <c r="S284" s="835"/>
    </row>
    <row r="285" spans="1:19" x14ac:dyDescent="0.25">
      <c r="A285" s="833" t="s">
        <v>1161</v>
      </c>
      <c r="B285" s="834"/>
      <c r="C285" s="834"/>
      <c r="D285" s="834"/>
      <c r="E285" s="834"/>
      <c r="F285" s="834"/>
      <c r="G285" s="834"/>
      <c r="H285" s="834"/>
      <c r="I285" s="834"/>
      <c r="J285" s="834"/>
      <c r="K285" s="834"/>
      <c r="L285" s="834"/>
      <c r="M285" s="834"/>
      <c r="N285" s="834"/>
      <c r="O285" s="834"/>
      <c r="P285" s="834"/>
      <c r="Q285" s="834"/>
      <c r="R285" s="834"/>
      <c r="S285" s="835"/>
    </row>
    <row r="286" spans="1:19" x14ac:dyDescent="0.25">
      <c r="A286" s="833" t="s">
        <v>1162</v>
      </c>
      <c r="B286" s="834"/>
      <c r="C286" s="834"/>
      <c r="D286" s="834"/>
      <c r="E286" s="834"/>
      <c r="F286" s="834"/>
      <c r="G286" s="834"/>
      <c r="H286" s="834"/>
      <c r="I286" s="834"/>
      <c r="J286" s="834"/>
      <c r="K286" s="834"/>
      <c r="L286" s="834"/>
      <c r="M286" s="834"/>
      <c r="N286" s="834"/>
      <c r="O286" s="834"/>
      <c r="P286" s="834"/>
      <c r="Q286" s="834"/>
      <c r="R286" s="834"/>
      <c r="S286" s="835"/>
    </row>
    <row r="287" spans="1:19" x14ac:dyDescent="0.25">
      <c r="A287" s="833" t="s">
        <v>1163</v>
      </c>
      <c r="B287" s="834"/>
      <c r="C287" s="834"/>
      <c r="D287" s="834"/>
      <c r="E287" s="834"/>
      <c r="F287" s="834"/>
      <c r="G287" s="834"/>
      <c r="H287" s="834"/>
      <c r="I287" s="834"/>
      <c r="J287" s="834"/>
      <c r="K287" s="834"/>
      <c r="L287" s="834"/>
      <c r="M287" s="834"/>
      <c r="N287" s="834"/>
      <c r="O287" s="834"/>
      <c r="P287" s="834"/>
      <c r="Q287" s="834"/>
      <c r="R287" s="834"/>
      <c r="S287" s="835"/>
    </row>
    <row r="288" spans="1:19" x14ac:dyDescent="0.25">
      <c r="A288" s="833" t="s">
        <v>1164</v>
      </c>
      <c r="B288" s="834"/>
      <c r="C288" s="834"/>
      <c r="D288" s="834"/>
      <c r="E288" s="834"/>
      <c r="F288" s="834"/>
      <c r="G288" s="834"/>
      <c r="H288" s="834"/>
      <c r="I288" s="834"/>
      <c r="J288" s="834"/>
      <c r="K288" s="834"/>
      <c r="L288" s="834"/>
      <c r="M288" s="834"/>
      <c r="N288" s="834"/>
      <c r="O288" s="834"/>
      <c r="P288" s="834"/>
      <c r="Q288" s="834"/>
      <c r="R288" s="834"/>
      <c r="S288" s="835"/>
    </row>
    <row r="289" spans="1:19" x14ac:dyDescent="0.25">
      <c r="A289" s="833" t="s">
        <v>387</v>
      </c>
      <c r="B289" s="834"/>
      <c r="C289" s="834"/>
      <c r="D289" s="834"/>
      <c r="E289" s="834"/>
      <c r="F289" s="834"/>
      <c r="G289" s="834"/>
      <c r="H289" s="834"/>
      <c r="I289" s="834"/>
      <c r="J289" s="834"/>
      <c r="K289" s="834"/>
      <c r="L289" s="834"/>
      <c r="M289" s="834"/>
      <c r="N289" s="834"/>
      <c r="O289" s="834"/>
      <c r="P289" s="834"/>
      <c r="Q289" s="834"/>
      <c r="R289" s="834"/>
      <c r="S289" s="835"/>
    </row>
    <row r="290" spans="1:19" x14ac:dyDescent="0.25">
      <c r="A290" s="836" t="s">
        <v>1165</v>
      </c>
      <c r="B290" s="837"/>
      <c r="C290" s="837"/>
      <c r="D290" s="837"/>
      <c r="E290" s="837"/>
      <c r="F290" s="837"/>
      <c r="G290" s="837"/>
      <c r="H290" s="837"/>
      <c r="I290" s="837"/>
      <c r="J290" s="837"/>
      <c r="K290" s="837"/>
      <c r="L290" s="837"/>
      <c r="M290" s="837"/>
      <c r="N290" s="837"/>
      <c r="O290" s="837"/>
      <c r="P290" s="837"/>
      <c r="Q290" s="837"/>
      <c r="R290" s="837"/>
      <c r="S290" s="838"/>
    </row>
    <row r="291" spans="1:19" ht="30.75" customHeight="1" x14ac:dyDescent="0.25">
      <c r="A291" s="827" t="s">
        <v>41</v>
      </c>
      <c r="B291" s="828"/>
      <c r="C291" s="829"/>
      <c r="D291" s="827" t="s">
        <v>42</v>
      </c>
      <c r="E291" s="829"/>
      <c r="F291" s="827" t="s">
        <v>43</v>
      </c>
      <c r="G291" s="828"/>
      <c r="H291" s="829"/>
      <c r="I291" s="827" t="s">
        <v>44</v>
      </c>
      <c r="J291" s="829"/>
      <c r="K291" s="827" t="s">
        <v>45</v>
      </c>
      <c r="L291" s="828"/>
      <c r="M291" s="828"/>
      <c r="N291" s="829"/>
      <c r="O291" s="962" t="s">
        <v>46</v>
      </c>
      <c r="P291" s="963"/>
      <c r="Q291" s="964"/>
      <c r="R291" s="827" t="s">
        <v>47</v>
      </c>
      <c r="S291" s="829"/>
    </row>
    <row r="292" spans="1:19" ht="30" customHeight="1" x14ac:dyDescent="0.25">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0" customHeight="1" x14ac:dyDescent="0.25">
      <c r="A293" s="831"/>
      <c r="B293" s="831"/>
      <c r="C293" s="853"/>
      <c r="D293" s="831"/>
      <c r="E293" s="831"/>
      <c r="F293" s="149" t="s">
        <v>63</v>
      </c>
      <c r="G293" s="149" t="s">
        <v>64</v>
      </c>
      <c r="H293" s="149" t="s">
        <v>65</v>
      </c>
      <c r="I293" s="831"/>
      <c r="J293" s="831"/>
      <c r="K293" s="152" t="s">
        <v>66</v>
      </c>
      <c r="L293" s="152" t="s">
        <v>67</v>
      </c>
      <c r="M293" s="152" t="s">
        <v>68</v>
      </c>
      <c r="N293" s="152" t="s">
        <v>67</v>
      </c>
      <c r="O293" s="831"/>
      <c r="P293" s="831"/>
      <c r="Q293" s="831"/>
      <c r="R293" s="831"/>
      <c r="S293" s="831"/>
    </row>
    <row r="294" spans="1:19" x14ac:dyDescent="0.25">
      <c r="A294" s="965" t="s">
        <v>2407</v>
      </c>
      <c r="B294" s="966"/>
      <c r="C294" s="966"/>
      <c r="D294" s="966"/>
      <c r="E294" s="966"/>
      <c r="F294" s="966"/>
      <c r="G294" s="966"/>
      <c r="H294" s="966"/>
      <c r="I294" s="966"/>
      <c r="J294" s="966"/>
      <c r="K294" s="966"/>
      <c r="L294" s="966"/>
      <c r="M294" s="966"/>
      <c r="N294" s="966"/>
      <c r="O294" s="966"/>
      <c r="P294" s="966"/>
      <c r="Q294" s="966"/>
      <c r="R294" s="966"/>
      <c r="S294" s="967"/>
    </row>
    <row r="295" spans="1:19" x14ac:dyDescent="0.25">
      <c r="A295" s="158"/>
      <c r="B295" s="156"/>
      <c r="C295" s="156"/>
      <c r="D295" s="156"/>
      <c r="E295" s="156"/>
      <c r="F295" s="156"/>
      <c r="G295" s="156"/>
      <c r="H295" s="156"/>
      <c r="I295" s="156"/>
      <c r="J295" s="156"/>
      <c r="K295" s="156"/>
      <c r="L295" s="156"/>
      <c r="M295" s="156"/>
      <c r="N295" s="156"/>
      <c r="O295" s="156"/>
      <c r="P295" s="156"/>
      <c r="Q295" s="156"/>
      <c r="R295" s="156"/>
      <c r="S295" s="156"/>
    </row>
    <row r="296" spans="1:19" x14ac:dyDescent="0.25">
      <c r="A296" s="965" t="s">
        <v>3392</v>
      </c>
      <c r="B296" s="966"/>
      <c r="C296" s="966"/>
      <c r="D296" s="966"/>
      <c r="E296" s="966"/>
      <c r="F296" s="966"/>
      <c r="G296" s="966"/>
      <c r="H296" s="966"/>
      <c r="I296" s="966"/>
      <c r="J296" s="966"/>
      <c r="K296" s="966"/>
      <c r="L296" s="966"/>
      <c r="M296" s="966"/>
      <c r="N296" s="966"/>
      <c r="O296" s="966"/>
      <c r="P296" s="966"/>
      <c r="Q296" s="966"/>
      <c r="R296" s="966"/>
      <c r="S296" s="967"/>
    </row>
    <row r="297" spans="1:19" x14ac:dyDescent="0.25">
      <c r="A297" s="373"/>
      <c r="B297" s="156"/>
      <c r="C297" s="156"/>
      <c r="D297" s="156"/>
      <c r="E297" s="156"/>
      <c r="F297" s="156"/>
      <c r="G297" s="156"/>
      <c r="H297" s="156"/>
      <c r="I297" s="156"/>
      <c r="J297" s="156"/>
      <c r="K297" s="156"/>
      <c r="L297" s="156"/>
      <c r="M297" s="156"/>
      <c r="N297" s="156"/>
      <c r="O297" s="156"/>
      <c r="P297" s="156"/>
      <c r="Q297" s="156"/>
      <c r="R297" s="156"/>
      <c r="S297" s="156"/>
    </row>
    <row r="298" spans="1:19" x14ac:dyDescent="0.25">
      <c r="A298" s="965" t="s">
        <v>3670</v>
      </c>
      <c r="B298" s="966"/>
      <c r="C298" s="966"/>
      <c r="D298" s="966"/>
      <c r="E298" s="966"/>
      <c r="F298" s="966"/>
      <c r="G298" s="966"/>
      <c r="H298" s="966"/>
      <c r="I298" s="966"/>
      <c r="J298" s="966"/>
      <c r="K298" s="966"/>
      <c r="L298" s="966"/>
      <c r="M298" s="966"/>
      <c r="N298" s="966"/>
      <c r="O298" s="966"/>
      <c r="P298" s="966"/>
      <c r="Q298" s="966"/>
      <c r="R298" s="966"/>
      <c r="S298" s="967"/>
    </row>
    <row r="299" spans="1:19" x14ac:dyDescent="0.25">
      <c r="A299" s="156"/>
      <c r="B299" s="156"/>
      <c r="C299" s="156"/>
      <c r="D299" s="156"/>
      <c r="E299" s="156"/>
      <c r="F299" s="156"/>
      <c r="G299" s="156"/>
      <c r="H299" s="156"/>
      <c r="I299" s="156"/>
      <c r="J299" s="156"/>
      <c r="K299" s="156"/>
      <c r="L299" s="156"/>
      <c r="M299" s="156"/>
      <c r="N299" s="156"/>
      <c r="O299" s="156"/>
      <c r="P299" s="156"/>
      <c r="Q299" s="156"/>
      <c r="R299" s="156"/>
      <c r="S299" s="156"/>
    </row>
    <row r="300" spans="1:19" x14ac:dyDescent="0.25">
      <c r="A300" s="965" t="s">
        <v>3747</v>
      </c>
      <c r="B300" s="966"/>
      <c r="C300" s="966"/>
      <c r="D300" s="966"/>
      <c r="E300" s="966"/>
      <c r="F300" s="966"/>
      <c r="G300" s="966"/>
      <c r="H300" s="966"/>
      <c r="I300" s="966"/>
      <c r="J300" s="966"/>
      <c r="K300" s="966"/>
      <c r="L300" s="966"/>
      <c r="M300" s="966"/>
      <c r="N300" s="966"/>
      <c r="O300" s="966"/>
      <c r="P300" s="966"/>
      <c r="Q300" s="966"/>
      <c r="R300" s="966"/>
      <c r="S300" s="967"/>
    </row>
    <row r="301" spans="1:19" x14ac:dyDescent="0.25">
      <c r="A301" s="5"/>
      <c r="B301" s="156"/>
      <c r="C301" s="156"/>
      <c r="D301" s="156"/>
      <c r="E301" s="156"/>
      <c r="F301" s="156"/>
      <c r="G301" s="156"/>
      <c r="H301" s="156"/>
      <c r="I301" s="156"/>
      <c r="J301" s="156"/>
      <c r="K301" s="156"/>
      <c r="L301" s="156"/>
      <c r="M301" s="156"/>
      <c r="N301" s="156"/>
      <c r="O301" s="156"/>
      <c r="P301" s="156"/>
      <c r="Q301" s="156"/>
      <c r="R301" s="156"/>
      <c r="S301" s="156"/>
    </row>
    <row r="302" spans="1:19" x14ac:dyDescent="0.25">
      <c r="A302" s="965" t="s">
        <v>3795</v>
      </c>
      <c r="B302" s="966"/>
      <c r="C302" s="966"/>
      <c r="D302" s="966"/>
      <c r="E302" s="966"/>
      <c r="F302" s="966"/>
      <c r="G302" s="966"/>
      <c r="H302" s="966"/>
      <c r="I302" s="966"/>
      <c r="J302" s="966"/>
      <c r="K302" s="966"/>
      <c r="L302" s="966"/>
      <c r="M302" s="966"/>
      <c r="N302" s="966"/>
      <c r="O302" s="966"/>
      <c r="P302" s="966"/>
      <c r="Q302" s="966"/>
      <c r="R302" s="966"/>
      <c r="S302" s="967"/>
    </row>
    <row r="303" spans="1:19" x14ac:dyDescent="0.25">
      <c r="A303" s="148"/>
      <c r="B303" s="156"/>
      <c r="C303" s="156"/>
      <c r="D303" s="156"/>
      <c r="E303" s="156"/>
      <c r="F303" s="156"/>
      <c r="G303" s="156"/>
      <c r="H303" s="156"/>
      <c r="I303" s="156"/>
      <c r="J303" s="156"/>
      <c r="K303" s="156"/>
      <c r="L303" s="156"/>
      <c r="M303" s="156"/>
      <c r="N303" s="156"/>
      <c r="O303" s="156"/>
      <c r="P303" s="156"/>
      <c r="Q303" s="156"/>
      <c r="R303" s="156"/>
      <c r="S303" s="156"/>
    </row>
    <row r="304" spans="1:19" x14ac:dyDescent="0.25">
      <c r="A304" s="965" t="s">
        <v>3818</v>
      </c>
      <c r="B304" s="966"/>
      <c r="C304" s="966"/>
      <c r="D304" s="966"/>
      <c r="E304" s="966"/>
      <c r="F304" s="966"/>
      <c r="G304" s="966"/>
      <c r="H304" s="966"/>
      <c r="I304" s="966"/>
      <c r="J304" s="966"/>
      <c r="K304" s="966"/>
      <c r="L304" s="966"/>
      <c r="M304" s="966"/>
      <c r="N304" s="966"/>
      <c r="O304" s="966"/>
      <c r="P304" s="966"/>
      <c r="Q304" s="966"/>
      <c r="R304" s="966"/>
      <c r="S304" s="967"/>
    </row>
    <row r="305" spans="1:19" x14ac:dyDescent="0.25">
      <c r="A305" s="148"/>
      <c r="B305" s="156"/>
      <c r="C305" s="156"/>
      <c r="D305" s="156"/>
      <c r="E305" s="156"/>
      <c r="F305" s="156"/>
      <c r="G305" s="156"/>
      <c r="H305" s="156"/>
      <c r="I305" s="156"/>
      <c r="J305" s="156"/>
      <c r="K305" s="156"/>
      <c r="L305" s="156"/>
      <c r="M305" s="156"/>
      <c r="N305" s="156"/>
      <c r="O305" s="156"/>
      <c r="P305" s="156"/>
      <c r="Q305" s="156"/>
      <c r="R305" s="156"/>
      <c r="S305" s="156"/>
    </row>
    <row r="306" spans="1:19" x14ac:dyDescent="0.25">
      <c r="A306" s="965" t="s">
        <v>3836</v>
      </c>
      <c r="B306" s="966"/>
      <c r="C306" s="966"/>
      <c r="D306" s="966"/>
      <c r="E306" s="966"/>
      <c r="F306" s="966"/>
      <c r="G306" s="966"/>
      <c r="H306" s="966"/>
      <c r="I306" s="966"/>
      <c r="J306" s="966"/>
      <c r="K306" s="966"/>
      <c r="L306" s="966"/>
      <c r="M306" s="966"/>
      <c r="N306" s="966"/>
      <c r="O306" s="966"/>
      <c r="P306" s="966"/>
      <c r="Q306" s="966"/>
      <c r="R306" s="966"/>
      <c r="S306" s="967"/>
    </row>
    <row r="307" spans="1:19" x14ac:dyDescent="0.25">
      <c r="A307" s="156"/>
      <c r="B307" s="160"/>
      <c r="C307" s="156"/>
      <c r="D307" s="156"/>
      <c r="E307" s="156"/>
      <c r="F307" s="156"/>
      <c r="G307" s="156"/>
      <c r="H307" s="160"/>
      <c r="I307" s="156"/>
      <c r="J307" s="156"/>
      <c r="K307" s="156"/>
      <c r="L307" s="156"/>
      <c r="M307" s="156"/>
      <c r="N307" s="156"/>
      <c r="O307" s="156"/>
      <c r="P307" s="156"/>
      <c r="Q307" s="156"/>
      <c r="R307" s="156"/>
      <c r="S307" s="156"/>
    </row>
    <row r="308" spans="1:19" x14ac:dyDescent="0.25">
      <c r="A308" s="965" t="s">
        <v>3854</v>
      </c>
      <c r="B308" s="966"/>
      <c r="C308" s="966"/>
      <c r="D308" s="966"/>
      <c r="E308" s="966"/>
      <c r="F308" s="966"/>
      <c r="G308" s="966"/>
      <c r="H308" s="966"/>
      <c r="I308" s="966"/>
      <c r="J308" s="966"/>
      <c r="K308" s="966"/>
      <c r="L308" s="966"/>
      <c r="M308" s="966"/>
      <c r="N308" s="966"/>
      <c r="O308" s="966"/>
      <c r="P308" s="966"/>
      <c r="Q308" s="966"/>
      <c r="R308" s="966"/>
      <c r="S308" s="967"/>
    </row>
    <row r="309" spans="1:19" x14ac:dyDescent="0.25">
      <c r="A309" s="148"/>
      <c r="B309" s="156"/>
      <c r="C309" s="156"/>
      <c r="D309" s="156"/>
      <c r="E309" s="156"/>
      <c r="F309" s="156"/>
      <c r="G309" s="156"/>
      <c r="H309" s="156"/>
      <c r="I309" s="156"/>
      <c r="J309" s="156"/>
      <c r="K309" s="156"/>
      <c r="L309" s="156"/>
      <c r="M309" s="156"/>
      <c r="N309" s="156"/>
      <c r="O309" s="156"/>
      <c r="P309" s="156"/>
      <c r="Q309" s="156"/>
      <c r="R309" s="156"/>
      <c r="S309" s="156"/>
    </row>
    <row r="310" spans="1:19" x14ac:dyDescent="0.25">
      <c r="A310" s="965" t="s">
        <v>3841</v>
      </c>
      <c r="B310" s="966"/>
      <c r="C310" s="966"/>
      <c r="D310" s="966"/>
      <c r="E310" s="966"/>
      <c r="F310" s="966"/>
      <c r="G310" s="966"/>
      <c r="H310" s="966"/>
      <c r="I310" s="966"/>
      <c r="J310" s="966"/>
      <c r="K310" s="966"/>
      <c r="L310" s="966"/>
      <c r="M310" s="966"/>
      <c r="N310" s="966"/>
      <c r="O310" s="966"/>
      <c r="P310" s="966"/>
      <c r="Q310" s="966"/>
      <c r="R310" s="966"/>
      <c r="S310" s="967"/>
    </row>
    <row r="311" spans="1:19" x14ac:dyDescent="0.25">
      <c r="A311" s="148"/>
      <c r="B311" s="156"/>
      <c r="C311" s="156"/>
      <c r="D311" s="156"/>
      <c r="E311" s="156"/>
      <c r="F311" s="156"/>
      <c r="G311" s="156"/>
      <c r="H311" s="156"/>
      <c r="I311" s="156"/>
      <c r="J311" s="156"/>
      <c r="K311" s="156"/>
      <c r="L311" s="156"/>
      <c r="M311" s="156"/>
      <c r="N311" s="156"/>
      <c r="O311" s="156"/>
      <c r="P311" s="156"/>
      <c r="Q311" s="156"/>
      <c r="R311" s="156"/>
      <c r="S311" s="156"/>
    </row>
    <row r="312" spans="1:19" x14ac:dyDescent="0.25">
      <c r="A312" s="965" t="s">
        <v>3882</v>
      </c>
      <c r="B312" s="966"/>
      <c r="C312" s="966"/>
      <c r="D312" s="966"/>
      <c r="E312" s="966"/>
      <c r="F312" s="966"/>
      <c r="G312" s="966"/>
      <c r="H312" s="966"/>
      <c r="I312" s="966"/>
      <c r="J312" s="966"/>
      <c r="K312" s="966"/>
      <c r="L312" s="966"/>
      <c r="M312" s="966"/>
      <c r="N312" s="966"/>
      <c r="O312" s="966"/>
      <c r="P312" s="966"/>
      <c r="Q312" s="966"/>
      <c r="R312" s="966"/>
      <c r="S312" s="967"/>
    </row>
    <row r="313" spans="1:19" x14ac:dyDescent="0.25">
      <c r="A313" s="148"/>
      <c r="B313" s="156"/>
      <c r="C313" s="156"/>
      <c r="D313" s="156"/>
      <c r="E313" s="156"/>
      <c r="F313" s="156"/>
      <c r="G313" s="156"/>
      <c r="H313" s="156"/>
      <c r="I313" s="156"/>
      <c r="J313" s="156"/>
      <c r="K313" s="156"/>
      <c r="L313" s="156"/>
      <c r="M313" s="156"/>
      <c r="N313" s="156"/>
      <c r="O313" s="156"/>
      <c r="P313" s="156"/>
      <c r="Q313" s="156"/>
      <c r="R313" s="156"/>
      <c r="S313" s="156"/>
    </row>
    <row r="314" spans="1:19" x14ac:dyDescent="0.25">
      <c r="A314" s="965" t="s">
        <v>3884</v>
      </c>
      <c r="B314" s="966"/>
      <c r="C314" s="966"/>
      <c r="D314" s="966"/>
      <c r="E314" s="966"/>
      <c r="F314" s="966"/>
      <c r="G314" s="966"/>
      <c r="H314" s="966"/>
      <c r="I314" s="966"/>
      <c r="J314" s="966"/>
      <c r="K314" s="966"/>
      <c r="L314" s="966"/>
      <c r="M314" s="966"/>
      <c r="N314" s="966"/>
      <c r="O314" s="966"/>
      <c r="P314" s="966"/>
      <c r="Q314" s="966"/>
      <c r="R314" s="966"/>
      <c r="S314" s="967"/>
    </row>
    <row r="315" spans="1:19" x14ac:dyDescent="0.25">
      <c r="A315" s="148"/>
      <c r="B315" s="156"/>
      <c r="C315" s="156"/>
      <c r="D315" s="156"/>
      <c r="E315" s="156"/>
      <c r="F315" s="156"/>
      <c r="G315" s="156"/>
      <c r="H315" s="156"/>
      <c r="I315" s="156"/>
      <c r="J315" s="156"/>
      <c r="K315" s="156"/>
      <c r="L315" s="156"/>
      <c r="M315" s="156"/>
      <c r="N315" s="156"/>
      <c r="O315" s="156"/>
      <c r="P315" s="156"/>
      <c r="Q315" s="156"/>
      <c r="R315" s="156"/>
      <c r="S315" s="156"/>
    </row>
    <row r="316" spans="1:19" x14ac:dyDescent="0.25">
      <c r="A316" s="965" t="s">
        <v>3890</v>
      </c>
      <c r="B316" s="966"/>
      <c r="C316" s="966"/>
      <c r="D316" s="966"/>
      <c r="E316" s="966"/>
      <c r="F316" s="966"/>
      <c r="G316" s="966"/>
      <c r="H316" s="966"/>
      <c r="I316" s="966"/>
      <c r="J316" s="966"/>
      <c r="K316" s="966"/>
      <c r="L316" s="966"/>
      <c r="M316" s="966"/>
      <c r="N316" s="966"/>
      <c r="O316" s="966"/>
      <c r="P316" s="966"/>
      <c r="Q316" s="966"/>
      <c r="R316" s="966"/>
      <c r="S316" s="967"/>
    </row>
    <row r="317" spans="1:19" x14ac:dyDescent="0.25">
      <c r="A317" s="148"/>
      <c r="B317" s="156"/>
      <c r="C317" s="156"/>
      <c r="D317" s="156"/>
      <c r="E317" s="156"/>
      <c r="F317" s="156"/>
      <c r="G317" s="156"/>
      <c r="H317" s="156"/>
      <c r="I317" s="156"/>
      <c r="J317" s="156"/>
      <c r="K317" s="156"/>
      <c r="L317" s="156"/>
      <c r="M317" s="156"/>
      <c r="N317" s="156"/>
      <c r="O317" s="156"/>
      <c r="P317" s="156"/>
      <c r="Q317" s="156"/>
      <c r="R317" s="156"/>
      <c r="S317" s="156"/>
    </row>
    <row r="318" spans="1:19" x14ac:dyDescent="0.25">
      <c r="A318" s="823" t="s">
        <v>181</v>
      </c>
      <c r="B318" s="846"/>
      <c r="C318" s="846"/>
      <c r="D318" s="846"/>
      <c r="E318" s="846"/>
      <c r="F318" s="846"/>
      <c r="G318" s="846"/>
      <c r="H318" s="846"/>
      <c r="I318" s="846"/>
      <c r="J318" s="846"/>
      <c r="K318" s="846"/>
      <c r="L318" s="846"/>
      <c r="M318" s="846"/>
      <c r="N318" s="846"/>
      <c r="O318" s="846"/>
      <c r="P318" s="846"/>
      <c r="Q318" s="846"/>
      <c r="R318" s="846"/>
      <c r="S318" s="847"/>
    </row>
    <row r="319" spans="1:19" s="104" customFormat="1" x14ac:dyDescent="0.25">
      <c r="A319" s="164">
        <f>SUM(A317,A315,A313,A311,A309,A307,A305,A303,A301,A299,A297,A295)</f>
        <v>0</v>
      </c>
      <c r="B319" s="576">
        <f t="shared" ref="B319:S319" si="8">SUM(B317,B315,B313,B311,B309,B307,B305,B303,B301,B299,B297,B295)</f>
        <v>0</v>
      </c>
      <c r="C319" s="576">
        <f t="shared" si="8"/>
        <v>0</v>
      </c>
      <c r="D319" s="576">
        <f t="shared" si="8"/>
        <v>0</v>
      </c>
      <c r="E319" s="576">
        <f t="shared" si="8"/>
        <v>0</v>
      </c>
      <c r="F319" s="576">
        <f t="shared" si="8"/>
        <v>0</v>
      </c>
      <c r="G319" s="576">
        <f t="shared" si="8"/>
        <v>0</v>
      </c>
      <c r="H319" s="576">
        <f t="shared" si="8"/>
        <v>0</v>
      </c>
      <c r="I319" s="576">
        <f t="shared" si="8"/>
        <v>0</v>
      </c>
      <c r="J319" s="576">
        <f t="shared" si="8"/>
        <v>0</v>
      </c>
      <c r="K319" s="576">
        <f t="shared" si="8"/>
        <v>0</v>
      </c>
      <c r="L319" s="576">
        <f t="shared" si="8"/>
        <v>0</v>
      </c>
      <c r="M319" s="576">
        <f t="shared" si="8"/>
        <v>0</v>
      </c>
      <c r="N319" s="576">
        <f t="shared" si="8"/>
        <v>0</v>
      </c>
      <c r="O319" s="576">
        <f t="shared" si="8"/>
        <v>0</v>
      </c>
      <c r="P319" s="576">
        <f t="shared" si="8"/>
        <v>0</v>
      </c>
      <c r="Q319" s="576">
        <f t="shared" si="8"/>
        <v>0</v>
      </c>
      <c r="R319" s="576">
        <f t="shared" si="8"/>
        <v>0</v>
      </c>
      <c r="S319" s="576">
        <f t="shared" si="8"/>
        <v>0</v>
      </c>
    </row>
    <row r="320" spans="1:19" x14ac:dyDescent="0.25">
      <c r="A320" s="5"/>
      <c r="B320" s="5"/>
      <c r="C320" s="5"/>
      <c r="D320" s="5"/>
      <c r="E320" s="5"/>
      <c r="F320" s="5"/>
      <c r="G320" s="5"/>
      <c r="H320" s="5"/>
      <c r="I320" s="5"/>
      <c r="J320" s="5"/>
      <c r="K320" s="5"/>
      <c r="L320" s="5"/>
      <c r="M320" s="5"/>
      <c r="N320" s="5"/>
      <c r="O320" s="5"/>
      <c r="P320" s="5"/>
      <c r="Q320" s="5"/>
      <c r="R320" s="5"/>
      <c r="S320" s="5"/>
    </row>
    <row r="321" spans="1:19" ht="25.5" customHeight="1" x14ac:dyDescent="0.25">
      <c r="A321" s="1101" t="s">
        <v>1474</v>
      </c>
      <c r="B321" s="1102"/>
      <c r="C321" s="1102"/>
      <c r="D321" s="1102"/>
      <c r="E321" s="1102"/>
      <c r="F321" s="1102"/>
      <c r="G321" s="1102"/>
      <c r="H321" s="1102"/>
      <c r="I321" s="1102"/>
      <c r="J321" s="1102"/>
      <c r="K321" s="1102"/>
      <c r="L321" s="1102"/>
      <c r="M321" s="1102"/>
      <c r="N321" s="1102"/>
      <c r="O321" s="1102"/>
      <c r="P321" s="1102"/>
      <c r="Q321" s="1102"/>
      <c r="R321" s="1102"/>
      <c r="S321" s="1103"/>
    </row>
    <row r="322" spans="1:19" ht="15" customHeight="1" x14ac:dyDescent="0.25">
      <c r="A322" s="833" t="s">
        <v>173</v>
      </c>
      <c r="B322" s="834"/>
      <c r="C322" s="834"/>
      <c r="D322" s="834"/>
      <c r="E322" s="834"/>
      <c r="F322" s="834"/>
      <c r="G322" s="834"/>
      <c r="H322" s="834"/>
      <c r="I322" s="834"/>
      <c r="J322" s="834"/>
      <c r="K322" s="834"/>
      <c r="L322" s="834"/>
      <c r="M322" s="834"/>
      <c r="N322" s="834"/>
      <c r="O322" s="834"/>
      <c r="P322" s="834"/>
      <c r="Q322" s="834"/>
      <c r="R322" s="834"/>
      <c r="S322" s="835"/>
    </row>
    <row r="323" spans="1:19" x14ac:dyDescent="0.25">
      <c r="A323" s="833" t="s">
        <v>1166</v>
      </c>
      <c r="B323" s="834"/>
      <c r="C323" s="834"/>
      <c r="D323" s="834"/>
      <c r="E323" s="834"/>
      <c r="F323" s="834"/>
      <c r="G323" s="834"/>
      <c r="H323" s="834"/>
      <c r="I323" s="834"/>
      <c r="J323" s="834"/>
      <c r="K323" s="834"/>
      <c r="L323" s="834"/>
      <c r="M323" s="834"/>
      <c r="N323" s="834"/>
      <c r="O323" s="834"/>
      <c r="P323" s="834"/>
      <c r="Q323" s="834"/>
      <c r="R323" s="834"/>
      <c r="S323" s="835"/>
    </row>
    <row r="324" spans="1:19" x14ac:dyDescent="0.25">
      <c r="A324" s="833" t="s">
        <v>1167</v>
      </c>
      <c r="B324" s="834"/>
      <c r="C324" s="834"/>
      <c r="D324" s="834"/>
      <c r="E324" s="834"/>
      <c r="F324" s="834"/>
      <c r="G324" s="834"/>
      <c r="H324" s="834"/>
      <c r="I324" s="834"/>
      <c r="J324" s="834"/>
      <c r="K324" s="834"/>
      <c r="L324" s="834"/>
      <c r="M324" s="834"/>
      <c r="N324" s="834"/>
      <c r="O324" s="834"/>
      <c r="P324" s="834"/>
      <c r="Q324" s="834"/>
      <c r="R324" s="834"/>
      <c r="S324" s="835"/>
    </row>
    <row r="325" spans="1:19" x14ac:dyDescent="0.25">
      <c r="A325" s="833" t="s">
        <v>1168</v>
      </c>
      <c r="B325" s="834"/>
      <c r="C325" s="834"/>
      <c r="D325" s="834"/>
      <c r="E325" s="834"/>
      <c r="F325" s="834"/>
      <c r="G325" s="834"/>
      <c r="H325" s="834"/>
      <c r="I325" s="834"/>
      <c r="J325" s="834"/>
      <c r="K325" s="834"/>
      <c r="L325" s="834"/>
      <c r="M325" s="834"/>
      <c r="N325" s="834"/>
      <c r="O325" s="834"/>
      <c r="P325" s="834"/>
      <c r="Q325" s="834"/>
      <c r="R325" s="834"/>
      <c r="S325" s="835"/>
    </row>
    <row r="326" spans="1:19" x14ac:dyDescent="0.25">
      <c r="A326" s="833" t="s">
        <v>1169</v>
      </c>
      <c r="B326" s="834"/>
      <c r="C326" s="834"/>
      <c r="D326" s="834"/>
      <c r="E326" s="834"/>
      <c r="F326" s="834"/>
      <c r="G326" s="834"/>
      <c r="H326" s="834"/>
      <c r="I326" s="834"/>
      <c r="J326" s="834"/>
      <c r="K326" s="834"/>
      <c r="L326" s="834"/>
      <c r="M326" s="834"/>
      <c r="N326" s="834"/>
      <c r="O326" s="834"/>
      <c r="P326" s="834"/>
      <c r="Q326" s="834"/>
      <c r="R326" s="834"/>
      <c r="S326" s="835"/>
    </row>
    <row r="327" spans="1:19" x14ac:dyDescent="0.25">
      <c r="A327" s="833" t="s">
        <v>1170</v>
      </c>
      <c r="B327" s="834"/>
      <c r="C327" s="834"/>
      <c r="D327" s="834"/>
      <c r="E327" s="834"/>
      <c r="F327" s="834"/>
      <c r="G327" s="834"/>
      <c r="H327" s="834"/>
      <c r="I327" s="834"/>
      <c r="J327" s="834"/>
      <c r="K327" s="834"/>
      <c r="L327" s="834"/>
      <c r="M327" s="834"/>
      <c r="N327" s="834"/>
      <c r="O327" s="834"/>
      <c r="P327" s="834"/>
      <c r="Q327" s="834"/>
      <c r="R327" s="834"/>
      <c r="S327" s="835"/>
    </row>
    <row r="328" spans="1:19" x14ac:dyDescent="0.25">
      <c r="A328" s="833" t="s">
        <v>1171</v>
      </c>
      <c r="B328" s="834"/>
      <c r="C328" s="834"/>
      <c r="D328" s="834"/>
      <c r="E328" s="834"/>
      <c r="F328" s="834"/>
      <c r="G328" s="834"/>
      <c r="H328" s="834"/>
      <c r="I328" s="834"/>
      <c r="J328" s="834"/>
      <c r="K328" s="834"/>
      <c r="L328" s="834"/>
      <c r="M328" s="834"/>
      <c r="N328" s="834"/>
      <c r="O328" s="834"/>
      <c r="P328" s="834"/>
      <c r="Q328" s="834"/>
      <c r="R328" s="834"/>
      <c r="S328" s="835"/>
    </row>
    <row r="329" spans="1:19" x14ac:dyDescent="0.25">
      <c r="A329" s="833" t="s">
        <v>387</v>
      </c>
      <c r="B329" s="834"/>
      <c r="C329" s="834"/>
      <c r="D329" s="834"/>
      <c r="E329" s="834"/>
      <c r="F329" s="834"/>
      <c r="G329" s="834"/>
      <c r="H329" s="834"/>
      <c r="I329" s="834"/>
      <c r="J329" s="834"/>
      <c r="K329" s="834"/>
      <c r="L329" s="834"/>
      <c r="M329" s="834"/>
      <c r="N329" s="834"/>
      <c r="O329" s="834"/>
      <c r="P329" s="834"/>
      <c r="Q329" s="834"/>
      <c r="R329" s="834"/>
      <c r="S329" s="835"/>
    </row>
    <row r="330" spans="1:19" x14ac:dyDescent="0.25">
      <c r="A330" s="836" t="s">
        <v>1172</v>
      </c>
      <c r="B330" s="837"/>
      <c r="C330" s="837"/>
      <c r="D330" s="837"/>
      <c r="E330" s="837"/>
      <c r="F330" s="837"/>
      <c r="G330" s="837"/>
      <c r="H330" s="837"/>
      <c r="I330" s="837"/>
      <c r="J330" s="837"/>
      <c r="K330" s="837"/>
      <c r="L330" s="837"/>
      <c r="M330" s="837"/>
      <c r="N330" s="837"/>
      <c r="O330" s="837"/>
      <c r="P330" s="837"/>
      <c r="Q330" s="837"/>
      <c r="R330" s="837"/>
      <c r="S330" s="838"/>
    </row>
    <row r="331" spans="1:19" ht="37.5" customHeight="1" x14ac:dyDescent="0.25">
      <c r="A331" s="831" t="s">
        <v>41</v>
      </c>
      <c r="B331" s="831"/>
      <c r="C331" s="831"/>
      <c r="D331" s="831" t="s">
        <v>42</v>
      </c>
      <c r="E331" s="831"/>
      <c r="F331" s="831" t="s">
        <v>43</v>
      </c>
      <c r="G331" s="831"/>
      <c r="H331" s="831"/>
      <c r="I331" s="831" t="s">
        <v>44</v>
      </c>
      <c r="J331" s="831"/>
      <c r="K331" s="827" t="s">
        <v>45</v>
      </c>
      <c r="L331" s="839"/>
      <c r="M331" s="839"/>
      <c r="N331" s="840"/>
      <c r="O331" s="841" t="s">
        <v>46</v>
      </c>
      <c r="P331" s="841"/>
      <c r="Q331" s="842"/>
      <c r="R331" s="831" t="s">
        <v>47</v>
      </c>
      <c r="S331" s="831"/>
    </row>
    <row r="332" spans="1:19" ht="24.75" customHeight="1" x14ac:dyDescent="0.25">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6" customHeight="1" x14ac:dyDescent="0.25">
      <c r="A333" s="831"/>
      <c r="B333" s="831"/>
      <c r="C333" s="853"/>
      <c r="D333" s="831"/>
      <c r="E333" s="831"/>
      <c r="F333" s="149" t="s">
        <v>63</v>
      </c>
      <c r="G333" s="149" t="s">
        <v>64</v>
      </c>
      <c r="H333" s="149" t="s">
        <v>65</v>
      </c>
      <c r="I333" s="831"/>
      <c r="J333" s="831"/>
      <c r="K333" s="152" t="s">
        <v>66</v>
      </c>
      <c r="L333" s="152" t="s">
        <v>67</v>
      </c>
      <c r="M333" s="152" t="s">
        <v>68</v>
      </c>
      <c r="N333" s="152" t="s">
        <v>67</v>
      </c>
      <c r="O333" s="831"/>
      <c r="P333" s="831"/>
      <c r="Q333" s="831"/>
      <c r="R333" s="831"/>
      <c r="S333" s="831"/>
    </row>
    <row r="334" spans="1:19" x14ac:dyDescent="0.25">
      <c r="A334" s="826" t="s">
        <v>2407</v>
      </c>
      <c r="B334" s="826"/>
      <c r="C334" s="826"/>
      <c r="D334" s="826"/>
      <c r="E334" s="826"/>
      <c r="F334" s="826"/>
      <c r="G334" s="826"/>
      <c r="H334" s="826"/>
      <c r="I334" s="826"/>
      <c r="J334" s="826"/>
      <c r="K334" s="826"/>
      <c r="L334" s="826"/>
      <c r="M334" s="826"/>
      <c r="N334" s="826"/>
      <c r="O334" s="826"/>
      <c r="P334" s="826"/>
      <c r="Q334" s="826"/>
      <c r="R334" s="826"/>
      <c r="S334" s="826"/>
    </row>
    <row r="335" spans="1:19" x14ac:dyDescent="0.25">
      <c r="A335" s="158"/>
      <c r="B335" s="156"/>
      <c r="C335" s="156"/>
      <c r="D335" s="156"/>
      <c r="E335" s="156"/>
      <c r="F335" s="156"/>
      <c r="G335" s="156"/>
      <c r="H335" s="156"/>
      <c r="I335" s="156"/>
      <c r="J335" s="156"/>
      <c r="K335" s="156"/>
      <c r="L335" s="156"/>
      <c r="M335" s="156"/>
      <c r="N335" s="156"/>
      <c r="O335" s="156"/>
      <c r="P335" s="156"/>
      <c r="Q335" s="156"/>
      <c r="R335" s="156"/>
      <c r="S335" s="156"/>
    </row>
    <row r="336" spans="1:19" x14ac:dyDescent="0.25">
      <c r="A336" s="826" t="s">
        <v>3392</v>
      </c>
      <c r="B336" s="826"/>
      <c r="C336" s="826"/>
      <c r="D336" s="826"/>
      <c r="E336" s="826"/>
      <c r="F336" s="826"/>
      <c r="G336" s="826"/>
      <c r="H336" s="826"/>
      <c r="I336" s="826"/>
      <c r="J336" s="826"/>
      <c r="K336" s="826"/>
      <c r="L336" s="826"/>
      <c r="M336" s="826"/>
      <c r="N336" s="826"/>
      <c r="O336" s="826"/>
      <c r="P336" s="826"/>
      <c r="Q336" s="826"/>
      <c r="R336" s="826"/>
      <c r="S336" s="826"/>
    </row>
    <row r="337" spans="1:19" x14ac:dyDescent="0.25">
      <c r="A337" s="373"/>
      <c r="B337" s="156"/>
      <c r="C337" s="156"/>
      <c r="D337" s="156"/>
      <c r="E337" s="156"/>
      <c r="F337" s="156"/>
      <c r="G337" s="156"/>
      <c r="H337" s="156"/>
      <c r="I337" s="156"/>
      <c r="J337" s="156"/>
      <c r="K337" s="156"/>
      <c r="L337" s="156"/>
      <c r="M337" s="156"/>
      <c r="N337" s="156"/>
      <c r="O337" s="156"/>
      <c r="P337" s="156"/>
      <c r="Q337" s="156"/>
      <c r="R337" s="156"/>
      <c r="S337" s="156"/>
    </row>
    <row r="338" spans="1:19" x14ac:dyDescent="0.25">
      <c r="A338" s="826" t="s">
        <v>3670</v>
      </c>
      <c r="B338" s="826"/>
      <c r="C338" s="826"/>
      <c r="D338" s="826"/>
      <c r="E338" s="826"/>
      <c r="F338" s="826"/>
      <c r="G338" s="826"/>
      <c r="H338" s="826"/>
      <c r="I338" s="826"/>
      <c r="J338" s="826"/>
      <c r="K338" s="826"/>
      <c r="L338" s="826"/>
      <c r="M338" s="826"/>
      <c r="N338" s="826"/>
      <c r="O338" s="826"/>
      <c r="P338" s="826"/>
      <c r="Q338" s="826"/>
      <c r="R338" s="826"/>
      <c r="S338" s="826"/>
    </row>
    <row r="339" spans="1:19" x14ac:dyDescent="0.25">
      <c r="A339" s="148"/>
      <c r="B339" s="156"/>
      <c r="C339" s="156"/>
      <c r="D339" s="156"/>
      <c r="E339" s="156"/>
      <c r="F339" s="156"/>
      <c r="G339" s="156"/>
      <c r="H339" s="156"/>
      <c r="I339" s="156"/>
      <c r="J339" s="156"/>
      <c r="K339" s="156"/>
      <c r="L339" s="156"/>
      <c r="M339" s="156"/>
      <c r="N339" s="156"/>
      <c r="O339" s="156"/>
      <c r="P339" s="156"/>
      <c r="Q339" s="156"/>
      <c r="R339" s="156"/>
      <c r="S339" s="156"/>
    </row>
    <row r="340" spans="1:19" x14ac:dyDescent="0.25">
      <c r="A340" s="826" t="s">
        <v>3747</v>
      </c>
      <c r="B340" s="826"/>
      <c r="C340" s="826"/>
      <c r="D340" s="826"/>
      <c r="E340" s="826"/>
      <c r="F340" s="826"/>
      <c r="G340" s="826"/>
      <c r="H340" s="826"/>
      <c r="I340" s="826"/>
      <c r="J340" s="826"/>
      <c r="K340" s="826"/>
      <c r="L340" s="826"/>
      <c r="M340" s="826"/>
      <c r="N340" s="826"/>
      <c r="O340" s="826"/>
      <c r="P340" s="826"/>
      <c r="Q340" s="826"/>
      <c r="R340" s="826"/>
      <c r="S340" s="826"/>
    </row>
    <row r="341" spans="1:19" x14ac:dyDescent="0.25">
      <c r="A341" s="148"/>
      <c r="B341" s="156"/>
      <c r="C341" s="156"/>
      <c r="D341" s="156"/>
      <c r="E341" s="156"/>
      <c r="F341" s="156"/>
      <c r="G341" s="156"/>
      <c r="H341" s="156"/>
      <c r="I341" s="156"/>
      <c r="J341" s="156"/>
      <c r="K341" s="156"/>
      <c r="L341" s="156"/>
      <c r="M341" s="156"/>
      <c r="N341" s="156"/>
      <c r="O341" s="156"/>
      <c r="P341" s="156"/>
      <c r="Q341" s="156"/>
      <c r="R341" s="156"/>
      <c r="S341" s="156"/>
    </row>
    <row r="342" spans="1:19" x14ac:dyDescent="0.25">
      <c r="A342" s="832" t="s">
        <v>3796</v>
      </c>
      <c r="B342" s="832"/>
      <c r="C342" s="832"/>
      <c r="D342" s="832"/>
      <c r="E342" s="832"/>
      <c r="F342" s="832"/>
      <c r="G342" s="832"/>
      <c r="H342" s="832"/>
      <c r="I342" s="832"/>
      <c r="J342" s="832"/>
      <c r="K342" s="832"/>
      <c r="L342" s="832"/>
      <c r="M342" s="832"/>
      <c r="N342" s="832"/>
      <c r="O342" s="832"/>
      <c r="P342" s="832"/>
      <c r="Q342" s="832"/>
      <c r="R342" s="832"/>
      <c r="S342" s="832"/>
    </row>
    <row r="343" spans="1:19" x14ac:dyDescent="0.25">
      <c r="A343" s="148"/>
      <c r="B343" s="156"/>
      <c r="C343" s="156"/>
      <c r="D343" s="156"/>
      <c r="E343" s="156"/>
      <c r="F343" s="156"/>
      <c r="G343" s="156"/>
      <c r="H343" s="156"/>
      <c r="I343" s="156"/>
      <c r="J343" s="156"/>
      <c r="K343" s="156"/>
      <c r="L343" s="156"/>
      <c r="M343" s="156"/>
      <c r="N343" s="156"/>
      <c r="O343" s="156"/>
      <c r="P343" s="156"/>
      <c r="Q343" s="156"/>
      <c r="R343" s="156"/>
      <c r="S343" s="156"/>
    </row>
    <row r="344" spans="1:19" x14ac:dyDescent="0.25">
      <c r="A344" s="826" t="s">
        <v>3818</v>
      </c>
      <c r="B344" s="826"/>
      <c r="C344" s="826"/>
      <c r="D344" s="826"/>
      <c r="E344" s="826"/>
      <c r="F344" s="826"/>
      <c r="G344" s="826"/>
      <c r="H344" s="826"/>
      <c r="I344" s="826"/>
      <c r="J344" s="826"/>
      <c r="K344" s="826"/>
      <c r="L344" s="826"/>
      <c r="M344" s="826"/>
      <c r="N344" s="826"/>
      <c r="O344" s="826"/>
      <c r="P344" s="826"/>
      <c r="Q344" s="826"/>
      <c r="R344" s="826"/>
      <c r="S344" s="826"/>
    </row>
    <row r="345" spans="1:19" x14ac:dyDescent="0.25">
      <c r="A345" s="148"/>
      <c r="B345" s="156"/>
      <c r="C345" s="156"/>
      <c r="D345" s="156"/>
      <c r="E345" s="156"/>
      <c r="F345" s="156"/>
      <c r="G345" s="156"/>
      <c r="H345" s="156"/>
      <c r="I345" s="156"/>
      <c r="J345" s="156"/>
      <c r="K345" s="156"/>
      <c r="L345" s="156"/>
      <c r="M345" s="156"/>
      <c r="N345" s="156"/>
      <c r="O345" s="156"/>
      <c r="P345" s="156"/>
      <c r="Q345" s="156"/>
      <c r="R345" s="156"/>
      <c r="S345" s="156"/>
    </row>
    <row r="346" spans="1:19" x14ac:dyDescent="0.25">
      <c r="A346" s="826" t="s">
        <v>3837</v>
      </c>
      <c r="B346" s="826"/>
      <c r="C346" s="826"/>
      <c r="D346" s="826"/>
      <c r="E346" s="826"/>
      <c r="F346" s="826"/>
      <c r="G346" s="826"/>
      <c r="H346" s="826"/>
      <c r="I346" s="826"/>
      <c r="J346" s="826"/>
      <c r="K346" s="826"/>
      <c r="L346" s="826"/>
      <c r="M346" s="826"/>
      <c r="N346" s="826"/>
      <c r="O346" s="826"/>
      <c r="P346" s="826"/>
      <c r="Q346" s="826"/>
      <c r="R346" s="826"/>
      <c r="S346" s="826"/>
    </row>
    <row r="347" spans="1:19" x14ac:dyDescent="0.25">
      <c r="A347" s="148"/>
      <c r="B347" s="156"/>
      <c r="C347" s="156"/>
      <c r="D347" s="156"/>
      <c r="E347" s="156"/>
      <c r="F347" s="156"/>
      <c r="G347" s="156"/>
      <c r="H347" s="156"/>
      <c r="I347" s="156"/>
      <c r="J347" s="156"/>
      <c r="K347" s="156"/>
      <c r="L347" s="156"/>
      <c r="M347" s="156"/>
      <c r="N347" s="156"/>
      <c r="O347" s="156"/>
      <c r="P347" s="156"/>
      <c r="Q347" s="156"/>
      <c r="R347" s="156"/>
      <c r="S347" s="156"/>
    </row>
    <row r="348" spans="1:19" x14ac:dyDescent="0.25">
      <c r="A348" s="826" t="s">
        <v>3839</v>
      </c>
      <c r="B348" s="826"/>
      <c r="C348" s="826"/>
      <c r="D348" s="826"/>
      <c r="E348" s="826"/>
      <c r="F348" s="826"/>
      <c r="G348" s="826"/>
      <c r="H348" s="826"/>
      <c r="I348" s="826"/>
      <c r="J348" s="826"/>
      <c r="K348" s="826"/>
      <c r="L348" s="826"/>
      <c r="M348" s="826"/>
      <c r="N348" s="826"/>
      <c r="O348" s="826"/>
      <c r="P348" s="826"/>
      <c r="Q348" s="826"/>
      <c r="R348" s="826"/>
      <c r="S348" s="826"/>
    </row>
    <row r="349" spans="1:19" x14ac:dyDescent="0.25">
      <c r="A349" s="148"/>
      <c r="B349" s="156"/>
      <c r="C349" s="156"/>
      <c r="D349" s="156"/>
      <c r="E349" s="156"/>
      <c r="F349" s="156"/>
      <c r="G349" s="156"/>
      <c r="H349" s="156"/>
      <c r="I349" s="156"/>
      <c r="J349" s="156"/>
      <c r="K349" s="156"/>
      <c r="L349" s="156"/>
      <c r="M349" s="156"/>
      <c r="N349" s="156"/>
      <c r="O349" s="156"/>
      <c r="P349" s="156"/>
      <c r="Q349" s="156"/>
      <c r="R349" s="156"/>
      <c r="S349" s="156"/>
    </row>
    <row r="350" spans="1:19" x14ac:dyDescent="0.25">
      <c r="A350" s="826" t="s">
        <v>3841</v>
      </c>
      <c r="B350" s="826"/>
      <c r="C350" s="826"/>
      <c r="D350" s="826"/>
      <c r="E350" s="826"/>
      <c r="F350" s="826"/>
      <c r="G350" s="826"/>
      <c r="H350" s="826"/>
      <c r="I350" s="826"/>
      <c r="J350" s="826"/>
      <c r="K350" s="826"/>
      <c r="L350" s="826"/>
      <c r="M350" s="826"/>
      <c r="N350" s="826"/>
      <c r="O350" s="826"/>
      <c r="P350" s="826"/>
      <c r="Q350" s="826"/>
      <c r="R350" s="826"/>
      <c r="S350" s="826"/>
    </row>
    <row r="351" spans="1:19" x14ac:dyDescent="0.25">
      <c r="A351" s="148"/>
      <c r="B351" s="156"/>
      <c r="C351" s="156"/>
      <c r="D351" s="156"/>
      <c r="E351" s="156"/>
      <c r="F351" s="156"/>
      <c r="G351" s="156"/>
      <c r="H351" s="156"/>
      <c r="I351" s="156"/>
      <c r="J351" s="156"/>
      <c r="K351" s="156"/>
      <c r="L351" s="156"/>
      <c r="M351" s="156"/>
      <c r="N351" s="156"/>
      <c r="O351" s="156"/>
      <c r="P351" s="156"/>
      <c r="Q351" s="156"/>
      <c r="R351" s="156"/>
      <c r="S351" s="156"/>
    </row>
    <row r="352" spans="1:19" x14ac:dyDescent="0.25">
      <c r="A352" s="826" t="s">
        <v>3882</v>
      </c>
      <c r="B352" s="826"/>
      <c r="C352" s="826"/>
      <c r="D352" s="826"/>
      <c r="E352" s="826"/>
      <c r="F352" s="826"/>
      <c r="G352" s="826"/>
      <c r="H352" s="826"/>
      <c r="I352" s="826"/>
      <c r="J352" s="826"/>
      <c r="K352" s="826"/>
      <c r="L352" s="826"/>
      <c r="M352" s="826"/>
      <c r="N352" s="826"/>
      <c r="O352" s="826"/>
      <c r="P352" s="826"/>
      <c r="Q352" s="826"/>
      <c r="R352" s="826"/>
      <c r="S352" s="826"/>
    </row>
    <row r="353" spans="1:19" x14ac:dyDescent="0.25">
      <c r="A353" s="148"/>
      <c r="B353" s="156"/>
      <c r="C353" s="156"/>
      <c r="D353" s="156"/>
      <c r="E353" s="156"/>
      <c r="F353" s="156"/>
      <c r="G353" s="156"/>
      <c r="H353" s="156"/>
      <c r="I353" s="156"/>
      <c r="J353" s="156"/>
      <c r="K353" s="156"/>
      <c r="L353" s="156"/>
      <c r="M353" s="156"/>
      <c r="N353" s="156"/>
      <c r="O353" s="156"/>
      <c r="P353" s="156"/>
      <c r="Q353" s="156"/>
      <c r="R353" s="156"/>
      <c r="S353" s="156"/>
    </row>
    <row r="354" spans="1:19" x14ac:dyDescent="0.25">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s="800" customFormat="1" ht="12.75" x14ac:dyDescent="0.2">
      <c r="A355" s="19">
        <v>1</v>
      </c>
      <c r="B355" s="19">
        <v>2</v>
      </c>
      <c r="C355" s="19">
        <v>3</v>
      </c>
      <c r="D355" s="19">
        <v>0</v>
      </c>
      <c r="E355" s="19">
        <v>3</v>
      </c>
      <c r="F355" s="19">
        <v>0</v>
      </c>
      <c r="G355" s="19">
        <v>3</v>
      </c>
      <c r="H355" s="19">
        <v>0</v>
      </c>
      <c r="I355" s="19">
        <v>3</v>
      </c>
      <c r="J355" s="19">
        <v>0</v>
      </c>
      <c r="K355" s="19">
        <v>0</v>
      </c>
      <c r="L355" s="19">
        <v>0</v>
      </c>
      <c r="M355" s="19">
        <v>0</v>
      </c>
      <c r="N355" s="19">
        <v>0</v>
      </c>
      <c r="O355" s="19">
        <v>2</v>
      </c>
      <c r="P355" s="19">
        <v>1</v>
      </c>
      <c r="Q355" s="19">
        <v>0</v>
      </c>
      <c r="R355" s="19">
        <v>0</v>
      </c>
      <c r="S355" s="19">
        <v>0</v>
      </c>
    </row>
    <row r="356" spans="1:19" x14ac:dyDescent="0.25">
      <c r="A356" s="826" t="s">
        <v>3890</v>
      </c>
      <c r="B356" s="826"/>
      <c r="C356" s="826"/>
      <c r="D356" s="826"/>
      <c r="E356" s="826"/>
      <c r="F356" s="826"/>
      <c r="G356" s="826"/>
      <c r="H356" s="826"/>
      <c r="I356" s="826"/>
      <c r="J356" s="826"/>
      <c r="K356" s="826"/>
      <c r="L356" s="826"/>
      <c r="M356" s="826"/>
      <c r="N356" s="826"/>
      <c r="O356" s="826"/>
      <c r="P356" s="826"/>
      <c r="Q356" s="826"/>
      <c r="R356" s="826"/>
      <c r="S356" s="826"/>
    </row>
    <row r="357" spans="1:19" x14ac:dyDescent="0.25">
      <c r="A357" s="156"/>
      <c r="B357" s="156"/>
      <c r="C357" s="156"/>
      <c r="D357" s="156"/>
      <c r="E357" s="156"/>
      <c r="F357" s="156"/>
      <c r="G357" s="156"/>
      <c r="H357" s="156"/>
      <c r="I357" s="156"/>
      <c r="J357" s="156"/>
      <c r="K357" s="156"/>
      <c r="L357" s="156"/>
      <c r="M357" s="156"/>
      <c r="N357" s="156"/>
      <c r="O357" s="156"/>
      <c r="P357" s="156"/>
      <c r="Q357" s="156"/>
      <c r="R357" s="156"/>
      <c r="S357" s="156"/>
    </row>
    <row r="358" spans="1:19" x14ac:dyDescent="0.25">
      <c r="A358" s="823" t="s">
        <v>181</v>
      </c>
      <c r="B358" s="846"/>
      <c r="C358" s="846"/>
      <c r="D358" s="846"/>
      <c r="E358" s="846"/>
      <c r="F358" s="846"/>
      <c r="G358" s="846"/>
      <c r="H358" s="846"/>
      <c r="I358" s="846"/>
      <c r="J358" s="846"/>
      <c r="K358" s="846"/>
      <c r="L358" s="846"/>
      <c r="M358" s="846"/>
      <c r="N358" s="846"/>
      <c r="O358" s="846"/>
      <c r="P358" s="846"/>
      <c r="Q358" s="846"/>
      <c r="R358" s="846"/>
      <c r="S358" s="847"/>
    </row>
    <row r="359" spans="1:19" s="104" customFormat="1" x14ac:dyDescent="0.25">
      <c r="A359" s="164">
        <v>0</v>
      </c>
      <c r="B359" s="164">
        <f t="shared" ref="B359:S359" si="9">B335+B337+B339+B341+B343+B345+B347+B349+B351+B353+B355+B357</f>
        <v>2</v>
      </c>
      <c r="C359" s="164">
        <f t="shared" si="9"/>
        <v>3</v>
      </c>
      <c r="D359" s="164">
        <f t="shared" si="9"/>
        <v>0</v>
      </c>
      <c r="E359" s="164">
        <f t="shared" si="9"/>
        <v>3</v>
      </c>
      <c r="F359" s="164">
        <f t="shared" si="9"/>
        <v>0</v>
      </c>
      <c r="G359" s="164">
        <f t="shared" si="9"/>
        <v>3</v>
      </c>
      <c r="H359" s="164">
        <f t="shared" si="9"/>
        <v>0</v>
      </c>
      <c r="I359" s="164">
        <f t="shared" si="9"/>
        <v>3</v>
      </c>
      <c r="J359" s="164">
        <f t="shared" si="9"/>
        <v>0</v>
      </c>
      <c r="K359" s="164">
        <f t="shared" si="9"/>
        <v>0</v>
      </c>
      <c r="L359" s="164">
        <f t="shared" si="9"/>
        <v>0</v>
      </c>
      <c r="M359" s="164">
        <f t="shared" si="9"/>
        <v>0</v>
      </c>
      <c r="N359" s="164">
        <f t="shared" si="9"/>
        <v>0</v>
      </c>
      <c r="O359" s="164">
        <f t="shared" si="9"/>
        <v>2</v>
      </c>
      <c r="P359" s="164">
        <f t="shared" si="9"/>
        <v>1</v>
      </c>
      <c r="Q359" s="164">
        <f t="shared" si="9"/>
        <v>0</v>
      </c>
      <c r="R359" s="164">
        <f t="shared" si="9"/>
        <v>0</v>
      </c>
      <c r="S359" s="164">
        <f t="shared" si="9"/>
        <v>0</v>
      </c>
    </row>
    <row r="360" spans="1:19" x14ac:dyDescent="0.25">
      <c r="A360" s="5"/>
      <c r="B360" s="5"/>
      <c r="C360" s="5"/>
      <c r="D360" s="5"/>
      <c r="E360" s="5"/>
      <c r="F360" s="5"/>
      <c r="G360" s="5"/>
      <c r="H360" s="5"/>
      <c r="I360" s="5"/>
      <c r="J360" s="5"/>
      <c r="K360" s="5"/>
      <c r="L360" s="5"/>
      <c r="M360" s="5"/>
      <c r="N360" s="5"/>
      <c r="O360" s="5"/>
      <c r="P360" s="5"/>
      <c r="Q360" s="5"/>
      <c r="R360" s="5"/>
      <c r="S360" s="5"/>
    </row>
    <row r="361" spans="1:19" ht="24" customHeight="1" x14ac:dyDescent="0.25">
      <c r="A361" s="1101" t="s">
        <v>1475</v>
      </c>
      <c r="B361" s="1102"/>
      <c r="C361" s="1102"/>
      <c r="D361" s="1102"/>
      <c r="E361" s="1102"/>
      <c r="F361" s="1102"/>
      <c r="G361" s="1102"/>
      <c r="H361" s="1102"/>
      <c r="I361" s="1102"/>
      <c r="J361" s="1102"/>
      <c r="K361" s="1102"/>
      <c r="L361" s="1102"/>
      <c r="M361" s="1102"/>
      <c r="N361" s="1102"/>
      <c r="O361" s="1102"/>
      <c r="P361" s="1102"/>
      <c r="Q361" s="1102"/>
      <c r="R361" s="1102"/>
      <c r="S361" s="1103"/>
    </row>
    <row r="362" spans="1:19" ht="15" customHeight="1" x14ac:dyDescent="0.25">
      <c r="A362" s="833" t="s">
        <v>173</v>
      </c>
      <c r="B362" s="834"/>
      <c r="C362" s="834"/>
      <c r="D362" s="834"/>
      <c r="E362" s="834"/>
      <c r="F362" s="834"/>
      <c r="G362" s="834"/>
      <c r="H362" s="834"/>
      <c r="I362" s="834"/>
      <c r="J362" s="834"/>
      <c r="K362" s="834"/>
      <c r="L362" s="834"/>
      <c r="M362" s="834"/>
      <c r="N362" s="834"/>
      <c r="O362" s="834"/>
      <c r="P362" s="834"/>
      <c r="Q362" s="834"/>
      <c r="R362" s="834"/>
      <c r="S362" s="835"/>
    </row>
    <row r="363" spans="1:19" x14ac:dyDescent="0.25">
      <c r="A363" s="833" t="s">
        <v>1173</v>
      </c>
      <c r="B363" s="834"/>
      <c r="C363" s="834"/>
      <c r="D363" s="834"/>
      <c r="E363" s="834"/>
      <c r="F363" s="834"/>
      <c r="G363" s="834"/>
      <c r="H363" s="834"/>
      <c r="I363" s="834"/>
      <c r="J363" s="834"/>
      <c r="K363" s="834"/>
      <c r="L363" s="834"/>
      <c r="M363" s="834"/>
      <c r="N363" s="834"/>
      <c r="O363" s="834"/>
      <c r="P363" s="834"/>
      <c r="Q363" s="834"/>
      <c r="R363" s="834"/>
      <c r="S363" s="835"/>
    </row>
    <row r="364" spans="1:19" x14ac:dyDescent="0.25">
      <c r="A364" s="833" t="s">
        <v>593</v>
      </c>
      <c r="B364" s="834"/>
      <c r="C364" s="834"/>
      <c r="D364" s="834"/>
      <c r="E364" s="834"/>
      <c r="F364" s="834"/>
      <c r="G364" s="834"/>
      <c r="H364" s="834"/>
      <c r="I364" s="834"/>
      <c r="J364" s="834"/>
      <c r="K364" s="834"/>
      <c r="L364" s="834"/>
      <c r="M364" s="834"/>
      <c r="N364" s="834"/>
      <c r="O364" s="834"/>
      <c r="P364" s="834"/>
      <c r="Q364" s="834"/>
      <c r="R364" s="834"/>
      <c r="S364" s="835"/>
    </row>
    <row r="365" spans="1:19" x14ac:dyDescent="0.25">
      <c r="A365" s="833" t="s">
        <v>1174</v>
      </c>
      <c r="B365" s="834"/>
      <c r="C365" s="834"/>
      <c r="D365" s="834"/>
      <c r="E365" s="834"/>
      <c r="F365" s="834"/>
      <c r="G365" s="834"/>
      <c r="H365" s="834"/>
      <c r="I365" s="834"/>
      <c r="J365" s="834"/>
      <c r="K365" s="834"/>
      <c r="L365" s="834"/>
      <c r="M365" s="834"/>
      <c r="N365" s="834"/>
      <c r="O365" s="834"/>
      <c r="P365" s="834"/>
      <c r="Q365" s="834"/>
      <c r="R365" s="834"/>
      <c r="S365" s="835"/>
    </row>
    <row r="366" spans="1:19" x14ac:dyDescent="0.25">
      <c r="A366" s="833" t="s">
        <v>1175</v>
      </c>
      <c r="B366" s="834"/>
      <c r="C366" s="834"/>
      <c r="D366" s="834"/>
      <c r="E366" s="834"/>
      <c r="F366" s="834"/>
      <c r="G366" s="834"/>
      <c r="H366" s="834"/>
      <c r="I366" s="834"/>
      <c r="J366" s="834"/>
      <c r="K366" s="834"/>
      <c r="L366" s="834"/>
      <c r="M366" s="834"/>
      <c r="N366" s="834"/>
      <c r="O366" s="834"/>
      <c r="P366" s="834"/>
      <c r="Q366" s="834"/>
      <c r="R366" s="834"/>
      <c r="S366" s="835"/>
    </row>
    <row r="367" spans="1:19" x14ac:dyDescent="0.25">
      <c r="A367" s="833" t="s">
        <v>1176</v>
      </c>
      <c r="B367" s="834"/>
      <c r="C367" s="834"/>
      <c r="D367" s="834"/>
      <c r="E367" s="834"/>
      <c r="F367" s="834"/>
      <c r="G367" s="834"/>
      <c r="H367" s="834"/>
      <c r="I367" s="834"/>
      <c r="J367" s="834"/>
      <c r="K367" s="834"/>
      <c r="L367" s="834"/>
      <c r="M367" s="834"/>
      <c r="N367" s="834"/>
      <c r="O367" s="834"/>
      <c r="P367" s="834"/>
      <c r="Q367" s="834"/>
      <c r="R367" s="834"/>
      <c r="S367" s="835"/>
    </row>
    <row r="368" spans="1:19" x14ac:dyDescent="0.25">
      <c r="A368" s="833" t="s">
        <v>1177</v>
      </c>
      <c r="B368" s="834"/>
      <c r="C368" s="834"/>
      <c r="D368" s="834"/>
      <c r="E368" s="834"/>
      <c r="F368" s="834"/>
      <c r="G368" s="834"/>
      <c r="H368" s="834"/>
      <c r="I368" s="834"/>
      <c r="J368" s="834"/>
      <c r="K368" s="834"/>
      <c r="L368" s="834"/>
      <c r="M368" s="834"/>
      <c r="N368" s="834"/>
      <c r="O368" s="834"/>
      <c r="P368" s="834"/>
      <c r="Q368" s="834"/>
      <c r="R368" s="834"/>
      <c r="S368" s="835"/>
    </row>
    <row r="369" spans="1:19" x14ac:dyDescent="0.25">
      <c r="A369" s="833" t="s">
        <v>387</v>
      </c>
      <c r="B369" s="834"/>
      <c r="C369" s="834"/>
      <c r="D369" s="834"/>
      <c r="E369" s="834"/>
      <c r="F369" s="834"/>
      <c r="G369" s="834"/>
      <c r="H369" s="834"/>
      <c r="I369" s="834"/>
      <c r="J369" s="834"/>
      <c r="K369" s="834"/>
      <c r="L369" s="834"/>
      <c r="M369" s="834"/>
      <c r="N369" s="834"/>
      <c r="O369" s="834"/>
      <c r="P369" s="834"/>
      <c r="Q369" s="834"/>
      <c r="R369" s="834"/>
      <c r="S369" s="835"/>
    </row>
    <row r="370" spans="1:19" x14ac:dyDescent="0.25">
      <c r="A370" s="836" t="s">
        <v>1178</v>
      </c>
      <c r="B370" s="837"/>
      <c r="C370" s="837"/>
      <c r="D370" s="837"/>
      <c r="E370" s="837"/>
      <c r="F370" s="837"/>
      <c r="G370" s="837"/>
      <c r="H370" s="837"/>
      <c r="I370" s="837"/>
      <c r="J370" s="837"/>
      <c r="K370" s="837"/>
      <c r="L370" s="837"/>
      <c r="M370" s="837"/>
      <c r="N370" s="837"/>
      <c r="O370" s="837"/>
      <c r="P370" s="837"/>
      <c r="Q370" s="837"/>
      <c r="R370" s="837"/>
      <c r="S370" s="838"/>
    </row>
    <row r="371" spans="1:19" ht="28.5" customHeight="1" x14ac:dyDescent="0.25">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25.5" customHeight="1" x14ac:dyDescent="0.25">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63" customHeight="1" x14ac:dyDescent="0.25">
      <c r="A373" s="831"/>
      <c r="B373" s="831"/>
      <c r="C373" s="853"/>
      <c r="D373" s="831"/>
      <c r="E373" s="831"/>
      <c r="F373" s="149" t="s">
        <v>63</v>
      </c>
      <c r="G373" s="149" t="s">
        <v>64</v>
      </c>
      <c r="H373" s="149" t="s">
        <v>65</v>
      </c>
      <c r="I373" s="831"/>
      <c r="J373" s="831"/>
      <c r="K373" s="152" t="s">
        <v>66</v>
      </c>
      <c r="L373" s="152" t="s">
        <v>67</v>
      </c>
      <c r="M373" s="152" t="s">
        <v>68</v>
      </c>
      <c r="N373" s="152" t="s">
        <v>67</v>
      </c>
      <c r="O373" s="831"/>
      <c r="P373" s="831"/>
      <c r="Q373" s="831"/>
      <c r="R373" s="831"/>
      <c r="S373" s="831"/>
    </row>
    <row r="374" spans="1:19" x14ac:dyDescent="0.25">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s="191" customFormat="1" x14ac:dyDescent="0.25">
      <c r="A375" s="19">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row>
    <row r="376" spans="1:19" x14ac:dyDescent="0.25">
      <c r="A376" s="826" t="s">
        <v>70</v>
      </c>
      <c r="B376" s="826"/>
      <c r="C376" s="826"/>
      <c r="D376" s="826"/>
      <c r="E376" s="826"/>
      <c r="F376" s="826"/>
      <c r="G376" s="826"/>
      <c r="H376" s="826"/>
      <c r="I376" s="826"/>
      <c r="J376" s="826"/>
      <c r="K376" s="826"/>
      <c r="L376" s="826"/>
      <c r="M376" s="826"/>
      <c r="N376" s="826"/>
      <c r="O376" s="826"/>
      <c r="P376" s="826"/>
      <c r="Q376" s="826"/>
      <c r="R376" s="826"/>
      <c r="S376" s="826"/>
    </row>
    <row r="377" spans="1:19" s="191" customFormat="1" x14ac:dyDescent="0.25">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x14ac:dyDescent="0.25">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504" customFormat="1" ht="12.75" x14ac:dyDescent="0.2">
      <c r="A379" s="503">
        <v>0</v>
      </c>
      <c r="B379" s="19">
        <v>2</v>
      </c>
      <c r="C379" s="19">
        <v>2</v>
      </c>
      <c r="D379" s="19">
        <v>0</v>
      </c>
      <c r="E379" s="19">
        <v>2</v>
      </c>
      <c r="F379" s="19">
        <v>0</v>
      </c>
      <c r="G379" s="19">
        <v>2</v>
      </c>
      <c r="H379" s="19">
        <v>0</v>
      </c>
      <c r="I379" s="19">
        <v>2</v>
      </c>
      <c r="J379" s="19">
        <v>0</v>
      </c>
      <c r="K379" s="19">
        <v>0</v>
      </c>
      <c r="L379" s="19">
        <v>0</v>
      </c>
      <c r="M379" s="19">
        <v>0</v>
      </c>
      <c r="N379" s="19">
        <v>0</v>
      </c>
      <c r="O379" s="19">
        <v>2</v>
      </c>
      <c r="P379" s="19">
        <v>0</v>
      </c>
      <c r="Q379" s="19">
        <v>0</v>
      </c>
      <c r="R379" s="19">
        <v>0</v>
      </c>
      <c r="S379" s="19">
        <v>0</v>
      </c>
    </row>
    <row r="380" spans="1:19" x14ac:dyDescent="0.25">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573" customFormat="1" x14ac:dyDescent="0.25">
      <c r="A381" s="19">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5">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596" customFormat="1" x14ac:dyDescent="0.25">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5">
      <c r="A384" s="826" t="s">
        <v>3819</v>
      </c>
      <c r="B384" s="826"/>
      <c r="C384" s="826"/>
      <c r="D384" s="826"/>
      <c r="E384" s="826"/>
      <c r="F384" s="826"/>
      <c r="G384" s="826"/>
      <c r="H384" s="826"/>
      <c r="I384" s="826"/>
      <c r="J384" s="826"/>
      <c r="K384" s="826"/>
      <c r="L384" s="826"/>
      <c r="M384" s="826"/>
      <c r="N384" s="826"/>
      <c r="O384" s="826"/>
      <c r="P384" s="826"/>
      <c r="Q384" s="826"/>
      <c r="R384" s="826"/>
      <c r="S384" s="826"/>
    </row>
    <row r="385" spans="1:19" x14ac:dyDescent="0.25">
      <c r="A385" s="148"/>
      <c r="B385" s="156"/>
      <c r="C385" s="156"/>
      <c r="D385" s="156"/>
      <c r="E385" s="156"/>
      <c r="F385" s="156"/>
      <c r="G385" s="156"/>
      <c r="H385" s="156"/>
      <c r="I385" s="156"/>
      <c r="J385" s="156"/>
      <c r="K385" s="156"/>
      <c r="L385" s="156"/>
      <c r="M385" s="156"/>
      <c r="N385" s="156"/>
      <c r="O385" s="156"/>
      <c r="P385" s="156"/>
      <c r="Q385" s="156"/>
      <c r="R385" s="156"/>
      <c r="S385" s="156"/>
    </row>
    <row r="386" spans="1:19" x14ac:dyDescent="0.25">
      <c r="A386" s="826" t="s">
        <v>75</v>
      </c>
      <c r="B386" s="826"/>
      <c r="C386" s="826"/>
      <c r="D386" s="826"/>
      <c r="E386" s="826"/>
      <c r="F386" s="826"/>
      <c r="G386" s="826"/>
      <c r="H386" s="826"/>
      <c r="I386" s="826"/>
      <c r="J386" s="826"/>
      <c r="K386" s="826"/>
      <c r="L386" s="826"/>
      <c r="M386" s="826"/>
      <c r="N386" s="826"/>
      <c r="O386" s="826"/>
      <c r="P386" s="826"/>
      <c r="Q386" s="826"/>
      <c r="R386" s="826"/>
      <c r="S386" s="826"/>
    </row>
    <row r="387" spans="1:19" s="679" customFormat="1" ht="12.75" x14ac:dyDescent="0.2">
      <c r="A387" s="679">
        <v>0</v>
      </c>
      <c r="B387" s="19">
        <v>1</v>
      </c>
      <c r="C387" s="19">
        <v>1</v>
      </c>
      <c r="D387" s="19">
        <v>1</v>
      </c>
      <c r="E387" s="19">
        <v>0</v>
      </c>
      <c r="F387" s="19">
        <v>0</v>
      </c>
      <c r="G387" s="19">
        <v>0</v>
      </c>
      <c r="H387" s="19">
        <v>1</v>
      </c>
      <c r="I387" s="19">
        <v>1</v>
      </c>
      <c r="J387" s="19">
        <v>0</v>
      </c>
      <c r="K387" s="19">
        <v>0</v>
      </c>
      <c r="L387" s="19">
        <v>0</v>
      </c>
      <c r="M387" s="19">
        <v>0</v>
      </c>
      <c r="N387" s="19">
        <v>0</v>
      </c>
      <c r="O387" s="19">
        <v>1</v>
      </c>
      <c r="P387" s="19">
        <v>0</v>
      </c>
      <c r="Q387" s="19">
        <v>0</v>
      </c>
      <c r="R387" s="19">
        <v>0</v>
      </c>
      <c r="S387" s="19">
        <v>0</v>
      </c>
    </row>
    <row r="388" spans="1:19" x14ac:dyDescent="0.25">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712" customFormat="1" ht="12.75" x14ac:dyDescent="0.2">
      <c r="A389" s="19">
        <v>0</v>
      </c>
      <c r="B389" s="19">
        <v>1</v>
      </c>
      <c r="C389" s="19">
        <v>1</v>
      </c>
      <c r="D389" s="19">
        <v>1</v>
      </c>
      <c r="E389" s="19">
        <v>0</v>
      </c>
      <c r="F389" s="19">
        <v>0</v>
      </c>
      <c r="G389" s="19">
        <v>1</v>
      </c>
      <c r="H389" s="19">
        <v>0</v>
      </c>
      <c r="I389" s="19">
        <v>1</v>
      </c>
      <c r="J389" s="19">
        <v>0</v>
      </c>
      <c r="K389" s="19">
        <v>0</v>
      </c>
      <c r="L389" s="19">
        <v>0</v>
      </c>
      <c r="M389" s="19">
        <v>0</v>
      </c>
      <c r="N389" s="19">
        <v>0</v>
      </c>
      <c r="O389" s="19">
        <v>0</v>
      </c>
      <c r="P389" s="19">
        <v>1</v>
      </c>
      <c r="Q389" s="19">
        <v>0</v>
      </c>
      <c r="R389" s="19">
        <v>0</v>
      </c>
      <c r="S389" s="19">
        <v>0</v>
      </c>
    </row>
    <row r="390" spans="1:19" x14ac:dyDescent="0.25">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111" customFormat="1" ht="12.75" x14ac:dyDescent="0.25">
      <c r="A391" s="741">
        <v>0</v>
      </c>
      <c r="B391" s="741">
        <v>1</v>
      </c>
      <c r="C391" s="741">
        <v>1</v>
      </c>
      <c r="D391" s="741">
        <v>0</v>
      </c>
      <c r="E391" s="741">
        <v>1</v>
      </c>
      <c r="F391" s="741">
        <v>0</v>
      </c>
      <c r="G391" s="741">
        <v>1</v>
      </c>
      <c r="H391" s="741">
        <v>0</v>
      </c>
      <c r="I391" s="741">
        <v>1</v>
      </c>
      <c r="J391" s="741">
        <v>0</v>
      </c>
      <c r="K391" s="741">
        <v>0</v>
      </c>
      <c r="L391" s="741">
        <v>0</v>
      </c>
      <c r="M391" s="741">
        <v>0</v>
      </c>
      <c r="N391" s="741">
        <v>0</v>
      </c>
      <c r="O391" s="741">
        <v>1</v>
      </c>
      <c r="P391" s="741">
        <v>0</v>
      </c>
      <c r="Q391" s="741">
        <v>0</v>
      </c>
      <c r="R391" s="741">
        <v>0</v>
      </c>
      <c r="S391" s="741">
        <v>0</v>
      </c>
    </row>
    <row r="392" spans="1:19" x14ac:dyDescent="0.25">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111" customFormat="1" ht="12.75" x14ac:dyDescent="0.25">
      <c r="A393" s="776">
        <v>0</v>
      </c>
      <c r="B393" s="777">
        <v>1</v>
      </c>
      <c r="C393" s="777">
        <v>1</v>
      </c>
      <c r="D393" s="777">
        <v>0</v>
      </c>
      <c r="E393" s="777">
        <v>1</v>
      </c>
      <c r="F393" s="777">
        <v>0</v>
      </c>
      <c r="G393" s="777">
        <v>1</v>
      </c>
      <c r="H393" s="777">
        <v>0</v>
      </c>
      <c r="I393" s="777">
        <v>1</v>
      </c>
      <c r="J393" s="777">
        <v>0</v>
      </c>
      <c r="K393" s="777">
        <v>0</v>
      </c>
      <c r="L393" s="777">
        <v>0</v>
      </c>
      <c r="M393" s="777">
        <v>0</v>
      </c>
      <c r="N393" s="777">
        <v>0</v>
      </c>
      <c r="O393" s="777">
        <v>1</v>
      </c>
      <c r="P393" s="777">
        <v>0</v>
      </c>
      <c r="Q393" s="777">
        <v>0</v>
      </c>
      <c r="R393" s="777">
        <v>0</v>
      </c>
      <c r="S393" s="777">
        <v>0</v>
      </c>
    </row>
    <row r="394" spans="1:19" x14ac:dyDescent="0.25">
      <c r="A394" s="826" t="s">
        <v>3885</v>
      </c>
      <c r="B394" s="826"/>
      <c r="C394" s="826"/>
      <c r="D394" s="826"/>
      <c r="E394" s="826"/>
      <c r="F394" s="826"/>
      <c r="G394" s="826"/>
      <c r="H394" s="826"/>
      <c r="I394" s="826"/>
      <c r="J394" s="826"/>
      <c r="K394" s="826"/>
      <c r="L394" s="826"/>
      <c r="M394" s="826"/>
      <c r="N394" s="826"/>
      <c r="O394" s="826"/>
      <c r="P394" s="826"/>
      <c r="Q394" s="826"/>
      <c r="R394" s="826"/>
      <c r="S394" s="826"/>
    </row>
    <row r="395" spans="1:19" x14ac:dyDescent="0.25">
      <c r="A395" s="148"/>
      <c r="B395" s="156"/>
      <c r="C395" s="156"/>
      <c r="D395" s="156"/>
      <c r="E395" s="156"/>
      <c r="F395" s="156"/>
      <c r="G395" s="156"/>
      <c r="H395" s="156"/>
      <c r="I395" s="156"/>
      <c r="J395" s="156"/>
      <c r="K395" s="156"/>
      <c r="L395" s="156"/>
      <c r="M395" s="156"/>
      <c r="N395" s="156"/>
      <c r="O395" s="156"/>
      <c r="P395" s="156"/>
      <c r="Q395" s="156"/>
      <c r="R395" s="156"/>
      <c r="S395" s="156"/>
    </row>
    <row r="396" spans="1:19" x14ac:dyDescent="0.25">
      <c r="A396" s="826" t="s">
        <v>3889</v>
      </c>
      <c r="B396" s="826"/>
      <c r="C396" s="826"/>
      <c r="D396" s="826"/>
      <c r="E396" s="826"/>
      <c r="F396" s="826"/>
      <c r="G396" s="826"/>
      <c r="H396" s="826"/>
      <c r="I396" s="826"/>
      <c r="J396" s="826"/>
      <c r="K396" s="826"/>
      <c r="L396" s="826"/>
      <c r="M396" s="826"/>
      <c r="N396" s="826"/>
      <c r="O396" s="826"/>
      <c r="P396" s="826"/>
      <c r="Q396" s="826"/>
      <c r="R396" s="826"/>
      <c r="S396" s="826"/>
    </row>
    <row r="397" spans="1:19" x14ac:dyDescent="0.25">
      <c r="A397" s="156"/>
      <c r="B397" s="156"/>
      <c r="C397" s="156"/>
      <c r="D397" s="156"/>
      <c r="E397" s="156"/>
      <c r="F397" s="156"/>
      <c r="G397" s="156"/>
      <c r="H397" s="156"/>
      <c r="I397" s="156"/>
      <c r="J397" s="156"/>
      <c r="K397" s="156"/>
      <c r="L397" s="156"/>
      <c r="M397" s="156"/>
      <c r="N397" s="156"/>
      <c r="O397" s="156"/>
      <c r="P397" s="156"/>
      <c r="Q397" s="156"/>
      <c r="R397" s="156"/>
      <c r="S397" s="156"/>
    </row>
    <row r="398" spans="1:19" x14ac:dyDescent="0.25">
      <c r="A398" s="823" t="s">
        <v>181</v>
      </c>
      <c r="B398" s="846"/>
      <c r="C398" s="846"/>
      <c r="D398" s="846"/>
      <c r="E398" s="846"/>
      <c r="F398" s="846"/>
      <c r="G398" s="846"/>
      <c r="H398" s="846"/>
      <c r="I398" s="846"/>
      <c r="J398" s="846"/>
      <c r="K398" s="846"/>
      <c r="L398" s="846"/>
      <c r="M398" s="846"/>
      <c r="N398" s="846"/>
      <c r="O398" s="846"/>
      <c r="P398" s="846"/>
      <c r="Q398" s="846"/>
      <c r="R398" s="846"/>
      <c r="S398" s="847"/>
    </row>
    <row r="399" spans="1:19" s="104" customFormat="1" x14ac:dyDescent="0.25">
      <c r="A399" s="164">
        <f>A383+A385+A387+A389+A391+A393+A395+A397</f>
        <v>0</v>
      </c>
      <c r="B399" s="164">
        <f t="shared" ref="B399:S399" si="10">B375+B377+B379+B381+B383+B385+B387+B389+B391+B393+B395+B397</f>
        <v>6</v>
      </c>
      <c r="C399" s="164">
        <f t="shared" si="10"/>
        <v>6</v>
      </c>
      <c r="D399" s="164">
        <f t="shared" si="10"/>
        <v>2</v>
      </c>
      <c r="E399" s="164">
        <f t="shared" si="10"/>
        <v>4</v>
      </c>
      <c r="F399" s="164">
        <f t="shared" si="10"/>
        <v>0</v>
      </c>
      <c r="G399" s="164">
        <f t="shared" si="10"/>
        <v>5</v>
      </c>
      <c r="H399" s="164">
        <f t="shared" si="10"/>
        <v>1</v>
      </c>
      <c r="I399" s="164">
        <f t="shared" si="10"/>
        <v>6</v>
      </c>
      <c r="J399" s="164">
        <f t="shared" si="10"/>
        <v>0</v>
      </c>
      <c r="K399" s="164">
        <f t="shared" si="10"/>
        <v>0</v>
      </c>
      <c r="L399" s="164">
        <f t="shared" si="10"/>
        <v>0</v>
      </c>
      <c r="M399" s="164">
        <f t="shared" si="10"/>
        <v>0</v>
      </c>
      <c r="N399" s="164">
        <f t="shared" si="10"/>
        <v>0</v>
      </c>
      <c r="O399" s="164">
        <f t="shared" si="10"/>
        <v>5</v>
      </c>
      <c r="P399" s="164">
        <f t="shared" si="10"/>
        <v>1</v>
      </c>
      <c r="Q399" s="164">
        <f t="shared" si="10"/>
        <v>0</v>
      </c>
      <c r="R399" s="164">
        <f t="shared" si="10"/>
        <v>0</v>
      </c>
      <c r="S399" s="164">
        <f t="shared" si="10"/>
        <v>0</v>
      </c>
    </row>
    <row r="400" spans="1:19" s="104" customFormat="1" x14ac:dyDescent="0.25">
      <c r="A400" s="147"/>
      <c r="B400" s="150"/>
      <c r="C400" s="150"/>
      <c r="D400" s="150"/>
      <c r="E400" s="150"/>
      <c r="F400" s="150"/>
      <c r="G400" s="150"/>
      <c r="H400" s="150"/>
      <c r="I400" s="150"/>
      <c r="J400" s="150"/>
      <c r="K400" s="150"/>
      <c r="L400" s="150"/>
      <c r="M400" s="150"/>
      <c r="N400" s="150"/>
      <c r="O400" s="150"/>
      <c r="P400" s="150"/>
      <c r="Q400" s="150"/>
      <c r="R400" s="150"/>
      <c r="S400" s="151"/>
    </row>
    <row r="401" spans="1:19" ht="21" customHeight="1" x14ac:dyDescent="0.25">
      <c r="A401" s="1101" t="s">
        <v>3287</v>
      </c>
      <c r="B401" s="1102"/>
      <c r="C401" s="1102"/>
      <c r="D401" s="1102"/>
      <c r="E401" s="1102"/>
      <c r="F401" s="1102"/>
      <c r="G401" s="1102"/>
      <c r="H401" s="1102"/>
      <c r="I401" s="1102"/>
      <c r="J401" s="1102"/>
      <c r="K401" s="1102"/>
      <c r="L401" s="1102"/>
      <c r="M401" s="1102"/>
      <c r="N401" s="1102"/>
      <c r="O401" s="1102"/>
      <c r="P401" s="1102"/>
      <c r="Q401" s="1102"/>
      <c r="R401" s="1102"/>
      <c r="S401" s="1103"/>
    </row>
    <row r="402" spans="1:19" ht="15" customHeight="1" x14ac:dyDescent="0.25">
      <c r="A402" s="833" t="s">
        <v>173</v>
      </c>
      <c r="B402" s="834"/>
      <c r="C402" s="834"/>
      <c r="D402" s="834"/>
      <c r="E402" s="834"/>
      <c r="F402" s="834"/>
      <c r="G402" s="834"/>
      <c r="H402" s="834"/>
      <c r="I402" s="834"/>
      <c r="J402" s="834"/>
      <c r="K402" s="834"/>
      <c r="L402" s="834"/>
      <c r="M402" s="834"/>
      <c r="N402" s="834"/>
      <c r="O402" s="834"/>
      <c r="P402" s="834"/>
      <c r="Q402" s="834"/>
      <c r="R402" s="834"/>
      <c r="S402" s="835"/>
    </row>
    <row r="403" spans="1:19" x14ac:dyDescent="0.25">
      <c r="A403" s="833" t="s">
        <v>3266</v>
      </c>
      <c r="B403" s="834"/>
      <c r="C403" s="834"/>
      <c r="D403" s="834"/>
      <c r="E403" s="834"/>
      <c r="F403" s="834"/>
      <c r="G403" s="834"/>
      <c r="H403" s="834"/>
      <c r="I403" s="834"/>
      <c r="J403" s="834"/>
      <c r="K403" s="834"/>
      <c r="L403" s="834"/>
      <c r="M403" s="834"/>
      <c r="N403" s="834"/>
      <c r="O403" s="834"/>
      <c r="P403" s="834"/>
      <c r="Q403" s="834"/>
      <c r="R403" s="834"/>
      <c r="S403" s="835"/>
    </row>
    <row r="404" spans="1:19" x14ac:dyDescent="0.25">
      <c r="A404" s="833" t="s">
        <v>315</v>
      </c>
      <c r="B404" s="834"/>
      <c r="C404" s="834"/>
      <c r="D404" s="834"/>
      <c r="E404" s="834"/>
      <c r="F404" s="834"/>
      <c r="G404" s="834"/>
      <c r="H404" s="834"/>
      <c r="I404" s="834"/>
      <c r="J404" s="834"/>
      <c r="K404" s="834"/>
      <c r="L404" s="834"/>
      <c r="M404" s="834"/>
      <c r="N404" s="834"/>
      <c r="O404" s="834"/>
      <c r="P404" s="834"/>
      <c r="Q404" s="834"/>
      <c r="R404" s="834"/>
      <c r="S404" s="835"/>
    </row>
    <row r="405" spans="1:19" x14ac:dyDescent="0.25">
      <c r="A405" s="833" t="s">
        <v>3267</v>
      </c>
      <c r="B405" s="834"/>
      <c r="C405" s="834"/>
      <c r="D405" s="834"/>
      <c r="E405" s="834"/>
      <c r="F405" s="834"/>
      <c r="G405" s="834"/>
      <c r="H405" s="834"/>
      <c r="I405" s="834"/>
      <c r="J405" s="834"/>
      <c r="K405" s="834"/>
      <c r="L405" s="834"/>
      <c r="M405" s="834"/>
      <c r="N405" s="834"/>
      <c r="O405" s="834"/>
      <c r="P405" s="834"/>
      <c r="Q405" s="834"/>
      <c r="R405" s="834"/>
      <c r="S405" s="835"/>
    </row>
    <row r="406" spans="1:19" x14ac:dyDescent="0.25">
      <c r="A406" s="833" t="s">
        <v>3268</v>
      </c>
      <c r="B406" s="834"/>
      <c r="C406" s="834"/>
      <c r="D406" s="834"/>
      <c r="E406" s="834"/>
      <c r="F406" s="834"/>
      <c r="G406" s="834"/>
      <c r="H406" s="834"/>
      <c r="I406" s="834"/>
      <c r="J406" s="834"/>
      <c r="K406" s="834"/>
      <c r="L406" s="834"/>
      <c r="M406" s="834"/>
      <c r="N406" s="834"/>
      <c r="O406" s="834"/>
      <c r="P406" s="834"/>
      <c r="Q406" s="834"/>
      <c r="R406" s="834"/>
      <c r="S406" s="835"/>
    </row>
    <row r="407" spans="1:19" x14ac:dyDescent="0.25">
      <c r="A407" s="833" t="s">
        <v>3269</v>
      </c>
      <c r="B407" s="834"/>
      <c r="C407" s="834"/>
      <c r="D407" s="834"/>
      <c r="E407" s="834"/>
      <c r="F407" s="834"/>
      <c r="G407" s="834"/>
      <c r="H407" s="834"/>
      <c r="I407" s="834"/>
      <c r="J407" s="834"/>
      <c r="K407" s="834"/>
      <c r="L407" s="834"/>
      <c r="M407" s="834"/>
      <c r="N407" s="834"/>
      <c r="O407" s="834"/>
      <c r="P407" s="834"/>
      <c r="Q407" s="834"/>
      <c r="R407" s="834"/>
      <c r="S407" s="835"/>
    </row>
    <row r="408" spans="1:19" x14ac:dyDescent="0.25">
      <c r="A408" s="833" t="s">
        <v>3270</v>
      </c>
      <c r="B408" s="834"/>
      <c r="C408" s="834"/>
      <c r="D408" s="834"/>
      <c r="E408" s="834"/>
      <c r="F408" s="834"/>
      <c r="G408" s="834"/>
      <c r="H408" s="834"/>
      <c r="I408" s="834"/>
      <c r="J408" s="834"/>
      <c r="K408" s="834"/>
      <c r="L408" s="834"/>
      <c r="M408" s="834"/>
      <c r="N408" s="834"/>
      <c r="O408" s="834"/>
      <c r="P408" s="834"/>
      <c r="Q408" s="834"/>
      <c r="R408" s="834"/>
      <c r="S408" s="835"/>
    </row>
    <row r="409" spans="1:19" x14ac:dyDescent="0.25">
      <c r="A409" s="833" t="s">
        <v>387</v>
      </c>
      <c r="B409" s="834"/>
      <c r="C409" s="834"/>
      <c r="D409" s="834"/>
      <c r="E409" s="834"/>
      <c r="F409" s="834"/>
      <c r="G409" s="834"/>
      <c r="H409" s="834"/>
      <c r="I409" s="834"/>
      <c r="J409" s="834"/>
      <c r="K409" s="834"/>
      <c r="L409" s="834"/>
      <c r="M409" s="834"/>
      <c r="N409" s="834"/>
      <c r="O409" s="834"/>
      <c r="P409" s="834"/>
      <c r="Q409" s="834"/>
      <c r="R409" s="834"/>
      <c r="S409" s="835"/>
    </row>
    <row r="410" spans="1:19" x14ac:dyDescent="0.25">
      <c r="A410" s="836" t="s">
        <v>3271</v>
      </c>
      <c r="B410" s="837"/>
      <c r="C410" s="837"/>
      <c r="D410" s="837"/>
      <c r="E410" s="837"/>
      <c r="F410" s="837"/>
      <c r="G410" s="837"/>
      <c r="H410" s="837"/>
      <c r="I410" s="837"/>
      <c r="J410" s="837"/>
      <c r="K410" s="837"/>
      <c r="L410" s="837"/>
      <c r="M410" s="837"/>
      <c r="N410" s="837"/>
      <c r="O410" s="837"/>
      <c r="P410" s="837"/>
      <c r="Q410" s="837"/>
      <c r="R410" s="837"/>
      <c r="S410" s="838"/>
    </row>
    <row r="411" spans="1:19" ht="30" customHeight="1" x14ac:dyDescent="0.25">
      <c r="A411" s="831" t="s">
        <v>41</v>
      </c>
      <c r="B411" s="831"/>
      <c r="C411" s="831"/>
      <c r="D411" s="831" t="s">
        <v>42</v>
      </c>
      <c r="E411" s="831"/>
      <c r="F411" s="831" t="s">
        <v>43</v>
      </c>
      <c r="G411" s="831"/>
      <c r="H411" s="831"/>
      <c r="I411" s="831" t="s">
        <v>44</v>
      </c>
      <c r="J411" s="831"/>
      <c r="K411" s="827" t="s">
        <v>45</v>
      </c>
      <c r="L411" s="1064"/>
      <c r="M411" s="1064"/>
      <c r="N411" s="1065"/>
      <c r="O411" s="841" t="s">
        <v>46</v>
      </c>
      <c r="P411" s="841"/>
      <c r="Q411" s="842"/>
      <c r="R411" s="831" t="s">
        <v>47</v>
      </c>
      <c r="S411" s="831"/>
    </row>
    <row r="412" spans="1:19" ht="36" customHeight="1" x14ac:dyDescent="0.25">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ht="55.5" customHeight="1" x14ac:dyDescent="0.25">
      <c r="A413" s="831"/>
      <c r="B413" s="831"/>
      <c r="C413" s="853"/>
      <c r="D413" s="831"/>
      <c r="E413" s="831"/>
      <c r="F413" s="357" t="s">
        <v>63</v>
      </c>
      <c r="G413" s="357" t="s">
        <v>64</v>
      </c>
      <c r="H413" s="357" t="s">
        <v>65</v>
      </c>
      <c r="I413" s="831"/>
      <c r="J413" s="831"/>
      <c r="K413" s="363" t="s">
        <v>66</v>
      </c>
      <c r="L413" s="363" t="s">
        <v>67</v>
      </c>
      <c r="M413" s="363" t="s">
        <v>68</v>
      </c>
      <c r="N413" s="363" t="s">
        <v>67</v>
      </c>
      <c r="O413" s="831"/>
      <c r="P413" s="831"/>
      <c r="Q413" s="831"/>
      <c r="R413" s="831"/>
      <c r="S413" s="831"/>
    </row>
    <row r="414" spans="1:19" x14ac:dyDescent="0.25">
      <c r="A414" s="826" t="s">
        <v>2407</v>
      </c>
      <c r="B414" s="826"/>
      <c r="C414" s="826"/>
      <c r="D414" s="826"/>
      <c r="E414" s="826"/>
      <c r="F414" s="826"/>
      <c r="G414" s="826"/>
      <c r="H414" s="826"/>
      <c r="I414" s="826"/>
      <c r="J414" s="826"/>
      <c r="K414" s="826"/>
      <c r="L414" s="826"/>
      <c r="M414" s="826"/>
      <c r="N414" s="826"/>
      <c r="O414" s="826"/>
      <c r="P414" s="826"/>
      <c r="Q414" s="826"/>
      <c r="R414" s="826"/>
      <c r="S414" s="826"/>
    </row>
    <row r="415" spans="1:19" x14ac:dyDescent="0.25">
      <c r="A415" s="380"/>
      <c r="B415" s="368"/>
      <c r="C415" s="368"/>
      <c r="D415" s="368"/>
      <c r="E415" s="368"/>
      <c r="F415" s="368"/>
      <c r="G415" s="368"/>
      <c r="H415" s="368"/>
      <c r="I415" s="368"/>
      <c r="J415" s="368"/>
      <c r="K415" s="368"/>
      <c r="L415" s="368"/>
      <c r="M415" s="368"/>
      <c r="N415" s="368"/>
      <c r="O415" s="368"/>
      <c r="P415" s="368"/>
      <c r="Q415" s="368"/>
      <c r="R415" s="368"/>
      <c r="S415" s="368"/>
    </row>
    <row r="416" spans="1:19" x14ac:dyDescent="0.25">
      <c r="A416" s="826" t="s">
        <v>70</v>
      </c>
      <c r="B416" s="826"/>
      <c r="C416" s="826"/>
      <c r="D416" s="826"/>
      <c r="E416" s="826"/>
      <c r="F416" s="826"/>
      <c r="G416" s="826"/>
      <c r="H416" s="826"/>
      <c r="I416" s="826"/>
      <c r="J416" s="826"/>
      <c r="K416" s="826"/>
      <c r="L416" s="826"/>
      <c r="M416" s="826"/>
      <c r="N416" s="826"/>
      <c r="O416" s="826"/>
      <c r="P416" s="826"/>
      <c r="Q416" s="826"/>
      <c r="R416" s="826"/>
      <c r="S416" s="826"/>
    </row>
    <row r="417" spans="1:19" s="103" customFormat="1" x14ac:dyDescent="0.25">
      <c r="A417" s="377">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row>
    <row r="418" spans="1:19" x14ac:dyDescent="0.25">
      <c r="A418" s="826" t="s">
        <v>3670</v>
      </c>
      <c r="B418" s="826"/>
      <c r="C418" s="826"/>
      <c r="D418" s="826"/>
      <c r="E418" s="826"/>
      <c r="F418" s="826"/>
      <c r="G418" s="826"/>
      <c r="H418" s="826"/>
      <c r="I418" s="826"/>
      <c r="J418" s="826"/>
      <c r="K418" s="826"/>
      <c r="L418" s="826"/>
      <c r="M418" s="826"/>
      <c r="N418" s="826"/>
      <c r="O418" s="826"/>
      <c r="P418" s="826"/>
      <c r="Q418" s="826"/>
      <c r="R418" s="826"/>
      <c r="S418" s="826"/>
    </row>
    <row r="419" spans="1:19" x14ac:dyDescent="0.25">
      <c r="A419" s="356"/>
      <c r="B419" s="368"/>
      <c r="C419" s="368"/>
      <c r="D419" s="368"/>
      <c r="E419" s="368"/>
      <c r="F419" s="368"/>
      <c r="G419" s="368"/>
      <c r="H419" s="368"/>
      <c r="I419" s="368"/>
      <c r="J419" s="368"/>
      <c r="K419" s="368"/>
      <c r="L419" s="368"/>
      <c r="M419" s="368"/>
      <c r="N419" s="368"/>
      <c r="O419" s="368"/>
      <c r="P419" s="368"/>
      <c r="Q419" s="368"/>
      <c r="R419" s="368"/>
      <c r="S419" s="368"/>
    </row>
    <row r="420" spans="1:19" x14ac:dyDescent="0.25">
      <c r="A420" s="826" t="s">
        <v>3780</v>
      </c>
      <c r="B420" s="826"/>
      <c r="C420" s="826"/>
      <c r="D420" s="826"/>
      <c r="E420" s="826"/>
      <c r="F420" s="826"/>
      <c r="G420" s="826"/>
      <c r="H420" s="826"/>
      <c r="I420" s="826"/>
      <c r="J420" s="826"/>
      <c r="K420" s="826"/>
      <c r="L420" s="826"/>
      <c r="M420" s="826"/>
      <c r="N420" s="826"/>
      <c r="O420" s="826"/>
      <c r="P420" s="826"/>
      <c r="Q420" s="826"/>
      <c r="R420" s="826"/>
      <c r="S420" s="826"/>
    </row>
    <row r="421" spans="1:19" x14ac:dyDescent="0.25">
      <c r="A421" s="356"/>
      <c r="B421" s="368"/>
      <c r="C421" s="368"/>
      <c r="D421" s="368"/>
      <c r="E421" s="368"/>
      <c r="F421" s="368"/>
      <c r="G421" s="368"/>
      <c r="H421" s="368"/>
      <c r="I421" s="368"/>
      <c r="J421" s="368"/>
      <c r="K421" s="368"/>
      <c r="L421" s="368"/>
      <c r="M421" s="368"/>
      <c r="N421" s="368"/>
      <c r="O421" s="368"/>
      <c r="P421" s="368"/>
      <c r="Q421" s="368"/>
      <c r="R421" s="368"/>
      <c r="S421" s="368"/>
    </row>
    <row r="422" spans="1:19" x14ac:dyDescent="0.25">
      <c r="A422" s="832" t="s">
        <v>3794</v>
      </c>
      <c r="B422" s="832"/>
      <c r="C422" s="832"/>
      <c r="D422" s="832"/>
      <c r="E422" s="832"/>
      <c r="F422" s="832"/>
      <c r="G422" s="832"/>
      <c r="H422" s="832"/>
      <c r="I422" s="832"/>
      <c r="J422" s="832"/>
      <c r="K422" s="832"/>
      <c r="L422" s="832"/>
      <c r="M422" s="832"/>
      <c r="N422" s="832"/>
      <c r="O422" s="832"/>
      <c r="P422" s="832"/>
      <c r="Q422" s="832"/>
      <c r="R422" s="832"/>
      <c r="S422" s="832"/>
    </row>
    <row r="423" spans="1:19" x14ac:dyDescent="0.25">
      <c r="A423" s="356"/>
      <c r="B423" s="368"/>
      <c r="C423" s="368"/>
      <c r="D423" s="368"/>
      <c r="E423" s="368"/>
      <c r="F423" s="368"/>
      <c r="G423" s="368"/>
      <c r="H423" s="368"/>
      <c r="I423" s="368"/>
      <c r="J423" s="368"/>
      <c r="K423" s="368"/>
      <c r="L423" s="368"/>
      <c r="M423" s="368"/>
      <c r="N423" s="368"/>
      <c r="O423" s="368"/>
      <c r="P423" s="368"/>
      <c r="Q423" s="368"/>
      <c r="R423" s="368"/>
      <c r="S423" s="368"/>
    </row>
    <row r="424" spans="1:19" x14ac:dyDescent="0.25">
      <c r="A424" s="826" t="s">
        <v>3818</v>
      </c>
      <c r="B424" s="826"/>
      <c r="C424" s="826"/>
      <c r="D424" s="826"/>
      <c r="E424" s="826"/>
      <c r="F424" s="826"/>
      <c r="G424" s="826"/>
      <c r="H424" s="826"/>
      <c r="I424" s="826"/>
      <c r="J424" s="826"/>
      <c r="K424" s="826"/>
      <c r="L424" s="826"/>
      <c r="M424" s="826"/>
      <c r="N424" s="826"/>
      <c r="O424" s="826"/>
      <c r="P424" s="826"/>
      <c r="Q424" s="826"/>
      <c r="R424" s="826"/>
      <c r="S424" s="826"/>
    </row>
    <row r="425" spans="1:19" x14ac:dyDescent="0.25">
      <c r="A425" s="356"/>
      <c r="B425" s="368"/>
      <c r="C425" s="368"/>
      <c r="D425" s="368"/>
      <c r="E425" s="368"/>
      <c r="F425" s="368"/>
      <c r="G425" s="368"/>
      <c r="H425" s="368"/>
      <c r="I425" s="368"/>
      <c r="J425" s="368"/>
      <c r="K425" s="368"/>
      <c r="L425" s="368"/>
      <c r="M425" s="368"/>
      <c r="N425" s="368"/>
      <c r="O425" s="368"/>
      <c r="P425" s="368"/>
      <c r="Q425" s="368"/>
      <c r="R425" s="368"/>
      <c r="S425" s="368"/>
    </row>
    <row r="426" spans="1:19" x14ac:dyDescent="0.25">
      <c r="A426" s="826" t="s">
        <v>3820</v>
      </c>
      <c r="B426" s="826"/>
      <c r="C426" s="826"/>
      <c r="D426" s="826"/>
      <c r="E426" s="826"/>
      <c r="F426" s="826"/>
      <c r="G426" s="826"/>
      <c r="H426" s="826"/>
      <c r="I426" s="826"/>
      <c r="J426" s="826"/>
      <c r="K426" s="826"/>
      <c r="L426" s="826"/>
      <c r="M426" s="826"/>
      <c r="N426" s="826"/>
      <c r="O426" s="826"/>
      <c r="P426" s="826"/>
      <c r="Q426" s="826"/>
      <c r="R426" s="826"/>
      <c r="S426" s="826"/>
    </row>
    <row r="427" spans="1:19" x14ac:dyDescent="0.25">
      <c r="A427" s="356"/>
      <c r="B427" s="368"/>
      <c r="C427" s="368"/>
      <c r="D427" s="368"/>
      <c r="E427" s="368"/>
      <c r="F427" s="368"/>
      <c r="G427" s="368"/>
      <c r="H427" s="368"/>
      <c r="I427" s="368"/>
      <c r="J427" s="368"/>
      <c r="K427" s="368"/>
      <c r="L427" s="368"/>
      <c r="M427" s="368"/>
      <c r="N427" s="368"/>
      <c r="O427" s="368"/>
      <c r="P427" s="368"/>
      <c r="Q427" s="368"/>
      <c r="R427" s="368"/>
      <c r="S427" s="368"/>
    </row>
    <row r="428" spans="1:19" x14ac:dyDescent="0.25">
      <c r="A428" s="826" t="s">
        <v>3839</v>
      </c>
      <c r="B428" s="826"/>
      <c r="C428" s="826"/>
      <c r="D428" s="826"/>
      <c r="E428" s="826"/>
      <c r="F428" s="826"/>
      <c r="G428" s="826"/>
      <c r="H428" s="826"/>
      <c r="I428" s="826"/>
      <c r="J428" s="826"/>
      <c r="K428" s="826"/>
      <c r="L428" s="826"/>
      <c r="M428" s="826"/>
      <c r="N428" s="826"/>
      <c r="O428" s="826"/>
      <c r="P428" s="826"/>
      <c r="Q428" s="826"/>
      <c r="R428" s="826"/>
      <c r="S428" s="826"/>
    </row>
    <row r="429" spans="1:19" x14ac:dyDescent="0.25">
      <c r="A429" s="356"/>
      <c r="B429" s="368"/>
      <c r="C429" s="368"/>
      <c r="D429" s="368"/>
      <c r="E429" s="368"/>
      <c r="F429" s="368"/>
      <c r="G429" s="368"/>
      <c r="H429" s="368"/>
      <c r="I429" s="368"/>
      <c r="J429" s="368"/>
      <c r="K429" s="368"/>
      <c r="L429" s="368"/>
      <c r="M429" s="368"/>
      <c r="N429" s="368"/>
      <c r="O429" s="368"/>
      <c r="P429" s="368"/>
      <c r="Q429" s="368"/>
      <c r="R429" s="368"/>
      <c r="S429" s="368"/>
    </row>
    <row r="430" spans="1:19" x14ac:dyDescent="0.25">
      <c r="A430" s="826" t="s">
        <v>3841</v>
      </c>
      <c r="B430" s="826"/>
      <c r="C430" s="826"/>
      <c r="D430" s="826"/>
      <c r="E430" s="826"/>
      <c r="F430" s="826"/>
      <c r="G430" s="826"/>
      <c r="H430" s="826"/>
      <c r="I430" s="826"/>
      <c r="J430" s="826"/>
      <c r="K430" s="826"/>
      <c r="L430" s="826"/>
      <c r="M430" s="826"/>
      <c r="N430" s="826"/>
      <c r="O430" s="826"/>
      <c r="P430" s="826"/>
      <c r="Q430" s="826"/>
      <c r="R430" s="826"/>
      <c r="S430" s="826"/>
    </row>
    <row r="431" spans="1:19" x14ac:dyDescent="0.25">
      <c r="A431" s="356"/>
      <c r="B431" s="368"/>
      <c r="C431" s="368"/>
      <c r="D431" s="368"/>
      <c r="E431" s="368"/>
      <c r="F431" s="368"/>
      <c r="G431" s="368"/>
      <c r="H431" s="368"/>
      <c r="I431" s="368"/>
      <c r="J431" s="368"/>
      <c r="K431" s="368"/>
      <c r="L431" s="368"/>
      <c r="M431" s="368"/>
      <c r="N431" s="368"/>
      <c r="O431" s="368"/>
      <c r="P431" s="368"/>
      <c r="Q431" s="368"/>
      <c r="R431" s="368"/>
      <c r="S431" s="368"/>
    </row>
    <row r="432" spans="1:19" x14ac:dyDescent="0.25">
      <c r="A432" s="826" t="s">
        <v>3882</v>
      </c>
      <c r="B432" s="826"/>
      <c r="C432" s="826"/>
      <c r="D432" s="826"/>
      <c r="E432" s="826"/>
      <c r="F432" s="826"/>
      <c r="G432" s="826"/>
      <c r="H432" s="826"/>
      <c r="I432" s="826"/>
      <c r="J432" s="826"/>
      <c r="K432" s="826"/>
      <c r="L432" s="826"/>
      <c r="M432" s="826"/>
      <c r="N432" s="826"/>
      <c r="O432" s="826"/>
      <c r="P432" s="826"/>
      <c r="Q432" s="826"/>
      <c r="R432" s="826"/>
      <c r="S432" s="826"/>
    </row>
    <row r="433" spans="1:19" x14ac:dyDescent="0.25">
      <c r="A433" s="356"/>
      <c r="B433" s="368"/>
      <c r="C433" s="368"/>
      <c r="D433" s="368"/>
      <c r="E433" s="368"/>
      <c r="F433" s="368"/>
      <c r="G433" s="368"/>
      <c r="H433" s="368"/>
      <c r="I433" s="368"/>
      <c r="J433" s="368"/>
      <c r="K433" s="368"/>
      <c r="L433" s="368"/>
      <c r="M433" s="368"/>
      <c r="N433" s="368"/>
      <c r="O433" s="368"/>
      <c r="P433" s="368"/>
      <c r="Q433" s="368"/>
      <c r="R433" s="368"/>
      <c r="S433" s="368"/>
    </row>
    <row r="434" spans="1:19" x14ac:dyDescent="0.25">
      <c r="A434" s="826" t="s">
        <v>3884</v>
      </c>
      <c r="B434" s="826"/>
      <c r="C434" s="826"/>
      <c r="D434" s="826"/>
      <c r="E434" s="826"/>
      <c r="F434" s="826"/>
      <c r="G434" s="826"/>
      <c r="H434" s="826"/>
      <c r="I434" s="826"/>
      <c r="J434" s="826"/>
      <c r="K434" s="826"/>
      <c r="L434" s="826"/>
      <c r="M434" s="826"/>
      <c r="N434" s="826"/>
      <c r="O434" s="826"/>
      <c r="P434" s="826"/>
      <c r="Q434" s="826"/>
      <c r="R434" s="826"/>
      <c r="S434" s="826"/>
    </row>
    <row r="435" spans="1:19" x14ac:dyDescent="0.25">
      <c r="A435" s="356"/>
      <c r="B435" s="368"/>
      <c r="C435" s="368"/>
      <c r="D435" s="368"/>
      <c r="E435" s="368"/>
      <c r="F435" s="368"/>
      <c r="G435" s="368"/>
      <c r="H435" s="368"/>
      <c r="I435" s="368"/>
      <c r="J435" s="368"/>
      <c r="K435" s="368"/>
      <c r="L435" s="368"/>
      <c r="M435" s="368"/>
      <c r="N435" s="368"/>
      <c r="O435" s="368"/>
      <c r="P435" s="368"/>
      <c r="Q435" s="368"/>
      <c r="R435" s="368"/>
      <c r="S435" s="368"/>
    </row>
    <row r="436" spans="1:19" x14ac:dyDescent="0.25">
      <c r="A436" s="826" t="s">
        <v>3890</v>
      </c>
      <c r="B436" s="826"/>
      <c r="C436" s="826"/>
      <c r="D436" s="826"/>
      <c r="E436" s="826"/>
      <c r="F436" s="826"/>
      <c r="G436" s="826"/>
      <c r="H436" s="826"/>
      <c r="I436" s="826"/>
      <c r="J436" s="826"/>
      <c r="K436" s="826"/>
      <c r="L436" s="826"/>
      <c r="M436" s="826"/>
      <c r="N436" s="826"/>
      <c r="O436" s="826"/>
      <c r="P436" s="826"/>
      <c r="Q436" s="826"/>
      <c r="R436" s="826"/>
      <c r="S436" s="826"/>
    </row>
    <row r="437" spans="1:19" x14ac:dyDescent="0.25">
      <c r="A437" s="368"/>
      <c r="B437" s="368"/>
      <c r="C437" s="368"/>
      <c r="D437" s="368"/>
      <c r="E437" s="368"/>
      <c r="F437" s="368"/>
      <c r="G437" s="368"/>
      <c r="H437" s="368"/>
      <c r="I437" s="368"/>
      <c r="J437" s="368"/>
      <c r="K437" s="368"/>
      <c r="L437" s="368"/>
      <c r="M437" s="368"/>
      <c r="N437" s="368"/>
      <c r="O437" s="368"/>
      <c r="P437" s="368"/>
      <c r="Q437" s="368"/>
      <c r="R437" s="368"/>
      <c r="S437" s="368"/>
    </row>
    <row r="438" spans="1:19" x14ac:dyDescent="0.25">
      <c r="A438" s="823" t="s">
        <v>181</v>
      </c>
      <c r="B438" s="846"/>
      <c r="C438" s="846"/>
      <c r="D438" s="846"/>
      <c r="E438" s="846"/>
      <c r="F438" s="846"/>
      <c r="G438" s="846"/>
      <c r="H438" s="846"/>
      <c r="I438" s="846"/>
      <c r="J438" s="846"/>
      <c r="K438" s="846"/>
      <c r="L438" s="846"/>
      <c r="M438" s="846"/>
      <c r="N438" s="846"/>
      <c r="O438" s="846"/>
      <c r="P438" s="846"/>
      <c r="Q438" s="846"/>
      <c r="R438" s="846"/>
      <c r="S438" s="847"/>
    </row>
    <row r="439" spans="1:19" s="104" customFormat="1" x14ac:dyDescent="0.25">
      <c r="A439" s="377">
        <v>0</v>
      </c>
      <c r="B439" s="377">
        <f t="shared" ref="B439:S439" si="11">B415+B417+B419+B421+B423+B425+B427+B429+B431+B433+B435+B437</f>
        <v>0</v>
      </c>
      <c r="C439" s="377">
        <f t="shared" si="11"/>
        <v>0</v>
      </c>
      <c r="D439" s="377">
        <f t="shared" si="11"/>
        <v>0</v>
      </c>
      <c r="E439" s="377">
        <f t="shared" si="11"/>
        <v>0</v>
      </c>
      <c r="F439" s="377">
        <f t="shared" si="11"/>
        <v>0</v>
      </c>
      <c r="G439" s="377">
        <f t="shared" si="11"/>
        <v>0</v>
      </c>
      <c r="H439" s="377">
        <f t="shared" si="11"/>
        <v>0</v>
      </c>
      <c r="I439" s="377">
        <f t="shared" si="11"/>
        <v>0</v>
      </c>
      <c r="J439" s="377">
        <f t="shared" si="11"/>
        <v>0</v>
      </c>
      <c r="K439" s="377">
        <f t="shared" si="11"/>
        <v>0</v>
      </c>
      <c r="L439" s="377">
        <f t="shared" si="11"/>
        <v>0</v>
      </c>
      <c r="M439" s="377">
        <f t="shared" si="11"/>
        <v>0</v>
      </c>
      <c r="N439" s="377">
        <f t="shared" si="11"/>
        <v>0</v>
      </c>
      <c r="O439" s="377">
        <f t="shared" si="11"/>
        <v>0</v>
      </c>
      <c r="P439" s="377">
        <f t="shared" si="11"/>
        <v>0</v>
      </c>
      <c r="Q439" s="377">
        <f t="shared" si="11"/>
        <v>0</v>
      </c>
      <c r="R439" s="377">
        <f t="shared" si="11"/>
        <v>0</v>
      </c>
      <c r="S439" s="377">
        <f t="shared" si="11"/>
        <v>0</v>
      </c>
    </row>
    <row r="440" spans="1:19" x14ac:dyDescent="0.25">
      <c r="A440" s="5"/>
      <c r="B440" s="5"/>
      <c r="C440" s="5"/>
      <c r="D440" s="5"/>
      <c r="E440" s="5"/>
      <c r="F440" s="5"/>
      <c r="G440" s="5"/>
      <c r="H440" s="5"/>
      <c r="I440" s="5"/>
      <c r="J440" s="5"/>
      <c r="K440" s="5"/>
      <c r="L440" s="5"/>
      <c r="M440" s="5"/>
      <c r="N440" s="5"/>
      <c r="O440" s="5"/>
      <c r="P440" s="5"/>
      <c r="Q440" s="5"/>
      <c r="R440" s="5"/>
      <c r="S440" s="5"/>
    </row>
    <row r="441" spans="1:19" ht="22.5" customHeight="1" x14ac:dyDescent="0.25">
      <c r="A441" s="1101" t="s">
        <v>3288</v>
      </c>
      <c r="B441" s="1102"/>
      <c r="C441" s="1102"/>
      <c r="D441" s="1102"/>
      <c r="E441" s="1102"/>
      <c r="F441" s="1102"/>
      <c r="G441" s="1102"/>
      <c r="H441" s="1102"/>
      <c r="I441" s="1102"/>
      <c r="J441" s="1102"/>
      <c r="K441" s="1102"/>
      <c r="L441" s="1102"/>
      <c r="M441" s="1102"/>
      <c r="N441" s="1102"/>
      <c r="O441" s="1102"/>
      <c r="P441" s="1102"/>
      <c r="Q441" s="1102"/>
      <c r="R441" s="1102"/>
      <c r="S441" s="1103"/>
    </row>
    <row r="442" spans="1:19" ht="15" customHeight="1" x14ac:dyDescent="0.25">
      <c r="A442" s="833" t="s">
        <v>173</v>
      </c>
      <c r="B442" s="834"/>
      <c r="C442" s="834"/>
      <c r="D442" s="834"/>
      <c r="E442" s="834"/>
      <c r="F442" s="834"/>
      <c r="G442" s="834"/>
      <c r="H442" s="834"/>
      <c r="I442" s="834"/>
      <c r="J442" s="834"/>
      <c r="K442" s="834"/>
      <c r="L442" s="834"/>
      <c r="M442" s="834"/>
      <c r="N442" s="834"/>
      <c r="O442" s="834"/>
      <c r="P442" s="834"/>
      <c r="Q442" s="834"/>
      <c r="R442" s="834"/>
      <c r="S442" s="835"/>
    </row>
    <row r="443" spans="1:19" x14ac:dyDescent="0.25">
      <c r="A443" s="833" t="s">
        <v>3272</v>
      </c>
      <c r="B443" s="834"/>
      <c r="C443" s="834"/>
      <c r="D443" s="834"/>
      <c r="E443" s="834"/>
      <c r="F443" s="834"/>
      <c r="G443" s="834"/>
      <c r="H443" s="834"/>
      <c r="I443" s="834"/>
      <c r="J443" s="834"/>
      <c r="K443" s="834"/>
      <c r="L443" s="834"/>
      <c r="M443" s="834"/>
      <c r="N443" s="834"/>
      <c r="O443" s="834"/>
      <c r="P443" s="834"/>
      <c r="Q443" s="834"/>
      <c r="R443" s="834"/>
      <c r="S443" s="835"/>
    </row>
    <row r="444" spans="1:19" x14ac:dyDescent="0.25">
      <c r="A444" s="833" t="s">
        <v>3273</v>
      </c>
      <c r="B444" s="834"/>
      <c r="C444" s="834"/>
      <c r="D444" s="834"/>
      <c r="E444" s="834"/>
      <c r="F444" s="834"/>
      <c r="G444" s="834"/>
      <c r="H444" s="834"/>
      <c r="I444" s="834"/>
      <c r="J444" s="834"/>
      <c r="K444" s="834"/>
      <c r="L444" s="834"/>
      <c r="M444" s="834"/>
      <c r="N444" s="834"/>
      <c r="O444" s="834"/>
      <c r="P444" s="834"/>
      <c r="Q444" s="834"/>
      <c r="R444" s="834"/>
      <c r="S444" s="835"/>
    </row>
    <row r="445" spans="1:19" x14ac:dyDescent="0.25">
      <c r="A445" s="833" t="s">
        <v>3274</v>
      </c>
      <c r="B445" s="834"/>
      <c r="C445" s="834"/>
      <c r="D445" s="834"/>
      <c r="E445" s="834"/>
      <c r="F445" s="834"/>
      <c r="G445" s="834"/>
      <c r="H445" s="834"/>
      <c r="I445" s="834"/>
      <c r="J445" s="834"/>
      <c r="K445" s="834"/>
      <c r="L445" s="834"/>
      <c r="M445" s="834"/>
      <c r="N445" s="834"/>
      <c r="O445" s="834"/>
      <c r="P445" s="834"/>
      <c r="Q445" s="834"/>
      <c r="R445" s="834"/>
      <c r="S445" s="835"/>
    </row>
    <row r="446" spans="1:19" x14ac:dyDescent="0.25">
      <c r="A446" s="833" t="s">
        <v>3275</v>
      </c>
      <c r="B446" s="834"/>
      <c r="C446" s="834"/>
      <c r="D446" s="834"/>
      <c r="E446" s="834"/>
      <c r="F446" s="834"/>
      <c r="G446" s="834"/>
      <c r="H446" s="834"/>
      <c r="I446" s="834"/>
      <c r="J446" s="834"/>
      <c r="K446" s="834"/>
      <c r="L446" s="834"/>
      <c r="M446" s="834"/>
      <c r="N446" s="834"/>
      <c r="O446" s="834"/>
      <c r="P446" s="834"/>
      <c r="Q446" s="834"/>
      <c r="R446" s="834"/>
      <c r="S446" s="835"/>
    </row>
    <row r="447" spans="1:19" x14ac:dyDescent="0.25">
      <c r="A447" s="833" t="s">
        <v>3276</v>
      </c>
      <c r="B447" s="834"/>
      <c r="C447" s="834"/>
      <c r="D447" s="834"/>
      <c r="E447" s="834"/>
      <c r="F447" s="834"/>
      <c r="G447" s="834"/>
      <c r="H447" s="834"/>
      <c r="I447" s="834"/>
      <c r="J447" s="834"/>
      <c r="K447" s="834"/>
      <c r="L447" s="834"/>
      <c r="M447" s="834"/>
      <c r="N447" s="834"/>
      <c r="O447" s="834"/>
      <c r="P447" s="834"/>
      <c r="Q447" s="834"/>
      <c r="R447" s="834"/>
      <c r="S447" s="835"/>
    </row>
    <row r="448" spans="1:19" x14ac:dyDescent="0.25">
      <c r="A448" s="833" t="s">
        <v>3277</v>
      </c>
      <c r="B448" s="834"/>
      <c r="C448" s="834"/>
      <c r="D448" s="834"/>
      <c r="E448" s="834"/>
      <c r="F448" s="834"/>
      <c r="G448" s="834"/>
      <c r="H448" s="834"/>
      <c r="I448" s="834"/>
      <c r="J448" s="834"/>
      <c r="K448" s="834"/>
      <c r="L448" s="834"/>
      <c r="M448" s="834"/>
      <c r="N448" s="834"/>
      <c r="O448" s="834"/>
      <c r="P448" s="834"/>
      <c r="Q448" s="834"/>
      <c r="R448" s="834"/>
      <c r="S448" s="835"/>
    </row>
    <row r="449" spans="1:19" x14ac:dyDescent="0.25">
      <c r="A449" s="833" t="s">
        <v>3278</v>
      </c>
      <c r="B449" s="834"/>
      <c r="C449" s="834"/>
      <c r="D449" s="834"/>
      <c r="E449" s="834"/>
      <c r="F449" s="834"/>
      <c r="G449" s="834"/>
      <c r="H449" s="834"/>
      <c r="I449" s="834"/>
      <c r="J449" s="834"/>
      <c r="K449" s="834"/>
      <c r="L449" s="834"/>
      <c r="M449" s="834"/>
      <c r="N449" s="834"/>
      <c r="O449" s="834"/>
      <c r="P449" s="834"/>
      <c r="Q449" s="834"/>
      <c r="R449" s="834"/>
      <c r="S449" s="835"/>
    </row>
    <row r="450" spans="1:19" x14ac:dyDescent="0.25">
      <c r="A450" s="836" t="s">
        <v>3279</v>
      </c>
      <c r="B450" s="837"/>
      <c r="C450" s="837"/>
      <c r="D450" s="837"/>
      <c r="E450" s="837"/>
      <c r="F450" s="837"/>
      <c r="G450" s="837"/>
      <c r="H450" s="837"/>
      <c r="I450" s="837"/>
      <c r="J450" s="837"/>
      <c r="K450" s="837"/>
      <c r="L450" s="837"/>
      <c r="M450" s="837"/>
      <c r="N450" s="837"/>
      <c r="O450" s="837"/>
      <c r="P450" s="837"/>
      <c r="Q450" s="837"/>
      <c r="R450" s="837"/>
      <c r="S450" s="838"/>
    </row>
    <row r="451" spans="1:19" ht="37.5" customHeight="1" x14ac:dyDescent="0.25">
      <c r="A451" s="831" t="s">
        <v>41</v>
      </c>
      <c r="B451" s="831"/>
      <c r="C451" s="831"/>
      <c r="D451" s="831" t="s">
        <v>42</v>
      </c>
      <c r="E451" s="831"/>
      <c r="F451" s="831" t="s">
        <v>43</v>
      </c>
      <c r="G451" s="831"/>
      <c r="H451" s="831"/>
      <c r="I451" s="831" t="s">
        <v>44</v>
      </c>
      <c r="J451" s="831"/>
      <c r="K451" s="827" t="s">
        <v>45</v>
      </c>
      <c r="L451" s="1064"/>
      <c r="M451" s="1064"/>
      <c r="N451" s="1065"/>
      <c r="O451" s="841" t="s">
        <v>46</v>
      </c>
      <c r="P451" s="841"/>
      <c r="Q451" s="842"/>
      <c r="R451" s="831" t="s">
        <v>47</v>
      </c>
      <c r="S451" s="831"/>
    </row>
    <row r="452" spans="1:19" ht="33.75" customHeight="1" x14ac:dyDescent="0.25">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ht="54.75" customHeight="1" x14ac:dyDescent="0.25">
      <c r="A453" s="831"/>
      <c r="B453" s="831"/>
      <c r="C453" s="853"/>
      <c r="D453" s="831"/>
      <c r="E453" s="831"/>
      <c r="F453" s="357" t="s">
        <v>63</v>
      </c>
      <c r="G453" s="357" t="s">
        <v>64</v>
      </c>
      <c r="H453" s="357" t="s">
        <v>65</v>
      </c>
      <c r="I453" s="831"/>
      <c r="J453" s="831"/>
      <c r="K453" s="363" t="s">
        <v>66</v>
      </c>
      <c r="L453" s="363" t="s">
        <v>67</v>
      </c>
      <c r="M453" s="363" t="s">
        <v>68</v>
      </c>
      <c r="N453" s="363" t="s">
        <v>67</v>
      </c>
      <c r="O453" s="831"/>
      <c r="P453" s="831"/>
      <c r="Q453" s="831"/>
      <c r="R453" s="831"/>
      <c r="S453" s="831"/>
    </row>
    <row r="454" spans="1:19" x14ac:dyDescent="0.25">
      <c r="A454" s="826" t="s">
        <v>2407</v>
      </c>
      <c r="B454" s="826"/>
      <c r="C454" s="826"/>
      <c r="D454" s="826"/>
      <c r="E454" s="826"/>
      <c r="F454" s="826"/>
      <c r="G454" s="826"/>
      <c r="H454" s="826"/>
      <c r="I454" s="826"/>
      <c r="J454" s="826"/>
      <c r="K454" s="826"/>
      <c r="L454" s="826"/>
      <c r="M454" s="826"/>
      <c r="N454" s="826"/>
      <c r="O454" s="826"/>
      <c r="P454" s="826"/>
      <c r="Q454" s="826"/>
      <c r="R454" s="826"/>
      <c r="S454" s="826"/>
    </row>
    <row r="455" spans="1:19" x14ac:dyDescent="0.25">
      <c r="A455" s="380"/>
      <c r="B455" s="368"/>
      <c r="C455" s="368"/>
      <c r="D455" s="368"/>
      <c r="E455" s="368"/>
      <c r="F455" s="368"/>
      <c r="G455" s="368"/>
      <c r="H455" s="368"/>
      <c r="I455" s="368"/>
      <c r="J455" s="368"/>
      <c r="K455" s="368"/>
      <c r="L455" s="368"/>
      <c r="M455" s="368"/>
      <c r="N455" s="368"/>
      <c r="O455" s="368"/>
      <c r="P455" s="368"/>
      <c r="Q455" s="368"/>
      <c r="R455" s="368"/>
      <c r="S455" s="368"/>
    </row>
    <row r="456" spans="1:19" x14ac:dyDescent="0.25">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191" customFormat="1" x14ac:dyDescent="0.25">
      <c r="A457" s="19">
        <v>2</v>
      </c>
      <c r="B457" s="19">
        <v>1</v>
      </c>
      <c r="C457" s="19">
        <v>3</v>
      </c>
      <c r="D457" s="19">
        <v>1</v>
      </c>
      <c r="E457" s="19">
        <v>2</v>
      </c>
      <c r="F457" s="19">
        <v>2</v>
      </c>
      <c r="G457" s="19">
        <v>1</v>
      </c>
      <c r="H457" s="19">
        <v>0</v>
      </c>
      <c r="I457" s="19">
        <v>3</v>
      </c>
      <c r="J457" s="19">
        <v>0</v>
      </c>
      <c r="K457" s="19">
        <v>0</v>
      </c>
      <c r="L457" s="19">
        <v>0</v>
      </c>
      <c r="M457" s="19">
        <v>0</v>
      </c>
      <c r="N457" s="19">
        <v>0</v>
      </c>
      <c r="O457" s="19">
        <v>1</v>
      </c>
      <c r="P457" s="19">
        <v>2</v>
      </c>
      <c r="Q457" s="19">
        <v>0</v>
      </c>
      <c r="R457" s="19">
        <v>0</v>
      </c>
      <c r="S457" s="19">
        <v>0</v>
      </c>
    </row>
    <row r="458" spans="1:19" x14ac:dyDescent="0.25">
      <c r="A458" s="826" t="s">
        <v>3671</v>
      </c>
      <c r="B458" s="826"/>
      <c r="C458" s="826"/>
      <c r="D458" s="826"/>
      <c r="E458" s="826"/>
      <c r="F458" s="826"/>
      <c r="G458" s="826"/>
      <c r="H458" s="826"/>
      <c r="I458" s="826"/>
      <c r="J458" s="826"/>
      <c r="K458" s="826"/>
      <c r="L458" s="826"/>
      <c r="M458" s="826"/>
      <c r="N458" s="826"/>
      <c r="O458" s="826"/>
      <c r="P458" s="826"/>
      <c r="Q458" s="826"/>
      <c r="R458" s="826"/>
      <c r="S458" s="826"/>
    </row>
    <row r="459" spans="1:19" x14ac:dyDescent="0.25">
      <c r="A459" s="356"/>
      <c r="B459" s="368"/>
      <c r="C459" s="368"/>
      <c r="D459" s="368"/>
      <c r="E459" s="368"/>
      <c r="F459" s="368"/>
      <c r="G459" s="368"/>
      <c r="H459" s="368"/>
      <c r="I459" s="368"/>
      <c r="J459" s="368"/>
      <c r="K459" s="368"/>
      <c r="L459" s="368"/>
      <c r="M459" s="368"/>
      <c r="N459" s="368"/>
      <c r="O459" s="368"/>
      <c r="P459" s="368"/>
      <c r="Q459" s="368"/>
      <c r="R459" s="368"/>
      <c r="S459" s="368"/>
    </row>
    <row r="460" spans="1:19" x14ac:dyDescent="0.25">
      <c r="A460" s="826" t="s">
        <v>3780</v>
      </c>
      <c r="B460" s="826"/>
      <c r="C460" s="826"/>
      <c r="D460" s="826"/>
      <c r="E460" s="826"/>
      <c r="F460" s="826"/>
      <c r="G460" s="826"/>
      <c r="H460" s="826"/>
      <c r="I460" s="826"/>
      <c r="J460" s="826"/>
      <c r="K460" s="826"/>
      <c r="L460" s="826"/>
      <c r="M460" s="826"/>
      <c r="N460" s="826"/>
      <c r="O460" s="826"/>
      <c r="P460" s="826"/>
      <c r="Q460" s="826"/>
      <c r="R460" s="826"/>
      <c r="S460" s="826"/>
    </row>
    <row r="461" spans="1:19" x14ac:dyDescent="0.25">
      <c r="A461" s="356"/>
      <c r="B461" s="368"/>
      <c r="C461" s="368"/>
      <c r="D461" s="368"/>
      <c r="E461" s="368"/>
      <c r="F461" s="368"/>
      <c r="G461" s="368"/>
      <c r="H461" s="368"/>
      <c r="I461" s="368"/>
      <c r="J461" s="368"/>
      <c r="K461" s="368"/>
      <c r="L461" s="368"/>
      <c r="M461" s="368"/>
      <c r="N461" s="368"/>
      <c r="O461" s="368"/>
      <c r="P461" s="368"/>
      <c r="Q461" s="368"/>
      <c r="R461" s="368"/>
      <c r="S461" s="368"/>
    </row>
    <row r="462" spans="1:19" x14ac:dyDescent="0.25">
      <c r="A462" s="832" t="s">
        <v>3794</v>
      </c>
      <c r="B462" s="832"/>
      <c r="C462" s="832"/>
      <c r="D462" s="832"/>
      <c r="E462" s="832"/>
      <c r="F462" s="832"/>
      <c r="G462" s="832"/>
      <c r="H462" s="832"/>
      <c r="I462" s="832"/>
      <c r="J462" s="832"/>
      <c r="K462" s="832"/>
      <c r="L462" s="832"/>
      <c r="M462" s="832"/>
      <c r="N462" s="832"/>
      <c r="O462" s="832"/>
      <c r="P462" s="832"/>
      <c r="Q462" s="832"/>
      <c r="R462" s="832"/>
      <c r="S462" s="832"/>
    </row>
    <row r="463" spans="1:19" x14ac:dyDescent="0.25">
      <c r="A463" s="356"/>
      <c r="B463" s="368"/>
      <c r="C463" s="368"/>
      <c r="D463" s="368"/>
      <c r="E463" s="368"/>
      <c r="F463" s="368"/>
      <c r="G463" s="368"/>
      <c r="H463" s="368"/>
      <c r="I463" s="368"/>
      <c r="J463" s="368"/>
      <c r="K463" s="368"/>
      <c r="L463" s="368"/>
      <c r="M463" s="368"/>
      <c r="N463" s="368"/>
      <c r="O463" s="368"/>
      <c r="P463" s="368"/>
      <c r="Q463" s="368"/>
      <c r="R463" s="368"/>
      <c r="S463" s="368"/>
    </row>
    <row r="464" spans="1:19" x14ac:dyDescent="0.25">
      <c r="A464" s="826" t="s">
        <v>3818</v>
      </c>
      <c r="B464" s="826"/>
      <c r="C464" s="826"/>
      <c r="D464" s="826"/>
      <c r="E464" s="826"/>
      <c r="F464" s="826"/>
      <c r="G464" s="826"/>
      <c r="H464" s="826"/>
      <c r="I464" s="826"/>
      <c r="J464" s="826"/>
      <c r="K464" s="826"/>
      <c r="L464" s="826"/>
      <c r="M464" s="826"/>
      <c r="N464" s="826"/>
      <c r="O464" s="826"/>
      <c r="P464" s="826"/>
      <c r="Q464" s="826"/>
      <c r="R464" s="826"/>
      <c r="S464" s="826"/>
    </row>
    <row r="465" spans="1:19" x14ac:dyDescent="0.25">
      <c r="A465" s="356"/>
      <c r="B465" s="368"/>
      <c r="C465" s="368"/>
      <c r="D465" s="368"/>
      <c r="E465" s="368"/>
      <c r="F465" s="368"/>
      <c r="G465" s="368"/>
      <c r="H465" s="368"/>
      <c r="I465" s="368"/>
      <c r="J465" s="368"/>
      <c r="K465" s="368"/>
      <c r="L465" s="368"/>
      <c r="M465" s="368"/>
      <c r="N465" s="368"/>
      <c r="O465" s="368"/>
      <c r="P465" s="368"/>
      <c r="Q465" s="368"/>
      <c r="R465" s="368"/>
      <c r="S465" s="368"/>
    </row>
    <row r="466" spans="1:19" x14ac:dyDescent="0.25">
      <c r="A466" s="826" t="s">
        <v>3820</v>
      </c>
      <c r="B466" s="826"/>
      <c r="C466" s="826"/>
      <c r="D466" s="826"/>
      <c r="E466" s="826"/>
      <c r="F466" s="826"/>
      <c r="G466" s="826"/>
      <c r="H466" s="826"/>
      <c r="I466" s="826"/>
      <c r="J466" s="826"/>
      <c r="K466" s="826"/>
      <c r="L466" s="826"/>
      <c r="M466" s="826"/>
      <c r="N466" s="826"/>
      <c r="O466" s="826"/>
      <c r="P466" s="826"/>
      <c r="Q466" s="826"/>
      <c r="R466" s="826"/>
      <c r="S466" s="826"/>
    </row>
    <row r="467" spans="1:19" x14ac:dyDescent="0.25">
      <c r="A467" s="356"/>
      <c r="B467" s="368"/>
      <c r="C467" s="368"/>
      <c r="D467" s="368"/>
      <c r="E467" s="368"/>
      <c r="F467" s="368"/>
      <c r="G467" s="368"/>
      <c r="H467" s="368"/>
      <c r="I467" s="368"/>
      <c r="J467" s="368"/>
      <c r="K467" s="368"/>
      <c r="L467" s="368"/>
      <c r="M467" s="368"/>
      <c r="N467" s="368"/>
      <c r="O467" s="368"/>
      <c r="P467" s="368"/>
      <c r="Q467" s="368"/>
      <c r="R467" s="368"/>
      <c r="S467" s="368"/>
    </row>
    <row r="468" spans="1:19" x14ac:dyDescent="0.25">
      <c r="A468" s="826" t="s">
        <v>3839</v>
      </c>
      <c r="B468" s="826"/>
      <c r="C468" s="826"/>
      <c r="D468" s="826"/>
      <c r="E468" s="826"/>
      <c r="F468" s="826"/>
      <c r="G468" s="826"/>
      <c r="H468" s="826"/>
      <c r="I468" s="826"/>
      <c r="J468" s="826"/>
      <c r="K468" s="826"/>
      <c r="L468" s="826"/>
      <c r="M468" s="826"/>
      <c r="N468" s="826"/>
      <c r="O468" s="826"/>
      <c r="P468" s="826"/>
      <c r="Q468" s="826"/>
      <c r="R468" s="826"/>
      <c r="S468" s="826"/>
    </row>
    <row r="469" spans="1:19" x14ac:dyDescent="0.25">
      <c r="A469" s="356"/>
      <c r="B469" s="368"/>
      <c r="C469" s="368"/>
      <c r="D469" s="368"/>
      <c r="E469" s="368"/>
      <c r="F469" s="368"/>
      <c r="G469" s="368"/>
      <c r="H469" s="368"/>
      <c r="I469" s="368"/>
      <c r="J469" s="368"/>
      <c r="K469" s="368"/>
      <c r="L469" s="368"/>
      <c r="M469" s="368"/>
      <c r="N469" s="368"/>
      <c r="O469" s="368"/>
      <c r="P469" s="368"/>
      <c r="Q469" s="368"/>
      <c r="R469" s="368"/>
      <c r="S469" s="368"/>
    </row>
    <row r="470" spans="1:19" x14ac:dyDescent="0.25">
      <c r="A470" s="826" t="s">
        <v>3841</v>
      </c>
      <c r="B470" s="826"/>
      <c r="C470" s="826"/>
      <c r="D470" s="826"/>
      <c r="E470" s="826"/>
      <c r="F470" s="826"/>
      <c r="G470" s="826"/>
      <c r="H470" s="826"/>
      <c r="I470" s="826"/>
      <c r="J470" s="826"/>
      <c r="K470" s="826"/>
      <c r="L470" s="826"/>
      <c r="M470" s="826"/>
      <c r="N470" s="826"/>
      <c r="O470" s="826"/>
      <c r="P470" s="826"/>
      <c r="Q470" s="826"/>
      <c r="R470" s="826"/>
      <c r="S470" s="826"/>
    </row>
    <row r="471" spans="1:19" x14ac:dyDescent="0.25">
      <c r="A471" s="356"/>
      <c r="B471" s="368"/>
      <c r="C471" s="368"/>
      <c r="D471" s="368"/>
      <c r="E471" s="368"/>
      <c r="F471" s="368"/>
      <c r="G471" s="368"/>
      <c r="H471" s="368"/>
      <c r="I471" s="368"/>
      <c r="J471" s="368"/>
      <c r="K471" s="368"/>
      <c r="L471" s="368"/>
      <c r="M471" s="368"/>
      <c r="N471" s="368"/>
      <c r="O471" s="368"/>
      <c r="P471" s="368"/>
      <c r="Q471" s="368"/>
      <c r="R471" s="368"/>
      <c r="S471" s="368"/>
    </row>
    <row r="472" spans="1:19" x14ac:dyDescent="0.25">
      <c r="A472" s="826" t="s">
        <v>3882</v>
      </c>
      <c r="B472" s="826"/>
      <c r="C472" s="826"/>
      <c r="D472" s="826"/>
      <c r="E472" s="826"/>
      <c r="F472" s="826"/>
      <c r="G472" s="826"/>
      <c r="H472" s="826"/>
      <c r="I472" s="826"/>
      <c r="J472" s="826"/>
      <c r="K472" s="826"/>
      <c r="L472" s="826"/>
      <c r="M472" s="826"/>
      <c r="N472" s="826"/>
      <c r="O472" s="826"/>
      <c r="P472" s="826"/>
      <c r="Q472" s="826"/>
      <c r="R472" s="826"/>
      <c r="S472" s="826"/>
    </row>
    <row r="473" spans="1:19" x14ac:dyDescent="0.25">
      <c r="A473" s="356"/>
      <c r="B473" s="368"/>
      <c r="C473" s="368"/>
      <c r="D473" s="368"/>
      <c r="E473" s="368"/>
      <c r="F473" s="368"/>
      <c r="G473" s="368"/>
      <c r="H473" s="368"/>
      <c r="I473" s="368"/>
      <c r="J473" s="368"/>
      <c r="K473" s="368"/>
      <c r="L473" s="368"/>
      <c r="M473" s="368"/>
      <c r="N473" s="368"/>
      <c r="O473" s="368"/>
      <c r="P473" s="368"/>
      <c r="Q473" s="368"/>
      <c r="R473" s="368"/>
      <c r="S473" s="368"/>
    </row>
    <row r="474" spans="1:19" x14ac:dyDescent="0.25">
      <c r="A474" s="826" t="s">
        <v>3884</v>
      </c>
      <c r="B474" s="826"/>
      <c r="C474" s="826"/>
      <c r="D474" s="826"/>
      <c r="E474" s="826"/>
      <c r="F474" s="826"/>
      <c r="G474" s="826"/>
      <c r="H474" s="826"/>
      <c r="I474" s="826"/>
      <c r="J474" s="826"/>
      <c r="K474" s="826"/>
      <c r="L474" s="826"/>
      <c r="M474" s="826"/>
      <c r="N474" s="826"/>
      <c r="O474" s="826"/>
      <c r="P474" s="826"/>
      <c r="Q474" s="826"/>
      <c r="R474" s="826"/>
      <c r="S474" s="826"/>
    </row>
    <row r="475" spans="1:19" x14ac:dyDescent="0.25">
      <c r="A475" s="356"/>
      <c r="B475" s="368"/>
      <c r="C475" s="368"/>
      <c r="D475" s="368"/>
      <c r="E475" s="368"/>
      <c r="F475" s="368"/>
      <c r="G475" s="368"/>
      <c r="H475" s="368"/>
      <c r="I475" s="368"/>
      <c r="J475" s="368"/>
      <c r="K475" s="368"/>
      <c r="L475" s="368"/>
      <c r="M475" s="368"/>
      <c r="N475" s="368"/>
      <c r="O475" s="368"/>
      <c r="P475" s="368"/>
      <c r="Q475" s="368"/>
      <c r="R475" s="368"/>
      <c r="S475" s="368"/>
    </row>
    <row r="476" spans="1:19" x14ac:dyDescent="0.25">
      <c r="A476" s="826" t="s">
        <v>3890</v>
      </c>
      <c r="B476" s="826"/>
      <c r="C476" s="826"/>
      <c r="D476" s="826"/>
      <c r="E476" s="826"/>
      <c r="F476" s="826"/>
      <c r="G476" s="826"/>
      <c r="H476" s="826"/>
      <c r="I476" s="826"/>
      <c r="J476" s="826"/>
      <c r="K476" s="826"/>
      <c r="L476" s="826"/>
      <c r="M476" s="826"/>
      <c r="N476" s="826"/>
      <c r="O476" s="826"/>
      <c r="P476" s="826"/>
      <c r="Q476" s="826"/>
      <c r="R476" s="826"/>
      <c r="S476" s="826"/>
    </row>
    <row r="477" spans="1:19" x14ac:dyDescent="0.25">
      <c r="A477" s="368"/>
      <c r="B477" s="368"/>
      <c r="C477" s="368"/>
      <c r="D477" s="368"/>
      <c r="E477" s="368"/>
      <c r="F477" s="368"/>
      <c r="G477" s="368"/>
      <c r="H477" s="368"/>
      <c r="I477" s="368"/>
      <c r="J477" s="368"/>
      <c r="K477" s="368"/>
      <c r="L477" s="368"/>
      <c r="M477" s="368"/>
      <c r="N477" s="368"/>
      <c r="O477" s="368"/>
      <c r="P477" s="368"/>
      <c r="Q477" s="368"/>
      <c r="R477" s="368"/>
      <c r="S477" s="368"/>
    </row>
    <row r="478" spans="1:19" x14ac:dyDescent="0.25">
      <c r="A478" s="823" t="s">
        <v>181</v>
      </c>
      <c r="B478" s="846"/>
      <c r="C478" s="846"/>
      <c r="D478" s="846"/>
      <c r="E478" s="846"/>
      <c r="F478" s="846"/>
      <c r="G478" s="846"/>
      <c r="H478" s="846"/>
      <c r="I478" s="846"/>
      <c r="J478" s="846"/>
      <c r="K478" s="846"/>
      <c r="L478" s="846"/>
      <c r="M478" s="846"/>
      <c r="N478" s="846"/>
      <c r="O478" s="846"/>
      <c r="P478" s="846"/>
      <c r="Q478" s="846"/>
      <c r="R478" s="846"/>
      <c r="S478" s="847"/>
    </row>
    <row r="479" spans="1:19" s="104" customFormat="1" x14ac:dyDescent="0.25">
      <c r="A479" s="311">
        <f>SUM(A477,A475,A473,A471,A469,A467,A465,A463,A461,A459,A457,A455)</f>
        <v>2</v>
      </c>
      <c r="B479" s="311">
        <f t="shared" ref="B479:S479" si="12">SUM(B477,B475,B473,B471,B469,B467,B465,B463,B461,B459,B457,B455)</f>
        <v>1</v>
      </c>
      <c r="C479" s="311">
        <f t="shared" si="12"/>
        <v>3</v>
      </c>
      <c r="D479" s="311">
        <f t="shared" si="12"/>
        <v>1</v>
      </c>
      <c r="E479" s="311">
        <f t="shared" si="12"/>
        <v>2</v>
      </c>
      <c r="F479" s="311">
        <f t="shared" si="12"/>
        <v>2</v>
      </c>
      <c r="G479" s="311">
        <f t="shared" si="12"/>
        <v>1</v>
      </c>
      <c r="H479" s="311">
        <f t="shared" si="12"/>
        <v>0</v>
      </c>
      <c r="I479" s="311">
        <f t="shared" si="12"/>
        <v>3</v>
      </c>
      <c r="J479" s="311">
        <f t="shared" si="12"/>
        <v>0</v>
      </c>
      <c r="K479" s="311">
        <f t="shared" si="12"/>
        <v>0</v>
      </c>
      <c r="L479" s="311">
        <f t="shared" si="12"/>
        <v>0</v>
      </c>
      <c r="M479" s="311">
        <f t="shared" si="12"/>
        <v>0</v>
      </c>
      <c r="N479" s="311">
        <f t="shared" si="12"/>
        <v>0</v>
      </c>
      <c r="O479" s="311">
        <f t="shared" si="12"/>
        <v>1</v>
      </c>
      <c r="P479" s="311">
        <f t="shared" si="12"/>
        <v>2</v>
      </c>
      <c r="Q479" s="311">
        <f t="shared" si="12"/>
        <v>0</v>
      </c>
      <c r="R479" s="311">
        <f t="shared" si="12"/>
        <v>0</v>
      </c>
      <c r="S479" s="311">
        <f t="shared" si="12"/>
        <v>0</v>
      </c>
    </row>
    <row r="480" spans="1:19" s="104" customFormat="1" x14ac:dyDescent="0.25">
      <c r="A480" s="516"/>
      <c r="B480" s="93"/>
      <c r="C480" s="93"/>
      <c r="D480" s="93"/>
      <c r="E480" s="93"/>
      <c r="F480" s="93"/>
      <c r="G480" s="93"/>
      <c r="H480" s="93"/>
      <c r="I480" s="93"/>
      <c r="J480" s="93"/>
      <c r="K480" s="93"/>
      <c r="L480" s="93"/>
      <c r="M480" s="93"/>
      <c r="N480" s="93"/>
      <c r="O480" s="93"/>
      <c r="P480" s="93"/>
      <c r="Q480" s="93"/>
      <c r="R480" s="93"/>
      <c r="S480" s="93"/>
    </row>
    <row r="481" spans="1:19" x14ac:dyDescent="0.25">
      <c r="A481" s="1076" t="s">
        <v>185</v>
      </c>
      <c r="B481" s="1076"/>
      <c r="C481" s="1076"/>
      <c r="D481" s="1076"/>
      <c r="E481" s="1076"/>
      <c r="F481" s="1076"/>
      <c r="G481" s="1076"/>
      <c r="H481" s="1076"/>
      <c r="I481" s="1076"/>
      <c r="J481" s="1076"/>
      <c r="K481" s="1076"/>
      <c r="L481" s="1076"/>
      <c r="M481" s="1076"/>
      <c r="N481" s="1076"/>
      <c r="O481" s="1076"/>
      <c r="P481" s="1076"/>
      <c r="Q481" s="1076"/>
      <c r="R481" s="1076"/>
      <c r="S481" s="1076"/>
    </row>
    <row r="482" spans="1:19" s="361" customFormat="1" ht="12.75" x14ac:dyDescent="0.2">
      <c r="A482" s="458">
        <f>SUM(A479,A439,A399,A359,A319,A279,A239,A199,A159,A119,A79,A39)</f>
        <v>369</v>
      </c>
      <c r="B482" s="458">
        <f t="shared" ref="B482:S482" si="13">SUM(B479,B439,B399,B359,B319,B279,B239,B199,B159,B119,B79,B39)</f>
        <v>310</v>
      </c>
      <c r="C482" s="458">
        <f t="shared" si="13"/>
        <v>680</v>
      </c>
      <c r="D482" s="458">
        <f t="shared" si="13"/>
        <v>453</v>
      </c>
      <c r="E482" s="458">
        <f t="shared" si="13"/>
        <v>227</v>
      </c>
      <c r="F482" s="458">
        <f t="shared" si="13"/>
        <v>33</v>
      </c>
      <c r="G482" s="458">
        <f t="shared" si="13"/>
        <v>203</v>
      </c>
      <c r="H482" s="458">
        <f t="shared" si="13"/>
        <v>444</v>
      </c>
      <c r="I482" s="458">
        <f t="shared" si="13"/>
        <v>679</v>
      </c>
      <c r="J482" s="458">
        <f t="shared" si="13"/>
        <v>0</v>
      </c>
      <c r="K482" s="458">
        <f t="shared" si="13"/>
        <v>0</v>
      </c>
      <c r="L482" s="458">
        <f t="shared" si="13"/>
        <v>0</v>
      </c>
      <c r="M482" s="458">
        <f t="shared" si="13"/>
        <v>0</v>
      </c>
      <c r="N482" s="458">
        <f t="shared" si="13"/>
        <v>0</v>
      </c>
      <c r="O482" s="458">
        <f t="shared" si="13"/>
        <v>601</v>
      </c>
      <c r="P482" s="458">
        <f t="shared" si="13"/>
        <v>40</v>
      </c>
      <c r="Q482" s="458">
        <f t="shared" si="13"/>
        <v>37</v>
      </c>
      <c r="R482" s="458">
        <f t="shared" si="13"/>
        <v>0</v>
      </c>
      <c r="S482" s="458">
        <f t="shared" si="13"/>
        <v>0</v>
      </c>
    </row>
  </sheetData>
  <mergeCells count="541">
    <mergeCell ref="A1:S1"/>
    <mergeCell ref="A3:S3"/>
    <mergeCell ref="A4:S4"/>
    <mergeCell ref="A5:S5"/>
    <mergeCell ref="A6:S6"/>
    <mergeCell ref="A7:S7"/>
    <mergeCell ref="A8:S8"/>
    <mergeCell ref="A9:S9"/>
    <mergeCell ref="A10:S10"/>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3:S283"/>
    <mergeCell ref="A284:S28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06:S306"/>
    <mergeCell ref="A308:S308"/>
    <mergeCell ref="A310:S310"/>
    <mergeCell ref="A312:S312"/>
    <mergeCell ref="A314:S314"/>
    <mergeCell ref="A316:S316"/>
    <mergeCell ref="A294:S294"/>
    <mergeCell ref="A296:S296"/>
    <mergeCell ref="A298:S298"/>
    <mergeCell ref="A300:S300"/>
    <mergeCell ref="A302:S302"/>
    <mergeCell ref="A304:S304"/>
    <mergeCell ref="A325:S325"/>
    <mergeCell ref="A326:S326"/>
    <mergeCell ref="A327:S327"/>
    <mergeCell ref="A328:S328"/>
    <mergeCell ref="A329:S329"/>
    <mergeCell ref="A330:S330"/>
    <mergeCell ref="A318:S318"/>
    <mergeCell ref="A321:S321"/>
    <mergeCell ref="A323:S323"/>
    <mergeCell ref="A324:S324"/>
    <mergeCell ref="A322:S322"/>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1:S361"/>
    <mergeCell ref="A363:S363"/>
    <mergeCell ref="A364:S364"/>
    <mergeCell ref="A362:S362"/>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98:S398"/>
    <mergeCell ref="A2:S2"/>
    <mergeCell ref="A82:S82"/>
    <mergeCell ref="A42:S42"/>
    <mergeCell ref="A122:S122"/>
    <mergeCell ref="A162:S162"/>
    <mergeCell ref="A202:S202"/>
    <mergeCell ref="A242:S242"/>
    <mergeCell ref="A282:S282"/>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A401:S401"/>
    <mergeCell ref="A403:S403"/>
    <mergeCell ref="A404:S404"/>
    <mergeCell ref="A405:S405"/>
    <mergeCell ref="A406:S406"/>
    <mergeCell ref="A407:S407"/>
    <mergeCell ref="A408:S408"/>
    <mergeCell ref="A409:S409"/>
    <mergeCell ref="A402:S402"/>
    <mergeCell ref="A410:S410"/>
    <mergeCell ref="A411:C411"/>
    <mergeCell ref="D411:E411"/>
    <mergeCell ref="F411:H411"/>
    <mergeCell ref="I411:J411"/>
    <mergeCell ref="K411:N411"/>
    <mergeCell ref="O411:Q411"/>
    <mergeCell ref="R411:S411"/>
    <mergeCell ref="A412:A413"/>
    <mergeCell ref="B412:B413"/>
    <mergeCell ref="C412:C413"/>
    <mergeCell ref="D412:D413"/>
    <mergeCell ref="E412:E413"/>
    <mergeCell ref="F412:H412"/>
    <mergeCell ref="I412:I413"/>
    <mergeCell ref="J412:J413"/>
    <mergeCell ref="K412:L412"/>
    <mergeCell ref="M412:N412"/>
    <mergeCell ref="O412:O413"/>
    <mergeCell ref="P412:P413"/>
    <mergeCell ref="Q412:Q413"/>
    <mergeCell ref="R412:R413"/>
    <mergeCell ref="S412:S413"/>
    <mergeCell ref="A414:S414"/>
    <mergeCell ref="A416:S416"/>
    <mergeCell ref="A418:S418"/>
    <mergeCell ref="A420:S420"/>
    <mergeCell ref="A422:S422"/>
    <mergeCell ref="A424:S424"/>
    <mergeCell ref="A426:S426"/>
    <mergeCell ref="A428:S428"/>
    <mergeCell ref="A430:S430"/>
    <mergeCell ref="A432:S432"/>
    <mergeCell ref="A434:S434"/>
    <mergeCell ref="A436:S436"/>
    <mergeCell ref="A438:S438"/>
    <mergeCell ref="A441:S441"/>
    <mergeCell ref="A443:S443"/>
    <mergeCell ref="A444:S444"/>
    <mergeCell ref="A445:S445"/>
    <mergeCell ref="A442:S442"/>
    <mergeCell ref="A446:S446"/>
    <mergeCell ref="A447:S447"/>
    <mergeCell ref="A448:S448"/>
    <mergeCell ref="A449:S449"/>
    <mergeCell ref="A450:S450"/>
    <mergeCell ref="A451:C451"/>
    <mergeCell ref="D451:E451"/>
    <mergeCell ref="F451:H451"/>
    <mergeCell ref="I451:J451"/>
    <mergeCell ref="K451:N451"/>
    <mergeCell ref="O451:Q451"/>
    <mergeCell ref="R451:S451"/>
    <mergeCell ref="M452:N452"/>
    <mergeCell ref="O452:O453"/>
    <mergeCell ref="P452:P453"/>
    <mergeCell ref="Q452:Q453"/>
    <mergeCell ref="R452:R453"/>
    <mergeCell ref="S452:S453"/>
    <mergeCell ref="A454:S454"/>
    <mergeCell ref="A456:S456"/>
    <mergeCell ref="A458:S458"/>
    <mergeCell ref="A452:A453"/>
    <mergeCell ref="B452:B453"/>
    <mergeCell ref="C452:C453"/>
    <mergeCell ref="D452:D453"/>
    <mergeCell ref="E452:E453"/>
    <mergeCell ref="F452:H452"/>
    <mergeCell ref="I452:I453"/>
    <mergeCell ref="J452:J453"/>
    <mergeCell ref="K452:L452"/>
    <mergeCell ref="A478:S478"/>
    <mergeCell ref="A481:S481"/>
    <mergeCell ref="A460:S460"/>
    <mergeCell ref="A462:S462"/>
    <mergeCell ref="A464:S464"/>
    <mergeCell ref="A466:S466"/>
    <mergeCell ref="A468:S468"/>
    <mergeCell ref="A470:S470"/>
    <mergeCell ref="A472:S472"/>
    <mergeCell ref="A474:S474"/>
    <mergeCell ref="A476:S476"/>
  </mergeCells>
  <dataValidations count="31">
    <dataValidation type="list" allowBlank="1" showInputMessage="1" showErrorMessage="1" sqref="C452:C453 C412:C413 C372:C373 C332:C333 C172 C132 C52:C53 C92 C292 C212:C213 C12:C13 C252:C253">
      <formula1>"Nr. total de solicitări(reşedinţă de judeţ+alte localităţi)"</formula1>
    </dataValidation>
    <dataValidation type="list" allowBlank="1" showInputMessage="1" showErrorMessage="1" sqref="B452:B453 B412:B413 B372:B373 B332:B333 B172 B132 B52:B53 B92 B292 B212:B213 B12:B13 B252:B253">
      <formula1>"Nr. solicitări din alte localităţi"</formula1>
    </dataValidation>
    <dataValidation type="list" allowBlank="1" showInputMessage="1" showErrorMessage="1" sqref="A452:A453 A412:A413 A372:A373 A332:A333 A172 A132 A52:A53 A92 A292 A212:A213 A12:A13 A252:A2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57 M477:M478 M455 M475 M473 M471 M469 M467 M465 M463 M461 M459 M419 M421 M423 M425 M427 M429 M431 M433 M435 M415 M437:M438 M417 M377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M257 WVU217 WLY217 WCC217 VSG217 VIK217 UYO217 UOS217 UEW217 TVA217 TLE217 TBI217 SRM217 SHQ217 RXU217 RNY217 REC217 QUG217 QKK217 QAO217 PQS217 PGW217 OXA217 ONE217 ODI217 NTM217 NJQ217 MZU217 MPY217 MGC217 LWG217 LMK217 LCO217 KSS217 KIW217 JZA217 JPE217 JFI217 IVM217 ILQ217 IBU217 HRY217 HIC217 GYG217 GOK217 GEO217 FUS217 FKW217 FBA217 ERE217 EHI217 DXM217 DNQ217 DDU217 CTY217 CKC217 CAG217 BQK217 BGO217 AWS217 AMW217 ADA217 TE217 JI217 M217 WLY97 WCC97 VSG97 VIK97 UYO97 UOS97 UEW97 TVA97 TLE97 TBI97 SRM97 SHQ97 RXU97 RNY97 REC97 QUG97 QKK97 QAO97 PQS97 PGW97 OXA97 ONE97 ODI97 NTM97 NJQ97 MZU97 MPY97 MGC97 LWG97 LMK97 LCO97 KSS97 KIW97 JZA97 JPE97 JFI97 IVM97 ILQ97 IBU97 HRY97 HIC97 GYG97 GOK97 GEO97 FUS97 FKW97 FBA97 ERE97 EHI97 DXM97 DNQ97 DDU97 CTY97 CKC97 CAG97 BQK97 BGO97 AWS97 AMW97 ADA97 TE97 JI97 M97 WLY17 WCC17 VSG17 VIK17 UYO17 UOS17 UEW17 TVA17 TLE17 TBI17 SRM17 SHQ17 RXU17 RNY17 REC17 QUG17 QKK17 QAO17 PQS17 PGW17 OXA17 ONE17 ODI17 NTM17 NJQ17 MZU17 MPY17 MGC17 LWG17 LMK17 LCO17 KSS17 KIW17 JZA17 JPE17 JFI17 IVM17 ILQ17 IBU17 HRY17 HIC17 GYG17 GOK17 GEO17 FUS17 FKW17 FBA17 ERE17 EHI17 DXM17 DNQ17 DDU17 CTY17 CKC17 CAG17 BQK17 BGO17 AWS17 AMW17 ADA17 TE17 JI17 M17 WVU221 WVU263 M385 WVU27 WVU269 WLY271 WVU273 M395 M375 M397:M398 WVU239 M339 M341 M343 M345 M347 M349 M351 M353 WLY275 M335 M357:M358 M337 M299 M301 M303 M305 M307 M309 M311 M313 M315 M295 M297 M197 M179 M181 M183 M185 M187 M189 M191 M193 M195 M175 M177 M157 M139 M141 M143 M145 M147 M149 M151 M153 M155 M135 M137 M55 M57 M59 M61 M63 M65 M67 M69 M71 M73 M75 M77:M78 M381 M317 M259 M261 WVU223 WVU225 WVU107 WVU227 WVU231 WVU233 WVU115 WVU97 M255 WVU117 WVU19 WVU21 WVU23 WVU25 WVU99 WVU29 WVU31 WVU33 WVU35 M95 WVU237 WVU265 WVU387 WVU389 WVU391 WVU393 WVU355 M215 WVU17 M235 WVU113 WVU111 M229 WVU109 WVU105 WVU103 WVU101 M219 M383 WLY221 WVU379 M15 WLY26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M277:M278 WLY277 WVU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61 K477:K478 K459 K457 K455 K475 K473 K471 K469 K467 K465 K463 K423 K425 K427 K429 K431 K433 K435 K415 K417 K419 K437:K438 K421 K377 WLW239 WCA239 VSE239 VII239 UYM239 UOQ239 UEU239 TUY239 TLC239 TBG239 SRK239 SHO239 RXS239 RNW239 REA239 QUE239 QKI239 QAM239 PQQ239 PGU239 OWY239 ONC239 ODG239 NTK239 NJO239 MZS239 MPW239 MGA239 LWE239 LMI239 LCM239 KSQ239 KIU239 JYY239 JPC239 JFG239 IVK239 ILO239 IBS239 HRW239 HIA239 GYE239 GOI239 GEM239 FUQ239 FKU239 FAY239 ERC239 EHG239 DXK239 DNO239 DDS239 CTW239 CKA239 CAE239 BQI239 BGM239 AWQ239 AMU239 ACY239 TC239 JG239 WVS217 WLW217 WCA217 VSE217 VII217 UYM217 UOQ217 UEU217 TUY217 TLC217 TBG217 SRK217 SHO217 RXS217 RNW217 REA217 QUE217 QKI217 QAM217 PQQ217 PGU217 OWY217 ONC217 ODG217 NTK217 NJO217 MZS217 MPW217 MGA217 LWE217 LMI217 LCM217 KSQ217 KIU217 JYY217 JPC217 JFG217 IVK217 ILO217 IBS217 HRW217 HIA217 GYE217 GOI217 GEM217 FUQ217 FKU217 FAY217 ERC217 EHG217 DXK217 DNO217 DDS217 CTW217 CKA217 CAE217 BQI217 BGM217 AWQ217 AMU217 ACY217 TC217 JG217 K217 WLW97 WCA97 VSE97 VII97 UYM97 UOQ97 UEU97 TUY97 TLC97 TBG97 SRK97 SHO97 RXS97 RNW97 REA97 QUE97 QKI97 QAM97 PQQ97 PGU97 OWY97 ONC97 ODG97 NTK97 NJO97 MZS97 MPW97 MGA97 LWE97 LMI97 LCM97 KSQ97 KIU97 JYY97 JPC97 JFG97 IVK97 ILO97 IBS97 HRW97 HIA97 GYE97 GOI97 GEM97 FUQ97 FKU97 FAY97 ERC97 EHG97 DXK97 DNO97 DDS97 CTW97 CKA97 CAE97 BQI97 BGM97 AWQ97 AMU97 ACY97 TC97 JG97 K97 WLW17 WCA17 VSE17 VII17 UYM17 UOQ17 UEU17 TUY17 TLC17 TBG17 SRK17 SHO17 RXS17 RNW17 REA17 QUE17 QKI17 QAM17 PQQ17 PGU17 OWY17 ONC17 ODG17 NTK17 NJO17 MZS17 MPW17 MGA17 LWE17 LMI17 LCM17 KSQ17 KIU17 JYY17 JPC17 JFG17 IVK17 ILO17 IBS17 HRW17 HIA17 GYE17 GOI17 GEM17 FUQ17 FKU17 FAY17 ERC17 EHG17 DXK17 DNO17 DDS17 CTW17 CKA17 CAE17 BQI17 BGM17 AWQ17 AMU17 ACY17 TC17 JG17 K17 WVS263 K385 WVS27 WVS269 WLW271 WVS273 K395 K375 WVS239 WVS99 K397:K398 WVS221 K343 K345 K347 K349 K351 K353 WLW275 K335 K337 K339 K357:K358 K341 K299 K301 K303 K305 K307 K309 K311 K313 K315 K295 K297 K197 K179 K181 K183 K185 K187 K189 K191 K193 K195 K175 K177 K157 K139 K141 K143 K145 K147 K149 K151 K153 K155 K135 K137 K77:K78 K71 K63 K59 K57 K61 K67 K69 K55 K73 K75 K65 K381 WVS355 K317 WVS223 WVS225 WVS107 WVS227 WVS231 WVS233 WVS115 K261 K255 K257 K259 WVS19 WVS21 WVS23 WVS25 WVS29 WVS31 WVS33 WVS35 K95 WVS237 WVS389 WVS265 WVS387 WVS391 WVS393 K219 WVS97 K215 WVS17 K235 WVS113 WVS111 K229 WVS109 WVS105 WVS103 WVS101 K383 K15 WVS379 WLW267 WVS117 WLW221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K237:K238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K277:K278 WLW277 WVS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WCA277"/>
    <dataValidation type="list" allowBlank="1" showInputMessage="1" showErrorMessage="1" sqref="F452:H452 F412:H412 F372:H372 F332:H332 F172 F132 F52:H52 F92 F292 F212:H212 F12:H12 F252:H252">
      <formula1>"Nr. de solicitări pe domenii"</formula1>
    </dataValidation>
    <dataValidation type="list" allowBlank="1" showInputMessage="1" showErrorMessage="1" sqref="M453 M413 M373 M333 M293 M173 M133 M53 M93 M213 M13 M253">
      <formula1>"litera din art. 12 HG 878/2005"</formula1>
    </dataValidation>
    <dataValidation type="list" allowBlank="1" showInputMessage="1" showErrorMessage="1" sqref="N453 L453 L413 N413 L373 N373 L333 N333 N293 L293 N173 L173 N133 L133 L53 N53 L253 N93 L93 L213 N213 N13 L13 N253">
      <formula1>"nr. solicitări"</formula1>
    </dataValidation>
    <dataValidation type="list" allowBlank="1" showInputMessage="1" showErrorMessage="1" sqref="K453 K413 K373 K333 K293 K173 K133 K53 K93 K213 K13 K253">
      <formula1>"litera din art. 11 HG 878/2005"</formula1>
    </dataValidation>
    <dataValidation type="list" allowBlank="1" showInputMessage="1" showErrorMessage="1" sqref="K452 K412 K372 K332 K292 K172 K132 K52 K92 K212 K12 K252">
      <formula1>"Conform art. 11"</formula1>
    </dataValidation>
    <dataValidation type="list" allowBlank="1" showInputMessage="1" showErrorMessage="1" sqref="S452:S453 S412:S413 S372:S373 S332:S333 S172 S132 S52:S53 S92 S292 S212:S213 S12:S13 S252:S253">
      <formula1>"Plângeri în instanţă (nr)"</formula1>
    </dataValidation>
    <dataValidation type="list" allowBlank="1" showInputMessage="1" showErrorMessage="1" sqref="R452:R453 R412:R413 R372:R373 R332:R333 R172 R132 R52:R53 R92 R292 R212:R213 R12:R13 R252:R253">
      <formula1>"Reclamaţii administrative (nr)"</formula1>
    </dataValidation>
    <dataValidation type="list" allowBlank="1" showInputMessage="1" showErrorMessage="1" sqref="R451:S451 R411:S411 R371:S371 R331:S331 R291:S291 R171:S171 R131:S131 R51:S51 R91:S91 R211:S211 R11:S11 R251:S251">
      <formula1>"Urmarea respingerii solicitării"</formula1>
    </dataValidation>
    <dataValidation type="list" allowBlank="1" showInputMessage="1" showErrorMessage="1" sqref="Q452:Q453 Q412:Q413 Q372:Q373 Q332:Q333 Q172 Q132 Q52:Q53 Q92 Q292 Q212:Q213 Q12:Q13 Q252:Q253">
      <formula1>"Telefonic (nr)"</formula1>
    </dataValidation>
    <dataValidation type="list" allowBlank="1" showInputMessage="1" showErrorMessage="1" sqref="P452:P453 P412:P413 P372:P373 P332:P333 P172 P132 P52:P53 P92 P292 P212:P213 P12:P13 P252:P253">
      <formula1>"Suport electronic (nr)"</formula1>
    </dataValidation>
    <dataValidation type="list" allowBlank="1" showInputMessage="1" showErrorMessage="1" sqref="O452:O453 O412:O413 O372:O373 O332:O333 O172 O132 O52:O53 O92 O292 O212:O213 O12:O13 O252:O253">
      <formula1>"Suport hârtie (nr)"</formula1>
    </dataValidation>
    <dataValidation type="list" allowBlank="1" showInputMessage="1" showErrorMessage="1" sqref="O451:Q451 O411:Q411 O371:Q371 O331:Q331 O171 O131 O51:Q51 O91 O291 O211:Q211 O11:Q11 O251:Q251">
      <formula1>"Forma solicitării"</formula1>
    </dataValidation>
    <dataValidation type="list" allowBlank="1" showInputMessage="1" showErrorMessage="1" sqref="M452 M412 M372 M332 M292 M172 M132 M52 M92 M212 M12 M252">
      <formula1>"Conform art. 12"</formula1>
    </dataValidation>
    <dataValidation type="list" allowBlank="1" showInputMessage="1" showErrorMessage="1" sqref="K451 K411 K371 K331 K291 K171 K131 K51 K91 K211 K11 K251">
      <formula1>"Motivaţia respingerii"</formula1>
    </dataValidation>
    <dataValidation type="list" allowBlank="1" showInputMessage="1" showErrorMessage="1" sqref="J452:J453 J412:J413 J372:J373 J332:J333 J172 J132 J52:J53 J92 J292 J212:J213 J12:J13 J252:J253">
      <formula1>"Nefavorabilă (nr)"</formula1>
    </dataValidation>
    <dataValidation type="list" allowBlank="1" showInputMessage="1" showErrorMessage="1" sqref="I452:I453 I412:I413 I372:I373 I332:I333 I172 I132 I52:I53 I92 I292 I212:I213 I12:I13 I252:I253">
      <formula1>"Favorabilă (nr)"</formula1>
    </dataValidation>
    <dataValidation type="list" allowBlank="1" showInputMessage="1" showErrorMessage="1" sqref="I451:J451 I411:J411 I371:J371 I331:J331 I291:J291 I171:J171 I131:J131 I51:J51 I91:J91 I211:J211 I11:J11 I251:J251">
      <formula1>"Modalitate de rezolvare"</formula1>
    </dataValidation>
    <dataValidation type="list" allowBlank="1" showInputMessage="1" showErrorMessage="1" sqref="H453 H413 H373 H333 H293 H173 H133 H53 H93 H213 H13 H253">
      <formula1>"C"</formula1>
    </dataValidation>
    <dataValidation type="list" allowBlank="1" showInputMessage="1" showErrorMessage="1" sqref="G453 G413 G373 G333 G293 G173 G133 G53 G93 G213 G13 G253">
      <formula1>"B"</formula1>
    </dataValidation>
    <dataValidation type="list" allowBlank="1" showInputMessage="1" showErrorMessage="1" sqref="F453 F413 F373 F333 F293 F173 F133 F53 F93 F213 F13 F253">
      <formula1>"A"</formula1>
    </dataValidation>
    <dataValidation type="list" allowBlank="1" showInputMessage="1" showErrorMessage="1" sqref="F451:H451 F411:H411 F371:H371 F331:H331 F291:H291 F171:H171 F131:H131 F51:H51 F91:H91 F211:H211 F11:H11 F251:H251">
      <formula1>"Domenii (şi tipuri de informaţii)"</formula1>
    </dataValidation>
    <dataValidation type="list" allowBlank="1" showInputMessage="1" showErrorMessage="1" sqref="E452:E453 E412:E413 E372:E373 E332:E333 E172 E132 E52:E53 E92 E292 E212:E213 E12:E13 E252:E253">
      <formula1>"Nr. de solicitări primite de la persoane juridice"</formula1>
    </dataValidation>
    <dataValidation type="list" allowBlank="1" showInputMessage="1" showErrorMessage="1" sqref="D452:D453 D412:D413 D372:D373 D332:D333 D172 D132 D52:D53 D92 D292 D212:D213 D12:D13 D252:D253">
      <formula1>"Nr. de solicitări primite de la persoane fizice"</formula1>
    </dataValidation>
    <dataValidation type="list" allowBlank="1" showInputMessage="1" showErrorMessage="1" sqref="D451:E451 D411:E411 D371:E371 D331:E331 D291:E291 D171:E171 D131:E131 D51:E51 D91:E91 D211:E211 D11:E11 D251:E251">
      <formula1>"Categoria solicitantului"</formula1>
    </dataValidation>
    <dataValidation type="list" allowBlank="1" showInputMessage="1" showErrorMessage="1" sqref="A451:C451 A411:C411 A371:C371 A331:C331 A291:C291 A171:C171 A131:C131 A51:C51 A91:C91 A211:C211 A11:C11 A251:C25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2"/>
  <sheetViews>
    <sheetView workbookViewId="0">
      <selection sqref="A1:S1"/>
    </sheetView>
  </sheetViews>
  <sheetFormatPr defaultRowHeight="12.75" x14ac:dyDescent="0.2"/>
  <cols>
    <col min="1" max="16384" width="9.140625" style="7"/>
  </cols>
  <sheetData>
    <row r="1" spans="1:19" ht="22.5" customHeight="1" x14ac:dyDescent="0.2">
      <c r="A1" s="1409" t="s">
        <v>2995</v>
      </c>
      <c r="B1" s="1410"/>
      <c r="C1" s="1410"/>
      <c r="D1" s="1410"/>
      <c r="E1" s="1410"/>
      <c r="F1" s="1410"/>
      <c r="G1" s="1410"/>
      <c r="H1" s="1410"/>
      <c r="I1" s="1410"/>
      <c r="J1" s="1410"/>
      <c r="K1" s="1410"/>
      <c r="L1" s="1410"/>
      <c r="M1" s="1410"/>
      <c r="N1" s="1410"/>
      <c r="O1" s="1410"/>
      <c r="P1" s="1410"/>
      <c r="Q1" s="1410"/>
      <c r="R1" s="1410"/>
      <c r="S1" s="1411"/>
    </row>
    <row r="2" spans="1:19" x14ac:dyDescent="0.2">
      <c r="A2" s="1412" t="s">
        <v>173</v>
      </c>
      <c r="B2" s="1413"/>
      <c r="C2" s="1413"/>
      <c r="D2" s="1413"/>
      <c r="E2" s="1413"/>
      <c r="F2" s="1413"/>
      <c r="G2" s="1413"/>
      <c r="H2" s="1413"/>
      <c r="I2" s="1413"/>
      <c r="J2" s="1413"/>
      <c r="K2" s="1413"/>
      <c r="L2" s="1413"/>
      <c r="M2" s="1413"/>
      <c r="N2" s="1413"/>
      <c r="O2" s="1413"/>
      <c r="P2" s="1413"/>
      <c r="Q2" s="1413"/>
      <c r="R2" s="1413"/>
      <c r="S2" s="1414"/>
    </row>
    <row r="3" spans="1:19" x14ac:dyDescent="0.2">
      <c r="A3" s="1415" t="s">
        <v>264</v>
      </c>
      <c r="B3" s="1416"/>
      <c r="C3" s="1416"/>
      <c r="D3" s="1416"/>
      <c r="E3" s="1416"/>
      <c r="F3" s="1416"/>
      <c r="G3" s="1416"/>
      <c r="H3" s="1416"/>
      <c r="I3" s="1416"/>
      <c r="J3" s="1416"/>
      <c r="K3" s="1416"/>
      <c r="L3" s="1416"/>
      <c r="M3" s="1416"/>
      <c r="N3" s="1416"/>
      <c r="O3" s="1416"/>
      <c r="P3" s="1416"/>
      <c r="Q3" s="1416"/>
      <c r="R3" s="1416"/>
      <c r="S3" s="1417"/>
    </row>
    <row r="4" spans="1:19" x14ac:dyDescent="0.2">
      <c r="A4" s="1415" t="s">
        <v>265</v>
      </c>
      <c r="B4" s="1416"/>
      <c r="C4" s="1416"/>
      <c r="D4" s="1416"/>
      <c r="E4" s="1416"/>
      <c r="F4" s="1416"/>
      <c r="G4" s="1416"/>
      <c r="H4" s="1416"/>
      <c r="I4" s="1416"/>
      <c r="J4" s="1416"/>
      <c r="K4" s="1416"/>
      <c r="L4" s="1416"/>
      <c r="M4" s="1416"/>
      <c r="N4" s="1416"/>
      <c r="O4" s="1416"/>
      <c r="P4" s="1416"/>
      <c r="Q4" s="1416"/>
      <c r="R4" s="1416"/>
      <c r="S4" s="1417"/>
    </row>
    <row r="5" spans="1:19" x14ac:dyDescent="0.2">
      <c r="A5" s="1415" t="s">
        <v>266</v>
      </c>
      <c r="B5" s="1416"/>
      <c r="C5" s="1416"/>
      <c r="D5" s="1416"/>
      <c r="E5" s="1416"/>
      <c r="F5" s="1416"/>
      <c r="G5" s="1416"/>
      <c r="H5" s="1416"/>
      <c r="I5" s="1416"/>
      <c r="J5" s="1416"/>
      <c r="K5" s="1416"/>
      <c r="L5" s="1416"/>
      <c r="M5" s="1416"/>
      <c r="N5" s="1416"/>
      <c r="O5" s="1416"/>
      <c r="P5" s="1416"/>
      <c r="Q5" s="1416"/>
      <c r="R5" s="1416"/>
      <c r="S5" s="1417"/>
    </row>
    <row r="6" spans="1:19" x14ac:dyDescent="0.2">
      <c r="A6" s="1415" t="s">
        <v>267</v>
      </c>
      <c r="B6" s="1416"/>
      <c r="C6" s="1416"/>
      <c r="D6" s="1416"/>
      <c r="E6" s="1416"/>
      <c r="F6" s="1416"/>
      <c r="G6" s="1416"/>
      <c r="H6" s="1416"/>
      <c r="I6" s="1416"/>
      <c r="J6" s="1416"/>
      <c r="K6" s="1416"/>
      <c r="L6" s="1416"/>
      <c r="M6" s="1416"/>
      <c r="N6" s="1416"/>
      <c r="O6" s="1416"/>
      <c r="P6" s="1416"/>
      <c r="Q6" s="1416"/>
      <c r="R6" s="1416"/>
      <c r="S6" s="1417"/>
    </row>
    <row r="7" spans="1:19" x14ac:dyDescent="0.2">
      <c r="A7" s="1415" t="s">
        <v>268</v>
      </c>
      <c r="B7" s="1416"/>
      <c r="C7" s="1416"/>
      <c r="D7" s="1416"/>
      <c r="E7" s="1416"/>
      <c r="F7" s="1416"/>
      <c r="G7" s="1416"/>
      <c r="H7" s="1416"/>
      <c r="I7" s="1416"/>
      <c r="J7" s="1416"/>
      <c r="K7" s="1416"/>
      <c r="L7" s="1416"/>
      <c r="M7" s="1416"/>
      <c r="N7" s="1416"/>
      <c r="O7" s="1416"/>
      <c r="P7" s="1416"/>
      <c r="Q7" s="1416"/>
      <c r="R7" s="1416"/>
      <c r="S7" s="1417"/>
    </row>
    <row r="8" spans="1:19" x14ac:dyDescent="0.2">
      <c r="A8" s="1415" t="s">
        <v>269</v>
      </c>
      <c r="B8" s="1416"/>
      <c r="C8" s="1416"/>
      <c r="D8" s="1416"/>
      <c r="E8" s="1416"/>
      <c r="F8" s="1416"/>
      <c r="G8" s="1416"/>
      <c r="H8" s="1416"/>
      <c r="I8" s="1416"/>
      <c r="J8" s="1416"/>
      <c r="K8" s="1416"/>
      <c r="L8" s="1416"/>
      <c r="M8" s="1416"/>
      <c r="N8" s="1416"/>
      <c r="O8" s="1416"/>
      <c r="P8" s="1416"/>
      <c r="Q8" s="1416"/>
      <c r="R8" s="1416"/>
      <c r="S8" s="1417"/>
    </row>
    <row r="9" spans="1:19" x14ac:dyDescent="0.2">
      <c r="A9" s="1415" t="s">
        <v>270</v>
      </c>
      <c r="B9" s="1416"/>
      <c r="C9" s="1416"/>
      <c r="D9" s="1416"/>
      <c r="E9" s="1416"/>
      <c r="F9" s="1416"/>
      <c r="G9" s="1416"/>
      <c r="H9" s="1416"/>
      <c r="I9" s="1416"/>
      <c r="J9" s="1416"/>
      <c r="K9" s="1416"/>
      <c r="L9" s="1416"/>
      <c r="M9" s="1416"/>
      <c r="N9" s="1416"/>
      <c r="O9" s="1416"/>
      <c r="P9" s="1416"/>
      <c r="Q9" s="1416"/>
      <c r="R9" s="1416"/>
      <c r="S9" s="1417"/>
    </row>
    <row r="10" spans="1:19" x14ac:dyDescent="0.2">
      <c r="A10" s="1418" t="s">
        <v>2425</v>
      </c>
      <c r="B10" s="1419"/>
      <c r="C10" s="1419"/>
      <c r="D10" s="1419"/>
      <c r="E10" s="1419"/>
      <c r="F10" s="1419"/>
      <c r="G10" s="1419"/>
      <c r="H10" s="1419"/>
      <c r="I10" s="1419"/>
      <c r="J10" s="1419"/>
      <c r="K10" s="1419"/>
      <c r="L10" s="1419"/>
      <c r="M10" s="1419"/>
      <c r="N10" s="1419"/>
      <c r="O10" s="1419"/>
      <c r="P10" s="1419"/>
      <c r="Q10" s="1419"/>
      <c r="R10" s="1419"/>
      <c r="S10" s="1420"/>
    </row>
    <row r="11" spans="1:19" ht="32.25" customHeight="1" x14ac:dyDescent="0.2">
      <c r="A11" s="1421" t="s">
        <v>41</v>
      </c>
      <c r="B11" s="1422"/>
      <c r="C11" s="1422"/>
      <c r="D11" s="1422" t="s">
        <v>42</v>
      </c>
      <c r="E11" s="1422"/>
      <c r="F11" s="1422" t="s">
        <v>43</v>
      </c>
      <c r="G11" s="1422"/>
      <c r="H11" s="1422"/>
      <c r="I11" s="1422" t="s">
        <v>44</v>
      </c>
      <c r="J11" s="1422"/>
      <c r="K11" s="1423" t="s">
        <v>45</v>
      </c>
      <c r="L11" s="1424"/>
      <c r="M11" s="1424"/>
      <c r="N11" s="1425"/>
      <c r="O11" s="1426" t="s">
        <v>46</v>
      </c>
      <c r="P11" s="1426"/>
      <c r="Q11" s="1427"/>
      <c r="R11" s="1422" t="s">
        <v>47</v>
      </c>
      <c r="S11" s="1431"/>
    </row>
    <row r="12" spans="1:19" ht="26.25" customHeight="1" x14ac:dyDescent="0.2">
      <c r="A12" s="1432" t="s">
        <v>48</v>
      </c>
      <c r="B12" s="1429" t="s">
        <v>49</v>
      </c>
      <c r="C12" s="1433" t="s">
        <v>50</v>
      </c>
      <c r="D12" s="1429" t="s">
        <v>51</v>
      </c>
      <c r="E12" s="1429" t="s">
        <v>52</v>
      </c>
      <c r="F12" s="1423" t="s">
        <v>53</v>
      </c>
      <c r="G12" s="1435"/>
      <c r="H12" s="1428"/>
      <c r="I12" s="1429" t="s">
        <v>54</v>
      </c>
      <c r="J12" s="1429" t="s">
        <v>55</v>
      </c>
      <c r="K12" s="1423" t="s">
        <v>56</v>
      </c>
      <c r="L12" s="1428"/>
      <c r="M12" s="1423" t="s">
        <v>57</v>
      </c>
      <c r="N12" s="1428"/>
      <c r="O12" s="1429" t="s">
        <v>58</v>
      </c>
      <c r="P12" s="1429" t="s">
        <v>59</v>
      </c>
      <c r="Q12" s="1429" t="s">
        <v>60</v>
      </c>
      <c r="R12" s="1429" t="s">
        <v>61</v>
      </c>
      <c r="S12" s="1430" t="s">
        <v>62</v>
      </c>
    </row>
    <row r="13" spans="1:19" ht="65.25" customHeight="1" x14ac:dyDescent="0.2">
      <c r="A13" s="1421"/>
      <c r="B13" s="1422"/>
      <c r="C13" s="1434"/>
      <c r="D13" s="1422"/>
      <c r="E13" s="1422"/>
      <c r="F13" s="169" t="s">
        <v>63</v>
      </c>
      <c r="G13" s="169" t="s">
        <v>64</v>
      </c>
      <c r="H13" s="169" t="s">
        <v>65</v>
      </c>
      <c r="I13" s="1422"/>
      <c r="J13" s="1422"/>
      <c r="K13" s="56" t="s">
        <v>66</v>
      </c>
      <c r="L13" s="56" t="s">
        <v>67</v>
      </c>
      <c r="M13" s="56" t="s">
        <v>68</v>
      </c>
      <c r="N13" s="56" t="s">
        <v>67</v>
      </c>
      <c r="O13" s="1422"/>
      <c r="P13" s="1422"/>
      <c r="Q13" s="1422"/>
      <c r="R13" s="1422"/>
      <c r="S13" s="1431"/>
    </row>
    <row r="14" spans="1:19" x14ac:dyDescent="0.2">
      <c r="A14" s="1022" t="s">
        <v>69</v>
      </c>
      <c r="B14" s="826"/>
      <c r="C14" s="826"/>
      <c r="D14" s="826"/>
      <c r="E14" s="826"/>
      <c r="F14" s="826"/>
      <c r="G14" s="826"/>
      <c r="H14" s="826"/>
      <c r="I14" s="826"/>
      <c r="J14" s="826"/>
      <c r="K14" s="826"/>
      <c r="L14" s="826"/>
      <c r="M14" s="826"/>
      <c r="N14" s="826"/>
      <c r="O14" s="826"/>
      <c r="P14" s="826"/>
      <c r="Q14" s="826"/>
      <c r="R14" s="826"/>
      <c r="S14" s="1023"/>
    </row>
    <row r="15" spans="1:19" x14ac:dyDescent="0.2">
      <c r="A15" s="57">
        <v>3</v>
      </c>
      <c r="B15" s="58">
        <v>3</v>
      </c>
      <c r="C15" s="58">
        <v>6</v>
      </c>
      <c r="D15" s="58">
        <v>3</v>
      </c>
      <c r="E15" s="58">
        <v>3</v>
      </c>
      <c r="F15" s="58">
        <v>2</v>
      </c>
      <c r="G15" s="58">
        <v>4</v>
      </c>
      <c r="H15" s="58">
        <v>0</v>
      </c>
      <c r="I15" s="58">
        <v>6</v>
      </c>
      <c r="J15" s="58">
        <v>0</v>
      </c>
      <c r="K15" s="58">
        <v>6</v>
      </c>
      <c r="L15" s="58">
        <v>0</v>
      </c>
      <c r="M15" s="58">
        <v>0</v>
      </c>
      <c r="N15" s="58">
        <v>6</v>
      </c>
      <c r="O15" s="58">
        <v>2</v>
      </c>
      <c r="P15" s="58">
        <v>4</v>
      </c>
      <c r="Q15" s="59">
        <v>0</v>
      </c>
      <c r="R15" s="59">
        <v>0</v>
      </c>
      <c r="S15" s="60">
        <v>0</v>
      </c>
    </row>
    <row r="16" spans="1:19" x14ac:dyDescent="0.2">
      <c r="A16" s="1126" t="s">
        <v>70</v>
      </c>
      <c r="B16" s="966"/>
      <c r="C16" s="966"/>
      <c r="D16" s="966"/>
      <c r="E16" s="966"/>
      <c r="F16" s="966"/>
      <c r="G16" s="966"/>
      <c r="H16" s="966"/>
      <c r="I16" s="966"/>
      <c r="J16" s="966"/>
      <c r="K16" s="966"/>
      <c r="L16" s="966"/>
      <c r="M16" s="966"/>
      <c r="N16" s="966"/>
      <c r="O16" s="966"/>
      <c r="P16" s="966"/>
      <c r="Q16" s="966"/>
      <c r="R16" s="966"/>
      <c r="S16" s="1127"/>
    </row>
    <row r="17" spans="1:256" s="265" customFormat="1" x14ac:dyDescent="0.2">
      <c r="A17" s="400">
        <v>0</v>
      </c>
      <c r="B17" s="401">
        <v>5</v>
      </c>
      <c r="C17" s="401">
        <v>5</v>
      </c>
      <c r="D17" s="401">
        <v>2</v>
      </c>
      <c r="E17" s="401">
        <v>3</v>
      </c>
      <c r="F17" s="401">
        <v>0</v>
      </c>
      <c r="G17" s="401">
        <v>5</v>
      </c>
      <c r="H17" s="401">
        <v>0</v>
      </c>
      <c r="I17" s="401">
        <v>5</v>
      </c>
      <c r="J17" s="401">
        <v>0</v>
      </c>
      <c r="K17" s="401">
        <v>0</v>
      </c>
      <c r="L17" s="401">
        <v>0</v>
      </c>
      <c r="M17" s="401">
        <v>0</v>
      </c>
      <c r="N17" s="401">
        <v>0</v>
      </c>
      <c r="O17" s="401">
        <v>1</v>
      </c>
      <c r="P17" s="401">
        <v>4</v>
      </c>
      <c r="Q17" s="402">
        <v>0</v>
      </c>
      <c r="R17" s="402">
        <v>0</v>
      </c>
      <c r="S17" s="403">
        <v>0</v>
      </c>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c r="ET17" s="404"/>
      <c r="EU17" s="404"/>
      <c r="EV17" s="404"/>
      <c r="EW17" s="404"/>
      <c r="EX17" s="404"/>
      <c r="EY17" s="404"/>
      <c r="EZ17" s="404"/>
      <c r="FA17" s="404"/>
      <c r="FB17" s="404"/>
      <c r="FC17" s="404"/>
      <c r="FD17" s="404"/>
      <c r="FE17" s="404"/>
      <c r="FF17" s="404"/>
      <c r="FG17" s="404"/>
      <c r="FH17" s="404"/>
      <c r="FI17" s="404"/>
      <c r="FJ17" s="404"/>
      <c r="FK17" s="404"/>
      <c r="FL17" s="404"/>
      <c r="FM17" s="404"/>
      <c r="FN17" s="404"/>
      <c r="FO17" s="404"/>
      <c r="FP17" s="404"/>
      <c r="FQ17" s="404"/>
      <c r="FR17" s="404"/>
      <c r="FS17" s="404"/>
      <c r="FT17" s="404"/>
      <c r="FU17" s="404"/>
      <c r="FV17" s="404"/>
      <c r="FW17" s="404"/>
      <c r="FX17" s="404"/>
      <c r="FY17" s="404"/>
      <c r="FZ17" s="404"/>
      <c r="GA17" s="404"/>
      <c r="GB17" s="404"/>
      <c r="GC17" s="404"/>
      <c r="GD17" s="404"/>
      <c r="GE17" s="404"/>
      <c r="GF17" s="404"/>
      <c r="GG17" s="404"/>
      <c r="GH17" s="404"/>
      <c r="GI17" s="404"/>
      <c r="GJ17" s="404"/>
      <c r="GK17" s="404"/>
      <c r="GL17" s="404"/>
      <c r="GM17" s="404"/>
      <c r="GN17" s="404"/>
      <c r="GO17" s="404"/>
      <c r="GP17" s="404"/>
      <c r="GQ17" s="404"/>
      <c r="GR17" s="404"/>
      <c r="GS17" s="404"/>
      <c r="GT17" s="404"/>
      <c r="GU17" s="404"/>
      <c r="GV17" s="404"/>
      <c r="GW17" s="404"/>
      <c r="GX17" s="404"/>
      <c r="GY17" s="404"/>
      <c r="GZ17" s="404"/>
      <c r="HA17" s="404"/>
      <c r="HB17" s="404"/>
      <c r="HC17" s="404"/>
      <c r="HD17" s="404"/>
      <c r="HE17" s="404"/>
      <c r="HF17" s="404"/>
      <c r="HG17" s="404"/>
      <c r="HH17" s="404"/>
      <c r="HI17" s="404"/>
      <c r="HJ17" s="404"/>
      <c r="HK17" s="404"/>
      <c r="HL17" s="404"/>
      <c r="HM17" s="404"/>
      <c r="HN17" s="404"/>
      <c r="HO17" s="404"/>
      <c r="HP17" s="404"/>
      <c r="HQ17" s="404"/>
      <c r="HR17" s="404"/>
      <c r="HS17" s="404"/>
      <c r="HT17" s="404"/>
      <c r="HU17" s="404"/>
      <c r="HV17" s="404"/>
      <c r="HW17" s="404"/>
      <c r="HX17" s="404"/>
      <c r="HY17" s="404"/>
      <c r="HZ17" s="404"/>
      <c r="IA17" s="404"/>
      <c r="IB17" s="404"/>
      <c r="IC17" s="404"/>
      <c r="ID17" s="404"/>
      <c r="IE17" s="404"/>
      <c r="IF17" s="404"/>
      <c r="IG17" s="404"/>
      <c r="IH17" s="404"/>
      <c r="II17" s="404"/>
      <c r="IJ17" s="404"/>
      <c r="IK17" s="404"/>
      <c r="IL17" s="404"/>
      <c r="IM17" s="404"/>
      <c r="IN17" s="404"/>
      <c r="IO17" s="404"/>
      <c r="IP17" s="404"/>
      <c r="IQ17" s="404"/>
      <c r="IR17" s="404"/>
      <c r="IS17" s="404"/>
      <c r="IT17" s="404"/>
      <c r="IU17" s="404"/>
      <c r="IV17" s="404"/>
    </row>
    <row r="18" spans="1:256" x14ac:dyDescent="0.2">
      <c r="A18" s="1022" t="s">
        <v>71</v>
      </c>
      <c r="B18" s="826"/>
      <c r="C18" s="826"/>
      <c r="D18" s="826"/>
      <c r="E18" s="826"/>
      <c r="F18" s="826"/>
      <c r="G18" s="826"/>
      <c r="H18" s="826"/>
      <c r="I18" s="826"/>
      <c r="J18" s="826"/>
      <c r="K18" s="826"/>
      <c r="L18" s="826"/>
      <c r="M18" s="826"/>
      <c r="N18" s="826"/>
      <c r="O18" s="826"/>
      <c r="P18" s="826"/>
      <c r="Q18" s="826"/>
      <c r="R18" s="826"/>
      <c r="S18" s="1023"/>
    </row>
    <row r="19" spans="1:256" s="5" customFormat="1" x14ac:dyDescent="0.2">
      <c r="A19" s="57">
        <v>0</v>
      </c>
      <c r="B19" s="58">
        <v>3</v>
      </c>
      <c r="C19" s="58">
        <v>3</v>
      </c>
      <c r="D19" s="58">
        <v>0</v>
      </c>
      <c r="E19" s="58">
        <v>3</v>
      </c>
      <c r="F19" s="58">
        <v>0</v>
      </c>
      <c r="G19" s="58">
        <v>3</v>
      </c>
      <c r="H19" s="58">
        <v>0</v>
      </c>
      <c r="I19" s="58">
        <v>3</v>
      </c>
      <c r="J19" s="58">
        <v>0</v>
      </c>
      <c r="K19" s="58">
        <v>0</v>
      </c>
      <c r="L19" s="58">
        <v>0</v>
      </c>
      <c r="M19" s="58">
        <v>0</v>
      </c>
      <c r="N19" s="58">
        <v>0</v>
      </c>
      <c r="O19" s="58">
        <v>1</v>
      </c>
      <c r="P19" s="58">
        <v>2</v>
      </c>
      <c r="Q19" s="58">
        <v>0</v>
      </c>
      <c r="R19" s="59">
        <v>0</v>
      </c>
      <c r="S19" s="60">
        <v>0</v>
      </c>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c r="IN19" s="244"/>
      <c r="IO19" s="244"/>
      <c r="IP19" s="244"/>
      <c r="IQ19" s="244"/>
      <c r="IR19" s="244"/>
      <c r="IS19" s="244"/>
      <c r="IT19" s="244"/>
      <c r="IU19" s="244"/>
      <c r="IV19" s="244"/>
    </row>
    <row r="20" spans="1:256" x14ac:dyDescent="0.2">
      <c r="A20" s="1022" t="s">
        <v>72</v>
      </c>
      <c r="B20" s="826"/>
      <c r="C20" s="826"/>
      <c r="D20" s="826"/>
      <c r="E20" s="826"/>
      <c r="F20" s="826"/>
      <c r="G20" s="826"/>
      <c r="H20" s="826"/>
      <c r="I20" s="826"/>
      <c r="J20" s="826"/>
      <c r="K20" s="826"/>
      <c r="L20" s="826"/>
      <c r="M20" s="826"/>
      <c r="N20" s="826"/>
      <c r="O20" s="826"/>
      <c r="P20" s="826"/>
      <c r="Q20" s="826"/>
      <c r="R20" s="826"/>
      <c r="S20" s="1023"/>
    </row>
    <row r="21" spans="1:256" x14ac:dyDescent="0.2">
      <c r="A21" s="57">
        <v>0</v>
      </c>
      <c r="B21" s="58">
        <v>0</v>
      </c>
      <c r="C21" s="58">
        <v>0</v>
      </c>
      <c r="D21" s="58">
        <v>0</v>
      </c>
      <c r="E21" s="58">
        <v>0</v>
      </c>
      <c r="F21" s="58">
        <v>0</v>
      </c>
      <c r="G21" s="58">
        <v>0</v>
      </c>
      <c r="H21" s="58">
        <v>0</v>
      </c>
      <c r="I21" s="58">
        <v>0</v>
      </c>
      <c r="J21" s="58">
        <v>0</v>
      </c>
      <c r="K21" s="58">
        <v>0</v>
      </c>
      <c r="L21" s="58">
        <v>0</v>
      </c>
      <c r="M21" s="58">
        <v>0</v>
      </c>
      <c r="N21" s="58">
        <v>0</v>
      </c>
      <c r="O21" s="58">
        <v>0</v>
      </c>
      <c r="P21" s="58">
        <v>0</v>
      </c>
      <c r="Q21" s="58">
        <v>0</v>
      </c>
      <c r="R21" s="58">
        <v>0</v>
      </c>
      <c r="S21" s="60">
        <v>0</v>
      </c>
    </row>
    <row r="22" spans="1:256" x14ac:dyDescent="0.2">
      <c r="A22" s="1033" t="s">
        <v>73</v>
      </c>
      <c r="B22" s="832"/>
      <c r="C22" s="832"/>
      <c r="D22" s="832"/>
      <c r="E22" s="832"/>
      <c r="F22" s="832"/>
      <c r="G22" s="832"/>
      <c r="H22" s="832"/>
      <c r="I22" s="832"/>
      <c r="J22" s="832"/>
      <c r="K22" s="832"/>
      <c r="L22" s="832"/>
      <c r="M22" s="832"/>
      <c r="N22" s="832"/>
      <c r="O22" s="832"/>
      <c r="P22" s="832"/>
      <c r="Q22" s="832"/>
      <c r="R22" s="832"/>
      <c r="S22" s="1034"/>
    </row>
    <row r="23" spans="1:256" s="5" customFormat="1" x14ac:dyDescent="0.2">
      <c r="A23" s="57">
        <v>0</v>
      </c>
      <c r="B23" s="58">
        <v>4</v>
      </c>
      <c r="C23" s="58">
        <v>4</v>
      </c>
      <c r="D23" s="58">
        <v>2</v>
      </c>
      <c r="E23" s="58">
        <v>2</v>
      </c>
      <c r="F23" s="58">
        <v>0</v>
      </c>
      <c r="G23" s="58">
        <v>4</v>
      </c>
      <c r="H23" s="58">
        <v>0</v>
      </c>
      <c r="I23" s="58">
        <v>4</v>
      </c>
      <c r="J23" s="58">
        <v>0</v>
      </c>
      <c r="K23" s="58">
        <v>0</v>
      </c>
      <c r="L23" s="58">
        <v>0</v>
      </c>
      <c r="M23" s="58">
        <v>0</v>
      </c>
      <c r="N23" s="58">
        <v>0</v>
      </c>
      <c r="O23" s="58">
        <v>0</v>
      </c>
      <c r="P23" s="58">
        <v>4</v>
      </c>
      <c r="Q23" s="58">
        <v>0</v>
      </c>
      <c r="R23" s="58">
        <v>0</v>
      </c>
      <c r="S23" s="60">
        <v>0</v>
      </c>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row>
    <row r="24" spans="1:256" x14ac:dyDescent="0.2">
      <c r="A24" s="1022" t="s">
        <v>74</v>
      </c>
      <c r="B24" s="826"/>
      <c r="C24" s="826"/>
      <c r="D24" s="826"/>
      <c r="E24" s="826"/>
      <c r="F24" s="826"/>
      <c r="G24" s="826"/>
      <c r="H24" s="826"/>
      <c r="I24" s="826"/>
      <c r="J24" s="826"/>
      <c r="K24" s="826"/>
      <c r="L24" s="826"/>
      <c r="M24" s="826"/>
      <c r="N24" s="826"/>
      <c r="O24" s="826"/>
      <c r="P24" s="826"/>
      <c r="Q24" s="826"/>
      <c r="R24" s="826"/>
      <c r="S24" s="1023"/>
    </row>
    <row r="25" spans="1:256" s="5" customFormat="1" x14ac:dyDescent="0.2">
      <c r="A25" s="57">
        <v>0</v>
      </c>
      <c r="B25" s="58">
        <v>1</v>
      </c>
      <c r="C25" s="58">
        <v>1</v>
      </c>
      <c r="D25" s="58">
        <v>0</v>
      </c>
      <c r="E25" s="58">
        <v>1</v>
      </c>
      <c r="F25" s="58">
        <v>0</v>
      </c>
      <c r="G25" s="58">
        <v>1</v>
      </c>
      <c r="H25" s="58">
        <v>0</v>
      </c>
      <c r="I25" s="58">
        <v>1</v>
      </c>
      <c r="J25" s="58">
        <v>0</v>
      </c>
      <c r="K25" s="58">
        <v>0</v>
      </c>
      <c r="L25" s="58">
        <v>0</v>
      </c>
      <c r="M25" s="58">
        <v>0</v>
      </c>
      <c r="N25" s="58">
        <v>0</v>
      </c>
      <c r="O25" s="58">
        <v>0</v>
      </c>
      <c r="P25" s="58">
        <v>1</v>
      </c>
      <c r="Q25" s="58">
        <v>0</v>
      </c>
      <c r="R25" s="58">
        <v>0</v>
      </c>
      <c r="S25" s="60">
        <v>0</v>
      </c>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4"/>
      <c r="DC25" s="244"/>
      <c r="DD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4"/>
      <c r="EC25" s="244"/>
      <c r="ED25" s="244"/>
      <c r="EE25" s="244"/>
      <c r="EF25" s="244"/>
      <c r="EG25" s="244"/>
      <c r="EH25" s="244"/>
      <c r="EI25" s="244"/>
      <c r="EJ25" s="244"/>
      <c r="EK25" s="244"/>
      <c r="EL25" s="244"/>
      <c r="EM25" s="244"/>
      <c r="EN25" s="244"/>
      <c r="EO25" s="244"/>
      <c r="EP25" s="244"/>
      <c r="EQ25" s="244"/>
      <c r="ER25" s="244"/>
      <c r="ES25" s="244"/>
      <c r="ET25" s="244"/>
      <c r="EU25" s="244"/>
      <c r="EV25" s="244"/>
      <c r="EW25" s="244"/>
      <c r="EX25" s="244"/>
      <c r="EY25" s="244"/>
      <c r="EZ25" s="244"/>
      <c r="FA25" s="244"/>
      <c r="FB25" s="244"/>
      <c r="FC25" s="244"/>
      <c r="FD25" s="244"/>
      <c r="FE25" s="244"/>
      <c r="FF25" s="244"/>
      <c r="FG25" s="244"/>
      <c r="FH25" s="244"/>
      <c r="FI25" s="244"/>
      <c r="FJ25" s="244"/>
      <c r="FK25" s="244"/>
      <c r="FL25" s="244"/>
      <c r="FM25" s="244"/>
      <c r="FN25" s="244"/>
      <c r="FO25" s="244"/>
      <c r="FP25" s="244"/>
      <c r="FQ25" s="244"/>
      <c r="FR25" s="244"/>
      <c r="FS25" s="244"/>
      <c r="FT25" s="244"/>
      <c r="FU25" s="244"/>
      <c r="FV25" s="244"/>
      <c r="FW25" s="244"/>
      <c r="FX25" s="244"/>
      <c r="FY25" s="244"/>
      <c r="FZ25" s="244"/>
      <c r="GA25" s="244"/>
      <c r="GB25" s="244"/>
      <c r="GC25" s="244"/>
      <c r="GD25" s="244"/>
      <c r="GE25" s="244"/>
      <c r="GF25" s="244"/>
      <c r="GG25" s="244"/>
      <c r="GH25" s="244"/>
      <c r="GI25" s="244"/>
      <c r="GJ25" s="244"/>
      <c r="GK25" s="244"/>
      <c r="GL25" s="244"/>
      <c r="GM25" s="244"/>
      <c r="GN25" s="244"/>
      <c r="GO25" s="244"/>
      <c r="GP25" s="244"/>
      <c r="GQ25" s="244"/>
      <c r="GR25" s="244"/>
      <c r="GS25" s="244"/>
      <c r="GT25" s="244"/>
      <c r="GU25" s="244"/>
      <c r="GV25" s="244"/>
      <c r="GW25" s="244"/>
      <c r="GX25" s="244"/>
      <c r="GY25" s="244"/>
      <c r="GZ25" s="244"/>
      <c r="HA25" s="244"/>
      <c r="HB25" s="244"/>
      <c r="HC25" s="244"/>
      <c r="HD25" s="244"/>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row>
    <row r="26" spans="1:256" x14ac:dyDescent="0.2">
      <c r="A26" s="1022" t="s">
        <v>75</v>
      </c>
      <c r="B26" s="826"/>
      <c r="C26" s="826"/>
      <c r="D26" s="826"/>
      <c r="E26" s="826"/>
      <c r="F26" s="826"/>
      <c r="G26" s="826"/>
      <c r="H26" s="826"/>
      <c r="I26" s="826"/>
      <c r="J26" s="826"/>
      <c r="K26" s="826"/>
      <c r="L26" s="826"/>
      <c r="M26" s="826"/>
      <c r="N26" s="826"/>
      <c r="O26" s="826"/>
      <c r="P26" s="826"/>
      <c r="Q26" s="826"/>
      <c r="R26" s="826"/>
      <c r="S26" s="1023"/>
    </row>
    <row r="27" spans="1:256" s="5" customFormat="1" x14ac:dyDescent="0.2">
      <c r="A27" s="57">
        <v>2</v>
      </c>
      <c r="B27" s="58">
        <v>1</v>
      </c>
      <c r="C27" s="58">
        <v>3</v>
      </c>
      <c r="D27" s="58">
        <v>2</v>
      </c>
      <c r="E27" s="58">
        <v>1</v>
      </c>
      <c r="F27" s="58">
        <v>0</v>
      </c>
      <c r="G27" s="58">
        <v>3</v>
      </c>
      <c r="H27" s="58">
        <v>0</v>
      </c>
      <c r="I27" s="58">
        <v>3</v>
      </c>
      <c r="J27" s="58">
        <v>0</v>
      </c>
      <c r="K27" s="58">
        <v>0</v>
      </c>
      <c r="L27" s="58">
        <v>0</v>
      </c>
      <c r="M27" s="58">
        <v>0</v>
      </c>
      <c r="N27" s="58">
        <v>0</v>
      </c>
      <c r="O27" s="58">
        <v>0</v>
      </c>
      <c r="P27" s="58">
        <v>3</v>
      </c>
      <c r="Q27" s="58">
        <v>0</v>
      </c>
      <c r="R27" s="58">
        <v>0</v>
      </c>
      <c r="S27" s="60">
        <v>0</v>
      </c>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c r="HX27" s="244"/>
      <c r="HY27" s="244"/>
      <c r="HZ27" s="244"/>
      <c r="IA27" s="244"/>
      <c r="IB27" s="244"/>
      <c r="IC27" s="244"/>
      <c r="ID27" s="244"/>
      <c r="IE27" s="244"/>
      <c r="IF27" s="244"/>
      <c r="IG27" s="244"/>
      <c r="IH27" s="244"/>
      <c r="II27" s="244"/>
      <c r="IJ27" s="244"/>
      <c r="IK27" s="244"/>
      <c r="IL27" s="244"/>
      <c r="IM27" s="244"/>
      <c r="IN27" s="244"/>
      <c r="IO27" s="244"/>
      <c r="IP27" s="244"/>
      <c r="IQ27" s="244"/>
      <c r="IR27" s="244"/>
      <c r="IS27" s="244"/>
      <c r="IT27" s="244"/>
      <c r="IU27" s="244"/>
      <c r="IV27" s="244"/>
    </row>
    <row r="28" spans="1:256" x14ac:dyDescent="0.2">
      <c r="A28" s="1022" t="s">
        <v>76</v>
      </c>
      <c r="B28" s="826"/>
      <c r="C28" s="826"/>
      <c r="D28" s="826"/>
      <c r="E28" s="826"/>
      <c r="F28" s="826"/>
      <c r="G28" s="826"/>
      <c r="H28" s="826"/>
      <c r="I28" s="826"/>
      <c r="J28" s="826"/>
      <c r="K28" s="826"/>
      <c r="L28" s="826"/>
      <c r="M28" s="826"/>
      <c r="N28" s="826"/>
      <c r="O28" s="826"/>
      <c r="P28" s="826"/>
      <c r="Q28" s="826"/>
      <c r="R28" s="826"/>
      <c r="S28" s="1023"/>
    </row>
    <row r="29" spans="1:256" s="5" customFormat="1" x14ac:dyDescent="0.2">
      <c r="A29" s="57">
        <v>0</v>
      </c>
      <c r="B29" s="58">
        <v>17</v>
      </c>
      <c r="C29" s="58">
        <v>17</v>
      </c>
      <c r="D29" s="58">
        <v>0</v>
      </c>
      <c r="E29" s="58">
        <v>17</v>
      </c>
      <c r="F29" s="58">
        <v>0</v>
      </c>
      <c r="G29" s="58">
        <v>17</v>
      </c>
      <c r="H29" s="58">
        <v>0</v>
      </c>
      <c r="I29" s="58">
        <v>17</v>
      </c>
      <c r="J29" s="58">
        <v>0</v>
      </c>
      <c r="K29" s="58">
        <v>0</v>
      </c>
      <c r="L29" s="58">
        <v>0</v>
      </c>
      <c r="M29" s="58">
        <v>0</v>
      </c>
      <c r="N29" s="58">
        <v>0</v>
      </c>
      <c r="O29" s="58">
        <v>1</v>
      </c>
      <c r="P29" s="58">
        <v>16</v>
      </c>
      <c r="Q29" s="58">
        <v>0</v>
      </c>
      <c r="R29" s="58">
        <v>0</v>
      </c>
      <c r="S29" s="60">
        <v>0</v>
      </c>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44"/>
      <c r="CD29" s="244"/>
      <c r="CE29" s="244"/>
      <c r="CF29" s="244"/>
      <c r="CG29" s="244"/>
      <c r="CH29" s="244"/>
      <c r="CI29" s="244"/>
      <c r="CJ29" s="244"/>
      <c r="CK29" s="244"/>
      <c r="CL29" s="244"/>
      <c r="CM29" s="244"/>
      <c r="CN29" s="244"/>
      <c r="CO29" s="244"/>
      <c r="CP29" s="244"/>
      <c r="CQ29" s="244"/>
      <c r="CR29" s="244"/>
      <c r="CS29" s="244"/>
      <c r="CT29" s="244"/>
      <c r="CU29" s="244"/>
      <c r="CV29" s="244"/>
      <c r="CW29" s="244"/>
      <c r="CX29" s="244"/>
      <c r="CY29" s="244"/>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244"/>
      <c r="EJ29" s="244"/>
      <c r="EK29" s="244"/>
      <c r="EL29" s="244"/>
      <c r="EM29" s="244"/>
      <c r="EN29" s="244"/>
      <c r="EO29" s="244"/>
      <c r="EP29" s="244"/>
      <c r="EQ29" s="244"/>
      <c r="ER29" s="244"/>
      <c r="ES29" s="244"/>
      <c r="ET29" s="244"/>
      <c r="EU29" s="244"/>
      <c r="EV29" s="244"/>
      <c r="EW29" s="244"/>
      <c r="EX29" s="244"/>
      <c r="EY29" s="244"/>
      <c r="EZ29" s="244"/>
      <c r="FA29" s="244"/>
      <c r="FB29" s="244"/>
      <c r="FC29" s="244"/>
      <c r="FD29" s="244"/>
      <c r="FE29" s="244"/>
      <c r="FF29" s="244"/>
      <c r="FG29" s="244"/>
      <c r="FH29" s="244"/>
      <c r="FI29" s="244"/>
      <c r="FJ29" s="244"/>
      <c r="FK29" s="244"/>
      <c r="FL29" s="244"/>
      <c r="FM29" s="244"/>
      <c r="FN29" s="244"/>
      <c r="FO29" s="244"/>
      <c r="FP29" s="244"/>
      <c r="FQ29" s="244"/>
      <c r="FR29" s="244"/>
      <c r="FS29" s="244"/>
      <c r="FT29" s="244"/>
      <c r="FU29" s="244"/>
      <c r="FV29" s="244"/>
      <c r="FW29" s="244"/>
      <c r="FX29" s="244"/>
      <c r="FY29" s="244"/>
      <c r="FZ29" s="244"/>
      <c r="GA29" s="244"/>
      <c r="GB29" s="244"/>
      <c r="GC29" s="244"/>
      <c r="GD29" s="244"/>
      <c r="GE29" s="244"/>
      <c r="GF29" s="244"/>
      <c r="GG29" s="244"/>
      <c r="GH29" s="244"/>
      <c r="GI29" s="244"/>
      <c r="GJ29" s="244"/>
      <c r="GK29" s="244"/>
      <c r="GL29" s="244"/>
      <c r="GM29" s="244"/>
      <c r="GN29" s="244"/>
      <c r="GO29" s="244"/>
      <c r="GP29" s="244"/>
      <c r="GQ29" s="244"/>
      <c r="GR29" s="244"/>
      <c r="GS29" s="244"/>
      <c r="GT29" s="244"/>
      <c r="GU29" s="244"/>
      <c r="GV29" s="244"/>
      <c r="GW29" s="244"/>
      <c r="GX29" s="244"/>
      <c r="GY29" s="244"/>
      <c r="GZ29" s="244"/>
      <c r="HA29" s="244"/>
      <c r="HB29" s="244"/>
      <c r="HC29" s="244"/>
      <c r="HD29" s="244"/>
      <c r="HE29" s="244"/>
      <c r="HF29" s="244"/>
      <c r="HG29" s="244"/>
      <c r="HH29" s="244"/>
      <c r="HI29" s="244"/>
      <c r="HJ29" s="244"/>
      <c r="HK29" s="244"/>
      <c r="HL29" s="244"/>
      <c r="HM29" s="244"/>
      <c r="HN29" s="244"/>
      <c r="HO29" s="244"/>
      <c r="HP29" s="244"/>
      <c r="HQ29" s="244"/>
      <c r="HR29" s="244"/>
      <c r="HS29" s="244"/>
      <c r="HT29" s="244"/>
      <c r="HU29" s="244"/>
      <c r="HV29" s="244"/>
      <c r="HW29" s="244"/>
      <c r="HX29" s="244"/>
      <c r="HY29" s="244"/>
      <c r="HZ29" s="244"/>
      <c r="IA29" s="244"/>
      <c r="IB29" s="244"/>
      <c r="IC29" s="244"/>
      <c r="ID29" s="244"/>
      <c r="IE29" s="244"/>
      <c r="IF29" s="244"/>
      <c r="IG29" s="244"/>
      <c r="IH29" s="244"/>
      <c r="II29" s="244"/>
      <c r="IJ29" s="244"/>
      <c r="IK29" s="244"/>
      <c r="IL29" s="244"/>
      <c r="IM29" s="244"/>
      <c r="IN29" s="244"/>
      <c r="IO29" s="244"/>
      <c r="IP29" s="244"/>
      <c r="IQ29" s="244"/>
      <c r="IR29" s="244"/>
      <c r="IS29" s="244"/>
      <c r="IT29" s="244"/>
      <c r="IU29" s="244"/>
      <c r="IV29" s="244"/>
    </row>
    <row r="30" spans="1:256" x14ac:dyDescent="0.2">
      <c r="A30" s="1022" t="s">
        <v>77</v>
      </c>
      <c r="B30" s="826"/>
      <c r="C30" s="826"/>
      <c r="D30" s="826"/>
      <c r="E30" s="826"/>
      <c r="F30" s="826"/>
      <c r="G30" s="826"/>
      <c r="H30" s="826"/>
      <c r="I30" s="826"/>
      <c r="J30" s="826"/>
      <c r="K30" s="826"/>
      <c r="L30" s="826"/>
      <c r="M30" s="826"/>
      <c r="N30" s="826"/>
      <c r="O30" s="826"/>
      <c r="P30" s="826"/>
      <c r="Q30" s="826"/>
      <c r="R30" s="826"/>
      <c r="S30" s="1023"/>
    </row>
    <row r="31" spans="1:256" s="5" customFormat="1" x14ac:dyDescent="0.2">
      <c r="A31" s="57">
        <v>3</v>
      </c>
      <c r="B31" s="58">
        <v>11</v>
      </c>
      <c r="C31" s="58">
        <v>14</v>
      </c>
      <c r="D31" s="58">
        <v>0</v>
      </c>
      <c r="E31" s="58">
        <v>14</v>
      </c>
      <c r="F31" s="58">
        <v>0</v>
      </c>
      <c r="G31" s="58">
        <v>14</v>
      </c>
      <c r="H31" s="58">
        <v>0</v>
      </c>
      <c r="I31" s="58">
        <v>14</v>
      </c>
      <c r="J31" s="58">
        <v>0</v>
      </c>
      <c r="K31" s="58">
        <v>0</v>
      </c>
      <c r="L31" s="58">
        <v>0</v>
      </c>
      <c r="M31" s="58">
        <v>0</v>
      </c>
      <c r="N31" s="58">
        <v>0</v>
      </c>
      <c r="O31" s="58">
        <v>1</v>
      </c>
      <c r="P31" s="58">
        <v>13</v>
      </c>
      <c r="Q31" s="58">
        <v>0</v>
      </c>
      <c r="R31" s="58">
        <v>0</v>
      </c>
      <c r="S31" s="60">
        <v>0</v>
      </c>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c r="HX31" s="244"/>
      <c r="HY31" s="244"/>
      <c r="HZ31" s="244"/>
      <c r="IA31" s="244"/>
      <c r="IB31" s="244"/>
      <c r="IC31" s="244"/>
      <c r="ID31" s="244"/>
      <c r="IE31" s="244"/>
      <c r="IF31" s="244"/>
      <c r="IG31" s="244"/>
      <c r="IH31" s="244"/>
      <c r="II31" s="244"/>
      <c r="IJ31" s="244"/>
      <c r="IK31" s="244"/>
      <c r="IL31" s="244"/>
      <c r="IM31" s="244"/>
      <c r="IN31" s="244"/>
      <c r="IO31" s="244"/>
      <c r="IP31" s="244"/>
      <c r="IQ31" s="244"/>
      <c r="IR31" s="244"/>
      <c r="IS31" s="244"/>
      <c r="IT31" s="244"/>
      <c r="IU31" s="244"/>
      <c r="IV31" s="244"/>
    </row>
    <row r="32" spans="1:256" x14ac:dyDescent="0.2">
      <c r="A32" s="1436" t="s">
        <v>78</v>
      </c>
      <c r="B32" s="1437"/>
      <c r="C32" s="1437"/>
      <c r="D32" s="1437"/>
      <c r="E32" s="1437"/>
      <c r="F32" s="1437"/>
      <c r="G32" s="1437"/>
      <c r="H32" s="1437"/>
      <c r="I32" s="1437"/>
      <c r="J32" s="1437"/>
      <c r="K32" s="1437"/>
      <c r="L32" s="1437"/>
      <c r="M32" s="1437"/>
      <c r="N32" s="1437"/>
      <c r="O32" s="1437"/>
      <c r="P32" s="1437"/>
      <c r="Q32" s="1437"/>
      <c r="R32" s="1437"/>
      <c r="S32" s="1438"/>
    </row>
    <row r="33" spans="1:256" s="5" customFormat="1" x14ac:dyDescent="0.2">
      <c r="A33" s="57">
        <v>5</v>
      </c>
      <c r="B33" s="58">
        <v>0</v>
      </c>
      <c r="C33" s="58">
        <v>5</v>
      </c>
      <c r="D33" s="58">
        <v>4</v>
      </c>
      <c r="E33" s="58">
        <v>1</v>
      </c>
      <c r="F33" s="58">
        <v>0</v>
      </c>
      <c r="G33" s="58">
        <v>5</v>
      </c>
      <c r="H33" s="58">
        <v>0</v>
      </c>
      <c r="I33" s="58">
        <v>5</v>
      </c>
      <c r="J33" s="58">
        <v>0</v>
      </c>
      <c r="K33" s="58">
        <v>0</v>
      </c>
      <c r="L33" s="58">
        <v>0</v>
      </c>
      <c r="M33" s="58">
        <v>0</v>
      </c>
      <c r="N33" s="58">
        <v>0</v>
      </c>
      <c r="O33" s="58">
        <v>1</v>
      </c>
      <c r="P33" s="58">
        <v>4</v>
      </c>
      <c r="Q33" s="58">
        <v>0</v>
      </c>
      <c r="R33" s="58">
        <v>0</v>
      </c>
      <c r="S33" s="60">
        <v>0</v>
      </c>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c r="HX33" s="244"/>
      <c r="HY33" s="244"/>
      <c r="HZ33" s="244"/>
      <c r="IA33" s="244"/>
      <c r="IB33" s="244"/>
      <c r="IC33" s="244"/>
      <c r="ID33" s="244"/>
      <c r="IE33" s="244"/>
      <c r="IF33" s="244"/>
      <c r="IG33" s="244"/>
      <c r="IH33" s="244"/>
      <c r="II33" s="244"/>
      <c r="IJ33" s="244"/>
      <c r="IK33" s="244"/>
      <c r="IL33" s="244"/>
      <c r="IM33" s="244"/>
      <c r="IN33" s="244"/>
      <c r="IO33" s="244"/>
      <c r="IP33" s="244"/>
      <c r="IQ33" s="244"/>
      <c r="IR33" s="244"/>
      <c r="IS33" s="244"/>
      <c r="IT33" s="244"/>
      <c r="IU33" s="244"/>
      <c r="IV33" s="244"/>
    </row>
    <row r="34" spans="1:256" x14ac:dyDescent="0.2">
      <c r="A34" s="1436" t="s">
        <v>79</v>
      </c>
      <c r="B34" s="1437"/>
      <c r="C34" s="1437"/>
      <c r="D34" s="1437"/>
      <c r="E34" s="1437"/>
      <c r="F34" s="1437"/>
      <c r="G34" s="1437"/>
      <c r="H34" s="1437"/>
      <c r="I34" s="1437"/>
      <c r="J34" s="1437"/>
      <c r="K34" s="1437"/>
      <c r="L34" s="1437"/>
      <c r="M34" s="1437"/>
      <c r="N34" s="1437"/>
      <c r="O34" s="1437"/>
      <c r="P34" s="1437"/>
      <c r="Q34" s="1437"/>
      <c r="R34" s="1437"/>
      <c r="S34" s="1438"/>
    </row>
    <row r="35" spans="1:256" s="5" customFormat="1" x14ac:dyDescent="0.2">
      <c r="A35" s="57">
        <v>3</v>
      </c>
      <c r="B35" s="58">
        <v>3</v>
      </c>
      <c r="C35" s="58">
        <v>6</v>
      </c>
      <c r="D35" s="58">
        <v>3</v>
      </c>
      <c r="E35" s="58">
        <v>3</v>
      </c>
      <c r="F35" s="58">
        <v>0</v>
      </c>
      <c r="G35" s="58">
        <v>6</v>
      </c>
      <c r="H35" s="58">
        <v>0</v>
      </c>
      <c r="I35" s="58">
        <v>6</v>
      </c>
      <c r="J35" s="58">
        <v>0</v>
      </c>
      <c r="K35" s="58">
        <v>0</v>
      </c>
      <c r="L35" s="58">
        <v>0</v>
      </c>
      <c r="M35" s="58">
        <v>0</v>
      </c>
      <c r="N35" s="58">
        <v>0</v>
      </c>
      <c r="O35" s="58">
        <v>3</v>
      </c>
      <c r="P35" s="58">
        <v>3</v>
      </c>
      <c r="Q35" s="58">
        <v>0</v>
      </c>
      <c r="R35" s="58">
        <v>0</v>
      </c>
      <c r="S35" s="60">
        <v>0</v>
      </c>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4"/>
      <c r="GM35" s="244"/>
      <c r="GN35" s="244"/>
      <c r="GO35" s="244"/>
      <c r="GP35" s="244"/>
      <c r="GQ35" s="244"/>
      <c r="GR35" s="244"/>
      <c r="GS35" s="244"/>
      <c r="GT35" s="244"/>
      <c r="GU35" s="244"/>
      <c r="GV35" s="244"/>
      <c r="GW35" s="244"/>
      <c r="GX35" s="244"/>
      <c r="GY35" s="244"/>
      <c r="GZ35" s="244"/>
      <c r="HA35" s="244"/>
      <c r="HB35" s="244"/>
      <c r="HC35" s="244"/>
      <c r="HD35" s="244"/>
      <c r="HE35" s="244"/>
      <c r="HF35" s="244"/>
      <c r="HG35" s="244"/>
      <c r="HH35" s="244"/>
      <c r="HI35" s="244"/>
      <c r="HJ35" s="244"/>
      <c r="HK35" s="244"/>
      <c r="HL35" s="244"/>
      <c r="HM35" s="244"/>
      <c r="HN35" s="244"/>
      <c r="HO35" s="244"/>
      <c r="HP35" s="244"/>
      <c r="HQ35" s="244"/>
      <c r="HR35" s="244"/>
      <c r="HS35" s="244"/>
      <c r="HT35" s="244"/>
      <c r="HU35" s="244"/>
      <c r="HV35" s="244"/>
      <c r="HW35" s="244"/>
      <c r="HX35" s="244"/>
      <c r="HY35" s="244"/>
      <c r="HZ35" s="244"/>
      <c r="IA35" s="244"/>
      <c r="IB35" s="244"/>
      <c r="IC35" s="244"/>
      <c r="ID35" s="244"/>
      <c r="IE35" s="244"/>
      <c r="IF35" s="244"/>
      <c r="IG35" s="244"/>
      <c r="IH35" s="244"/>
      <c r="II35" s="244"/>
      <c r="IJ35" s="244"/>
      <c r="IK35" s="244"/>
      <c r="IL35" s="244"/>
      <c r="IM35" s="244"/>
      <c r="IN35" s="244"/>
      <c r="IO35" s="244"/>
      <c r="IP35" s="244"/>
      <c r="IQ35" s="244"/>
      <c r="IR35" s="244"/>
      <c r="IS35" s="244"/>
      <c r="IT35" s="244"/>
      <c r="IU35" s="244"/>
      <c r="IV35" s="244"/>
    </row>
    <row r="36" spans="1:256" x14ac:dyDescent="0.2">
      <c r="A36" s="1436" t="s">
        <v>80</v>
      </c>
      <c r="B36" s="1437"/>
      <c r="C36" s="1437"/>
      <c r="D36" s="1437"/>
      <c r="E36" s="1437"/>
      <c r="F36" s="1437"/>
      <c r="G36" s="1437"/>
      <c r="H36" s="1437"/>
      <c r="I36" s="1437"/>
      <c r="J36" s="1437"/>
      <c r="K36" s="1437"/>
      <c r="L36" s="1437"/>
      <c r="M36" s="1437"/>
      <c r="N36" s="1437"/>
      <c r="O36" s="1437"/>
      <c r="P36" s="1437"/>
      <c r="Q36" s="1437"/>
      <c r="R36" s="1437"/>
      <c r="S36" s="1438"/>
    </row>
    <row r="37" spans="1:256" s="5" customFormat="1" x14ac:dyDescent="0.2">
      <c r="A37" s="61">
        <v>0</v>
      </c>
      <c r="B37" s="62">
        <v>1</v>
      </c>
      <c r="C37" s="62">
        <v>1</v>
      </c>
      <c r="D37" s="62">
        <v>0</v>
      </c>
      <c r="E37" s="62">
        <v>1</v>
      </c>
      <c r="F37" s="62">
        <v>0</v>
      </c>
      <c r="G37" s="62">
        <v>1</v>
      </c>
      <c r="H37" s="62">
        <v>0</v>
      </c>
      <c r="I37" s="62">
        <v>1</v>
      </c>
      <c r="J37" s="62">
        <v>0</v>
      </c>
      <c r="K37" s="62">
        <v>0</v>
      </c>
      <c r="L37" s="62">
        <v>0</v>
      </c>
      <c r="M37" s="62">
        <v>0</v>
      </c>
      <c r="N37" s="62">
        <v>0</v>
      </c>
      <c r="O37" s="62">
        <v>0</v>
      </c>
      <c r="P37" s="62">
        <v>1</v>
      </c>
      <c r="Q37" s="62">
        <v>0</v>
      </c>
      <c r="R37" s="62">
        <v>0</v>
      </c>
      <c r="S37" s="63">
        <v>0</v>
      </c>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c r="BZ37" s="244"/>
      <c r="CA37" s="244"/>
      <c r="CB37" s="244"/>
      <c r="CC37" s="244"/>
      <c r="CD37" s="244"/>
      <c r="CE37" s="244"/>
      <c r="CF37" s="244"/>
      <c r="CG37" s="244"/>
      <c r="CH37" s="244"/>
      <c r="CI37" s="244"/>
      <c r="CJ37" s="244"/>
      <c r="CK37" s="244"/>
      <c r="CL37" s="244"/>
      <c r="CM37" s="244"/>
      <c r="CN37" s="244"/>
      <c r="CO37" s="244"/>
      <c r="CP37" s="244"/>
      <c r="CQ37" s="244"/>
      <c r="CR37" s="244"/>
      <c r="CS37" s="244"/>
      <c r="CT37" s="244"/>
      <c r="CU37" s="244"/>
      <c r="CV37" s="244"/>
      <c r="CW37" s="244"/>
      <c r="CX37" s="244"/>
      <c r="CY37" s="244"/>
      <c r="CZ37" s="244"/>
      <c r="DA37" s="244"/>
      <c r="DB37" s="244"/>
      <c r="DC37" s="244"/>
      <c r="DD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4"/>
      <c r="ED37" s="244"/>
      <c r="EE37" s="244"/>
      <c r="EF37" s="244"/>
      <c r="EG37" s="244"/>
      <c r="EH37" s="244"/>
      <c r="EI37" s="244"/>
      <c r="EJ37" s="244"/>
      <c r="EK37" s="244"/>
      <c r="EL37" s="244"/>
      <c r="EM37" s="244"/>
      <c r="EN37" s="244"/>
      <c r="EO37" s="244"/>
      <c r="EP37" s="244"/>
      <c r="EQ37" s="244"/>
      <c r="ER37" s="244"/>
      <c r="ES37" s="244"/>
      <c r="ET37" s="244"/>
      <c r="EU37" s="244"/>
      <c r="EV37" s="244"/>
      <c r="EW37" s="244"/>
      <c r="EX37" s="244"/>
      <c r="EY37" s="244"/>
      <c r="EZ37" s="244"/>
      <c r="FA37" s="244"/>
      <c r="FB37" s="244"/>
      <c r="FC37" s="244"/>
      <c r="FD37" s="244"/>
      <c r="FE37" s="244"/>
      <c r="FF37" s="244"/>
      <c r="FG37" s="244"/>
      <c r="FH37" s="244"/>
      <c r="FI37" s="244"/>
      <c r="FJ37" s="244"/>
      <c r="FK37" s="244"/>
      <c r="FL37" s="244"/>
      <c r="FM37" s="244"/>
      <c r="FN37" s="244"/>
      <c r="FO37" s="244"/>
      <c r="FP37" s="244"/>
      <c r="FQ37" s="244"/>
      <c r="FR37" s="244"/>
      <c r="FS37" s="244"/>
      <c r="FT37" s="244"/>
      <c r="FU37" s="244"/>
      <c r="FV37" s="244"/>
      <c r="FW37" s="244"/>
      <c r="FX37" s="244"/>
      <c r="FY37" s="244"/>
      <c r="FZ37" s="244"/>
      <c r="GA37" s="244"/>
      <c r="GB37" s="244"/>
      <c r="GC37" s="244"/>
      <c r="GD37" s="244"/>
      <c r="GE37" s="244"/>
      <c r="GF37" s="244"/>
      <c r="GG37" s="244"/>
      <c r="GH37" s="244"/>
      <c r="GI37" s="244"/>
      <c r="GJ37" s="244"/>
      <c r="GK37" s="244"/>
      <c r="GL37" s="244"/>
      <c r="GM37" s="244"/>
      <c r="GN37" s="244"/>
      <c r="GO37" s="244"/>
      <c r="GP37" s="244"/>
      <c r="GQ37" s="244"/>
      <c r="GR37" s="244"/>
      <c r="GS37" s="244"/>
      <c r="GT37" s="244"/>
      <c r="GU37" s="244"/>
      <c r="GV37" s="244"/>
      <c r="GW37" s="244"/>
      <c r="GX37" s="244"/>
      <c r="GY37" s="244"/>
      <c r="GZ37" s="244"/>
      <c r="HA37" s="244"/>
      <c r="HB37" s="244"/>
      <c r="HC37" s="244"/>
      <c r="HD37" s="244"/>
      <c r="HE37" s="244"/>
      <c r="HF37" s="244"/>
      <c r="HG37" s="244"/>
      <c r="HH37" s="244"/>
      <c r="HI37" s="244"/>
      <c r="HJ37" s="244"/>
      <c r="HK37" s="244"/>
      <c r="HL37" s="244"/>
      <c r="HM37" s="244"/>
      <c r="HN37" s="244"/>
      <c r="HO37" s="244"/>
      <c r="HP37" s="244"/>
      <c r="HQ37" s="244"/>
      <c r="HR37" s="244"/>
      <c r="HS37" s="244"/>
      <c r="HT37" s="244"/>
      <c r="HU37" s="244"/>
      <c r="HV37" s="244"/>
      <c r="HW37" s="244"/>
      <c r="HX37" s="244"/>
      <c r="HY37" s="244"/>
      <c r="HZ37" s="244"/>
      <c r="IA37" s="244"/>
      <c r="IB37" s="244"/>
      <c r="IC37" s="244"/>
      <c r="ID37" s="244"/>
      <c r="IE37" s="244"/>
      <c r="IF37" s="244"/>
      <c r="IG37" s="244"/>
      <c r="IH37" s="244"/>
      <c r="II37" s="244"/>
      <c r="IJ37" s="244"/>
      <c r="IK37" s="244"/>
      <c r="IL37" s="244"/>
      <c r="IM37" s="244"/>
      <c r="IN37" s="244"/>
      <c r="IO37" s="244"/>
      <c r="IP37" s="244"/>
      <c r="IQ37" s="244"/>
      <c r="IR37" s="244"/>
      <c r="IS37" s="244"/>
      <c r="IT37" s="244"/>
      <c r="IU37" s="244"/>
      <c r="IV37" s="244"/>
    </row>
    <row r="38" spans="1:256" x14ac:dyDescent="0.2">
      <c r="A38" s="1439" t="s">
        <v>271</v>
      </c>
      <c r="B38" s="1440"/>
      <c r="C38" s="1440"/>
      <c r="D38" s="1440"/>
      <c r="E38" s="1440"/>
      <c r="F38" s="1440"/>
      <c r="G38" s="1440"/>
      <c r="H38" s="1440"/>
      <c r="I38" s="1440"/>
      <c r="J38" s="1440"/>
      <c r="K38" s="1440"/>
      <c r="L38" s="1440"/>
      <c r="M38" s="1440"/>
      <c r="N38" s="1440"/>
      <c r="O38" s="1440"/>
      <c r="P38" s="1440"/>
      <c r="Q38" s="1440"/>
      <c r="R38" s="1440"/>
      <c r="S38" s="1441"/>
    </row>
    <row r="39" spans="1:256" s="261" customFormat="1" ht="12" customHeight="1" x14ac:dyDescent="0.2">
      <c r="A39" s="405">
        <f>SUM(A15,A17,A19,A21,A23,A25,A27,A29,A31,A33,A35,A37,)</f>
        <v>16</v>
      </c>
      <c r="B39" s="405">
        <f t="shared" ref="B39:S39" si="0">SUM(B15,B17,B19,B21,B23,B25,B27,B29,B31,B33,B35,B37,)</f>
        <v>49</v>
      </c>
      <c r="C39" s="405">
        <f t="shared" si="0"/>
        <v>65</v>
      </c>
      <c r="D39" s="405">
        <f t="shared" si="0"/>
        <v>16</v>
      </c>
      <c r="E39" s="405">
        <f t="shared" si="0"/>
        <v>49</v>
      </c>
      <c r="F39" s="405">
        <f t="shared" si="0"/>
        <v>2</v>
      </c>
      <c r="G39" s="405">
        <f t="shared" si="0"/>
        <v>63</v>
      </c>
      <c r="H39" s="405">
        <f t="shared" si="0"/>
        <v>0</v>
      </c>
      <c r="I39" s="405">
        <f t="shared" si="0"/>
        <v>65</v>
      </c>
      <c r="J39" s="405">
        <f t="shared" si="0"/>
        <v>0</v>
      </c>
      <c r="K39" s="405">
        <f t="shared" si="0"/>
        <v>6</v>
      </c>
      <c r="L39" s="405">
        <f t="shared" si="0"/>
        <v>0</v>
      </c>
      <c r="M39" s="405">
        <f t="shared" si="0"/>
        <v>0</v>
      </c>
      <c r="N39" s="405">
        <f t="shared" si="0"/>
        <v>6</v>
      </c>
      <c r="O39" s="405">
        <f t="shared" si="0"/>
        <v>10</v>
      </c>
      <c r="P39" s="405">
        <f t="shared" si="0"/>
        <v>55</v>
      </c>
      <c r="Q39" s="405">
        <f t="shared" si="0"/>
        <v>0</v>
      </c>
      <c r="R39" s="405">
        <f t="shared" si="0"/>
        <v>0</v>
      </c>
      <c r="S39" s="405">
        <f t="shared" si="0"/>
        <v>0</v>
      </c>
      <c r="T39" s="406"/>
      <c r="U39" s="406"/>
      <c r="V39" s="406"/>
      <c r="W39" s="406"/>
      <c r="X39" s="406"/>
      <c r="Y39" s="406"/>
      <c r="Z39" s="406"/>
      <c r="AA39" s="406"/>
      <c r="AB39" s="406"/>
      <c r="AC39" s="406"/>
      <c r="AD39" s="406"/>
      <c r="AE39" s="406"/>
      <c r="AF39" s="406"/>
      <c r="AG39" s="406"/>
      <c r="AH39" s="406"/>
      <c r="AI39" s="406"/>
      <c r="AJ39" s="406"/>
      <c r="AK39" s="406"/>
      <c r="AL39" s="406"/>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c r="CA39" s="406"/>
      <c r="CB39" s="406"/>
      <c r="CC39" s="406"/>
      <c r="CD39" s="406"/>
      <c r="CE39" s="406"/>
      <c r="CF39" s="406"/>
      <c r="CG39" s="406"/>
      <c r="CH39" s="406"/>
      <c r="CI39" s="406"/>
      <c r="CJ39" s="406"/>
      <c r="CK39" s="406"/>
      <c r="CL39" s="406"/>
      <c r="CM39" s="406"/>
      <c r="CN39" s="406"/>
      <c r="CO39" s="406"/>
      <c r="CP39" s="406"/>
      <c r="CQ39" s="406"/>
      <c r="CR39" s="406"/>
      <c r="CS39" s="406"/>
      <c r="CT39" s="406"/>
      <c r="CU39" s="406"/>
      <c r="CV39" s="406"/>
      <c r="CW39" s="406"/>
      <c r="CX39" s="406"/>
      <c r="CY39" s="406"/>
      <c r="CZ39" s="406"/>
      <c r="DA39" s="406"/>
      <c r="DB39" s="406"/>
      <c r="DC39" s="406"/>
      <c r="DD39" s="406"/>
      <c r="DE39" s="406"/>
      <c r="DF39" s="406"/>
      <c r="DG39" s="406"/>
      <c r="DH39" s="406"/>
      <c r="DI39" s="406"/>
      <c r="DJ39" s="406"/>
      <c r="DK39" s="406"/>
      <c r="DL39" s="406"/>
      <c r="DM39" s="406"/>
      <c r="DN39" s="406"/>
      <c r="DO39" s="406"/>
      <c r="DP39" s="406"/>
      <c r="DQ39" s="406"/>
      <c r="DR39" s="406"/>
      <c r="DS39" s="406"/>
      <c r="DT39" s="406"/>
      <c r="DU39" s="406"/>
      <c r="DV39" s="406"/>
      <c r="DW39" s="406"/>
      <c r="DX39" s="406"/>
      <c r="DY39" s="406"/>
      <c r="DZ39" s="406"/>
      <c r="EA39" s="406"/>
      <c r="EB39" s="406"/>
      <c r="EC39" s="406"/>
      <c r="ED39" s="406"/>
      <c r="EE39" s="406"/>
      <c r="EF39" s="406"/>
      <c r="EG39" s="406"/>
      <c r="EH39" s="406"/>
      <c r="EI39" s="406"/>
      <c r="EJ39" s="406"/>
      <c r="EK39" s="406"/>
      <c r="EL39" s="406"/>
      <c r="EM39" s="406"/>
      <c r="EN39" s="406"/>
      <c r="EO39" s="406"/>
      <c r="EP39" s="406"/>
      <c r="EQ39" s="406"/>
      <c r="ER39" s="406"/>
      <c r="ES39" s="406"/>
      <c r="ET39" s="406"/>
      <c r="EU39" s="406"/>
      <c r="EV39" s="406"/>
      <c r="EW39" s="406"/>
      <c r="EX39" s="406"/>
      <c r="EY39" s="406"/>
      <c r="EZ39" s="406"/>
      <c r="FA39" s="406"/>
      <c r="FB39" s="406"/>
      <c r="FC39" s="406"/>
      <c r="FD39" s="406"/>
      <c r="FE39" s="406"/>
      <c r="FF39" s="406"/>
      <c r="FG39" s="406"/>
      <c r="FH39" s="406"/>
      <c r="FI39" s="406"/>
      <c r="FJ39" s="406"/>
      <c r="FK39" s="406"/>
      <c r="FL39" s="406"/>
      <c r="FM39" s="406"/>
      <c r="FN39" s="406"/>
      <c r="FO39" s="406"/>
      <c r="FP39" s="406"/>
      <c r="FQ39" s="406"/>
      <c r="FR39" s="406"/>
      <c r="FS39" s="406"/>
      <c r="FT39" s="406"/>
      <c r="FU39" s="406"/>
      <c r="FV39" s="406"/>
      <c r="FW39" s="406"/>
      <c r="FX39" s="406"/>
      <c r="FY39" s="406"/>
      <c r="FZ39" s="406"/>
      <c r="GA39" s="406"/>
      <c r="GB39" s="406"/>
      <c r="GC39" s="406"/>
      <c r="GD39" s="406"/>
      <c r="GE39" s="406"/>
      <c r="GF39" s="406"/>
      <c r="GG39" s="406"/>
      <c r="GH39" s="406"/>
      <c r="GI39" s="406"/>
      <c r="GJ39" s="406"/>
      <c r="GK39" s="406"/>
      <c r="GL39" s="406"/>
      <c r="GM39" s="406"/>
      <c r="GN39" s="406"/>
      <c r="GO39" s="406"/>
      <c r="GP39" s="406"/>
      <c r="GQ39" s="406"/>
      <c r="GR39" s="406"/>
      <c r="GS39" s="406"/>
      <c r="GT39" s="406"/>
      <c r="GU39" s="406"/>
      <c r="GV39" s="406"/>
      <c r="GW39" s="406"/>
      <c r="GX39" s="406"/>
      <c r="GY39" s="406"/>
      <c r="GZ39" s="406"/>
      <c r="HA39" s="406"/>
      <c r="HB39" s="406"/>
      <c r="HC39" s="406"/>
      <c r="HD39" s="406"/>
      <c r="HE39" s="406"/>
      <c r="HF39" s="406"/>
      <c r="HG39" s="406"/>
      <c r="HH39" s="406"/>
      <c r="HI39" s="406"/>
      <c r="HJ39" s="406"/>
      <c r="HK39" s="406"/>
      <c r="HL39" s="406"/>
      <c r="HM39" s="406"/>
      <c r="HN39" s="406"/>
      <c r="HO39" s="406"/>
      <c r="HP39" s="406"/>
      <c r="HQ39" s="406"/>
      <c r="HR39" s="406"/>
      <c r="HS39" s="406"/>
      <c r="HT39" s="406"/>
      <c r="HU39" s="406"/>
      <c r="HV39" s="406"/>
      <c r="HW39" s="406"/>
      <c r="HX39" s="406"/>
      <c r="HY39" s="406"/>
      <c r="HZ39" s="406"/>
      <c r="IA39" s="406"/>
      <c r="IB39" s="406"/>
      <c r="IC39" s="406"/>
      <c r="ID39" s="406"/>
      <c r="IE39" s="406"/>
      <c r="IF39" s="406"/>
      <c r="IG39" s="406"/>
      <c r="IH39" s="406"/>
      <c r="II39" s="406"/>
      <c r="IJ39" s="406"/>
      <c r="IK39" s="406"/>
      <c r="IL39" s="406"/>
      <c r="IM39" s="406"/>
      <c r="IN39" s="406"/>
      <c r="IO39" s="406"/>
      <c r="IP39" s="406"/>
      <c r="IQ39" s="406"/>
      <c r="IR39" s="406"/>
      <c r="IS39" s="406"/>
      <c r="IT39" s="406"/>
      <c r="IU39" s="406"/>
      <c r="IV39" s="406"/>
    </row>
    <row r="40" spans="1:256" ht="13.5" thickBot="1" x14ac:dyDescent="0.25">
      <c r="A40" s="1442"/>
      <c r="B40" s="1443"/>
      <c r="C40" s="1443"/>
      <c r="D40" s="1443"/>
      <c r="E40" s="1443"/>
      <c r="F40" s="1443"/>
      <c r="G40" s="1443"/>
      <c r="H40" s="1443"/>
      <c r="I40" s="1443"/>
      <c r="J40" s="1443"/>
      <c r="K40" s="1443"/>
      <c r="L40" s="1443"/>
      <c r="M40" s="1443"/>
      <c r="N40" s="1443"/>
      <c r="O40" s="1443"/>
      <c r="P40" s="1443"/>
      <c r="Q40" s="1443"/>
      <c r="R40" s="1443"/>
      <c r="S40" s="1444"/>
    </row>
    <row r="41" spans="1:256" ht="23.25" customHeight="1" x14ac:dyDescent="0.2">
      <c r="A41" s="1409" t="s">
        <v>272</v>
      </c>
      <c r="B41" s="1410"/>
      <c r="C41" s="1410"/>
      <c r="D41" s="1410"/>
      <c r="E41" s="1410"/>
      <c r="F41" s="1410"/>
      <c r="G41" s="1410"/>
      <c r="H41" s="1410"/>
      <c r="I41" s="1410"/>
      <c r="J41" s="1410"/>
      <c r="K41" s="1410"/>
      <c r="L41" s="1410"/>
      <c r="M41" s="1410"/>
      <c r="N41" s="1410"/>
      <c r="O41" s="1410"/>
      <c r="P41" s="1410"/>
      <c r="Q41" s="1410"/>
      <c r="R41" s="1410"/>
      <c r="S41" s="1411"/>
    </row>
    <row r="42" spans="1:256" x14ac:dyDescent="0.2">
      <c r="A42" s="1412" t="s">
        <v>173</v>
      </c>
      <c r="B42" s="1413"/>
      <c r="C42" s="1413"/>
      <c r="D42" s="1413"/>
      <c r="E42" s="1413"/>
      <c r="F42" s="1413"/>
      <c r="G42" s="1413"/>
      <c r="H42" s="1413"/>
      <c r="I42" s="1413"/>
      <c r="J42" s="1413"/>
      <c r="K42" s="1413"/>
      <c r="L42" s="1413"/>
      <c r="M42" s="1413"/>
      <c r="N42" s="1413"/>
      <c r="O42" s="1413"/>
      <c r="P42" s="1413"/>
      <c r="Q42" s="1413"/>
      <c r="R42" s="1413"/>
      <c r="S42" s="1414"/>
    </row>
    <row r="43" spans="1:256" x14ac:dyDescent="0.2">
      <c r="A43" s="1415" t="s">
        <v>273</v>
      </c>
      <c r="B43" s="1416"/>
      <c r="C43" s="1416"/>
      <c r="D43" s="1416"/>
      <c r="E43" s="1416"/>
      <c r="F43" s="1416"/>
      <c r="G43" s="1416"/>
      <c r="H43" s="1416"/>
      <c r="I43" s="1416"/>
      <c r="J43" s="1416"/>
      <c r="K43" s="1416"/>
      <c r="L43" s="1416"/>
      <c r="M43" s="1416"/>
      <c r="N43" s="1416"/>
      <c r="O43" s="1416"/>
      <c r="P43" s="1416"/>
      <c r="Q43" s="1416"/>
      <c r="R43" s="1416"/>
      <c r="S43" s="1417"/>
    </row>
    <row r="44" spans="1:256" x14ac:dyDescent="0.2">
      <c r="A44" s="1415" t="s">
        <v>274</v>
      </c>
      <c r="B44" s="1416"/>
      <c r="C44" s="1416"/>
      <c r="D44" s="1416"/>
      <c r="E44" s="1416"/>
      <c r="F44" s="1416"/>
      <c r="G44" s="1416"/>
      <c r="H44" s="1416"/>
      <c r="I44" s="1416"/>
      <c r="J44" s="1416"/>
      <c r="K44" s="1416"/>
      <c r="L44" s="1416"/>
      <c r="M44" s="1416"/>
      <c r="N44" s="1416"/>
      <c r="O44" s="1416"/>
      <c r="P44" s="1416"/>
      <c r="Q44" s="1416"/>
      <c r="R44" s="1416"/>
      <c r="S44" s="1417"/>
    </row>
    <row r="45" spans="1:256" x14ac:dyDescent="0.2">
      <c r="A45" s="1415" t="s">
        <v>275</v>
      </c>
      <c r="B45" s="1416"/>
      <c r="C45" s="1416"/>
      <c r="D45" s="1416"/>
      <c r="E45" s="1416"/>
      <c r="F45" s="1416"/>
      <c r="G45" s="1416"/>
      <c r="H45" s="1416"/>
      <c r="I45" s="1416"/>
      <c r="J45" s="1416"/>
      <c r="K45" s="1416"/>
      <c r="L45" s="1416"/>
      <c r="M45" s="1416"/>
      <c r="N45" s="1416"/>
      <c r="O45" s="1416"/>
      <c r="P45" s="1416"/>
      <c r="Q45" s="1416"/>
      <c r="R45" s="1416"/>
      <c r="S45" s="1417"/>
    </row>
    <row r="46" spans="1:256" x14ac:dyDescent="0.2">
      <c r="A46" s="1415" t="s">
        <v>276</v>
      </c>
      <c r="B46" s="1416"/>
      <c r="C46" s="1416"/>
      <c r="D46" s="1416"/>
      <c r="E46" s="1416"/>
      <c r="F46" s="1416"/>
      <c r="G46" s="1416"/>
      <c r="H46" s="1416"/>
      <c r="I46" s="1416"/>
      <c r="J46" s="1416"/>
      <c r="K46" s="1416"/>
      <c r="L46" s="1416"/>
      <c r="M46" s="1416"/>
      <c r="N46" s="1416"/>
      <c r="O46" s="1416"/>
      <c r="P46" s="1416"/>
      <c r="Q46" s="1416"/>
      <c r="R46" s="1416"/>
      <c r="S46" s="1417"/>
    </row>
    <row r="47" spans="1:256" x14ac:dyDescent="0.2">
      <c r="A47" s="1415" t="s">
        <v>277</v>
      </c>
      <c r="B47" s="1416"/>
      <c r="C47" s="1416"/>
      <c r="D47" s="1416"/>
      <c r="E47" s="1416"/>
      <c r="F47" s="1416"/>
      <c r="G47" s="1416"/>
      <c r="H47" s="1416"/>
      <c r="I47" s="1416"/>
      <c r="J47" s="1416"/>
      <c r="K47" s="1416"/>
      <c r="L47" s="1416"/>
      <c r="M47" s="1416"/>
      <c r="N47" s="1416"/>
      <c r="O47" s="1416"/>
      <c r="P47" s="1416"/>
      <c r="Q47" s="1416"/>
      <c r="R47" s="1416"/>
      <c r="S47" s="1417"/>
    </row>
    <row r="48" spans="1:256" x14ac:dyDescent="0.2">
      <c r="A48" s="1415" t="s">
        <v>278</v>
      </c>
      <c r="B48" s="1416"/>
      <c r="C48" s="1416"/>
      <c r="D48" s="1416"/>
      <c r="E48" s="1416"/>
      <c r="F48" s="1416"/>
      <c r="G48" s="1416"/>
      <c r="H48" s="1416"/>
      <c r="I48" s="1416"/>
      <c r="J48" s="1416"/>
      <c r="K48" s="1416"/>
      <c r="L48" s="1416"/>
      <c r="M48" s="1416"/>
      <c r="N48" s="1416"/>
      <c r="O48" s="1416"/>
      <c r="P48" s="1416"/>
      <c r="Q48" s="1416"/>
      <c r="R48" s="1416"/>
      <c r="S48" s="1417"/>
    </row>
    <row r="49" spans="1:19" x14ac:dyDescent="0.2">
      <c r="A49" s="1415" t="s">
        <v>279</v>
      </c>
      <c r="B49" s="1416"/>
      <c r="C49" s="1416"/>
      <c r="D49" s="1416"/>
      <c r="E49" s="1416"/>
      <c r="F49" s="1416"/>
      <c r="G49" s="1416"/>
      <c r="H49" s="1416"/>
      <c r="I49" s="1416"/>
      <c r="J49" s="1416"/>
      <c r="K49" s="1416"/>
      <c r="L49" s="1416"/>
      <c r="M49" s="1416"/>
      <c r="N49" s="1416"/>
      <c r="O49" s="1416"/>
      <c r="P49" s="1416"/>
      <c r="Q49" s="1416"/>
      <c r="R49" s="1416"/>
      <c r="S49" s="1417"/>
    </row>
    <row r="50" spans="1:19" x14ac:dyDescent="0.2">
      <c r="A50" s="1418" t="s">
        <v>280</v>
      </c>
      <c r="B50" s="1419"/>
      <c r="C50" s="1419"/>
      <c r="D50" s="1419"/>
      <c r="E50" s="1419"/>
      <c r="F50" s="1419"/>
      <c r="G50" s="1419"/>
      <c r="H50" s="1419"/>
      <c r="I50" s="1419"/>
      <c r="J50" s="1419"/>
      <c r="K50" s="1419"/>
      <c r="L50" s="1419"/>
      <c r="M50" s="1419"/>
      <c r="N50" s="1419"/>
      <c r="O50" s="1419"/>
      <c r="P50" s="1419"/>
      <c r="Q50" s="1419"/>
      <c r="R50" s="1419"/>
      <c r="S50" s="1420"/>
    </row>
    <row r="51" spans="1:19" ht="30.75" customHeight="1" x14ac:dyDescent="0.2">
      <c r="A51" s="1421" t="s">
        <v>41</v>
      </c>
      <c r="B51" s="1422"/>
      <c r="C51" s="1422"/>
      <c r="D51" s="1422" t="s">
        <v>42</v>
      </c>
      <c r="E51" s="1422"/>
      <c r="F51" s="1422" t="s">
        <v>43</v>
      </c>
      <c r="G51" s="1422"/>
      <c r="H51" s="1422"/>
      <c r="I51" s="1422" t="s">
        <v>44</v>
      </c>
      <c r="J51" s="1422"/>
      <c r="K51" s="1423" t="s">
        <v>45</v>
      </c>
      <c r="L51" s="1424"/>
      <c r="M51" s="1424"/>
      <c r="N51" s="1425"/>
      <c r="O51" s="1426" t="s">
        <v>46</v>
      </c>
      <c r="P51" s="1426"/>
      <c r="Q51" s="1427"/>
      <c r="R51" s="1422" t="s">
        <v>47</v>
      </c>
      <c r="S51" s="1431"/>
    </row>
    <row r="52" spans="1:19" ht="27.75" customHeight="1" x14ac:dyDescent="0.2">
      <c r="A52" s="1432" t="s">
        <v>48</v>
      </c>
      <c r="B52" s="1429" t="s">
        <v>49</v>
      </c>
      <c r="C52" s="1433" t="s">
        <v>50</v>
      </c>
      <c r="D52" s="1429" t="s">
        <v>51</v>
      </c>
      <c r="E52" s="1429" t="s">
        <v>52</v>
      </c>
      <c r="F52" s="1423" t="s">
        <v>53</v>
      </c>
      <c r="G52" s="1435"/>
      <c r="H52" s="1428"/>
      <c r="I52" s="1429" t="s">
        <v>54</v>
      </c>
      <c r="J52" s="1429" t="s">
        <v>55</v>
      </c>
      <c r="K52" s="1423" t="s">
        <v>56</v>
      </c>
      <c r="L52" s="1428"/>
      <c r="M52" s="1423" t="s">
        <v>57</v>
      </c>
      <c r="N52" s="1428"/>
      <c r="O52" s="1429" t="s">
        <v>58</v>
      </c>
      <c r="P52" s="1429" t="s">
        <v>59</v>
      </c>
      <c r="Q52" s="1429" t="s">
        <v>60</v>
      </c>
      <c r="R52" s="1429" t="s">
        <v>61</v>
      </c>
      <c r="S52" s="1430" t="s">
        <v>62</v>
      </c>
    </row>
    <row r="53" spans="1:19" ht="60.75" customHeight="1" x14ac:dyDescent="0.2">
      <c r="A53" s="1421"/>
      <c r="B53" s="1422"/>
      <c r="C53" s="1434"/>
      <c r="D53" s="1422"/>
      <c r="E53" s="1422"/>
      <c r="F53" s="169" t="s">
        <v>63</v>
      </c>
      <c r="G53" s="169" t="s">
        <v>64</v>
      </c>
      <c r="H53" s="169" t="s">
        <v>65</v>
      </c>
      <c r="I53" s="1422"/>
      <c r="J53" s="1422"/>
      <c r="K53" s="56" t="s">
        <v>66</v>
      </c>
      <c r="L53" s="56" t="s">
        <v>67</v>
      </c>
      <c r="M53" s="56" t="s">
        <v>68</v>
      </c>
      <c r="N53" s="56" t="s">
        <v>67</v>
      </c>
      <c r="O53" s="1422"/>
      <c r="P53" s="1422"/>
      <c r="Q53" s="1422"/>
      <c r="R53" s="1422"/>
      <c r="S53" s="1431"/>
    </row>
    <row r="54" spans="1:19" x14ac:dyDescent="0.2">
      <c r="A54" s="1436" t="s">
        <v>69</v>
      </c>
      <c r="B54" s="1437"/>
      <c r="C54" s="1437"/>
      <c r="D54" s="1437"/>
      <c r="E54" s="1437"/>
      <c r="F54" s="1437"/>
      <c r="G54" s="1437"/>
      <c r="H54" s="1437"/>
      <c r="I54" s="1437"/>
      <c r="J54" s="1437"/>
      <c r="K54" s="1437"/>
      <c r="L54" s="1437"/>
      <c r="M54" s="1437"/>
      <c r="N54" s="1437"/>
      <c r="O54" s="1437"/>
      <c r="P54" s="1437"/>
      <c r="Q54" s="1437"/>
      <c r="R54" s="1437"/>
      <c r="S54" s="1438"/>
    </row>
    <row r="55" spans="1:19" x14ac:dyDescent="0.2">
      <c r="A55" s="57">
        <v>0</v>
      </c>
      <c r="B55" s="58">
        <v>0</v>
      </c>
      <c r="C55" s="58">
        <v>0</v>
      </c>
      <c r="D55" s="58">
        <v>0</v>
      </c>
      <c r="E55" s="58">
        <v>0</v>
      </c>
      <c r="F55" s="58">
        <v>0</v>
      </c>
      <c r="G55" s="58">
        <v>0</v>
      </c>
      <c r="H55" s="58">
        <v>0</v>
      </c>
      <c r="I55" s="58">
        <v>0</v>
      </c>
      <c r="J55" s="58">
        <v>0</v>
      </c>
      <c r="K55" s="58">
        <v>0</v>
      </c>
      <c r="L55" s="58">
        <v>0</v>
      </c>
      <c r="M55" s="58">
        <v>0</v>
      </c>
      <c r="N55" s="58">
        <v>0</v>
      </c>
      <c r="O55" s="58">
        <v>0</v>
      </c>
      <c r="P55" s="58">
        <v>0</v>
      </c>
      <c r="Q55" s="58">
        <v>0</v>
      </c>
      <c r="R55" s="58">
        <v>0</v>
      </c>
      <c r="S55" s="60">
        <v>0</v>
      </c>
    </row>
    <row r="56" spans="1:19" x14ac:dyDescent="0.2">
      <c r="A56" s="1445" t="s">
        <v>70</v>
      </c>
      <c r="B56" s="1446"/>
      <c r="C56" s="1446"/>
      <c r="D56" s="1446"/>
      <c r="E56" s="1446"/>
      <c r="F56" s="1446"/>
      <c r="G56" s="1446"/>
      <c r="H56" s="1446"/>
      <c r="I56" s="1446"/>
      <c r="J56" s="1446"/>
      <c r="K56" s="1446"/>
      <c r="L56" s="1446"/>
      <c r="M56" s="1446"/>
      <c r="N56" s="1446"/>
      <c r="O56" s="1446"/>
      <c r="P56" s="1446"/>
      <c r="Q56" s="1446"/>
      <c r="R56" s="1446"/>
      <c r="S56" s="1447"/>
    </row>
    <row r="57" spans="1:19" s="379" customFormat="1" x14ac:dyDescent="0.2">
      <c r="A57" s="57">
        <v>0</v>
      </c>
      <c r="B57" s="57">
        <v>0</v>
      </c>
      <c r="C57" s="57">
        <v>0</v>
      </c>
      <c r="D57" s="57">
        <v>0</v>
      </c>
      <c r="E57" s="57">
        <v>0</v>
      </c>
      <c r="F57" s="57">
        <v>0</v>
      </c>
      <c r="G57" s="57">
        <v>0</v>
      </c>
      <c r="H57" s="57">
        <v>0</v>
      </c>
      <c r="I57" s="57">
        <v>0</v>
      </c>
      <c r="J57" s="57">
        <v>0</v>
      </c>
      <c r="K57" s="57">
        <v>0</v>
      </c>
      <c r="L57" s="57">
        <v>0</v>
      </c>
      <c r="M57" s="57">
        <v>0</v>
      </c>
      <c r="N57" s="57">
        <v>0</v>
      </c>
      <c r="O57" s="57">
        <v>0</v>
      </c>
      <c r="P57" s="57">
        <v>0</v>
      </c>
      <c r="Q57" s="57">
        <v>0</v>
      </c>
      <c r="R57" s="57">
        <v>0</v>
      </c>
      <c r="S57" s="57">
        <v>0</v>
      </c>
    </row>
    <row r="58" spans="1:19" x14ac:dyDescent="0.2">
      <c r="A58" s="1436" t="s">
        <v>71</v>
      </c>
      <c r="B58" s="1437"/>
      <c r="C58" s="1437"/>
      <c r="D58" s="1437"/>
      <c r="E58" s="1437"/>
      <c r="F58" s="1437"/>
      <c r="G58" s="1437"/>
      <c r="H58" s="1437"/>
      <c r="I58" s="1437"/>
      <c r="J58" s="1437"/>
      <c r="K58" s="1437"/>
      <c r="L58" s="1437"/>
      <c r="M58" s="1437"/>
      <c r="N58" s="1437"/>
      <c r="O58" s="1437"/>
      <c r="P58" s="1437"/>
      <c r="Q58" s="1437"/>
      <c r="R58" s="1437"/>
      <c r="S58" s="1438"/>
    </row>
    <row r="59" spans="1:19" s="460" customFormat="1" x14ac:dyDescent="0.2">
      <c r="A59" s="57">
        <v>0</v>
      </c>
      <c r="B59" s="57">
        <v>0</v>
      </c>
      <c r="C59" s="57">
        <v>0</v>
      </c>
      <c r="D59" s="57">
        <v>0</v>
      </c>
      <c r="E59" s="57">
        <v>0</v>
      </c>
      <c r="F59" s="57">
        <v>0</v>
      </c>
      <c r="G59" s="57">
        <v>0</v>
      </c>
      <c r="H59" s="57">
        <v>0</v>
      </c>
      <c r="I59" s="57">
        <v>0</v>
      </c>
      <c r="J59" s="57">
        <v>0</v>
      </c>
      <c r="K59" s="57">
        <v>0</v>
      </c>
      <c r="L59" s="57">
        <v>0</v>
      </c>
      <c r="M59" s="57">
        <v>0</v>
      </c>
      <c r="N59" s="57">
        <v>0</v>
      </c>
      <c r="O59" s="57">
        <v>0</v>
      </c>
      <c r="P59" s="57">
        <v>0</v>
      </c>
      <c r="Q59" s="57">
        <v>0</v>
      </c>
      <c r="R59" s="57">
        <v>0</v>
      </c>
      <c r="S59" s="57">
        <v>0</v>
      </c>
    </row>
    <row r="60" spans="1:19" x14ac:dyDescent="0.2">
      <c r="A60" s="1436" t="s">
        <v>72</v>
      </c>
      <c r="B60" s="1437"/>
      <c r="C60" s="1437"/>
      <c r="D60" s="1437"/>
      <c r="E60" s="1437"/>
      <c r="F60" s="1437"/>
      <c r="G60" s="1437"/>
      <c r="H60" s="1437"/>
      <c r="I60" s="1437"/>
      <c r="J60" s="1437"/>
      <c r="K60" s="1437"/>
      <c r="L60" s="1437"/>
      <c r="M60" s="1437"/>
      <c r="N60" s="1437"/>
      <c r="O60" s="1437"/>
      <c r="P60" s="1437"/>
      <c r="Q60" s="1437"/>
      <c r="R60" s="1437"/>
      <c r="S60" s="1438"/>
    </row>
    <row r="61" spans="1:19" s="549" customFormat="1" x14ac:dyDescent="0.2">
      <c r="A61" s="57">
        <v>0</v>
      </c>
      <c r="B61" s="57">
        <v>0</v>
      </c>
      <c r="C61" s="57">
        <v>0</v>
      </c>
      <c r="D61" s="57">
        <v>0</v>
      </c>
      <c r="E61" s="57">
        <v>0</v>
      </c>
      <c r="F61" s="57">
        <v>0</v>
      </c>
      <c r="G61" s="57">
        <v>0</v>
      </c>
      <c r="H61" s="57">
        <v>0</v>
      </c>
      <c r="I61" s="57">
        <v>0</v>
      </c>
      <c r="J61" s="57">
        <v>0</v>
      </c>
      <c r="K61" s="57">
        <v>0</v>
      </c>
      <c r="L61" s="57">
        <v>0</v>
      </c>
      <c r="M61" s="57">
        <v>0</v>
      </c>
      <c r="N61" s="57">
        <v>0</v>
      </c>
      <c r="O61" s="57">
        <v>0</v>
      </c>
      <c r="P61" s="57">
        <v>0</v>
      </c>
      <c r="Q61" s="57">
        <v>0</v>
      </c>
      <c r="R61" s="57">
        <v>0</v>
      </c>
      <c r="S61" s="57">
        <v>0</v>
      </c>
    </row>
    <row r="62" spans="1:19" x14ac:dyDescent="0.2">
      <c r="A62" s="1448" t="s">
        <v>73</v>
      </c>
      <c r="B62" s="1449"/>
      <c r="C62" s="1449"/>
      <c r="D62" s="1449"/>
      <c r="E62" s="1449"/>
      <c r="F62" s="1449"/>
      <c r="G62" s="1449"/>
      <c r="H62" s="1449"/>
      <c r="I62" s="1449"/>
      <c r="J62" s="1449"/>
      <c r="K62" s="1449"/>
      <c r="L62" s="1449"/>
      <c r="M62" s="1449"/>
      <c r="N62" s="1449"/>
      <c r="O62" s="1449"/>
      <c r="P62" s="1449"/>
      <c r="Q62" s="1449"/>
      <c r="R62" s="1449"/>
      <c r="S62" s="1450"/>
    </row>
    <row r="63" spans="1:19" s="587" customFormat="1" x14ac:dyDescent="0.2">
      <c r="A63" s="57">
        <v>0</v>
      </c>
      <c r="B63" s="57">
        <v>0</v>
      </c>
      <c r="C63" s="57">
        <v>0</v>
      </c>
      <c r="D63" s="57">
        <v>0</v>
      </c>
      <c r="E63" s="57">
        <v>0</v>
      </c>
      <c r="F63" s="57">
        <v>0</v>
      </c>
      <c r="G63" s="57">
        <v>0</v>
      </c>
      <c r="H63" s="57">
        <v>0</v>
      </c>
      <c r="I63" s="57">
        <v>0</v>
      </c>
      <c r="J63" s="57">
        <v>0</v>
      </c>
      <c r="K63" s="57">
        <v>0</v>
      </c>
      <c r="L63" s="57">
        <v>0</v>
      </c>
      <c r="M63" s="57">
        <v>0</v>
      </c>
      <c r="N63" s="57">
        <v>0</v>
      </c>
      <c r="O63" s="57">
        <v>0</v>
      </c>
      <c r="P63" s="57">
        <v>0</v>
      </c>
      <c r="Q63" s="57">
        <v>0</v>
      </c>
      <c r="R63" s="57">
        <v>0</v>
      </c>
      <c r="S63" s="57">
        <v>0</v>
      </c>
    </row>
    <row r="64" spans="1:19" x14ac:dyDescent="0.2">
      <c r="A64" s="1436" t="s">
        <v>74</v>
      </c>
      <c r="B64" s="1437"/>
      <c r="C64" s="1437"/>
      <c r="D64" s="1437"/>
      <c r="E64" s="1437"/>
      <c r="F64" s="1437"/>
      <c r="G64" s="1437"/>
      <c r="H64" s="1437"/>
      <c r="I64" s="1437"/>
      <c r="J64" s="1437"/>
      <c r="K64" s="1437"/>
      <c r="L64" s="1437"/>
      <c r="M64" s="1437"/>
      <c r="N64" s="1437"/>
      <c r="O64" s="1437"/>
      <c r="P64" s="1437"/>
      <c r="Q64" s="1437"/>
      <c r="R64" s="1437"/>
      <c r="S64" s="1438"/>
    </row>
    <row r="65" spans="1:19" s="633" customFormat="1" x14ac:dyDescent="0.2">
      <c r="A65" s="57">
        <v>0</v>
      </c>
      <c r="B65" s="57">
        <v>0</v>
      </c>
      <c r="C65" s="57">
        <v>0</v>
      </c>
      <c r="D65" s="57">
        <v>0</v>
      </c>
      <c r="E65" s="57">
        <v>0</v>
      </c>
      <c r="F65" s="57">
        <v>0</v>
      </c>
      <c r="G65" s="57">
        <v>0</v>
      </c>
      <c r="H65" s="57">
        <v>0</v>
      </c>
      <c r="I65" s="57">
        <v>0</v>
      </c>
      <c r="J65" s="57">
        <v>0</v>
      </c>
      <c r="K65" s="57">
        <v>0</v>
      </c>
      <c r="L65" s="57">
        <v>0</v>
      </c>
      <c r="M65" s="57">
        <v>0</v>
      </c>
      <c r="N65" s="57">
        <v>0</v>
      </c>
      <c r="O65" s="57">
        <v>0</v>
      </c>
      <c r="P65" s="57">
        <v>0</v>
      </c>
      <c r="Q65" s="57">
        <v>0</v>
      </c>
      <c r="R65" s="57">
        <v>0</v>
      </c>
      <c r="S65" s="57">
        <v>0</v>
      </c>
    </row>
    <row r="66" spans="1:19" x14ac:dyDescent="0.2">
      <c r="A66" s="1436" t="s">
        <v>75</v>
      </c>
      <c r="B66" s="1437"/>
      <c r="C66" s="1437"/>
      <c r="D66" s="1437"/>
      <c r="E66" s="1437"/>
      <c r="F66" s="1437"/>
      <c r="G66" s="1437"/>
      <c r="H66" s="1437"/>
      <c r="I66" s="1437"/>
      <c r="J66" s="1437"/>
      <c r="K66" s="1437"/>
      <c r="L66" s="1437"/>
      <c r="M66" s="1437"/>
      <c r="N66" s="1437"/>
      <c r="O66" s="1437"/>
      <c r="P66" s="1437"/>
      <c r="Q66" s="1437"/>
      <c r="R66" s="1437"/>
      <c r="S66" s="1438"/>
    </row>
    <row r="67" spans="1:19" s="653" customFormat="1" x14ac:dyDescent="0.2">
      <c r="A67" s="57">
        <v>0</v>
      </c>
      <c r="B67" s="57">
        <v>0</v>
      </c>
      <c r="C67" s="57">
        <v>0</v>
      </c>
      <c r="D67" s="57">
        <v>0</v>
      </c>
      <c r="E67" s="57">
        <v>0</v>
      </c>
      <c r="F67" s="57">
        <v>0</v>
      </c>
      <c r="G67" s="57">
        <v>0</v>
      </c>
      <c r="H67" s="57">
        <v>0</v>
      </c>
      <c r="I67" s="57">
        <v>0</v>
      </c>
      <c r="J67" s="57">
        <v>0</v>
      </c>
      <c r="K67" s="57">
        <v>0</v>
      </c>
      <c r="L67" s="57">
        <v>0</v>
      </c>
      <c r="M67" s="57">
        <v>0</v>
      </c>
      <c r="N67" s="57">
        <v>0</v>
      </c>
      <c r="O67" s="57">
        <v>0</v>
      </c>
      <c r="P67" s="57">
        <v>0</v>
      </c>
      <c r="Q67" s="57">
        <v>0</v>
      </c>
      <c r="R67" s="57">
        <v>0</v>
      </c>
      <c r="S67" s="57">
        <v>0</v>
      </c>
    </row>
    <row r="68" spans="1:19" x14ac:dyDescent="0.2">
      <c r="A68" s="1436" t="s">
        <v>76</v>
      </c>
      <c r="B68" s="1437"/>
      <c r="C68" s="1437"/>
      <c r="D68" s="1437"/>
      <c r="E68" s="1437"/>
      <c r="F68" s="1437"/>
      <c r="G68" s="1437"/>
      <c r="H68" s="1437"/>
      <c r="I68" s="1437"/>
      <c r="J68" s="1437"/>
      <c r="K68" s="1437"/>
      <c r="L68" s="1437"/>
      <c r="M68" s="1437"/>
      <c r="N68" s="1437"/>
      <c r="O68" s="1437"/>
      <c r="P68" s="1437"/>
      <c r="Q68" s="1437"/>
      <c r="R68" s="1437"/>
      <c r="S68" s="1438"/>
    </row>
    <row r="69" spans="1:19" s="690" customFormat="1" x14ac:dyDescent="0.2">
      <c r="A69" s="57">
        <v>0</v>
      </c>
      <c r="B69" s="57">
        <v>0</v>
      </c>
      <c r="C69" s="57">
        <v>0</v>
      </c>
      <c r="D69" s="57">
        <v>0</v>
      </c>
      <c r="E69" s="57">
        <v>0</v>
      </c>
      <c r="F69" s="57">
        <v>0</v>
      </c>
      <c r="G69" s="57">
        <v>0</v>
      </c>
      <c r="H69" s="57">
        <v>0</v>
      </c>
      <c r="I69" s="57">
        <v>0</v>
      </c>
      <c r="J69" s="57">
        <v>0</v>
      </c>
      <c r="K69" s="57">
        <v>0</v>
      </c>
      <c r="L69" s="57">
        <v>0</v>
      </c>
      <c r="M69" s="57">
        <v>0</v>
      </c>
      <c r="N69" s="57">
        <v>0</v>
      </c>
      <c r="O69" s="57">
        <v>0</v>
      </c>
      <c r="P69" s="57">
        <v>0</v>
      </c>
      <c r="Q69" s="57">
        <v>0</v>
      </c>
      <c r="R69" s="57">
        <v>0</v>
      </c>
      <c r="S69" s="57">
        <v>0</v>
      </c>
    </row>
    <row r="70" spans="1:19" x14ac:dyDescent="0.2">
      <c r="A70" s="1436" t="s">
        <v>77</v>
      </c>
      <c r="B70" s="1437"/>
      <c r="C70" s="1437"/>
      <c r="D70" s="1437"/>
      <c r="E70" s="1437"/>
      <c r="F70" s="1437"/>
      <c r="G70" s="1437"/>
      <c r="H70" s="1437"/>
      <c r="I70" s="1437"/>
      <c r="J70" s="1437"/>
      <c r="K70" s="1437"/>
      <c r="L70" s="1437"/>
      <c r="M70" s="1437"/>
      <c r="N70" s="1437"/>
      <c r="O70" s="1437"/>
      <c r="P70" s="1437"/>
      <c r="Q70" s="1437"/>
      <c r="R70" s="1437"/>
      <c r="S70" s="1438"/>
    </row>
    <row r="71" spans="1:19" s="737" customFormat="1" x14ac:dyDescent="0.2">
      <c r="A71" s="57">
        <v>0</v>
      </c>
      <c r="B71" s="57">
        <v>0</v>
      </c>
      <c r="C71" s="57">
        <v>0</v>
      </c>
      <c r="D71" s="57">
        <v>0</v>
      </c>
      <c r="E71" s="57">
        <v>0</v>
      </c>
      <c r="F71" s="57">
        <v>0</v>
      </c>
      <c r="G71" s="57">
        <v>0</v>
      </c>
      <c r="H71" s="57">
        <v>0</v>
      </c>
      <c r="I71" s="57">
        <v>0</v>
      </c>
      <c r="J71" s="57">
        <v>0</v>
      </c>
      <c r="K71" s="57">
        <v>0</v>
      </c>
      <c r="L71" s="57">
        <v>0</v>
      </c>
      <c r="M71" s="57">
        <v>0</v>
      </c>
      <c r="N71" s="57">
        <v>0</v>
      </c>
      <c r="O71" s="57">
        <v>0</v>
      </c>
      <c r="P71" s="57">
        <v>0</v>
      </c>
      <c r="Q71" s="57">
        <v>0</v>
      </c>
      <c r="R71" s="57">
        <v>0</v>
      </c>
      <c r="S71" s="57">
        <v>0</v>
      </c>
    </row>
    <row r="72" spans="1:19" x14ac:dyDescent="0.2">
      <c r="A72" s="1436" t="s">
        <v>78</v>
      </c>
      <c r="B72" s="1437"/>
      <c r="C72" s="1437"/>
      <c r="D72" s="1437"/>
      <c r="E72" s="1437"/>
      <c r="F72" s="1437"/>
      <c r="G72" s="1437"/>
      <c r="H72" s="1437"/>
      <c r="I72" s="1437"/>
      <c r="J72" s="1437"/>
      <c r="K72" s="1437"/>
      <c r="L72" s="1437"/>
      <c r="M72" s="1437"/>
      <c r="N72" s="1437"/>
      <c r="O72" s="1437"/>
      <c r="P72" s="1437"/>
      <c r="Q72" s="1437"/>
      <c r="R72" s="1437"/>
      <c r="S72" s="1438"/>
    </row>
    <row r="73" spans="1:19" s="767" customFormat="1" x14ac:dyDescent="0.2">
      <c r="A73" s="57">
        <v>0</v>
      </c>
      <c r="B73" s="57">
        <v>0</v>
      </c>
      <c r="C73" s="57">
        <v>0</v>
      </c>
      <c r="D73" s="57">
        <v>0</v>
      </c>
      <c r="E73" s="57">
        <v>0</v>
      </c>
      <c r="F73" s="57">
        <v>0</v>
      </c>
      <c r="G73" s="57">
        <v>0</v>
      </c>
      <c r="H73" s="57">
        <v>0</v>
      </c>
      <c r="I73" s="57">
        <v>0</v>
      </c>
      <c r="J73" s="57">
        <v>0</v>
      </c>
      <c r="K73" s="57">
        <v>0</v>
      </c>
      <c r="L73" s="57">
        <v>0</v>
      </c>
      <c r="M73" s="57">
        <v>0</v>
      </c>
      <c r="N73" s="57">
        <v>0</v>
      </c>
      <c r="O73" s="57">
        <v>0</v>
      </c>
      <c r="P73" s="57">
        <v>0</v>
      </c>
      <c r="Q73" s="57">
        <v>0</v>
      </c>
      <c r="R73" s="57">
        <v>0</v>
      </c>
      <c r="S73" s="57">
        <v>0</v>
      </c>
    </row>
    <row r="74" spans="1:19" x14ac:dyDescent="0.2">
      <c r="A74" s="1436" t="s">
        <v>79</v>
      </c>
      <c r="B74" s="1437"/>
      <c r="C74" s="1437"/>
      <c r="D74" s="1437"/>
      <c r="E74" s="1437"/>
      <c r="F74" s="1437"/>
      <c r="G74" s="1437"/>
      <c r="H74" s="1437"/>
      <c r="I74" s="1437"/>
      <c r="J74" s="1437"/>
      <c r="K74" s="1437"/>
      <c r="L74" s="1437"/>
      <c r="M74" s="1437"/>
      <c r="N74" s="1437"/>
      <c r="O74" s="1437"/>
      <c r="P74" s="1437"/>
      <c r="Q74" s="1437"/>
      <c r="R74" s="1437"/>
      <c r="S74" s="1438"/>
    </row>
    <row r="75" spans="1:19" s="793" customFormat="1" x14ac:dyDescent="0.2">
      <c r="A75" s="57">
        <v>0</v>
      </c>
      <c r="B75" s="57">
        <v>0</v>
      </c>
      <c r="C75" s="57">
        <v>0</v>
      </c>
      <c r="D75" s="57">
        <v>0</v>
      </c>
      <c r="E75" s="57">
        <v>0</v>
      </c>
      <c r="F75" s="57">
        <v>0</v>
      </c>
      <c r="G75" s="57">
        <v>0</v>
      </c>
      <c r="H75" s="57">
        <v>0</v>
      </c>
      <c r="I75" s="57">
        <v>0</v>
      </c>
      <c r="J75" s="57">
        <v>0</v>
      </c>
      <c r="K75" s="57">
        <v>0</v>
      </c>
      <c r="L75" s="57">
        <v>0</v>
      </c>
      <c r="M75" s="57">
        <v>0</v>
      </c>
      <c r="N75" s="57">
        <v>0</v>
      </c>
      <c r="O75" s="57">
        <v>0</v>
      </c>
      <c r="P75" s="57">
        <v>0</v>
      </c>
      <c r="Q75" s="57">
        <v>0</v>
      </c>
      <c r="R75" s="57">
        <v>0</v>
      </c>
      <c r="S75" s="57">
        <v>0</v>
      </c>
    </row>
    <row r="76" spans="1:19" x14ac:dyDescent="0.2">
      <c r="A76" s="1436" t="s">
        <v>80</v>
      </c>
      <c r="B76" s="1437"/>
      <c r="C76" s="1437"/>
      <c r="D76" s="1437"/>
      <c r="E76" s="1437"/>
      <c r="F76" s="1437"/>
      <c r="G76" s="1437"/>
      <c r="H76" s="1437"/>
      <c r="I76" s="1437"/>
      <c r="J76" s="1437"/>
      <c r="K76" s="1437"/>
      <c r="L76" s="1437"/>
      <c r="M76" s="1437"/>
      <c r="N76" s="1437"/>
      <c r="O76" s="1437"/>
      <c r="P76" s="1437"/>
      <c r="Q76" s="1437"/>
      <c r="R76" s="1437"/>
      <c r="S76" s="1438"/>
    </row>
    <row r="77" spans="1:19" s="820" customFormat="1" x14ac:dyDescent="0.2">
      <c r="A77" s="57">
        <v>0</v>
      </c>
      <c r="B77" s="57">
        <v>0</v>
      </c>
      <c r="C77" s="57">
        <v>0</v>
      </c>
      <c r="D77" s="57">
        <v>0</v>
      </c>
      <c r="E77" s="57">
        <v>0</v>
      </c>
      <c r="F77" s="57">
        <v>0</v>
      </c>
      <c r="G77" s="57">
        <v>0</v>
      </c>
      <c r="H77" s="57">
        <v>0</v>
      </c>
      <c r="I77" s="57">
        <v>0</v>
      </c>
      <c r="J77" s="57">
        <v>0</v>
      </c>
      <c r="K77" s="57">
        <v>0</v>
      </c>
      <c r="L77" s="57">
        <v>0</v>
      </c>
      <c r="M77" s="57">
        <v>0</v>
      </c>
      <c r="N77" s="57">
        <v>0</v>
      </c>
      <c r="O77" s="57">
        <v>0</v>
      </c>
      <c r="P77" s="57">
        <v>0</v>
      </c>
      <c r="Q77" s="57">
        <v>0</v>
      </c>
      <c r="R77" s="57">
        <v>0</v>
      </c>
      <c r="S77" s="57">
        <v>0</v>
      </c>
    </row>
    <row r="78" spans="1:19" x14ac:dyDescent="0.2">
      <c r="A78" s="1439" t="s">
        <v>271</v>
      </c>
      <c r="B78" s="1440"/>
      <c r="C78" s="1440"/>
      <c r="D78" s="1440"/>
      <c r="E78" s="1440"/>
      <c r="F78" s="1440"/>
      <c r="G78" s="1440"/>
      <c r="H78" s="1440"/>
      <c r="I78" s="1440"/>
      <c r="J78" s="1440"/>
      <c r="K78" s="1440"/>
      <c r="L78" s="1440"/>
      <c r="M78" s="1440"/>
      <c r="N78" s="1440"/>
      <c r="O78" s="1440"/>
      <c r="P78" s="1440"/>
      <c r="Q78" s="1440"/>
      <c r="R78" s="1440"/>
      <c r="S78" s="1441"/>
    </row>
    <row r="79" spans="1:19" s="13" customFormat="1" x14ac:dyDescent="0.2">
      <c r="A79" s="65">
        <f>SUM(A77,A75,A73,A71,A69,A67,A65,A63,A61,A59,A57,A55)</f>
        <v>0</v>
      </c>
      <c r="B79" s="65">
        <f t="shared" ref="B79:S79" si="1">SUM(B77,B75,B73,B71,B69,B67,B65,B63,B61,B59,B57,B55)</f>
        <v>0</v>
      </c>
      <c r="C79" s="65">
        <f t="shared" si="1"/>
        <v>0</v>
      </c>
      <c r="D79" s="65">
        <f t="shared" si="1"/>
        <v>0</v>
      </c>
      <c r="E79" s="65">
        <f t="shared" si="1"/>
        <v>0</v>
      </c>
      <c r="F79" s="65">
        <f t="shared" si="1"/>
        <v>0</v>
      </c>
      <c r="G79" s="65">
        <f t="shared" si="1"/>
        <v>0</v>
      </c>
      <c r="H79" s="65">
        <f t="shared" si="1"/>
        <v>0</v>
      </c>
      <c r="I79" s="65">
        <f t="shared" si="1"/>
        <v>0</v>
      </c>
      <c r="J79" s="65">
        <f t="shared" si="1"/>
        <v>0</v>
      </c>
      <c r="K79" s="65">
        <f t="shared" si="1"/>
        <v>0</v>
      </c>
      <c r="L79" s="65">
        <f t="shared" si="1"/>
        <v>0</v>
      </c>
      <c r="M79" s="65">
        <f t="shared" si="1"/>
        <v>0</v>
      </c>
      <c r="N79" s="65">
        <f t="shared" si="1"/>
        <v>0</v>
      </c>
      <c r="O79" s="65">
        <f t="shared" si="1"/>
        <v>0</v>
      </c>
      <c r="P79" s="65">
        <f t="shared" si="1"/>
        <v>0</v>
      </c>
      <c r="Q79" s="65">
        <f t="shared" si="1"/>
        <v>0</v>
      </c>
      <c r="R79" s="65">
        <f t="shared" si="1"/>
        <v>0</v>
      </c>
      <c r="S79" s="65">
        <f t="shared" si="1"/>
        <v>0</v>
      </c>
    </row>
    <row r="80" spans="1:19" ht="13.5" thickBot="1" x14ac:dyDescent="0.25">
      <c r="A80" s="1442"/>
      <c r="B80" s="1443"/>
      <c r="C80" s="1443"/>
      <c r="D80" s="1443"/>
      <c r="E80" s="1443"/>
      <c r="F80" s="1443"/>
      <c r="G80" s="1443"/>
      <c r="H80" s="1443"/>
      <c r="I80" s="1443"/>
      <c r="J80" s="1443"/>
      <c r="K80" s="1443"/>
      <c r="L80" s="1443"/>
      <c r="M80" s="1443"/>
      <c r="N80" s="1443"/>
      <c r="O80" s="1443"/>
      <c r="P80" s="1443"/>
      <c r="Q80" s="1443"/>
      <c r="R80" s="1443"/>
      <c r="S80" s="1444"/>
    </row>
    <row r="81" spans="1:19" ht="22.5" customHeight="1" x14ac:dyDescent="0.2">
      <c r="A81" s="1409" t="s">
        <v>281</v>
      </c>
      <c r="B81" s="1410"/>
      <c r="C81" s="1410"/>
      <c r="D81" s="1410"/>
      <c r="E81" s="1410"/>
      <c r="F81" s="1410"/>
      <c r="G81" s="1410"/>
      <c r="H81" s="1410"/>
      <c r="I81" s="1410"/>
      <c r="J81" s="1410"/>
      <c r="K81" s="1410"/>
      <c r="L81" s="1410"/>
      <c r="M81" s="1410"/>
      <c r="N81" s="1410"/>
      <c r="O81" s="1410"/>
      <c r="P81" s="1410"/>
      <c r="Q81" s="1410"/>
      <c r="R81" s="1410"/>
      <c r="S81" s="1411"/>
    </row>
    <row r="82" spans="1:19" x14ac:dyDescent="0.2">
      <c r="A82" s="1412" t="s">
        <v>173</v>
      </c>
      <c r="B82" s="1413"/>
      <c r="C82" s="1413"/>
      <c r="D82" s="1413"/>
      <c r="E82" s="1413"/>
      <c r="F82" s="1413"/>
      <c r="G82" s="1413"/>
      <c r="H82" s="1413"/>
      <c r="I82" s="1413"/>
      <c r="J82" s="1413"/>
      <c r="K82" s="1413"/>
      <c r="L82" s="1413"/>
      <c r="M82" s="1413"/>
      <c r="N82" s="1413"/>
      <c r="O82" s="1413"/>
      <c r="P82" s="1413"/>
      <c r="Q82" s="1413"/>
      <c r="R82" s="1413"/>
      <c r="S82" s="1414"/>
    </row>
    <row r="83" spans="1:19" x14ac:dyDescent="0.2">
      <c r="A83" s="1415" t="s">
        <v>282</v>
      </c>
      <c r="B83" s="1416"/>
      <c r="C83" s="1416"/>
      <c r="D83" s="1416"/>
      <c r="E83" s="1416"/>
      <c r="F83" s="1416"/>
      <c r="G83" s="1416"/>
      <c r="H83" s="1416"/>
      <c r="I83" s="1416"/>
      <c r="J83" s="1416"/>
      <c r="K83" s="1416"/>
      <c r="L83" s="1416"/>
      <c r="M83" s="1416"/>
      <c r="N83" s="1416"/>
      <c r="O83" s="1416"/>
      <c r="P83" s="1416"/>
      <c r="Q83" s="1416"/>
      <c r="R83" s="1416"/>
      <c r="S83" s="1417"/>
    </row>
    <row r="84" spans="1:19" x14ac:dyDescent="0.2">
      <c r="A84" s="1415" t="s">
        <v>283</v>
      </c>
      <c r="B84" s="1416"/>
      <c r="C84" s="1416"/>
      <c r="D84" s="1416"/>
      <c r="E84" s="1416"/>
      <c r="F84" s="1416"/>
      <c r="G84" s="1416"/>
      <c r="H84" s="1416"/>
      <c r="I84" s="1416"/>
      <c r="J84" s="1416"/>
      <c r="K84" s="1416"/>
      <c r="L84" s="1416"/>
      <c r="M84" s="1416"/>
      <c r="N84" s="1416"/>
      <c r="O84" s="1416"/>
      <c r="P84" s="1416"/>
      <c r="Q84" s="1416"/>
      <c r="R84" s="1416"/>
      <c r="S84" s="1417"/>
    </row>
    <row r="85" spans="1:19" x14ac:dyDescent="0.2">
      <c r="A85" s="1415" t="s">
        <v>284</v>
      </c>
      <c r="B85" s="1416"/>
      <c r="C85" s="1416"/>
      <c r="D85" s="1416"/>
      <c r="E85" s="1416"/>
      <c r="F85" s="1416"/>
      <c r="G85" s="1416"/>
      <c r="H85" s="1416"/>
      <c r="I85" s="1416"/>
      <c r="J85" s="1416"/>
      <c r="K85" s="1416"/>
      <c r="L85" s="1416"/>
      <c r="M85" s="1416"/>
      <c r="N85" s="1416"/>
      <c r="O85" s="1416"/>
      <c r="P85" s="1416"/>
      <c r="Q85" s="1416"/>
      <c r="R85" s="1416"/>
      <c r="S85" s="1417"/>
    </row>
    <row r="86" spans="1:19" x14ac:dyDescent="0.2">
      <c r="A86" s="1415" t="s">
        <v>285</v>
      </c>
      <c r="B86" s="1416"/>
      <c r="C86" s="1416"/>
      <c r="D86" s="1416"/>
      <c r="E86" s="1416"/>
      <c r="F86" s="1416"/>
      <c r="G86" s="1416"/>
      <c r="H86" s="1416"/>
      <c r="I86" s="1416"/>
      <c r="J86" s="1416"/>
      <c r="K86" s="1416"/>
      <c r="L86" s="1416"/>
      <c r="M86" s="1416"/>
      <c r="N86" s="1416"/>
      <c r="O86" s="1416"/>
      <c r="P86" s="1416"/>
      <c r="Q86" s="1416"/>
      <c r="R86" s="1416"/>
      <c r="S86" s="1417"/>
    </row>
    <row r="87" spans="1:19" x14ac:dyDescent="0.2">
      <c r="A87" s="1415" t="s">
        <v>286</v>
      </c>
      <c r="B87" s="1416"/>
      <c r="C87" s="1416"/>
      <c r="D87" s="1416"/>
      <c r="E87" s="1416"/>
      <c r="F87" s="1416"/>
      <c r="G87" s="1416"/>
      <c r="H87" s="1416"/>
      <c r="I87" s="1416"/>
      <c r="J87" s="1416"/>
      <c r="K87" s="1416"/>
      <c r="L87" s="1416"/>
      <c r="M87" s="1416"/>
      <c r="N87" s="1416"/>
      <c r="O87" s="1416"/>
      <c r="P87" s="1416"/>
      <c r="Q87" s="1416"/>
      <c r="R87" s="1416"/>
      <c r="S87" s="1417"/>
    </row>
    <row r="88" spans="1:19" x14ac:dyDescent="0.2">
      <c r="A88" s="1415" t="s">
        <v>287</v>
      </c>
      <c r="B88" s="1416"/>
      <c r="C88" s="1416"/>
      <c r="D88" s="1416"/>
      <c r="E88" s="1416"/>
      <c r="F88" s="1416"/>
      <c r="G88" s="1416"/>
      <c r="H88" s="1416"/>
      <c r="I88" s="1416"/>
      <c r="J88" s="1416"/>
      <c r="K88" s="1416"/>
      <c r="L88" s="1416"/>
      <c r="M88" s="1416"/>
      <c r="N88" s="1416"/>
      <c r="O88" s="1416"/>
      <c r="P88" s="1416"/>
      <c r="Q88" s="1416"/>
      <c r="R88" s="1416"/>
      <c r="S88" s="1417"/>
    </row>
    <row r="89" spans="1:19" x14ac:dyDescent="0.2">
      <c r="A89" s="1415" t="s">
        <v>288</v>
      </c>
      <c r="B89" s="1416"/>
      <c r="C89" s="1416"/>
      <c r="D89" s="1416"/>
      <c r="E89" s="1416"/>
      <c r="F89" s="1416"/>
      <c r="G89" s="1416"/>
      <c r="H89" s="1416"/>
      <c r="I89" s="1416"/>
      <c r="J89" s="1416"/>
      <c r="K89" s="1416"/>
      <c r="L89" s="1416"/>
      <c r="M89" s="1416"/>
      <c r="N89" s="1416"/>
      <c r="O89" s="1416"/>
      <c r="P89" s="1416"/>
      <c r="Q89" s="1416"/>
      <c r="R89" s="1416"/>
      <c r="S89" s="1417"/>
    </row>
    <row r="90" spans="1:19" x14ac:dyDescent="0.2">
      <c r="A90" s="1418" t="s">
        <v>289</v>
      </c>
      <c r="B90" s="1419"/>
      <c r="C90" s="1419"/>
      <c r="D90" s="1419"/>
      <c r="E90" s="1419"/>
      <c r="F90" s="1419"/>
      <c r="G90" s="1419"/>
      <c r="H90" s="1419"/>
      <c r="I90" s="1419"/>
      <c r="J90" s="1419"/>
      <c r="K90" s="1419"/>
      <c r="L90" s="1419"/>
      <c r="M90" s="1419"/>
      <c r="N90" s="1419"/>
      <c r="O90" s="1419"/>
      <c r="P90" s="1419"/>
      <c r="Q90" s="1419"/>
      <c r="R90" s="1419"/>
      <c r="S90" s="1420"/>
    </row>
    <row r="91" spans="1:19" ht="28.5" customHeight="1" x14ac:dyDescent="0.2">
      <c r="A91" s="1421" t="s">
        <v>41</v>
      </c>
      <c r="B91" s="1422"/>
      <c r="C91" s="1422"/>
      <c r="D91" s="1422" t="s">
        <v>42</v>
      </c>
      <c r="E91" s="1422"/>
      <c r="F91" s="1422" t="s">
        <v>43</v>
      </c>
      <c r="G91" s="1422"/>
      <c r="H91" s="1422"/>
      <c r="I91" s="1422" t="s">
        <v>44</v>
      </c>
      <c r="J91" s="1422"/>
      <c r="K91" s="1423" t="s">
        <v>45</v>
      </c>
      <c r="L91" s="1424"/>
      <c r="M91" s="1424"/>
      <c r="N91" s="1425"/>
      <c r="O91" s="1426" t="s">
        <v>46</v>
      </c>
      <c r="P91" s="1426"/>
      <c r="Q91" s="1427"/>
      <c r="R91" s="1422" t="s">
        <v>47</v>
      </c>
      <c r="S91" s="1431"/>
    </row>
    <row r="92" spans="1:19" ht="30" customHeight="1" x14ac:dyDescent="0.2">
      <c r="A92" s="1432" t="s">
        <v>48</v>
      </c>
      <c r="B92" s="1429" t="s">
        <v>49</v>
      </c>
      <c r="C92" s="1433" t="s">
        <v>50</v>
      </c>
      <c r="D92" s="1429" t="s">
        <v>51</v>
      </c>
      <c r="E92" s="1429" t="s">
        <v>52</v>
      </c>
      <c r="F92" s="1423" t="s">
        <v>53</v>
      </c>
      <c r="G92" s="1435"/>
      <c r="H92" s="1428"/>
      <c r="I92" s="1429" t="s">
        <v>54</v>
      </c>
      <c r="J92" s="1429" t="s">
        <v>55</v>
      </c>
      <c r="K92" s="1423" t="s">
        <v>56</v>
      </c>
      <c r="L92" s="1428"/>
      <c r="M92" s="1423" t="s">
        <v>57</v>
      </c>
      <c r="N92" s="1428"/>
      <c r="O92" s="1429" t="s">
        <v>58</v>
      </c>
      <c r="P92" s="1429" t="s">
        <v>59</v>
      </c>
      <c r="Q92" s="1429" t="s">
        <v>60</v>
      </c>
      <c r="R92" s="1429" t="s">
        <v>61</v>
      </c>
      <c r="S92" s="1430" t="s">
        <v>62</v>
      </c>
    </row>
    <row r="93" spans="1:19" ht="58.5" customHeight="1" x14ac:dyDescent="0.2">
      <c r="A93" s="1421"/>
      <c r="B93" s="1422"/>
      <c r="C93" s="1434"/>
      <c r="D93" s="1422"/>
      <c r="E93" s="1422"/>
      <c r="F93" s="169" t="s">
        <v>63</v>
      </c>
      <c r="G93" s="169" t="s">
        <v>64</v>
      </c>
      <c r="H93" s="169" t="s">
        <v>65</v>
      </c>
      <c r="I93" s="1422"/>
      <c r="J93" s="1422"/>
      <c r="K93" s="56" t="s">
        <v>66</v>
      </c>
      <c r="L93" s="56" t="s">
        <v>67</v>
      </c>
      <c r="M93" s="56" t="s">
        <v>68</v>
      </c>
      <c r="N93" s="56" t="s">
        <v>67</v>
      </c>
      <c r="O93" s="1422"/>
      <c r="P93" s="1422"/>
      <c r="Q93" s="1422"/>
      <c r="R93" s="1422"/>
      <c r="S93" s="1431"/>
    </row>
    <row r="94" spans="1:19" x14ac:dyDescent="0.2">
      <c r="A94" s="1436" t="s">
        <v>69</v>
      </c>
      <c r="B94" s="1437"/>
      <c r="C94" s="1437"/>
      <c r="D94" s="1437"/>
      <c r="E94" s="1437"/>
      <c r="F94" s="1437"/>
      <c r="G94" s="1437"/>
      <c r="H94" s="1437"/>
      <c r="I94" s="1437"/>
      <c r="J94" s="1437"/>
      <c r="K94" s="1437"/>
      <c r="L94" s="1437"/>
      <c r="M94" s="1437"/>
      <c r="N94" s="1437"/>
      <c r="O94" s="1437"/>
      <c r="P94" s="1437"/>
      <c r="Q94" s="1437"/>
      <c r="R94" s="1437"/>
      <c r="S94" s="1438"/>
    </row>
    <row r="95" spans="1:19" x14ac:dyDescent="0.2">
      <c r="A95" s="57">
        <v>0</v>
      </c>
      <c r="B95" s="57">
        <v>0</v>
      </c>
      <c r="C95" s="57">
        <v>0</v>
      </c>
      <c r="D95" s="57">
        <v>0</v>
      </c>
      <c r="E95" s="57">
        <v>0</v>
      </c>
      <c r="F95" s="57">
        <v>0</v>
      </c>
      <c r="G95" s="57">
        <v>0</v>
      </c>
      <c r="H95" s="57">
        <v>0</v>
      </c>
      <c r="I95" s="57">
        <v>0</v>
      </c>
      <c r="J95" s="57">
        <v>0</v>
      </c>
      <c r="K95" s="57">
        <v>0</v>
      </c>
      <c r="L95" s="57">
        <v>0</v>
      </c>
      <c r="M95" s="57">
        <v>0</v>
      </c>
      <c r="N95" s="57">
        <v>0</v>
      </c>
      <c r="O95" s="57">
        <v>0</v>
      </c>
      <c r="P95" s="57">
        <v>0</v>
      </c>
      <c r="Q95" s="57">
        <v>0</v>
      </c>
      <c r="R95" s="57">
        <v>0</v>
      </c>
      <c r="S95" s="57">
        <v>0</v>
      </c>
    </row>
    <row r="96" spans="1:19" x14ac:dyDescent="0.2">
      <c r="A96" s="1126" t="s">
        <v>70</v>
      </c>
      <c r="B96" s="966"/>
      <c r="C96" s="966"/>
      <c r="D96" s="966"/>
      <c r="E96" s="966"/>
      <c r="F96" s="966"/>
      <c r="G96" s="966"/>
      <c r="H96" s="966"/>
      <c r="I96" s="966"/>
      <c r="J96" s="966"/>
      <c r="K96" s="966"/>
      <c r="L96" s="966"/>
      <c r="M96" s="966"/>
      <c r="N96" s="966"/>
      <c r="O96" s="966"/>
      <c r="P96" s="966"/>
      <c r="Q96" s="966"/>
      <c r="R96" s="966"/>
      <c r="S96" s="1127"/>
    </row>
    <row r="97" spans="1:19" s="379" customFormat="1" x14ac:dyDescent="0.2">
      <c r="A97" s="57">
        <v>0</v>
      </c>
      <c r="B97" s="57">
        <v>0</v>
      </c>
      <c r="C97" s="57">
        <v>0</v>
      </c>
      <c r="D97" s="57">
        <v>0</v>
      </c>
      <c r="E97" s="57">
        <v>0</v>
      </c>
      <c r="F97" s="57">
        <v>0</v>
      </c>
      <c r="G97" s="57">
        <v>0</v>
      </c>
      <c r="H97" s="57">
        <v>0</v>
      </c>
      <c r="I97" s="57">
        <v>0</v>
      </c>
      <c r="J97" s="57">
        <v>0</v>
      </c>
      <c r="K97" s="57">
        <v>0</v>
      </c>
      <c r="L97" s="57">
        <v>0</v>
      </c>
      <c r="M97" s="57">
        <v>0</v>
      </c>
      <c r="N97" s="57">
        <v>0</v>
      </c>
      <c r="O97" s="57">
        <v>0</v>
      </c>
      <c r="P97" s="57">
        <v>0</v>
      </c>
      <c r="Q97" s="57">
        <v>0</v>
      </c>
      <c r="R97" s="57">
        <v>0</v>
      </c>
      <c r="S97" s="57">
        <v>0</v>
      </c>
    </row>
    <row r="98" spans="1:19" x14ac:dyDescent="0.2">
      <c r="A98" s="1022" t="s">
        <v>71</v>
      </c>
      <c r="B98" s="826"/>
      <c r="C98" s="826"/>
      <c r="D98" s="826"/>
      <c r="E98" s="826"/>
      <c r="F98" s="826"/>
      <c r="G98" s="826"/>
      <c r="H98" s="826"/>
      <c r="I98" s="826"/>
      <c r="J98" s="826"/>
      <c r="K98" s="826"/>
      <c r="L98" s="826"/>
      <c r="M98" s="826"/>
      <c r="N98" s="826"/>
      <c r="O98" s="826"/>
      <c r="P98" s="826"/>
      <c r="Q98" s="826"/>
      <c r="R98" s="826"/>
      <c r="S98" s="1023"/>
    </row>
    <row r="99" spans="1:19" s="460" customFormat="1" x14ac:dyDescent="0.2">
      <c r="A99" s="57">
        <v>0</v>
      </c>
      <c r="B99" s="57">
        <v>0</v>
      </c>
      <c r="C99" s="57">
        <v>0</v>
      </c>
      <c r="D99" s="57">
        <v>0</v>
      </c>
      <c r="E99" s="57">
        <v>0</v>
      </c>
      <c r="F99" s="57">
        <v>0</v>
      </c>
      <c r="G99" s="57">
        <v>0</v>
      </c>
      <c r="H99" s="57">
        <v>0</v>
      </c>
      <c r="I99" s="57">
        <v>0</v>
      </c>
      <c r="J99" s="57">
        <v>0</v>
      </c>
      <c r="K99" s="57">
        <v>0</v>
      </c>
      <c r="L99" s="57">
        <v>0</v>
      </c>
      <c r="M99" s="57">
        <v>0</v>
      </c>
      <c r="N99" s="57">
        <v>0</v>
      </c>
      <c r="O99" s="57">
        <v>0</v>
      </c>
      <c r="P99" s="57">
        <v>0</v>
      </c>
      <c r="Q99" s="57">
        <v>0</v>
      </c>
      <c r="R99" s="57">
        <v>0</v>
      </c>
      <c r="S99" s="57">
        <v>0</v>
      </c>
    </row>
    <row r="100" spans="1:19" x14ac:dyDescent="0.2">
      <c r="A100" s="1022" t="s">
        <v>72</v>
      </c>
      <c r="B100" s="826"/>
      <c r="C100" s="826"/>
      <c r="D100" s="826"/>
      <c r="E100" s="826"/>
      <c r="F100" s="826"/>
      <c r="G100" s="826"/>
      <c r="H100" s="826"/>
      <c r="I100" s="826"/>
      <c r="J100" s="826"/>
      <c r="K100" s="826"/>
      <c r="L100" s="826"/>
      <c r="M100" s="826"/>
      <c r="N100" s="826"/>
      <c r="O100" s="826"/>
      <c r="P100" s="826"/>
      <c r="Q100" s="826"/>
      <c r="R100" s="826"/>
      <c r="S100" s="1023"/>
    </row>
    <row r="101" spans="1:19" s="587" customFormat="1" x14ac:dyDescent="0.2">
      <c r="A101" s="57">
        <v>0</v>
      </c>
      <c r="B101" s="57">
        <v>0</v>
      </c>
      <c r="C101" s="57">
        <v>0</v>
      </c>
      <c r="D101" s="57">
        <v>0</v>
      </c>
      <c r="E101" s="57">
        <v>0</v>
      </c>
      <c r="F101" s="57">
        <v>0</v>
      </c>
      <c r="G101" s="57">
        <v>0</v>
      </c>
      <c r="H101" s="57">
        <v>0</v>
      </c>
      <c r="I101" s="57">
        <v>0</v>
      </c>
      <c r="J101" s="57">
        <v>0</v>
      </c>
      <c r="K101" s="57">
        <v>0</v>
      </c>
      <c r="L101" s="57">
        <v>0</v>
      </c>
      <c r="M101" s="57">
        <v>0</v>
      </c>
      <c r="N101" s="57">
        <v>0</v>
      </c>
      <c r="O101" s="57">
        <v>0</v>
      </c>
      <c r="P101" s="57">
        <v>0</v>
      </c>
      <c r="Q101" s="57">
        <v>0</v>
      </c>
      <c r="R101" s="57">
        <v>0</v>
      </c>
      <c r="S101" s="57">
        <v>0</v>
      </c>
    </row>
    <row r="102" spans="1:19" x14ac:dyDescent="0.2">
      <c r="A102" s="1033" t="s">
        <v>73</v>
      </c>
      <c r="B102" s="832"/>
      <c r="C102" s="832"/>
      <c r="D102" s="832"/>
      <c r="E102" s="832"/>
      <c r="F102" s="832"/>
      <c r="G102" s="832"/>
      <c r="H102" s="832"/>
      <c r="I102" s="832"/>
      <c r="J102" s="832"/>
      <c r="K102" s="832"/>
      <c r="L102" s="832"/>
      <c r="M102" s="832"/>
      <c r="N102" s="832"/>
      <c r="O102" s="832"/>
      <c r="P102" s="832"/>
      <c r="Q102" s="832"/>
      <c r="R102" s="832"/>
      <c r="S102" s="1034"/>
    </row>
    <row r="103" spans="1:19" s="587" customFormat="1" x14ac:dyDescent="0.2">
      <c r="A103" s="57">
        <v>0</v>
      </c>
      <c r="B103" s="57">
        <v>0</v>
      </c>
      <c r="C103" s="57">
        <v>0</v>
      </c>
      <c r="D103" s="57">
        <v>0</v>
      </c>
      <c r="E103" s="57">
        <v>0</v>
      </c>
      <c r="F103" s="57">
        <v>0</v>
      </c>
      <c r="G103" s="57">
        <v>0</v>
      </c>
      <c r="H103" s="57">
        <v>0</v>
      </c>
      <c r="I103" s="57">
        <v>0</v>
      </c>
      <c r="J103" s="57">
        <v>0</v>
      </c>
      <c r="K103" s="57">
        <v>0</v>
      </c>
      <c r="L103" s="57">
        <v>0</v>
      </c>
      <c r="M103" s="57">
        <v>0</v>
      </c>
      <c r="N103" s="57">
        <v>0</v>
      </c>
      <c r="O103" s="57">
        <v>0</v>
      </c>
      <c r="P103" s="57">
        <v>0</v>
      </c>
      <c r="Q103" s="57">
        <v>0</v>
      </c>
      <c r="R103" s="57">
        <v>0</v>
      </c>
      <c r="S103" s="57">
        <v>0</v>
      </c>
    </row>
    <row r="104" spans="1:19" x14ac:dyDescent="0.2">
      <c r="A104" s="1022" t="s">
        <v>74</v>
      </c>
      <c r="B104" s="826"/>
      <c r="C104" s="826"/>
      <c r="D104" s="826"/>
      <c r="E104" s="826"/>
      <c r="F104" s="826"/>
      <c r="G104" s="826"/>
      <c r="H104" s="826"/>
      <c r="I104" s="826"/>
      <c r="J104" s="826"/>
      <c r="K104" s="826"/>
      <c r="L104" s="826"/>
      <c r="M104" s="826"/>
      <c r="N104" s="826"/>
      <c r="O104" s="826"/>
      <c r="P104" s="826"/>
      <c r="Q104" s="826"/>
      <c r="R104" s="826"/>
      <c r="S104" s="1023"/>
    </row>
    <row r="105" spans="1:19" s="633" customFormat="1" x14ac:dyDescent="0.2">
      <c r="A105" s="57">
        <v>0</v>
      </c>
      <c r="B105" s="57">
        <v>0</v>
      </c>
      <c r="C105" s="57">
        <v>0</v>
      </c>
      <c r="D105" s="57">
        <v>0</v>
      </c>
      <c r="E105" s="57">
        <v>0</v>
      </c>
      <c r="F105" s="57">
        <v>0</v>
      </c>
      <c r="G105" s="57">
        <v>0</v>
      </c>
      <c r="H105" s="57">
        <v>0</v>
      </c>
      <c r="I105" s="57">
        <v>0</v>
      </c>
      <c r="J105" s="57">
        <v>0</v>
      </c>
      <c r="K105" s="57">
        <v>0</v>
      </c>
      <c r="L105" s="57">
        <v>0</v>
      </c>
      <c r="M105" s="57">
        <v>0</v>
      </c>
      <c r="N105" s="57">
        <v>0</v>
      </c>
      <c r="O105" s="57">
        <v>0</v>
      </c>
      <c r="P105" s="57">
        <v>0</v>
      </c>
      <c r="Q105" s="57">
        <v>0</v>
      </c>
      <c r="R105" s="57">
        <v>0</v>
      </c>
      <c r="S105" s="57">
        <v>0</v>
      </c>
    </row>
    <row r="106" spans="1:19" x14ac:dyDescent="0.2">
      <c r="A106" s="1022" t="s">
        <v>75</v>
      </c>
      <c r="B106" s="826"/>
      <c r="C106" s="826"/>
      <c r="D106" s="826"/>
      <c r="E106" s="826"/>
      <c r="F106" s="826"/>
      <c r="G106" s="826"/>
      <c r="H106" s="826"/>
      <c r="I106" s="826"/>
      <c r="J106" s="826"/>
      <c r="K106" s="826"/>
      <c r="L106" s="826"/>
      <c r="M106" s="826"/>
      <c r="N106" s="826"/>
      <c r="O106" s="826"/>
      <c r="P106" s="826"/>
      <c r="Q106" s="826"/>
      <c r="R106" s="826"/>
      <c r="S106" s="1023"/>
    </row>
    <row r="107" spans="1:19" s="653" customFormat="1" x14ac:dyDescent="0.2">
      <c r="A107" s="57">
        <v>0</v>
      </c>
      <c r="B107" s="57">
        <v>0</v>
      </c>
      <c r="C107" s="57">
        <v>0</v>
      </c>
      <c r="D107" s="57">
        <v>0</v>
      </c>
      <c r="E107" s="57">
        <v>0</v>
      </c>
      <c r="F107" s="57">
        <v>0</v>
      </c>
      <c r="G107" s="57">
        <v>0</v>
      </c>
      <c r="H107" s="57">
        <v>0</v>
      </c>
      <c r="I107" s="57">
        <v>0</v>
      </c>
      <c r="J107" s="57">
        <v>0</v>
      </c>
      <c r="K107" s="57">
        <v>0</v>
      </c>
      <c r="L107" s="57">
        <v>0</v>
      </c>
      <c r="M107" s="57">
        <v>0</v>
      </c>
      <c r="N107" s="57">
        <v>0</v>
      </c>
      <c r="O107" s="57">
        <v>0</v>
      </c>
      <c r="P107" s="57">
        <v>0</v>
      </c>
      <c r="Q107" s="57">
        <v>0</v>
      </c>
      <c r="R107" s="57">
        <v>0</v>
      </c>
      <c r="S107" s="57">
        <v>0</v>
      </c>
    </row>
    <row r="108" spans="1:19" x14ac:dyDescent="0.2">
      <c r="A108" s="1022" t="s">
        <v>76</v>
      </c>
      <c r="B108" s="826"/>
      <c r="C108" s="826"/>
      <c r="D108" s="826"/>
      <c r="E108" s="826"/>
      <c r="F108" s="826"/>
      <c r="G108" s="826"/>
      <c r="H108" s="826"/>
      <c r="I108" s="826"/>
      <c r="J108" s="826"/>
      <c r="K108" s="826"/>
      <c r="L108" s="826"/>
      <c r="M108" s="826"/>
      <c r="N108" s="826"/>
      <c r="O108" s="826"/>
      <c r="P108" s="826"/>
      <c r="Q108" s="826"/>
      <c r="R108" s="826"/>
      <c r="S108" s="1023"/>
    </row>
    <row r="109" spans="1:19" s="690" customFormat="1" x14ac:dyDescent="0.2">
      <c r="A109" s="57">
        <v>0</v>
      </c>
      <c r="B109" s="57">
        <v>0</v>
      </c>
      <c r="C109" s="57">
        <v>0</v>
      </c>
      <c r="D109" s="57">
        <v>0</v>
      </c>
      <c r="E109" s="57">
        <v>0</v>
      </c>
      <c r="F109" s="57">
        <v>0</v>
      </c>
      <c r="G109" s="57">
        <v>0</v>
      </c>
      <c r="H109" s="57">
        <v>0</v>
      </c>
      <c r="I109" s="57">
        <v>0</v>
      </c>
      <c r="J109" s="57">
        <v>0</v>
      </c>
      <c r="K109" s="57">
        <v>0</v>
      </c>
      <c r="L109" s="57">
        <v>0</v>
      </c>
      <c r="M109" s="57">
        <v>0</v>
      </c>
      <c r="N109" s="57">
        <v>0</v>
      </c>
      <c r="O109" s="57">
        <v>0</v>
      </c>
      <c r="P109" s="57">
        <v>0</v>
      </c>
      <c r="Q109" s="57">
        <v>0</v>
      </c>
      <c r="R109" s="57">
        <v>0</v>
      </c>
      <c r="S109" s="57">
        <v>0</v>
      </c>
    </row>
    <row r="110" spans="1:19" x14ac:dyDescent="0.2">
      <c r="A110" s="1022" t="s">
        <v>77</v>
      </c>
      <c r="B110" s="826"/>
      <c r="C110" s="826"/>
      <c r="D110" s="826"/>
      <c r="E110" s="826"/>
      <c r="F110" s="826"/>
      <c r="G110" s="826"/>
      <c r="H110" s="826"/>
      <c r="I110" s="826"/>
      <c r="J110" s="826"/>
      <c r="K110" s="826"/>
      <c r="L110" s="826"/>
      <c r="M110" s="826"/>
      <c r="N110" s="826"/>
      <c r="O110" s="826"/>
      <c r="P110" s="826"/>
      <c r="Q110" s="826"/>
      <c r="R110" s="826"/>
      <c r="S110" s="1023"/>
    </row>
    <row r="111" spans="1:19" s="737" customFormat="1" x14ac:dyDescent="0.2">
      <c r="A111" s="57">
        <v>0</v>
      </c>
      <c r="B111" s="57">
        <v>0</v>
      </c>
      <c r="C111" s="57">
        <v>0</v>
      </c>
      <c r="D111" s="57">
        <v>0</v>
      </c>
      <c r="E111" s="57">
        <v>0</v>
      </c>
      <c r="F111" s="57">
        <v>0</v>
      </c>
      <c r="G111" s="57">
        <v>0</v>
      </c>
      <c r="H111" s="57">
        <v>0</v>
      </c>
      <c r="I111" s="57">
        <v>0</v>
      </c>
      <c r="J111" s="57">
        <v>0</v>
      </c>
      <c r="K111" s="57">
        <v>0</v>
      </c>
      <c r="L111" s="57">
        <v>0</v>
      </c>
      <c r="M111" s="57">
        <v>0</v>
      </c>
      <c r="N111" s="57">
        <v>0</v>
      </c>
      <c r="O111" s="57">
        <v>0</v>
      </c>
      <c r="P111" s="57">
        <v>0</v>
      </c>
      <c r="Q111" s="57">
        <v>0</v>
      </c>
      <c r="R111" s="57">
        <v>0</v>
      </c>
      <c r="S111" s="57">
        <v>0</v>
      </c>
    </row>
    <row r="112" spans="1:19" x14ac:dyDescent="0.2">
      <c r="A112" s="1436" t="s">
        <v>78</v>
      </c>
      <c r="B112" s="1437"/>
      <c r="C112" s="1437"/>
      <c r="D112" s="1437"/>
      <c r="E112" s="1437"/>
      <c r="F112" s="1437"/>
      <c r="G112" s="1437"/>
      <c r="H112" s="1437"/>
      <c r="I112" s="1437"/>
      <c r="J112" s="1437"/>
      <c r="K112" s="1437"/>
      <c r="L112" s="1437"/>
      <c r="M112" s="1437"/>
      <c r="N112" s="1437"/>
      <c r="O112" s="1437"/>
      <c r="P112" s="1437"/>
      <c r="Q112" s="1437"/>
      <c r="R112" s="1437"/>
      <c r="S112" s="1438"/>
    </row>
    <row r="113" spans="1:19" s="767" customFormat="1" x14ac:dyDescent="0.2">
      <c r="A113" s="57">
        <v>0</v>
      </c>
      <c r="B113" s="57">
        <v>0</v>
      </c>
      <c r="C113" s="57">
        <v>0</v>
      </c>
      <c r="D113" s="57">
        <v>0</v>
      </c>
      <c r="E113" s="57">
        <v>0</v>
      </c>
      <c r="F113" s="57">
        <v>0</v>
      </c>
      <c r="G113" s="57">
        <v>0</v>
      </c>
      <c r="H113" s="57">
        <v>0</v>
      </c>
      <c r="I113" s="57">
        <v>0</v>
      </c>
      <c r="J113" s="57">
        <v>0</v>
      </c>
      <c r="K113" s="57">
        <v>0</v>
      </c>
      <c r="L113" s="57">
        <v>0</v>
      </c>
      <c r="M113" s="57">
        <v>0</v>
      </c>
      <c r="N113" s="57">
        <v>0</v>
      </c>
      <c r="O113" s="57">
        <v>0</v>
      </c>
      <c r="P113" s="57">
        <v>0</v>
      </c>
      <c r="Q113" s="57">
        <v>0</v>
      </c>
      <c r="R113" s="57">
        <v>0</v>
      </c>
      <c r="S113" s="57">
        <v>0</v>
      </c>
    </row>
    <row r="114" spans="1:19" x14ac:dyDescent="0.2">
      <c r="A114" s="1436" t="s">
        <v>79</v>
      </c>
      <c r="B114" s="1437"/>
      <c r="C114" s="1437"/>
      <c r="D114" s="1437"/>
      <c r="E114" s="1437"/>
      <c r="F114" s="1437"/>
      <c r="G114" s="1437"/>
      <c r="H114" s="1437"/>
      <c r="I114" s="1437"/>
      <c r="J114" s="1437"/>
      <c r="K114" s="1437"/>
      <c r="L114" s="1437"/>
      <c r="M114" s="1437"/>
      <c r="N114" s="1437"/>
      <c r="O114" s="1437"/>
      <c r="P114" s="1437"/>
      <c r="Q114" s="1437"/>
      <c r="R114" s="1437"/>
      <c r="S114" s="1438"/>
    </row>
    <row r="115" spans="1:19" s="793" customFormat="1" x14ac:dyDescent="0.2">
      <c r="A115" s="57">
        <v>0</v>
      </c>
      <c r="B115" s="57">
        <v>0</v>
      </c>
      <c r="C115" s="57">
        <v>0</v>
      </c>
      <c r="D115" s="57">
        <v>0</v>
      </c>
      <c r="E115" s="57">
        <v>0</v>
      </c>
      <c r="F115" s="57">
        <v>0</v>
      </c>
      <c r="G115" s="57">
        <v>0</v>
      </c>
      <c r="H115" s="57">
        <v>0</v>
      </c>
      <c r="I115" s="57">
        <v>0</v>
      </c>
      <c r="J115" s="57">
        <v>0</v>
      </c>
      <c r="K115" s="57">
        <v>0</v>
      </c>
      <c r="L115" s="57">
        <v>0</v>
      </c>
      <c r="M115" s="57">
        <v>0</v>
      </c>
      <c r="N115" s="57">
        <v>0</v>
      </c>
      <c r="O115" s="57">
        <v>0</v>
      </c>
      <c r="P115" s="57">
        <v>0</v>
      </c>
      <c r="Q115" s="57">
        <v>0</v>
      </c>
      <c r="R115" s="57">
        <v>0</v>
      </c>
      <c r="S115" s="57">
        <v>0</v>
      </c>
    </row>
    <row r="116" spans="1:19" x14ac:dyDescent="0.2">
      <c r="A116" s="1436" t="s">
        <v>80</v>
      </c>
      <c r="B116" s="1437"/>
      <c r="C116" s="1437"/>
      <c r="D116" s="1437"/>
      <c r="E116" s="1437"/>
      <c r="F116" s="1437"/>
      <c r="G116" s="1437"/>
      <c r="H116" s="1437"/>
      <c r="I116" s="1437"/>
      <c r="J116" s="1437"/>
      <c r="K116" s="1437"/>
      <c r="L116" s="1437"/>
      <c r="M116" s="1437"/>
      <c r="N116" s="1437"/>
      <c r="O116" s="1437"/>
      <c r="P116" s="1437"/>
      <c r="Q116" s="1437"/>
      <c r="R116" s="1437"/>
      <c r="S116" s="1438"/>
    </row>
    <row r="117" spans="1:19" s="820" customFormat="1" x14ac:dyDescent="0.2">
      <c r="A117" s="57">
        <v>0</v>
      </c>
      <c r="B117" s="57">
        <v>0</v>
      </c>
      <c r="C117" s="57">
        <v>0</v>
      </c>
      <c r="D117" s="57">
        <v>0</v>
      </c>
      <c r="E117" s="57">
        <v>0</v>
      </c>
      <c r="F117" s="57">
        <v>0</v>
      </c>
      <c r="G117" s="57">
        <v>0</v>
      </c>
      <c r="H117" s="57">
        <v>0</v>
      </c>
      <c r="I117" s="57">
        <v>0</v>
      </c>
      <c r="J117" s="57">
        <v>0</v>
      </c>
      <c r="K117" s="57">
        <v>0</v>
      </c>
      <c r="L117" s="57">
        <v>0</v>
      </c>
      <c r="M117" s="57">
        <v>0</v>
      </c>
      <c r="N117" s="57">
        <v>0</v>
      </c>
      <c r="O117" s="57">
        <v>0</v>
      </c>
      <c r="P117" s="57">
        <v>0</v>
      </c>
      <c r="Q117" s="57">
        <v>0</v>
      </c>
      <c r="R117" s="57">
        <v>0</v>
      </c>
      <c r="S117" s="57">
        <v>0</v>
      </c>
    </row>
    <row r="118" spans="1:19" x14ac:dyDescent="0.2">
      <c r="A118" s="1439" t="s">
        <v>271</v>
      </c>
      <c r="B118" s="1440"/>
      <c r="C118" s="1440"/>
      <c r="D118" s="1440"/>
      <c r="E118" s="1440"/>
      <c r="F118" s="1440"/>
      <c r="G118" s="1440"/>
      <c r="H118" s="1440"/>
      <c r="I118" s="1440"/>
      <c r="J118" s="1440"/>
      <c r="K118" s="1440"/>
      <c r="L118" s="1440"/>
      <c r="M118" s="1440"/>
      <c r="N118" s="1440"/>
      <c r="O118" s="1440"/>
      <c r="P118" s="1440"/>
      <c r="Q118" s="1440"/>
      <c r="R118" s="1440"/>
      <c r="S118" s="1441"/>
    </row>
    <row r="119" spans="1:19" s="13" customFormat="1" x14ac:dyDescent="0.2">
      <c r="A119" s="64">
        <f>SUM(A117,A115,A113,A111,A109,A107,A105,A103,A101,A99,A97,A95)</f>
        <v>0</v>
      </c>
      <c r="B119" s="64">
        <f>SUM(B117,B115,B113,B111,B109,B107,B105,B103,B101,B99,B97,B95)</f>
        <v>0</v>
      </c>
      <c r="C119" s="64">
        <f t="shared" ref="C119:S119" si="2">SUM(C117,C115,C113,C111,C109,C107,C105,C103,C101,C99,C97,C95)</f>
        <v>0</v>
      </c>
      <c r="D119" s="64">
        <f t="shared" si="2"/>
        <v>0</v>
      </c>
      <c r="E119" s="64">
        <f t="shared" si="2"/>
        <v>0</v>
      </c>
      <c r="F119" s="64">
        <f t="shared" si="2"/>
        <v>0</v>
      </c>
      <c r="G119" s="64">
        <f t="shared" si="2"/>
        <v>0</v>
      </c>
      <c r="H119" s="64">
        <f t="shared" si="2"/>
        <v>0</v>
      </c>
      <c r="I119" s="64">
        <f t="shared" si="2"/>
        <v>0</v>
      </c>
      <c r="J119" s="64">
        <f t="shared" si="2"/>
        <v>0</v>
      </c>
      <c r="K119" s="64">
        <f t="shared" si="2"/>
        <v>0</v>
      </c>
      <c r="L119" s="64">
        <f t="shared" si="2"/>
        <v>0</v>
      </c>
      <c r="M119" s="64">
        <f t="shared" si="2"/>
        <v>0</v>
      </c>
      <c r="N119" s="64">
        <f t="shared" si="2"/>
        <v>0</v>
      </c>
      <c r="O119" s="64">
        <f t="shared" si="2"/>
        <v>0</v>
      </c>
      <c r="P119" s="64">
        <f t="shared" si="2"/>
        <v>0</v>
      </c>
      <c r="Q119" s="64">
        <f t="shared" si="2"/>
        <v>0</v>
      </c>
      <c r="R119" s="64">
        <f t="shared" si="2"/>
        <v>0</v>
      </c>
      <c r="S119" s="64">
        <f t="shared" si="2"/>
        <v>0</v>
      </c>
    </row>
    <row r="120" spans="1:19" ht="13.5" thickBot="1" x14ac:dyDescent="0.25">
      <c r="A120" s="1451"/>
      <c r="B120" s="1451"/>
      <c r="C120" s="1451"/>
      <c r="D120" s="1451"/>
      <c r="E120" s="1451"/>
      <c r="F120" s="1451"/>
      <c r="G120" s="1451"/>
      <c r="H120" s="1451"/>
      <c r="I120" s="1451"/>
      <c r="J120" s="1451"/>
      <c r="K120" s="1451"/>
      <c r="L120" s="1451"/>
      <c r="M120" s="1451"/>
      <c r="N120" s="1451"/>
      <c r="O120" s="1451"/>
      <c r="P120" s="1451"/>
      <c r="Q120" s="1451"/>
      <c r="R120" s="1451"/>
      <c r="S120" s="1451"/>
    </row>
    <row r="121" spans="1:19" ht="22.5" customHeight="1" x14ac:dyDescent="0.2">
      <c r="A121" s="1409" t="s">
        <v>290</v>
      </c>
      <c r="B121" s="1410"/>
      <c r="C121" s="1410"/>
      <c r="D121" s="1410"/>
      <c r="E121" s="1410"/>
      <c r="F121" s="1410"/>
      <c r="G121" s="1410"/>
      <c r="H121" s="1410"/>
      <c r="I121" s="1410"/>
      <c r="J121" s="1410"/>
      <c r="K121" s="1410"/>
      <c r="L121" s="1410"/>
      <c r="M121" s="1410"/>
      <c r="N121" s="1410"/>
      <c r="O121" s="1410"/>
      <c r="P121" s="1410"/>
      <c r="Q121" s="1410"/>
      <c r="R121" s="1410"/>
      <c r="S121" s="1411"/>
    </row>
    <row r="122" spans="1:19" x14ac:dyDescent="0.2">
      <c r="A122" s="1412" t="s">
        <v>173</v>
      </c>
      <c r="B122" s="1413"/>
      <c r="C122" s="1413"/>
      <c r="D122" s="1413"/>
      <c r="E122" s="1413"/>
      <c r="F122" s="1413"/>
      <c r="G122" s="1413"/>
      <c r="H122" s="1413"/>
      <c r="I122" s="1413"/>
      <c r="J122" s="1413"/>
      <c r="K122" s="1413"/>
      <c r="L122" s="1413"/>
      <c r="M122" s="1413"/>
      <c r="N122" s="1413"/>
      <c r="O122" s="1413"/>
      <c r="P122" s="1413"/>
      <c r="Q122" s="1413"/>
      <c r="R122" s="1413"/>
      <c r="S122" s="1414"/>
    </row>
    <row r="123" spans="1:19" x14ac:dyDescent="0.2">
      <c r="A123" s="1415" t="s">
        <v>291</v>
      </c>
      <c r="B123" s="1416"/>
      <c r="C123" s="1416"/>
      <c r="D123" s="1416"/>
      <c r="E123" s="1416"/>
      <c r="F123" s="1416"/>
      <c r="G123" s="1416"/>
      <c r="H123" s="1416"/>
      <c r="I123" s="1416"/>
      <c r="J123" s="1416"/>
      <c r="K123" s="1416"/>
      <c r="L123" s="1416"/>
      <c r="M123" s="1416"/>
      <c r="N123" s="1416"/>
      <c r="O123" s="1416"/>
      <c r="P123" s="1416"/>
      <c r="Q123" s="1416"/>
      <c r="R123" s="1416"/>
      <c r="S123" s="1417"/>
    </row>
    <row r="124" spans="1:19" x14ac:dyDescent="0.2">
      <c r="A124" s="1415" t="s">
        <v>292</v>
      </c>
      <c r="B124" s="1416"/>
      <c r="C124" s="1416"/>
      <c r="D124" s="1416"/>
      <c r="E124" s="1416"/>
      <c r="F124" s="1416"/>
      <c r="G124" s="1416"/>
      <c r="H124" s="1416"/>
      <c r="I124" s="1416"/>
      <c r="J124" s="1416"/>
      <c r="K124" s="1416"/>
      <c r="L124" s="1416"/>
      <c r="M124" s="1416"/>
      <c r="N124" s="1416"/>
      <c r="O124" s="1416"/>
      <c r="P124" s="1416"/>
      <c r="Q124" s="1416"/>
      <c r="R124" s="1416"/>
      <c r="S124" s="1417"/>
    </row>
    <row r="125" spans="1:19" x14ac:dyDescent="0.2">
      <c r="A125" s="1415" t="s">
        <v>293</v>
      </c>
      <c r="B125" s="1416"/>
      <c r="C125" s="1416"/>
      <c r="D125" s="1416"/>
      <c r="E125" s="1416"/>
      <c r="F125" s="1416"/>
      <c r="G125" s="1416"/>
      <c r="H125" s="1416"/>
      <c r="I125" s="1416"/>
      <c r="J125" s="1416"/>
      <c r="K125" s="1416"/>
      <c r="L125" s="1416"/>
      <c r="M125" s="1416"/>
      <c r="N125" s="1416"/>
      <c r="O125" s="1416"/>
      <c r="P125" s="1416"/>
      <c r="Q125" s="1416"/>
      <c r="R125" s="1416"/>
      <c r="S125" s="1417"/>
    </row>
    <row r="126" spans="1:19" x14ac:dyDescent="0.2">
      <c r="A126" s="1415" t="s">
        <v>294</v>
      </c>
      <c r="B126" s="1416"/>
      <c r="C126" s="1416"/>
      <c r="D126" s="1416"/>
      <c r="E126" s="1416"/>
      <c r="F126" s="1416"/>
      <c r="G126" s="1416"/>
      <c r="H126" s="1416"/>
      <c r="I126" s="1416"/>
      <c r="J126" s="1416"/>
      <c r="K126" s="1416"/>
      <c r="L126" s="1416"/>
      <c r="M126" s="1416"/>
      <c r="N126" s="1416"/>
      <c r="O126" s="1416"/>
      <c r="P126" s="1416"/>
      <c r="Q126" s="1416"/>
      <c r="R126" s="1416"/>
      <c r="S126" s="1417"/>
    </row>
    <row r="127" spans="1:19" x14ac:dyDescent="0.2">
      <c r="A127" s="1415" t="s">
        <v>295</v>
      </c>
      <c r="B127" s="1416"/>
      <c r="C127" s="1416"/>
      <c r="D127" s="1416"/>
      <c r="E127" s="1416"/>
      <c r="F127" s="1416"/>
      <c r="G127" s="1416"/>
      <c r="H127" s="1416"/>
      <c r="I127" s="1416"/>
      <c r="J127" s="1416"/>
      <c r="K127" s="1416"/>
      <c r="L127" s="1416"/>
      <c r="M127" s="1416"/>
      <c r="N127" s="1416"/>
      <c r="O127" s="1416"/>
      <c r="P127" s="1416"/>
      <c r="Q127" s="1416"/>
      <c r="R127" s="1416"/>
      <c r="S127" s="1417"/>
    </row>
    <row r="128" spans="1:19" x14ac:dyDescent="0.2">
      <c r="A128" s="1415" t="s">
        <v>296</v>
      </c>
      <c r="B128" s="1416"/>
      <c r="C128" s="1416"/>
      <c r="D128" s="1416"/>
      <c r="E128" s="1416"/>
      <c r="F128" s="1416"/>
      <c r="G128" s="1416"/>
      <c r="H128" s="1416"/>
      <c r="I128" s="1416"/>
      <c r="J128" s="1416"/>
      <c r="K128" s="1416"/>
      <c r="L128" s="1416"/>
      <c r="M128" s="1416"/>
      <c r="N128" s="1416"/>
      <c r="O128" s="1416"/>
      <c r="P128" s="1416"/>
      <c r="Q128" s="1416"/>
      <c r="R128" s="1416"/>
      <c r="S128" s="1417"/>
    </row>
    <row r="129" spans="1:256" x14ac:dyDescent="0.2">
      <c r="A129" s="1415" t="s">
        <v>297</v>
      </c>
      <c r="B129" s="1416"/>
      <c r="C129" s="1416"/>
      <c r="D129" s="1416"/>
      <c r="E129" s="1416"/>
      <c r="F129" s="1416"/>
      <c r="G129" s="1416"/>
      <c r="H129" s="1416"/>
      <c r="I129" s="1416"/>
      <c r="J129" s="1416"/>
      <c r="K129" s="1416"/>
      <c r="L129" s="1416"/>
      <c r="M129" s="1416"/>
      <c r="N129" s="1416"/>
      <c r="O129" s="1416"/>
      <c r="P129" s="1416"/>
      <c r="Q129" s="1416"/>
      <c r="R129" s="1416"/>
      <c r="S129" s="1417"/>
    </row>
    <row r="130" spans="1:256" x14ac:dyDescent="0.2">
      <c r="A130" s="1418" t="s">
        <v>298</v>
      </c>
      <c r="B130" s="1419"/>
      <c r="C130" s="1419"/>
      <c r="D130" s="1419"/>
      <c r="E130" s="1419"/>
      <c r="F130" s="1419"/>
      <c r="G130" s="1419"/>
      <c r="H130" s="1419"/>
      <c r="I130" s="1419"/>
      <c r="J130" s="1419"/>
      <c r="K130" s="1419"/>
      <c r="L130" s="1419"/>
      <c r="M130" s="1419"/>
      <c r="N130" s="1419"/>
      <c r="O130" s="1419"/>
      <c r="P130" s="1419"/>
      <c r="Q130" s="1419"/>
      <c r="R130" s="1419"/>
      <c r="S130" s="1420"/>
    </row>
    <row r="131" spans="1:256" ht="31.5" customHeight="1" x14ac:dyDescent="0.2">
      <c r="A131" s="1421" t="s">
        <v>41</v>
      </c>
      <c r="B131" s="1422"/>
      <c r="C131" s="1422"/>
      <c r="D131" s="1422" t="s">
        <v>42</v>
      </c>
      <c r="E131" s="1422"/>
      <c r="F131" s="1422" t="s">
        <v>43</v>
      </c>
      <c r="G131" s="1422"/>
      <c r="H131" s="1422"/>
      <c r="I131" s="1422" t="s">
        <v>44</v>
      </c>
      <c r="J131" s="1422"/>
      <c r="K131" s="1423" t="s">
        <v>45</v>
      </c>
      <c r="L131" s="1424"/>
      <c r="M131" s="1424"/>
      <c r="N131" s="1425"/>
      <c r="O131" s="1426" t="s">
        <v>46</v>
      </c>
      <c r="P131" s="1426"/>
      <c r="Q131" s="1427"/>
      <c r="R131" s="1422" t="s">
        <v>47</v>
      </c>
      <c r="S131" s="1431"/>
    </row>
    <row r="132" spans="1:256" ht="27" customHeight="1" x14ac:dyDescent="0.2">
      <c r="A132" s="1432" t="s">
        <v>48</v>
      </c>
      <c r="B132" s="1429" t="s">
        <v>49</v>
      </c>
      <c r="C132" s="1433" t="s">
        <v>50</v>
      </c>
      <c r="D132" s="1429" t="s">
        <v>51</v>
      </c>
      <c r="E132" s="1429" t="s">
        <v>52</v>
      </c>
      <c r="F132" s="1423" t="s">
        <v>53</v>
      </c>
      <c r="G132" s="1435"/>
      <c r="H132" s="1428"/>
      <c r="I132" s="1429" t="s">
        <v>54</v>
      </c>
      <c r="J132" s="1429" t="s">
        <v>55</v>
      </c>
      <c r="K132" s="1423" t="s">
        <v>56</v>
      </c>
      <c r="L132" s="1428"/>
      <c r="M132" s="1423" t="s">
        <v>57</v>
      </c>
      <c r="N132" s="1428"/>
      <c r="O132" s="1429" t="s">
        <v>58</v>
      </c>
      <c r="P132" s="1429" t="s">
        <v>59</v>
      </c>
      <c r="Q132" s="1429" t="s">
        <v>60</v>
      </c>
      <c r="R132" s="1429" t="s">
        <v>61</v>
      </c>
      <c r="S132" s="1430" t="s">
        <v>62</v>
      </c>
    </row>
    <row r="133" spans="1:256" ht="63" customHeight="1" x14ac:dyDescent="0.2">
      <c r="A133" s="1421"/>
      <c r="B133" s="1422"/>
      <c r="C133" s="1434"/>
      <c r="D133" s="1422"/>
      <c r="E133" s="1422"/>
      <c r="F133" s="169" t="s">
        <v>63</v>
      </c>
      <c r="G133" s="169" t="s">
        <v>64</v>
      </c>
      <c r="H133" s="169" t="s">
        <v>65</v>
      </c>
      <c r="I133" s="1422"/>
      <c r="J133" s="1422"/>
      <c r="K133" s="56" t="s">
        <v>66</v>
      </c>
      <c r="L133" s="56" t="s">
        <v>67</v>
      </c>
      <c r="M133" s="56" t="s">
        <v>68</v>
      </c>
      <c r="N133" s="56" t="s">
        <v>67</v>
      </c>
      <c r="O133" s="1422"/>
      <c r="P133" s="1422"/>
      <c r="Q133" s="1422"/>
      <c r="R133" s="1422"/>
      <c r="S133" s="1431"/>
    </row>
    <row r="134" spans="1:256" x14ac:dyDescent="0.2">
      <c r="A134" s="1436" t="s">
        <v>69</v>
      </c>
      <c r="B134" s="1437"/>
      <c r="C134" s="1437"/>
      <c r="D134" s="1437"/>
      <c r="E134" s="1437"/>
      <c r="F134" s="1437"/>
      <c r="G134" s="1437"/>
      <c r="H134" s="1437"/>
      <c r="I134" s="1437"/>
      <c r="J134" s="1437"/>
      <c r="K134" s="1437"/>
      <c r="L134" s="1437"/>
      <c r="M134" s="1437"/>
      <c r="N134" s="1437"/>
      <c r="O134" s="1437"/>
      <c r="P134" s="1437"/>
      <c r="Q134" s="1437"/>
      <c r="R134" s="1437"/>
      <c r="S134" s="1438"/>
    </row>
    <row r="135" spans="1:256" x14ac:dyDescent="0.2">
      <c r="A135" s="57">
        <v>0</v>
      </c>
      <c r="B135" s="58">
        <v>1</v>
      </c>
      <c r="C135" s="58">
        <v>1</v>
      </c>
      <c r="D135" s="58">
        <v>0</v>
      </c>
      <c r="E135" s="58">
        <v>1</v>
      </c>
      <c r="F135" s="58">
        <v>1</v>
      </c>
      <c r="G135" s="58">
        <v>0</v>
      </c>
      <c r="H135" s="58">
        <v>0</v>
      </c>
      <c r="I135" s="58">
        <v>1</v>
      </c>
      <c r="J135" s="58">
        <v>0</v>
      </c>
      <c r="K135" s="58">
        <v>0</v>
      </c>
      <c r="L135" s="58">
        <v>0</v>
      </c>
      <c r="M135" s="58">
        <v>0</v>
      </c>
      <c r="N135" s="58">
        <v>0</v>
      </c>
      <c r="O135" s="58">
        <v>0</v>
      </c>
      <c r="P135" s="58">
        <v>1</v>
      </c>
      <c r="Q135" s="58">
        <v>0</v>
      </c>
      <c r="R135" s="58">
        <v>0</v>
      </c>
      <c r="S135" s="60">
        <v>0</v>
      </c>
    </row>
    <row r="136" spans="1:256" x14ac:dyDescent="0.2">
      <c r="A136" s="1445" t="s">
        <v>70</v>
      </c>
      <c r="B136" s="1446"/>
      <c r="C136" s="1446"/>
      <c r="D136" s="1446"/>
      <c r="E136" s="1446"/>
      <c r="F136" s="1446"/>
      <c r="G136" s="1446"/>
      <c r="H136" s="1446"/>
      <c r="I136" s="1446"/>
      <c r="J136" s="1446"/>
      <c r="K136" s="1446"/>
      <c r="L136" s="1446"/>
      <c r="M136" s="1446"/>
      <c r="N136" s="1446"/>
      <c r="O136" s="1446"/>
      <c r="P136" s="1446"/>
      <c r="Q136" s="1446"/>
      <c r="R136" s="1446"/>
      <c r="S136" s="1447"/>
    </row>
    <row r="137" spans="1:256" s="265" customFormat="1" x14ac:dyDescent="0.2">
      <c r="A137" s="400">
        <v>0</v>
      </c>
      <c r="B137" s="401">
        <v>1</v>
      </c>
      <c r="C137" s="401">
        <v>1</v>
      </c>
      <c r="D137" s="401">
        <v>0</v>
      </c>
      <c r="E137" s="401">
        <v>1</v>
      </c>
      <c r="F137" s="401">
        <v>0</v>
      </c>
      <c r="G137" s="401">
        <v>1</v>
      </c>
      <c r="H137" s="401">
        <v>0</v>
      </c>
      <c r="I137" s="401">
        <v>1</v>
      </c>
      <c r="J137" s="401">
        <v>0</v>
      </c>
      <c r="K137" s="401">
        <v>0</v>
      </c>
      <c r="L137" s="401">
        <v>0</v>
      </c>
      <c r="M137" s="401">
        <v>0</v>
      </c>
      <c r="N137" s="401">
        <v>0</v>
      </c>
      <c r="O137" s="401">
        <v>1</v>
      </c>
      <c r="P137" s="401">
        <v>0</v>
      </c>
      <c r="Q137" s="401">
        <v>0</v>
      </c>
      <c r="R137" s="401">
        <v>0</v>
      </c>
      <c r="S137" s="403">
        <v>0</v>
      </c>
      <c r="T137" s="404"/>
      <c r="U137" s="404"/>
      <c r="V137" s="404"/>
      <c r="W137" s="404"/>
      <c r="X137" s="404"/>
      <c r="Y137" s="404"/>
      <c r="Z137" s="404"/>
      <c r="AA137" s="404"/>
      <c r="AB137" s="404"/>
      <c r="AC137" s="404"/>
      <c r="AD137" s="404"/>
      <c r="AE137" s="404"/>
      <c r="AF137" s="404"/>
      <c r="AG137" s="404"/>
      <c r="AH137" s="404"/>
      <c r="AI137" s="404"/>
      <c r="AJ137" s="404"/>
      <c r="AK137" s="404"/>
      <c r="AL137" s="404"/>
      <c r="AM137" s="404"/>
      <c r="AN137" s="404"/>
      <c r="AO137" s="404"/>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404"/>
      <c r="BW137" s="404"/>
      <c r="BX137" s="404"/>
      <c r="BY137" s="404"/>
      <c r="BZ137" s="404"/>
      <c r="CA137" s="404"/>
      <c r="CB137" s="404"/>
      <c r="CC137" s="404"/>
      <c r="CD137" s="404"/>
      <c r="CE137" s="404"/>
      <c r="CF137" s="404"/>
      <c r="CG137" s="404"/>
      <c r="CH137" s="404"/>
      <c r="CI137" s="404"/>
      <c r="CJ137" s="404"/>
      <c r="CK137" s="404"/>
      <c r="CL137" s="404"/>
      <c r="CM137" s="404"/>
      <c r="CN137" s="404"/>
      <c r="CO137" s="404"/>
      <c r="CP137" s="404"/>
      <c r="CQ137" s="404"/>
      <c r="CR137" s="404"/>
      <c r="CS137" s="404"/>
      <c r="CT137" s="404"/>
      <c r="CU137" s="404"/>
      <c r="CV137" s="404"/>
      <c r="CW137" s="404"/>
      <c r="CX137" s="404"/>
      <c r="CY137" s="404"/>
      <c r="CZ137" s="404"/>
      <c r="DA137" s="404"/>
      <c r="DB137" s="404"/>
      <c r="DC137" s="404"/>
      <c r="DD137" s="404"/>
      <c r="DE137" s="404"/>
      <c r="DF137" s="404"/>
      <c r="DG137" s="404"/>
      <c r="DH137" s="404"/>
      <c r="DI137" s="404"/>
      <c r="DJ137" s="404"/>
      <c r="DK137" s="404"/>
      <c r="DL137" s="404"/>
      <c r="DM137" s="404"/>
      <c r="DN137" s="404"/>
      <c r="DO137" s="404"/>
      <c r="DP137" s="404"/>
      <c r="DQ137" s="404"/>
      <c r="DR137" s="404"/>
      <c r="DS137" s="404"/>
      <c r="DT137" s="404"/>
      <c r="DU137" s="404"/>
      <c r="DV137" s="404"/>
      <c r="DW137" s="404"/>
      <c r="DX137" s="404"/>
      <c r="DY137" s="404"/>
      <c r="DZ137" s="404"/>
      <c r="EA137" s="404"/>
      <c r="EB137" s="404"/>
      <c r="EC137" s="404"/>
      <c r="ED137" s="404"/>
      <c r="EE137" s="404"/>
      <c r="EF137" s="404"/>
      <c r="EG137" s="404"/>
      <c r="EH137" s="404"/>
      <c r="EI137" s="404"/>
      <c r="EJ137" s="404"/>
      <c r="EK137" s="404"/>
      <c r="EL137" s="404"/>
      <c r="EM137" s="404"/>
      <c r="EN137" s="404"/>
      <c r="EO137" s="404"/>
      <c r="EP137" s="404"/>
      <c r="EQ137" s="404"/>
      <c r="ER137" s="404"/>
      <c r="ES137" s="404"/>
      <c r="ET137" s="404"/>
      <c r="EU137" s="404"/>
      <c r="EV137" s="404"/>
      <c r="EW137" s="404"/>
      <c r="EX137" s="404"/>
      <c r="EY137" s="404"/>
      <c r="EZ137" s="404"/>
      <c r="FA137" s="404"/>
      <c r="FB137" s="404"/>
      <c r="FC137" s="404"/>
      <c r="FD137" s="404"/>
      <c r="FE137" s="404"/>
      <c r="FF137" s="404"/>
      <c r="FG137" s="404"/>
      <c r="FH137" s="404"/>
      <c r="FI137" s="404"/>
      <c r="FJ137" s="404"/>
      <c r="FK137" s="404"/>
      <c r="FL137" s="404"/>
      <c r="FM137" s="404"/>
      <c r="FN137" s="404"/>
      <c r="FO137" s="404"/>
      <c r="FP137" s="404"/>
      <c r="FQ137" s="404"/>
      <c r="FR137" s="404"/>
      <c r="FS137" s="404"/>
      <c r="FT137" s="404"/>
      <c r="FU137" s="404"/>
      <c r="FV137" s="404"/>
      <c r="FW137" s="404"/>
      <c r="FX137" s="404"/>
      <c r="FY137" s="404"/>
      <c r="FZ137" s="404"/>
      <c r="GA137" s="404"/>
      <c r="GB137" s="404"/>
      <c r="GC137" s="404"/>
      <c r="GD137" s="404"/>
      <c r="GE137" s="404"/>
      <c r="GF137" s="404"/>
      <c r="GG137" s="404"/>
      <c r="GH137" s="404"/>
      <c r="GI137" s="404"/>
      <c r="GJ137" s="404"/>
      <c r="GK137" s="404"/>
      <c r="GL137" s="404"/>
      <c r="GM137" s="404"/>
      <c r="GN137" s="404"/>
      <c r="GO137" s="404"/>
      <c r="GP137" s="404"/>
      <c r="GQ137" s="404"/>
      <c r="GR137" s="404"/>
      <c r="GS137" s="404"/>
      <c r="GT137" s="404"/>
      <c r="GU137" s="404"/>
      <c r="GV137" s="404"/>
      <c r="GW137" s="404"/>
      <c r="GX137" s="404"/>
      <c r="GY137" s="404"/>
      <c r="GZ137" s="404"/>
      <c r="HA137" s="404"/>
      <c r="HB137" s="404"/>
      <c r="HC137" s="404"/>
      <c r="HD137" s="404"/>
      <c r="HE137" s="404"/>
      <c r="HF137" s="404"/>
      <c r="HG137" s="404"/>
      <c r="HH137" s="404"/>
      <c r="HI137" s="404"/>
      <c r="HJ137" s="404"/>
      <c r="HK137" s="404"/>
      <c r="HL137" s="404"/>
      <c r="HM137" s="404"/>
      <c r="HN137" s="404"/>
      <c r="HO137" s="404"/>
      <c r="HP137" s="404"/>
      <c r="HQ137" s="404"/>
      <c r="HR137" s="404"/>
      <c r="HS137" s="404"/>
      <c r="HT137" s="404"/>
      <c r="HU137" s="404"/>
      <c r="HV137" s="404"/>
      <c r="HW137" s="404"/>
      <c r="HX137" s="404"/>
      <c r="HY137" s="404"/>
      <c r="HZ137" s="404"/>
      <c r="IA137" s="404"/>
      <c r="IB137" s="404"/>
      <c r="IC137" s="404"/>
      <c r="ID137" s="404"/>
      <c r="IE137" s="404"/>
      <c r="IF137" s="404"/>
      <c r="IG137" s="404"/>
      <c r="IH137" s="404"/>
      <c r="II137" s="404"/>
      <c r="IJ137" s="404"/>
      <c r="IK137" s="404"/>
      <c r="IL137" s="404"/>
      <c r="IM137" s="404"/>
      <c r="IN137" s="404"/>
      <c r="IO137" s="404"/>
      <c r="IP137" s="404"/>
      <c r="IQ137" s="404"/>
      <c r="IR137" s="404"/>
      <c r="IS137" s="404"/>
      <c r="IT137" s="404"/>
      <c r="IU137" s="404"/>
      <c r="IV137" s="404"/>
    </row>
    <row r="138" spans="1:256" x14ac:dyDescent="0.2">
      <c r="A138" s="1436" t="s">
        <v>71</v>
      </c>
      <c r="B138" s="1437"/>
      <c r="C138" s="1437"/>
      <c r="D138" s="1437"/>
      <c r="E138" s="1437"/>
      <c r="F138" s="1437"/>
      <c r="G138" s="1437"/>
      <c r="H138" s="1437"/>
      <c r="I138" s="1437"/>
      <c r="J138" s="1437"/>
      <c r="K138" s="1437"/>
      <c r="L138" s="1437"/>
      <c r="M138" s="1437"/>
      <c r="N138" s="1437"/>
      <c r="O138" s="1437"/>
      <c r="P138" s="1437"/>
      <c r="Q138" s="1437"/>
      <c r="R138" s="1437"/>
      <c r="S138" s="1438"/>
    </row>
    <row r="139" spans="1:256" s="5" customFormat="1" x14ac:dyDescent="0.2">
      <c r="A139" s="57">
        <v>0</v>
      </c>
      <c r="B139" s="58">
        <v>3</v>
      </c>
      <c r="C139" s="58">
        <v>3</v>
      </c>
      <c r="D139" s="58">
        <v>0</v>
      </c>
      <c r="E139" s="58">
        <v>3</v>
      </c>
      <c r="F139" s="58">
        <v>3</v>
      </c>
      <c r="G139" s="58">
        <v>0</v>
      </c>
      <c r="H139" s="58">
        <v>0</v>
      </c>
      <c r="I139" s="58">
        <v>3</v>
      </c>
      <c r="J139" s="58">
        <v>0</v>
      </c>
      <c r="K139" s="58">
        <v>0</v>
      </c>
      <c r="L139" s="58">
        <v>0</v>
      </c>
      <c r="M139" s="58">
        <v>0</v>
      </c>
      <c r="N139" s="58">
        <v>0</v>
      </c>
      <c r="O139" s="58">
        <v>1</v>
      </c>
      <c r="P139" s="58">
        <v>2</v>
      </c>
      <c r="Q139" s="58">
        <v>0</v>
      </c>
      <c r="R139" s="58">
        <v>0</v>
      </c>
      <c r="S139" s="60">
        <v>0</v>
      </c>
      <c r="T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c r="BD139" s="244"/>
      <c r="BE139" s="244"/>
      <c r="BF139" s="244"/>
      <c r="BG139" s="244"/>
      <c r="BH139" s="244"/>
      <c r="BI139" s="244"/>
      <c r="BJ139" s="244"/>
      <c r="BK139" s="244"/>
      <c r="BL139" s="244"/>
      <c r="BM139" s="244"/>
      <c r="BN139" s="244"/>
      <c r="BO139" s="244"/>
      <c r="BP139" s="244"/>
      <c r="BQ139" s="244"/>
      <c r="BR139" s="244"/>
      <c r="BS139" s="244"/>
      <c r="BT139" s="244"/>
      <c r="BU139" s="244"/>
      <c r="BV139" s="244"/>
      <c r="BW139" s="244"/>
      <c r="BX139" s="244"/>
      <c r="BY139" s="244"/>
      <c r="BZ139" s="244"/>
      <c r="CA139" s="244"/>
      <c r="CB139" s="244"/>
      <c r="CC139" s="244"/>
      <c r="CD139" s="244"/>
      <c r="CE139" s="244"/>
      <c r="CF139" s="244"/>
      <c r="CG139" s="244"/>
      <c r="CH139" s="244"/>
      <c r="CI139" s="244"/>
      <c r="CJ139" s="244"/>
      <c r="CK139" s="244"/>
      <c r="CL139" s="244"/>
      <c r="CM139" s="244"/>
      <c r="CN139" s="244"/>
      <c r="CO139" s="244"/>
      <c r="CP139" s="244"/>
      <c r="CQ139" s="244"/>
      <c r="CR139" s="244"/>
      <c r="CS139" s="244"/>
      <c r="CT139" s="244"/>
      <c r="CU139" s="244"/>
      <c r="CV139" s="244"/>
      <c r="CW139" s="244"/>
      <c r="CX139" s="244"/>
      <c r="CY139" s="244"/>
      <c r="CZ139" s="244"/>
      <c r="DA139" s="244"/>
      <c r="DB139" s="244"/>
      <c r="DC139" s="244"/>
      <c r="DD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4"/>
      <c r="ED139" s="244"/>
      <c r="EE139" s="244"/>
      <c r="EF139" s="244"/>
      <c r="EG139" s="244"/>
      <c r="EH139" s="244"/>
      <c r="EI139" s="244"/>
      <c r="EJ139" s="244"/>
      <c r="EK139" s="244"/>
      <c r="EL139" s="244"/>
      <c r="EM139" s="244"/>
      <c r="EN139" s="244"/>
      <c r="EO139" s="244"/>
      <c r="EP139" s="244"/>
      <c r="EQ139" s="244"/>
      <c r="ER139" s="244"/>
      <c r="ES139" s="244"/>
      <c r="ET139" s="244"/>
      <c r="EU139" s="244"/>
      <c r="EV139" s="244"/>
      <c r="EW139" s="244"/>
      <c r="EX139" s="244"/>
      <c r="EY139" s="244"/>
      <c r="EZ139" s="244"/>
      <c r="FA139" s="244"/>
      <c r="FB139" s="244"/>
      <c r="FC139" s="244"/>
      <c r="FD139" s="244"/>
      <c r="FE139" s="244"/>
      <c r="FF139" s="244"/>
      <c r="FG139" s="244"/>
      <c r="FH139" s="244"/>
      <c r="FI139" s="244"/>
      <c r="FJ139" s="244"/>
      <c r="FK139" s="244"/>
      <c r="FL139" s="244"/>
      <c r="FM139" s="244"/>
      <c r="FN139" s="244"/>
      <c r="FO139" s="244"/>
      <c r="FP139" s="244"/>
      <c r="FQ139" s="244"/>
      <c r="FR139" s="244"/>
      <c r="FS139" s="244"/>
      <c r="FT139" s="244"/>
      <c r="FU139" s="244"/>
      <c r="FV139" s="244"/>
      <c r="FW139" s="244"/>
      <c r="FX139" s="244"/>
      <c r="FY139" s="244"/>
      <c r="FZ139" s="244"/>
      <c r="GA139" s="244"/>
      <c r="GB139" s="244"/>
      <c r="GC139" s="244"/>
      <c r="GD139" s="244"/>
      <c r="GE139" s="244"/>
      <c r="GF139" s="244"/>
      <c r="GG139" s="244"/>
      <c r="GH139" s="244"/>
      <c r="GI139" s="244"/>
      <c r="GJ139" s="244"/>
      <c r="GK139" s="244"/>
      <c r="GL139" s="244"/>
      <c r="GM139" s="244"/>
      <c r="GN139" s="244"/>
      <c r="GO139" s="244"/>
      <c r="GP139" s="244"/>
      <c r="GQ139" s="244"/>
      <c r="GR139" s="244"/>
      <c r="GS139" s="244"/>
      <c r="GT139" s="244"/>
      <c r="GU139" s="244"/>
      <c r="GV139" s="244"/>
      <c r="GW139" s="244"/>
      <c r="GX139" s="244"/>
      <c r="GY139" s="244"/>
      <c r="GZ139" s="244"/>
      <c r="HA139" s="244"/>
      <c r="HB139" s="244"/>
      <c r="HC139" s="244"/>
      <c r="HD139" s="244"/>
      <c r="HE139" s="244"/>
      <c r="HF139" s="244"/>
      <c r="HG139" s="244"/>
      <c r="HH139" s="244"/>
      <c r="HI139" s="244"/>
      <c r="HJ139" s="244"/>
      <c r="HK139" s="244"/>
      <c r="HL139" s="244"/>
      <c r="HM139" s="244"/>
      <c r="HN139" s="244"/>
      <c r="HO139" s="244"/>
      <c r="HP139" s="244"/>
      <c r="HQ139" s="244"/>
      <c r="HR139" s="244"/>
      <c r="HS139" s="244"/>
      <c r="HT139" s="244"/>
      <c r="HU139" s="244"/>
      <c r="HV139" s="244"/>
      <c r="HW139" s="244"/>
      <c r="HX139" s="244"/>
      <c r="HY139" s="244"/>
      <c r="HZ139" s="244"/>
      <c r="IA139" s="244"/>
      <c r="IB139" s="244"/>
      <c r="IC139" s="244"/>
      <c r="ID139" s="244"/>
      <c r="IE139" s="244"/>
      <c r="IF139" s="244"/>
      <c r="IG139" s="244"/>
      <c r="IH139" s="244"/>
      <c r="II139" s="244"/>
      <c r="IJ139" s="244"/>
      <c r="IK139" s="244"/>
      <c r="IL139" s="244"/>
      <c r="IM139" s="244"/>
      <c r="IN139" s="244"/>
      <c r="IO139" s="244"/>
      <c r="IP139" s="244"/>
      <c r="IQ139" s="244"/>
      <c r="IR139" s="244"/>
      <c r="IS139" s="244"/>
      <c r="IT139" s="244"/>
      <c r="IU139" s="244"/>
      <c r="IV139" s="244"/>
    </row>
    <row r="140" spans="1:256" x14ac:dyDescent="0.2">
      <c r="A140" s="1436" t="s">
        <v>72</v>
      </c>
      <c r="B140" s="1437"/>
      <c r="C140" s="1437"/>
      <c r="D140" s="1437"/>
      <c r="E140" s="1437"/>
      <c r="F140" s="1437"/>
      <c r="G140" s="1437"/>
      <c r="H140" s="1437"/>
      <c r="I140" s="1437"/>
      <c r="J140" s="1437"/>
      <c r="K140" s="1437"/>
      <c r="L140" s="1437"/>
      <c r="M140" s="1437"/>
      <c r="N140" s="1437"/>
      <c r="O140" s="1437"/>
      <c r="P140" s="1437"/>
      <c r="Q140" s="1437"/>
      <c r="R140" s="1437"/>
      <c r="S140" s="1438"/>
    </row>
    <row r="141" spans="1:256" s="5" customFormat="1" x14ac:dyDescent="0.2">
      <c r="A141" s="57">
        <v>0</v>
      </c>
      <c r="B141" s="58">
        <v>1</v>
      </c>
      <c r="C141" s="58">
        <v>1</v>
      </c>
      <c r="D141" s="58">
        <v>1</v>
      </c>
      <c r="E141" s="58">
        <v>0</v>
      </c>
      <c r="F141" s="58">
        <v>1</v>
      </c>
      <c r="G141" s="58">
        <v>0</v>
      </c>
      <c r="H141" s="58">
        <v>0</v>
      </c>
      <c r="I141" s="58">
        <v>1</v>
      </c>
      <c r="J141" s="58">
        <v>0</v>
      </c>
      <c r="K141" s="58">
        <v>0</v>
      </c>
      <c r="L141" s="58">
        <v>0</v>
      </c>
      <c r="M141" s="58">
        <v>0</v>
      </c>
      <c r="N141" s="58">
        <v>0</v>
      </c>
      <c r="O141" s="58">
        <v>1</v>
      </c>
      <c r="P141" s="58">
        <v>0</v>
      </c>
      <c r="Q141" s="58">
        <v>0</v>
      </c>
      <c r="R141" s="58">
        <v>0</v>
      </c>
      <c r="S141" s="60">
        <v>0</v>
      </c>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44"/>
      <c r="BD141" s="244"/>
      <c r="BE141" s="244"/>
      <c r="BF141" s="244"/>
      <c r="BG141" s="244"/>
      <c r="BH141" s="244"/>
      <c r="BI141" s="244"/>
      <c r="BJ141" s="244"/>
      <c r="BK141" s="244"/>
      <c r="BL141" s="244"/>
      <c r="BM141" s="244"/>
      <c r="BN141" s="244"/>
      <c r="BO141" s="244"/>
      <c r="BP141" s="244"/>
      <c r="BQ141" s="244"/>
      <c r="BR141" s="244"/>
      <c r="BS141" s="244"/>
      <c r="BT141" s="244"/>
      <c r="BU141" s="244"/>
      <c r="BV141" s="244"/>
      <c r="BW141" s="244"/>
      <c r="BX141" s="244"/>
      <c r="BY141" s="244"/>
      <c r="BZ141" s="244"/>
      <c r="CA141" s="244"/>
      <c r="CB141" s="244"/>
      <c r="CC141" s="244"/>
      <c r="CD141" s="244"/>
      <c r="CE141" s="244"/>
      <c r="CF141" s="244"/>
      <c r="CG141" s="244"/>
      <c r="CH141" s="244"/>
      <c r="CI141" s="244"/>
      <c r="CJ141" s="244"/>
      <c r="CK141" s="244"/>
      <c r="CL141" s="244"/>
      <c r="CM141" s="244"/>
      <c r="CN141" s="244"/>
      <c r="CO141" s="244"/>
      <c r="CP141" s="244"/>
      <c r="CQ141" s="244"/>
      <c r="CR141" s="244"/>
      <c r="CS141" s="244"/>
      <c r="CT141" s="244"/>
      <c r="CU141" s="244"/>
      <c r="CV141" s="244"/>
      <c r="CW141" s="244"/>
      <c r="CX141" s="244"/>
      <c r="CY141" s="244"/>
      <c r="CZ141" s="244"/>
      <c r="DA141" s="244"/>
      <c r="DB141" s="244"/>
      <c r="DC141" s="244"/>
      <c r="DD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4"/>
      <c r="ED141" s="244"/>
      <c r="EE141" s="244"/>
      <c r="EF141" s="244"/>
      <c r="EG141" s="244"/>
      <c r="EH141" s="244"/>
      <c r="EI141" s="244"/>
      <c r="EJ141" s="244"/>
      <c r="EK141" s="244"/>
      <c r="EL141" s="244"/>
      <c r="EM141" s="244"/>
      <c r="EN141" s="244"/>
      <c r="EO141" s="244"/>
      <c r="EP141" s="244"/>
      <c r="EQ141" s="244"/>
      <c r="ER141" s="244"/>
      <c r="ES141" s="244"/>
      <c r="ET141" s="244"/>
      <c r="EU141" s="244"/>
      <c r="EV141" s="244"/>
      <c r="EW141" s="244"/>
      <c r="EX141" s="244"/>
      <c r="EY141" s="244"/>
      <c r="EZ141" s="244"/>
      <c r="FA141" s="244"/>
      <c r="FB141" s="244"/>
      <c r="FC141" s="244"/>
      <c r="FD141" s="244"/>
      <c r="FE141" s="244"/>
      <c r="FF141" s="244"/>
      <c r="FG141" s="244"/>
      <c r="FH141" s="244"/>
      <c r="FI141" s="244"/>
      <c r="FJ141" s="244"/>
      <c r="FK141" s="244"/>
      <c r="FL141" s="244"/>
      <c r="FM141" s="244"/>
      <c r="FN141" s="244"/>
      <c r="FO141" s="244"/>
      <c r="FP141" s="244"/>
      <c r="FQ141" s="244"/>
      <c r="FR141" s="244"/>
      <c r="FS141" s="244"/>
      <c r="FT141" s="244"/>
      <c r="FU141" s="244"/>
      <c r="FV141" s="244"/>
      <c r="FW141" s="244"/>
      <c r="FX141" s="244"/>
      <c r="FY141" s="244"/>
      <c r="FZ141" s="244"/>
      <c r="GA141" s="244"/>
      <c r="GB141" s="244"/>
      <c r="GC141" s="244"/>
      <c r="GD141" s="244"/>
      <c r="GE141" s="244"/>
      <c r="GF141" s="244"/>
      <c r="GG141" s="244"/>
      <c r="GH141" s="244"/>
      <c r="GI141" s="244"/>
      <c r="GJ141" s="244"/>
      <c r="GK141" s="244"/>
      <c r="GL141" s="244"/>
      <c r="GM141" s="244"/>
      <c r="GN141" s="244"/>
      <c r="GO141" s="244"/>
      <c r="GP141" s="244"/>
      <c r="GQ141" s="244"/>
      <c r="GR141" s="244"/>
      <c r="GS141" s="244"/>
      <c r="GT141" s="244"/>
      <c r="GU141" s="244"/>
      <c r="GV141" s="244"/>
      <c r="GW141" s="244"/>
      <c r="GX141" s="244"/>
      <c r="GY141" s="244"/>
      <c r="GZ141" s="244"/>
      <c r="HA141" s="244"/>
      <c r="HB141" s="244"/>
      <c r="HC141" s="244"/>
      <c r="HD141" s="244"/>
      <c r="HE141" s="244"/>
      <c r="HF141" s="244"/>
      <c r="HG141" s="244"/>
      <c r="HH141" s="244"/>
      <c r="HI141" s="244"/>
      <c r="HJ141" s="244"/>
      <c r="HK141" s="244"/>
      <c r="HL141" s="244"/>
      <c r="HM141" s="244"/>
      <c r="HN141" s="244"/>
      <c r="HO141" s="244"/>
      <c r="HP141" s="244"/>
      <c r="HQ141" s="244"/>
      <c r="HR141" s="244"/>
      <c r="HS141" s="244"/>
      <c r="HT141" s="244"/>
      <c r="HU141" s="244"/>
      <c r="HV141" s="244"/>
      <c r="HW141" s="244"/>
      <c r="HX141" s="244"/>
      <c r="HY141" s="244"/>
      <c r="HZ141" s="244"/>
      <c r="IA141" s="244"/>
      <c r="IB141" s="244"/>
      <c r="IC141" s="244"/>
      <c r="ID141" s="244"/>
      <c r="IE141" s="244"/>
      <c r="IF141" s="244"/>
      <c r="IG141" s="244"/>
      <c r="IH141" s="244"/>
      <c r="II141" s="244"/>
      <c r="IJ141" s="244"/>
      <c r="IK141" s="244"/>
      <c r="IL141" s="244"/>
      <c r="IM141" s="244"/>
      <c r="IN141" s="244"/>
      <c r="IO141" s="244"/>
      <c r="IP141" s="244"/>
      <c r="IQ141" s="244"/>
      <c r="IR141" s="244"/>
      <c r="IS141" s="244"/>
      <c r="IT141" s="244"/>
      <c r="IU141" s="244"/>
      <c r="IV141" s="244"/>
    </row>
    <row r="142" spans="1:256" x14ac:dyDescent="0.2">
      <c r="A142" s="1448" t="s">
        <v>73</v>
      </c>
      <c r="B142" s="1449"/>
      <c r="C142" s="1449"/>
      <c r="D142" s="1449"/>
      <c r="E142" s="1449"/>
      <c r="F142" s="1449"/>
      <c r="G142" s="1449"/>
      <c r="H142" s="1449"/>
      <c r="I142" s="1449"/>
      <c r="J142" s="1449"/>
      <c r="K142" s="1449"/>
      <c r="L142" s="1449"/>
      <c r="M142" s="1449"/>
      <c r="N142" s="1449"/>
      <c r="O142" s="1449"/>
      <c r="P142" s="1449"/>
      <c r="Q142" s="1449"/>
      <c r="R142" s="1449"/>
      <c r="S142" s="1450"/>
    </row>
    <row r="143" spans="1:256" s="5" customFormat="1" x14ac:dyDescent="0.2">
      <c r="A143" s="57">
        <v>2</v>
      </c>
      <c r="B143" s="58">
        <v>0</v>
      </c>
      <c r="C143" s="58">
        <v>2</v>
      </c>
      <c r="D143" s="58">
        <v>0</v>
      </c>
      <c r="E143" s="58">
        <v>2</v>
      </c>
      <c r="F143" s="58">
        <v>2</v>
      </c>
      <c r="G143" s="58">
        <v>0</v>
      </c>
      <c r="H143" s="58">
        <v>0</v>
      </c>
      <c r="I143" s="58">
        <v>2</v>
      </c>
      <c r="J143" s="58">
        <v>0</v>
      </c>
      <c r="K143" s="58">
        <v>0</v>
      </c>
      <c r="L143" s="58">
        <v>0</v>
      </c>
      <c r="M143" s="58">
        <v>0</v>
      </c>
      <c r="N143" s="58">
        <v>0</v>
      </c>
      <c r="O143" s="58">
        <v>1</v>
      </c>
      <c r="P143" s="58">
        <v>1</v>
      </c>
      <c r="Q143" s="58">
        <v>0</v>
      </c>
      <c r="R143" s="58">
        <v>0</v>
      </c>
      <c r="S143" s="60">
        <v>0</v>
      </c>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B143" s="244"/>
      <c r="CC143" s="244"/>
      <c r="CD143" s="244"/>
      <c r="CE143" s="244"/>
      <c r="CF143" s="244"/>
      <c r="CG143" s="244"/>
      <c r="CH143" s="244"/>
      <c r="CI143" s="244"/>
      <c r="CJ143" s="244"/>
      <c r="CK143" s="244"/>
      <c r="CL143" s="244"/>
      <c r="CM143" s="244"/>
      <c r="CN143" s="244"/>
      <c r="CO143" s="244"/>
      <c r="CP143" s="244"/>
      <c r="CQ143" s="244"/>
      <c r="CR143" s="244"/>
      <c r="CS143" s="244"/>
      <c r="CT143" s="244"/>
      <c r="CU143" s="244"/>
      <c r="CV143" s="244"/>
      <c r="CW143" s="244"/>
      <c r="CX143" s="244"/>
      <c r="CY143" s="244"/>
      <c r="CZ143" s="244"/>
      <c r="DA143" s="244"/>
      <c r="DB143" s="244"/>
      <c r="DC143" s="244"/>
      <c r="DD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4"/>
      <c r="ED143" s="244"/>
      <c r="EE143" s="244"/>
      <c r="EF143" s="244"/>
      <c r="EG143" s="244"/>
      <c r="EH143" s="244"/>
      <c r="EI143" s="244"/>
      <c r="EJ143" s="244"/>
      <c r="EK143" s="244"/>
      <c r="EL143" s="244"/>
      <c r="EM143" s="244"/>
      <c r="EN143" s="244"/>
      <c r="EO143" s="244"/>
      <c r="EP143" s="244"/>
      <c r="EQ143" s="244"/>
      <c r="ER143" s="244"/>
      <c r="ES143" s="244"/>
      <c r="ET143" s="244"/>
      <c r="EU143" s="244"/>
      <c r="EV143" s="244"/>
      <c r="EW143" s="244"/>
      <c r="EX143" s="244"/>
      <c r="EY143" s="244"/>
      <c r="EZ143" s="244"/>
      <c r="FA143" s="244"/>
      <c r="FB143" s="244"/>
      <c r="FC143" s="244"/>
      <c r="FD143" s="244"/>
      <c r="FE143" s="244"/>
      <c r="FF143" s="244"/>
      <c r="FG143" s="244"/>
      <c r="FH143" s="244"/>
      <c r="FI143" s="244"/>
      <c r="FJ143" s="244"/>
      <c r="FK143" s="244"/>
      <c r="FL143" s="244"/>
      <c r="FM143" s="244"/>
      <c r="FN143" s="244"/>
      <c r="FO143" s="244"/>
      <c r="FP143" s="244"/>
      <c r="FQ143" s="244"/>
      <c r="FR143" s="244"/>
      <c r="FS143" s="244"/>
      <c r="FT143" s="244"/>
      <c r="FU143" s="244"/>
      <c r="FV143" s="244"/>
      <c r="FW143" s="244"/>
      <c r="FX143" s="244"/>
      <c r="FY143" s="244"/>
      <c r="FZ143" s="244"/>
      <c r="GA143" s="244"/>
      <c r="GB143" s="244"/>
      <c r="GC143" s="244"/>
      <c r="GD143" s="244"/>
      <c r="GE143" s="244"/>
      <c r="GF143" s="244"/>
      <c r="GG143" s="244"/>
      <c r="GH143" s="244"/>
      <c r="GI143" s="244"/>
      <c r="GJ143" s="244"/>
      <c r="GK143" s="244"/>
      <c r="GL143" s="244"/>
      <c r="GM143" s="244"/>
      <c r="GN143" s="244"/>
      <c r="GO143" s="244"/>
      <c r="GP143" s="244"/>
      <c r="GQ143" s="244"/>
      <c r="GR143" s="244"/>
      <c r="GS143" s="244"/>
      <c r="GT143" s="244"/>
      <c r="GU143" s="244"/>
      <c r="GV143" s="244"/>
      <c r="GW143" s="244"/>
      <c r="GX143" s="244"/>
      <c r="GY143" s="244"/>
      <c r="GZ143" s="244"/>
      <c r="HA143" s="244"/>
      <c r="HB143" s="244"/>
      <c r="HC143" s="244"/>
      <c r="HD143" s="244"/>
      <c r="HE143" s="244"/>
      <c r="HF143" s="244"/>
      <c r="HG143" s="244"/>
      <c r="HH143" s="244"/>
      <c r="HI143" s="244"/>
      <c r="HJ143" s="244"/>
      <c r="HK143" s="244"/>
      <c r="HL143" s="244"/>
      <c r="HM143" s="244"/>
      <c r="HN143" s="244"/>
      <c r="HO143" s="244"/>
      <c r="HP143" s="244"/>
      <c r="HQ143" s="244"/>
      <c r="HR143" s="244"/>
      <c r="HS143" s="244"/>
      <c r="HT143" s="244"/>
      <c r="HU143" s="244"/>
      <c r="HV143" s="244"/>
      <c r="HW143" s="244"/>
      <c r="HX143" s="244"/>
      <c r="HY143" s="244"/>
      <c r="HZ143" s="244"/>
      <c r="IA143" s="244"/>
      <c r="IB143" s="244"/>
      <c r="IC143" s="244"/>
      <c r="ID143" s="244"/>
      <c r="IE143" s="244"/>
      <c r="IF143" s="244"/>
      <c r="IG143" s="244"/>
      <c r="IH143" s="244"/>
      <c r="II143" s="244"/>
      <c r="IJ143" s="244"/>
      <c r="IK143" s="244"/>
      <c r="IL143" s="244"/>
      <c r="IM143" s="244"/>
      <c r="IN143" s="244"/>
      <c r="IO143" s="244"/>
      <c r="IP143" s="244"/>
      <c r="IQ143" s="244"/>
      <c r="IR143" s="244"/>
      <c r="IS143" s="244"/>
      <c r="IT143" s="244"/>
      <c r="IU143" s="244"/>
      <c r="IV143" s="244"/>
    </row>
    <row r="144" spans="1:256" x14ac:dyDescent="0.2">
      <c r="A144" s="1436" t="s">
        <v>74</v>
      </c>
      <c r="B144" s="1437"/>
      <c r="C144" s="1437"/>
      <c r="D144" s="1437"/>
      <c r="E144" s="1437"/>
      <c r="F144" s="1437"/>
      <c r="G144" s="1437"/>
      <c r="H144" s="1437"/>
      <c r="I144" s="1437"/>
      <c r="J144" s="1437"/>
      <c r="K144" s="1437"/>
      <c r="L144" s="1437"/>
      <c r="M144" s="1437"/>
      <c r="N144" s="1437"/>
      <c r="O144" s="1437"/>
      <c r="P144" s="1437"/>
      <c r="Q144" s="1437"/>
      <c r="R144" s="1437"/>
      <c r="S144" s="1438"/>
    </row>
    <row r="145" spans="1:256" s="5" customFormat="1" x14ac:dyDescent="0.2">
      <c r="A145" s="57">
        <v>1</v>
      </c>
      <c r="B145" s="58">
        <v>2</v>
      </c>
      <c r="C145" s="58">
        <v>3</v>
      </c>
      <c r="D145" s="58">
        <v>1</v>
      </c>
      <c r="E145" s="58">
        <v>2</v>
      </c>
      <c r="F145" s="58">
        <v>3</v>
      </c>
      <c r="G145" s="58">
        <v>0</v>
      </c>
      <c r="H145" s="58">
        <v>0</v>
      </c>
      <c r="I145" s="58">
        <v>3</v>
      </c>
      <c r="J145" s="58">
        <v>0</v>
      </c>
      <c r="K145" s="58">
        <v>0</v>
      </c>
      <c r="L145" s="58">
        <v>0</v>
      </c>
      <c r="M145" s="58">
        <v>0</v>
      </c>
      <c r="N145" s="58">
        <v>0</v>
      </c>
      <c r="O145" s="58">
        <v>1</v>
      </c>
      <c r="P145" s="58">
        <v>2</v>
      </c>
      <c r="Q145" s="58">
        <v>0</v>
      </c>
      <c r="R145" s="58">
        <v>0</v>
      </c>
      <c r="S145" s="60">
        <v>0</v>
      </c>
      <c r="T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c r="BD145" s="244"/>
      <c r="BE145" s="244"/>
      <c r="BF145" s="244"/>
      <c r="BG145" s="244"/>
      <c r="BH145" s="244"/>
      <c r="BI145" s="244"/>
      <c r="BJ145" s="244"/>
      <c r="BK145" s="244"/>
      <c r="BL145" s="244"/>
      <c r="BM145" s="244"/>
      <c r="BN145" s="244"/>
      <c r="BO145" s="244"/>
      <c r="BP145" s="244"/>
      <c r="BQ145" s="244"/>
      <c r="BR145" s="244"/>
      <c r="BS145" s="244"/>
      <c r="BT145" s="244"/>
      <c r="BU145" s="244"/>
      <c r="BV145" s="244"/>
      <c r="BW145" s="244"/>
      <c r="BX145" s="244"/>
      <c r="BY145" s="244"/>
      <c r="BZ145" s="244"/>
      <c r="CA145" s="244"/>
      <c r="CB145" s="244"/>
      <c r="CC145" s="244"/>
      <c r="CD145" s="244"/>
      <c r="CE145" s="244"/>
      <c r="CF145" s="244"/>
      <c r="CG145" s="244"/>
      <c r="CH145" s="244"/>
      <c r="CI145" s="244"/>
      <c r="CJ145" s="244"/>
      <c r="CK145" s="244"/>
      <c r="CL145" s="244"/>
      <c r="CM145" s="244"/>
      <c r="CN145" s="244"/>
      <c r="CO145" s="244"/>
      <c r="CP145" s="244"/>
      <c r="CQ145" s="244"/>
      <c r="CR145" s="244"/>
      <c r="CS145" s="244"/>
      <c r="CT145" s="244"/>
      <c r="CU145" s="244"/>
      <c r="CV145" s="244"/>
      <c r="CW145" s="244"/>
      <c r="CX145" s="244"/>
      <c r="CY145" s="244"/>
      <c r="CZ145" s="244"/>
      <c r="DA145" s="244"/>
      <c r="DB145" s="244"/>
      <c r="DC145" s="244"/>
      <c r="DD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4"/>
      <c r="ED145" s="244"/>
      <c r="EE145" s="244"/>
      <c r="EF145" s="244"/>
      <c r="EG145" s="244"/>
      <c r="EH145" s="244"/>
      <c r="EI145" s="244"/>
      <c r="EJ145" s="244"/>
      <c r="EK145" s="244"/>
      <c r="EL145" s="244"/>
      <c r="EM145" s="244"/>
      <c r="EN145" s="244"/>
      <c r="EO145" s="244"/>
      <c r="EP145" s="244"/>
      <c r="EQ145" s="244"/>
      <c r="ER145" s="244"/>
      <c r="ES145" s="244"/>
      <c r="ET145" s="244"/>
      <c r="EU145" s="244"/>
      <c r="EV145" s="244"/>
      <c r="EW145" s="244"/>
      <c r="EX145" s="244"/>
      <c r="EY145" s="244"/>
      <c r="EZ145" s="244"/>
      <c r="FA145" s="244"/>
      <c r="FB145" s="244"/>
      <c r="FC145" s="244"/>
      <c r="FD145" s="244"/>
      <c r="FE145" s="244"/>
      <c r="FF145" s="244"/>
      <c r="FG145" s="244"/>
      <c r="FH145" s="244"/>
      <c r="FI145" s="244"/>
      <c r="FJ145" s="244"/>
      <c r="FK145" s="244"/>
      <c r="FL145" s="244"/>
      <c r="FM145" s="244"/>
      <c r="FN145" s="244"/>
      <c r="FO145" s="244"/>
      <c r="FP145" s="244"/>
      <c r="FQ145" s="244"/>
      <c r="FR145" s="244"/>
      <c r="FS145" s="244"/>
      <c r="FT145" s="244"/>
      <c r="FU145" s="244"/>
      <c r="FV145" s="244"/>
      <c r="FW145" s="244"/>
      <c r="FX145" s="244"/>
      <c r="FY145" s="244"/>
      <c r="FZ145" s="244"/>
      <c r="GA145" s="244"/>
      <c r="GB145" s="244"/>
      <c r="GC145" s="244"/>
      <c r="GD145" s="244"/>
      <c r="GE145" s="244"/>
      <c r="GF145" s="244"/>
      <c r="GG145" s="244"/>
      <c r="GH145" s="244"/>
      <c r="GI145" s="244"/>
      <c r="GJ145" s="244"/>
      <c r="GK145" s="244"/>
      <c r="GL145" s="244"/>
      <c r="GM145" s="244"/>
      <c r="GN145" s="244"/>
      <c r="GO145" s="244"/>
      <c r="GP145" s="244"/>
      <c r="GQ145" s="244"/>
      <c r="GR145" s="244"/>
      <c r="GS145" s="244"/>
      <c r="GT145" s="244"/>
      <c r="GU145" s="244"/>
      <c r="GV145" s="244"/>
      <c r="GW145" s="244"/>
      <c r="GX145" s="244"/>
      <c r="GY145" s="244"/>
      <c r="GZ145" s="244"/>
      <c r="HA145" s="244"/>
      <c r="HB145" s="244"/>
      <c r="HC145" s="244"/>
      <c r="HD145" s="244"/>
      <c r="HE145" s="244"/>
      <c r="HF145" s="244"/>
      <c r="HG145" s="244"/>
      <c r="HH145" s="244"/>
      <c r="HI145" s="244"/>
      <c r="HJ145" s="244"/>
      <c r="HK145" s="244"/>
      <c r="HL145" s="244"/>
      <c r="HM145" s="244"/>
      <c r="HN145" s="244"/>
      <c r="HO145" s="244"/>
      <c r="HP145" s="244"/>
      <c r="HQ145" s="244"/>
      <c r="HR145" s="244"/>
      <c r="HS145" s="244"/>
      <c r="HT145" s="244"/>
      <c r="HU145" s="244"/>
      <c r="HV145" s="244"/>
      <c r="HW145" s="244"/>
      <c r="HX145" s="244"/>
      <c r="HY145" s="244"/>
      <c r="HZ145" s="244"/>
      <c r="IA145" s="244"/>
      <c r="IB145" s="244"/>
      <c r="IC145" s="244"/>
      <c r="ID145" s="244"/>
      <c r="IE145" s="244"/>
      <c r="IF145" s="244"/>
      <c r="IG145" s="244"/>
      <c r="IH145" s="244"/>
      <c r="II145" s="244"/>
      <c r="IJ145" s="244"/>
      <c r="IK145" s="244"/>
      <c r="IL145" s="244"/>
      <c r="IM145" s="244"/>
      <c r="IN145" s="244"/>
      <c r="IO145" s="244"/>
      <c r="IP145" s="244"/>
      <c r="IQ145" s="244"/>
      <c r="IR145" s="244"/>
      <c r="IS145" s="244"/>
      <c r="IT145" s="244"/>
      <c r="IU145" s="244"/>
      <c r="IV145" s="244"/>
    </row>
    <row r="146" spans="1:256" x14ac:dyDescent="0.2">
      <c r="A146" s="1022" t="s">
        <v>75</v>
      </c>
      <c r="B146" s="826"/>
      <c r="C146" s="826"/>
      <c r="D146" s="826"/>
      <c r="E146" s="826"/>
      <c r="F146" s="826"/>
      <c r="G146" s="826"/>
      <c r="H146" s="826"/>
      <c r="I146" s="826"/>
      <c r="J146" s="826"/>
      <c r="K146" s="826"/>
      <c r="L146" s="826"/>
      <c r="M146" s="826"/>
      <c r="N146" s="826"/>
      <c r="O146" s="826"/>
      <c r="P146" s="826"/>
      <c r="Q146" s="826"/>
      <c r="R146" s="826"/>
      <c r="S146" s="1023"/>
    </row>
    <row r="147" spans="1:256" s="5" customFormat="1" x14ac:dyDescent="0.2">
      <c r="A147" s="57">
        <v>0</v>
      </c>
      <c r="B147" s="58">
        <v>2</v>
      </c>
      <c r="C147" s="58">
        <v>2</v>
      </c>
      <c r="D147" s="58">
        <v>0</v>
      </c>
      <c r="E147" s="58">
        <v>2</v>
      </c>
      <c r="F147" s="58">
        <v>2</v>
      </c>
      <c r="G147" s="58">
        <v>0</v>
      </c>
      <c r="H147" s="58">
        <v>0</v>
      </c>
      <c r="I147" s="58">
        <v>2</v>
      </c>
      <c r="J147" s="58">
        <v>0</v>
      </c>
      <c r="K147" s="58">
        <v>0</v>
      </c>
      <c r="L147" s="58">
        <v>0</v>
      </c>
      <c r="M147" s="58">
        <v>0</v>
      </c>
      <c r="N147" s="58">
        <v>0</v>
      </c>
      <c r="O147" s="58">
        <v>2</v>
      </c>
      <c r="P147" s="58">
        <v>0</v>
      </c>
      <c r="Q147" s="58">
        <v>0</v>
      </c>
      <c r="R147" s="58">
        <v>0</v>
      </c>
      <c r="S147" s="60">
        <v>0</v>
      </c>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c r="BE147" s="244"/>
      <c r="BF147" s="244"/>
      <c r="BG147" s="244"/>
      <c r="BH147" s="244"/>
      <c r="BI147" s="244"/>
      <c r="BJ147" s="244"/>
      <c r="BK147" s="244"/>
      <c r="BL147" s="244"/>
      <c r="BM147" s="244"/>
      <c r="BN147" s="244"/>
      <c r="BO147" s="244"/>
      <c r="BP147" s="244"/>
      <c r="BQ147" s="244"/>
      <c r="BR147" s="244"/>
      <c r="BS147" s="244"/>
      <c r="BT147" s="244"/>
      <c r="BU147" s="244"/>
      <c r="BV147" s="244"/>
      <c r="BW147" s="244"/>
      <c r="BX147" s="244"/>
      <c r="BY147" s="244"/>
      <c r="BZ147" s="244"/>
      <c r="CA147" s="244"/>
      <c r="CB147" s="244"/>
      <c r="CC147" s="244"/>
      <c r="CD147" s="244"/>
      <c r="CE147" s="244"/>
      <c r="CF147" s="244"/>
      <c r="CG147" s="244"/>
      <c r="CH147" s="244"/>
      <c r="CI147" s="244"/>
      <c r="CJ147" s="244"/>
      <c r="CK147" s="244"/>
      <c r="CL147" s="244"/>
      <c r="CM147" s="244"/>
      <c r="CN147" s="244"/>
      <c r="CO147" s="244"/>
      <c r="CP147" s="244"/>
      <c r="CQ147" s="244"/>
      <c r="CR147" s="244"/>
      <c r="CS147" s="244"/>
      <c r="CT147" s="244"/>
      <c r="CU147" s="244"/>
      <c r="CV147" s="244"/>
      <c r="CW147" s="244"/>
      <c r="CX147" s="244"/>
      <c r="CY147" s="244"/>
      <c r="CZ147" s="244"/>
      <c r="DA147" s="244"/>
      <c r="DB147" s="244"/>
      <c r="DC147" s="244"/>
      <c r="DD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4"/>
      <c r="ED147" s="244"/>
      <c r="EE147" s="244"/>
      <c r="EF147" s="244"/>
      <c r="EG147" s="244"/>
      <c r="EH147" s="244"/>
      <c r="EI147" s="244"/>
      <c r="EJ147" s="244"/>
      <c r="EK147" s="244"/>
      <c r="EL147" s="244"/>
      <c r="EM147" s="244"/>
      <c r="EN147" s="244"/>
      <c r="EO147" s="244"/>
      <c r="EP147" s="244"/>
      <c r="EQ147" s="244"/>
      <c r="ER147" s="244"/>
      <c r="ES147" s="244"/>
      <c r="ET147" s="244"/>
      <c r="EU147" s="244"/>
      <c r="EV147" s="244"/>
      <c r="EW147" s="244"/>
      <c r="EX147" s="244"/>
      <c r="EY147" s="244"/>
      <c r="EZ147" s="244"/>
      <c r="FA147" s="244"/>
      <c r="FB147" s="244"/>
      <c r="FC147" s="244"/>
      <c r="FD147" s="244"/>
      <c r="FE147" s="244"/>
      <c r="FF147" s="244"/>
      <c r="FG147" s="244"/>
      <c r="FH147" s="244"/>
      <c r="FI147" s="244"/>
      <c r="FJ147" s="244"/>
      <c r="FK147" s="244"/>
      <c r="FL147" s="244"/>
      <c r="FM147" s="244"/>
      <c r="FN147" s="244"/>
      <c r="FO147" s="244"/>
      <c r="FP147" s="244"/>
      <c r="FQ147" s="244"/>
      <c r="FR147" s="244"/>
      <c r="FS147" s="244"/>
      <c r="FT147" s="244"/>
      <c r="FU147" s="244"/>
      <c r="FV147" s="244"/>
      <c r="FW147" s="244"/>
      <c r="FX147" s="244"/>
      <c r="FY147" s="244"/>
      <c r="FZ147" s="244"/>
      <c r="GA147" s="244"/>
      <c r="GB147" s="244"/>
      <c r="GC147" s="244"/>
      <c r="GD147" s="244"/>
      <c r="GE147" s="244"/>
      <c r="GF147" s="244"/>
      <c r="GG147" s="244"/>
      <c r="GH147" s="244"/>
      <c r="GI147" s="244"/>
      <c r="GJ147" s="244"/>
      <c r="GK147" s="244"/>
      <c r="GL147" s="244"/>
      <c r="GM147" s="244"/>
      <c r="GN147" s="244"/>
      <c r="GO147" s="244"/>
      <c r="GP147" s="244"/>
      <c r="GQ147" s="244"/>
      <c r="GR147" s="244"/>
      <c r="GS147" s="244"/>
      <c r="GT147" s="244"/>
      <c r="GU147" s="244"/>
      <c r="GV147" s="244"/>
      <c r="GW147" s="244"/>
      <c r="GX147" s="244"/>
      <c r="GY147" s="244"/>
      <c r="GZ147" s="244"/>
      <c r="HA147" s="244"/>
      <c r="HB147" s="244"/>
      <c r="HC147" s="244"/>
      <c r="HD147" s="244"/>
      <c r="HE147" s="244"/>
      <c r="HF147" s="244"/>
      <c r="HG147" s="244"/>
      <c r="HH147" s="244"/>
      <c r="HI147" s="244"/>
      <c r="HJ147" s="244"/>
      <c r="HK147" s="244"/>
      <c r="HL147" s="244"/>
      <c r="HM147" s="244"/>
      <c r="HN147" s="244"/>
      <c r="HO147" s="244"/>
      <c r="HP147" s="244"/>
      <c r="HQ147" s="244"/>
      <c r="HR147" s="244"/>
      <c r="HS147" s="244"/>
      <c r="HT147" s="244"/>
      <c r="HU147" s="244"/>
      <c r="HV147" s="244"/>
      <c r="HW147" s="244"/>
      <c r="HX147" s="244"/>
      <c r="HY147" s="244"/>
      <c r="HZ147" s="244"/>
      <c r="IA147" s="244"/>
      <c r="IB147" s="244"/>
      <c r="IC147" s="244"/>
      <c r="ID147" s="244"/>
      <c r="IE147" s="244"/>
      <c r="IF147" s="244"/>
      <c r="IG147" s="244"/>
      <c r="IH147" s="244"/>
      <c r="II147" s="244"/>
      <c r="IJ147" s="244"/>
      <c r="IK147" s="244"/>
      <c r="IL147" s="244"/>
      <c r="IM147" s="244"/>
      <c r="IN147" s="244"/>
      <c r="IO147" s="244"/>
      <c r="IP147" s="244"/>
      <c r="IQ147" s="244"/>
      <c r="IR147" s="244"/>
      <c r="IS147" s="244"/>
      <c r="IT147" s="244"/>
      <c r="IU147" s="244"/>
      <c r="IV147" s="244"/>
    </row>
    <row r="148" spans="1:256" x14ac:dyDescent="0.2">
      <c r="A148" s="1022" t="s">
        <v>76</v>
      </c>
      <c r="B148" s="826"/>
      <c r="C148" s="826"/>
      <c r="D148" s="826"/>
      <c r="E148" s="826"/>
      <c r="F148" s="826"/>
      <c r="G148" s="826"/>
      <c r="H148" s="826"/>
      <c r="I148" s="826"/>
      <c r="J148" s="826"/>
      <c r="K148" s="826"/>
      <c r="L148" s="826"/>
      <c r="M148" s="826"/>
      <c r="N148" s="826"/>
      <c r="O148" s="826"/>
      <c r="P148" s="826"/>
      <c r="Q148" s="826"/>
      <c r="R148" s="826"/>
      <c r="S148" s="1023"/>
    </row>
    <row r="149" spans="1:256" s="5" customFormat="1" x14ac:dyDescent="0.2">
      <c r="A149" s="57">
        <v>0</v>
      </c>
      <c r="B149" s="58">
        <v>1</v>
      </c>
      <c r="C149" s="58">
        <v>1</v>
      </c>
      <c r="D149" s="58">
        <v>0</v>
      </c>
      <c r="E149" s="58">
        <v>1</v>
      </c>
      <c r="F149" s="58">
        <v>1</v>
      </c>
      <c r="G149" s="58">
        <v>0</v>
      </c>
      <c r="H149" s="58">
        <v>0</v>
      </c>
      <c r="I149" s="58">
        <v>1</v>
      </c>
      <c r="J149" s="58">
        <v>0</v>
      </c>
      <c r="K149" s="58">
        <v>0</v>
      </c>
      <c r="L149" s="58">
        <v>0</v>
      </c>
      <c r="M149" s="58">
        <v>0</v>
      </c>
      <c r="N149" s="58">
        <v>0</v>
      </c>
      <c r="O149" s="58">
        <v>0</v>
      </c>
      <c r="P149" s="58">
        <v>1</v>
      </c>
      <c r="Q149" s="58">
        <v>0</v>
      </c>
      <c r="R149" s="58">
        <v>0</v>
      </c>
      <c r="S149" s="60">
        <v>0</v>
      </c>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V149" s="244"/>
      <c r="BW149" s="244"/>
      <c r="BX149" s="244"/>
      <c r="BY149" s="244"/>
      <c r="BZ149" s="244"/>
      <c r="CA149" s="244"/>
      <c r="CB149" s="244"/>
      <c r="CC149" s="244"/>
      <c r="CD149" s="244"/>
      <c r="CE149" s="244"/>
      <c r="CF149" s="244"/>
      <c r="CG149" s="244"/>
      <c r="CH149" s="244"/>
      <c r="CI149" s="244"/>
      <c r="CJ149" s="244"/>
      <c r="CK149" s="244"/>
      <c r="CL149" s="244"/>
      <c r="CM149" s="244"/>
      <c r="CN149" s="244"/>
      <c r="CO149" s="244"/>
      <c r="CP149" s="244"/>
      <c r="CQ149" s="244"/>
      <c r="CR149" s="244"/>
      <c r="CS149" s="244"/>
      <c r="CT149" s="244"/>
      <c r="CU149" s="244"/>
      <c r="CV149" s="244"/>
      <c r="CW149" s="244"/>
      <c r="CX149" s="244"/>
      <c r="CY149" s="244"/>
      <c r="CZ149" s="244"/>
      <c r="DA149" s="244"/>
      <c r="DB149" s="244"/>
      <c r="DC149" s="244"/>
      <c r="DD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4"/>
      <c r="ED149" s="244"/>
      <c r="EE149" s="244"/>
      <c r="EF149" s="244"/>
      <c r="EG149" s="244"/>
      <c r="EH149" s="244"/>
      <c r="EI149" s="244"/>
      <c r="EJ149" s="244"/>
      <c r="EK149" s="244"/>
      <c r="EL149" s="244"/>
      <c r="EM149" s="244"/>
      <c r="EN149" s="244"/>
      <c r="EO149" s="244"/>
      <c r="EP149" s="244"/>
      <c r="EQ149" s="244"/>
      <c r="ER149" s="244"/>
      <c r="ES149" s="244"/>
      <c r="ET149" s="244"/>
      <c r="EU149" s="244"/>
      <c r="EV149" s="244"/>
      <c r="EW149" s="244"/>
      <c r="EX149" s="244"/>
      <c r="EY149" s="244"/>
      <c r="EZ149" s="244"/>
      <c r="FA149" s="244"/>
      <c r="FB149" s="244"/>
      <c r="FC149" s="244"/>
      <c r="FD149" s="244"/>
      <c r="FE149" s="244"/>
      <c r="FF149" s="244"/>
      <c r="FG149" s="244"/>
      <c r="FH149" s="244"/>
      <c r="FI149" s="244"/>
      <c r="FJ149" s="244"/>
      <c r="FK149" s="244"/>
      <c r="FL149" s="244"/>
      <c r="FM149" s="244"/>
      <c r="FN149" s="244"/>
      <c r="FO149" s="244"/>
      <c r="FP149" s="244"/>
      <c r="FQ149" s="244"/>
      <c r="FR149" s="244"/>
      <c r="FS149" s="244"/>
      <c r="FT149" s="244"/>
      <c r="FU149" s="244"/>
      <c r="FV149" s="244"/>
      <c r="FW149" s="244"/>
      <c r="FX149" s="244"/>
      <c r="FY149" s="244"/>
      <c r="FZ149" s="244"/>
      <c r="GA149" s="244"/>
      <c r="GB149" s="244"/>
      <c r="GC149" s="244"/>
      <c r="GD149" s="244"/>
      <c r="GE149" s="244"/>
      <c r="GF149" s="244"/>
      <c r="GG149" s="244"/>
      <c r="GH149" s="244"/>
      <c r="GI149" s="244"/>
      <c r="GJ149" s="244"/>
      <c r="GK149" s="244"/>
      <c r="GL149" s="244"/>
      <c r="GM149" s="244"/>
      <c r="GN149" s="244"/>
      <c r="GO149" s="244"/>
      <c r="GP149" s="244"/>
      <c r="GQ149" s="244"/>
      <c r="GR149" s="244"/>
      <c r="GS149" s="244"/>
      <c r="GT149" s="244"/>
      <c r="GU149" s="244"/>
      <c r="GV149" s="244"/>
      <c r="GW149" s="244"/>
      <c r="GX149" s="244"/>
      <c r="GY149" s="244"/>
      <c r="GZ149" s="244"/>
      <c r="HA149" s="244"/>
      <c r="HB149" s="244"/>
      <c r="HC149" s="244"/>
      <c r="HD149" s="244"/>
      <c r="HE149" s="244"/>
      <c r="HF149" s="244"/>
      <c r="HG149" s="244"/>
      <c r="HH149" s="244"/>
      <c r="HI149" s="244"/>
      <c r="HJ149" s="244"/>
      <c r="HK149" s="244"/>
      <c r="HL149" s="244"/>
      <c r="HM149" s="244"/>
      <c r="HN149" s="244"/>
      <c r="HO149" s="244"/>
      <c r="HP149" s="244"/>
      <c r="HQ149" s="244"/>
      <c r="HR149" s="244"/>
      <c r="HS149" s="244"/>
      <c r="HT149" s="244"/>
      <c r="HU149" s="244"/>
      <c r="HV149" s="244"/>
      <c r="HW149" s="244"/>
      <c r="HX149" s="244"/>
      <c r="HY149" s="244"/>
      <c r="HZ149" s="244"/>
      <c r="IA149" s="244"/>
      <c r="IB149" s="244"/>
      <c r="IC149" s="244"/>
      <c r="ID149" s="244"/>
      <c r="IE149" s="244"/>
      <c r="IF149" s="244"/>
      <c r="IG149" s="244"/>
      <c r="IH149" s="244"/>
      <c r="II149" s="244"/>
      <c r="IJ149" s="244"/>
      <c r="IK149" s="244"/>
      <c r="IL149" s="244"/>
      <c r="IM149" s="244"/>
      <c r="IN149" s="244"/>
      <c r="IO149" s="244"/>
      <c r="IP149" s="244"/>
      <c r="IQ149" s="244"/>
      <c r="IR149" s="244"/>
      <c r="IS149" s="244"/>
      <c r="IT149" s="244"/>
      <c r="IU149" s="244"/>
      <c r="IV149" s="244"/>
    </row>
    <row r="150" spans="1:256" x14ac:dyDescent="0.2">
      <c r="A150" s="1022" t="s">
        <v>77</v>
      </c>
      <c r="B150" s="826"/>
      <c r="C150" s="826"/>
      <c r="D150" s="826"/>
      <c r="E150" s="826"/>
      <c r="F150" s="826"/>
      <c r="G150" s="826"/>
      <c r="H150" s="826"/>
      <c r="I150" s="826"/>
      <c r="J150" s="826"/>
      <c r="K150" s="826"/>
      <c r="L150" s="826"/>
      <c r="M150" s="826"/>
      <c r="N150" s="826"/>
      <c r="O150" s="826"/>
      <c r="P150" s="826"/>
      <c r="Q150" s="826"/>
      <c r="R150" s="826"/>
      <c r="S150" s="1023"/>
    </row>
    <row r="151" spans="1:256" s="5" customFormat="1" x14ac:dyDescent="0.2">
      <c r="A151" s="57">
        <v>0</v>
      </c>
      <c r="B151" s="58">
        <v>2</v>
      </c>
      <c r="C151" s="58">
        <v>2</v>
      </c>
      <c r="D151" s="58">
        <v>0</v>
      </c>
      <c r="E151" s="58">
        <v>2</v>
      </c>
      <c r="F151" s="58">
        <v>1</v>
      </c>
      <c r="G151" s="58">
        <v>0</v>
      </c>
      <c r="H151" s="58">
        <v>1</v>
      </c>
      <c r="I151" s="58">
        <v>2</v>
      </c>
      <c r="J151" s="58">
        <v>0</v>
      </c>
      <c r="K151" s="58">
        <v>0</v>
      </c>
      <c r="L151" s="58">
        <v>0</v>
      </c>
      <c r="M151" s="58">
        <v>0</v>
      </c>
      <c r="N151" s="58">
        <v>0</v>
      </c>
      <c r="O151" s="58">
        <v>0</v>
      </c>
      <c r="P151" s="58">
        <v>2</v>
      </c>
      <c r="Q151" s="58">
        <v>0</v>
      </c>
      <c r="R151" s="58">
        <v>0</v>
      </c>
      <c r="S151" s="60">
        <v>0</v>
      </c>
      <c r="T151" s="244"/>
      <c r="U151" s="244"/>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V151" s="244"/>
      <c r="BW151" s="244"/>
      <c r="BX151" s="244"/>
      <c r="BY151" s="244"/>
      <c r="BZ151" s="244"/>
      <c r="CA151" s="244"/>
      <c r="CB151" s="244"/>
      <c r="CC151" s="244"/>
      <c r="CD151" s="244"/>
      <c r="CE151" s="244"/>
      <c r="CF151" s="244"/>
      <c r="CG151" s="244"/>
      <c r="CH151" s="244"/>
      <c r="CI151" s="244"/>
      <c r="CJ151" s="244"/>
      <c r="CK151" s="244"/>
      <c r="CL151" s="244"/>
      <c r="CM151" s="244"/>
      <c r="CN151" s="244"/>
      <c r="CO151" s="244"/>
      <c r="CP151" s="244"/>
      <c r="CQ151" s="244"/>
      <c r="CR151" s="244"/>
      <c r="CS151" s="244"/>
      <c r="CT151" s="244"/>
      <c r="CU151" s="244"/>
      <c r="CV151" s="244"/>
      <c r="CW151" s="244"/>
      <c r="CX151" s="244"/>
      <c r="CY151" s="244"/>
      <c r="CZ151" s="244"/>
      <c r="DA151" s="244"/>
      <c r="DB151" s="244"/>
      <c r="DC151" s="244"/>
      <c r="DD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C151" s="244"/>
      <c r="ED151" s="244"/>
      <c r="EE151" s="244"/>
      <c r="EF151" s="244"/>
      <c r="EG151" s="244"/>
      <c r="EH151" s="244"/>
      <c r="EI151" s="244"/>
      <c r="EJ151" s="244"/>
      <c r="EK151" s="244"/>
      <c r="EL151" s="244"/>
      <c r="EM151" s="244"/>
      <c r="EN151" s="244"/>
      <c r="EO151" s="244"/>
      <c r="EP151" s="244"/>
      <c r="EQ151" s="244"/>
      <c r="ER151" s="244"/>
      <c r="ES151" s="244"/>
      <c r="ET151" s="244"/>
      <c r="EU151" s="244"/>
      <c r="EV151" s="244"/>
      <c r="EW151" s="244"/>
      <c r="EX151" s="244"/>
      <c r="EY151" s="244"/>
      <c r="EZ151" s="244"/>
      <c r="FA151" s="244"/>
      <c r="FB151" s="244"/>
      <c r="FC151" s="244"/>
      <c r="FD151" s="244"/>
      <c r="FE151" s="244"/>
      <c r="FF151" s="244"/>
      <c r="FG151" s="244"/>
      <c r="FH151" s="244"/>
      <c r="FI151" s="244"/>
      <c r="FJ151" s="244"/>
      <c r="FK151" s="244"/>
      <c r="FL151" s="244"/>
      <c r="FM151" s="244"/>
      <c r="FN151" s="244"/>
      <c r="FO151" s="244"/>
      <c r="FP151" s="244"/>
      <c r="FQ151" s="244"/>
      <c r="FR151" s="244"/>
      <c r="FS151" s="244"/>
      <c r="FT151" s="244"/>
      <c r="FU151" s="244"/>
      <c r="FV151" s="244"/>
      <c r="FW151" s="244"/>
      <c r="FX151" s="244"/>
      <c r="FY151" s="244"/>
      <c r="FZ151" s="244"/>
      <c r="GA151" s="244"/>
      <c r="GB151" s="244"/>
      <c r="GC151" s="244"/>
      <c r="GD151" s="244"/>
      <c r="GE151" s="244"/>
      <c r="GF151" s="244"/>
      <c r="GG151" s="244"/>
      <c r="GH151" s="244"/>
      <c r="GI151" s="244"/>
      <c r="GJ151" s="244"/>
      <c r="GK151" s="244"/>
      <c r="GL151" s="244"/>
      <c r="GM151" s="244"/>
      <c r="GN151" s="244"/>
      <c r="GO151" s="244"/>
      <c r="GP151" s="244"/>
      <c r="GQ151" s="244"/>
      <c r="GR151" s="244"/>
      <c r="GS151" s="244"/>
      <c r="GT151" s="244"/>
      <c r="GU151" s="244"/>
      <c r="GV151" s="244"/>
      <c r="GW151" s="244"/>
      <c r="GX151" s="244"/>
      <c r="GY151" s="244"/>
      <c r="GZ151" s="244"/>
      <c r="HA151" s="244"/>
      <c r="HB151" s="244"/>
      <c r="HC151" s="244"/>
      <c r="HD151" s="244"/>
      <c r="HE151" s="244"/>
      <c r="HF151" s="244"/>
      <c r="HG151" s="244"/>
      <c r="HH151" s="244"/>
      <c r="HI151" s="244"/>
      <c r="HJ151" s="244"/>
      <c r="HK151" s="244"/>
      <c r="HL151" s="244"/>
      <c r="HM151" s="244"/>
      <c r="HN151" s="244"/>
      <c r="HO151" s="244"/>
      <c r="HP151" s="244"/>
      <c r="HQ151" s="244"/>
      <c r="HR151" s="244"/>
      <c r="HS151" s="244"/>
      <c r="HT151" s="244"/>
      <c r="HU151" s="244"/>
      <c r="HV151" s="244"/>
      <c r="HW151" s="244"/>
      <c r="HX151" s="244"/>
      <c r="HY151" s="244"/>
      <c r="HZ151" s="244"/>
      <c r="IA151" s="244"/>
      <c r="IB151" s="244"/>
      <c r="IC151" s="244"/>
      <c r="ID151" s="244"/>
      <c r="IE151" s="244"/>
      <c r="IF151" s="244"/>
      <c r="IG151" s="244"/>
      <c r="IH151" s="244"/>
      <c r="II151" s="244"/>
      <c r="IJ151" s="244"/>
      <c r="IK151" s="244"/>
      <c r="IL151" s="244"/>
      <c r="IM151" s="244"/>
      <c r="IN151" s="244"/>
      <c r="IO151" s="244"/>
      <c r="IP151" s="244"/>
      <c r="IQ151" s="244"/>
      <c r="IR151" s="244"/>
      <c r="IS151" s="244"/>
      <c r="IT151" s="244"/>
      <c r="IU151" s="244"/>
      <c r="IV151" s="244"/>
    </row>
    <row r="152" spans="1:256" x14ac:dyDescent="0.2">
      <c r="A152" s="1436" t="s">
        <v>78</v>
      </c>
      <c r="B152" s="1437"/>
      <c r="C152" s="1437"/>
      <c r="D152" s="1437"/>
      <c r="E152" s="1437"/>
      <c r="F152" s="1437"/>
      <c r="G152" s="1437"/>
      <c r="H152" s="1437"/>
      <c r="I152" s="1437"/>
      <c r="J152" s="1437"/>
      <c r="K152" s="1437"/>
      <c r="L152" s="1437"/>
      <c r="M152" s="1437"/>
      <c r="N152" s="1437"/>
      <c r="O152" s="1437"/>
      <c r="P152" s="1437"/>
      <c r="Q152" s="1437"/>
      <c r="R152" s="1437"/>
      <c r="S152" s="1438"/>
    </row>
    <row r="153" spans="1:256" s="5" customFormat="1" x14ac:dyDescent="0.2">
      <c r="A153" s="57">
        <v>0</v>
      </c>
      <c r="B153" s="58">
        <v>2</v>
      </c>
      <c r="C153" s="58">
        <v>2</v>
      </c>
      <c r="D153" s="58">
        <v>0</v>
      </c>
      <c r="E153" s="58">
        <v>2</v>
      </c>
      <c r="F153" s="58">
        <v>2</v>
      </c>
      <c r="G153" s="58">
        <v>0</v>
      </c>
      <c r="H153" s="58">
        <v>0</v>
      </c>
      <c r="I153" s="58">
        <v>2</v>
      </c>
      <c r="J153" s="58">
        <v>0</v>
      </c>
      <c r="K153" s="58">
        <v>0</v>
      </c>
      <c r="L153" s="58">
        <v>0</v>
      </c>
      <c r="M153" s="58">
        <v>0</v>
      </c>
      <c r="N153" s="58">
        <v>0</v>
      </c>
      <c r="O153" s="58">
        <v>1</v>
      </c>
      <c r="P153" s="58">
        <v>1</v>
      </c>
      <c r="Q153" s="58">
        <v>0</v>
      </c>
      <c r="R153" s="58">
        <v>0</v>
      </c>
      <c r="S153" s="60">
        <v>0</v>
      </c>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c r="CO153" s="244"/>
      <c r="CP153" s="244"/>
      <c r="CQ153" s="244"/>
      <c r="CR153" s="244"/>
      <c r="CS153" s="244"/>
      <c r="CT153" s="244"/>
      <c r="CU153" s="244"/>
      <c r="CV153" s="244"/>
      <c r="CW153" s="244"/>
      <c r="CX153" s="244"/>
      <c r="CY153" s="244"/>
      <c r="CZ153" s="244"/>
      <c r="DA153" s="244"/>
      <c r="DB153" s="244"/>
      <c r="DC153" s="244"/>
      <c r="DD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s="244"/>
      <c r="ED153" s="244"/>
      <c r="EE153" s="244"/>
      <c r="EF153" s="244"/>
      <c r="EG153" s="244"/>
      <c r="EH153" s="244"/>
      <c r="EI153" s="244"/>
      <c r="EJ153" s="244"/>
      <c r="EK153" s="244"/>
      <c r="EL153" s="244"/>
      <c r="EM153" s="244"/>
      <c r="EN153" s="244"/>
      <c r="EO153" s="244"/>
      <c r="EP153" s="244"/>
      <c r="EQ153" s="244"/>
      <c r="ER153" s="244"/>
      <c r="ES153" s="244"/>
      <c r="ET153" s="244"/>
      <c r="EU153" s="244"/>
      <c r="EV153" s="244"/>
      <c r="EW153" s="244"/>
      <c r="EX153" s="244"/>
      <c r="EY153" s="244"/>
      <c r="EZ153" s="244"/>
      <c r="FA153" s="244"/>
      <c r="FB153" s="244"/>
      <c r="FC153" s="244"/>
      <c r="FD153" s="244"/>
      <c r="FE153" s="244"/>
      <c r="FF153" s="244"/>
      <c r="FG153" s="244"/>
      <c r="FH153" s="244"/>
      <c r="FI153" s="244"/>
      <c r="FJ153" s="244"/>
      <c r="FK153" s="244"/>
      <c r="FL153" s="244"/>
      <c r="FM153" s="244"/>
      <c r="FN153" s="244"/>
      <c r="FO153" s="244"/>
      <c r="FP153" s="244"/>
      <c r="FQ153" s="244"/>
      <c r="FR153" s="244"/>
      <c r="FS153" s="244"/>
      <c r="FT153" s="244"/>
      <c r="FU153" s="244"/>
      <c r="FV153" s="244"/>
      <c r="FW153" s="244"/>
      <c r="FX153" s="244"/>
      <c r="FY153" s="244"/>
      <c r="FZ153" s="244"/>
      <c r="GA153" s="244"/>
      <c r="GB153" s="244"/>
      <c r="GC153" s="244"/>
      <c r="GD153" s="244"/>
      <c r="GE153" s="244"/>
      <c r="GF153" s="244"/>
      <c r="GG153" s="244"/>
      <c r="GH153" s="244"/>
      <c r="GI153" s="244"/>
      <c r="GJ153" s="244"/>
      <c r="GK153" s="244"/>
      <c r="GL153" s="244"/>
      <c r="GM153" s="244"/>
      <c r="GN153" s="244"/>
      <c r="GO153" s="244"/>
      <c r="GP153" s="244"/>
      <c r="GQ153" s="244"/>
      <c r="GR153" s="244"/>
      <c r="GS153" s="244"/>
      <c r="GT153" s="244"/>
      <c r="GU153" s="244"/>
      <c r="GV153" s="244"/>
      <c r="GW153" s="244"/>
      <c r="GX153" s="244"/>
      <c r="GY153" s="244"/>
      <c r="GZ153" s="244"/>
      <c r="HA153" s="244"/>
      <c r="HB153" s="244"/>
      <c r="HC153" s="244"/>
      <c r="HD153" s="244"/>
      <c r="HE153" s="244"/>
      <c r="HF153" s="244"/>
      <c r="HG153" s="244"/>
      <c r="HH153" s="244"/>
      <c r="HI153" s="244"/>
      <c r="HJ153" s="244"/>
      <c r="HK153" s="244"/>
      <c r="HL153" s="244"/>
      <c r="HM153" s="244"/>
      <c r="HN153" s="244"/>
      <c r="HO153" s="244"/>
      <c r="HP153" s="244"/>
      <c r="HQ153" s="244"/>
      <c r="HR153" s="244"/>
      <c r="HS153" s="244"/>
      <c r="HT153" s="244"/>
      <c r="HU153" s="244"/>
      <c r="HV153" s="244"/>
      <c r="HW153" s="244"/>
      <c r="HX153" s="244"/>
      <c r="HY153" s="244"/>
      <c r="HZ153" s="244"/>
      <c r="IA153" s="244"/>
      <c r="IB153" s="244"/>
      <c r="IC153" s="244"/>
      <c r="ID153" s="244"/>
      <c r="IE153" s="244"/>
      <c r="IF153" s="244"/>
      <c r="IG153" s="244"/>
      <c r="IH153" s="244"/>
      <c r="II153" s="244"/>
      <c r="IJ153" s="244"/>
      <c r="IK153" s="244"/>
      <c r="IL153" s="244"/>
      <c r="IM153" s="244"/>
      <c r="IN153" s="244"/>
      <c r="IO153" s="244"/>
      <c r="IP153" s="244"/>
      <c r="IQ153" s="244"/>
      <c r="IR153" s="244"/>
      <c r="IS153" s="244"/>
      <c r="IT153" s="244"/>
      <c r="IU153" s="244"/>
      <c r="IV153" s="244"/>
    </row>
    <row r="154" spans="1:256" x14ac:dyDescent="0.2">
      <c r="A154" s="1436" t="s">
        <v>79</v>
      </c>
      <c r="B154" s="1437"/>
      <c r="C154" s="1437"/>
      <c r="D154" s="1437"/>
      <c r="E154" s="1437"/>
      <c r="F154" s="1437"/>
      <c r="G154" s="1437"/>
      <c r="H154" s="1437"/>
      <c r="I154" s="1437"/>
      <c r="J154" s="1437"/>
      <c r="K154" s="1437"/>
      <c r="L154" s="1437"/>
      <c r="M154" s="1437"/>
      <c r="N154" s="1437"/>
      <c r="O154" s="1437"/>
      <c r="P154" s="1437"/>
      <c r="Q154" s="1437"/>
      <c r="R154" s="1437"/>
      <c r="S154" s="1438"/>
    </row>
    <row r="155" spans="1:256" s="5" customFormat="1" x14ac:dyDescent="0.2">
      <c r="A155" s="57">
        <v>1</v>
      </c>
      <c r="B155" s="58">
        <v>0</v>
      </c>
      <c r="C155" s="58">
        <v>1</v>
      </c>
      <c r="D155" s="58">
        <v>0</v>
      </c>
      <c r="E155" s="58">
        <v>1</v>
      </c>
      <c r="F155" s="58">
        <v>1</v>
      </c>
      <c r="G155" s="58">
        <v>0</v>
      </c>
      <c r="H155" s="58">
        <v>0</v>
      </c>
      <c r="I155" s="58">
        <v>1</v>
      </c>
      <c r="J155" s="58">
        <v>0</v>
      </c>
      <c r="K155" s="58">
        <v>0</v>
      </c>
      <c r="L155" s="58">
        <v>0</v>
      </c>
      <c r="M155" s="58">
        <v>0</v>
      </c>
      <c r="N155" s="58">
        <v>0</v>
      </c>
      <c r="O155" s="58">
        <v>0</v>
      </c>
      <c r="P155" s="58">
        <v>0</v>
      </c>
      <c r="Q155" s="58">
        <v>1</v>
      </c>
      <c r="R155" s="58">
        <v>0</v>
      </c>
      <c r="S155" s="60">
        <v>0</v>
      </c>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c r="AU155" s="244"/>
      <c r="AV155" s="244"/>
      <c r="AW155" s="244"/>
      <c r="AX155" s="244"/>
      <c r="AY155" s="244"/>
      <c r="AZ155" s="244"/>
      <c r="BA155" s="244"/>
      <c r="BB155" s="244"/>
      <c r="BC155" s="244"/>
      <c r="BD155" s="244"/>
      <c r="BE155" s="244"/>
      <c r="BF155" s="244"/>
      <c r="BG155" s="244"/>
      <c r="BH155" s="244"/>
      <c r="BI155" s="244"/>
      <c r="BJ155" s="244"/>
      <c r="BK155" s="244"/>
      <c r="BL155" s="244"/>
      <c r="BM155" s="244"/>
      <c r="BN155" s="244"/>
      <c r="BO155" s="244"/>
      <c r="BP155" s="244"/>
      <c r="BQ155" s="244"/>
      <c r="BR155" s="244"/>
      <c r="BS155" s="244"/>
      <c r="BT155" s="244"/>
      <c r="BU155" s="244"/>
      <c r="BV155" s="244"/>
      <c r="BW155" s="244"/>
      <c r="BX155" s="244"/>
      <c r="BY155" s="244"/>
      <c r="BZ155" s="244"/>
      <c r="CA155" s="244"/>
      <c r="CB155" s="244"/>
      <c r="CC155" s="244"/>
      <c r="CD155" s="244"/>
      <c r="CE155" s="244"/>
      <c r="CF155" s="244"/>
      <c r="CG155" s="244"/>
      <c r="CH155" s="244"/>
      <c r="CI155" s="244"/>
      <c r="CJ155" s="244"/>
      <c r="CK155" s="244"/>
      <c r="CL155" s="244"/>
      <c r="CM155" s="244"/>
      <c r="CN155" s="244"/>
      <c r="CO155" s="244"/>
      <c r="CP155" s="244"/>
      <c r="CQ155" s="244"/>
      <c r="CR155" s="244"/>
      <c r="CS155" s="244"/>
      <c r="CT155" s="244"/>
      <c r="CU155" s="244"/>
      <c r="CV155" s="244"/>
      <c r="CW155" s="244"/>
      <c r="CX155" s="244"/>
      <c r="CY155" s="244"/>
      <c r="CZ155" s="244"/>
      <c r="DA155" s="244"/>
      <c r="DB155" s="244"/>
      <c r="DC155" s="244"/>
      <c r="DD155" s="244"/>
      <c r="DE155" s="244"/>
      <c r="DF155" s="244"/>
      <c r="DG155" s="244"/>
      <c r="DH155" s="244"/>
      <c r="DI155" s="244"/>
      <c r="DJ155" s="244"/>
      <c r="DK155" s="244"/>
      <c r="DL155" s="244"/>
      <c r="DM155" s="244"/>
      <c r="DN155" s="244"/>
      <c r="DO155" s="244"/>
      <c r="DP155" s="244"/>
      <c r="DQ155" s="244"/>
      <c r="DR155" s="244"/>
      <c r="DS155" s="244"/>
      <c r="DT155" s="244"/>
      <c r="DU155" s="244"/>
      <c r="DV155" s="244"/>
      <c r="DW155" s="244"/>
      <c r="DX155" s="244"/>
      <c r="DY155" s="244"/>
      <c r="DZ155" s="244"/>
      <c r="EA155" s="244"/>
      <c r="EB155" s="244"/>
      <c r="EC155" s="244"/>
      <c r="ED155" s="244"/>
      <c r="EE155" s="244"/>
      <c r="EF155" s="244"/>
      <c r="EG155" s="244"/>
      <c r="EH155" s="244"/>
      <c r="EI155" s="244"/>
      <c r="EJ155" s="244"/>
      <c r="EK155" s="244"/>
      <c r="EL155" s="244"/>
      <c r="EM155" s="244"/>
      <c r="EN155" s="244"/>
      <c r="EO155" s="244"/>
      <c r="EP155" s="244"/>
      <c r="EQ155" s="244"/>
      <c r="ER155" s="244"/>
      <c r="ES155" s="244"/>
      <c r="ET155" s="244"/>
      <c r="EU155" s="244"/>
      <c r="EV155" s="244"/>
      <c r="EW155" s="244"/>
      <c r="EX155" s="244"/>
      <c r="EY155" s="244"/>
      <c r="EZ155" s="244"/>
      <c r="FA155" s="244"/>
      <c r="FB155" s="244"/>
      <c r="FC155" s="244"/>
      <c r="FD155" s="244"/>
      <c r="FE155" s="244"/>
      <c r="FF155" s="244"/>
      <c r="FG155" s="244"/>
      <c r="FH155" s="244"/>
      <c r="FI155" s="244"/>
      <c r="FJ155" s="244"/>
      <c r="FK155" s="244"/>
      <c r="FL155" s="244"/>
      <c r="FM155" s="244"/>
      <c r="FN155" s="244"/>
      <c r="FO155" s="244"/>
      <c r="FP155" s="244"/>
      <c r="FQ155" s="244"/>
      <c r="FR155" s="244"/>
      <c r="FS155" s="244"/>
      <c r="FT155" s="244"/>
      <c r="FU155" s="244"/>
      <c r="FV155" s="244"/>
      <c r="FW155" s="244"/>
      <c r="FX155" s="244"/>
      <c r="FY155" s="244"/>
      <c r="FZ155" s="244"/>
      <c r="GA155" s="244"/>
      <c r="GB155" s="244"/>
      <c r="GC155" s="244"/>
      <c r="GD155" s="244"/>
      <c r="GE155" s="244"/>
      <c r="GF155" s="244"/>
      <c r="GG155" s="244"/>
      <c r="GH155" s="244"/>
      <c r="GI155" s="244"/>
      <c r="GJ155" s="244"/>
      <c r="GK155" s="244"/>
      <c r="GL155" s="244"/>
      <c r="GM155" s="244"/>
      <c r="GN155" s="244"/>
      <c r="GO155" s="244"/>
      <c r="GP155" s="244"/>
      <c r="GQ155" s="244"/>
      <c r="GR155" s="244"/>
      <c r="GS155" s="244"/>
      <c r="GT155" s="244"/>
      <c r="GU155" s="244"/>
      <c r="GV155" s="244"/>
      <c r="GW155" s="244"/>
      <c r="GX155" s="244"/>
      <c r="GY155" s="244"/>
      <c r="GZ155" s="244"/>
      <c r="HA155" s="244"/>
      <c r="HB155" s="244"/>
      <c r="HC155" s="244"/>
      <c r="HD155" s="244"/>
      <c r="HE155" s="244"/>
      <c r="HF155" s="244"/>
      <c r="HG155" s="244"/>
      <c r="HH155" s="244"/>
      <c r="HI155" s="244"/>
      <c r="HJ155" s="244"/>
      <c r="HK155" s="244"/>
      <c r="HL155" s="244"/>
      <c r="HM155" s="244"/>
      <c r="HN155" s="244"/>
      <c r="HO155" s="244"/>
      <c r="HP155" s="244"/>
      <c r="HQ155" s="244"/>
      <c r="HR155" s="244"/>
      <c r="HS155" s="244"/>
      <c r="HT155" s="244"/>
      <c r="HU155" s="244"/>
      <c r="HV155" s="244"/>
      <c r="HW155" s="244"/>
      <c r="HX155" s="244"/>
      <c r="HY155" s="244"/>
      <c r="HZ155" s="244"/>
      <c r="IA155" s="244"/>
      <c r="IB155" s="244"/>
      <c r="IC155" s="244"/>
      <c r="ID155" s="244"/>
      <c r="IE155" s="244"/>
      <c r="IF155" s="244"/>
      <c r="IG155" s="244"/>
      <c r="IH155" s="244"/>
      <c r="II155" s="244"/>
      <c r="IJ155" s="244"/>
      <c r="IK155" s="244"/>
      <c r="IL155" s="244"/>
      <c r="IM155" s="244"/>
      <c r="IN155" s="244"/>
      <c r="IO155" s="244"/>
      <c r="IP155" s="244"/>
      <c r="IQ155" s="244"/>
      <c r="IR155" s="244"/>
      <c r="IS155" s="244"/>
      <c r="IT155" s="244"/>
      <c r="IU155" s="244"/>
      <c r="IV155" s="244"/>
    </row>
    <row r="156" spans="1:256" x14ac:dyDescent="0.2">
      <c r="A156" s="1631" t="s">
        <v>80</v>
      </c>
      <c r="B156" s="1632"/>
      <c r="C156" s="1632"/>
      <c r="D156" s="1632"/>
      <c r="E156" s="1632"/>
      <c r="F156" s="1632"/>
      <c r="G156" s="1632"/>
      <c r="H156" s="1632"/>
      <c r="I156" s="1632"/>
      <c r="J156" s="1632"/>
      <c r="K156" s="1632"/>
      <c r="L156" s="1632"/>
      <c r="M156" s="1632"/>
      <c r="N156" s="1632"/>
      <c r="O156" s="1632"/>
      <c r="P156" s="1632"/>
      <c r="Q156" s="1632"/>
      <c r="R156" s="1632"/>
      <c r="S156" s="1633"/>
    </row>
    <row r="157" spans="1:256" s="82" customFormat="1" x14ac:dyDescent="0.2">
      <c r="A157" s="62">
        <v>0</v>
      </c>
      <c r="B157" s="62">
        <v>3</v>
      </c>
      <c r="C157" s="62">
        <v>3</v>
      </c>
      <c r="D157" s="62">
        <v>0</v>
      </c>
      <c r="E157" s="62">
        <v>3</v>
      </c>
      <c r="F157" s="62">
        <v>3</v>
      </c>
      <c r="G157" s="62">
        <v>0</v>
      </c>
      <c r="H157" s="62">
        <v>0</v>
      </c>
      <c r="I157" s="62">
        <v>3</v>
      </c>
      <c r="J157" s="62">
        <v>0</v>
      </c>
      <c r="K157" s="62">
        <v>0</v>
      </c>
      <c r="L157" s="62">
        <v>0</v>
      </c>
      <c r="M157" s="62">
        <v>0</v>
      </c>
      <c r="N157" s="62">
        <v>0</v>
      </c>
      <c r="O157" s="62">
        <v>0</v>
      </c>
      <c r="P157" s="62">
        <v>3</v>
      </c>
      <c r="Q157" s="62">
        <v>0</v>
      </c>
      <c r="R157" s="62">
        <v>0</v>
      </c>
      <c r="S157" s="62">
        <v>0</v>
      </c>
      <c r="T157" s="1638"/>
      <c r="U157" s="1638"/>
      <c r="V157" s="1638"/>
      <c r="W157" s="1638"/>
      <c r="X157" s="1638"/>
      <c r="Y157" s="1638"/>
      <c r="Z157" s="1638"/>
      <c r="AA157" s="1638"/>
      <c r="AB157" s="1638"/>
      <c r="AC157" s="1638"/>
      <c r="AD157" s="1638"/>
      <c r="AE157" s="1638"/>
      <c r="AF157" s="1638"/>
      <c r="AG157" s="1638"/>
      <c r="AH157" s="1638"/>
      <c r="AI157" s="1638"/>
      <c r="AJ157" s="1638"/>
      <c r="AK157" s="1638"/>
      <c r="AL157" s="1638"/>
      <c r="AM157" s="1638"/>
      <c r="AN157" s="1638"/>
      <c r="AO157" s="1638"/>
      <c r="AP157" s="1638"/>
      <c r="AQ157" s="1638"/>
      <c r="AR157" s="1638"/>
      <c r="AS157" s="1638"/>
      <c r="AT157" s="1638"/>
      <c r="AU157" s="1638"/>
      <c r="AV157" s="1638"/>
      <c r="AW157" s="1638"/>
      <c r="AX157" s="1638"/>
      <c r="AY157" s="1638"/>
      <c r="AZ157" s="1638"/>
      <c r="BA157" s="1638"/>
      <c r="BB157" s="1638"/>
      <c r="BC157" s="1638"/>
      <c r="BD157" s="1638"/>
      <c r="BE157" s="1638"/>
      <c r="BF157" s="1638"/>
      <c r="BG157" s="1638"/>
      <c r="BH157" s="1638"/>
      <c r="BI157" s="1638"/>
      <c r="BJ157" s="1638"/>
      <c r="BK157" s="1638"/>
      <c r="BL157" s="1638"/>
      <c r="BM157" s="1638"/>
      <c r="BN157" s="1638"/>
      <c r="BO157" s="1638"/>
      <c r="BP157" s="1638"/>
      <c r="BQ157" s="1638"/>
      <c r="BR157" s="1638"/>
      <c r="BS157" s="1638"/>
      <c r="BT157" s="1638"/>
      <c r="BU157" s="1638"/>
      <c r="BV157" s="1638"/>
      <c r="BW157" s="1638"/>
      <c r="BX157" s="1638"/>
      <c r="BY157" s="1638"/>
      <c r="BZ157" s="1638"/>
      <c r="CA157" s="1638"/>
      <c r="CB157" s="1638"/>
      <c r="CC157" s="1638"/>
      <c r="CD157" s="1638"/>
      <c r="CE157" s="1638"/>
      <c r="CF157" s="1638"/>
      <c r="CG157" s="1638"/>
      <c r="CH157" s="1638"/>
      <c r="CI157" s="1638"/>
      <c r="CJ157" s="1638"/>
      <c r="CK157" s="1638"/>
      <c r="CL157" s="1638"/>
      <c r="CM157" s="1638"/>
      <c r="CN157" s="1638"/>
      <c r="CO157" s="1638"/>
      <c r="CP157" s="1638"/>
      <c r="CQ157" s="1638"/>
      <c r="CR157" s="1638"/>
      <c r="CS157" s="1638"/>
      <c r="CT157" s="1638"/>
      <c r="CU157" s="1638"/>
      <c r="CV157" s="1638"/>
      <c r="CW157" s="1638"/>
      <c r="CX157" s="1638"/>
      <c r="CY157" s="1638"/>
      <c r="CZ157" s="1638"/>
      <c r="DA157" s="1638"/>
      <c r="DB157" s="1638"/>
      <c r="DC157" s="1638"/>
      <c r="DD157" s="1638"/>
      <c r="DE157" s="1638"/>
      <c r="DF157" s="1638"/>
      <c r="DG157" s="1638"/>
      <c r="DH157" s="1638"/>
      <c r="DI157" s="1637"/>
      <c r="DJ157" s="1636"/>
      <c r="DK157" s="1636"/>
      <c r="DL157" s="1636"/>
      <c r="DM157" s="1636"/>
      <c r="DN157" s="1636"/>
      <c r="DO157" s="1636"/>
      <c r="DP157" s="1636"/>
      <c r="DQ157" s="1636"/>
      <c r="DR157" s="1636"/>
      <c r="DS157" s="1636"/>
      <c r="DT157" s="1636"/>
      <c r="DU157" s="1636"/>
      <c r="DV157" s="1636"/>
      <c r="DW157" s="1636"/>
      <c r="DX157" s="1636"/>
      <c r="DY157" s="1636"/>
      <c r="DZ157" s="1636"/>
      <c r="EA157" s="1636"/>
      <c r="EB157" s="1636"/>
      <c r="EC157" s="1636"/>
      <c r="ED157" s="1636"/>
      <c r="EE157" s="1636"/>
      <c r="EF157" s="1636"/>
      <c r="EG157" s="1636"/>
      <c r="EH157" s="1636"/>
      <c r="EI157" s="1636"/>
      <c r="EJ157" s="1636"/>
      <c r="EK157" s="1636"/>
      <c r="EL157" s="1636"/>
      <c r="EM157" s="1636"/>
      <c r="EN157" s="1636"/>
      <c r="EO157" s="1636"/>
      <c r="EP157" s="1636"/>
      <c r="EQ157" s="1636"/>
      <c r="ER157" s="1636"/>
      <c r="ES157" s="1636"/>
      <c r="ET157" s="1636"/>
      <c r="EU157" s="1636"/>
      <c r="EV157" s="1636"/>
      <c r="EW157" s="1636"/>
      <c r="EX157" s="1636"/>
      <c r="EY157" s="1636"/>
      <c r="EZ157" s="1636"/>
      <c r="FA157" s="1636"/>
      <c r="FB157" s="1636"/>
      <c r="FC157" s="1636"/>
      <c r="FD157" s="1636"/>
      <c r="FE157" s="1636"/>
      <c r="FF157" s="1636"/>
      <c r="FG157" s="1636"/>
      <c r="FH157" s="1636"/>
      <c r="FI157" s="1636"/>
      <c r="FJ157" s="1636"/>
      <c r="FK157" s="1636"/>
      <c r="FL157" s="1636"/>
      <c r="FM157" s="1636"/>
      <c r="FN157" s="1636"/>
      <c r="FO157" s="1636"/>
      <c r="FP157" s="1636"/>
      <c r="FQ157" s="1636"/>
      <c r="FR157" s="1636"/>
      <c r="FS157" s="1636"/>
      <c r="FT157" s="1636"/>
      <c r="FU157" s="1636"/>
      <c r="FV157" s="1636"/>
      <c r="FW157" s="1636"/>
      <c r="FX157" s="1636"/>
      <c r="FY157" s="1636"/>
      <c r="FZ157" s="1636"/>
      <c r="GA157" s="1636"/>
      <c r="GB157" s="1636"/>
      <c r="GC157" s="1636"/>
      <c r="GD157" s="1636"/>
      <c r="GE157" s="1636"/>
      <c r="GF157" s="1636"/>
      <c r="GG157" s="1636"/>
      <c r="GH157" s="1636"/>
      <c r="GI157" s="1636"/>
      <c r="GJ157" s="1636"/>
      <c r="GK157" s="1636"/>
      <c r="GL157" s="1636"/>
      <c r="GM157" s="1636"/>
      <c r="GN157" s="1636"/>
      <c r="GO157" s="1636"/>
      <c r="GP157" s="1636"/>
      <c r="GQ157" s="1636"/>
      <c r="GR157" s="1636"/>
      <c r="GS157" s="1636"/>
      <c r="GT157" s="1636"/>
      <c r="GU157" s="1636"/>
      <c r="GV157" s="1636"/>
      <c r="GW157" s="1636"/>
      <c r="GX157" s="1636"/>
      <c r="GY157" s="1636"/>
      <c r="GZ157" s="1636"/>
      <c r="HA157" s="1636"/>
      <c r="HB157" s="1636"/>
      <c r="HC157" s="1636"/>
      <c r="HD157" s="1636"/>
      <c r="HE157" s="1636"/>
      <c r="HF157" s="1636"/>
      <c r="HG157" s="1636"/>
      <c r="HH157" s="1636"/>
      <c r="HI157" s="1636"/>
      <c r="HJ157" s="1636"/>
      <c r="HK157" s="1636"/>
      <c r="HL157" s="1636"/>
      <c r="HM157" s="1636"/>
      <c r="HN157" s="1636"/>
      <c r="HO157" s="1636"/>
      <c r="HP157" s="1636"/>
      <c r="HQ157" s="1636"/>
      <c r="HR157" s="1636"/>
      <c r="HS157" s="1636"/>
      <c r="HT157" s="1636"/>
      <c r="HU157" s="1636"/>
      <c r="HV157" s="1636"/>
      <c r="HW157" s="1636"/>
      <c r="HX157" s="1636"/>
      <c r="HY157" s="1636"/>
      <c r="HZ157" s="1636"/>
      <c r="IA157" s="1636"/>
      <c r="IB157" s="1636"/>
      <c r="IC157" s="1636"/>
      <c r="ID157" s="1636"/>
      <c r="IE157" s="1636"/>
      <c r="IF157" s="1636"/>
      <c r="IG157" s="1636"/>
      <c r="IH157" s="1636"/>
      <c r="II157" s="1636"/>
      <c r="IJ157" s="1636"/>
      <c r="IK157" s="1636"/>
      <c r="IL157" s="1636"/>
      <c r="IM157" s="1636"/>
      <c r="IN157" s="1636"/>
      <c r="IO157" s="1636"/>
      <c r="IP157" s="1636"/>
      <c r="IQ157" s="1636"/>
      <c r="IR157" s="1636"/>
      <c r="IS157" s="1636"/>
      <c r="IT157" s="1636"/>
      <c r="IU157" s="1636"/>
      <c r="IV157" s="1636"/>
    </row>
    <row r="158" spans="1:256" x14ac:dyDescent="0.2">
      <c r="A158" s="1634" t="s">
        <v>271</v>
      </c>
      <c r="B158" s="1489"/>
      <c r="C158" s="1489"/>
      <c r="D158" s="1489"/>
      <c r="E158" s="1489"/>
      <c r="F158" s="1489"/>
      <c r="G158" s="1489"/>
      <c r="H158" s="1489"/>
      <c r="I158" s="1489"/>
      <c r="J158" s="1489"/>
      <c r="K158" s="1489"/>
      <c r="L158" s="1489"/>
      <c r="M158" s="1489"/>
      <c r="N158" s="1489"/>
      <c r="O158" s="1489"/>
      <c r="P158" s="1489"/>
      <c r="Q158" s="1489"/>
      <c r="R158" s="1489"/>
      <c r="S158" s="1635"/>
    </row>
    <row r="159" spans="1:256" s="261" customFormat="1" x14ac:dyDescent="0.2">
      <c r="A159" s="405">
        <f>SUM(A135,A137,A139,A141,A143,A145,A147,A149,A151,A153,A155,A157,)</f>
        <v>4</v>
      </c>
      <c r="B159" s="405">
        <f t="shared" ref="B159:S159" si="3">SUM(B135,B137,B139,B141,B143,B145,B147,B149,B151,B153,B155,B157,)</f>
        <v>18</v>
      </c>
      <c r="C159" s="405">
        <f t="shared" si="3"/>
        <v>22</v>
      </c>
      <c r="D159" s="405">
        <f t="shared" si="3"/>
        <v>2</v>
      </c>
      <c r="E159" s="405">
        <f t="shared" si="3"/>
        <v>20</v>
      </c>
      <c r="F159" s="405">
        <f t="shared" si="3"/>
        <v>20</v>
      </c>
      <c r="G159" s="405">
        <f t="shared" si="3"/>
        <v>1</v>
      </c>
      <c r="H159" s="405">
        <f t="shared" si="3"/>
        <v>1</v>
      </c>
      <c r="I159" s="405">
        <f t="shared" si="3"/>
        <v>22</v>
      </c>
      <c r="J159" s="405">
        <f t="shared" si="3"/>
        <v>0</v>
      </c>
      <c r="K159" s="405">
        <f t="shared" si="3"/>
        <v>0</v>
      </c>
      <c r="L159" s="405">
        <f t="shared" si="3"/>
        <v>0</v>
      </c>
      <c r="M159" s="405">
        <f t="shared" si="3"/>
        <v>0</v>
      </c>
      <c r="N159" s="405">
        <f t="shared" si="3"/>
        <v>0</v>
      </c>
      <c r="O159" s="405">
        <f t="shared" si="3"/>
        <v>8</v>
      </c>
      <c r="P159" s="405">
        <f t="shared" si="3"/>
        <v>13</v>
      </c>
      <c r="Q159" s="405">
        <f t="shared" si="3"/>
        <v>1</v>
      </c>
      <c r="R159" s="405">
        <f t="shared" si="3"/>
        <v>0</v>
      </c>
      <c r="S159" s="405">
        <f t="shared" si="3"/>
        <v>0</v>
      </c>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c r="AS159" s="406"/>
      <c r="AT159" s="406"/>
      <c r="AU159" s="406"/>
      <c r="AV159" s="406"/>
      <c r="AW159" s="406"/>
      <c r="AX159" s="406"/>
      <c r="AY159" s="406"/>
      <c r="AZ159" s="406"/>
      <c r="BA159" s="406"/>
      <c r="BB159" s="406"/>
      <c r="BC159" s="406"/>
      <c r="BD159" s="406"/>
      <c r="BE159" s="406"/>
      <c r="BF159" s="406"/>
      <c r="BG159" s="406"/>
      <c r="BH159" s="406"/>
      <c r="BI159" s="406"/>
      <c r="BJ159" s="406"/>
      <c r="BK159" s="406"/>
      <c r="BL159" s="406"/>
      <c r="BM159" s="406"/>
      <c r="BN159" s="406"/>
      <c r="BO159" s="406"/>
      <c r="BP159" s="406"/>
      <c r="BQ159" s="406"/>
      <c r="BR159" s="406"/>
      <c r="BS159" s="406"/>
      <c r="BT159" s="406"/>
      <c r="BU159" s="406"/>
      <c r="BV159" s="406"/>
      <c r="BW159" s="406"/>
      <c r="BX159" s="406"/>
      <c r="BY159" s="406"/>
      <c r="BZ159" s="406"/>
      <c r="CA159" s="406"/>
      <c r="CB159" s="406"/>
      <c r="CC159" s="406"/>
      <c r="CD159" s="406"/>
      <c r="CE159" s="406"/>
      <c r="CF159" s="406"/>
      <c r="CG159" s="406"/>
      <c r="CH159" s="406"/>
      <c r="CI159" s="406"/>
      <c r="CJ159" s="406"/>
      <c r="CK159" s="406"/>
      <c r="CL159" s="406"/>
      <c r="CM159" s="406"/>
      <c r="CN159" s="406"/>
      <c r="CO159" s="406"/>
      <c r="CP159" s="406"/>
      <c r="CQ159" s="406"/>
      <c r="CR159" s="406"/>
      <c r="CS159" s="406"/>
      <c r="CT159" s="406"/>
      <c r="CU159" s="406"/>
      <c r="CV159" s="406"/>
      <c r="CW159" s="406"/>
      <c r="CX159" s="406"/>
      <c r="CY159" s="406"/>
      <c r="CZ159" s="406"/>
      <c r="DA159" s="406"/>
      <c r="DB159" s="406"/>
      <c r="DC159" s="406"/>
      <c r="DD159" s="406"/>
      <c r="DE159" s="406"/>
      <c r="DF159" s="406"/>
      <c r="DG159" s="406"/>
      <c r="DH159" s="406"/>
      <c r="DI159" s="406"/>
      <c r="DJ159" s="406"/>
      <c r="DK159" s="406"/>
      <c r="DL159" s="406"/>
      <c r="DM159" s="406"/>
      <c r="DN159" s="406"/>
      <c r="DO159" s="406"/>
      <c r="DP159" s="406"/>
      <c r="DQ159" s="406"/>
      <c r="DR159" s="406"/>
      <c r="DS159" s="406"/>
      <c r="DT159" s="406"/>
      <c r="DU159" s="406"/>
      <c r="DV159" s="406"/>
      <c r="DW159" s="406"/>
      <c r="DX159" s="406"/>
      <c r="DY159" s="406"/>
      <c r="DZ159" s="406"/>
      <c r="EA159" s="406"/>
      <c r="EB159" s="406"/>
      <c r="EC159" s="406"/>
      <c r="ED159" s="406"/>
      <c r="EE159" s="406"/>
      <c r="EF159" s="406"/>
      <c r="EG159" s="406"/>
      <c r="EH159" s="406"/>
      <c r="EI159" s="406"/>
      <c r="EJ159" s="406"/>
      <c r="EK159" s="406"/>
      <c r="EL159" s="406"/>
      <c r="EM159" s="406"/>
      <c r="EN159" s="406"/>
      <c r="EO159" s="406"/>
      <c r="EP159" s="406"/>
      <c r="EQ159" s="406"/>
      <c r="ER159" s="406"/>
      <c r="ES159" s="406"/>
      <c r="ET159" s="406"/>
      <c r="EU159" s="406"/>
      <c r="EV159" s="406"/>
      <c r="EW159" s="406"/>
      <c r="EX159" s="406"/>
      <c r="EY159" s="406"/>
      <c r="EZ159" s="406"/>
      <c r="FA159" s="406"/>
      <c r="FB159" s="406"/>
      <c r="FC159" s="406"/>
      <c r="FD159" s="406"/>
      <c r="FE159" s="406"/>
      <c r="FF159" s="406"/>
      <c r="FG159" s="406"/>
      <c r="FH159" s="406"/>
      <c r="FI159" s="406"/>
      <c r="FJ159" s="406"/>
      <c r="FK159" s="406"/>
      <c r="FL159" s="406"/>
      <c r="FM159" s="406"/>
      <c r="FN159" s="406"/>
      <c r="FO159" s="406"/>
      <c r="FP159" s="406"/>
      <c r="FQ159" s="406"/>
      <c r="FR159" s="406"/>
      <c r="FS159" s="406"/>
      <c r="FT159" s="406"/>
      <c r="FU159" s="406"/>
      <c r="FV159" s="406"/>
      <c r="FW159" s="406"/>
      <c r="FX159" s="406"/>
      <c r="FY159" s="406"/>
      <c r="FZ159" s="406"/>
      <c r="GA159" s="406"/>
      <c r="GB159" s="406"/>
      <c r="GC159" s="406"/>
      <c r="GD159" s="406"/>
      <c r="GE159" s="406"/>
      <c r="GF159" s="406"/>
      <c r="GG159" s="406"/>
      <c r="GH159" s="406"/>
      <c r="GI159" s="406"/>
      <c r="GJ159" s="406"/>
      <c r="GK159" s="406"/>
      <c r="GL159" s="406"/>
      <c r="GM159" s="406"/>
      <c r="GN159" s="406"/>
      <c r="GO159" s="406"/>
      <c r="GP159" s="406"/>
      <c r="GQ159" s="406"/>
      <c r="GR159" s="406"/>
      <c r="GS159" s="406"/>
      <c r="GT159" s="406"/>
      <c r="GU159" s="406"/>
      <c r="GV159" s="406"/>
      <c r="GW159" s="406"/>
      <c r="GX159" s="406"/>
      <c r="GY159" s="406"/>
      <c r="GZ159" s="406"/>
      <c r="HA159" s="406"/>
      <c r="HB159" s="406"/>
      <c r="HC159" s="406"/>
      <c r="HD159" s="406"/>
      <c r="HE159" s="406"/>
      <c r="HF159" s="406"/>
      <c r="HG159" s="406"/>
      <c r="HH159" s="406"/>
      <c r="HI159" s="406"/>
      <c r="HJ159" s="406"/>
      <c r="HK159" s="406"/>
      <c r="HL159" s="406"/>
      <c r="HM159" s="406"/>
      <c r="HN159" s="406"/>
      <c r="HO159" s="406"/>
      <c r="HP159" s="406"/>
      <c r="HQ159" s="406"/>
      <c r="HR159" s="406"/>
      <c r="HS159" s="406"/>
      <c r="HT159" s="406"/>
      <c r="HU159" s="406"/>
      <c r="HV159" s="406"/>
      <c r="HW159" s="406"/>
      <c r="HX159" s="406"/>
      <c r="HY159" s="406"/>
      <c r="HZ159" s="406"/>
      <c r="IA159" s="406"/>
      <c r="IB159" s="406"/>
      <c r="IC159" s="406"/>
      <c r="ID159" s="406"/>
      <c r="IE159" s="406"/>
      <c r="IF159" s="406"/>
      <c r="IG159" s="406"/>
      <c r="IH159" s="406"/>
      <c r="II159" s="406"/>
      <c r="IJ159" s="406"/>
      <c r="IK159" s="406"/>
      <c r="IL159" s="406"/>
      <c r="IM159" s="406"/>
      <c r="IN159" s="406"/>
      <c r="IO159" s="406"/>
      <c r="IP159" s="406"/>
      <c r="IQ159" s="406"/>
      <c r="IR159" s="406"/>
      <c r="IS159" s="406"/>
      <c r="IT159" s="406"/>
      <c r="IU159" s="406"/>
      <c r="IV159" s="406"/>
    </row>
    <row r="160" spans="1:256" ht="13.5" thickBot="1" x14ac:dyDescent="0.25">
      <c r="A160" s="1457"/>
      <c r="B160" s="1457"/>
      <c r="C160" s="1457"/>
      <c r="D160" s="1457"/>
      <c r="E160" s="1457"/>
      <c r="F160" s="1457"/>
      <c r="G160" s="1457"/>
      <c r="H160" s="1457"/>
      <c r="I160" s="1457"/>
      <c r="J160" s="1457"/>
      <c r="K160" s="1457"/>
      <c r="L160" s="1457"/>
      <c r="M160" s="1457"/>
      <c r="N160" s="1457"/>
      <c r="O160" s="1457"/>
      <c r="P160" s="1457"/>
      <c r="Q160" s="1457"/>
      <c r="R160" s="1457"/>
      <c r="S160" s="1457"/>
    </row>
    <row r="161" spans="1:256" ht="21.75" customHeight="1" x14ac:dyDescent="0.2">
      <c r="A161" s="1409" t="s">
        <v>299</v>
      </c>
      <c r="B161" s="1410"/>
      <c r="C161" s="1410"/>
      <c r="D161" s="1410"/>
      <c r="E161" s="1410"/>
      <c r="F161" s="1410"/>
      <c r="G161" s="1410"/>
      <c r="H161" s="1410"/>
      <c r="I161" s="1410"/>
      <c r="J161" s="1410"/>
      <c r="K161" s="1410"/>
      <c r="L161" s="1410"/>
      <c r="M161" s="1410"/>
      <c r="N161" s="1410"/>
      <c r="O161" s="1410"/>
      <c r="P161" s="1410"/>
      <c r="Q161" s="1410"/>
      <c r="R161" s="1410"/>
      <c r="S161" s="1411"/>
    </row>
    <row r="162" spans="1:256" x14ac:dyDescent="0.2">
      <c r="A162" s="1412" t="s">
        <v>173</v>
      </c>
      <c r="B162" s="1413"/>
      <c r="C162" s="1413"/>
      <c r="D162" s="1413"/>
      <c r="E162" s="1413"/>
      <c r="F162" s="1413"/>
      <c r="G162" s="1413"/>
      <c r="H162" s="1413"/>
      <c r="I162" s="1413"/>
      <c r="J162" s="1413"/>
      <c r="K162" s="1413"/>
      <c r="L162" s="1413"/>
      <c r="M162" s="1413"/>
      <c r="N162" s="1413"/>
      <c r="O162" s="1413"/>
      <c r="P162" s="1413"/>
      <c r="Q162" s="1413"/>
      <c r="R162" s="1413"/>
      <c r="S162" s="1414"/>
    </row>
    <row r="163" spans="1:256" x14ac:dyDescent="0.2">
      <c r="A163" s="1415" t="s">
        <v>300</v>
      </c>
      <c r="B163" s="1416"/>
      <c r="C163" s="1416"/>
      <c r="D163" s="1416"/>
      <c r="E163" s="1416"/>
      <c r="F163" s="1416"/>
      <c r="G163" s="1416"/>
      <c r="H163" s="1416"/>
      <c r="I163" s="1416"/>
      <c r="J163" s="1416"/>
      <c r="K163" s="1416"/>
      <c r="L163" s="1416"/>
      <c r="M163" s="1416"/>
      <c r="N163" s="1416"/>
      <c r="O163" s="1416"/>
      <c r="P163" s="1416"/>
      <c r="Q163" s="1416"/>
      <c r="R163" s="1416"/>
      <c r="S163" s="1417"/>
    </row>
    <row r="164" spans="1:256" x14ac:dyDescent="0.2">
      <c r="A164" s="1415" t="s">
        <v>301</v>
      </c>
      <c r="B164" s="1416"/>
      <c r="C164" s="1416"/>
      <c r="D164" s="1416"/>
      <c r="E164" s="1416"/>
      <c r="F164" s="1416"/>
      <c r="G164" s="1416"/>
      <c r="H164" s="1416"/>
      <c r="I164" s="1416"/>
      <c r="J164" s="1416"/>
      <c r="K164" s="1416"/>
      <c r="L164" s="1416"/>
      <c r="M164" s="1416"/>
      <c r="N164" s="1416"/>
      <c r="O164" s="1416"/>
      <c r="P164" s="1416"/>
      <c r="Q164" s="1416"/>
      <c r="R164" s="1416"/>
      <c r="S164" s="1417"/>
    </row>
    <row r="165" spans="1:256" x14ac:dyDescent="0.2">
      <c r="A165" s="1415" t="s">
        <v>302</v>
      </c>
      <c r="B165" s="1416"/>
      <c r="C165" s="1416"/>
      <c r="D165" s="1416"/>
      <c r="E165" s="1416"/>
      <c r="F165" s="1416"/>
      <c r="G165" s="1416"/>
      <c r="H165" s="1416"/>
      <c r="I165" s="1416"/>
      <c r="J165" s="1416"/>
      <c r="K165" s="1416"/>
      <c r="L165" s="1416"/>
      <c r="M165" s="1416"/>
      <c r="N165" s="1416"/>
      <c r="O165" s="1416"/>
      <c r="P165" s="1416"/>
      <c r="Q165" s="1416"/>
      <c r="R165" s="1416"/>
      <c r="S165" s="1417"/>
    </row>
    <row r="166" spans="1:256" x14ac:dyDescent="0.2">
      <c r="A166" s="1415" t="s">
        <v>303</v>
      </c>
      <c r="B166" s="1416"/>
      <c r="C166" s="1416"/>
      <c r="D166" s="1416"/>
      <c r="E166" s="1416"/>
      <c r="F166" s="1416"/>
      <c r="G166" s="1416"/>
      <c r="H166" s="1416"/>
      <c r="I166" s="1416"/>
      <c r="J166" s="1416"/>
      <c r="K166" s="1416"/>
      <c r="L166" s="1416"/>
      <c r="M166" s="1416"/>
      <c r="N166" s="1416"/>
      <c r="O166" s="1416"/>
      <c r="P166" s="1416"/>
      <c r="Q166" s="1416"/>
      <c r="R166" s="1416"/>
      <c r="S166" s="1417"/>
    </row>
    <row r="167" spans="1:256" x14ac:dyDescent="0.2">
      <c r="A167" s="1415" t="s">
        <v>304</v>
      </c>
      <c r="B167" s="1416"/>
      <c r="C167" s="1416"/>
      <c r="D167" s="1416"/>
      <c r="E167" s="1416"/>
      <c r="F167" s="1416"/>
      <c r="G167" s="1416"/>
      <c r="H167" s="1416"/>
      <c r="I167" s="1416"/>
      <c r="J167" s="1416"/>
      <c r="K167" s="1416"/>
      <c r="L167" s="1416"/>
      <c r="M167" s="1416"/>
      <c r="N167" s="1416"/>
      <c r="O167" s="1416"/>
      <c r="P167" s="1416"/>
      <c r="Q167" s="1416"/>
      <c r="R167" s="1416"/>
      <c r="S167" s="1417"/>
    </row>
    <row r="168" spans="1:256" x14ac:dyDescent="0.2">
      <c r="A168" s="1415" t="s">
        <v>305</v>
      </c>
      <c r="B168" s="1416"/>
      <c r="C168" s="1416"/>
      <c r="D168" s="1416"/>
      <c r="E168" s="1416"/>
      <c r="F168" s="1416"/>
      <c r="G168" s="1416"/>
      <c r="H168" s="1416"/>
      <c r="I168" s="1416"/>
      <c r="J168" s="1416"/>
      <c r="K168" s="1416"/>
      <c r="L168" s="1416"/>
      <c r="M168" s="1416"/>
      <c r="N168" s="1416"/>
      <c r="O168" s="1416"/>
      <c r="P168" s="1416"/>
      <c r="Q168" s="1416"/>
      <c r="R168" s="1416"/>
      <c r="S168" s="1417"/>
    </row>
    <row r="169" spans="1:256" x14ac:dyDescent="0.2">
      <c r="A169" s="1415" t="s">
        <v>297</v>
      </c>
      <c r="B169" s="1416"/>
      <c r="C169" s="1416"/>
      <c r="D169" s="1416"/>
      <c r="E169" s="1416"/>
      <c r="F169" s="1416"/>
      <c r="G169" s="1416"/>
      <c r="H169" s="1416"/>
      <c r="I169" s="1416"/>
      <c r="J169" s="1416"/>
      <c r="K169" s="1416"/>
      <c r="L169" s="1416"/>
      <c r="M169" s="1416"/>
      <c r="N169" s="1416"/>
      <c r="O169" s="1416"/>
      <c r="P169" s="1416"/>
      <c r="Q169" s="1416"/>
      <c r="R169" s="1416"/>
      <c r="S169" s="1417"/>
    </row>
    <row r="170" spans="1:256" ht="13.5" thickBot="1" x14ac:dyDescent="0.25">
      <c r="A170" s="1415" t="s">
        <v>306</v>
      </c>
      <c r="B170" s="1416"/>
      <c r="C170" s="1416"/>
      <c r="D170" s="1416"/>
      <c r="E170" s="1416"/>
      <c r="F170" s="1416"/>
      <c r="G170" s="1416"/>
      <c r="H170" s="1416"/>
      <c r="I170" s="1416"/>
      <c r="J170" s="1416"/>
      <c r="K170" s="1416"/>
      <c r="L170" s="1416"/>
      <c r="M170" s="1416"/>
      <c r="N170" s="1416"/>
      <c r="O170" s="1416"/>
      <c r="P170" s="1416"/>
      <c r="Q170" s="1416"/>
      <c r="R170" s="1416"/>
      <c r="S170" s="1417"/>
    </row>
    <row r="171" spans="1:256" ht="31.5" customHeight="1" x14ac:dyDescent="0.2">
      <c r="A171" s="1452" t="s">
        <v>41</v>
      </c>
      <c r="B171" s="1453"/>
      <c r="C171" s="1453"/>
      <c r="D171" s="1453" t="s">
        <v>42</v>
      </c>
      <c r="E171" s="1453"/>
      <c r="F171" s="1453" t="s">
        <v>43</v>
      </c>
      <c r="G171" s="1453"/>
      <c r="H171" s="1453"/>
      <c r="I171" s="1453" t="s">
        <v>44</v>
      </c>
      <c r="J171" s="1453"/>
      <c r="K171" s="1454" t="s">
        <v>45</v>
      </c>
      <c r="L171" s="1455"/>
      <c r="M171" s="1455"/>
      <c r="N171" s="1456"/>
      <c r="O171" s="1461" t="s">
        <v>46</v>
      </c>
      <c r="P171" s="1461"/>
      <c r="Q171" s="1462"/>
      <c r="R171" s="1453" t="s">
        <v>47</v>
      </c>
      <c r="S171" s="1463"/>
    </row>
    <row r="172" spans="1:256" ht="30.75" customHeight="1" x14ac:dyDescent="0.2">
      <c r="A172" s="1432" t="s">
        <v>48</v>
      </c>
      <c r="B172" s="1429" t="s">
        <v>49</v>
      </c>
      <c r="C172" s="1433" t="s">
        <v>50</v>
      </c>
      <c r="D172" s="1429" t="s">
        <v>51</v>
      </c>
      <c r="E172" s="1429" t="s">
        <v>52</v>
      </c>
      <c r="F172" s="1423" t="s">
        <v>53</v>
      </c>
      <c r="G172" s="1435"/>
      <c r="H172" s="1428"/>
      <c r="I172" s="1429" t="s">
        <v>54</v>
      </c>
      <c r="J172" s="1429" t="s">
        <v>55</v>
      </c>
      <c r="K172" s="1423" t="s">
        <v>56</v>
      </c>
      <c r="L172" s="1428"/>
      <c r="M172" s="1423" t="s">
        <v>57</v>
      </c>
      <c r="N172" s="1428"/>
      <c r="O172" s="1429" t="s">
        <v>58</v>
      </c>
      <c r="P172" s="1429" t="s">
        <v>59</v>
      </c>
      <c r="Q172" s="1429" t="s">
        <v>60</v>
      </c>
      <c r="R172" s="1429" t="s">
        <v>61</v>
      </c>
      <c r="S172" s="1430" t="s">
        <v>62</v>
      </c>
    </row>
    <row r="173" spans="1:256" ht="60" customHeight="1" x14ac:dyDescent="0.2">
      <c r="A173" s="1421"/>
      <c r="B173" s="1422"/>
      <c r="C173" s="1434"/>
      <c r="D173" s="1422"/>
      <c r="E173" s="1422"/>
      <c r="F173" s="169" t="s">
        <v>63</v>
      </c>
      <c r="G173" s="169" t="s">
        <v>64</v>
      </c>
      <c r="H173" s="169" t="s">
        <v>65</v>
      </c>
      <c r="I173" s="1422"/>
      <c r="J173" s="1422"/>
      <c r="K173" s="56" t="s">
        <v>66</v>
      </c>
      <c r="L173" s="56" t="s">
        <v>67</v>
      </c>
      <c r="M173" s="56" t="s">
        <v>68</v>
      </c>
      <c r="N173" s="56" t="s">
        <v>67</v>
      </c>
      <c r="O173" s="1422"/>
      <c r="P173" s="1422"/>
      <c r="Q173" s="1422"/>
      <c r="R173" s="1422"/>
      <c r="S173" s="1431"/>
    </row>
    <row r="174" spans="1:256" x14ac:dyDescent="0.2">
      <c r="A174" s="1436" t="s">
        <v>69</v>
      </c>
      <c r="B174" s="1437"/>
      <c r="C174" s="1437"/>
      <c r="D174" s="1437"/>
      <c r="E174" s="1437"/>
      <c r="F174" s="1437"/>
      <c r="G174" s="1437"/>
      <c r="H174" s="1437"/>
      <c r="I174" s="1437"/>
      <c r="J174" s="1437"/>
      <c r="K174" s="1437"/>
      <c r="L174" s="1437"/>
      <c r="M174" s="1437"/>
      <c r="N174" s="1437"/>
      <c r="O174" s="1437"/>
      <c r="P174" s="1437"/>
      <c r="Q174" s="1437"/>
      <c r="R174" s="1437"/>
      <c r="S174" s="1438"/>
    </row>
    <row r="175" spans="1:256" s="265" customFormat="1" x14ac:dyDescent="0.2">
      <c r="A175" s="400">
        <v>1</v>
      </c>
      <c r="B175" s="401">
        <v>0</v>
      </c>
      <c r="C175" s="401">
        <v>1</v>
      </c>
      <c r="D175" s="401">
        <v>0</v>
      </c>
      <c r="E175" s="401">
        <v>1</v>
      </c>
      <c r="F175" s="401">
        <v>0</v>
      </c>
      <c r="G175" s="401">
        <v>0</v>
      </c>
      <c r="H175" s="401">
        <v>0</v>
      </c>
      <c r="I175" s="401">
        <v>1</v>
      </c>
      <c r="J175" s="401">
        <v>0</v>
      </c>
      <c r="K175" s="401">
        <v>0</v>
      </c>
      <c r="L175" s="401">
        <v>0</v>
      </c>
      <c r="M175" s="401">
        <v>0</v>
      </c>
      <c r="N175" s="401">
        <v>0</v>
      </c>
      <c r="O175" s="401">
        <v>1</v>
      </c>
      <c r="P175" s="401">
        <v>0</v>
      </c>
      <c r="Q175" s="401">
        <v>0</v>
      </c>
      <c r="R175" s="401">
        <v>0</v>
      </c>
      <c r="S175" s="403">
        <v>0</v>
      </c>
      <c r="T175" s="404"/>
      <c r="U175" s="404"/>
      <c r="V175" s="404"/>
      <c r="W175" s="404"/>
      <c r="X175" s="404"/>
      <c r="Y175" s="404"/>
      <c r="Z175" s="404"/>
      <c r="AA175" s="404"/>
      <c r="AB175" s="404"/>
      <c r="AC175" s="404"/>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c r="DO175" s="404"/>
      <c r="DP175" s="404"/>
      <c r="DQ175" s="404"/>
      <c r="DR175" s="404"/>
      <c r="DS175" s="404"/>
      <c r="DT175" s="404"/>
      <c r="DU175" s="404"/>
      <c r="DV175" s="404"/>
      <c r="DW175" s="404"/>
      <c r="DX175" s="404"/>
      <c r="DY175" s="404"/>
      <c r="DZ175" s="404"/>
      <c r="EA175" s="404"/>
      <c r="EB175" s="404"/>
      <c r="EC175" s="404"/>
      <c r="ED175" s="404"/>
      <c r="EE175" s="404"/>
      <c r="EF175" s="404"/>
      <c r="EG175" s="404"/>
      <c r="EH175" s="404"/>
      <c r="EI175" s="404"/>
      <c r="EJ175" s="404"/>
      <c r="EK175" s="404"/>
      <c r="EL175" s="404"/>
      <c r="EM175" s="404"/>
      <c r="EN175" s="404"/>
      <c r="EO175" s="404"/>
      <c r="EP175" s="404"/>
      <c r="EQ175" s="404"/>
      <c r="ER175" s="404"/>
      <c r="ES175" s="404"/>
      <c r="ET175" s="404"/>
      <c r="EU175" s="404"/>
      <c r="EV175" s="404"/>
      <c r="EW175" s="404"/>
      <c r="EX175" s="404"/>
      <c r="EY175" s="404"/>
      <c r="EZ175" s="404"/>
      <c r="FA175" s="404"/>
      <c r="FB175" s="404"/>
      <c r="FC175" s="404"/>
      <c r="FD175" s="404"/>
      <c r="FE175" s="404"/>
      <c r="FF175" s="404"/>
      <c r="FG175" s="404"/>
      <c r="FH175" s="404"/>
      <c r="FI175" s="404"/>
      <c r="FJ175" s="404"/>
      <c r="FK175" s="404"/>
      <c r="FL175" s="404"/>
      <c r="FM175" s="404"/>
      <c r="FN175" s="404"/>
      <c r="FO175" s="404"/>
      <c r="FP175" s="404"/>
      <c r="FQ175" s="404"/>
      <c r="FR175" s="404"/>
      <c r="FS175" s="404"/>
      <c r="FT175" s="404"/>
      <c r="FU175" s="404"/>
      <c r="FV175" s="404"/>
      <c r="FW175" s="404"/>
      <c r="FX175" s="404"/>
      <c r="FY175" s="404"/>
      <c r="FZ175" s="404"/>
      <c r="GA175" s="404"/>
      <c r="GB175" s="404"/>
      <c r="GC175" s="404"/>
      <c r="GD175" s="404"/>
      <c r="GE175" s="404"/>
      <c r="GF175" s="404"/>
      <c r="GG175" s="404"/>
      <c r="GH175" s="404"/>
      <c r="GI175" s="404"/>
      <c r="GJ175" s="404"/>
      <c r="GK175" s="404"/>
      <c r="GL175" s="404"/>
      <c r="GM175" s="404"/>
      <c r="GN175" s="404"/>
      <c r="GO175" s="404"/>
      <c r="GP175" s="404"/>
      <c r="GQ175" s="404"/>
      <c r="GR175" s="404"/>
      <c r="GS175" s="404"/>
      <c r="GT175" s="404"/>
      <c r="GU175" s="404"/>
      <c r="GV175" s="404"/>
      <c r="GW175" s="404"/>
      <c r="GX175" s="404"/>
      <c r="GY175" s="404"/>
      <c r="GZ175" s="404"/>
      <c r="HA175" s="404"/>
      <c r="HB175" s="404"/>
      <c r="HC175" s="404"/>
      <c r="HD175" s="404"/>
      <c r="HE175" s="404"/>
      <c r="HF175" s="404"/>
      <c r="HG175" s="404"/>
      <c r="HH175" s="404"/>
      <c r="HI175" s="404"/>
      <c r="HJ175" s="404"/>
      <c r="HK175" s="404"/>
      <c r="HL175" s="404"/>
      <c r="HM175" s="404"/>
      <c r="HN175" s="404"/>
      <c r="HO175" s="404"/>
      <c r="HP175" s="404"/>
      <c r="HQ175" s="404"/>
      <c r="HR175" s="404"/>
      <c r="HS175" s="404"/>
      <c r="HT175" s="404"/>
      <c r="HU175" s="404"/>
      <c r="HV175" s="404"/>
      <c r="HW175" s="404"/>
      <c r="HX175" s="404"/>
      <c r="HY175" s="404"/>
      <c r="HZ175" s="404"/>
      <c r="IA175" s="404"/>
      <c r="IB175" s="404"/>
      <c r="IC175" s="404"/>
      <c r="ID175" s="404"/>
      <c r="IE175" s="404"/>
      <c r="IF175" s="404"/>
      <c r="IG175" s="404"/>
      <c r="IH175" s="404"/>
      <c r="II175" s="404"/>
      <c r="IJ175" s="404"/>
      <c r="IK175" s="404"/>
      <c r="IL175" s="404"/>
      <c r="IM175" s="404"/>
      <c r="IN175" s="404"/>
      <c r="IO175" s="404"/>
      <c r="IP175" s="404"/>
      <c r="IQ175" s="404"/>
      <c r="IR175" s="404"/>
      <c r="IS175" s="404"/>
      <c r="IT175" s="404"/>
      <c r="IU175" s="404"/>
      <c r="IV175" s="404"/>
    </row>
    <row r="176" spans="1:256" x14ac:dyDescent="0.2">
      <c r="A176" s="1126" t="s">
        <v>70</v>
      </c>
      <c r="B176" s="966"/>
      <c r="C176" s="966"/>
      <c r="D176" s="966"/>
      <c r="E176" s="966"/>
      <c r="F176" s="966"/>
      <c r="G176" s="966"/>
      <c r="H176" s="966"/>
      <c r="I176" s="966"/>
      <c r="J176" s="966"/>
      <c r="K176" s="966"/>
      <c r="L176" s="966"/>
      <c r="M176" s="966"/>
      <c r="N176" s="966"/>
      <c r="O176" s="966"/>
      <c r="P176" s="966"/>
      <c r="Q176" s="966"/>
      <c r="R176" s="966"/>
      <c r="S176" s="1127"/>
    </row>
    <row r="177" spans="1:19" x14ac:dyDescent="0.2">
      <c r="A177" s="57">
        <v>0</v>
      </c>
      <c r="B177" s="57">
        <v>0</v>
      </c>
      <c r="C177" s="57">
        <v>0</v>
      </c>
      <c r="D177" s="57">
        <v>0</v>
      </c>
      <c r="E177" s="57">
        <v>0</v>
      </c>
      <c r="F177" s="57">
        <v>0</v>
      </c>
      <c r="G177" s="57">
        <v>0</v>
      </c>
      <c r="H177" s="57">
        <v>0</v>
      </c>
      <c r="I177" s="57">
        <v>0</v>
      </c>
      <c r="J177" s="57">
        <v>0</v>
      </c>
      <c r="K177" s="57">
        <v>0</v>
      </c>
      <c r="L177" s="57">
        <v>0</v>
      </c>
      <c r="M177" s="57">
        <v>0</v>
      </c>
      <c r="N177" s="57">
        <v>0</v>
      </c>
      <c r="O177" s="57">
        <v>0</v>
      </c>
      <c r="P177" s="57">
        <v>0</v>
      </c>
      <c r="Q177" s="57">
        <v>0</v>
      </c>
      <c r="R177" s="57">
        <v>0</v>
      </c>
      <c r="S177" s="57">
        <v>0</v>
      </c>
    </row>
    <row r="178" spans="1:19" x14ac:dyDescent="0.2">
      <c r="A178" s="1022" t="s">
        <v>71</v>
      </c>
      <c r="B178" s="826"/>
      <c r="C178" s="826"/>
      <c r="D178" s="826"/>
      <c r="E178" s="826"/>
      <c r="F178" s="826"/>
      <c r="G178" s="826"/>
      <c r="H178" s="826"/>
      <c r="I178" s="826"/>
      <c r="J178" s="826"/>
      <c r="K178" s="826"/>
      <c r="L178" s="826"/>
      <c r="M178" s="826"/>
      <c r="N178" s="826"/>
      <c r="O178" s="826"/>
      <c r="P178" s="826"/>
      <c r="Q178" s="826"/>
      <c r="R178" s="826"/>
      <c r="S178" s="1023"/>
    </row>
    <row r="179" spans="1:19" s="460" customFormat="1" x14ac:dyDescent="0.2">
      <c r="A179" s="57">
        <v>0</v>
      </c>
      <c r="B179" s="57">
        <v>0</v>
      </c>
      <c r="C179" s="57">
        <v>0</v>
      </c>
      <c r="D179" s="57">
        <v>0</v>
      </c>
      <c r="E179" s="57">
        <v>0</v>
      </c>
      <c r="F179" s="57">
        <v>0</v>
      </c>
      <c r="G179" s="57">
        <v>0</v>
      </c>
      <c r="H179" s="57">
        <v>0</v>
      </c>
      <c r="I179" s="57">
        <v>0</v>
      </c>
      <c r="J179" s="57">
        <v>0</v>
      </c>
      <c r="K179" s="57">
        <v>0</v>
      </c>
      <c r="L179" s="57">
        <v>0</v>
      </c>
      <c r="M179" s="57">
        <v>0</v>
      </c>
      <c r="N179" s="57">
        <v>0</v>
      </c>
      <c r="O179" s="57">
        <v>0</v>
      </c>
      <c r="P179" s="57">
        <v>0</v>
      </c>
      <c r="Q179" s="57">
        <v>0</v>
      </c>
      <c r="R179" s="57">
        <v>0</v>
      </c>
      <c r="S179" s="57">
        <v>0</v>
      </c>
    </row>
    <row r="180" spans="1:19" x14ac:dyDescent="0.2">
      <c r="A180" s="1022" t="s">
        <v>72</v>
      </c>
      <c r="B180" s="826"/>
      <c r="C180" s="826"/>
      <c r="D180" s="826"/>
      <c r="E180" s="826"/>
      <c r="F180" s="826"/>
      <c r="G180" s="826"/>
      <c r="H180" s="826"/>
      <c r="I180" s="826"/>
      <c r="J180" s="826"/>
      <c r="K180" s="826"/>
      <c r="L180" s="826"/>
      <c r="M180" s="826"/>
      <c r="N180" s="826"/>
      <c r="O180" s="826"/>
      <c r="P180" s="826"/>
      <c r="Q180" s="826"/>
      <c r="R180" s="826"/>
      <c r="S180" s="1023"/>
    </row>
    <row r="181" spans="1:19" s="549" customFormat="1" x14ac:dyDescent="0.2">
      <c r="A181" s="57">
        <v>0</v>
      </c>
      <c r="B181" s="57">
        <v>0</v>
      </c>
      <c r="C181" s="57">
        <v>0</v>
      </c>
      <c r="D181" s="57">
        <v>0</v>
      </c>
      <c r="E181" s="57">
        <v>0</v>
      </c>
      <c r="F181" s="57">
        <v>0</v>
      </c>
      <c r="G181" s="57">
        <v>0</v>
      </c>
      <c r="H181" s="57">
        <v>0</v>
      </c>
      <c r="I181" s="57">
        <v>0</v>
      </c>
      <c r="J181" s="57">
        <v>0</v>
      </c>
      <c r="K181" s="57">
        <v>0</v>
      </c>
      <c r="L181" s="57">
        <v>0</v>
      </c>
      <c r="M181" s="57">
        <v>0</v>
      </c>
      <c r="N181" s="57">
        <v>0</v>
      </c>
      <c r="O181" s="57">
        <v>0</v>
      </c>
      <c r="P181" s="57">
        <v>0</v>
      </c>
      <c r="Q181" s="57">
        <v>0</v>
      </c>
      <c r="R181" s="57">
        <v>0</v>
      </c>
      <c r="S181" s="57">
        <v>0</v>
      </c>
    </row>
    <row r="182" spans="1:19" x14ac:dyDescent="0.2">
      <c r="A182" s="1033" t="s">
        <v>73</v>
      </c>
      <c r="B182" s="832"/>
      <c r="C182" s="832"/>
      <c r="D182" s="832"/>
      <c r="E182" s="832"/>
      <c r="F182" s="832"/>
      <c r="G182" s="832"/>
      <c r="H182" s="832"/>
      <c r="I182" s="832"/>
      <c r="J182" s="832"/>
      <c r="K182" s="832"/>
      <c r="L182" s="832"/>
      <c r="M182" s="832"/>
      <c r="N182" s="832"/>
      <c r="O182" s="832"/>
      <c r="P182" s="832"/>
      <c r="Q182" s="832"/>
      <c r="R182" s="832"/>
      <c r="S182" s="1034"/>
    </row>
    <row r="183" spans="1:19" s="587" customFormat="1" x14ac:dyDescent="0.2">
      <c r="A183" s="57">
        <v>0</v>
      </c>
      <c r="B183" s="57">
        <v>0</v>
      </c>
      <c r="C183" s="57">
        <v>0</v>
      </c>
      <c r="D183" s="57">
        <v>0</v>
      </c>
      <c r="E183" s="57">
        <v>0</v>
      </c>
      <c r="F183" s="57">
        <v>0</v>
      </c>
      <c r="G183" s="57">
        <v>0</v>
      </c>
      <c r="H183" s="57">
        <v>0</v>
      </c>
      <c r="I183" s="57">
        <v>0</v>
      </c>
      <c r="J183" s="57">
        <v>0</v>
      </c>
      <c r="K183" s="57">
        <v>0</v>
      </c>
      <c r="L183" s="57">
        <v>0</v>
      </c>
      <c r="M183" s="57">
        <v>0</v>
      </c>
      <c r="N183" s="57">
        <v>0</v>
      </c>
      <c r="O183" s="57">
        <v>0</v>
      </c>
      <c r="P183" s="57">
        <v>0</v>
      </c>
      <c r="Q183" s="57">
        <v>0</v>
      </c>
      <c r="R183" s="57">
        <v>0</v>
      </c>
      <c r="S183" s="57">
        <v>0</v>
      </c>
    </row>
    <row r="184" spans="1:19" x14ac:dyDescent="0.2">
      <c r="A184" s="1022" t="s">
        <v>74</v>
      </c>
      <c r="B184" s="826"/>
      <c r="C184" s="826"/>
      <c r="D184" s="826"/>
      <c r="E184" s="826"/>
      <c r="F184" s="826"/>
      <c r="G184" s="826"/>
      <c r="H184" s="826"/>
      <c r="I184" s="826"/>
      <c r="J184" s="826"/>
      <c r="K184" s="826"/>
      <c r="L184" s="826"/>
      <c r="M184" s="826"/>
      <c r="N184" s="826"/>
      <c r="O184" s="826"/>
      <c r="P184" s="826"/>
      <c r="Q184" s="826"/>
      <c r="R184" s="826"/>
      <c r="S184" s="1023"/>
    </row>
    <row r="185" spans="1:19" s="633" customFormat="1" x14ac:dyDescent="0.2">
      <c r="A185" s="57">
        <v>0</v>
      </c>
      <c r="B185" s="57">
        <v>0</v>
      </c>
      <c r="C185" s="57">
        <v>0</v>
      </c>
      <c r="D185" s="57">
        <v>0</v>
      </c>
      <c r="E185" s="57">
        <v>0</v>
      </c>
      <c r="F185" s="57">
        <v>0</v>
      </c>
      <c r="G185" s="57">
        <v>0</v>
      </c>
      <c r="H185" s="57">
        <v>0</v>
      </c>
      <c r="I185" s="57">
        <v>0</v>
      </c>
      <c r="J185" s="57">
        <v>0</v>
      </c>
      <c r="K185" s="57">
        <v>0</v>
      </c>
      <c r="L185" s="57">
        <v>0</v>
      </c>
      <c r="M185" s="57">
        <v>0</v>
      </c>
      <c r="N185" s="57">
        <v>0</v>
      </c>
      <c r="O185" s="57">
        <v>0</v>
      </c>
      <c r="P185" s="57">
        <v>0</v>
      </c>
      <c r="Q185" s="57">
        <v>0</v>
      </c>
      <c r="R185" s="57">
        <v>0</v>
      </c>
      <c r="S185" s="57">
        <v>0</v>
      </c>
    </row>
    <row r="186" spans="1:19" x14ac:dyDescent="0.2">
      <c r="A186" s="1022" t="s">
        <v>75</v>
      </c>
      <c r="B186" s="826"/>
      <c r="C186" s="826"/>
      <c r="D186" s="826"/>
      <c r="E186" s="826"/>
      <c r="F186" s="826"/>
      <c r="G186" s="826"/>
      <c r="H186" s="826"/>
      <c r="I186" s="826"/>
      <c r="J186" s="826"/>
      <c r="K186" s="826"/>
      <c r="L186" s="826"/>
      <c r="M186" s="826"/>
      <c r="N186" s="826"/>
      <c r="O186" s="826"/>
      <c r="P186" s="826"/>
      <c r="Q186" s="826"/>
      <c r="R186" s="826"/>
      <c r="S186" s="1023"/>
    </row>
    <row r="187" spans="1:19" s="653" customFormat="1" x14ac:dyDescent="0.2">
      <c r="A187" s="57">
        <v>0</v>
      </c>
      <c r="B187" s="57">
        <v>0</v>
      </c>
      <c r="C187" s="57">
        <v>0</v>
      </c>
      <c r="D187" s="57">
        <v>0</v>
      </c>
      <c r="E187" s="57">
        <v>0</v>
      </c>
      <c r="F187" s="57">
        <v>0</v>
      </c>
      <c r="G187" s="57">
        <v>0</v>
      </c>
      <c r="H187" s="57">
        <v>0</v>
      </c>
      <c r="I187" s="57">
        <v>0</v>
      </c>
      <c r="J187" s="57">
        <v>0</v>
      </c>
      <c r="K187" s="57">
        <v>0</v>
      </c>
      <c r="L187" s="57">
        <v>0</v>
      </c>
      <c r="M187" s="57">
        <v>0</v>
      </c>
      <c r="N187" s="57">
        <v>0</v>
      </c>
      <c r="O187" s="57">
        <v>0</v>
      </c>
      <c r="P187" s="57">
        <v>0</v>
      </c>
      <c r="Q187" s="57">
        <v>0</v>
      </c>
      <c r="R187" s="57">
        <v>0</v>
      </c>
      <c r="S187" s="57">
        <v>0</v>
      </c>
    </row>
    <row r="188" spans="1:19" x14ac:dyDescent="0.2">
      <c r="A188" s="1022" t="s">
        <v>76</v>
      </c>
      <c r="B188" s="826"/>
      <c r="C188" s="826"/>
      <c r="D188" s="826"/>
      <c r="E188" s="826"/>
      <c r="F188" s="826"/>
      <c r="G188" s="826"/>
      <c r="H188" s="826"/>
      <c r="I188" s="826"/>
      <c r="J188" s="826"/>
      <c r="K188" s="826"/>
      <c r="L188" s="826"/>
      <c r="M188" s="826"/>
      <c r="N188" s="826"/>
      <c r="O188" s="826"/>
      <c r="P188" s="826"/>
      <c r="Q188" s="826"/>
      <c r="R188" s="826"/>
      <c r="S188" s="1023"/>
    </row>
    <row r="189" spans="1:19" s="5" customFormat="1" x14ac:dyDescent="0.2">
      <c r="A189" s="57">
        <v>1</v>
      </c>
      <c r="B189" s="58">
        <v>0</v>
      </c>
      <c r="C189" s="58">
        <v>1</v>
      </c>
      <c r="D189" s="58">
        <v>0</v>
      </c>
      <c r="E189" s="58">
        <v>1</v>
      </c>
      <c r="F189" s="58">
        <v>0</v>
      </c>
      <c r="G189" s="58">
        <v>0</v>
      </c>
      <c r="H189" s="58">
        <v>0</v>
      </c>
      <c r="I189" s="58">
        <v>1</v>
      </c>
      <c r="J189" s="58">
        <v>0</v>
      </c>
      <c r="K189" s="58">
        <v>0</v>
      </c>
      <c r="L189" s="58">
        <v>0</v>
      </c>
      <c r="M189" s="58">
        <v>0</v>
      </c>
      <c r="N189" s="58">
        <v>0</v>
      </c>
      <c r="O189" s="58">
        <v>1</v>
      </c>
      <c r="P189" s="58">
        <v>0</v>
      </c>
      <c r="Q189" s="58">
        <v>0</v>
      </c>
      <c r="R189" s="58">
        <v>0</v>
      </c>
      <c r="S189" s="60">
        <v>0</v>
      </c>
    </row>
    <row r="190" spans="1:19" x14ac:dyDescent="0.2">
      <c r="A190" s="1022" t="s">
        <v>77</v>
      </c>
      <c r="B190" s="826"/>
      <c r="C190" s="826"/>
      <c r="D190" s="826"/>
      <c r="E190" s="826"/>
      <c r="F190" s="826"/>
      <c r="G190" s="826"/>
      <c r="H190" s="826"/>
      <c r="I190" s="826"/>
      <c r="J190" s="826"/>
      <c r="K190" s="826"/>
      <c r="L190" s="826"/>
      <c r="M190" s="826"/>
      <c r="N190" s="826"/>
      <c r="O190" s="826"/>
      <c r="P190" s="826"/>
      <c r="Q190" s="826"/>
      <c r="R190" s="826"/>
      <c r="S190" s="1023"/>
    </row>
    <row r="191" spans="1:19" s="737" customFormat="1" x14ac:dyDescent="0.2">
      <c r="A191" s="57">
        <v>0</v>
      </c>
      <c r="B191" s="57">
        <v>0</v>
      </c>
      <c r="C191" s="57">
        <v>0</v>
      </c>
      <c r="D191" s="57">
        <v>0</v>
      </c>
      <c r="E191" s="57">
        <v>0</v>
      </c>
      <c r="F191" s="57">
        <v>0</v>
      </c>
      <c r="G191" s="57">
        <v>0</v>
      </c>
      <c r="H191" s="57">
        <v>0</v>
      </c>
      <c r="I191" s="57">
        <v>0</v>
      </c>
      <c r="J191" s="57">
        <v>0</v>
      </c>
      <c r="K191" s="57">
        <v>0</v>
      </c>
      <c r="L191" s="57">
        <v>0</v>
      </c>
      <c r="M191" s="57">
        <v>0</v>
      </c>
      <c r="N191" s="57">
        <v>0</v>
      </c>
      <c r="O191" s="57">
        <v>0</v>
      </c>
      <c r="P191" s="57">
        <v>0</v>
      </c>
      <c r="Q191" s="57">
        <v>0</v>
      </c>
      <c r="R191" s="57">
        <v>0</v>
      </c>
      <c r="S191" s="57">
        <v>0</v>
      </c>
    </row>
    <row r="192" spans="1:19" x14ac:dyDescent="0.2">
      <c r="A192" s="1436" t="s">
        <v>78</v>
      </c>
      <c r="B192" s="1437"/>
      <c r="C192" s="1437"/>
      <c r="D192" s="1437"/>
      <c r="E192" s="1437"/>
      <c r="F192" s="1437"/>
      <c r="G192" s="1437"/>
      <c r="H192" s="1437"/>
      <c r="I192" s="1437"/>
      <c r="J192" s="1437"/>
      <c r="K192" s="1437"/>
      <c r="L192" s="1437"/>
      <c r="M192" s="1437"/>
      <c r="N192" s="1437"/>
      <c r="O192" s="1437"/>
      <c r="P192" s="1437"/>
      <c r="Q192" s="1437"/>
      <c r="R192" s="1437"/>
      <c r="S192" s="1438"/>
    </row>
    <row r="193" spans="1:256" s="767" customFormat="1" x14ac:dyDescent="0.2">
      <c r="A193" s="57">
        <v>0</v>
      </c>
      <c r="B193" s="57">
        <v>0</v>
      </c>
      <c r="C193" s="57">
        <v>0</v>
      </c>
      <c r="D193" s="57">
        <v>0</v>
      </c>
      <c r="E193" s="57">
        <v>0</v>
      </c>
      <c r="F193" s="57">
        <v>0</v>
      </c>
      <c r="G193" s="57">
        <v>0</v>
      </c>
      <c r="H193" s="57">
        <v>0</v>
      </c>
      <c r="I193" s="57">
        <v>0</v>
      </c>
      <c r="J193" s="57">
        <v>0</v>
      </c>
      <c r="K193" s="57">
        <v>0</v>
      </c>
      <c r="L193" s="57">
        <v>0</v>
      </c>
      <c r="M193" s="57">
        <v>0</v>
      </c>
      <c r="N193" s="57">
        <v>0</v>
      </c>
      <c r="O193" s="57">
        <v>0</v>
      </c>
      <c r="P193" s="57">
        <v>0</v>
      </c>
      <c r="Q193" s="57">
        <v>0</v>
      </c>
      <c r="R193" s="57">
        <v>0</v>
      </c>
      <c r="S193" s="57">
        <v>0</v>
      </c>
    </row>
    <row r="194" spans="1:256" x14ac:dyDescent="0.2">
      <c r="A194" s="1436" t="s">
        <v>79</v>
      </c>
      <c r="B194" s="1437"/>
      <c r="C194" s="1437"/>
      <c r="D194" s="1437"/>
      <c r="E194" s="1437"/>
      <c r="F194" s="1437"/>
      <c r="G194" s="1437"/>
      <c r="H194" s="1437"/>
      <c r="I194" s="1437"/>
      <c r="J194" s="1437"/>
      <c r="K194" s="1437"/>
      <c r="L194" s="1437"/>
      <c r="M194" s="1437"/>
      <c r="N194" s="1437"/>
      <c r="O194" s="1437"/>
      <c r="P194" s="1437"/>
      <c r="Q194" s="1437"/>
      <c r="R194" s="1437"/>
      <c r="S194" s="1438"/>
    </row>
    <row r="195" spans="1:256" s="820" customFormat="1" x14ac:dyDescent="0.2">
      <c r="A195" s="57">
        <v>0</v>
      </c>
      <c r="B195" s="57">
        <v>0</v>
      </c>
      <c r="C195" s="57">
        <v>0</v>
      </c>
      <c r="D195" s="57">
        <v>0</v>
      </c>
      <c r="E195" s="57">
        <v>0</v>
      </c>
      <c r="F195" s="57">
        <v>0</v>
      </c>
      <c r="G195" s="57">
        <v>0</v>
      </c>
      <c r="H195" s="57">
        <v>0</v>
      </c>
      <c r="I195" s="57">
        <v>0</v>
      </c>
      <c r="J195" s="57">
        <v>0</v>
      </c>
      <c r="K195" s="57">
        <v>0</v>
      </c>
      <c r="L195" s="57">
        <v>0</v>
      </c>
      <c r="M195" s="57">
        <v>0</v>
      </c>
      <c r="N195" s="57">
        <v>0</v>
      </c>
      <c r="O195" s="57">
        <v>0</v>
      </c>
      <c r="P195" s="57">
        <v>0</v>
      </c>
      <c r="Q195" s="57">
        <v>0</v>
      </c>
      <c r="R195" s="57">
        <v>0</v>
      </c>
      <c r="S195" s="57">
        <v>0</v>
      </c>
    </row>
    <row r="196" spans="1:256" x14ac:dyDescent="0.2">
      <c r="A196" s="1436" t="s">
        <v>80</v>
      </c>
      <c r="B196" s="1437"/>
      <c r="C196" s="1437"/>
      <c r="D196" s="1437"/>
      <c r="E196" s="1437"/>
      <c r="F196" s="1437"/>
      <c r="G196" s="1437"/>
      <c r="H196" s="1437"/>
      <c r="I196" s="1437"/>
      <c r="J196" s="1437"/>
      <c r="K196" s="1437"/>
      <c r="L196" s="1437"/>
      <c r="M196" s="1437"/>
      <c r="N196" s="1437"/>
      <c r="O196" s="1437"/>
      <c r="P196" s="1437"/>
      <c r="Q196" s="1437"/>
      <c r="R196" s="1437"/>
      <c r="S196" s="1438"/>
    </row>
    <row r="197" spans="1:256" s="820" customFormat="1" x14ac:dyDescent="0.2">
      <c r="A197" s="57">
        <v>0</v>
      </c>
      <c r="B197" s="57">
        <v>0</v>
      </c>
      <c r="C197" s="57">
        <v>0</v>
      </c>
      <c r="D197" s="57">
        <v>0</v>
      </c>
      <c r="E197" s="57">
        <v>0</v>
      </c>
      <c r="F197" s="57">
        <v>0</v>
      </c>
      <c r="G197" s="57">
        <v>0</v>
      </c>
      <c r="H197" s="57">
        <v>0</v>
      </c>
      <c r="I197" s="57">
        <v>0</v>
      </c>
      <c r="J197" s="57">
        <v>0</v>
      </c>
      <c r="K197" s="57">
        <v>0</v>
      </c>
      <c r="L197" s="57">
        <v>0</v>
      </c>
      <c r="M197" s="57">
        <v>0</v>
      </c>
      <c r="N197" s="57">
        <v>0</v>
      </c>
      <c r="O197" s="57">
        <v>0</v>
      </c>
      <c r="P197" s="57">
        <v>0</v>
      </c>
      <c r="Q197" s="57">
        <v>0</v>
      </c>
      <c r="R197" s="57">
        <v>0</v>
      </c>
      <c r="S197" s="57">
        <v>0</v>
      </c>
    </row>
    <row r="198" spans="1:256" x14ac:dyDescent="0.2">
      <c r="A198" s="1439" t="s">
        <v>2996</v>
      </c>
      <c r="B198" s="1440"/>
      <c r="C198" s="1440"/>
      <c r="D198" s="1440"/>
      <c r="E198" s="1440"/>
      <c r="F198" s="1440"/>
      <c r="G198" s="1440"/>
      <c r="H198" s="1440"/>
      <c r="I198" s="1440"/>
      <c r="J198" s="1440"/>
      <c r="K198" s="1440"/>
      <c r="L198" s="1440"/>
      <c r="M198" s="1440"/>
      <c r="N198" s="1440"/>
      <c r="O198" s="1440"/>
      <c r="P198" s="1440"/>
      <c r="Q198" s="1440"/>
      <c r="R198" s="1440"/>
      <c r="S198" s="1441"/>
    </row>
    <row r="199" spans="1:256" s="261" customFormat="1" x14ac:dyDescent="0.2">
      <c r="A199" s="405">
        <f>SUM(A175,A177,A179,A181,A183,A185,A187,A189,A191,A193,A195,A197,)</f>
        <v>2</v>
      </c>
      <c r="B199" s="405">
        <f t="shared" ref="B199:S199" si="4">SUM(B175,B177,B179,B181,B183,B185,B187,B189,B191,B193,B195,B197,)</f>
        <v>0</v>
      </c>
      <c r="C199" s="405">
        <f t="shared" si="4"/>
        <v>2</v>
      </c>
      <c r="D199" s="405">
        <f t="shared" si="4"/>
        <v>0</v>
      </c>
      <c r="E199" s="405">
        <f t="shared" si="4"/>
        <v>2</v>
      </c>
      <c r="F199" s="405">
        <f t="shared" si="4"/>
        <v>0</v>
      </c>
      <c r="G199" s="405">
        <f t="shared" si="4"/>
        <v>0</v>
      </c>
      <c r="H199" s="405">
        <f t="shared" si="4"/>
        <v>0</v>
      </c>
      <c r="I199" s="405">
        <f t="shared" si="4"/>
        <v>2</v>
      </c>
      <c r="J199" s="405">
        <f t="shared" si="4"/>
        <v>0</v>
      </c>
      <c r="K199" s="405">
        <f t="shared" si="4"/>
        <v>0</v>
      </c>
      <c r="L199" s="405">
        <f t="shared" si="4"/>
        <v>0</v>
      </c>
      <c r="M199" s="405">
        <f t="shared" si="4"/>
        <v>0</v>
      </c>
      <c r="N199" s="405">
        <f t="shared" si="4"/>
        <v>0</v>
      </c>
      <c r="O199" s="405">
        <f t="shared" si="4"/>
        <v>2</v>
      </c>
      <c r="P199" s="405">
        <f t="shared" si="4"/>
        <v>0</v>
      </c>
      <c r="Q199" s="405">
        <f t="shared" si="4"/>
        <v>0</v>
      </c>
      <c r="R199" s="405">
        <f t="shared" si="4"/>
        <v>0</v>
      </c>
      <c r="S199" s="405">
        <f t="shared" si="4"/>
        <v>0</v>
      </c>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c r="AS199" s="406"/>
      <c r="AT199" s="406"/>
      <c r="AU199" s="406"/>
      <c r="AV199" s="406"/>
      <c r="AW199" s="406"/>
      <c r="AX199" s="406"/>
      <c r="AY199" s="406"/>
      <c r="AZ199" s="406"/>
      <c r="BA199" s="406"/>
      <c r="BB199" s="406"/>
      <c r="BC199" s="406"/>
      <c r="BD199" s="406"/>
      <c r="BE199" s="406"/>
      <c r="BF199" s="406"/>
      <c r="BG199" s="406"/>
      <c r="BH199" s="406"/>
      <c r="BI199" s="406"/>
      <c r="BJ199" s="406"/>
      <c r="BK199" s="406"/>
      <c r="BL199" s="406"/>
      <c r="BM199" s="406"/>
      <c r="BN199" s="406"/>
      <c r="BO199" s="406"/>
      <c r="BP199" s="406"/>
      <c r="BQ199" s="406"/>
      <c r="BR199" s="406"/>
      <c r="BS199" s="406"/>
      <c r="BT199" s="406"/>
      <c r="BU199" s="406"/>
      <c r="BV199" s="406"/>
      <c r="BW199" s="406"/>
      <c r="BX199" s="406"/>
      <c r="BY199" s="406"/>
      <c r="BZ199" s="406"/>
      <c r="CA199" s="406"/>
      <c r="CB199" s="406"/>
      <c r="CC199" s="406"/>
      <c r="CD199" s="406"/>
      <c r="CE199" s="406"/>
      <c r="CF199" s="406"/>
      <c r="CG199" s="406"/>
      <c r="CH199" s="406"/>
      <c r="CI199" s="406"/>
      <c r="CJ199" s="406"/>
      <c r="CK199" s="406"/>
      <c r="CL199" s="406"/>
      <c r="CM199" s="406"/>
      <c r="CN199" s="406"/>
      <c r="CO199" s="406"/>
      <c r="CP199" s="406"/>
      <c r="CQ199" s="406"/>
      <c r="CR199" s="406"/>
      <c r="CS199" s="406"/>
      <c r="CT199" s="406"/>
      <c r="CU199" s="406"/>
      <c r="CV199" s="406"/>
      <c r="CW199" s="406"/>
      <c r="CX199" s="406"/>
      <c r="CY199" s="406"/>
      <c r="CZ199" s="406"/>
      <c r="DA199" s="406"/>
      <c r="DB199" s="406"/>
      <c r="DC199" s="406"/>
      <c r="DD199" s="406"/>
      <c r="DE199" s="406"/>
      <c r="DF199" s="406"/>
      <c r="DG199" s="406"/>
      <c r="DH199" s="406"/>
      <c r="DI199" s="406"/>
      <c r="DJ199" s="406"/>
      <c r="DK199" s="406"/>
      <c r="DL199" s="406"/>
      <c r="DM199" s="406"/>
      <c r="DN199" s="406"/>
      <c r="DO199" s="406"/>
      <c r="DP199" s="406"/>
      <c r="DQ199" s="406"/>
      <c r="DR199" s="406"/>
      <c r="DS199" s="406"/>
      <c r="DT199" s="406"/>
      <c r="DU199" s="406"/>
      <c r="DV199" s="406"/>
      <c r="DW199" s="406"/>
      <c r="DX199" s="406"/>
      <c r="DY199" s="406"/>
      <c r="DZ199" s="406"/>
      <c r="EA199" s="406"/>
      <c r="EB199" s="406"/>
      <c r="EC199" s="406"/>
      <c r="ED199" s="406"/>
      <c r="EE199" s="406"/>
      <c r="EF199" s="406"/>
      <c r="EG199" s="406"/>
      <c r="EH199" s="406"/>
      <c r="EI199" s="406"/>
      <c r="EJ199" s="406"/>
      <c r="EK199" s="406"/>
      <c r="EL199" s="406"/>
      <c r="EM199" s="406"/>
      <c r="EN199" s="406"/>
      <c r="EO199" s="406"/>
      <c r="EP199" s="406"/>
      <c r="EQ199" s="406"/>
      <c r="ER199" s="406"/>
      <c r="ES199" s="406"/>
      <c r="ET199" s="406"/>
      <c r="EU199" s="406"/>
      <c r="EV199" s="406"/>
      <c r="EW199" s="406"/>
      <c r="EX199" s="406"/>
      <c r="EY199" s="406"/>
      <c r="EZ199" s="406"/>
      <c r="FA199" s="406"/>
      <c r="FB199" s="406"/>
      <c r="FC199" s="406"/>
      <c r="FD199" s="406"/>
      <c r="FE199" s="406"/>
      <c r="FF199" s="406"/>
      <c r="FG199" s="406"/>
      <c r="FH199" s="406"/>
      <c r="FI199" s="406"/>
      <c r="FJ199" s="406"/>
      <c r="FK199" s="406"/>
      <c r="FL199" s="406"/>
      <c r="FM199" s="406"/>
      <c r="FN199" s="406"/>
      <c r="FO199" s="406"/>
      <c r="FP199" s="406"/>
      <c r="FQ199" s="406"/>
      <c r="FR199" s="406"/>
      <c r="FS199" s="406"/>
      <c r="FT199" s="406"/>
      <c r="FU199" s="406"/>
      <c r="FV199" s="406"/>
      <c r="FW199" s="406"/>
      <c r="FX199" s="406"/>
      <c r="FY199" s="406"/>
      <c r="FZ199" s="406"/>
      <c r="GA199" s="406"/>
      <c r="GB199" s="406"/>
      <c r="GC199" s="406"/>
      <c r="GD199" s="406"/>
      <c r="GE199" s="406"/>
      <c r="GF199" s="406"/>
      <c r="GG199" s="406"/>
      <c r="GH199" s="406"/>
      <c r="GI199" s="406"/>
      <c r="GJ199" s="406"/>
      <c r="GK199" s="406"/>
      <c r="GL199" s="406"/>
      <c r="GM199" s="406"/>
      <c r="GN199" s="406"/>
      <c r="GO199" s="406"/>
      <c r="GP199" s="406"/>
      <c r="GQ199" s="406"/>
      <c r="GR199" s="406"/>
      <c r="GS199" s="406"/>
      <c r="GT199" s="406"/>
      <c r="GU199" s="406"/>
      <c r="GV199" s="406"/>
      <c r="GW199" s="406"/>
      <c r="GX199" s="406"/>
      <c r="GY199" s="406"/>
      <c r="GZ199" s="406"/>
      <c r="HA199" s="406"/>
      <c r="HB199" s="406"/>
      <c r="HC199" s="406"/>
      <c r="HD199" s="406"/>
      <c r="HE199" s="406"/>
      <c r="HF199" s="406"/>
      <c r="HG199" s="406"/>
      <c r="HH199" s="406"/>
      <c r="HI199" s="406"/>
      <c r="HJ199" s="406"/>
      <c r="HK199" s="406"/>
      <c r="HL199" s="406"/>
      <c r="HM199" s="406"/>
      <c r="HN199" s="406"/>
      <c r="HO199" s="406"/>
      <c r="HP199" s="406"/>
      <c r="HQ199" s="406"/>
      <c r="HR199" s="406"/>
      <c r="HS199" s="406"/>
      <c r="HT199" s="406"/>
      <c r="HU199" s="406"/>
      <c r="HV199" s="406"/>
      <c r="HW199" s="406"/>
      <c r="HX199" s="406"/>
      <c r="HY199" s="406"/>
      <c r="HZ199" s="406"/>
      <c r="IA199" s="406"/>
      <c r="IB199" s="406"/>
      <c r="IC199" s="406"/>
      <c r="ID199" s="406"/>
      <c r="IE199" s="406"/>
      <c r="IF199" s="406"/>
      <c r="IG199" s="406"/>
      <c r="IH199" s="406"/>
      <c r="II199" s="406"/>
      <c r="IJ199" s="406"/>
      <c r="IK199" s="406"/>
      <c r="IL199" s="406"/>
      <c r="IM199" s="406"/>
      <c r="IN199" s="406"/>
      <c r="IO199" s="406"/>
      <c r="IP199" s="406"/>
      <c r="IQ199" s="406"/>
      <c r="IR199" s="406"/>
      <c r="IS199" s="406"/>
      <c r="IT199" s="406"/>
      <c r="IU199" s="406"/>
      <c r="IV199" s="406"/>
    </row>
    <row r="200" spans="1:256" ht="13.5" thickBot="1" x14ac:dyDescent="0.25">
      <c r="A200" s="1442"/>
      <c r="B200" s="1443"/>
      <c r="C200" s="1443"/>
      <c r="D200" s="1443"/>
      <c r="E200" s="1443"/>
      <c r="F200" s="1443"/>
      <c r="G200" s="1443"/>
      <c r="H200" s="1443"/>
      <c r="I200" s="1443"/>
      <c r="J200" s="1443"/>
      <c r="K200" s="1443"/>
      <c r="L200" s="1443"/>
      <c r="M200" s="1443"/>
      <c r="N200" s="1443"/>
      <c r="O200" s="1443"/>
      <c r="P200" s="1443"/>
      <c r="Q200" s="1443"/>
      <c r="R200" s="1443"/>
      <c r="S200" s="1444"/>
    </row>
    <row r="201" spans="1:256" x14ac:dyDescent="0.2">
      <c r="A201" s="1458" t="s">
        <v>696</v>
      </c>
      <c r="B201" s="1459"/>
      <c r="C201" s="1459"/>
      <c r="D201" s="1459"/>
      <c r="E201" s="1459"/>
      <c r="F201" s="1459"/>
      <c r="G201" s="1459"/>
      <c r="H201" s="1459"/>
      <c r="I201" s="1459"/>
      <c r="J201" s="1459"/>
      <c r="K201" s="1459"/>
      <c r="L201" s="1459"/>
      <c r="M201" s="1459"/>
      <c r="N201" s="1459"/>
      <c r="O201" s="1459"/>
      <c r="P201" s="1459"/>
      <c r="Q201" s="1459"/>
      <c r="R201" s="1459"/>
      <c r="S201" s="1460"/>
    </row>
    <row r="202" spans="1:256" s="408" customFormat="1" x14ac:dyDescent="0.2">
      <c r="A202" s="407">
        <f>SUM(A199,A159,A119,A79,A39)</f>
        <v>22</v>
      </c>
      <c r="B202" s="407">
        <f t="shared" ref="B202:S202" si="5">SUM(B199,B159,B119,B79,B39)</f>
        <v>67</v>
      </c>
      <c r="C202" s="407">
        <f t="shared" si="5"/>
        <v>89</v>
      </c>
      <c r="D202" s="407">
        <f t="shared" si="5"/>
        <v>18</v>
      </c>
      <c r="E202" s="407">
        <f t="shared" si="5"/>
        <v>71</v>
      </c>
      <c r="F202" s="407">
        <f t="shared" si="5"/>
        <v>22</v>
      </c>
      <c r="G202" s="407">
        <f t="shared" si="5"/>
        <v>64</v>
      </c>
      <c r="H202" s="407">
        <f t="shared" si="5"/>
        <v>1</v>
      </c>
      <c r="I202" s="407">
        <f t="shared" si="5"/>
        <v>89</v>
      </c>
      <c r="J202" s="407">
        <f t="shared" si="5"/>
        <v>0</v>
      </c>
      <c r="K202" s="407">
        <f t="shared" si="5"/>
        <v>6</v>
      </c>
      <c r="L202" s="407">
        <f t="shared" si="5"/>
        <v>0</v>
      </c>
      <c r="M202" s="407">
        <f t="shared" si="5"/>
        <v>0</v>
      </c>
      <c r="N202" s="407">
        <f t="shared" si="5"/>
        <v>6</v>
      </c>
      <c r="O202" s="407">
        <f t="shared" si="5"/>
        <v>20</v>
      </c>
      <c r="P202" s="407">
        <f t="shared" si="5"/>
        <v>68</v>
      </c>
      <c r="Q202" s="407">
        <f t="shared" si="5"/>
        <v>1</v>
      </c>
      <c r="R202" s="407">
        <f t="shared" si="5"/>
        <v>0</v>
      </c>
      <c r="S202" s="407">
        <f t="shared" si="5"/>
        <v>0</v>
      </c>
    </row>
  </sheetData>
  <mergeCells count="231">
    <mergeCell ref="A198:S198"/>
    <mergeCell ref="A200:S200"/>
    <mergeCell ref="A201:S201"/>
    <mergeCell ref="O171:Q171"/>
    <mergeCell ref="R171:S171"/>
    <mergeCell ref="A172:A173"/>
    <mergeCell ref="B172:B173"/>
    <mergeCell ref="C172:C173"/>
    <mergeCell ref="D172:D173"/>
    <mergeCell ref="E172:E173"/>
    <mergeCell ref="F172:H172"/>
    <mergeCell ref="I172:I173"/>
    <mergeCell ref="J172:J173"/>
    <mergeCell ref="K172:L172"/>
    <mergeCell ref="M172:N172"/>
    <mergeCell ref="O172:O173"/>
    <mergeCell ref="P172:P173"/>
    <mergeCell ref="Q172:Q173"/>
    <mergeCell ref="R172:R173"/>
    <mergeCell ref="S172:S173"/>
    <mergeCell ref="A188:S188"/>
    <mergeCell ref="A190:S190"/>
    <mergeCell ref="A192:S192"/>
    <mergeCell ref="A194:S194"/>
    <mergeCell ref="A156:S156"/>
    <mergeCell ref="A167:S167"/>
    <mergeCell ref="A168:S168"/>
    <mergeCell ref="A132:A133"/>
    <mergeCell ref="B132:B133"/>
    <mergeCell ref="C132:C133"/>
    <mergeCell ref="D132:D133"/>
    <mergeCell ref="E132:E133"/>
    <mergeCell ref="F132:H132"/>
    <mergeCell ref="I132:I133"/>
    <mergeCell ref="J132:J133"/>
    <mergeCell ref="K132:L132"/>
    <mergeCell ref="A160:S160"/>
    <mergeCell ref="A161:S161"/>
    <mergeCell ref="A162:S162"/>
    <mergeCell ref="A163:S163"/>
    <mergeCell ref="A148:S148"/>
    <mergeCell ref="A150:S150"/>
    <mergeCell ref="A152:S152"/>
    <mergeCell ref="A154:S154"/>
    <mergeCell ref="A158:S158"/>
    <mergeCell ref="A136:S136"/>
    <mergeCell ref="A138:S138"/>
    <mergeCell ref="A140:S140"/>
    <mergeCell ref="A196:S196"/>
    <mergeCell ref="A176:S176"/>
    <mergeCell ref="A178:S178"/>
    <mergeCell ref="A180:S180"/>
    <mergeCell ref="A182:S182"/>
    <mergeCell ref="A184:S184"/>
    <mergeCell ref="A186:S186"/>
    <mergeCell ref="A170:S170"/>
    <mergeCell ref="A174:S174"/>
    <mergeCell ref="A169:S169"/>
    <mergeCell ref="A171:C171"/>
    <mergeCell ref="D171:E171"/>
    <mergeCell ref="F171:H171"/>
    <mergeCell ref="I171:J171"/>
    <mergeCell ref="K171:N171"/>
    <mergeCell ref="A164:S164"/>
    <mergeCell ref="A165:S165"/>
    <mergeCell ref="A166:S166"/>
    <mergeCell ref="A142:S142"/>
    <mergeCell ref="A144:S144"/>
    <mergeCell ref="A146:S146"/>
    <mergeCell ref="A134:S134"/>
    <mergeCell ref="A125:S125"/>
    <mergeCell ref="A126:S126"/>
    <mergeCell ref="A127:S127"/>
    <mergeCell ref="A121:S121"/>
    <mergeCell ref="A122:S122"/>
    <mergeCell ref="A123:S123"/>
    <mergeCell ref="A124:S124"/>
    <mergeCell ref="A128:S128"/>
    <mergeCell ref="A129:S129"/>
    <mergeCell ref="A131:C131"/>
    <mergeCell ref="D131:E131"/>
    <mergeCell ref="F131:H131"/>
    <mergeCell ref="I131:J131"/>
    <mergeCell ref="K131:N131"/>
    <mergeCell ref="O131:Q131"/>
    <mergeCell ref="R131:S131"/>
    <mergeCell ref="A130:S130"/>
    <mergeCell ref="M132:N132"/>
    <mergeCell ref="O132:O133"/>
    <mergeCell ref="P132:P133"/>
    <mergeCell ref="Q132:Q133"/>
    <mergeCell ref="R132:R133"/>
    <mergeCell ref="A118:S118"/>
    <mergeCell ref="A120:S120"/>
    <mergeCell ref="A106:S106"/>
    <mergeCell ref="A108:S108"/>
    <mergeCell ref="A110:S110"/>
    <mergeCell ref="A112:S112"/>
    <mergeCell ref="A114:S114"/>
    <mergeCell ref="A116:S116"/>
    <mergeCell ref="S132:S133"/>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0:S80"/>
    <mergeCell ref="A81:S81"/>
    <mergeCell ref="A82:S82"/>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0:S40"/>
    <mergeCell ref="A41:S41"/>
    <mergeCell ref="A42:S42"/>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U25 WVU151 M134 M21 WVU19 WVU143 WLY145 WVU147 WVU149 K15 WVU145 WVU27 WVU29 WVU23 WVU31 WLY2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dataValidation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3"/>
  <sheetViews>
    <sheetView workbookViewId="0">
      <selection sqref="A1:S1"/>
    </sheetView>
  </sheetViews>
  <sheetFormatPr defaultRowHeight="12.75" x14ac:dyDescent="0.2"/>
  <cols>
    <col min="1" max="16384" width="9.140625" style="4"/>
  </cols>
  <sheetData>
    <row r="1" spans="1:19" ht="22.5" customHeight="1" x14ac:dyDescent="0.2">
      <c r="A1" s="1044" t="s">
        <v>2997</v>
      </c>
      <c r="B1" s="1045"/>
      <c r="C1" s="1045"/>
      <c r="D1" s="1045"/>
      <c r="E1" s="1045"/>
      <c r="F1" s="1045"/>
      <c r="G1" s="1045"/>
      <c r="H1" s="1045"/>
      <c r="I1" s="1045"/>
      <c r="J1" s="1045"/>
      <c r="K1" s="1045"/>
      <c r="L1" s="1045"/>
      <c r="M1" s="1045"/>
      <c r="N1" s="1045"/>
      <c r="O1" s="1045"/>
      <c r="P1" s="1045"/>
      <c r="Q1" s="1045"/>
      <c r="R1" s="1045"/>
      <c r="S1" s="1046"/>
    </row>
    <row r="2" spans="1:19" x14ac:dyDescent="0.2">
      <c r="A2" s="1039" t="s">
        <v>173</v>
      </c>
      <c r="B2" s="957"/>
      <c r="C2" s="957"/>
      <c r="D2" s="957"/>
      <c r="E2" s="957"/>
      <c r="F2" s="957"/>
      <c r="G2" s="957"/>
      <c r="H2" s="957"/>
      <c r="I2" s="957"/>
      <c r="J2" s="957"/>
      <c r="K2" s="957"/>
      <c r="L2" s="957"/>
      <c r="M2" s="957"/>
      <c r="N2" s="957"/>
      <c r="O2" s="957"/>
      <c r="P2" s="957"/>
      <c r="Q2" s="957"/>
      <c r="R2" s="957"/>
      <c r="S2" s="1466"/>
    </row>
    <row r="3" spans="1:19" x14ac:dyDescent="0.2">
      <c r="A3" s="1039" t="s">
        <v>1637</v>
      </c>
      <c r="B3" s="834"/>
      <c r="C3" s="834"/>
      <c r="D3" s="834"/>
      <c r="E3" s="834"/>
      <c r="F3" s="834"/>
      <c r="G3" s="834"/>
      <c r="H3" s="834"/>
      <c r="I3" s="834"/>
      <c r="J3" s="834"/>
      <c r="K3" s="834"/>
      <c r="L3" s="834"/>
      <c r="M3" s="834"/>
      <c r="N3" s="834"/>
      <c r="O3" s="834"/>
      <c r="P3" s="834"/>
      <c r="Q3" s="834"/>
      <c r="R3" s="834"/>
      <c r="S3" s="1040"/>
    </row>
    <row r="4" spans="1:19" x14ac:dyDescent="0.2">
      <c r="A4" s="1039" t="s">
        <v>1638</v>
      </c>
      <c r="B4" s="834"/>
      <c r="C4" s="834"/>
      <c r="D4" s="834"/>
      <c r="E4" s="834"/>
      <c r="F4" s="834"/>
      <c r="G4" s="834"/>
      <c r="H4" s="834"/>
      <c r="I4" s="834"/>
      <c r="J4" s="834"/>
      <c r="K4" s="834"/>
      <c r="L4" s="834"/>
      <c r="M4" s="834"/>
      <c r="N4" s="834"/>
      <c r="O4" s="834"/>
      <c r="P4" s="834"/>
      <c r="Q4" s="834"/>
      <c r="R4" s="834"/>
      <c r="S4" s="1040"/>
    </row>
    <row r="5" spans="1:19" x14ac:dyDescent="0.2">
      <c r="A5" s="1039" t="s">
        <v>1639</v>
      </c>
      <c r="B5" s="834"/>
      <c r="C5" s="834"/>
      <c r="D5" s="834"/>
      <c r="E5" s="834"/>
      <c r="F5" s="834"/>
      <c r="G5" s="834"/>
      <c r="H5" s="834"/>
      <c r="I5" s="834"/>
      <c r="J5" s="834"/>
      <c r="K5" s="834"/>
      <c r="L5" s="834"/>
      <c r="M5" s="834"/>
      <c r="N5" s="834"/>
      <c r="O5" s="834"/>
      <c r="P5" s="834"/>
      <c r="Q5" s="834"/>
      <c r="R5" s="834"/>
      <c r="S5" s="1040"/>
    </row>
    <row r="6" spans="1:19" x14ac:dyDescent="0.2">
      <c r="A6" s="1039" t="s">
        <v>1640</v>
      </c>
      <c r="B6" s="834"/>
      <c r="C6" s="834"/>
      <c r="D6" s="834"/>
      <c r="E6" s="834"/>
      <c r="F6" s="834"/>
      <c r="G6" s="834"/>
      <c r="H6" s="834"/>
      <c r="I6" s="834"/>
      <c r="J6" s="834"/>
      <c r="K6" s="834"/>
      <c r="L6" s="834"/>
      <c r="M6" s="834"/>
      <c r="N6" s="834"/>
      <c r="O6" s="834"/>
      <c r="P6" s="834"/>
      <c r="Q6" s="834"/>
      <c r="R6" s="834"/>
      <c r="S6" s="1040"/>
    </row>
    <row r="7" spans="1:19" x14ac:dyDescent="0.2">
      <c r="A7" s="1039" t="s">
        <v>1641</v>
      </c>
      <c r="B7" s="834"/>
      <c r="C7" s="834"/>
      <c r="D7" s="834"/>
      <c r="E7" s="834"/>
      <c r="F7" s="834"/>
      <c r="G7" s="834"/>
      <c r="H7" s="834"/>
      <c r="I7" s="834"/>
      <c r="J7" s="834"/>
      <c r="K7" s="834"/>
      <c r="L7" s="834"/>
      <c r="M7" s="834"/>
      <c r="N7" s="834"/>
      <c r="O7" s="834"/>
      <c r="P7" s="834"/>
      <c r="Q7" s="834"/>
      <c r="R7" s="834"/>
      <c r="S7" s="1040"/>
    </row>
    <row r="8" spans="1:19" x14ac:dyDescent="0.2">
      <c r="A8" s="1039" t="s">
        <v>1642</v>
      </c>
      <c r="B8" s="834"/>
      <c r="C8" s="834"/>
      <c r="D8" s="834"/>
      <c r="E8" s="834"/>
      <c r="F8" s="834"/>
      <c r="G8" s="834"/>
      <c r="H8" s="834"/>
      <c r="I8" s="834"/>
      <c r="J8" s="834"/>
      <c r="K8" s="834"/>
      <c r="L8" s="834"/>
      <c r="M8" s="834"/>
      <c r="N8" s="834"/>
      <c r="O8" s="834"/>
      <c r="P8" s="834"/>
      <c r="Q8" s="834"/>
      <c r="R8" s="834"/>
      <c r="S8" s="1040"/>
    </row>
    <row r="9" spans="1:19" x14ac:dyDescent="0.2">
      <c r="A9" s="1039" t="s">
        <v>1643</v>
      </c>
      <c r="B9" s="834"/>
      <c r="C9" s="834"/>
      <c r="D9" s="834"/>
      <c r="E9" s="834"/>
      <c r="F9" s="834"/>
      <c r="G9" s="834"/>
      <c r="H9" s="834"/>
      <c r="I9" s="834"/>
      <c r="J9" s="834"/>
      <c r="K9" s="834"/>
      <c r="L9" s="834"/>
      <c r="M9" s="834"/>
      <c r="N9" s="834"/>
      <c r="O9" s="834"/>
      <c r="P9" s="834"/>
      <c r="Q9" s="834"/>
      <c r="R9" s="834"/>
      <c r="S9" s="1040"/>
    </row>
    <row r="10" spans="1:19" x14ac:dyDescent="0.2">
      <c r="A10" s="1041" t="s">
        <v>1644</v>
      </c>
      <c r="B10" s="837"/>
      <c r="C10" s="837"/>
      <c r="D10" s="837"/>
      <c r="E10" s="837"/>
      <c r="F10" s="837"/>
      <c r="G10" s="837"/>
      <c r="H10" s="837"/>
      <c r="I10" s="837"/>
      <c r="J10" s="837"/>
      <c r="K10" s="837"/>
      <c r="L10" s="837"/>
      <c r="M10" s="837"/>
      <c r="N10" s="837"/>
      <c r="O10" s="837"/>
      <c r="P10" s="837"/>
      <c r="Q10" s="837"/>
      <c r="R10" s="837"/>
      <c r="S10" s="1042"/>
    </row>
    <row r="11" spans="1:19" ht="30" customHeight="1" x14ac:dyDescent="0.2">
      <c r="A11" s="1038"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1036"/>
    </row>
    <row r="12" spans="1:19" ht="23.25" customHeight="1" x14ac:dyDescent="0.2">
      <c r="A12" s="1037"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1035" t="s">
        <v>62</v>
      </c>
    </row>
    <row r="13" spans="1:19" ht="65.25" customHeight="1" x14ac:dyDescent="0.2">
      <c r="A13" s="1038"/>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1036"/>
    </row>
    <row r="14" spans="1:19" x14ac:dyDescent="0.2">
      <c r="A14" s="1022" t="s">
        <v>69</v>
      </c>
      <c r="B14" s="826"/>
      <c r="C14" s="826"/>
      <c r="D14" s="826"/>
      <c r="E14" s="826"/>
      <c r="F14" s="826"/>
      <c r="G14" s="826"/>
      <c r="H14" s="826"/>
      <c r="I14" s="826"/>
      <c r="J14" s="826"/>
      <c r="K14" s="826"/>
      <c r="L14" s="826"/>
      <c r="M14" s="826"/>
      <c r="N14" s="826"/>
      <c r="O14" s="826"/>
      <c r="P14" s="826"/>
      <c r="Q14" s="826"/>
      <c r="R14" s="826"/>
      <c r="S14" s="1023"/>
    </row>
    <row r="15" spans="1:19" x14ac:dyDescent="0.2">
      <c r="A15" s="75">
        <v>0</v>
      </c>
      <c r="B15" s="19">
        <v>0</v>
      </c>
      <c r="C15" s="19">
        <v>0</v>
      </c>
      <c r="D15" s="19">
        <v>0</v>
      </c>
      <c r="E15" s="19">
        <v>0</v>
      </c>
      <c r="F15" s="19">
        <v>0</v>
      </c>
      <c r="G15" s="19">
        <v>0</v>
      </c>
      <c r="H15" s="19">
        <v>0</v>
      </c>
      <c r="I15" s="19">
        <v>0</v>
      </c>
      <c r="J15" s="19">
        <v>0</v>
      </c>
      <c r="K15" s="19">
        <v>0</v>
      </c>
      <c r="L15" s="19">
        <v>0</v>
      </c>
      <c r="M15" s="19">
        <v>0</v>
      </c>
      <c r="N15" s="19">
        <v>0</v>
      </c>
      <c r="O15" s="19">
        <v>0</v>
      </c>
      <c r="P15" s="19">
        <v>0</v>
      </c>
      <c r="Q15" s="19">
        <v>0</v>
      </c>
      <c r="R15" s="19">
        <v>0</v>
      </c>
      <c r="S15" s="76">
        <v>0</v>
      </c>
    </row>
    <row r="16" spans="1:19" x14ac:dyDescent="0.2">
      <c r="A16" s="1022" t="s">
        <v>70</v>
      </c>
      <c r="B16" s="826"/>
      <c r="C16" s="826"/>
      <c r="D16" s="826"/>
      <c r="E16" s="826"/>
      <c r="F16" s="826"/>
      <c r="G16" s="826"/>
      <c r="H16" s="826"/>
      <c r="I16" s="826"/>
      <c r="J16" s="826"/>
      <c r="K16" s="826"/>
      <c r="L16" s="826"/>
      <c r="M16" s="826"/>
      <c r="N16" s="826"/>
      <c r="O16" s="826"/>
      <c r="P16" s="826"/>
      <c r="Q16" s="826"/>
      <c r="R16" s="826"/>
      <c r="S16" s="1023"/>
    </row>
    <row r="17" spans="1:19" s="5" customFormat="1" ht="11.25" customHeight="1" x14ac:dyDescent="0.2">
      <c r="A17" s="75">
        <v>0</v>
      </c>
      <c r="B17" s="19">
        <v>2</v>
      </c>
      <c r="C17" s="19">
        <v>2</v>
      </c>
      <c r="D17" s="19">
        <v>1</v>
      </c>
      <c r="E17" s="19">
        <v>1</v>
      </c>
      <c r="F17" s="19">
        <v>0</v>
      </c>
      <c r="G17" s="19">
        <v>2</v>
      </c>
      <c r="H17" s="19">
        <v>0</v>
      </c>
      <c r="I17" s="19">
        <v>2</v>
      </c>
      <c r="J17" s="19">
        <v>0</v>
      </c>
      <c r="K17" s="19">
        <v>0</v>
      </c>
      <c r="L17" s="19">
        <v>0</v>
      </c>
      <c r="M17" s="19">
        <v>0</v>
      </c>
      <c r="N17" s="19">
        <v>0</v>
      </c>
      <c r="O17" s="19">
        <v>0</v>
      </c>
      <c r="P17" s="19">
        <v>2</v>
      </c>
      <c r="Q17" s="19">
        <v>0</v>
      </c>
      <c r="R17" s="19">
        <v>0</v>
      </c>
      <c r="S17" s="76">
        <v>0</v>
      </c>
    </row>
    <row r="18" spans="1:19" x14ac:dyDescent="0.2">
      <c r="A18" s="1022" t="s">
        <v>71</v>
      </c>
      <c r="B18" s="826"/>
      <c r="C18" s="826"/>
      <c r="D18" s="826"/>
      <c r="E18" s="826"/>
      <c r="F18" s="826"/>
      <c r="G18" s="826"/>
      <c r="H18" s="826"/>
      <c r="I18" s="826"/>
      <c r="J18" s="826"/>
      <c r="K18" s="826"/>
      <c r="L18" s="826"/>
      <c r="M18" s="826"/>
      <c r="N18" s="826"/>
      <c r="O18" s="826"/>
      <c r="P18" s="826"/>
      <c r="Q18" s="826"/>
      <c r="R18" s="826"/>
      <c r="S18" s="1023"/>
    </row>
    <row r="19" spans="1:19" s="494" customFormat="1" x14ac:dyDescent="0.2">
      <c r="A19" s="75">
        <v>0</v>
      </c>
      <c r="B19" s="19">
        <v>0</v>
      </c>
      <c r="C19" s="19">
        <v>0</v>
      </c>
      <c r="D19" s="19">
        <v>0</v>
      </c>
      <c r="E19" s="19">
        <v>0</v>
      </c>
      <c r="F19" s="19">
        <v>0</v>
      </c>
      <c r="G19" s="19">
        <v>0</v>
      </c>
      <c r="H19" s="19">
        <v>0</v>
      </c>
      <c r="I19" s="19">
        <v>0</v>
      </c>
      <c r="J19" s="19">
        <v>0</v>
      </c>
      <c r="K19" s="19">
        <v>0</v>
      </c>
      <c r="L19" s="19">
        <v>0</v>
      </c>
      <c r="M19" s="19">
        <v>0</v>
      </c>
      <c r="N19" s="19">
        <v>0</v>
      </c>
      <c r="O19" s="19">
        <v>0</v>
      </c>
      <c r="P19" s="19">
        <v>0</v>
      </c>
      <c r="Q19" s="19">
        <v>0</v>
      </c>
      <c r="R19" s="19">
        <v>0</v>
      </c>
      <c r="S19" s="76">
        <v>0</v>
      </c>
    </row>
    <row r="20" spans="1:19" x14ac:dyDescent="0.2">
      <c r="A20" s="1022" t="s">
        <v>72</v>
      </c>
      <c r="B20" s="826"/>
      <c r="C20" s="826"/>
      <c r="D20" s="826"/>
      <c r="E20" s="826"/>
      <c r="F20" s="826"/>
      <c r="G20" s="826"/>
      <c r="H20" s="826"/>
      <c r="I20" s="826"/>
      <c r="J20" s="826"/>
      <c r="K20" s="826"/>
      <c r="L20" s="826"/>
      <c r="M20" s="826"/>
      <c r="N20" s="826"/>
      <c r="O20" s="826"/>
      <c r="P20" s="826"/>
      <c r="Q20" s="826"/>
      <c r="R20" s="826"/>
      <c r="S20" s="1023"/>
    </row>
    <row r="21" spans="1:19" s="5" customFormat="1" ht="11.25" customHeight="1" x14ac:dyDescent="0.2">
      <c r="A21" s="75">
        <v>0</v>
      </c>
      <c r="B21" s="19">
        <v>0</v>
      </c>
      <c r="C21" s="19">
        <v>0</v>
      </c>
      <c r="D21" s="19">
        <v>0</v>
      </c>
      <c r="E21" s="19">
        <v>0</v>
      </c>
      <c r="F21" s="19">
        <v>0</v>
      </c>
      <c r="G21" s="19">
        <v>0</v>
      </c>
      <c r="H21" s="19">
        <v>0</v>
      </c>
      <c r="I21" s="19">
        <v>0</v>
      </c>
      <c r="J21" s="19">
        <v>0</v>
      </c>
      <c r="K21" s="19">
        <v>0</v>
      </c>
      <c r="L21" s="19">
        <v>0</v>
      </c>
      <c r="M21" s="19">
        <v>0</v>
      </c>
      <c r="N21" s="19">
        <v>0</v>
      </c>
      <c r="O21" s="19">
        <v>0</v>
      </c>
      <c r="P21" s="19">
        <v>0</v>
      </c>
      <c r="Q21" s="19">
        <v>0</v>
      </c>
      <c r="R21" s="19">
        <v>0</v>
      </c>
      <c r="S21" s="76">
        <v>0</v>
      </c>
    </row>
    <row r="22" spans="1:19" x14ac:dyDescent="0.2">
      <c r="A22" s="1033" t="s">
        <v>73</v>
      </c>
      <c r="B22" s="832"/>
      <c r="C22" s="832"/>
      <c r="D22" s="832"/>
      <c r="E22" s="832"/>
      <c r="F22" s="832"/>
      <c r="G22" s="832"/>
      <c r="H22" s="832"/>
      <c r="I22" s="832"/>
      <c r="J22" s="832"/>
      <c r="K22" s="832"/>
      <c r="L22" s="832"/>
      <c r="M22" s="832"/>
      <c r="N22" s="832"/>
      <c r="O22" s="832"/>
      <c r="P22" s="832"/>
      <c r="Q22" s="832"/>
      <c r="R22" s="832"/>
      <c r="S22" s="1034"/>
    </row>
    <row r="23" spans="1:19" s="5" customFormat="1" ht="11.25" customHeight="1" x14ac:dyDescent="0.2">
      <c r="A23" s="75">
        <v>0</v>
      </c>
      <c r="B23" s="19">
        <v>2</v>
      </c>
      <c r="C23" s="19">
        <v>2</v>
      </c>
      <c r="D23" s="19">
        <v>2</v>
      </c>
      <c r="E23" s="19">
        <v>0</v>
      </c>
      <c r="F23" s="19">
        <v>0</v>
      </c>
      <c r="G23" s="19">
        <v>2</v>
      </c>
      <c r="H23" s="19">
        <v>0</v>
      </c>
      <c r="I23" s="19">
        <v>2</v>
      </c>
      <c r="J23" s="19">
        <v>0</v>
      </c>
      <c r="K23" s="19">
        <v>0</v>
      </c>
      <c r="L23" s="19">
        <v>0</v>
      </c>
      <c r="M23" s="19">
        <v>0</v>
      </c>
      <c r="N23" s="19">
        <v>0</v>
      </c>
      <c r="O23" s="19">
        <v>0</v>
      </c>
      <c r="P23" s="19">
        <v>2</v>
      </c>
      <c r="Q23" s="19">
        <v>0</v>
      </c>
      <c r="R23" s="19">
        <v>0</v>
      </c>
      <c r="S23" s="76">
        <v>0</v>
      </c>
    </row>
    <row r="24" spans="1:19" x14ac:dyDescent="0.2">
      <c r="A24" s="1022" t="s">
        <v>74</v>
      </c>
      <c r="B24" s="826"/>
      <c r="C24" s="826"/>
      <c r="D24" s="826"/>
      <c r="E24" s="826"/>
      <c r="F24" s="826"/>
      <c r="G24" s="826"/>
      <c r="H24" s="826"/>
      <c r="I24" s="826"/>
      <c r="J24" s="826"/>
      <c r="K24" s="826"/>
      <c r="L24" s="826"/>
      <c r="M24" s="826"/>
      <c r="N24" s="826"/>
      <c r="O24" s="826"/>
      <c r="P24" s="826"/>
      <c r="Q24" s="826"/>
      <c r="R24" s="826"/>
      <c r="S24" s="1023"/>
    </row>
    <row r="25" spans="1:19" s="5" customFormat="1" ht="11.25" customHeight="1" x14ac:dyDescent="0.2">
      <c r="A25" s="75">
        <v>0</v>
      </c>
      <c r="B25" s="19">
        <v>3</v>
      </c>
      <c r="C25" s="19">
        <v>3</v>
      </c>
      <c r="D25" s="19">
        <v>0</v>
      </c>
      <c r="E25" s="19">
        <v>3</v>
      </c>
      <c r="F25" s="19">
        <v>0</v>
      </c>
      <c r="G25" s="19">
        <v>3</v>
      </c>
      <c r="H25" s="19">
        <v>0</v>
      </c>
      <c r="I25" s="19">
        <v>3</v>
      </c>
      <c r="J25" s="19">
        <v>0</v>
      </c>
      <c r="K25" s="19">
        <v>0</v>
      </c>
      <c r="L25" s="19">
        <v>0</v>
      </c>
      <c r="M25" s="19">
        <v>0</v>
      </c>
      <c r="N25" s="19">
        <v>0</v>
      </c>
      <c r="O25" s="19">
        <v>0</v>
      </c>
      <c r="P25" s="19">
        <v>3</v>
      </c>
      <c r="Q25" s="19">
        <v>0</v>
      </c>
      <c r="R25" s="19">
        <v>0</v>
      </c>
      <c r="S25" s="76">
        <v>0</v>
      </c>
    </row>
    <row r="26" spans="1:19" x14ac:dyDescent="0.2">
      <c r="A26" s="1022" t="s">
        <v>75</v>
      </c>
      <c r="B26" s="826"/>
      <c r="C26" s="826"/>
      <c r="D26" s="826"/>
      <c r="E26" s="826"/>
      <c r="F26" s="826"/>
      <c r="G26" s="826"/>
      <c r="H26" s="826"/>
      <c r="I26" s="826"/>
      <c r="J26" s="826"/>
      <c r="K26" s="826"/>
      <c r="L26" s="826"/>
      <c r="M26" s="826"/>
      <c r="N26" s="826"/>
      <c r="O26" s="826"/>
      <c r="P26" s="826"/>
      <c r="Q26" s="826"/>
      <c r="R26" s="826"/>
      <c r="S26" s="1023"/>
    </row>
    <row r="27" spans="1:19" s="5" customFormat="1" ht="11.25" customHeight="1" x14ac:dyDescent="0.2">
      <c r="A27" s="75">
        <v>0</v>
      </c>
      <c r="B27" s="19">
        <v>0</v>
      </c>
      <c r="C27" s="19">
        <v>0</v>
      </c>
      <c r="D27" s="19">
        <v>0</v>
      </c>
      <c r="E27" s="19">
        <v>0</v>
      </c>
      <c r="F27" s="19">
        <v>0</v>
      </c>
      <c r="G27" s="19">
        <v>0</v>
      </c>
      <c r="H27" s="19">
        <v>0</v>
      </c>
      <c r="I27" s="19">
        <v>0</v>
      </c>
      <c r="J27" s="19">
        <v>0</v>
      </c>
      <c r="K27" s="19">
        <v>0</v>
      </c>
      <c r="L27" s="19">
        <v>0</v>
      </c>
      <c r="M27" s="19">
        <v>0</v>
      </c>
      <c r="N27" s="19">
        <v>0</v>
      </c>
      <c r="O27" s="19">
        <v>0</v>
      </c>
      <c r="P27" s="19">
        <v>0</v>
      </c>
      <c r="Q27" s="19">
        <v>0</v>
      </c>
      <c r="R27" s="19">
        <v>0</v>
      </c>
      <c r="S27" s="76">
        <v>0</v>
      </c>
    </row>
    <row r="28" spans="1:19" x14ac:dyDescent="0.2">
      <c r="A28" s="1022" t="s">
        <v>76</v>
      </c>
      <c r="B28" s="826"/>
      <c r="C28" s="826"/>
      <c r="D28" s="826"/>
      <c r="E28" s="826"/>
      <c r="F28" s="826"/>
      <c r="G28" s="826"/>
      <c r="H28" s="826"/>
      <c r="I28" s="826"/>
      <c r="J28" s="826"/>
      <c r="K28" s="826"/>
      <c r="L28" s="826"/>
      <c r="M28" s="826"/>
      <c r="N28" s="826"/>
      <c r="O28" s="826"/>
      <c r="P28" s="826"/>
      <c r="Q28" s="826"/>
      <c r="R28" s="826"/>
      <c r="S28" s="1023"/>
    </row>
    <row r="29" spans="1:19" s="5" customFormat="1" ht="11.25" customHeight="1" x14ac:dyDescent="0.2">
      <c r="A29" s="75">
        <v>0</v>
      </c>
      <c r="B29" s="19">
        <v>1</v>
      </c>
      <c r="C29" s="19">
        <v>1</v>
      </c>
      <c r="D29" s="19">
        <v>0</v>
      </c>
      <c r="E29" s="19">
        <v>1</v>
      </c>
      <c r="F29" s="19">
        <v>0</v>
      </c>
      <c r="G29" s="19">
        <v>1</v>
      </c>
      <c r="H29" s="19">
        <v>0</v>
      </c>
      <c r="I29" s="19">
        <v>1</v>
      </c>
      <c r="J29" s="19">
        <v>0</v>
      </c>
      <c r="K29" s="19">
        <v>0</v>
      </c>
      <c r="L29" s="19">
        <v>0</v>
      </c>
      <c r="M29" s="19">
        <v>0</v>
      </c>
      <c r="N29" s="19">
        <v>0</v>
      </c>
      <c r="O29" s="19">
        <v>0</v>
      </c>
      <c r="P29" s="19">
        <v>1</v>
      </c>
      <c r="Q29" s="19">
        <v>0</v>
      </c>
      <c r="R29" s="19">
        <v>0</v>
      </c>
      <c r="S29" s="76">
        <v>0</v>
      </c>
    </row>
    <row r="30" spans="1:19" x14ac:dyDescent="0.2">
      <c r="A30" s="1022" t="s">
        <v>77</v>
      </c>
      <c r="B30" s="826"/>
      <c r="C30" s="826"/>
      <c r="D30" s="826"/>
      <c r="E30" s="826"/>
      <c r="F30" s="826"/>
      <c r="G30" s="826"/>
      <c r="H30" s="826"/>
      <c r="I30" s="826"/>
      <c r="J30" s="826"/>
      <c r="K30" s="826"/>
      <c r="L30" s="826"/>
      <c r="M30" s="826"/>
      <c r="N30" s="826"/>
      <c r="O30" s="826"/>
      <c r="P30" s="826"/>
      <c r="Q30" s="826"/>
      <c r="R30" s="826"/>
      <c r="S30" s="1023"/>
    </row>
    <row r="31" spans="1:19" s="5" customFormat="1" ht="11.25" customHeight="1" x14ac:dyDescent="0.2">
      <c r="A31" s="75">
        <v>1</v>
      </c>
      <c r="B31" s="19">
        <v>1</v>
      </c>
      <c r="C31" s="19">
        <v>2</v>
      </c>
      <c r="D31" s="19">
        <v>1</v>
      </c>
      <c r="E31" s="19">
        <v>1</v>
      </c>
      <c r="F31" s="19">
        <v>0</v>
      </c>
      <c r="G31" s="19">
        <v>2</v>
      </c>
      <c r="H31" s="19">
        <v>0</v>
      </c>
      <c r="I31" s="19">
        <v>2</v>
      </c>
      <c r="J31" s="19">
        <v>0</v>
      </c>
      <c r="K31" s="19">
        <v>0</v>
      </c>
      <c r="L31" s="19">
        <v>0</v>
      </c>
      <c r="M31" s="19">
        <v>0</v>
      </c>
      <c r="N31" s="19">
        <v>0</v>
      </c>
      <c r="O31" s="19">
        <v>1</v>
      </c>
      <c r="P31" s="19">
        <v>1</v>
      </c>
      <c r="Q31" s="19">
        <v>0</v>
      </c>
      <c r="R31" s="19">
        <v>0</v>
      </c>
      <c r="S31" s="76">
        <v>0</v>
      </c>
    </row>
    <row r="32" spans="1:19" x14ac:dyDescent="0.2">
      <c r="A32" s="1022" t="s">
        <v>78</v>
      </c>
      <c r="B32" s="826"/>
      <c r="C32" s="826"/>
      <c r="D32" s="826"/>
      <c r="E32" s="826"/>
      <c r="F32" s="826"/>
      <c r="G32" s="826"/>
      <c r="H32" s="826"/>
      <c r="I32" s="826"/>
      <c r="J32" s="826"/>
      <c r="K32" s="826"/>
      <c r="L32" s="826"/>
      <c r="M32" s="826"/>
      <c r="N32" s="826"/>
      <c r="O32" s="826"/>
      <c r="P32" s="826"/>
      <c r="Q32" s="826"/>
      <c r="R32" s="826"/>
      <c r="S32" s="1023"/>
    </row>
    <row r="33" spans="1:19" s="780" customFormat="1" x14ac:dyDescent="0.2">
      <c r="A33" s="75">
        <v>0</v>
      </c>
      <c r="B33" s="19">
        <v>0</v>
      </c>
      <c r="C33" s="19">
        <v>0</v>
      </c>
      <c r="D33" s="19">
        <v>0</v>
      </c>
      <c r="E33" s="19">
        <v>0</v>
      </c>
      <c r="F33" s="19">
        <v>0</v>
      </c>
      <c r="G33" s="19">
        <v>0</v>
      </c>
      <c r="H33" s="19">
        <v>0</v>
      </c>
      <c r="I33" s="19">
        <v>0</v>
      </c>
      <c r="J33" s="19">
        <v>0</v>
      </c>
      <c r="K33" s="19">
        <v>0</v>
      </c>
      <c r="L33" s="19">
        <v>0</v>
      </c>
      <c r="M33" s="19">
        <v>0</v>
      </c>
      <c r="N33" s="19">
        <v>0</v>
      </c>
      <c r="O33" s="19">
        <v>0</v>
      </c>
      <c r="P33" s="19">
        <v>0</v>
      </c>
      <c r="Q33" s="19">
        <v>0</v>
      </c>
      <c r="R33" s="19">
        <v>0</v>
      </c>
      <c r="S33" s="76">
        <v>0</v>
      </c>
    </row>
    <row r="34" spans="1:19" x14ac:dyDescent="0.2">
      <c r="A34" s="1022" t="s">
        <v>79</v>
      </c>
      <c r="B34" s="826"/>
      <c r="C34" s="826"/>
      <c r="D34" s="826"/>
      <c r="E34" s="826"/>
      <c r="F34" s="826"/>
      <c r="G34" s="826"/>
      <c r="H34" s="826"/>
      <c r="I34" s="826"/>
      <c r="J34" s="826"/>
      <c r="K34" s="826"/>
      <c r="L34" s="826"/>
      <c r="M34" s="826"/>
      <c r="N34" s="826"/>
      <c r="O34" s="826"/>
      <c r="P34" s="826"/>
      <c r="Q34" s="826"/>
      <c r="R34" s="826"/>
      <c r="S34" s="1023"/>
    </row>
    <row r="35" spans="1:19" s="5" customFormat="1" ht="11.25" customHeight="1" x14ac:dyDescent="0.2">
      <c r="A35" s="75">
        <v>1</v>
      </c>
      <c r="B35" s="19">
        <v>0</v>
      </c>
      <c r="C35" s="19">
        <v>1</v>
      </c>
      <c r="D35" s="19">
        <v>1</v>
      </c>
      <c r="E35" s="19">
        <v>0</v>
      </c>
      <c r="F35" s="19">
        <v>0</v>
      </c>
      <c r="G35" s="19">
        <v>1</v>
      </c>
      <c r="H35" s="19">
        <v>0</v>
      </c>
      <c r="I35" s="19">
        <v>1</v>
      </c>
      <c r="J35" s="19">
        <v>0</v>
      </c>
      <c r="K35" s="19">
        <v>0</v>
      </c>
      <c r="L35" s="19">
        <v>0</v>
      </c>
      <c r="M35" s="19">
        <v>0</v>
      </c>
      <c r="N35" s="19">
        <v>0</v>
      </c>
      <c r="O35" s="19">
        <v>1</v>
      </c>
      <c r="P35" s="19">
        <v>0</v>
      </c>
      <c r="Q35" s="19">
        <v>0</v>
      </c>
      <c r="R35" s="19">
        <v>0</v>
      </c>
      <c r="S35" s="76">
        <v>0</v>
      </c>
    </row>
    <row r="36" spans="1:19" x14ac:dyDescent="0.2">
      <c r="A36" s="1022" t="s">
        <v>80</v>
      </c>
      <c r="B36" s="826"/>
      <c r="C36" s="826"/>
      <c r="D36" s="826"/>
      <c r="E36" s="826"/>
      <c r="F36" s="826"/>
      <c r="G36" s="826"/>
      <c r="H36" s="826"/>
      <c r="I36" s="826"/>
      <c r="J36" s="826"/>
      <c r="K36" s="826"/>
      <c r="L36" s="826"/>
      <c r="M36" s="826"/>
      <c r="N36" s="826"/>
      <c r="O36" s="826"/>
      <c r="P36" s="826"/>
      <c r="Q36" s="826"/>
      <c r="R36" s="826"/>
      <c r="S36" s="1023"/>
    </row>
    <row r="37" spans="1:19" s="820" customFormat="1" x14ac:dyDescent="0.2">
      <c r="A37" s="75">
        <v>0</v>
      </c>
      <c r="B37" s="19">
        <v>0</v>
      </c>
      <c r="C37" s="19">
        <v>0</v>
      </c>
      <c r="D37" s="19">
        <v>0</v>
      </c>
      <c r="E37" s="19">
        <v>0</v>
      </c>
      <c r="F37" s="19">
        <v>0</v>
      </c>
      <c r="G37" s="19">
        <v>0</v>
      </c>
      <c r="H37" s="19">
        <v>0</v>
      </c>
      <c r="I37" s="19">
        <v>0</v>
      </c>
      <c r="J37" s="19">
        <v>0</v>
      </c>
      <c r="K37" s="19">
        <v>0</v>
      </c>
      <c r="L37" s="19">
        <v>0</v>
      </c>
      <c r="M37" s="19">
        <v>0</v>
      </c>
      <c r="N37" s="19">
        <v>0</v>
      </c>
      <c r="O37" s="19">
        <v>0</v>
      </c>
      <c r="P37" s="19">
        <v>0</v>
      </c>
      <c r="Q37" s="19">
        <v>0</v>
      </c>
      <c r="R37" s="19">
        <v>0</v>
      </c>
      <c r="S37" s="76">
        <v>0</v>
      </c>
    </row>
    <row r="38" spans="1:19" x14ac:dyDescent="0.2">
      <c r="A38" s="1467" t="s">
        <v>181</v>
      </c>
      <c r="B38" s="908"/>
      <c r="C38" s="908"/>
      <c r="D38" s="908"/>
      <c r="E38" s="908"/>
      <c r="F38" s="908"/>
      <c r="G38" s="908"/>
      <c r="H38" s="908"/>
      <c r="I38" s="908"/>
      <c r="J38" s="908"/>
      <c r="K38" s="908"/>
      <c r="L38" s="908"/>
      <c r="M38" s="908"/>
      <c r="N38" s="908"/>
      <c r="O38" s="908"/>
      <c r="P38" s="908"/>
      <c r="Q38" s="908"/>
      <c r="R38" s="908"/>
      <c r="S38" s="908"/>
    </row>
    <row r="39" spans="1:19" s="13" customFormat="1" x14ac:dyDescent="0.2">
      <c r="A39" s="235">
        <f>SUM(A15+A17+A19+A21+A23+A25+A27+A29+A31+A33+A35+A37)</f>
        <v>2</v>
      </c>
      <c r="B39" s="235">
        <f t="shared" ref="B39:S39" si="0">SUM(B15+B17+B19+B21+B23+B25+B27+B29+B31+B33+B35+B37)</f>
        <v>9</v>
      </c>
      <c r="C39" s="235">
        <f>SUM(C15,C17,C19,C21,C23,C25,C27,C29,C31,C33,C35,C37)</f>
        <v>11</v>
      </c>
      <c r="D39" s="235">
        <f>SUM(D15,D17,D19,D21,D23,D25,D27,D29,D31,D33,D35,D37)</f>
        <v>5</v>
      </c>
      <c r="E39" s="235">
        <f t="shared" si="0"/>
        <v>6</v>
      </c>
      <c r="F39" s="235">
        <f t="shared" si="0"/>
        <v>0</v>
      </c>
      <c r="G39" s="235">
        <f t="shared" si="0"/>
        <v>11</v>
      </c>
      <c r="H39" s="235">
        <f t="shared" si="0"/>
        <v>0</v>
      </c>
      <c r="I39" s="235">
        <f t="shared" si="0"/>
        <v>11</v>
      </c>
      <c r="J39" s="235">
        <f t="shared" si="0"/>
        <v>0</v>
      </c>
      <c r="K39" s="235">
        <f t="shared" si="0"/>
        <v>0</v>
      </c>
      <c r="L39" s="235">
        <f t="shared" si="0"/>
        <v>0</v>
      </c>
      <c r="M39" s="235">
        <f t="shared" si="0"/>
        <v>0</v>
      </c>
      <c r="N39" s="235">
        <f t="shared" si="0"/>
        <v>0</v>
      </c>
      <c r="O39" s="235">
        <f t="shared" si="0"/>
        <v>2</v>
      </c>
      <c r="P39" s="235">
        <f t="shared" si="0"/>
        <v>9</v>
      </c>
      <c r="Q39" s="235">
        <f t="shared" si="0"/>
        <v>0</v>
      </c>
      <c r="R39" s="235">
        <f t="shared" si="0"/>
        <v>0</v>
      </c>
      <c r="S39" s="235">
        <f t="shared" si="0"/>
        <v>0</v>
      </c>
    </row>
    <row r="40" spans="1:19" ht="13.5" thickBot="1" x14ac:dyDescent="0.25">
      <c r="A40" s="1048"/>
      <c r="B40" s="824"/>
      <c r="C40" s="824"/>
      <c r="D40" s="824"/>
      <c r="E40" s="824"/>
      <c r="F40" s="824"/>
      <c r="G40" s="824"/>
      <c r="H40" s="824"/>
      <c r="I40" s="824"/>
      <c r="J40" s="824"/>
      <c r="K40" s="824"/>
      <c r="L40" s="824"/>
      <c r="M40" s="824"/>
      <c r="N40" s="824"/>
      <c r="O40" s="824"/>
      <c r="P40" s="824"/>
      <c r="Q40" s="824"/>
      <c r="R40" s="824"/>
      <c r="S40" s="1049"/>
    </row>
    <row r="41" spans="1:19" ht="20.25" customHeight="1" x14ac:dyDescent="0.2">
      <c r="A41" s="1044" t="s">
        <v>1645</v>
      </c>
      <c r="B41" s="1045"/>
      <c r="C41" s="1045"/>
      <c r="D41" s="1045"/>
      <c r="E41" s="1045"/>
      <c r="F41" s="1045"/>
      <c r="G41" s="1045"/>
      <c r="H41" s="1045"/>
      <c r="I41" s="1045"/>
      <c r="J41" s="1045"/>
      <c r="K41" s="1045"/>
      <c r="L41" s="1045"/>
      <c r="M41" s="1045"/>
      <c r="N41" s="1045"/>
      <c r="O41" s="1045"/>
      <c r="P41" s="1045"/>
      <c r="Q41" s="1045"/>
      <c r="R41" s="1045"/>
      <c r="S41" s="1046"/>
    </row>
    <row r="42" spans="1:19" x14ac:dyDescent="0.2">
      <c r="A42" s="1039" t="s">
        <v>173</v>
      </c>
      <c r="B42" s="957"/>
      <c r="C42" s="957"/>
      <c r="D42" s="957"/>
      <c r="E42" s="957"/>
      <c r="F42" s="957"/>
      <c r="G42" s="957"/>
      <c r="H42" s="957"/>
      <c r="I42" s="957"/>
      <c r="J42" s="957"/>
      <c r="K42" s="957"/>
      <c r="L42" s="957"/>
      <c r="M42" s="957"/>
      <c r="N42" s="957"/>
      <c r="O42" s="957"/>
      <c r="P42" s="957"/>
      <c r="Q42" s="957"/>
      <c r="R42" s="957"/>
      <c r="S42" s="1466"/>
    </row>
    <row r="43" spans="1:19" x14ac:dyDescent="0.2">
      <c r="A43" s="1039" t="s">
        <v>1646</v>
      </c>
      <c r="B43" s="834"/>
      <c r="C43" s="834"/>
      <c r="D43" s="834"/>
      <c r="E43" s="834"/>
      <c r="F43" s="834"/>
      <c r="G43" s="834"/>
      <c r="H43" s="834"/>
      <c r="I43" s="834"/>
      <c r="J43" s="834"/>
      <c r="K43" s="834"/>
      <c r="L43" s="834"/>
      <c r="M43" s="834"/>
      <c r="N43" s="834"/>
      <c r="O43" s="834"/>
      <c r="P43" s="834"/>
      <c r="Q43" s="834"/>
      <c r="R43" s="834"/>
      <c r="S43" s="1040"/>
    </row>
    <row r="44" spans="1:19" x14ac:dyDescent="0.2">
      <c r="A44" s="1039" t="s">
        <v>1647</v>
      </c>
      <c r="B44" s="834"/>
      <c r="C44" s="834"/>
      <c r="D44" s="834"/>
      <c r="E44" s="834"/>
      <c r="F44" s="834"/>
      <c r="G44" s="834"/>
      <c r="H44" s="834"/>
      <c r="I44" s="834"/>
      <c r="J44" s="834"/>
      <c r="K44" s="834"/>
      <c r="L44" s="834"/>
      <c r="M44" s="834"/>
      <c r="N44" s="834"/>
      <c r="O44" s="834"/>
      <c r="P44" s="834"/>
      <c r="Q44" s="834"/>
      <c r="R44" s="834"/>
      <c r="S44" s="1040"/>
    </row>
    <row r="45" spans="1:19" x14ac:dyDescent="0.2">
      <c r="A45" s="1039" t="s">
        <v>1648</v>
      </c>
      <c r="B45" s="834"/>
      <c r="C45" s="834"/>
      <c r="D45" s="834"/>
      <c r="E45" s="834"/>
      <c r="F45" s="834"/>
      <c r="G45" s="834"/>
      <c r="H45" s="834"/>
      <c r="I45" s="834"/>
      <c r="J45" s="834"/>
      <c r="K45" s="834"/>
      <c r="L45" s="834"/>
      <c r="M45" s="834"/>
      <c r="N45" s="834"/>
      <c r="O45" s="834"/>
      <c r="P45" s="834"/>
      <c r="Q45" s="834"/>
      <c r="R45" s="834"/>
      <c r="S45" s="1040"/>
    </row>
    <row r="46" spans="1:19" x14ac:dyDescent="0.2">
      <c r="A46" s="1039" t="s">
        <v>1649</v>
      </c>
      <c r="B46" s="834"/>
      <c r="C46" s="834"/>
      <c r="D46" s="834"/>
      <c r="E46" s="834"/>
      <c r="F46" s="834"/>
      <c r="G46" s="834"/>
      <c r="H46" s="834"/>
      <c r="I46" s="834"/>
      <c r="J46" s="834"/>
      <c r="K46" s="834"/>
      <c r="L46" s="834"/>
      <c r="M46" s="834"/>
      <c r="N46" s="834"/>
      <c r="O46" s="834"/>
      <c r="P46" s="834"/>
      <c r="Q46" s="834"/>
      <c r="R46" s="834"/>
      <c r="S46" s="1040"/>
    </row>
    <row r="47" spans="1:19" x14ac:dyDescent="0.2">
      <c r="A47" s="1039" t="s">
        <v>1650</v>
      </c>
      <c r="B47" s="834"/>
      <c r="C47" s="834"/>
      <c r="D47" s="834"/>
      <c r="E47" s="834"/>
      <c r="F47" s="834"/>
      <c r="G47" s="834"/>
      <c r="H47" s="834"/>
      <c r="I47" s="834"/>
      <c r="J47" s="834"/>
      <c r="K47" s="834"/>
      <c r="L47" s="834"/>
      <c r="M47" s="834"/>
      <c r="N47" s="834"/>
      <c r="O47" s="834"/>
      <c r="P47" s="834"/>
      <c r="Q47" s="834"/>
      <c r="R47" s="834"/>
      <c r="S47" s="1040"/>
    </row>
    <row r="48" spans="1:19" x14ac:dyDescent="0.2">
      <c r="A48" s="1039" t="s">
        <v>1651</v>
      </c>
      <c r="B48" s="834"/>
      <c r="C48" s="834"/>
      <c r="D48" s="834"/>
      <c r="E48" s="834"/>
      <c r="F48" s="834"/>
      <c r="G48" s="834"/>
      <c r="H48" s="834"/>
      <c r="I48" s="834"/>
      <c r="J48" s="834"/>
      <c r="K48" s="834"/>
      <c r="L48" s="834"/>
      <c r="M48" s="834"/>
      <c r="N48" s="834"/>
      <c r="O48" s="834"/>
      <c r="P48" s="834"/>
      <c r="Q48" s="834"/>
      <c r="R48" s="834"/>
      <c r="S48" s="1040"/>
    </row>
    <row r="49" spans="1:19" x14ac:dyDescent="0.2">
      <c r="A49" s="1039" t="s">
        <v>279</v>
      </c>
      <c r="B49" s="834"/>
      <c r="C49" s="834"/>
      <c r="D49" s="834"/>
      <c r="E49" s="834"/>
      <c r="F49" s="834"/>
      <c r="G49" s="834"/>
      <c r="H49" s="834"/>
      <c r="I49" s="834"/>
      <c r="J49" s="834"/>
      <c r="K49" s="834"/>
      <c r="L49" s="834"/>
      <c r="M49" s="834"/>
      <c r="N49" s="834"/>
      <c r="O49" s="834"/>
      <c r="P49" s="834"/>
      <c r="Q49" s="834"/>
      <c r="R49" s="834"/>
      <c r="S49" s="1040"/>
    </row>
    <row r="50" spans="1:19" x14ac:dyDescent="0.2">
      <c r="A50" s="1041" t="s">
        <v>1652</v>
      </c>
      <c r="B50" s="837"/>
      <c r="C50" s="837"/>
      <c r="D50" s="837"/>
      <c r="E50" s="837"/>
      <c r="F50" s="837"/>
      <c r="G50" s="837"/>
      <c r="H50" s="837"/>
      <c r="I50" s="837"/>
      <c r="J50" s="837"/>
      <c r="K50" s="837"/>
      <c r="L50" s="837"/>
      <c r="M50" s="837"/>
      <c r="N50" s="837"/>
      <c r="O50" s="837"/>
      <c r="P50" s="837"/>
      <c r="Q50" s="837"/>
      <c r="R50" s="837"/>
      <c r="S50" s="1042"/>
    </row>
    <row r="51" spans="1:19" ht="30" customHeight="1" x14ac:dyDescent="0.2">
      <c r="A51" s="1038"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1036"/>
    </row>
    <row r="52" spans="1:19" ht="23.25" customHeight="1" x14ac:dyDescent="0.2">
      <c r="A52" s="1037"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1035" t="s">
        <v>62</v>
      </c>
    </row>
    <row r="53" spans="1:19" ht="63.75" customHeight="1" x14ac:dyDescent="0.2">
      <c r="A53" s="1038"/>
      <c r="B53" s="831"/>
      <c r="C53" s="853"/>
      <c r="D53" s="831"/>
      <c r="E53" s="831"/>
      <c r="F53" s="149" t="s">
        <v>63</v>
      </c>
      <c r="G53" s="149" t="s">
        <v>64</v>
      </c>
      <c r="H53" s="149" t="s">
        <v>65</v>
      </c>
      <c r="I53" s="831"/>
      <c r="J53" s="831"/>
      <c r="K53" s="152" t="s">
        <v>66</v>
      </c>
      <c r="L53" s="152" t="s">
        <v>67</v>
      </c>
      <c r="M53" s="152" t="s">
        <v>68</v>
      </c>
      <c r="N53" s="152" t="s">
        <v>67</v>
      </c>
      <c r="O53" s="831"/>
      <c r="P53" s="831"/>
      <c r="Q53" s="831"/>
      <c r="R53" s="831"/>
      <c r="S53" s="1036"/>
    </row>
    <row r="54" spans="1:19" x14ac:dyDescent="0.2">
      <c r="A54" s="1022" t="s">
        <v>69</v>
      </c>
      <c r="B54" s="826"/>
      <c r="C54" s="826"/>
      <c r="D54" s="826"/>
      <c r="E54" s="826"/>
      <c r="F54" s="826"/>
      <c r="G54" s="826"/>
      <c r="H54" s="826"/>
      <c r="I54" s="826"/>
      <c r="J54" s="826"/>
      <c r="K54" s="826"/>
      <c r="L54" s="826"/>
      <c r="M54" s="826"/>
      <c r="N54" s="826"/>
      <c r="O54" s="826"/>
      <c r="P54" s="826"/>
      <c r="Q54" s="826"/>
      <c r="R54" s="826"/>
      <c r="S54" s="1023"/>
    </row>
    <row r="55" spans="1:19" x14ac:dyDescent="0.2">
      <c r="A55" s="75">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76">
        <v>0</v>
      </c>
    </row>
    <row r="56" spans="1:19" x14ac:dyDescent="0.2">
      <c r="A56" s="1022" t="s">
        <v>70</v>
      </c>
      <c r="B56" s="826"/>
      <c r="C56" s="826"/>
      <c r="D56" s="826"/>
      <c r="E56" s="826"/>
      <c r="F56" s="826"/>
      <c r="G56" s="826"/>
      <c r="H56" s="826"/>
      <c r="I56" s="826"/>
      <c r="J56" s="826"/>
      <c r="K56" s="826"/>
      <c r="L56" s="826"/>
      <c r="M56" s="826"/>
      <c r="N56" s="826"/>
      <c r="O56" s="826"/>
      <c r="P56" s="826"/>
      <c r="Q56" s="826"/>
      <c r="R56" s="826"/>
      <c r="S56" s="1023"/>
    </row>
    <row r="57" spans="1:19" s="369" customFormat="1" x14ac:dyDescent="0.2">
      <c r="A57" s="75">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76">
        <v>0</v>
      </c>
    </row>
    <row r="58" spans="1:19" x14ac:dyDescent="0.2">
      <c r="A58" s="1022" t="s">
        <v>71</v>
      </c>
      <c r="B58" s="826"/>
      <c r="C58" s="826"/>
      <c r="D58" s="826"/>
      <c r="E58" s="826"/>
      <c r="F58" s="826"/>
      <c r="G58" s="826"/>
      <c r="H58" s="826"/>
      <c r="I58" s="826"/>
      <c r="J58" s="826"/>
      <c r="K58" s="826"/>
      <c r="L58" s="826"/>
      <c r="M58" s="826"/>
      <c r="N58" s="826"/>
      <c r="O58" s="826"/>
      <c r="P58" s="826"/>
      <c r="Q58" s="826"/>
      <c r="R58" s="826"/>
      <c r="S58" s="1023"/>
    </row>
    <row r="59" spans="1:19" s="494" customFormat="1" x14ac:dyDescent="0.2">
      <c r="A59" s="75">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76">
        <v>0</v>
      </c>
    </row>
    <row r="60" spans="1:19" x14ac:dyDescent="0.2">
      <c r="A60" s="1022" t="s">
        <v>72</v>
      </c>
      <c r="B60" s="826"/>
      <c r="C60" s="826"/>
      <c r="D60" s="826"/>
      <c r="E60" s="826"/>
      <c r="F60" s="826"/>
      <c r="G60" s="826"/>
      <c r="H60" s="826"/>
      <c r="I60" s="826"/>
      <c r="J60" s="826"/>
      <c r="K60" s="826"/>
      <c r="L60" s="826"/>
      <c r="M60" s="826"/>
      <c r="N60" s="826"/>
      <c r="O60" s="826"/>
      <c r="P60" s="826"/>
      <c r="Q60" s="826"/>
      <c r="R60" s="826"/>
      <c r="S60" s="1023"/>
    </row>
    <row r="61" spans="1:19" s="571" customFormat="1" x14ac:dyDescent="0.2">
      <c r="A61" s="75">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76">
        <v>0</v>
      </c>
    </row>
    <row r="62" spans="1:19" x14ac:dyDescent="0.2">
      <c r="A62" s="1033" t="s">
        <v>73</v>
      </c>
      <c r="B62" s="832"/>
      <c r="C62" s="832"/>
      <c r="D62" s="832"/>
      <c r="E62" s="832"/>
      <c r="F62" s="832"/>
      <c r="G62" s="832"/>
      <c r="H62" s="832"/>
      <c r="I62" s="832"/>
      <c r="J62" s="832"/>
      <c r="K62" s="832"/>
      <c r="L62" s="832"/>
      <c r="M62" s="832"/>
      <c r="N62" s="832"/>
      <c r="O62" s="832"/>
      <c r="P62" s="832"/>
      <c r="Q62" s="832"/>
      <c r="R62" s="832"/>
      <c r="S62" s="1034"/>
    </row>
    <row r="63" spans="1:19" s="606" customFormat="1" x14ac:dyDescent="0.2">
      <c r="A63" s="75">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76">
        <v>0</v>
      </c>
    </row>
    <row r="64" spans="1:19" x14ac:dyDescent="0.2">
      <c r="A64" s="1022" t="s">
        <v>74</v>
      </c>
      <c r="B64" s="826"/>
      <c r="C64" s="826"/>
      <c r="D64" s="826"/>
      <c r="E64" s="826"/>
      <c r="F64" s="826"/>
      <c r="G64" s="826"/>
      <c r="H64" s="826"/>
      <c r="I64" s="826"/>
      <c r="J64" s="826"/>
      <c r="K64" s="826"/>
      <c r="L64" s="826"/>
      <c r="M64" s="826"/>
      <c r="N64" s="826"/>
      <c r="O64" s="826"/>
      <c r="P64" s="826"/>
      <c r="Q64" s="826"/>
      <c r="R64" s="826"/>
      <c r="S64" s="1023"/>
    </row>
    <row r="65" spans="1:19" s="631" customFormat="1" x14ac:dyDescent="0.2">
      <c r="A65" s="75">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76">
        <v>0</v>
      </c>
    </row>
    <row r="66" spans="1:19" x14ac:dyDescent="0.2">
      <c r="A66" s="1022" t="s">
        <v>75</v>
      </c>
      <c r="B66" s="826"/>
      <c r="C66" s="826"/>
      <c r="D66" s="826"/>
      <c r="E66" s="826"/>
      <c r="F66" s="826"/>
      <c r="G66" s="826"/>
      <c r="H66" s="826"/>
      <c r="I66" s="826"/>
      <c r="J66" s="826"/>
      <c r="K66" s="826"/>
      <c r="L66" s="826"/>
      <c r="M66" s="826"/>
      <c r="N66" s="826"/>
      <c r="O66" s="826"/>
      <c r="P66" s="826"/>
      <c r="Q66" s="826"/>
      <c r="R66" s="826"/>
      <c r="S66" s="1023"/>
    </row>
    <row r="67" spans="1:19" s="5" customFormat="1" ht="11.25" customHeight="1" x14ac:dyDescent="0.2">
      <c r="A67" s="75">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76">
        <v>0</v>
      </c>
    </row>
    <row r="68" spans="1:19" x14ac:dyDescent="0.2">
      <c r="A68" s="1022" t="s">
        <v>76</v>
      </c>
      <c r="B68" s="826"/>
      <c r="C68" s="826"/>
      <c r="D68" s="826"/>
      <c r="E68" s="826"/>
      <c r="F68" s="826"/>
      <c r="G68" s="826"/>
      <c r="H68" s="826"/>
      <c r="I68" s="826"/>
      <c r="J68" s="826"/>
      <c r="K68" s="826"/>
      <c r="L68" s="826"/>
      <c r="M68" s="826"/>
      <c r="N68" s="826"/>
      <c r="O68" s="826"/>
      <c r="P68" s="826"/>
      <c r="Q68" s="826"/>
      <c r="R68" s="826"/>
      <c r="S68" s="1023"/>
    </row>
    <row r="69" spans="1:19" s="5" customFormat="1" ht="11.25" customHeight="1" x14ac:dyDescent="0.2">
      <c r="A69" s="75">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76">
        <v>0</v>
      </c>
    </row>
    <row r="70" spans="1:19" x14ac:dyDescent="0.2">
      <c r="A70" s="1022" t="s">
        <v>77</v>
      </c>
      <c r="B70" s="826"/>
      <c r="C70" s="826"/>
      <c r="D70" s="826"/>
      <c r="E70" s="826"/>
      <c r="F70" s="826"/>
      <c r="G70" s="826"/>
      <c r="H70" s="826"/>
      <c r="I70" s="826"/>
      <c r="J70" s="826"/>
      <c r="K70" s="826"/>
      <c r="L70" s="826"/>
      <c r="M70" s="826"/>
      <c r="N70" s="826"/>
      <c r="O70" s="826"/>
      <c r="P70" s="826"/>
      <c r="Q70" s="826"/>
      <c r="R70" s="826"/>
      <c r="S70" s="1023"/>
    </row>
    <row r="71" spans="1:19" s="5" customFormat="1" ht="11.25" customHeight="1" x14ac:dyDescent="0.2">
      <c r="A71" s="75">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76">
        <v>0</v>
      </c>
    </row>
    <row r="72" spans="1:19" x14ac:dyDescent="0.2">
      <c r="A72" s="1022" t="s">
        <v>78</v>
      </c>
      <c r="B72" s="826"/>
      <c r="C72" s="826"/>
      <c r="D72" s="826"/>
      <c r="E72" s="826"/>
      <c r="F72" s="826"/>
      <c r="G72" s="826"/>
      <c r="H72" s="826"/>
      <c r="I72" s="826"/>
      <c r="J72" s="826"/>
      <c r="K72" s="826"/>
      <c r="L72" s="826"/>
      <c r="M72" s="826"/>
      <c r="N72" s="826"/>
      <c r="O72" s="826"/>
      <c r="P72" s="826"/>
      <c r="Q72" s="826"/>
      <c r="R72" s="826"/>
      <c r="S72" s="1023"/>
    </row>
    <row r="73" spans="1:19" s="780" customFormat="1" x14ac:dyDescent="0.2">
      <c r="A73" s="75">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76">
        <v>0</v>
      </c>
    </row>
    <row r="74" spans="1:19" x14ac:dyDescent="0.2">
      <c r="A74" s="1022" t="s">
        <v>79</v>
      </c>
      <c r="B74" s="826"/>
      <c r="C74" s="826"/>
      <c r="D74" s="826"/>
      <c r="E74" s="826"/>
      <c r="F74" s="826"/>
      <c r="G74" s="826"/>
      <c r="H74" s="826"/>
      <c r="I74" s="826"/>
      <c r="J74" s="826"/>
      <c r="K74" s="826"/>
      <c r="L74" s="826"/>
      <c r="M74" s="826"/>
      <c r="N74" s="826"/>
      <c r="O74" s="826"/>
      <c r="P74" s="826"/>
      <c r="Q74" s="826"/>
      <c r="R74" s="826"/>
      <c r="S74" s="1023"/>
    </row>
    <row r="75" spans="1:19" s="5" customFormat="1" ht="11.25" customHeight="1" x14ac:dyDescent="0.2">
      <c r="A75" s="75">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76">
        <v>0</v>
      </c>
    </row>
    <row r="76" spans="1:19" x14ac:dyDescent="0.2">
      <c r="A76" s="1022" t="s">
        <v>80</v>
      </c>
      <c r="B76" s="826"/>
      <c r="C76" s="826"/>
      <c r="D76" s="826"/>
      <c r="E76" s="826"/>
      <c r="F76" s="826"/>
      <c r="G76" s="826"/>
      <c r="H76" s="826"/>
      <c r="I76" s="826"/>
      <c r="J76" s="826"/>
      <c r="K76" s="826"/>
      <c r="L76" s="826"/>
      <c r="M76" s="826"/>
      <c r="N76" s="826"/>
      <c r="O76" s="826"/>
      <c r="P76" s="826"/>
      <c r="Q76" s="826"/>
      <c r="R76" s="826"/>
      <c r="S76" s="1023"/>
    </row>
    <row r="77" spans="1:19" s="820" customFormat="1" x14ac:dyDescent="0.2">
      <c r="A77" s="75">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76">
        <v>0</v>
      </c>
    </row>
    <row r="78" spans="1:19" x14ac:dyDescent="0.2">
      <c r="A78" s="1465" t="s">
        <v>181</v>
      </c>
      <c r="B78" s="824"/>
      <c r="C78" s="824"/>
      <c r="D78" s="824"/>
      <c r="E78" s="824"/>
      <c r="F78" s="824"/>
      <c r="G78" s="824"/>
      <c r="H78" s="824"/>
      <c r="I78" s="824"/>
      <c r="J78" s="824"/>
      <c r="K78" s="824"/>
      <c r="L78" s="824"/>
      <c r="M78" s="824"/>
      <c r="N78" s="824"/>
      <c r="O78" s="824"/>
      <c r="P78" s="824"/>
      <c r="Q78" s="824"/>
      <c r="R78" s="824"/>
      <c r="S78" s="824"/>
    </row>
    <row r="79" spans="1:19" s="293" customFormat="1" x14ac:dyDescent="0.2">
      <c r="A79" s="312">
        <f>SUM(A55+A57+A59+A61+A63+A65+A67+A69+A71+A73+A75+A77)</f>
        <v>0</v>
      </c>
      <c r="B79" s="312">
        <f t="shared" ref="B79:S79" si="1">SUM(B55+B57+B59+B61+B63+B65+B67+B69+B71+B73+B75+B77)</f>
        <v>0</v>
      </c>
      <c r="C79" s="312">
        <f t="shared" si="1"/>
        <v>0</v>
      </c>
      <c r="D79" s="312">
        <f t="shared" si="1"/>
        <v>0</v>
      </c>
      <c r="E79" s="312">
        <f t="shared" si="1"/>
        <v>0</v>
      </c>
      <c r="F79" s="312">
        <f t="shared" si="1"/>
        <v>0</v>
      </c>
      <c r="G79" s="312">
        <f t="shared" si="1"/>
        <v>0</v>
      </c>
      <c r="H79" s="312">
        <f t="shared" si="1"/>
        <v>0</v>
      </c>
      <c r="I79" s="312">
        <f t="shared" si="1"/>
        <v>0</v>
      </c>
      <c r="J79" s="312">
        <f t="shared" si="1"/>
        <v>0</v>
      </c>
      <c r="K79" s="312">
        <f t="shared" si="1"/>
        <v>0</v>
      </c>
      <c r="L79" s="312">
        <f t="shared" si="1"/>
        <v>0</v>
      </c>
      <c r="M79" s="312">
        <f t="shared" si="1"/>
        <v>0</v>
      </c>
      <c r="N79" s="312">
        <f t="shared" si="1"/>
        <v>0</v>
      </c>
      <c r="O79" s="312">
        <f t="shared" si="1"/>
        <v>0</v>
      </c>
      <c r="P79" s="312">
        <f t="shared" si="1"/>
        <v>0</v>
      </c>
      <c r="Q79" s="312">
        <f t="shared" si="1"/>
        <v>0</v>
      </c>
      <c r="R79" s="312">
        <f t="shared" si="1"/>
        <v>0</v>
      </c>
      <c r="S79" s="312">
        <f t="shared" si="1"/>
        <v>0</v>
      </c>
    </row>
    <row r="80" spans="1:19" x14ac:dyDescent="0.2">
      <c r="A80" s="1121"/>
      <c r="B80" s="1122"/>
      <c r="C80" s="1122"/>
      <c r="D80" s="1122"/>
      <c r="E80" s="1122"/>
      <c r="F80" s="1122"/>
      <c r="G80" s="1122"/>
      <c r="H80" s="1122"/>
      <c r="I80" s="1122"/>
      <c r="J80" s="1122"/>
      <c r="K80" s="1122"/>
      <c r="L80" s="1122"/>
      <c r="M80" s="1122"/>
      <c r="N80" s="1122"/>
      <c r="O80" s="1122"/>
      <c r="P80" s="1122"/>
      <c r="Q80" s="1122"/>
      <c r="R80" s="1122"/>
      <c r="S80" s="1123"/>
    </row>
    <row r="81" spans="1:19" ht="13.5" thickBot="1" x14ac:dyDescent="0.25">
      <c r="A81" s="1048"/>
      <c r="B81" s="824"/>
      <c r="C81" s="824"/>
      <c r="D81" s="824"/>
      <c r="E81" s="824"/>
      <c r="F81" s="824"/>
      <c r="G81" s="824"/>
      <c r="H81" s="824"/>
      <c r="I81" s="824"/>
      <c r="J81" s="824"/>
      <c r="K81" s="824"/>
      <c r="L81" s="824"/>
      <c r="M81" s="824"/>
      <c r="N81" s="824"/>
      <c r="O81" s="824"/>
      <c r="P81" s="824"/>
      <c r="Q81" s="824"/>
      <c r="R81" s="824"/>
      <c r="S81" s="1049"/>
    </row>
    <row r="82" spans="1:19" ht="21.75" customHeight="1" x14ac:dyDescent="0.2">
      <c r="A82" s="1044" t="s">
        <v>3781</v>
      </c>
      <c r="B82" s="1045"/>
      <c r="C82" s="1045"/>
      <c r="D82" s="1045"/>
      <c r="E82" s="1045"/>
      <c r="F82" s="1045"/>
      <c r="G82" s="1045"/>
      <c r="H82" s="1045"/>
      <c r="I82" s="1045"/>
      <c r="J82" s="1045"/>
      <c r="K82" s="1045"/>
      <c r="L82" s="1045"/>
      <c r="M82" s="1045"/>
      <c r="N82" s="1045"/>
      <c r="O82" s="1045"/>
      <c r="P82" s="1045"/>
      <c r="Q82" s="1045"/>
      <c r="R82" s="1045"/>
      <c r="S82" s="1046"/>
    </row>
    <row r="83" spans="1:19" x14ac:dyDescent="0.2">
      <c r="A83" s="1039" t="s">
        <v>173</v>
      </c>
      <c r="B83" s="957"/>
      <c r="C83" s="957"/>
      <c r="D83" s="957"/>
      <c r="E83" s="957"/>
      <c r="F83" s="957"/>
      <c r="G83" s="957"/>
      <c r="H83" s="957"/>
      <c r="I83" s="957"/>
      <c r="J83" s="957"/>
      <c r="K83" s="957"/>
      <c r="L83" s="957"/>
      <c r="M83" s="957"/>
      <c r="N83" s="957"/>
      <c r="O83" s="957"/>
      <c r="P83" s="957"/>
      <c r="Q83" s="957"/>
      <c r="R83" s="957"/>
      <c r="S83" s="1466"/>
    </row>
    <row r="84" spans="1:19" x14ac:dyDescent="0.2">
      <c r="A84" s="1039" t="s">
        <v>1653</v>
      </c>
      <c r="B84" s="834"/>
      <c r="C84" s="834"/>
      <c r="D84" s="834"/>
      <c r="E84" s="834"/>
      <c r="F84" s="834"/>
      <c r="G84" s="834"/>
      <c r="H84" s="834"/>
      <c r="I84" s="834"/>
      <c r="J84" s="834"/>
      <c r="K84" s="834"/>
      <c r="L84" s="834"/>
      <c r="M84" s="834"/>
      <c r="N84" s="834"/>
      <c r="O84" s="834"/>
      <c r="P84" s="834"/>
      <c r="Q84" s="834"/>
      <c r="R84" s="834"/>
      <c r="S84" s="1040"/>
    </row>
    <row r="85" spans="1:19" x14ac:dyDescent="0.2">
      <c r="A85" s="1039" t="s">
        <v>1654</v>
      </c>
      <c r="B85" s="834"/>
      <c r="C85" s="834"/>
      <c r="D85" s="834"/>
      <c r="E85" s="834"/>
      <c r="F85" s="834"/>
      <c r="G85" s="834"/>
      <c r="H85" s="834"/>
      <c r="I85" s="834"/>
      <c r="J85" s="834"/>
      <c r="K85" s="834"/>
      <c r="L85" s="834"/>
      <c r="M85" s="834"/>
      <c r="N85" s="834"/>
      <c r="O85" s="834"/>
      <c r="P85" s="834"/>
      <c r="Q85" s="834"/>
      <c r="R85" s="834"/>
      <c r="S85" s="1040"/>
    </row>
    <row r="86" spans="1:19" x14ac:dyDescent="0.2">
      <c r="A86" s="1039" t="s">
        <v>1655</v>
      </c>
      <c r="B86" s="834"/>
      <c r="C86" s="834"/>
      <c r="D86" s="834"/>
      <c r="E86" s="834"/>
      <c r="F86" s="834"/>
      <c r="G86" s="834"/>
      <c r="H86" s="834"/>
      <c r="I86" s="834"/>
      <c r="J86" s="834"/>
      <c r="K86" s="834"/>
      <c r="L86" s="834"/>
      <c r="M86" s="834"/>
      <c r="N86" s="834"/>
      <c r="O86" s="834"/>
      <c r="P86" s="834"/>
      <c r="Q86" s="834"/>
      <c r="R86" s="834"/>
      <c r="S86" s="1040"/>
    </row>
    <row r="87" spans="1:19" x14ac:dyDescent="0.2">
      <c r="A87" s="1039" t="s">
        <v>1656</v>
      </c>
      <c r="B87" s="834"/>
      <c r="C87" s="834"/>
      <c r="D87" s="834"/>
      <c r="E87" s="834"/>
      <c r="F87" s="834"/>
      <c r="G87" s="834"/>
      <c r="H87" s="834"/>
      <c r="I87" s="834"/>
      <c r="J87" s="834"/>
      <c r="K87" s="834"/>
      <c r="L87" s="834"/>
      <c r="M87" s="834"/>
      <c r="N87" s="834"/>
      <c r="O87" s="834"/>
      <c r="P87" s="834"/>
      <c r="Q87" s="834"/>
      <c r="R87" s="834"/>
      <c r="S87" s="1040"/>
    </row>
    <row r="88" spans="1:19" x14ac:dyDescent="0.2">
      <c r="A88" s="1039" t="s">
        <v>1657</v>
      </c>
      <c r="B88" s="834"/>
      <c r="C88" s="834"/>
      <c r="D88" s="834"/>
      <c r="E88" s="834"/>
      <c r="F88" s="834"/>
      <c r="G88" s="834"/>
      <c r="H88" s="834"/>
      <c r="I88" s="834"/>
      <c r="J88" s="834"/>
      <c r="K88" s="834"/>
      <c r="L88" s="834"/>
      <c r="M88" s="834"/>
      <c r="N88" s="834"/>
      <c r="O88" s="834"/>
      <c r="P88" s="834"/>
      <c r="Q88" s="834"/>
      <c r="R88" s="834"/>
      <c r="S88" s="1040"/>
    </row>
    <row r="89" spans="1:19" x14ac:dyDescent="0.2">
      <c r="A89" s="1039" t="s">
        <v>1658</v>
      </c>
      <c r="B89" s="834"/>
      <c r="C89" s="834"/>
      <c r="D89" s="834"/>
      <c r="E89" s="834"/>
      <c r="F89" s="834"/>
      <c r="G89" s="834"/>
      <c r="H89" s="834"/>
      <c r="I89" s="834"/>
      <c r="J89" s="834"/>
      <c r="K89" s="834"/>
      <c r="L89" s="834"/>
      <c r="M89" s="834"/>
      <c r="N89" s="834"/>
      <c r="O89" s="834"/>
      <c r="P89" s="834"/>
      <c r="Q89" s="834"/>
      <c r="R89" s="834"/>
      <c r="S89" s="1040"/>
    </row>
    <row r="90" spans="1:19" x14ac:dyDescent="0.2">
      <c r="A90" s="1039" t="s">
        <v>1659</v>
      </c>
      <c r="B90" s="834"/>
      <c r="C90" s="834"/>
      <c r="D90" s="834"/>
      <c r="E90" s="834"/>
      <c r="F90" s="834"/>
      <c r="G90" s="834"/>
      <c r="H90" s="834"/>
      <c r="I90" s="834"/>
      <c r="J90" s="834"/>
      <c r="K90" s="834"/>
      <c r="L90" s="834"/>
      <c r="M90" s="834"/>
      <c r="N90" s="834"/>
      <c r="O90" s="834"/>
      <c r="P90" s="834"/>
      <c r="Q90" s="834"/>
      <c r="R90" s="834"/>
      <c r="S90" s="1040"/>
    </row>
    <row r="91" spans="1:19" x14ac:dyDescent="0.2">
      <c r="A91" s="1041" t="s">
        <v>1660</v>
      </c>
      <c r="B91" s="837"/>
      <c r="C91" s="837"/>
      <c r="D91" s="837"/>
      <c r="E91" s="837"/>
      <c r="F91" s="837"/>
      <c r="G91" s="837"/>
      <c r="H91" s="837"/>
      <c r="I91" s="837"/>
      <c r="J91" s="837"/>
      <c r="K91" s="837"/>
      <c r="L91" s="837"/>
      <c r="M91" s="837"/>
      <c r="N91" s="837"/>
      <c r="O91" s="837"/>
      <c r="P91" s="837"/>
      <c r="Q91" s="837"/>
      <c r="R91" s="837"/>
      <c r="S91" s="1042"/>
    </row>
    <row r="92" spans="1:19" ht="28.5" customHeight="1" x14ac:dyDescent="0.2">
      <c r="A92" s="1038" t="s">
        <v>41</v>
      </c>
      <c r="B92" s="831"/>
      <c r="C92" s="831"/>
      <c r="D92" s="831" t="s">
        <v>42</v>
      </c>
      <c r="E92" s="831"/>
      <c r="F92" s="831" t="s">
        <v>43</v>
      </c>
      <c r="G92" s="831"/>
      <c r="H92" s="831"/>
      <c r="I92" s="831" t="s">
        <v>44</v>
      </c>
      <c r="J92" s="831"/>
      <c r="K92" s="827" t="s">
        <v>45</v>
      </c>
      <c r="L92" s="839"/>
      <c r="M92" s="839"/>
      <c r="N92" s="840"/>
      <c r="O92" s="841" t="s">
        <v>46</v>
      </c>
      <c r="P92" s="841"/>
      <c r="Q92" s="842"/>
      <c r="R92" s="831" t="s">
        <v>47</v>
      </c>
      <c r="S92" s="1036"/>
    </row>
    <row r="93" spans="1:19" ht="29.25" customHeight="1" x14ac:dyDescent="0.2">
      <c r="A93" s="1037" t="s">
        <v>48</v>
      </c>
      <c r="B93" s="830" t="s">
        <v>49</v>
      </c>
      <c r="C93" s="852" t="s">
        <v>50</v>
      </c>
      <c r="D93" s="830" t="s">
        <v>51</v>
      </c>
      <c r="E93" s="830" t="s">
        <v>52</v>
      </c>
      <c r="F93" s="827" t="s">
        <v>53</v>
      </c>
      <c r="G93" s="828"/>
      <c r="H93" s="829"/>
      <c r="I93" s="830" t="s">
        <v>54</v>
      </c>
      <c r="J93" s="830" t="s">
        <v>55</v>
      </c>
      <c r="K93" s="827" t="s">
        <v>56</v>
      </c>
      <c r="L93" s="829"/>
      <c r="M93" s="827" t="s">
        <v>57</v>
      </c>
      <c r="N93" s="829"/>
      <c r="O93" s="830" t="s">
        <v>58</v>
      </c>
      <c r="P93" s="830" t="s">
        <v>59</v>
      </c>
      <c r="Q93" s="830" t="s">
        <v>60</v>
      </c>
      <c r="R93" s="830" t="s">
        <v>61</v>
      </c>
      <c r="S93" s="1035" t="s">
        <v>62</v>
      </c>
    </row>
    <row r="94" spans="1:19" ht="58.5" customHeight="1" x14ac:dyDescent="0.2">
      <c r="A94" s="1038"/>
      <c r="B94" s="831"/>
      <c r="C94" s="853"/>
      <c r="D94" s="831"/>
      <c r="E94" s="831"/>
      <c r="F94" s="149" t="s">
        <v>63</v>
      </c>
      <c r="G94" s="149" t="s">
        <v>64</v>
      </c>
      <c r="H94" s="149" t="s">
        <v>65</v>
      </c>
      <c r="I94" s="831"/>
      <c r="J94" s="831"/>
      <c r="K94" s="152" t="s">
        <v>66</v>
      </c>
      <c r="L94" s="152" t="s">
        <v>67</v>
      </c>
      <c r="M94" s="152" t="s">
        <v>68</v>
      </c>
      <c r="N94" s="152" t="s">
        <v>67</v>
      </c>
      <c r="O94" s="831"/>
      <c r="P94" s="831"/>
      <c r="Q94" s="831"/>
      <c r="R94" s="831"/>
      <c r="S94" s="1036"/>
    </row>
    <row r="95" spans="1:19" x14ac:dyDescent="0.2">
      <c r="A95" s="1022" t="s">
        <v>69</v>
      </c>
      <c r="B95" s="826"/>
      <c r="C95" s="826"/>
      <c r="D95" s="826"/>
      <c r="E95" s="826"/>
      <c r="F95" s="826"/>
      <c r="G95" s="826"/>
      <c r="H95" s="826"/>
      <c r="I95" s="826"/>
      <c r="J95" s="826"/>
      <c r="K95" s="826"/>
      <c r="L95" s="826"/>
      <c r="M95" s="826"/>
      <c r="N95" s="826"/>
      <c r="O95" s="826"/>
      <c r="P95" s="826"/>
      <c r="Q95" s="826"/>
      <c r="R95" s="826"/>
      <c r="S95" s="1023"/>
    </row>
    <row r="96" spans="1:19" x14ac:dyDescent="0.2">
      <c r="A96" s="75">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76">
        <v>0</v>
      </c>
    </row>
    <row r="97" spans="1:19" x14ac:dyDescent="0.2">
      <c r="A97" s="1022" t="s">
        <v>70</v>
      </c>
      <c r="B97" s="826"/>
      <c r="C97" s="826"/>
      <c r="D97" s="826"/>
      <c r="E97" s="826"/>
      <c r="F97" s="826"/>
      <c r="G97" s="826"/>
      <c r="H97" s="826"/>
      <c r="I97" s="826"/>
      <c r="J97" s="826"/>
      <c r="K97" s="826"/>
      <c r="L97" s="826"/>
      <c r="M97" s="826"/>
      <c r="N97" s="826"/>
      <c r="O97" s="826"/>
      <c r="P97" s="826"/>
      <c r="Q97" s="826"/>
      <c r="R97" s="826"/>
      <c r="S97" s="1023"/>
    </row>
    <row r="98" spans="1:19" s="369" customFormat="1" x14ac:dyDescent="0.2">
      <c r="A98" s="75">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76">
        <v>0</v>
      </c>
    </row>
    <row r="99" spans="1:19" x14ac:dyDescent="0.2">
      <c r="A99" s="1022" t="s">
        <v>71</v>
      </c>
      <c r="B99" s="826"/>
      <c r="C99" s="826"/>
      <c r="D99" s="826"/>
      <c r="E99" s="826"/>
      <c r="F99" s="826"/>
      <c r="G99" s="826"/>
      <c r="H99" s="826"/>
      <c r="I99" s="826"/>
      <c r="J99" s="826"/>
      <c r="K99" s="826"/>
      <c r="L99" s="826"/>
      <c r="M99" s="826"/>
      <c r="N99" s="826"/>
      <c r="O99" s="826"/>
      <c r="P99" s="826"/>
      <c r="Q99" s="826"/>
      <c r="R99" s="826"/>
      <c r="S99" s="1023"/>
    </row>
    <row r="100" spans="1:19" s="494" customFormat="1" x14ac:dyDescent="0.2">
      <c r="A100" s="75">
        <v>0</v>
      </c>
      <c r="B100" s="19">
        <v>0</v>
      </c>
      <c r="C100" s="19">
        <v>0</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76">
        <v>0</v>
      </c>
    </row>
    <row r="101" spans="1:19" x14ac:dyDescent="0.2">
      <c r="A101" s="1022" t="s">
        <v>72</v>
      </c>
      <c r="B101" s="826"/>
      <c r="C101" s="826"/>
      <c r="D101" s="826"/>
      <c r="E101" s="826"/>
      <c r="F101" s="826"/>
      <c r="G101" s="826"/>
      <c r="H101" s="826"/>
      <c r="I101" s="826"/>
      <c r="J101" s="826"/>
      <c r="K101" s="826"/>
      <c r="L101" s="826"/>
      <c r="M101" s="826"/>
      <c r="N101" s="826"/>
      <c r="O101" s="826"/>
      <c r="P101" s="826"/>
      <c r="Q101" s="826"/>
      <c r="R101" s="826"/>
      <c r="S101" s="1023"/>
    </row>
    <row r="102" spans="1:19" s="571" customFormat="1" x14ac:dyDescent="0.2">
      <c r="A102" s="75">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76">
        <v>0</v>
      </c>
    </row>
    <row r="103" spans="1:19" x14ac:dyDescent="0.2">
      <c r="A103" s="1033" t="s">
        <v>73</v>
      </c>
      <c r="B103" s="832"/>
      <c r="C103" s="832"/>
      <c r="D103" s="832"/>
      <c r="E103" s="832"/>
      <c r="F103" s="832"/>
      <c r="G103" s="832"/>
      <c r="H103" s="832"/>
      <c r="I103" s="832"/>
      <c r="J103" s="832"/>
      <c r="K103" s="832"/>
      <c r="L103" s="832"/>
      <c r="M103" s="832"/>
      <c r="N103" s="832"/>
      <c r="O103" s="832"/>
      <c r="P103" s="832"/>
      <c r="Q103" s="832"/>
      <c r="R103" s="832"/>
      <c r="S103" s="1034"/>
    </row>
    <row r="104" spans="1:19" s="606" customFormat="1" x14ac:dyDescent="0.2">
      <c r="A104" s="75">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76">
        <v>0</v>
      </c>
    </row>
    <row r="105" spans="1:19" x14ac:dyDescent="0.2">
      <c r="A105" s="1022" t="s">
        <v>74</v>
      </c>
      <c r="B105" s="826"/>
      <c r="C105" s="826"/>
      <c r="D105" s="826"/>
      <c r="E105" s="826"/>
      <c r="F105" s="826"/>
      <c r="G105" s="826"/>
      <c r="H105" s="826"/>
      <c r="I105" s="826"/>
      <c r="J105" s="826"/>
      <c r="K105" s="826"/>
      <c r="L105" s="826"/>
      <c r="M105" s="826"/>
      <c r="N105" s="826"/>
      <c r="O105" s="826"/>
      <c r="P105" s="826"/>
      <c r="Q105" s="826"/>
      <c r="R105" s="826"/>
      <c r="S105" s="1023"/>
    </row>
    <row r="106" spans="1:19" s="631" customFormat="1" x14ac:dyDescent="0.2">
      <c r="A106" s="75">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76">
        <v>0</v>
      </c>
    </row>
    <row r="107" spans="1:19" x14ac:dyDescent="0.2">
      <c r="A107" s="1022" t="s">
        <v>75</v>
      </c>
      <c r="B107" s="826"/>
      <c r="C107" s="826"/>
      <c r="D107" s="826"/>
      <c r="E107" s="826"/>
      <c r="F107" s="826"/>
      <c r="G107" s="826"/>
      <c r="H107" s="826"/>
      <c r="I107" s="826"/>
      <c r="J107" s="826"/>
      <c r="K107" s="826"/>
      <c r="L107" s="826"/>
      <c r="M107" s="826"/>
      <c r="N107" s="826"/>
      <c r="O107" s="826"/>
      <c r="P107" s="826"/>
      <c r="Q107" s="826"/>
      <c r="R107" s="826"/>
      <c r="S107" s="1023"/>
    </row>
    <row r="108" spans="1:19" s="5" customFormat="1" ht="11.25" customHeight="1" x14ac:dyDescent="0.2">
      <c r="A108" s="75">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76">
        <v>0</v>
      </c>
    </row>
    <row r="109" spans="1:19" x14ac:dyDescent="0.2">
      <c r="A109" s="1022" t="s">
        <v>76</v>
      </c>
      <c r="B109" s="826"/>
      <c r="C109" s="826"/>
      <c r="D109" s="826"/>
      <c r="E109" s="826"/>
      <c r="F109" s="826"/>
      <c r="G109" s="826"/>
      <c r="H109" s="826"/>
      <c r="I109" s="826"/>
      <c r="J109" s="826"/>
      <c r="K109" s="826"/>
      <c r="L109" s="826"/>
      <c r="M109" s="826"/>
      <c r="N109" s="826"/>
      <c r="O109" s="826"/>
      <c r="P109" s="826"/>
      <c r="Q109" s="826"/>
      <c r="R109" s="826"/>
      <c r="S109" s="1023"/>
    </row>
    <row r="110" spans="1:19" s="5" customFormat="1" ht="11.25" customHeight="1" x14ac:dyDescent="0.2">
      <c r="A110" s="75">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76">
        <v>0</v>
      </c>
    </row>
    <row r="111" spans="1:19" x14ac:dyDescent="0.2">
      <c r="A111" s="1022" t="s">
        <v>77</v>
      </c>
      <c r="B111" s="826"/>
      <c r="C111" s="826"/>
      <c r="D111" s="826"/>
      <c r="E111" s="826"/>
      <c r="F111" s="826"/>
      <c r="G111" s="826"/>
      <c r="H111" s="826"/>
      <c r="I111" s="826"/>
      <c r="J111" s="826"/>
      <c r="K111" s="826"/>
      <c r="L111" s="826"/>
      <c r="M111" s="826"/>
      <c r="N111" s="826"/>
      <c r="O111" s="826"/>
      <c r="P111" s="826"/>
      <c r="Q111" s="826"/>
      <c r="R111" s="826"/>
      <c r="S111" s="1023"/>
    </row>
    <row r="112" spans="1:19" s="5" customFormat="1" ht="11.25" customHeight="1" x14ac:dyDescent="0.2">
      <c r="A112" s="75">
        <v>0</v>
      </c>
      <c r="B112" s="19">
        <v>0</v>
      </c>
      <c r="C112" s="19">
        <v>0</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76">
        <v>0</v>
      </c>
    </row>
    <row r="113" spans="1:19" x14ac:dyDescent="0.2">
      <c r="A113" s="1022" t="s">
        <v>78</v>
      </c>
      <c r="B113" s="826"/>
      <c r="C113" s="826"/>
      <c r="D113" s="826"/>
      <c r="E113" s="826"/>
      <c r="F113" s="826"/>
      <c r="G113" s="826"/>
      <c r="H113" s="826"/>
      <c r="I113" s="826"/>
      <c r="J113" s="826"/>
      <c r="K113" s="826"/>
      <c r="L113" s="826"/>
      <c r="M113" s="826"/>
      <c r="N113" s="826"/>
      <c r="O113" s="826"/>
      <c r="P113" s="826"/>
      <c r="Q113" s="826"/>
      <c r="R113" s="826"/>
      <c r="S113" s="1023"/>
    </row>
    <row r="114" spans="1:19" s="780" customFormat="1" x14ac:dyDescent="0.2">
      <c r="A114" s="75">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76">
        <v>0</v>
      </c>
    </row>
    <row r="115" spans="1:19" x14ac:dyDescent="0.2">
      <c r="A115" s="1022" t="s">
        <v>79</v>
      </c>
      <c r="B115" s="826"/>
      <c r="C115" s="826"/>
      <c r="D115" s="826"/>
      <c r="E115" s="826"/>
      <c r="F115" s="826"/>
      <c r="G115" s="826"/>
      <c r="H115" s="826"/>
      <c r="I115" s="826"/>
      <c r="J115" s="826"/>
      <c r="K115" s="826"/>
      <c r="L115" s="826"/>
      <c r="M115" s="826"/>
      <c r="N115" s="826"/>
      <c r="O115" s="826"/>
      <c r="P115" s="826"/>
      <c r="Q115" s="826"/>
      <c r="R115" s="826"/>
      <c r="S115" s="1023"/>
    </row>
    <row r="116" spans="1:19" s="5" customFormat="1" ht="11.25" customHeight="1" x14ac:dyDescent="0.2">
      <c r="A116" s="75">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76">
        <v>0</v>
      </c>
    </row>
    <row r="117" spans="1:19" x14ac:dyDescent="0.2">
      <c r="A117" s="1022" t="s">
        <v>80</v>
      </c>
      <c r="B117" s="826"/>
      <c r="C117" s="826"/>
      <c r="D117" s="826"/>
      <c r="E117" s="826"/>
      <c r="F117" s="826"/>
      <c r="G117" s="826"/>
      <c r="H117" s="826"/>
      <c r="I117" s="826"/>
      <c r="J117" s="826"/>
      <c r="K117" s="826"/>
      <c r="L117" s="826"/>
      <c r="M117" s="826"/>
      <c r="N117" s="826"/>
      <c r="O117" s="826"/>
      <c r="P117" s="826"/>
      <c r="Q117" s="826"/>
      <c r="R117" s="826"/>
      <c r="S117" s="1023"/>
    </row>
    <row r="118" spans="1:19" s="820" customFormat="1" x14ac:dyDescent="0.2">
      <c r="A118" s="75">
        <v>0</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76">
        <v>0</v>
      </c>
    </row>
    <row r="119" spans="1:19" x14ac:dyDescent="0.2">
      <c r="A119" s="1465" t="s">
        <v>181</v>
      </c>
      <c r="B119" s="900"/>
      <c r="C119" s="900"/>
      <c r="D119" s="900"/>
      <c r="E119" s="900"/>
      <c r="F119" s="900"/>
      <c r="G119" s="900"/>
      <c r="H119" s="900"/>
      <c r="I119" s="900"/>
      <c r="J119" s="900"/>
      <c r="K119" s="900"/>
      <c r="L119" s="900"/>
      <c r="M119" s="900"/>
      <c r="N119" s="900"/>
      <c r="O119" s="900"/>
      <c r="P119" s="900"/>
      <c r="Q119" s="900"/>
      <c r="R119" s="900"/>
      <c r="S119" s="900"/>
    </row>
    <row r="120" spans="1:19" s="293" customFormat="1" x14ac:dyDescent="0.2">
      <c r="A120" s="312">
        <f>SUM(A96+A98+A100+A102+A104+A106+A108+A110+A112+A114+A116+A118)</f>
        <v>0</v>
      </c>
      <c r="B120" s="312">
        <f t="shared" ref="B120:S120" si="2">SUM(B96+B98+B100+B102+B104+B106+B108+B110+B112+B114+B116+B118)</f>
        <v>0</v>
      </c>
      <c r="C120" s="312">
        <f t="shared" si="2"/>
        <v>0</v>
      </c>
      <c r="D120" s="312">
        <f t="shared" si="2"/>
        <v>0</v>
      </c>
      <c r="E120" s="312">
        <f t="shared" si="2"/>
        <v>0</v>
      </c>
      <c r="F120" s="312">
        <f t="shared" si="2"/>
        <v>0</v>
      </c>
      <c r="G120" s="312">
        <f t="shared" si="2"/>
        <v>0</v>
      </c>
      <c r="H120" s="312">
        <f t="shared" si="2"/>
        <v>0</v>
      </c>
      <c r="I120" s="312">
        <f t="shared" si="2"/>
        <v>0</v>
      </c>
      <c r="J120" s="312">
        <f t="shared" si="2"/>
        <v>0</v>
      </c>
      <c r="K120" s="312">
        <f t="shared" si="2"/>
        <v>0</v>
      </c>
      <c r="L120" s="312">
        <f t="shared" si="2"/>
        <v>0</v>
      </c>
      <c r="M120" s="312">
        <f t="shared" si="2"/>
        <v>0</v>
      </c>
      <c r="N120" s="312">
        <f t="shared" si="2"/>
        <v>0</v>
      </c>
      <c r="O120" s="312">
        <f t="shared" si="2"/>
        <v>0</v>
      </c>
      <c r="P120" s="312">
        <f t="shared" si="2"/>
        <v>0</v>
      </c>
      <c r="Q120" s="312">
        <f t="shared" si="2"/>
        <v>0</v>
      </c>
      <c r="R120" s="312">
        <f t="shared" si="2"/>
        <v>0</v>
      </c>
      <c r="S120" s="312">
        <f t="shared" si="2"/>
        <v>0</v>
      </c>
    </row>
    <row r="121" spans="1:19" ht="13.5" thickBot="1" x14ac:dyDescent="0.25">
      <c r="A121" s="1048"/>
      <c r="B121" s="824"/>
      <c r="C121" s="824"/>
      <c r="D121" s="824"/>
      <c r="E121" s="824"/>
      <c r="F121" s="824"/>
      <c r="G121" s="824"/>
      <c r="H121" s="824"/>
      <c r="I121" s="824"/>
      <c r="J121" s="824"/>
      <c r="K121" s="824"/>
      <c r="L121" s="824"/>
      <c r="M121" s="824"/>
      <c r="N121" s="824"/>
      <c r="O121" s="824"/>
      <c r="P121" s="824"/>
      <c r="Q121" s="824"/>
      <c r="R121" s="824"/>
      <c r="S121" s="1049"/>
    </row>
    <row r="122" spans="1:19" ht="21.75" customHeight="1" x14ac:dyDescent="0.2">
      <c r="A122" s="1044" t="s">
        <v>3782</v>
      </c>
      <c r="B122" s="1045"/>
      <c r="C122" s="1045"/>
      <c r="D122" s="1045"/>
      <c r="E122" s="1045"/>
      <c r="F122" s="1045"/>
      <c r="G122" s="1045"/>
      <c r="H122" s="1045"/>
      <c r="I122" s="1045"/>
      <c r="J122" s="1045"/>
      <c r="K122" s="1045"/>
      <c r="L122" s="1045"/>
      <c r="M122" s="1045"/>
      <c r="N122" s="1045"/>
      <c r="O122" s="1045"/>
      <c r="P122" s="1045"/>
      <c r="Q122" s="1045"/>
      <c r="R122" s="1045"/>
      <c r="S122" s="1046"/>
    </row>
    <row r="123" spans="1:19" x14ac:dyDescent="0.2">
      <c r="A123" s="1039" t="s">
        <v>173</v>
      </c>
      <c r="B123" s="957"/>
      <c r="C123" s="957"/>
      <c r="D123" s="957"/>
      <c r="E123" s="957"/>
      <c r="F123" s="957"/>
      <c r="G123" s="957"/>
      <c r="H123" s="957"/>
      <c r="I123" s="957"/>
      <c r="J123" s="957"/>
      <c r="K123" s="957"/>
      <c r="L123" s="957"/>
      <c r="M123" s="957"/>
      <c r="N123" s="957"/>
      <c r="O123" s="957"/>
      <c r="P123" s="957"/>
      <c r="Q123" s="957"/>
      <c r="R123" s="957"/>
      <c r="S123" s="1466"/>
    </row>
    <row r="124" spans="1:19" x14ac:dyDescent="0.2">
      <c r="A124" s="1039" t="s">
        <v>1661</v>
      </c>
      <c r="B124" s="834"/>
      <c r="C124" s="834"/>
      <c r="D124" s="834"/>
      <c r="E124" s="834"/>
      <c r="F124" s="834"/>
      <c r="G124" s="834"/>
      <c r="H124" s="834"/>
      <c r="I124" s="834"/>
      <c r="J124" s="834"/>
      <c r="K124" s="834"/>
      <c r="L124" s="834"/>
      <c r="M124" s="834"/>
      <c r="N124" s="834"/>
      <c r="O124" s="834"/>
      <c r="P124" s="834"/>
      <c r="Q124" s="834"/>
      <c r="R124" s="834"/>
      <c r="S124" s="1040"/>
    </row>
    <row r="125" spans="1:19" x14ac:dyDescent="0.2">
      <c r="A125" s="1039" t="s">
        <v>1662</v>
      </c>
      <c r="B125" s="834"/>
      <c r="C125" s="834"/>
      <c r="D125" s="834"/>
      <c r="E125" s="834"/>
      <c r="F125" s="834"/>
      <c r="G125" s="834"/>
      <c r="H125" s="834"/>
      <c r="I125" s="834"/>
      <c r="J125" s="834"/>
      <c r="K125" s="834"/>
      <c r="L125" s="834"/>
      <c r="M125" s="834"/>
      <c r="N125" s="834"/>
      <c r="O125" s="834"/>
      <c r="P125" s="834"/>
      <c r="Q125" s="834"/>
      <c r="R125" s="834"/>
      <c r="S125" s="1040"/>
    </row>
    <row r="126" spans="1:19" x14ac:dyDescent="0.2">
      <c r="A126" s="1039" t="s">
        <v>1663</v>
      </c>
      <c r="B126" s="834"/>
      <c r="C126" s="834"/>
      <c r="D126" s="834"/>
      <c r="E126" s="834"/>
      <c r="F126" s="834"/>
      <c r="G126" s="834"/>
      <c r="H126" s="834"/>
      <c r="I126" s="834"/>
      <c r="J126" s="834"/>
      <c r="K126" s="834"/>
      <c r="L126" s="834"/>
      <c r="M126" s="834"/>
      <c r="N126" s="834"/>
      <c r="O126" s="834"/>
      <c r="P126" s="834"/>
      <c r="Q126" s="834"/>
      <c r="R126" s="834"/>
      <c r="S126" s="1040"/>
    </row>
    <row r="127" spans="1:19" x14ac:dyDescent="0.2">
      <c r="A127" s="1039" t="s">
        <v>1664</v>
      </c>
      <c r="B127" s="834"/>
      <c r="C127" s="834"/>
      <c r="D127" s="834"/>
      <c r="E127" s="834"/>
      <c r="F127" s="834"/>
      <c r="G127" s="834"/>
      <c r="H127" s="834"/>
      <c r="I127" s="834"/>
      <c r="J127" s="834"/>
      <c r="K127" s="834"/>
      <c r="L127" s="834"/>
      <c r="M127" s="834"/>
      <c r="N127" s="834"/>
      <c r="O127" s="834"/>
      <c r="P127" s="834"/>
      <c r="Q127" s="834"/>
      <c r="R127" s="834"/>
      <c r="S127" s="1040"/>
    </row>
    <row r="128" spans="1:19" x14ac:dyDescent="0.2">
      <c r="A128" s="1039" t="s">
        <v>1665</v>
      </c>
      <c r="B128" s="834"/>
      <c r="C128" s="834"/>
      <c r="D128" s="834"/>
      <c r="E128" s="834"/>
      <c r="F128" s="834"/>
      <c r="G128" s="834"/>
      <c r="H128" s="834"/>
      <c r="I128" s="834"/>
      <c r="J128" s="834"/>
      <c r="K128" s="834"/>
      <c r="L128" s="834"/>
      <c r="M128" s="834"/>
      <c r="N128" s="834"/>
      <c r="O128" s="834"/>
      <c r="P128" s="834"/>
      <c r="Q128" s="834"/>
      <c r="R128" s="834"/>
      <c r="S128" s="1040"/>
    </row>
    <row r="129" spans="1:19" x14ac:dyDescent="0.2">
      <c r="A129" s="1039" t="s">
        <v>1666</v>
      </c>
      <c r="B129" s="834"/>
      <c r="C129" s="834"/>
      <c r="D129" s="834"/>
      <c r="E129" s="834"/>
      <c r="F129" s="834"/>
      <c r="G129" s="834"/>
      <c r="H129" s="834"/>
      <c r="I129" s="834"/>
      <c r="J129" s="834"/>
      <c r="K129" s="834"/>
      <c r="L129" s="834"/>
      <c r="M129" s="834"/>
      <c r="N129" s="834"/>
      <c r="O129" s="834"/>
      <c r="P129" s="834"/>
      <c r="Q129" s="834"/>
      <c r="R129" s="834"/>
      <c r="S129" s="1040"/>
    </row>
    <row r="130" spans="1:19" x14ac:dyDescent="0.2">
      <c r="A130" s="1039" t="s">
        <v>1667</v>
      </c>
      <c r="B130" s="834"/>
      <c r="C130" s="834"/>
      <c r="D130" s="834"/>
      <c r="E130" s="834"/>
      <c r="F130" s="834"/>
      <c r="G130" s="834"/>
      <c r="H130" s="834"/>
      <c r="I130" s="834"/>
      <c r="J130" s="834"/>
      <c r="K130" s="834"/>
      <c r="L130" s="834"/>
      <c r="M130" s="834"/>
      <c r="N130" s="834"/>
      <c r="O130" s="834"/>
      <c r="P130" s="834"/>
      <c r="Q130" s="834"/>
      <c r="R130" s="834"/>
      <c r="S130" s="1040"/>
    </row>
    <row r="131" spans="1:19" x14ac:dyDescent="0.2">
      <c r="A131" s="1041" t="s">
        <v>1668</v>
      </c>
      <c r="B131" s="837"/>
      <c r="C131" s="837"/>
      <c r="D131" s="837"/>
      <c r="E131" s="837"/>
      <c r="F131" s="837"/>
      <c r="G131" s="837"/>
      <c r="H131" s="837"/>
      <c r="I131" s="837"/>
      <c r="J131" s="837"/>
      <c r="K131" s="837"/>
      <c r="L131" s="837"/>
      <c r="M131" s="837"/>
      <c r="N131" s="837"/>
      <c r="O131" s="837"/>
      <c r="P131" s="837"/>
      <c r="Q131" s="837"/>
      <c r="R131" s="837"/>
      <c r="S131" s="1042"/>
    </row>
    <row r="132" spans="1:19" ht="30.75" customHeight="1" x14ac:dyDescent="0.2">
      <c r="A132" s="1038" t="s">
        <v>41</v>
      </c>
      <c r="B132" s="831"/>
      <c r="C132" s="831"/>
      <c r="D132" s="831" t="s">
        <v>42</v>
      </c>
      <c r="E132" s="831"/>
      <c r="F132" s="831" t="s">
        <v>43</v>
      </c>
      <c r="G132" s="831"/>
      <c r="H132" s="831"/>
      <c r="I132" s="831" t="s">
        <v>44</v>
      </c>
      <c r="J132" s="831"/>
      <c r="K132" s="827" t="s">
        <v>45</v>
      </c>
      <c r="L132" s="839"/>
      <c r="M132" s="839"/>
      <c r="N132" s="840"/>
      <c r="O132" s="841" t="s">
        <v>46</v>
      </c>
      <c r="P132" s="841"/>
      <c r="Q132" s="842"/>
      <c r="R132" s="831" t="s">
        <v>47</v>
      </c>
      <c r="S132" s="1036"/>
    </row>
    <row r="133" spans="1:19" ht="28.5" customHeight="1" x14ac:dyDescent="0.2">
      <c r="A133" s="1037" t="s">
        <v>48</v>
      </c>
      <c r="B133" s="830" t="s">
        <v>49</v>
      </c>
      <c r="C133" s="852" t="s">
        <v>50</v>
      </c>
      <c r="D133" s="830" t="s">
        <v>51</v>
      </c>
      <c r="E133" s="830" t="s">
        <v>52</v>
      </c>
      <c r="F133" s="827" t="s">
        <v>53</v>
      </c>
      <c r="G133" s="828"/>
      <c r="H133" s="829"/>
      <c r="I133" s="830" t="s">
        <v>54</v>
      </c>
      <c r="J133" s="830" t="s">
        <v>55</v>
      </c>
      <c r="K133" s="827" t="s">
        <v>56</v>
      </c>
      <c r="L133" s="829"/>
      <c r="M133" s="827" t="s">
        <v>57</v>
      </c>
      <c r="N133" s="829"/>
      <c r="O133" s="830" t="s">
        <v>58</v>
      </c>
      <c r="P133" s="830" t="s">
        <v>59</v>
      </c>
      <c r="Q133" s="830" t="s">
        <v>60</v>
      </c>
      <c r="R133" s="830" t="s">
        <v>61</v>
      </c>
      <c r="S133" s="1035" t="s">
        <v>62</v>
      </c>
    </row>
    <row r="134" spans="1:19" ht="60" customHeight="1" x14ac:dyDescent="0.2">
      <c r="A134" s="1038"/>
      <c r="B134" s="831"/>
      <c r="C134" s="853"/>
      <c r="D134" s="831"/>
      <c r="E134" s="831"/>
      <c r="F134" s="149" t="s">
        <v>63</v>
      </c>
      <c r="G134" s="149" t="s">
        <v>64</v>
      </c>
      <c r="H134" s="149" t="s">
        <v>65</v>
      </c>
      <c r="I134" s="831"/>
      <c r="J134" s="831"/>
      <c r="K134" s="152" t="s">
        <v>66</v>
      </c>
      <c r="L134" s="152" t="s">
        <v>67</v>
      </c>
      <c r="M134" s="152" t="s">
        <v>68</v>
      </c>
      <c r="N134" s="152" t="s">
        <v>67</v>
      </c>
      <c r="O134" s="831"/>
      <c r="P134" s="831"/>
      <c r="Q134" s="831"/>
      <c r="R134" s="831"/>
      <c r="S134" s="1036"/>
    </row>
    <row r="135" spans="1:19" x14ac:dyDescent="0.2">
      <c r="A135" s="1022" t="s">
        <v>69</v>
      </c>
      <c r="B135" s="826"/>
      <c r="C135" s="826"/>
      <c r="D135" s="826"/>
      <c r="E135" s="826"/>
      <c r="F135" s="826"/>
      <c r="G135" s="826"/>
      <c r="H135" s="826"/>
      <c r="I135" s="826"/>
      <c r="J135" s="826"/>
      <c r="K135" s="826"/>
      <c r="L135" s="826"/>
      <c r="M135" s="826"/>
      <c r="N135" s="826"/>
      <c r="O135" s="826"/>
      <c r="P135" s="826"/>
      <c r="Q135" s="826"/>
      <c r="R135" s="826"/>
      <c r="S135" s="1023"/>
    </row>
    <row r="136" spans="1:19" x14ac:dyDescent="0.2">
      <c r="A136" s="75">
        <v>0</v>
      </c>
      <c r="B136" s="19">
        <v>4</v>
      </c>
      <c r="C136" s="19">
        <v>4</v>
      </c>
      <c r="D136" s="19">
        <v>4</v>
      </c>
      <c r="E136" s="19">
        <v>0</v>
      </c>
      <c r="F136" s="19">
        <v>4</v>
      </c>
      <c r="G136" s="19">
        <v>0</v>
      </c>
      <c r="H136" s="19">
        <v>0</v>
      </c>
      <c r="I136" s="19">
        <v>4</v>
      </c>
      <c r="J136" s="19">
        <v>0</v>
      </c>
      <c r="K136" s="19">
        <v>0</v>
      </c>
      <c r="L136" s="19">
        <v>0</v>
      </c>
      <c r="M136" s="19">
        <v>0</v>
      </c>
      <c r="N136" s="19">
        <v>0</v>
      </c>
      <c r="O136" s="19">
        <v>4</v>
      </c>
      <c r="P136" s="19">
        <v>0</v>
      </c>
      <c r="Q136" s="19">
        <v>0</v>
      </c>
      <c r="R136" s="19">
        <v>0</v>
      </c>
      <c r="S136" s="76">
        <v>0</v>
      </c>
    </row>
    <row r="137" spans="1:19" x14ac:dyDescent="0.2">
      <c r="A137" s="1022" t="s">
        <v>1669</v>
      </c>
      <c r="B137" s="826"/>
      <c r="C137" s="826"/>
      <c r="D137" s="826"/>
      <c r="E137" s="826"/>
      <c r="F137" s="826"/>
      <c r="G137" s="826"/>
      <c r="H137" s="826"/>
      <c r="I137" s="826"/>
      <c r="J137" s="826"/>
      <c r="K137" s="826"/>
      <c r="L137" s="826"/>
      <c r="M137" s="826"/>
      <c r="N137" s="826"/>
      <c r="O137" s="826"/>
      <c r="P137" s="826"/>
      <c r="Q137" s="826"/>
      <c r="R137" s="826"/>
      <c r="S137" s="1023"/>
    </row>
    <row r="138" spans="1:19" s="5" customFormat="1" ht="11.25" customHeight="1" x14ac:dyDescent="0.2">
      <c r="A138" s="75">
        <v>0</v>
      </c>
      <c r="B138" s="19">
        <v>5</v>
      </c>
      <c r="C138" s="19">
        <v>5</v>
      </c>
      <c r="D138" s="19">
        <v>5</v>
      </c>
      <c r="E138" s="19">
        <v>0</v>
      </c>
      <c r="F138" s="19">
        <v>2</v>
      </c>
      <c r="G138" s="19">
        <v>2</v>
      </c>
      <c r="H138" s="19">
        <v>1</v>
      </c>
      <c r="I138" s="19">
        <v>5</v>
      </c>
      <c r="J138" s="19">
        <v>0</v>
      </c>
      <c r="K138" s="19">
        <v>0</v>
      </c>
      <c r="L138" s="19">
        <v>0</v>
      </c>
      <c r="M138" s="19">
        <v>0</v>
      </c>
      <c r="N138" s="19">
        <v>0</v>
      </c>
      <c r="O138" s="19">
        <v>5</v>
      </c>
      <c r="P138" s="19">
        <v>0</v>
      </c>
      <c r="Q138" s="19">
        <v>0</v>
      </c>
      <c r="R138" s="19">
        <v>0</v>
      </c>
      <c r="S138" s="76">
        <v>0</v>
      </c>
    </row>
    <row r="139" spans="1:19" x14ac:dyDescent="0.2">
      <c r="A139" s="1022" t="s">
        <v>71</v>
      </c>
      <c r="B139" s="826"/>
      <c r="C139" s="826"/>
      <c r="D139" s="826"/>
      <c r="E139" s="826"/>
      <c r="F139" s="826"/>
      <c r="G139" s="826"/>
      <c r="H139" s="826"/>
      <c r="I139" s="826"/>
      <c r="J139" s="826"/>
      <c r="K139" s="826"/>
      <c r="L139" s="826"/>
      <c r="M139" s="826"/>
      <c r="N139" s="826"/>
      <c r="O139" s="826"/>
      <c r="P139" s="826"/>
      <c r="Q139" s="826"/>
      <c r="R139" s="826"/>
      <c r="S139" s="1023"/>
    </row>
    <row r="140" spans="1:19" s="494" customFormat="1" x14ac:dyDescent="0.2">
      <c r="A140" s="75">
        <v>0</v>
      </c>
      <c r="B140" s="19">
        <v>0</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76">
        <v>0</v>
      </c>
    </row>
    <row r="141" spans="1:19" x14ac:dyDescent="0.2">
      <c r="A141" s="1022" t="s">
        <v>72</v>
      </c>
      <c r="B141" s="826"/>
      <c r="C141" s="826"/>
      <c r="D141" s="826"/>
      <c r="E141" s="826"/>
      <c r="F141" s="826"/>
      <c r="G141" s="826"/>
      <c r="H141" s="826"/>
      <c r="I141" s="826"/>
      <c r="J141" s="826"/>
      <c r="K141" s="826"/>
      <c r="L141" s="826"/>
      <c r="M141" s="826"/>
      <c r="N141" s="826"/>
      <c r="O141" s="826"/>
      <c r="P141" s="826"/>
      <c r="Q141" s="826"/>
      <c r="R141" s="826"/>
      <c r="S141" s="1023"/>
    </row>
    <row r="142" spans="1:19" s="5" customFormat="1" ht="11.25" customHeight="1" x14ac:dyDescent="0.2">
      <c r="A142" s="75">
        <v>0</v>
      </c>
      <c r="B142" s="19">
        <v>4</v>
      </c>
      <c r="C142" s="19">
        <v>4</v>
      </c>
      <c r="D142" s="19">
        <v>4</v>
      </c>
      <c r="E142" s="19">
        <v>0</v>
      </c>
      <c r="F142" s="19">
        <v>4</v>
      </c>
      <c r="G142" s="19">
        <v>0</v>
      </c>
      <c r="H142" s="19">
        <v>0</v>
      </c>
      <c r="I142" s="19">
        <v>4</v>
      </c>
      <c r="J142" s="19">
        <v>0</v>
      </c>
      <c r="K142" s="19">
        <v>0</v>
      </c>
      <c r="L142" s="19">
        <v>0</v>
      </c>
      <c r="M142" s="19">
        <v>0</v>
      </c>
      <c r="N142" s="19">
        <v>0</v>
      </c>
      <c r="O142" s="19">
        <v>4</v>
      </c>
      <c r="P142" s="19">
        <v>0</v>
      </c>
      <c r="Q142" s="19">
        <v>0</v>
      </c>
      <c r="R142" s="19">
        <v>0</v>
      </c>
      <c r="S142" s="76">
        <v>0</v>
      </c>
    </row>
    <row r="143" spans="1:19" x14ac:dyDescent="0.2">
      <c r="A143" s="1033" t="s">
        <v>73</v>
      </c>
      <c r="B143" s="832"/>
      <c r="C143" s="832"/>
      <c r="D143" s="832"/>
      <c r="E143" s="832"/>
      <c r="F143" s="832"/>
      <c r="G143" s="832"/>
      <c r="H143" s="832"/>
      <c r="I143" s="832"/>
      <c r="J143" s="832"/>
      <c r="K143" s="832"/>
      <c r="L143" s="832"/>
      <c r="M143" s="832"/>
      <c r="N143" s="832"/>
      <c r="O143" s="832"/>
      <c r="P143" s="832"/>
      <c r="Q143" s="832"/>
      <c r="R143" s="832"/>
      <c r="S143" s="1034"/>
    </row>
    <row r="144" spans="1:19" s="5" customFormat="1" ht="11.25" customHeight="1" x14ac:dyDescent="0.2">
      <c r="A144" s="75">
        <v>0</v>
      </c>
      <c r="B144" s="19">
        <v>5</v>
      </c>
      <c r="C144" s="19">
        <v>5</v>
      </c>
      <c r="D144" s="19">
        <v>4</v>
      </c>
      <c r="E144" s="19">
        <v>1</v>
      </c>
      <c r="F144" s="19">
        <v>2</v>
      </c>
      <c r="G144" s="19">
        <v>3</v>
      </c>
      <c r="H144" s="19">
        <v>0</v>
      </c>
      <c r="I144" s="19">
        <v>5</v>
      </c>
      <c r="J144" s="19">
        <v>0</v>
      </c>
      <c r="K144" s="19">
        <v>0</v>
      </c>
      <c r="L144" s="19">
        <v>0</v>
      </c>
      <c r="M144" s="19">
        <v>0</v>
      </c>
      <c r="N144" s="19">
        <v>0</v>
      </c>
      <c r="O144" s="19">
        <v>4</v>
      </c>
      <c r="P144" s="19">
        <v>0</v>
      </c>
      <c r="Q144" s="19">
        <v>1</v>
      </c>
      <c r="R144" s="19">
        <v>0</v>
      </c>
      <c r="S144" s="76">
        <v>0</v>
      </c>
    </row>
    <row r="145" spans="1:19" x14ac:dyDescent="0.2">
      <c r="A145" s="1022" t="s">
        <v>74</v>
      </c>
      <c r="B145" s="826"/>
      <c r="C145" s="826"/>
      <c r="D145" s="826"/>
      <c r="E145" s="826"/>
      <c r="F145" s="826"/>
      <c r="G145" s="826"/>
      <c r="H145" s="826"/>
      <c r="I145" s="826"/>
      <c r="J145" s="826"/>
      <c r="K145" s="826"/>
      <c r="L145" s="826"/>
      <c r="M145" s="826"/>
      <c r="N145" s="826"/>
      <c r="O145" s="826"/>
      <c r="P145" s="826"/>
      <c r="Q145" s="826"/>
      <c r="R145" s="826"/>
      <c r="S145" s="1023"/>
    </row>
    <row r="146" spans="1:19" s="5" customFormat="1" ht="11.25" customHeight="1" x14ac:dyDescent="0.2">
      <c r="A146" s="75">
        <v>0</v>
      </c>
      <c r="B146" s="19">
        <v>3</v>
      </c>
      <c r="C146" s="19">
        <v>3</v>
      </c>
      <c r="D146" s="19">
        <v>3</v>
      </c>
      <c r="E146" s="19">
        <v>0</v>
      </c>
      <c r="F146" s="19">
        <v>3</v>
      </c>
      <c r="G146" s="19">
        <v>0</v>
      </c>
      <c r="H146" s="19">
        <v>0</v>
      </c>
      <c r="I146" s="19">
        <v>3</v>
      </c>
      <c r="J146" s="19">
        <v>0</v>
      </c>
      <c r="K146" s="19">
        <v>0</v>
      </c>
      <c r="L146" s="19">
        <v>0</v>
      </c>
      <c r="M146" s="19">
        <v>0</v>
      </c>
      <c r="N146" s="19">
        <v>0</v>
      </c>
      <c r="O146" s="19">
        <v>3</v>
      </c>
      <c r="P146" s="19">
        <v>0</v>
      </c>
      <c r="Q146" s="19">
        <v>0</v>
      </c>
      <c r="R146" s="19">
        <v>0</v>
      </c>
      <c r="S146" s="76">
        <v>0</v>
      </c>
    </row>
    <row r="147" spans="1:19" x14ac:dyDescent="0.2">
      <c r="A147" s="1022" t="s">
        <v>75</v>
      </c>
      <c r="B147" s="826"/>
      <c r="C147" s="826"/>
      <c r="D147" s="826"/>
      <c r="E147" s="826"/>
      <c r="F147" s="826"/>
      <c r="G147" s="826"/>
      <c r="H147" s="826"/>
      <c r="I147" s="826"/>
      <c r="J147" s="826"/>
      <c r="K147" s="826"/>
      <c r="L147" s="826"/>
      <c r="M147" s="826"/>
      <c r="N147" s="826"/>
      <c r="O147" s="826"/>
      <c r="P147" s="826"/>
      <c r="Q147" s="826"/>
      <c r="R147" s="826"/>
      <c r="S147" s="1023"/>
    </row>
    <row r="148" spans="1:19" s="5" customFormat="1" ht="11.25" customHeight="1" x14ac:dyDescent="0.2">
      <c r="A148" s="75">
        <v>0</v>
      </c>
      <c r="B148" s="19">
        <v>2</v>
      </c>
      <c r="C148" s="19">
        <v>2</v>
      </c>
      <c r="D148" s="19">
        <v>2</v>
      </c>
      <c r="E148" s="19">
        <v>0</v>
      </c>
      <c r="F148" s="19">
        <v>0</v>
      </c>
      <c r="G148" s="19">
        <v>0</v>
      </c>
      <c r="H148" s="19">
        <v>2</v>
      </c>
      <c r="I148" s="19">
        <v>2</v>
      </c>
      <c r="J148" s="19">
        <v>0</v>
      </c>
      <c r="K148" s="19">
        <v>0</v>
      </c>
      <c r="L148" s="19">
        <v>0</v>
      </c>
      <c r="M148" s="19">
        <v>0</v>
      </c>
      <c r="N148" s="19">
        <v>0</v>
      </c>
      <c r="O148" s="19">
        <v>2</v>
      </c>
      <c r="P148" s="19">
        <v>0</v>
      </c>
      <c r="Q148" s="19">
        <v>0</v>
      </c>
      <c r="R148" s="19">
        <v>0</v>
      </c>
      <c r="S148" s="76">
        <v>0</v>
      </c>
    </row>
    <row r="149" spans="1:19" x14ac:dyDescent="0.2">
      <c r="A149" s="1022" t="s">
        <v>76</v>
      </c>
      <c r="B149" s="826"/>
      <c r="C149" s="826"/>
      <c r="D149" s="826"/>
      <c r="E149" s="826"/>
      <c r="F149" s="826"/>
      <c r="G149" s="826"/>
      <c r="H149" s="826"/>
      <c r="I149" s="826"/>
      <c r="J149" s="826"/>
      <c r="K149" s="826"/>
      <c r="L149" s="826"/>
      <c r="M149" s="826"/>
      <c r="N149" s="826"/>
      <c r="O149" s="826"/>
      <c r="P149" s="826"/>
      <c r="Q149" s="826"/>
      <c r="R149" s="826"/>
      <c r="S149" s="1023"/>
    </row>
    <row r="150" spans="1:19" s="5" customFormat="1" ht="11.25" customHeight="1" x14ac:dyDescent="0.2">
      <c r="A150" s="75">
        <v>0</v>
      </c>
      <c r="B150" s="19">
        <v>5</v>
      </c>
      <c r="C150" s="19">
        <v>5</v>
      </c>
      <c r="D150" s="19">
        <v>5</v>
      </c>
      <c r="E150" s="19">
        <v>0</v>
      </c>
      <c r="F150" s="19">
        <v>5</v>
      </c>
      <c r="G150" s="19">
        <v>0</v>
      </c>
      <c r="H150" s="19">
        <v>0</v>
      </c>
      <c r="I150" s="19">
        <v>5</v>
      </c>
      <c r="J150" s="19">
        <v>0</v>
      </c>
      <c r="K150" s="19">
        <v>0</v>
      </c>
      <c r="L150" s="19">
        <v>0</v>
      </c>
      <c r="M150" s="19">
        <v>0</v>
      </c>
      <c r="N150" s="19">
        <v>0</v>
      </c>
      <c r="O150" s="19">
        <v>1</v>
      </c>
      <c r="P150" s="19">
        <v>0</v>
      </c>
      <c r="Q150" s="19">
        <v>4</v>
      </c>
      <c r="R150" s="19">
        <v>0</v>
      </c>
      <c r="S150" s="76">
        <v>0</v>
      </c>
    </row>
    <row r="151" spans="1:19" x14ac:dyDescent="0.2">
      <c r="A151" s="1022" t="s">
        <v>77</v>
      </c>
      <c r="B151" s="826"/>
      <c r="C151" s="826"/>
      <c r="D151" s="826"/>
      <c r="E151" s="826"/>
      <c r="F151" s="826"/>
      <c r="G151" s="826"/>
      <c r="H151" s="826"/>
      <c r="I151" s="826"/>
      <c r="J151" s="826"/>
      <c r="K151" s="826"/>
      <c r="L151" s="826"/>
      <c r="M151" s="826"/>
      <c r="N151" s="826"/>
      <c r="O151" s="826"/>
      <c r="P151" s="826"/>
      <c r="Q151" s="826"/>
      <c r="R151" s="826"/>
      <c r="S151" s="1023"/>
    </row>
    <row r="152" spans="1:19" s="5" customFormat="1" ht="11.25" customHeight="1" x14ac:dyDescent="0.2">
      <c r="A152" s="75">
        <v>0</v>
      </c>
      <c r="B152" s="19">
        <v>3</v>
      </c>
      <c r="C152" s="19">
        <v>3</v>
      </c>
      <c r="D152" s="19">
        <v>2</v>
      </c>
      <c r="E152" s="19">
        <v>1</v>
      </c>
      <c r="F152" s="19">
        <v>0</v>
      </c>
      <c r="G152" s="19">
        <v>2</v>
      </c>
      <c r="H152" s="19">
        <v>1</v>
      </c>
      <c r="I152" s="19">
        <v>3</v>
      </c>
      <c r="J152" s="19">
        <v>0</v>
      </c>
      <c r="K152" s="19">
        <v>0</v>
      </c>
      <c r="L152" s="19">
        <v>0</v>
      </c>
      <c r="M152" s="19">
        <v>0</v>
      </c>
      <c r="N152" s="19">
        <v>0</v>
      </c>
      <c r="O152" s="19">
        <v>1</v>
      </c>
      <c r="P152" s="19">
        <v>0</v>
      </c>
      <c r="Q152" s="19">
        <v>2</v>
      </c>
      <c r="R152" s="19">
        <v>0</v>
      </c>
      <c r="S152" s="76">
        <v>0</v>
      </c>
    </row>
    <row r="153" spans="1:19" x14ac:dyDescent="0.2">
      <c r="A153" s="1022" t="s">
        <v>78</v>
      </c>
      <c r="B153" s="826"/>
      <c r="C153" s="826"/>
      <c r="D153" s="826"/>
      <c r="E153" s="826"/>
      <c r="F153" s="826"/>
      <c r="G153" s="826"/>
      <c r="H153" s="826"/>
      <c r="I153" s="826"/>
      <c r="J153" s="826"/>
      <c r="K153" s="826"/>
      <c r="L153" s="826"/>
      <c r="M153" s="826"/>
      <c r="N153" s="826"/>
      <c r="O153" s="826"/>
      <c r="P153" s="826"/>
      <c r="Q153" s="826"/>
      <c r="R153" s="826"/>
      <c r="S153" s="1023"/>
    </row>
    <row r="154" spans="1:19" s="5" customFormat="1" ht="11.25" customHeight="1" x14ac:dyDescent="0.2">
      <c r="A154" s="77">
        <v>0</v>
      </c>
      <c r="B154" s="777">
        <v>1</v>
      </c>
      <c r="C154" s="777">
        <v>1</v>
      </c>
      <c r="D154" s="777">
        <v>1</v>
      </c>
      <c r="E154" s="777">
        <v>0</v>
      </c>
      <c r="F154" s="777">
        <v>1</v>
      </c>
      <c r="G154" s="777">
        <v>0</v>
      </c>
      <c r="H154" s="777">
        <v>0</v>
      </c>
      <c r="I154" s="777">
        <v>1</v>
      </c>
      <c r="J154" s="777">
        <v>0</v>
      </c>
      <c r="K154" s="19">
        <v>0</v>
      </c>
      <c r="L154" s="777">
        <v>0</v>
      </c>
      <c r="M154" s="19">
        <v>0</v>
      </c>
      <c r="N154" s="777">
        <v>0</v>
      </c>
      <c r="O154" s="777">
        <v>0</v>
      </c>
      <c r="P154" s="777">
        <v>1</v>
      </c>
      <c r="Q154" s="777">
        <v>0</v>
      </c>
      <c r="R154" s="777">
        <v>0</v>
      </c>
      <c r="S154" s="78">
        <v>0</v>
      </c>
    </row>
    <row r="155" spans="1:19" x14ac:dyDescent="0.2">
      <c r="A155" s="1022" t="s">
        <v>79</v>
      </c>
      <c r="B155" s="826"/>
      <c r="C155" s="826"/>
      <c r="D155" s="826"/>
      <c r="E155" s="826"/>
      <c r="F155" s="826"/>
      <c r="G155" s="826"/>
      <c r="H155" s="826"/>
      <c r="I155" s="826"/>
      <c r="J155" s="826"/>
      <c r="K155" s="826"/>
      <c r="L155" s="826"/>
      <c r="M155" s="826"/>
      <c r="N155" s="826"/>
      <c r="O155" s="826"/>
      <c r="P155" s="826"/>
      <c r="Q155" s="826"/>
      <c r="R155" s="826"/>
      <c r="S155" s="1023"/>
    </row>
    <row r="156" spans="1:19" s="5" customFormat="1" ht="11.25" customHeight="1" x14ac:dyDescent="0.2">
      <c r="A156" s="75">
        <v>0</v>
      </c>
      <c r="B156" s="19">
        <v>3</v>
      </c>
      <c r="C156" s="19">
        <v>3</v>
      </c>
      <c r="D156" s="19">
        <v>2</v>
      </c>
      <c r="E156" s="19">
        <v>1</v>
      </c>
      <c r="F156" s="19">
        <v>0</v>
      </c>
      <c r="G156" s="19">
        <v>2</v>
      </c>
      <c r="H156" s="19">
        <v>1</v>
      </c>
      <c r="I156" s="19">
        <v>3</v>
      </c>
      <c r="J156" s="19">
        <v>0</v>
      </c>
      <c r="K156" s="19">
        <v>0</v>
      </c>
      <c r="L156" s="19">
        <v>0</v>
      </c>
      <c r="M156" s="19">
        <v>0</v>
      </c>
      <c r="N156" s="19">
        <v>0</v>
      </c>
      <c r="O156" s="19">
        <v>1</v>
      </c>
      <c r="P156" s="19">
        <v>0</v>
      </c>
      <c r="Q156" s="19">
        <v>2</v>
      </c>
      <c r="R156" s="19">
        <v>0</v>
      </c>
      <c r="S156" s="76">
        <v>0</v>
      </c>
    </row>
    <row r="157" spans="1:19" x14ac:dyDescent="0.2">
      <c r="A157" s="1022" t="s">
        <v>80</v>
      </c>
      <c r="B157" s="826"/>
      <c r="C157" s="826"/>
      <c r="D157" s="826"/>
      <c r="E157" s="826"/>
      <c r="F157" s="826"/>
      <c r="G157" s="826"/>
      <c r="H157" s="826"/>
      <c r="I157" s="826"/>
      <c r="J157" s="826"/>
      <c r="K157" s="826"/>
      <c r="L157" s="826"/>
      <c r="M157" s="826"/>
      <c r="N157" s="826"/>
      <c r="O157" s="826"/>
      <c r="P157" s="826"/>
      <c r="Q157" s="826"/>
      <c r="R157" s="826"/>
      <c r="S157" s="1023"/>
    </row>
    <row r="158" spans="1:19" s="5" customFormat="1" ht="11.25" customHeight="1" x14ac:dyDescent="0.2">
      <c r="A158" s="77">
        <v>0</v>
      </c>
      <c r="B158" s="817">
        <v>2</v>
      </c>
      <c r="C158" s="817">
        <v>2</v>
      </c>
      <c r="D158" s="817">
        <v>2</v>
      </c>
      <c r="E158" s="817">
        <v>0</v>
      </c>
      <c r="F158" s="817">
        <v>0</v>
      </c>
      <c r="G158" s="817">
        <v>0</v>
      </c>
      <c r="H158" s="817">
        <v>2</v>
      </c>
      <c r="I158" s="817">
        <v>2</v>
      </c>
      <c r="J158" s="817">
        <v>0</v>
      </c>
      <c r="K158" s="19">
        <v>0</v>
      </c>
      <c r="L158" s="817">
        <v>0</v>
      </c>
      <c r="M158" s="19">
        <v>0</v>
      </c>
      <c r="N158" s="817">
        <v>0</v>
      </c>
      <c r="O158" s="817">
        <v>2</v>
      </c>
      <c r="P158" s="817">
        <v>0</v>
      </c>
      <c r="Q158" s="817">
        <v>0</v>
      </c>
      <c r="R158" s="817">
        <v>0</v>
      </c>
      <c r="S158" s="78">
        <v>0</v>
      </c>
    </row>
    <row r="159" spans="1:19" s="293" customFormat="1" x14ac:dyDescent="0.2">
      <c r="A159" s="1467" t="s">
        <v>181</v>
      </c>
      <c r="B159" s="908"/>
      <c r="C159" s="908"/>
      <c r="D159" s="908"/>
      <c r="E159" s="908"/>
      <c r="F159" s="908"/>
      <c r="G159" s="908"/>
      <c r="H159" s="908"/>
      <c r="I159" s="908"/>
      <c r="J159" s="908"/>
      <c r="K159" s="908"/>
      <c r="L159" s="908"/>
      <c r="M159" s="908"/>
      <c r="N159" s="908"/>
      <c r="O159" s="908"/>
      <c r="P159" s="908"/>
      <c r="Q159" s="908"/>
      <c r="R159" s="908"/>
      <c r="S159" s="908"/>
    </row>
    <row r="160" spans="1:19" s="293" customFormat="1" x14ac:dyDescent="0.2">
      <c r="A160" s="360">
        <f>SUM(A136+A138+A140+A142+A144+A146+A148+A150+A152+A154+A156+A158)</f>
        <v>0</v>
      </c>
      <c r="B160" s="360">
        <f t="shared" ref="B160:S160" si="3">SUM(B136+B138+B140+B142+B144+B146+B148+B150+B152+B154+B156+B158)</f>
        <v>37</v>
      </c>
      <c r="C160" s="360">
        <f t="shared" si="3"/>
        <v>37</v>
      </c>
      <c r="D160" s="360">
        <f>SUM(D136,D138,D140,D142,D144,D146,D148,D150,D152,D154,D156,D158)</f>
        <v>34</v>
      </c>
      <c r="E160" s="360">
        <f t="shared" si="3"/>
        <v>3</v>
      </c>
      <c r="F160" s="360">
        <f t="shared" si="3"/>
        <v>21</v>
      </c>
      <c r="G160" s="360">
        <f t="shared" si="3"/>
        <v>9</v>
      </c>
      <c r="H160" s="360">
        <f t="shared" si="3"/>
        <v>7</v>
      </c>
      <c r="I160" s="360">
        <f>SUM(I136,I138,I140,I142,I144,I146,I148,I150,I152,I154,I156,I158)</f>
        <v>37</v>
      </c>
      <c r="J160" s="360">
        <f t="shared" si="3"/>
        <v>0</v>
      </c>
      <c r="K160" s="360">
        <f t="shared" si="3"/>
        <v>0</v>
      </c>
      <c r="L160" s="360">
        <f t="shared" si="3"/>
        <v>0</v>
      </c>
      <c r="M160" s="360">
        <f t="shared" si="3"/>
        <v>0</v>
      </c>
      <c r="N160" s="360">
        <f t="shared" si="3"/>
        <v>0</v>
      </c>
      <c r="O160" s="360">
        <f t="shared" si="3"/>
        <v>27</v>
      </c>
      <c r="P160" s="360">
        <f t="shared" si="3"/>
        <v>1</v>
      </c>
      <c r="Q160" s="360">
        <f t="shared" si="3"/>
        <v>9</v>
      </c>
      <c r="R160" s="360">
        <f t="shared" si="3"/>
        <v>0</v>
      </c>
      <c r="S160" s="360">
        <f t="shared" si="3"/>
        <v>0</v>
      </c>
    </row>
    <row r="161" spans="1:19" ht="13.5" thickBot="1" x14ac:dyDescent="0.25">
      <c r="A161" s="1048"/>
      <c r="B161" s="824"/>
      <c r="C161" s="824"/>
      <c r="D161" s="824"/>
      <c r="E161" s="824"/>
      <c r="F161" s="824"/>
      <c r="G161" s="824"/>
      <c r="H161" s="824"/>
      <c r="I161" s="824"/>
      <c r="J161" s="824"/>
      <c r="K161" s="824"/>
      <c r="L161" s="824"/>
      <c r="M161" s="824"/>
      <c r="N161" s="824"/>
      <c r="O161" s="824"/>
      <c r="P161" s="824"/>
      <c r="Q161" s="824"/>
      <c r="R161" s="824"/>
      <c r="S161" s="1049"/>
    </row>
    <row r="162" spans="1:19" ht="21.75" customHeight="1" x14ac:dyDescent="0.2">
      <c r="A162" s="1044" t="s">
        <v>3783</v>
      </c>
      <c r="B162" s="1045"/>
      <c r="C162" s="1045"/>
      <c r="D162" s="1045"/>
      <c r="E162" s="1045"/>
      <c r="F162" s="1045"/>
      <c r="G162" s="1045"/>
      <c r="H162" s="1045"/>
      <c r="I162" s="1045"/>
      <c r="J162" s="1045"/>
      <c r="K162" s="1045"/>
      <c r="L162" s="1045"/>
      <c r="M162" s="1045"/>
      <c r="N162" s="1045"/>
      <c r="O162" s="1045"/>
      <c r="P162" s="1045"/>
      <c r="Q162" s="1045"/>
      <c r="R162" s="1045"/>
      <c r="S162" s="1046"/>
    </row>
    <row r="163" spans="1:19" x14ac:dyDescent="0.2">
      <c r="A163" s="1039" t="s">
        <v>173</v>
      </c>
      <c r="B163" s="957"/>
      <c r="C163" s="957"/>
      <c r="D163" s="957"/>
      <c r="E163" s="957"/>
      <c r="F163" s="957"/>
      <c r="G163" s="957"/>
      <c r="H163" s="957"/>
      <c r="I163" s="957"/>
      <c r="J163" s="957"/>
      <c r="K163" s="957"/>
      <c r="L163" s="957"/>
      <c r="M163" s="957"/>
      <c r="N163" s="957"/>
      <c r="O163" s="957"/>
      <c r="P163" s="957"/>
      <c r="Q163" s="957"/>
      <c r="R163" s="957"/>
      <c r="S163" s="1466"/>
    </row>
    <row r="164" spans="1:19" x14ac:dyDescent="0.2">
      <c r="A164" s="1039" t="s">
        <v>1670</v>
      </c>
      <c r="B164" s="834"/>
      <c r="C164" s="834"/>
      <c r="D164" s="834"/>
      <c r="E164" s="834"/>
      <c r="F164" s="834"/>
      <c r="G164" s="834"/>
      <c r="H164" s="834"/>
      <c r="I164" s="834"/>
      <c r="J164" s="834"/>
      <c r="K164" s="834"/>
      <c r="L164" s="834"/>
      <c r="M164" s="834"/>
      <c r="N164" s="834"/>
      <c r="O164" s="834"/>
      <c r="P164" s="834"/>
      <c r="Q164" s="834"/>
      <c r="R164" s="834"/>
      <c r="S164" s="1040"/>
    </row>
    <row r="165" spans="1:19" x14ac:dyDescent="0.2">
      <c r="A165" s="1039" t="s">
        <v>538</v>
      </c>
      <c r="B165" s="834"/>
      <c r="C165" s="834"/>
      <c r="D165" s="834"/>
      <c r="E165" s="834"/>
      <c r="F165" s="834"/>
      <c r="G165" s="834"/>
      <c r="H165" s="834"/>
      <c r="I165" s="834"/>
      <c r="J165" s="834"/>
      <c r="K165" s="834"/>
      <c r="L165" s="834"/>
      <c r="M165" s="834"/>
      <c r="N165" s="834"/>
      <c r="O165" s="834"/>
      <c r="P165" s="834"/>
      <c r="Q165" s="834"/>
      <c r="R165" s="834"/>
      <c r="S165" s="1040"/>
    </row>
    <row r="166" spans="1:19" x14ac:dyDescent="0.2">
      <c r="A166" s="1039" t="s">
        <v>1671</v>
      </c>
      <c r="B166" s="834"/>
      <c r="C166" s="834"/>
      <c r="D166" s="834"/>
      <c r="E166" s="834"/>
      <c r="F166" s="834"/>
      <c r="G166" s="834"/>
      <c r="H166" s="834"/>
      <c r="I166" s="834"/>
      <c r="J166" s="834"/>
      <c r="K166" s="834"/>
      <c r="L166" s="834"/>
      <c r="M166" s="834"/>
      <c r="N166" s="834"/>
      <c r="O166" s="834"/>
      <c r="P166" s="834"/>
      <c r="Q166" s="834"/>
      <c r="R166" s="834"/>
      <c r="S166" s="1040"/>
    </row>
    <row r="167" spans="1:19" x14ac:dyDescent="0.2">
      <c r="A167" s="1039" t="s">
        <v>1672</v>
      </c>
      <c r="B167" s="834"/>
      <c r="C167" s="834"/>
      <c r="D167" s="834"/>
      <c r="E167" s="834"/>
      <c r="F167" s="834"/>
      <c r="G167" s="834"/>
      <c r="H167" s="834"/>
      <c r="I167" s="834"/>
      <c r="J167" s="834"/>
      <c r="K167" s="834"/>
      <c r="L167" s="834"/>
      <c r="M167" s="834"/>
      <c r="N167" s="834"/>
      <c r="O167" s="834"/>
      <c r="P167" s="834"/>
      <c r="Q167" s="834"/>
      <c r="R167" s="834"/>
      <c r="S167" s="1040"/>
    </row>
    <row r="168" spans="1:19" x14ac:dyDescent="0.2">
      <c r="A168" s="1039" t="s">
        <v>1673</v>
      </c>
      <c r="B168" s="834"/>
      <c r="C168" s="834"/>
      <c r="D168" s="834"/>
      <c r="E168" s="834"/>
      <c r="F168" s="834"/>
      <c r="G168" s="834"/>
      <c r="H168" s="834"/>
      <c r="I168" s="834"/>
      <c r="J168" s="834"/>
      <c r="K168" s="834"/>
      <c r="L168" s="834"/>
      <c r="M168" s="834"/>
      <c r="N168" s="834"/>
      <c r="O168" s="834"/>
      <c r="P168" s="834"/>
      <c r="Q168" s="834"/>
      <c r="R168" s="834"/>
      <c r="S168" s="1040"/>
    </row>
    <row r="169" spans="1:19" x14ac:dyDescent="0.2">
      <c r="A169" s="1039" t="s">
        <v>1674</v>
      </c>
      <c r="B169" s="834"/>
      <c r="C169" s="834"/>
      <c r="D169" s="834"/>
      <c r="E169" s="834"/>
      <c r="F169" s="834"/>
      <c r="G169" s="834"/>
      <c r="H169" s="834"/>
      <c r="I169" s="834"/>
      <c r="J169" s="834"/>
      <c r="K169" s="834"/>
      <c r="L169" s="834"/>
      <c r="M169" s="834"/>
      <c r="N169" s="834"/>
      <c r="O169" s="834"/>
      <c r="P169" s="834"/>
      <c r="Q169" s="834"/>
      <c r="R169" s="834"/>
      <c r="S169" s="1040"/>
    </row>
    <row r="170" spans="1:19" x14ac:dyDescent="0.2">
      <c r="A170" s="1039" t="s">
        <v>288</v>
      </c>
      <c r="B170" s="834"/>
      <c r="C170" s="834"/>
      <c r="D170" s="834"/>
      <c r="E170" s="834"/>
      <c r="F170" s="834"/>
      <c r="G170" s="834"/>
      <c r="H170" s="834"/>
      <c r="I170" s="834"/>
      <c r="J170" s="834"/>
      <c r="K170" s="834"/>
      <c r="L170" s="834"/>
      <c r="M170" s="834"/>
      <c r="N170" s="834"/>
      <c r="O170" s="834"/>
      <c r="P170" s="834"/>
      <c r="Q170" s="834"/>
      <c r="R170" s="834"/>
      <c r="S170" s="1040"/>
    </row>
    <row r="171" spans="1:19" x14ac:dyDescent="0.2">
      <c r="A171" s="1041" t="s">
        <v>1675</v>
      </c>
      <c r="B171" s="837"/>
      <c r="C171" s="837"/>
      <c r="D171" s="837"/>
      <c r="E171" s="837"/>
      <c r="F171" s="837"/>
      <c r="G171" s="837"/>
      <c r="H171" s="837"/>
      <c r="I171" s="837"/>
      <c r="J171" s="837"/>
      <c r="K171" s="837"/>
      <c r="L171" s="837"/>
      <c r="M171" s="837"/>
      <c r="N171" s="837"/>
      <c r="O171" s="837"/>
      <c r="P171" s="837"/>
      <c r="Q171" s="837"/>
      <c r="R171" s="837"/>
      <c r="S171" s="1042"/>
    </row>
    <row r="172" spans="1:19" ht="27.75" customHeight="1" x14ac:dyDescent="0.2">
      <c r="A172" s="1038" t="s">
        <v>41</v>
      </c>
      <c r="B172" s="831"/>
      <c r="C172" s="831"/>
      <c r="D172" s="831" t="s">
        <v>42</v>
      </c>
      <c r="E172" s="831"/>
      <c r="F172" s="831" t="s">
        <v>43</v>
      </c>
      <c r="G172" s="831"/>
      <c r="H172" s="831"/>
      <c r="I172" s="831" t="s">
        <v>44</v>
      </c>
      <c r="J172" s="831"/>
      <c r="K172" s="827" t="s">
        <v>45</v>
      </c>
      <c r="L172" s="839"/>
      <c r="M172" s="839"/>
      <c r="N172" s="840"/>
      <c r="O172" s="841" t="s">
        <v>46</v>
      </c>
      <c r="P172" s="841"/>
      <c r="Q172" s="842"/>
      <c r="R172" s="831" t="s">
        <v>47</v>
      </c>
      <c r="S172" s="1036"/>
    </row>
    <row r="173" spans="1:19" ht="27" customHeight="1" x14ac:dyDescent="0.2">
      <c r="A173" s="1037" t="s">
        <v>48</v>
      </c>
      <c r="B173" s="830" t="s">
        <v>49</v>
      </c>
      <c r="C173" s="852" t="s">
        <v>50</v>
      </c>
      <c r="D173" s="830" t="s">
        <v>51</v>
      </c>
      <c r="E173" s="830" t="s">
        <v>52</v>
      </c>
      <c r="F173" s="827" t="s">
        <v>53</v>
      </c>
      <c r="G173" s="828"/>
      <c r="H173" s="829"/>
      <c r="I173" s="830" t="s">
        <v>54</v>
      </c>
      <c r="J173" s="830" t="s">
        <v>55</v>
      </c>
      <c r="K173" s="827" t="s">
        <v>56</v>
      </c>
      <c r="L173" s="829"/>
      <c r="M173" s="827" t="s">
        <v>57</v>
      </c>
      <c r="N173" s="829"/>
      <c r="O173" s="830" t="s">
        <v>58</v>
      </c>
      <c r="P173" s="830" t="s">
        <v>59</v>
      </c>
      <c r="Q173" s="830" t="s">
        <v>60</v>
      </c>
      <c r="R173" s="830" t="s">
        <v>61</v>
      </c>
      <c r="S173" s="1035" t="s">
        <v>62</v>
      </c>
    </row>
    <row r="174" spans="1:19" ht="64.5" customHeight="1" x14ac:dyDescent="0.2">
      <c r="A174" s="1038"/>
      <c r="B174" s="831"/>
      <c r="C174" s="853"/>
      <c r="D174" s="831"/>
      <c r="E174" s="831"/>
      <c r="F174" s="149" t="s">
        <v>63</v>
      </c>
      <c r="G174" s="149" t="s">
        <v>64</v>
      </c>
      <c r="H174" s="149" t="s">
        <v>65</v>
      </c>
      <c r="I174" s="831"/>
      <c r="J174" s="831"/>
      <c r="K174" s="152" t="s">
        <v>66</v>
      </c>
      <c r="L174" s="152" t="s">
        <v>67</v>
      </c>
      <c r="M174" s="152" t="s">
        <v>68</v>
      </c>
      <c r="N174" s="152" t="s">
        <v>67</v>
      </c>
      <c r="O174" s="831"/>
      <c r="P174" s="831"/>
      <c r="Q174" s="831"/>
      <c r="R174" s="831"/>
      <c r="S174" s="1036"/>
    </row>
    <row r="175" spans="1:19" x14ac:dyDescent="0.2">
      <c r="A175" s="1022" t="s">
        <v>69</v>
      </c>
      <c r="B175" s="826"/>
      <c r="C175" s="826"/>
      <c r="D175" s="826"/>
      <c r="E175" s="826"/>
      <c r="F175" s="826"/>
      <c r="G175" s="826"/>
      <c r="H175" s="826"/>
      <c r="I175" s="826"/>
      <c r="J175" s="826"/>
      <c r="K175" s="826"/>
      <c r="L175" s="826"/>
      <c r="M175" s="826"/>
      <c r="N175" s="826"/>
      <c r="O175" s="826"/>
      <c r="P175" s="826"/>
      <c r="Q175" s="826"/>
      <c r="R175" s="826"/>
      <c r="S175" s="1023"/>
    </row>
    <row r="176" spans="1:19" x14ac:dyDescent="0.2">
      <c r="A176" s="75">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76">
        <v>0</v>
      </c>
    </row>
    <row r="177" spans="1:19" x14ac:dyDescent="0.2">
      <c r="A177" s="1022" t="s">
        <v>70</v>
      </c>
      <c r="B177" s="826"/>
      <c r="C177" s="826"/>
      <c r="D177" s="826"/>
      <c r="E177" s="826"/>
      <c r="F177" s="826"/>
      <c r="G177" s="826"/>
      <c r="H177" s="826"/>
      <c r="I177" s="826"/>
      <c r="J177" s="826"/>
      <c r="K177" s="826"/>
      <c r="L177" s="826"/>
      <c r="M177" s="826"/>
      <c r="N177" s="826"/>
      <c r="O177" s="826"/>
      <c r="P177" s="826"/>
      <c r="Q177" s="826"/>
      <c r="R177" s="826"/>
      <c r="S177" s="1023"/>
    </row>
    <row r="178" spans="1:19" s="369" customFormat="1" x14ac:dyDescent="0.2">
      <c r="A178" s="75">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76">
        <v>0</v>
      </c>
    </row>
    <row r="179" spans="1:19" x14ac:dyDescent="0.2">
      <c r="A179" s="1022" t="s">
        <v>71</v>
      </c>
      <c r="B179" s="826"/>
      <c r="C179" s="826"/>
      <c r="D179" s="826"/>
      <c r="E179" s="826"/>
      <c r="F179" s="826"/>
      <c r="G179" s="826"/>
      <c r="H179" s="826"/>
      <c r="I179" s="826"/>
      <c r="J179" s="826"/>
      <c r="K179" s="826"/>
      <c r="L179" s="826"/>
      <c r="M179" s="826"/>
      <c r="N179" s="826"/>
      <c r="O179" s="826"/>
      <c r="P179" s="826"/>
      <c r="Q179" s="826"/>
      <c r="R179" s="826"/>
      <c r="S179" s="1023"/>
    </row>
    <row r="180" spans="1:19" s="494" customFormat="1" x14ac:dyDescent="0.2">
      <c r="A180" s="75">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76">
        <v>0</v>
      </c>
    </row>
    <row r="181" spans="1:19" x14ac:dyDescent="0.2">
      <c r="A181" s="1022" t="s">
        <v>72</v>
      </c>
      <c r="B181" s="826"/>
      <c r="C181" s="826"/>
      <c r="D181" s="826"/>
      <c r="E181" s="826"/>
      <c r="F181" s="826"/>
      <c r="G181" s="826"/>
      <c r="H181" s="826"/>
      <c r="I181" s="826"/>
      <c r="J181" s="826"/>
      <c r="K181" s="826"/>
      <c r="L181" s="826"/>
      <c r="M181" s="826"/>
      <c r="N181" s="826"/>
      <c r="O181" s="826"/>
      <c r="P181" s="826"/>
      <c r="Q181" s="826"/>
      <c r="R181" s="826"/>
      <c r="S181" s="1023"/>
    </row>
    <row r="182" spans="1:19" s="571" customFormat="1" x14ac:dyDescent="0.2">
      <c r="A182" s="75">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76">
        <v>0</v>
      </c>
    </row>
    <row r="183" spans="1:19" x14ac:dyDescent="0.2">
      <c r="A183" s="1033" t="s">
        <v>73</v>
      </c>
      <c r="B183" s="832"/>
      <c r="C183" s="832"/>
      <c r="D183" s="832"/>
      <c r="E183" s="832"/>
      <c r="F183" s="832"/>
      <c r="G183" s="832"/>
      <c r="H183" s="832"/>
      <c r="I183" s="832"/>
      <c r="J183" s="832"/>
      <c r="K183" s="832"/>
      <c r="L183" s="832"/>
      <c r="M183" s="832"/>
      <c r="N183" s="832"/>
      <c r="O183" s="832"/>
      <c r="P183" s="832"/>
      <c r="Q183" s="832"/>
      <c r="R183" s="832"/>
      <c r="S183" s="1034"/>
    </row>
    <row r="184" spans="1:19" s="606" customFormat="1" x14ac:dyDescent="0.2">
      <c r="A184" s="75">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76">
        <v>0</v>
      </c>
    </row>
    <row r="185" spans="1:19" x14ac:dyDescent="0.2">
      <c r="A185" s="1022" t="s">
        <v>74</v>
      </c>
      <c r="B185" s="826"/>
      <c r="C185" s="826"/>
      <c r="D185" s="826"/>
      <c r="E185" s="826"/>
      <c r="F185" s="826"/>
      <c r="G185" s="826"/>
      <c r="H185" s="826"/>
      <c r="I185" s="826"/>
      <c r="J185" s="826"/>
      <c r="K185" s="826"/>
      <c r="L185" s="826"/>
      <c r="M185" s="826"/>
      <c r="N185" s="826"/>
      <c r="O185" s="826"/>
      <c r="P185" s="826"/>
      <c r="Q185" s="826"/>
      <c r="R185" s="826"/>
      <c r="S185" s="1023"/>
    </row>
    <row r="186" spans="1:19" s="631" customFormat="1" x14ac:dyDescent="0.2">
      <c r="A186" s="75">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76">
        <v>0</v>
      </c>
    </row>
    <row r="187" spans="1:19" x14ac:dyDescent="0.2">
      <c r="A187" s="1022" t="s">
        <v>75</v>
      </c>
      <c r="B187" s="826"/>
      <c r="C187" s="826"/>
      <c r="D187" s="826"/>
      <c r="E187" s="826"/>
      <c r="F187" s="826"/>
      <c r="G187" s="826"/>
      <c r="H187" s="826"/>
      <c r="I187" s="826"/>
      <c r="J187" s="826"/>
      <c r="K187" s="826"/>
      <c r="L187" s="826"/>
      <c r="M187" s="826"/>
      <c r="N187" s="826"/>
      <c r="O187" s="826"/>
      <c r="P187" s="826"/>
      <c r="Q187" s="826"/>
      <c r="R187" s="826"/>
      <c r="S187" s="1023"/>
    </row>
    <row r="188" spans="1:19" s="5" customFormat="1" ht="11.25" customHeight="1" x14ac:dyDescent="0.2">
      <c r="A188" s="75">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76">
        <v>0</v>
      </c>
    </row>
    <row r="189" spans="1:19" x14ac:dyDescent="0.2">
      <c r="A189" s="1022" t="s">
        <v>76</v>
      </c>
      <c r="B189" s="826"/>
      <c r="C189" s="826"/>
      <c r="D189" s="826"/>
      <c r="E189" s="826"/>
      <c r="F189" s="826"/>
      <c r="G189" s="826"/>
      <c r="H189" s="826"/>
      <c r="I189" s="826"/>
      <c r="J189" s="826"/>
      <c r="K189" s="826"/>
      <c r="L189" s="826"/>
      <c r="M189" s="826"/>
      <c r="N189" s="826"/>
      <c r="O189" s="826"/>
      <c r="P189" s="826"/>
      <c r="Q189" s="826"/>
      <c r="R189" s="826"/>
      <c r="S189" s="1023"/>
    </row>
    <row r="190" spans="1:19" s="5" customFormat="1" ht="11.25" customHeight="1" x14ac:dyDescent="0.2">
      <c r="A190" s="75">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76">
        <v>0</v>
      </c>
    </row>
    <row r="191" spans="1:19" x14ac:dyDescent="0.2">
      <c r="A191" s="1022" t="s">
        <v>77</v>
      </c>
      <c r="B191" s="826"/>
      <c r="C191" s="826"/>
      <c r="D191" s="826"/>
      <c r="E191" s="826"/>
      <c r="F191" s="826"/>
      <c r="G191" s="826"/>
      <c r="H191" s="826"/>
      <c r="I191" s="826"/>
      <c r="J191" s="826"/>
      <c r="K191" s="826"/>
      <c r="L191" s="826"/>
      <c r="M191" s="826"/>
      <c r="N191" s="826"/>
      <c r="O191" s="826"/>
      <c r="P191" s="826"/>
      <c r="Q191" s="826"/>
      <c r="R191" s="826"/>
      <c r="S191" s="1023"/>
    </row>
    <row r="192" spans="1:19" s="5" customFormat="1" ht="11.25" customHeight="1" x14ac:dyDescent="0.2">
      <c r="A192" s="75">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76">
        <v>0</v>
      </c>
    </row>
    <row r="193" spans="1:19" x14ac:dyDescent="0.2">
      <c r="A193" s="1022" t="s">
        <v>78</v>
      </c>
      <c r="B193" s="826"/>
      <c r="C193" s="826"/>
      <c r="D193" s="826"/>
      <c r="E193" s="826"/>
      <c r="F193" s="826"/>
      <c r="G193" s="826"/>
      <c r="H193" s="826"/>
      <c r="I193" s="826"/>
      <c r="J193" s="826"/>
      <c r="K193" s="826"/>
      <c r="L193" s="826"/>
      <c r="M193" s="826"/>
      <c r="N193" s="826"/>
      <c r="O193" s="826"/>
      <c r="P193" s="826"/>
      <c r="Q193" s="826"/>
      <c r="R193" s="826"/>
      <c r="S193" s="1023"/>
    </row>
    <row r="194" spans="1:19" s="5" customFormat="1" ht="11.25" customHeight="1" x14ac:dyDescent="0.2">
      <c r="A194" s="75">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76">
        <v>0</v>
      </c>
    </row>
    <row r="195" spans="1:19" x14ac:dyDescent="0.2">
      <c r="A195" s="1022" t="s">
        <v>79</v>
      </c>
      <c r="B195" s="826"/>
      <c r="C195" s="826"/>
      <c r="D195" s="826"/>
      <c r="E195" s="826"/>
      <c r="F195" s="826"/>
      <c r="G195" s="826"/>
      <c r="H195" s="826"/>
      <c r="I195" s="826"/>
      <c r="J195" s="826"/>
      <c r="K195" s="826"/>
      <c r="L195" s="826"/>
      <c r="M195" s="826"/>
      <c r="N195" s="826"/>
      <c r="O195" s="826"/>
      <c r="P195" s="826"/>
      <c r="Q195" s="826"/>
      <c r="R195" s="826"/>
      <c r="S195" s="1023"/>
    </row>
    <row r="196" spans="1:19" s="5" customFormat="1" ht="11.25" customHeight="1" x14ac:dyDescent="0.2">
      <c r="A196" s="75">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76">
        <v>0</v>
      </c>
    </row>
    <row r="197" spans="1:19" x14ac:dyDescent="0.2">
      <c r="A197" s="1022" t="s">
        <v>80</v>
      </c>
      <c r="B197" s="826"/>
      <c r="C197" s="826"/>
      <c r="D197" s="826"/>
      <c r="E197" s="826"/>
      <c r="F197" s="826"/>
      <c r="G197" s="826"/>
      <c r="H197" s="826"/>
      <c r="I197" s="826"/>
      <c r="J197" s="826"/>
      <c r="K197" s="826"/>
      <c r="L197" s="826"/>
      <c r="M197" s="826"/>
      <c r="N197" s="826"/>
      <c r="O197" s="826"/>
      <c r="P197" s="826"/>
      <c r="Q197" s="826"/>
      <c r="R197" s="826"/>
      <c r="S197" s="1023"/>
    </row>
    <row r="198" spans="1:19" s="820" customFormat="1" x14ac:dyDescent="0.2">
      <c r="A198" s="75">
        <v>0</v>
      </c>
      <c r="B198" s="19">
        <v>0</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76">
        <v>0</v>
      </c>
    </row>
    <row r="199" spans="1:19" s="293" customFormat="1" x14ac:dyDescent="0.2">
      <c r="A199" s="1465" t="s">
        <v>181</v>
      </c>
      <c r="B199" s="900"/>
      <c r="C199" s="900"/>
      <c r="D199" s="900"/>
      <c r="E199" s="900"/>
      <c r="F199" s="900"/>
      <c r="G199" s="900"/>
      <c r="H199" s="900"/>
      <c r="I199" s="900"/>
      <c r="J199" s="900"/>
      <c r="K199" s="900"/>
      <c r="L199" s="900"/>
      <c r="M199" s="900"/>
      <c r="N199" s="900"/>
      <c r="O199" s="900"/>
      <c r="P199" s="900"/>
      <c r="Q199" s="900"/>
      <c r="R199" s="900"/>
      <c r="S199" s="900"/>
    </row>
    <row r="200" spans="1:19" s="293" customFormat="1" x14ac:dyDescent="0.2">
      <c r="A200" s="312">
        <f>SUM(A176+A178+A180+A182+A184+A186+A188+A190+A192+A194+A196+A198)</f>
        <v>0</v>
      </c>
      <c r="B200" s="312">
        <f t="shared" ref="B200:S200" si="4">SUM(B176+B178+B180+B182+B184+B186+B188+B190+B192+B194+B196+B198)</f>
        <v>0</v>
      </c>
      <c r="C200" s="312">
        <f t="shared" si="4"/>
        <v>0</v>
      </c>
      <c r="D200" s="312">
        <f t="shared" si="4"/>
        <v>0</v>
      </c>
      <c r="E200" s="312">
        <f t="shared" si="4"/>
        <v>0</v>
      </c>
      <c r="F200" s="312">
        <f t="shared" si="4"/>
        <v>0</v>
      </c>
      <c r="G200" s="312">
        <f t="shared" si="4"/>
        <v>0</v>
      </c>
      <c r="H200" s="312">
        <f t="shared" si="4"/>
        <v>0</v>
      </c>
      <c r="I200" s="312">
        <f t="shared" si="4"/>
        <v>0</v>
      </c>
      <c r="J200" s="312">
        <f t="shared" si="4"/>
        <v>0</v>
      </c>
      <c r="K200" s="312">
        <f t="shared" si="4"/>
        <v>0</v>
      </c>
      <c r="L200" s="312">
        <f t="shared" si="4"/>
        <v>0</v>
      </c>
      <c r="M200" s="312">
        <f t="shared" si="4"/>
        <v>0</v>
      </c>
      <c r="N200" s="312">
        <f t="shared" si="4"/>
        <v>0</v>
      </c>
      <c r="O200" s="312">
        <f t="shared" si="4"/>
        <v>0</v>
      </c>
      <c r="P200" s="312">
        <f t="shared" si="4"/>
        <v>0</v>
      </c>
      <c r="Q200" s="312">
        <f t="shared" si="4"/>
        <v>0</v>
      </c>
      <c r="R200" s="312">
        <f t="shared" si="4"/>
        <v>0</v>
      </c>
      <c r="S200" s="312">
        <f t="shared" si="4"/>
        <v>0</v>
      </c>
    </row>
    <row r="201" spans="1:19" ht="13.5" thickBot="1" x14ac:dyDescent="0.25">
      <c r="A201" s="1048"/>
      <c r="B201" s="824"/>
      <c r="C201" s="824"/>
      <c r="D201" s="824"/>
      <c r="E201" s="824"/>
      <c r="F201" s="824"/>
      <c r="G201" s="824"/>
      <c r="H201" s="824"/>
      <c r="I201" s="824"/>
      <c r="J201" s="824"/>
      <c r="K201" s="824"/>
      <c r="L201" s="824"/>
      <c r="M201" s="824"/>
      <c r="N201" s="824"/>
      <c r="O201" s="824"/>
      <c r="P201" s="824"/>
      <c r="Q201" s="824"/>
      <c r="R201" s="824"/>
      <c r="S201" s="1049"/>
    </row>
    <row r="202" spans="1:19" ht="22.5" customHeight="1" x14ac:dyDescent="0.2">
      <c r="A202" s="1044" t="s">
        <v>3784</v>
      </c>
      <c r="B202" s="1045"/>
      <c r="C202" s="1045"/>
      <c r="D202" s="1045"/>
      <c r="E202" s="1045"/>
      <c r="F202" s="1045"/>
      <c r="G202" s="1045"/>
      <c r="H202" s="1045"/>
      <c r="I202" s="1045"/>
      <c r="J202" s="1045"/>
      <c r="K202" s="1045"/>
      <c r="L202" s="1045"/>
      <c r="M202" s="1045"/>
      <c r="N202" s="1045"/>
      <c r="O202" s="1045"/>
      <c r="P202" s="1045"/>
      <c r="Q202" s="1045"/>
      <c r="R202" s="1045"/>
      <c r="S202" s="1046"/>
    </row>
    <row r="203" spans="1:19" x14ac:dyDescent="0.2">
      <c r="A203" s="1039" t="s">
        <v>173</v>
      </c>
      <c r="B203" s="957"/>
      <c r="C203" s="957"/>
      <c r="D203" s="957"/>
      <c r="E203" s="957"/>
      <c r="F203" s="957"/>
      <c r="G203" s="957"/>
      <c r="H203" s="957"/>
      <c r="I203" s="957"/>
      <c r="J203" s="957"/>
      <c r="K203" s="957"/>
      <c r="L203" s="957"/>
      <c r="M203" s="957"/>
      <c r="N203" s="957"/>
      <c r="O203" s="957"/>
      <c r="P203" s="957"/>
      <c r="Q203" s="957"/>
      <c r="R203" s="957"/>
      <c r="S203" s="1466"/>
    </row>
    <row r="204" spans="1:19" x14ac:dyDescent="0.2">
      <c r="A204" s="1039" t="s">
        <v>1676</v>
      </c>
      <c r="B204" s="834"/>
      <c r="C204" s="834"/>
      <c r="D204" s="834"/>
      <c r="E204" s="834"/>
      <c r="F204" s="834"/>
      <c r="G204" s="834"/>
      <c r="H204" s="834"/>
      <c r="I204" s="834"/>
      <c r="J204" s="834"/>
      <c r="K204" s="834"/>
      <c r="L204" s="834"/>
      <c r="M204" s="834"/>
      <c r="N204" s="834"/>
      <c r="O204" s="834"/>
      <c r="P204" s="834"/>
      <c r="Q204" s="834"/>
      <c r="R204" s="834"/>
      <c r="S204" s="1040"/>
    </row>
    <row r="205" spans="1:19" x14ac:dyDescent="0.2">
      <c r="A205" s="1039" t="s">
        <v>538</v>
      </c>
      <c r="B205" s="834"/>
      <c r="C205" s="834"/>
      <c r="D205" s="834"/>
      <c r="E205" s="834"/>
      <c r="F205" s="834"/>
      <c r="G205" s="834"/>
      <c r="H205" s="834"/>
      <c r="I205" s="834"/>
      <c r="J205" s="834"/>
      <c r="K205" s="834"/>
      <c r="L205" s="834"/>
      <c r="M205" s="834"/>
      <c r="N205" s="834"/>
      <c r="O205" s="834"/>
      <c r="P205" s="834"/>
      <c r="Q205" s="834"/>
      <c r="R205" s="834"/>
      <c r="S205" s="1040"/>
    </row>
    <row r="206" spans="1:19" x14ac:dyDescent="0.2">
      <c r="A206" s="1039" t="s">
        <v>1677</v>
      </c>
      <c r="B206" s="834"/>
      <c r="C206" s="834"/>
      <c r="D206" s="834"/>
      <c r="E206" s="834"/>
      <c r="F206" s="834"/>
      <c r="G206" s="834"/>
      <c r="H206" s="834"/>
      <c r="I206" s="834"/>
      <c r="J206" s="834"/>
      <c r="K206" s="834"/>
      <c r="L206" s="834"/>
      <c r="M206" s="834"/>
      <c r="N206" s="834"/>
      <c r="O206" s="834"/>
      <c r="P206" s="834"/>
      <c r="Q206" s="834"/>
      <c r="R206" s="834"/>
      <c r="S206" s="1040"/>
    </row>
    <row r="207" spans="1:19" x14ac:dyDescent="0.2">
      <c r="A207" s="1039" t="s">
        <v>1678</v>
      </c>
      <c r="B207" s="834"/>
      <c r="C207" s="834"/>
      <c r="D207" s="834"/>
      <c r="E207" s="834"/>
      <c r="F207" s="834"/>
      <c r="G207" s="834"/>
      <c r="H207" s="834"/>
      <c r="I207" s="834"/>
      <c r="J207" s="834"/>
      <c r="K207" s="834"/>
      <c r="L207" s="834"/>
      <c r="M207" s="834"/>
      <c r="N207" s="834"/>
      <c r="O207" s="834"/>
      <c r="P207" s="834"/>
      <c r="Q207" s="834"/>
      <c r="R207" s="834"/>
      <c r="S207" s="1040"/>
    </row>
    <row r="208" spans="1:19" x14ac:dyDescent="0.2">
      <c r="A208" s="1039" t="s">
        <v>1679</v>
      </c>
      <c r="B208" s="834"/>
      <c r="C208" s="834"/>
      <c r="D208" s="834"/>
      <c r="E208" s="834"/>
      <c r="F208" s="834"/>
      <c r="G208" s="834"/>
      <c r="H208" s="834"/>
      <c r="I208" s="834"/>
      <c r="J208" s="834"/>
      <c r="K208" s="834"/>
      <c r="L208" s="834"/>
      <c r="M208" s="834"/>
      <c r="N208" s="834"/>
      <c r="O208" s="834"/>
      <c r="P208" s="834"/>
      <c r="Q208" s="834"/>
      <c r="R208" s="834"/>
      <c r="S208" s="1040"/>
    </row>
    <row r="209" spans="1:19" x14ac:dyDescent="0.2">
      <c r="A209" s="1039" t="s">
        <v>1680</v>
      </c>
      <c r="B209" s="834"/>
      <c r="C209" s="834"/>
      <c r="D209" s="834"/>
      <c r="E209" s="834"/>
      <c r="F209" s="834"/>
      <c r="G209" s="834"/>
      <c r="H209" s="834"/>
      <c r="I209" s="834"/>
      <c r="J209" s="834"/>
      <c r="K209" s="834"/>
      <c r="L209" s="834"/>
      <c r="M209" s="834"/>
      <c r="N209" s="834"/>
      <c r="O209" s="834"/>
      <c r="P209" s="834"/>
      <c r="Q209" s="834"/>
      <c r="R209" s="834"/>
      <c r="S209" s="1040"/>
    </row>
    <row r="210" spans="1:19" x14ac:dyDescent="0.2">
      <c r="A210" s="1039" t="s">
        <v>288</v>
      </c>
      <c r="B210" s="834"/>
      <c r="C210" s="834"/>
      <c r="D210" s="834"/>
      <c r="E210" s="834"/>
      <c r="F210" s="834"/>
      <c r="G210" s="834"/>
      <c r="H210" s="834"/>
      <c r="I210" s="834"/>
      <c r="J210" s="834"/>
      <c r="K210" s="834"/>
      <c r="L210" s="834"/>
      <c r="M210" s="834"/>
      <c r="N210" s="834"/>
      <c r="O210" s="834"/>
      <c r="P210" s="834"/>
      <c r="Q210" s="834"/>
      <c r="R210" s="834"/>
      <c r="S210" s="1040"/>
    </row>
    <row r="211" spans="1:19" x14ac:dyDescent="0.2">
      <c r="A211" s="1041" t="s">
        <v>1681</v>
      </c>
      <c r="B211" s="837"/>
      <c r="C211" s="837"/>
      <c r="D211" s="837"/>
      <c r="E211" s="837"/>
      <c r="F211" s="837"/>
      <c r="G211" s="837"/>
      <c r="H211" s="837"/>
      <c r="I211" s="837"/>
      <c r="J211" s="837"/>
      <c r="K211" s="837"/>
      <c r="L211" s="837"/>
      <c r="M211" s="837"/>
      <c r="N211" s="837"/>
      <c r="O211" s="837"/>
      <c r="P211" s="837"/>
      <c r="Q211" s="837"/>
      <c r="R211" s="837"/>
      <c r="S211" s="1042"/>
    </row>
    <row r="212" spans="1:19" ht="33" customHeight="1" x14ac:dyDescent="0.2">
      <c r="A212" s="1038" t="s">
        <v>41</v>
      </c>
      <c r="B212" s="831"/>
      <c r="C212" s="831"/>
      <c r="D212" s="831" t="s">
        <v>42</v>
      </c>
      <c r="E212" s="831"/>
      <c r="F212" s="831" t="s">
        <v>43</v>
      </c>
      <c r="G212" s="831"/>
      <c r="H212" s="831"/>
      <c r="I212" s="831" t="s">
        <v>44</v>
      </c>
      <c r="J212" s="831"/>
      <c r="K212" s="827" t="s">
        <v>45</v>
      </c>
      <c r="L212" s="839"/>
      <c r="M212" s="839"/>
      <c r="N212" s="840"/>
      <c r="O212" s="841" t="s">
        <v>46</v>
      </c>
      <c r="P212" s="841"/>
      <c r="Q212" s="842"/>
      <c r="R212" s="831" t="s">
        <v>47</v>
      </c>
      <c r="S212" s="1036"/>
    </row>
    <row r="213" spans="1:19" ht="25.5" customHeight="1" x14ac:dyDescent="0.2">
      <c r="A213" s="1037" t="s">
        <v>48</v>
      </c>
      <c r="B213" s="830" t="s">
        <v>49</v>
      </c>
      <c r="C213" s="852" t="s">
        <v>50</v>
      </c>
      <c r="D213" s="830" t="s">
        <v>51</v>
      </c>
      <c r="E213" s="830" t="s">
        <v>52</v>
      </c>
      <c r="F213" s="827" t="s">
        <v>53</v>
      </c>
      <c r="G213" s="828"/>
      <c r="H213" s="829"/>
      <c r="I213" s="830" t="s">
        <v>54</v>
      </c>
      <c r="J213" s="830" t="s">
        <v>55</v>
      </c>
      <c r="K213" s="827" t="s">
        <v>56</v>
      </c>
      <c r="L213" s="829"/>
      <c r="M213" s="827" t="s">
        <v>57</v>
      </c>
      <c r="N213" s="829"/>
      <c r="O213" s="830" t="s">
        <v>58</v>
      </c>
      <c r="P213" s="830" t="s">
        <v>59</v>
      </c>
      <c r="Q213" s="830" t="s">
        <v>60</v>
      </c>
      <c r="R213" s="830" t="s">
        <v>61</v>
      </c>
      <c r="S213" s="1035" t="s">
        <v>62</v>
      </c>
    </row>
    <row r="214" spans="1:19" ht="65.25" customHeight="1" x14ac:dyDescent="0.2">
      <c r="A214" s="1038"/>
      <c r="B214" s="831"/>
      <c r="C214" s="853"/>
      <c r="D214" s="831"/>
      <c r="E214" s="831"/>
      <c r="F214" s="149" t="s">
        <v>63</v>
      </c>
      <c r="G214" s="149" t="s">
        <v>64</v>
      </c>
      <c r="H214" s="149" t="s">
        <v>65</v>
      </c>
      <c r="I214" s="831"/>
      <c r="J214" s="831"/>
      <c r="K214" s="152" t="s">
        <v>66</v>
      </c>
      <c r="L214" s="152" t="s">
        <v>67</v>
      </c>
      <c r="M214" s="152" t="s">
        <v>68</v>
      </c>
      <c r="N214" s="152" t="s">
        <v>67</v>
      </c>
      <c r="O214" s="831"/>
      <c r="P214" s="831"/>
      <c r="Q214" s="831"/>
      <c r="R214" s="831"/>
      <c r="S214" s="1036"/>
    </row>
    <row r="215" spans="1:19" x14ac:dyDescent="0.2">
      <c r="A215" s="1022" t="s">
        <v>69</v>
      </c>
      <c r="B215" s="826"/>
      <c r="C215" s="826"/>
      <c r="D215" s="826"/>
      <c r="E215" s="826"/>
      <c r="F215" s="826"/>
      <c r="G215" s="826"/>
      <c r="H215" s="826"/>
      <c r="I215" s="826"/>
      <c r="J215" s="826"/>
      <c r="K215" s="826"/>
      <c r="L215" s="826"/>
      <c r="M215" s="826"/>
      <c r="N215" s="826"/>
      <c r="O215" s="826"/>
      <c r="P215" s="826"/>
      <c r="Q215" s="826"/>
      <c r="R215" s="826"/>
      <c r="S215" s="1023"/>
    </row>
    <row r="216" spans="1:19" x14ac:dyDescent="0.2">
      <c r="A216" s="75">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76">
        <v>0</v>
      </c>
    </row>
    <row r="217" spans="1:19" x14ac:dyDescent="0.2">
      <c r="A217" s="1022" t="s">
        <v>70</v>
      </c>
      <c r="B217" s="826"/>
      <c r="C217" s="826"/>
      <c r="D217" s="826"/>
      <c r="E217" s="826"/>
      <c r="F217" s="826"/>
      <c r="G217" s="826"/>
      <c r="H217" s="826"/>
      <c r="I217" s="826"/>
      <c r="J217" s="826"/>
      <c r="K217" s="826"/>
      <c r="L217" s="826"/>
      <c r="M217" s="826"/>
      <c r="N217" s="826"/>
      <c r="O217" s="826"/>
      <c r="P217" s="826"/>
      <c r="Q217" s="826"/>
      <c r="R217" s="826"/>
      <c r="S217" s="1023"/>
    </row>
    <row r="218" spans="1:19" s="369" customFormat="1" x14ac:dyDescent="0.2">
      <c r="A218" s="75">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76">
        <v>0</v>
      </c>
    </row>
    <row r="219" spans="1:19" x14ac:dyDescent="0.2">
      <c r="A219" s="1022" t="s">
        <v>71</v>
      </c>
      <c r="B219" s="826"/>
      <c r="C219" s="826"/>
      <c r="D219" s="826"/>
      <c r="E219" s="826"/>
      <c r="F219" s="826"/>
      <c r="G219" s="826"/>
      <c r="H219" s="826"/>
      <c r="I219" s="826"/>
      <c r="J219" s="826"/>
      <c r="K219" s="826"/>
      <c r="L219" s="826"/>
      <c r="M219" s="826"/>
      <c r="N219" s="826"/>
      <c r="O219" s="826"/>
      <c r="P219" s="826"/>
      <c r="Q219" s="826"/>
      <c r="R219" s="826"/>
      <c r="S219" s="1023"/>
    </row>
    <row r="220" spans="1:19" s="494" customFormat="1" x14ac:dyDescent="0.2">
      <c r="A220" s="75">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76">
        <v>0</v>
      </c>
    </row>
    <row r="221" spans="1:19" x14ac:dyDescent="0.2">
      <c r="A221" s="1022" t="s">
        <v>72</v>
      </c>
      <c r="B221" s="826"/>
      <c r="C221" s="826"/>
      <c r="D221" s="826"/>
      <c r="E221" s="826"/>
      <c r="F221" s="826"/>
      <c r="G221" s="826"/>
      <c r="H221" s="826"/>
      <c r="I221" s="826"/>
      <c r="J221" s="826"/>
      <c r="K221" s="826"/>
      <c r="L221" s="826"/>
      <c r="M221" s="826"/>
      <c r="N221" s="826"/>
      <c r="O221" s="826"/>
      <c r="P221" s="826"/>
      <c r="Q221" s="826"/>
      <c r="R221" s="826"/>
      <c r="S221" s="1023"/>
    </row>
    <row r="222" spans="1:19" s="571" customFormat="1" x14ac:dyDescent="0.2">
      <c r="A222" s="75">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76">
        <v>0</v>
      </c>
    </row>
    <row r="223" spans="1:19" x14ac:dyDescent="0.2">
      <c r="A223" s="1033" t="s">
        <v>73</v>
      </c>
      <c r="B223" s="832"/>
      <c r="C223" s="832"/>
      <c r="D223" s="832"/>
      <c r="E223" s="832"/>
      <c r="F223" s="832"/>
      <c r="G223" s="832"/>
      <c r="H223" s="832"/>
      <c r="I223" s="832"/>
      <c r="J223" s="832"/>
      <c r="K223" s="832"/>
      <c r="L223" s="832"/>
      <c r="M223" s="832"/>
      <c r="N223" s="832"/>
      <c r="O223" s="832"/>
      <c r="P223" s="832"/>
      <c r="Q223" s="832"/>
      <c r="R223" s="832"/>
      <c r="S223" s="1034"/>
    </row>
    <row r="224" spans="1:19" s="606" customFormat="1" x14ac:dyDescent="0.2">
      <c r="A224" s="75">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76">
        <v>0</v>
      </c>
    </row>
    <row r="225" spans="1:19" x14ac:dyDescent="0.2">
      <c r="A225" s="1022" t="s">
        <v>74</v>
      </c>
      <c r="B225" s="826"/>
      <c r="C225" s="826"/>
      <c r="D225" s="826"/>
      <c r="E225" s="826"/>
      <c r="F225" s="826"/>
      <c r="G225" s="826"/>
      <c r="H225" s="826"/>
      <c r="I225" s="826"/>
      <c r="J225" s="826"/>
      <c r="K225" s="826"/>
      <c r="L225" s="826"/>
      <c r="M225" s="826"/>
      <c r="N225" s="826"/>
      <c r="O225" s="826"/>
      <c r="P225" s="826"/>
      <c r="Q225" s="826"/>
      <c r="R225" s="826"/>
      <c r="S225" s="1023"/>
    </row>
    <row r="226" spans="1:19" s="631" customFormat="1" x14ac:dyDescent="0.2">
      <c r="A226" s="75">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76">
        <v>0</v>
      </c>
    </row>
    <row r="227" spans="1:19" x14ac:dyDescent="0.2">
      <c r="A227" s="1022" t="s">
        <v>75</v>
      </c>
      <c r="B227" s="826"/>
      <c r="C227" s="826"/>
      <c r="D227" s="826"/>
      <c r="E227" s="826"/>
      <c r="F227" s="826"/>
      <c r="G227" s="826"/>
      <c r="H227" s="826"/>
      <c r="I227" s="826"/>
      <c r="J227" s="826"/>
      <c r="K227" s="826"/>
      <c r="L227" s="826"/>
      <c r="M227" s="826"/>
      <c r="N227" s="826"/>
      <c r="O227" s="826"/>
      <c r="P227" s="826"/>
      <c r="Q227" s="826"/>
      <c r="R227" s="826"/>
      <c r="S227" s="1023"/>
    </row>
    <row r="228" spans="1:19" s="5" customFormat="1" ht="11.25" customHeight="1" x14ac:dyDescent="0.2">
      <c r="A228" s="75">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76">
        <v>0</v>
      </c>
    </row>
    <row r="229" spans="1:19" x14ac:dyDescent="0.2">
      <c r="A229" s="1022" t="s">
        <v>76</v>
      </c>
      <c r="B229" s="826"/>
      <c r="C229" s="826"/>
      <c r="D229" s="826"/>
      <c r="E229" s="826"/>
      <c r="F229" s="826"/>
      <c r="G229" s="826"/>
      <c r="H229" s="826"/>
      <c r="I229" s="826"/>
      <c r="J229" s="826"/>
      <c r="K229" s="826"/>
      <c r="L229" s="826"/>
      <c r="M229" s="826"/>
      <c r="N229" s="826"/>
      <c r="O229" s="826"/>
      <c r="P229" s="826"/>
      <c r="Q229" s="826"/>
      <c r="R229" s="826"/>
      <c r="S229" s="1023"/>
    </row>
    <row r="230" spans="1:19" s="5" customFormat="1" ht="11.25" customHeight="1" x14ac:dyDescent="0.2">
      <c r="A230" s="75">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76">
        <v>0</v>
      </c>
    </row>
    <row r="231" spans="1:19" x14ac:dyDescent="0.2">
      <c r="A231" s="1022" t="s">
        <v>77</v>
      </c>
      <c r="B231" s="826"/>
      <c r="C231" s="826"/>
      <c r="D231" s="826"/>
      <c r="E231" s="826"/>
      <c r="F231" s="826"/>
      <c r="G231" s="826"/>
      <c r="H231" s="826"/>
      <c r="I231" s="826"/>
      <c r="J231" s="826"/>
      <c r="K231" s="826"/>
      <c r="L231" s="826"/>
      <c r="M231" s="826"/>
      <c r="N231" s="826"/>
      <c r="O231" s="826"/>
      <c r="P231" s="826"/>
      <c r="Q231" s="826"/>
      <c r="R231" s="826"/>
      <c r="S231" s="1023"/>
    </row>
    <row r="232" spans="1:19" s="5" customFormat="1" ht="11.25" customHeight="1" x14ac:dyDescent="0.2">
      <c r="A232" s="75">
        <v>0</v>
      </c>
      <c r="B232" s="19">
        <v>0</v>
      </c>
      <c r="C232" s="19">
        <v>0</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76">
        <v>0</v>
      </c>
    </row>
    <row r="233" spans="1:19" x14ac:dyDescent="0.2">
      <c r="A233" s="1022" t="s">
        <v>78</v>
      </c>
      <c r="B233" s="826"/>
      <c r="C233" s="826"/>
      <c r="D233" s="826"/>
      <c r="E233" s="826"/>
      <c r="F233" s="826"/>
      <c r="G233" s="826"/>
      <c r="H233" s="826"/>
      <c r="I233" s="826"/>
      <c r="J233" s="826"/>
      <c r="K233" s="826"/>
      <c r="L233" s="826"/>
      <c r="M233" s="826"/>
      <c r="N233" s="826"/>
      <c r="O233" s="826"/>
      <c r="P233" s="826"/>
      <c r="Q233" s="826"/>
      <c r="R233" s="826"/>
      <c r="S233" s="1023"/>
    </row>
    <row r="234" spans="1:19" s="5" customFormat="1" ht="11.25" customHeight="1" x14ac:dyDescent="0.2">
      <c r="A234" s="75">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76">
        <v>0</v>
      </c>
    </row>
    <row r="235" spans="1:19" x14ac:dyDescent="0.2">
      <c r="A235" s="1022" t="s">
        <v>79</v>
      </c>
      <c r="B235" s="826"/>
      <c r="C235" s="826"/>
      <c r="D235" s="826"/>
      <c r="E235" s="826"/>
      <c r="F235" s="826"/>
      <c r="G235" s="826"/>
      <c r="H235" s="826"/>
      <c r="I235" s="826"/>
      <c r="J235" s="826"/>
      <c r="K235" s="826"/>
      <c r="L235" s="826"/>
      <c r="M235" s="826"/>
      <c r="N235" s="826"/>
      <c r="O235" s="826"/>
      <c r="P235" s="826"/>
      <c r="Q235" s="826"/>
      <c r="R235" s="826"/>
      <c r="S235" s="1023"/>
    </row>
    <row r="236" spans="1:19" s="5" customFormat="1" ht="11.25" customHeight="1" x14ac:dyDescent="0.2">
      <c r="A236" s="75">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76">
        <v>0</v>
      </c>
    </row>
    <row r="237" spans="1:19" x14ac:dyDescent="0.2">
      <c r="A237" s="1022" t="s">
        <v>80</v>
      </c>
      <c r="B237" s="826"/>
      <c r="C237" s="826"/>
      <c r="D237" s="826"/>
      <c r="E237" s="826"/>
      <c r="F237" s="826"/>
      <c r="G237" s="826"/>
      <c r="H237" s="826"/>
      <c r="I237" s="826"/>
      <c r="J237" s="826"/>
      <c r="K237" s="826"/>
      <c r="L237" s="826"/>
      <c r="M237" s="826"/>
      <c r="N237" s="826"/>
      <c r="O237" s="826"/>
      <c r="P237" s="826"/>
      <c r="Q237" s="826"/>
      <c r="R237" s="826"/>
      <c r="S237" s="1023"/>
    </row>
    <row r="238" spans="1:19" s="820" customFormat="1" x14ac:dyDescent="0.2">
      <c r="A238" s="75">
        <v>0</v>
      </c>
      <c r="B238" s="19">
        <v>0</v>
      </c>
      <c r="C238" s="19">
        <v>0</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76">
        <v>0</v>
      </c>
    </row>
    <row r="239" spans="1:19" s="293" customFormat="1" x14ac:dyDescent="0.2">
      <c r="A239" s="1465" t="s">
        <v>181</v>
      </c>
      <c r="B239" s="900"/>
      <c r="C239" s="900"/>
      <c r="D239" s="900"/>
      <c r="E239" s="900"/>
      <c r="F239" s="900"/>
      <c r="G239" s="900"/>
      <c r="H239" s="900"/>
      <c r="I239" s="900"/>
      <c r="J239" s="900"/>
      <c r="K239" s="900"/>
      <c r="L239" s="900"/>
      <c r="M239" s="900"/>
      <c r="N239" s="900"/>
      <c r="O239" s="900"/>
      <c r="P239" s="900"/>
      <c r="Q239" s="900"/>
      <c r="R239" s="900"/>
      <c r="S239" s="900"/>
    </row>
    <row r="240" spans="1:19" s="293" customFormat="1" x14ac:dyDescent="0.2">
      <c r="A240" s="312">
        <f>SUM(A216+A218+A220+A222+A224+A226+A228+A230+A232+A234+A236+A238)</f>
        <v>0</v>
      </c>
      <c r="B240" s="312">
        <f t="shared" ref="B240:S240" si="5">SUM(B216+B218+B220+B222+B224+B226+B228+B230+B232+B234+B236+B238)</f>
        <v>0</v>
      </c>
      <c r="C240" s="312">
        <f t="shared" si="5"/>
        <v>0</v>
      </c>
      <c r="D240" s="312">
        <f t="shared" si="5"/>
        <v>0</v>
      </c>
      <c r="E240" s="312">
        <f t="shared" si="5"/>
        <v>0</v>
      </c>
      <c r="F240" s="312">
        <f t="shared" si="5"/>
        <v>0</v>
      </c>
      <c r="G240" s="312">
        <f t="shared" si="5"/>
        <v>0</v>
      </c>
      <c r="H240" s="312">
        <f t="shared" si="5"/>
        <v>0</v>
      </c>
      <c r="I240" s="312">
        <f t="shared" si="5"/>
        <v>0</v>
      </c>
      <c r="J240" s="312">
        <f t="shared" si="5"/>
        <v>0</v>
      </c>
      <c r="K240" s="312">
        <f t="shared" si="5"/>
        <v>0</v>
      </c>
      <c r="L240" s="312">
        <f t="shared" si="5"/>
        <v>0</v>
      </c>
      <c r="M240" s="312">
        <f t="shared" si="5"/>
        <v>0</v>
      </c>
      <c r="N240" s="312">
        <f t="shared" si="5"/>
        <v>0</v>
      </c>
      <c r="O240" s="312">
        <f t="shared" si="5"/>
        <v>0</v>
      </c>
      <c r="P240" s="312">
        <f t="shared" si="5"/>
        <v>0</v>
      </c>
      <c r="Q240" s="312">
        <f t="shared" si="5"/>
        <v>0</v>
      </c>
      <c r="R240" s="312">
        <f t="shared" si="5"/>
        <v>0</v>
      </c>
      <c r="S240" s="312">
        <f t="shared" si="5"/>
        <v>0</v>
      </c>
    </row>
    <row r="241" spans="1:19" ht="13.5" thickBot="1" x14ac:dyDescent="0.25">
      <c r="A241" s="1048"/>
      <c r="B241" s="824"/>
      <c r="C241" s="824"/>
      <c r="D241" s="824"/>
      <c r="E241" s="824"/>
      <c r="F241" s="824"/>
      <c r="G241" s="824"/>
      <c r="H241" s="824"/>
      <c r="I241" s="824"/>
      <c r="J241" s="824"/>
      <c r="K241" s="824"/>
      <c r="L241" s="824"/>
      <c r="M241" s="824"/>
      <c r="N241" s="824"/>
      <c r="O241" s="824"/>
      <c r="P241" s="824"/>
      <c r="Q241" s="824"/>
      <c r="R241" s="824"/>
      <c r="S241" s="1049"/>
    </row>
    <row r="242" spans="1:19" ht="21" customHeight="1" x14ac:dyDescent="0.2">
      <c r="A242" s="1044" t="s">
        <v>3785</v>
      </c>
      <c r="B242" s="1045"/>
      <c r="C242" s="1045"/>
      <c r="D242" s="1045"/>
      <c r="E242" s="1045"/>
      <c r="F242" s="1045"/>
      <c r="G242" s="1045"/>
      <c r="H242" s="1045"/>
      <c r="I242" s="1045"/>
      <c r="J242" s="1045"/>
      <c r="K242" s="1045"/>
      <c r="L242" s="1045"/>
      <c r="M242" s="1045"/>
      <c r="N242" s="1045"/>
      <c r="O242" s="1045"/>
      <c r="P242" s="1045"/>
      <c r="Q242" s="1045"/>
      <c r="R242" s="1045"/>
      <c r="S242" s="1046"/>
    </row>
    <row r="243" spans="1:19" x14ac:dyDescent="0.2">
      <c r="A243" s="1039" t="s">
        <v>173</v>
      </c>
      <c r="B243" s="957"/>
      <c r="C243" s="957"/>
      <c r="D243" s="957"/>
      <c r="E243" s="957"/>
      <c r="F243" s="957"/>
      <c r="G243" s="957"/>
      <c r="H243" s="957"/>
      <c r="I243" s="957"/>
      <c r="J243" s="957"/>
      <c r="K243" s="957"/>
      <c r="L243" s="957"/>
      <c r="M243" s="957"/>
      <c r="N243" s="957"/>
      <c r="O243" s="957"/>
      <c r="P243" s="957"/>
      <c r="Q243" s="957"/>
      <c r="R243" s="957"/>
      <c r="S243" s="1466"/>
    </row>
    <row r="244" spans="1:19" x14ac:dyDescent="0.2">
      <c r="A244" s="1039" t="s">
        <v>1682</v>
      </c>
      <c r="B244" s="834"/>
      <c r="C244" s="834"/>
      <c r="D244" s="834"/>
      <c r="E244" s="834"/>
      <c r="F244" s="834"/>
      <c r="G244" s="834"/>
      <c r="H244" s="834"/>
      <c r="I244" s="834"/>
      <c r="J244" s="834"/>
      <c r="K244" s="834"/>
      <c r="L244" s="834"/>
      <c r="M244" s="834"/>
      <c r="N244" s="834"/>
      <c r="O244" s="834"/>
      <c r="P244" s="834"/>
      <c r="Q244" s="834"/>
      <c r="R244" s="834"/>
      <c r="S244" s="1040"/>
    </row>
    <row r="245" spans="1:19" x14ac:dyDescent="0.2">
      <c r="A245" s="1039" t="s">
        <v>538</v>
      </c>
      <c r="B245" s="834"/>
      <c r="C245" s="834"/>
      <c r="D245" s="834"/>
      <c r="E245" s="834"/>
      <c r="F245" s="834"/>
      <c r="G245" s="834"/>
      <c r="H245" s="834"/>
      <c r="I245" s="834"/>
      <c r="J245" s="834"/>
      <c r="K245" s="834"/>
      <c r="L245" s="834"/>
      <c r="M245" s="834"/>
      <c r="N245" s="834"/>
      <c r="O245" s="834"/>
      <c r="P245" s="834"/>
      <c r="Q245" s="834"/>
      <c r="R245" s="834"/>
      <c r="S245" s="1040"/>
    </row>
    <row r="246" spans="1:19" x14ac:dyDescent="0.2">
      <c r="A246" s="1039" t="s">
        <v>1683</v>
      </c>
      <c r="B246" s="834"/>
      <c r="C246" s="834"/>
      <c r="D246" s="834"/>
      <c r="E246" s="834"/>
      <c r="F246" s="834"/>
      <c r="G246" s="834"/>
      <c r="H246" s="834"/>
      <c r="I246" s="834"/>
      <c r="J246" s="834"/>
      <c r="K246" s="834"/>
      <c r="L246" s="834"/>
      <c r="M246" s="834"/>
      <c r="N246" s="834"/>
      <c r="O246" s="834"/>
      <c r="P246" s="834"/>
      <c r="Q246" s="834"/>
      <c r="R246" s="834"/>
      <c r="S246" s="1040"/>
    </row>
    <row r="247" spans="1:19" x14ac:dyDescent="0.2">
      <c r="A247" s="1039" t="s">
        <v>1684</v>
      </c>
      <c r="B247" s="834"/>
      <c r="C247" s="834"/>
      <c r="D247" s="834"/>
      <c r="E247" s="834"/>
      <c r="F247" s="834"/>
      <c r="G247" s="834"/>
      <c r="H247" s="834"/>
      <c r="I247" s="834"/>
      <c r="J247" s="834"/>
      <c r="K247" s="834"/>
      <c r="L247" s="834"/>
      <c r="M247" s="834"/>
      <c r="N247" s="834"/>
      <c r="O247" s="834"/>
      <c r="P247" s="834"/>
      <c r="Q247" s="834"/>
      <c r="R247" s="834"/>
      <c r="S247" s="1040"/>
    </row>
    <row r="248" spans="1:19" x14ac:dyDescent="0.2">
      <c r="A248" s="1039" t="s">
        <v>1685</v>
      </c>
      <c r="B248" s="834"/>
      <c r="C248" s="834"/>
      <c r="D248" s="834"/>
      <c r="E248" s="834"/>
      <c r="F248" s="834"/>
      <c r="G248" s="834"/>
      <c r="H248" s="834"/>
      <c r="I248" s="834"/>
      <c r="J248" s="834"/>
      <c r="K248" s="834"/>
      <c r="L248" s="834"/>
      <c r="M248" s="834"/>
      <c r="N248" s="834"/>
      <c r="O248" s="834"/>
      <c r="P248" s="834"/>
      <c r="Q248" s="834"/>
      <c r="R248" s="834"/>
      <c r="S248" s="1040"/>
    </row>
    <row r="249" spans="1:19" x14ac:dyDescent="0.2">
      <c r="A249" s="1039" t="s">
        <v>1686</v>
      </c>
      <c r="B249" s="834"/>
      <c r="C249" s="834"/>
      <c r="D249" s="834"/>
      <c r="E249" s="834"/>
      <c r="F249" s="834"/>
      <c r="G249" s="834"/>
      <c r="H249" s="834"/>
      <c r="I249" s="834"/>
      <c r="J249" s="834"/>
      <c r="K249" s="834"/>
      <c r="L249" s="834"/>
      <c r="M249" s="834"/>
      <c r="N249" s="834"/>
      <c r="O249" s="834"/>
      <c r="P249" s="834"/>
      <c r="Q249" s="834"/>
      <c r="R249" s="834"/>
      <c r="S249" s="1040"/>
    </row>
    <row r="250" spans="1:19" x14ac:dyDescent="0.2">
      <c r="A250" s="1039" t="s">
        <v>1659</v>
      </c>
      <c r="B250" s="834"/>
      <c r="C250" s="834"/>
      <c r="D250" s="834"/>
      <c r="E250" s="834"/>
      <c r="F250" s="834"/>
      <c r="G250" s="834"/>
      <c r="H250" s="834"/>
      <c r="I250" s="834"/>
      <c r="J250" s="834"/>
      <c r="K250" s="834"/>
      <c r="L250" s="834"/>
      <c r="M250" s="834"/>
      <c r="N250" s="834"/>
      <c r="O250" s="834"/>
      <c r="P250" s="834"/>
      <c r="Q250" s="834"/>
      <c r="R250" s="834"/>
      <c r="S250" s="1040"/>
    </row>
    <row r="251" spans="1:19" x14ac:dyDescent="0.2">
      <c r="A251" s="1041" t="s">
        <v>1687</v>
      </c>
      <c r="B251" s="837"/>
      <c r="C251" s="837"/>
      <c r="D251" s="837"/>
      <c r="E251" s="837"/>
      <c r="F251" s="837"/>
      <c r="G251" s="837"/>
      <c r="H251" s="837"/>
      <c r="I251" s="837"/>
      <c r="J251" s="837"/>
      <c r="K251" s="837"/>
      <c r="L251" s="837"/>
      <c r="M251" s="837"/>
      <c r="N251" s="837"/>
      <c r="O251" s="837"/>
      <c r="P251" s="837"/>
      <c r="Q251" s="837"/>
      <c r="R251" s="837"/>
      <c r="S251" s="1042"/>
    </row>
    <row r="252" spans="1:19" ht="30" customHeight="1" x14ac:dyDescent="0.2">
      <c r="A252" s="1038" t="s">
        <v>41</v>
      </c>
      <c r="B252" s="831"/>
      <c r="C252" s="831"/>
      <c r="D252" s="831" t="s">
        <v>42</v>
      </c>
      <c r="E252" s="831"/>
      <c r="F252" s="831" t="s">
        <v>43</v>
      </c>
      <c r="G252" s="831"/>
      <c r="H252" s="831"/>
      <c r="I252" s="831" t="s">
        <v>44</v>
      </c>
      <c r="J252" s="831"/>
      <c r="K252" s="827" t="s">
        <v>45</v>
      </c>
      <c r="L252" s="839"/>
      <c r="M252" s="839"/>
      <c r="N252" s="840"/>
      <c r="O252" s="841" t="s">
        <v>46</v>
      </c>
      <c r="P252" s="841"/>
      <c r="Q252" s="842"/>
      <c r="R252" s="831" t="s">
        <v>47</v>
      </c>
      <c r="S252" s="1036"/>
    </row>
    <row r="253" spans="1:19" ht="25.5" customHeight="1" x14ac:dyDescent="0.2">
      <c r="A253" s="1037" t="s">
        <v>48</v>
      </c>
      <c r="B253" s="830" t="s">
        <v>49</v>
      </c>
      <c r="C253" s="852" t="s">
        <v>50</v>
      </c>
      <c r="D253" s="830" t="s">
        <v>51</v>
      </c>
      <c r="E253" s="830" t="s">
        <v>52</v>
      </c>
      <c r="F253" s="827" t="s">
        <v>53</v>
      </c>
      <c r="G253" s="828"/>
      <c r="H253" s="829"/>
      <c r="I253" s="830" t="s">
        <v>54</v>
      </c>
      <c r="J253" s="830" t="s">
        <v>55</v>
      </c>
      <c r="K253" s="827" t="s">
        <v>56</v>
      </c>
      <c r="L253" s="829"/>
      <c r="M253" s="827" t="s">
        <v>57</v>
      </c>
      <c r="N253" s="829"/>
      <c r="O253" s="830" t="s">
        <v>58</v>
      </c>
      <c r="P253" s="830" t="s">
        <v>59</v>
      </c>
      <c r="Q253" s="830" t="s">
        <v>60</v>
      </c>
      <c r="R253" s="830" t="s">
        <v>61</v>
      </c>
      <c r="S253" s="1035" t="s">
        <v>62</v>
      </c>
    </row>
    <row r="254" spans="1:19" ht="62.25" customHeight="1" x14ac:dyDescent="0.2">
      <c r="A254" s="1038"/>
      <c r="B254" s="831"/>
      <c r="C254" s="853"/>
      <c r="D254" s="831"/>
      <c r="E254" s="831"/>
      <c r="F254" s="149" t="s">
        <v>63</v>
      </c>
      <c r="G254" s="149" t="s">
        <v>64</v>
      </c>
      <c r="H254" s="149" t="s">
        <v>65</v>
      </c>
      <c r="I254" s="831"/>
      <c r="J254" s="831"/>
      <c r="K254" s="152" t="s">
        <v>66</v>
      </c>
      <c r="L254" s="152" t="s">
        <v>67</v>
      </c>
      <c r="M254" s="152" t="s">
        <v>68</v>
      </c>
      <c r="N254" s="152" t="s">
        <v>67</v>
      </c>
      <c r="O254" s="831"/>
      <c r="P254" s="831"/>
      <c r="Q254" s="831"/>
      <c r="R254" s="831"/>
      <c r="S254" s="1036"/>
    </row>
    <row r="255" spans="1:19" x14ac:dyDescent="0.2">
      <c r="A255" s="1022" t="s">
        <v>69</v>
      </c>
      <c r="B255" s="826"/>
      <c r="C255" s="826"/>
      <c r="D255" s="826"/>
      <c r="E255" s="826"/>
      <c r="F255" s="826"/>
      <c r="G255" s="826"/>
      <c r="H255" s="826"/>
      <c r="I255" s="826"/>
      <c r="J255" s="826"/>
      <c r="K255" s="826"/>
      <c r="L255" s="826"/>
      <c r="M255" s="826"/>
      <c r="N255" s="826"/>
      <c r="O255" s="826"/>
      <c r="P255" s="826"/>
      <c r="Q255" s="826"/>
      <c r="R255" s="826"/>
      <c r="S255" s="1023"/>
    </row>
    <row r="256" spans="1:19" x14ac:dyDescent="0.2">
      <c r="A256" s="75">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76">
        <v>0</v>
      </c>
    </row>
    <row r="257" spans="1:19" x14ac:dyDescent="0.2">
      <c r="A257" s="1022" t="s">
        <v>70</v>
      </c>
      <c r="B257" s="826"/>
      <c r="C257" s="826"/>
      <c r="D257" s="826"/>
      <c r="E257" s="826"/>
      <c r="F257" s="826"/>
      <c r="G257" s="826"/>
      <c r="H257" s="826"/>
      <c r="I257" s="826"/>
      <c r="J257" s="826"/>
      <c r="K257" s="826"/>
      <c r="L257" s="826"/>
      <c r="M257" s="826"/>
      <c r="N257" s="826"/>
      <c r="O257" s="826"/>
      <c r="P257" s="826"/>
      <c r="Q257" s="826"/>
      <c r="R257" s="826"/>
      <c r="S257" s="1023"/>
    </row>
    <row r="258" spans="1:19" s="369" customFormat="1" x14ac:dyDescent="0.2">
      <c r="A258" s="75">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76">
        <v>0</v>
      </c>
    </row>
    <row r="259" spans="1:19" x14ac:dyDescent="0.2">
      <c r="A259" s="1022" t="s">
        <v>71</v>
      </c>
      <c r="B259" s="826"/>
      <c r="C259" s="826"/>
      <c r="D259" s="826"/>
      <c r="E259" s="826"/>
      <c r="F259" s="826"/>
      <c r="G259" s="826"/>
      <c r="H259" s="826"/>
      <c r="I259" s="826"/>
      <c r="J259" s="826"/>
      <c r="K259" s="826"/>
      <c r="L259" s="826"/>
      <c r="M259" s="826"/>
      <c r="N259" s="826"/>
      <c r="O259" s="826"/>
      <c r="P259" s="826"/>
      <c r="Q259" s="826"/>
      <c r="R259" s="826"/>
      <c r="S259" s="1023"/>
    </row>
    <row r="260" spans="1:19" s="494" customFormat="1" x14ac:dyDescent="0.2">
      <c r="A260" s="75">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76">
        <v>0</v>
      </c>
    </row>
    <row r="261" spans="1:19" x14ac:dyDescent="0.2">
      <c r="A261" s="1022" t="s">
        <v>72</v>
      </c>
      <c r="B261" s="826"/>
      <c r="C261" s="826"/>
      <c r="D261" s="826"/>
      <c r="E261" s="826"/>
      <c r="F261" s="826"/>
      <c r="G261" s="826"/>
      <c r="H261" s="826"/>
      <c r="I261" s="826"/>
      <c r="J261" s="826"/>
      <c r="K261" s="826"/>
      <c r="L261" s="826"/>
      <c r="M261" s="826"/>
      <c r="N261" s="826"/>
      <c r="O261" s="826"/>
      <c r="P261" s="826"/>
      <c r="Q261" s="826"/>
      <c r="R261" s="826"/>
      <c r="S261" s="1023"/>
    </row>
    <row r="262" spans="1:19" s="571" customFormat="1" x14ac:dyDescent="0.2">
      <c r="A262" s="75">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76">
        <v>0</v>
      </c>
    </row>
    <row r="263" spans="1:19" x14ac:dyDescent="0.2">
      <c r="A263" s="1033" t="s">
        <v>73</v>
      </c>
      <c r="B263" s="832"/>
      <c r="C263" s="832"/>
      <c r="D263" s="832"/>
      <c r="E263" s="832"/>
      <c r="F263" s="832"/>
      <c r="G263" s="832"/>
      <c r="H263" s="832"/>
      <c r="I263" s="832"/>
      <c r="J263" s="832"/>
      <c r="K263" s="832"/>
      <c r="L263" s="832"/>
      <c r="M263" s="832"/>
      <c r="N263" s="832"/>
      <c r="O263" s="832"/>
      <c r="P263" s="832"/>
      <c r="Q263" s="832"/>
      <c r="R263" s="832"/>
      <c r="S263" s="1034"/>
    </row>
    <row r="264" spans="1:19" s="606" customFormat="1" x14ac:dyDescent="0.2">
      <c r="A264" s="75">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76">
        <v>0</v>
      </c>
    </row>
    <row r="265" spans="1:19" x14ac:dyDescent="0.2">
      <c r="A265" s="1022" t="s">
        <v>74</v>
      </c>
      <c r="B265" s="826"/>
      <c r="C265" s="826"/>
      <c r="D265" s="826"/>
      <c r="E265" s="826"/>
      <c r="F265" s="826"/>
      <c r="G265" s="826"/>
      <c r="H265" s="826"/>
      <c r="I265" s="826"/>
      <c r="J265" s="826"/>
      <c r="K265" s="826"/>
      <c r="L265" s="826"/>
      <c r="M265" s="826"/>
      <c r="N265" s="826"/>
      <c r="O265" s="826"/>
      <c r="P265" s="826"/>
      <c r="Q265" s="826"/>
      <c r="R265" s="826"/>
      <c r="S265" s="1023"/>
    </row>
    <row r="266" spans="1:19" s="631" customFormat="1" x14ac:dyDescent="0.2">
      <c r="A266" s="75">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76">
        <v>0</v>
      </c>
    </row>
    <row r="267" spans="1:19" x14ac:dyDescent="0.2">
      <c r="A267" s="1022" t="s">
        <v>75</v>
      </c>
      <c r="B267" s="826"/>
      <c r="C267" s="826"/>
      <c r="D267" s="826"/>
      <c r="E267" s="826"/>
      <c r="F267" s="826"/>
      <c r="G267" s="826"/>
      <c r="H267" s="826"/>
      <c r="I267" s="826"/>
      <c r="J267" s="826"/>
      <c r="K267" s="826"/>
      <c r="L267" s="826"/>
      <c r="M267" s="826"/>
      <c r="N267" s="826"/>
      <c r="O267" s="826"/>
      <c r="P267" s="826"/>
      <c r="Q267" s="826"/>
      <c r="R267" s="826"/>
      <c r="S267" s="1023"/>
    </row>
    <row r="268" spans="1:19" s="5" customFormat="1" ht="11.25" customHeight="1" x14ac:dyDescent="0.2">
      <c r="A268" s="75">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76">
        <v>0</v>
      </c>
    </row>
    <row r="269" spans="1:19" x14ac:dyDescent="0.2">
      <c r="A269" s="1022" t="s">
        <v>76</v>
      </c>
      <c r="B269" s="826"/>
      <c r="C269" s="826"/>
      <c r="D269" s="826"/>
      <c r="E269" s="826"/>
      <c r="F269" s="826"/>
      <c r="G269" s="826"/>
      <c r="H269" s="826"/>
      <c r="I269" s="826"/>
      <c r="J269" s="826"/>
      <c r="K269" s="826"/>
      <c r="L269" s="826"/>
      <c r="M269" s="826"/>
      <c r="N269" s="826"/>
      <c r="O269" s="826"/>
      <c r="P269" s="826"/>
      <c r="Q269" s="826"/>
      <c r="R269" s="826"/>
      <c r="S269" s="1023"/>
    </row>
    <row r="270" spans="1:19" s="5" customFormat="1" ht="11.25" customHeight="1" x14ac:dyDescent="0.2">
      <c r="A270" s="75">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76">
        <v>0</v>
      </c>
    </row>
    <row r="271" spans="1:19" x14ac:dyDescent="0.2">
      <c r="A271" s="1022" t="s">
        <v>77</v>
      </c>
      <c r="B271" s="826"/>
      <c r="C271" s="826"/>
      <c r="D271" s="826"/>
      <c r="E271" s="826"/>
      <c r="F271" s="826"/>
      <c r="G271" s="826"/>
      <c r="H271" s="826"/>
      <c r="I271" s="826"/>
      <c r="J271" s="826"/>
      <c r="K271" s="826"/>
      <c r="L271" s="826"/>
      <c r="M271" s="826"/>
      <c r="N271" s="826"/>
      <c r="O271" s="826"/>
      <c r="P271" s="826"/>
      <c r="Q271" s="826"/>
      <c r="R271" s="826"/>
      <c r="S271" s="1023"/>
    </row>
    <row r="272" spans="1:19" s="5" customFormat="1" ht="11.25" customHeight="1" x14ac:dyDescent="0.2">
      <c r="A272" s="75">
        <v>0</v>
      </c>
      <c r="B272" s="19">
        <v>0</v>
      </c>
      <c r="C272" s="19">
        <v>0</v>
      </c>
      <c r="D272" s="19">
        <v>0</v>
      </c>
      <c r="E272" s="19">
        <v>0</v>
      </c>
      <c r="F272" s="19">
        <v>0</v>
      </c>
      <c r="G272" s="19">
        <v>0</v>
      </c>
      <c r="H272" s="19">
        <v>0</v>
      </c>
      <c r="I272" s="19">
        <v>0</v>
      </c>
      <c r="J272" s="19">
        <v>0</v>
      </c>
      <c r="K272" s="19">
        <v>0</v>
      </c>
      <c r="L272" s="19">
        <v>0</v>
      </c>
      <c r="M272" s="19">
        <v>0</v>
      </c>
      <c r="N272" s="19">
        <v>0</v>
      </c>
      <c r="O272" s="19">
        <v>0</v>
      </c>
      <c r="P272" s="19">
        <v>0</v>
      </c>
      <c r="Q272" s="19">
        <v>0</v>
      </c>
      <c r="R272" s="19">
        <v>0</v>
      </c>
      <c r="S272" s="76">
        <v>0</v>
      </c>
    </row>
    <row r="273" spans="1:19" x14ac:dyDescent="0.2">
      <c r="A273" s="1022" t="s">
        <v>78</v>
      </c>
      <c r="B273" s="826"/>
      <c r="C273" s="826"/>
      <c r="D273" s="826"/>
      <c r="E273" s="826"/>
      <c r="F273" s="826"/>
      <c r="G273" s="826"/>
      <c r="H273" s="826"/>
      <c r="I273" s="826"/>
      <c r="J273" s="826"/>
      <c r="K273" s="826"/>
      <c r="L273" s="826"/>
      <c r="M273" s="826"/>
      <c r="N273" s="826"/>
      <c r="O273" s="826"/>
      <c r="P273" s="826"/>
      <c r="Q273" s="826"/>
      <c r="R273" s="826"/>
      <c r="S273" s="1023"/>
    </row>
    <row r="274" spans="1:19" s="5" customFormat="1" ht="11.25" customHeight="1" x14ac:dyDescent="0.2">
      <c r="A274" s="75">
        <v>0</v>
      </c>
      <c r="B274" s="19">
        <v>0</v>
      </c>
      <c r="C274" s="19">
        <v>0</v>
      </c>
      <c r="D274" s="19">
        <v>0</v>
      </c>
      <c r="E274" s="19">
        <v>0</v>
      </c>
      <c r="F274" s="19">
        <v>0</v>
      </c>
      <c r="G274" s="19">
        <v>0</v>
      </c>
      <c r="H274" s="19">
        <v>0</v>
      </c>
      <c r="I274" s="19">
        <v>0</v>
      </c>
      <c r="J274" s="19">
        <v>0</v>
      </c>
      <c r="K274" s="19">
        <v>0</v>
      </c>
      <c r="L274" s="19">
        <v>0</v>
      </c>
      <c r="M274" s="19">
        <v>0</v>
      </c>
      <c r="N274" s="19">
        <v>0</v>
      </c>
      <c r="O274" s="19">
        <v>0</v>
      </c>
      <c r="P274" s="19">
        <v>0</v>
      </c>
      <c r="Q274" s="19">
        <v>0</v>
      </c>
      <c r="R274" s="19">
        <v>0</v>
      </c>
      <c r="S274" s="76">
        <v>0</v>
      </c>
    </row>
    <row r="275" spans="1:19" x14ac:dyDescent="0.2">
      <c r="A275" s="1022" t="s">
        <v>79</v>
      </c>
      <c r="B275" s="826"/>
      <c r="C275" s="826"/>
      <c r="D275" s="826"/>
      <c r="E275" s="826"/>
      <c r="F275" s="826"/>
      <c r="G275" s="826"/>
      <c r="H275" s="826"/>
      <c r="I275" s="826"/>
      <c r="J275" s="826"/>
      <c r="K275" s="826"/>
      <c r="L275" s="826"/>
      <c r="M275" s="826"/>
      <c r="N275" s="826"/>
      <c r="O275" s="826"/>
      <c r="P275" s="826"/>
      <c r="Q275" s="826"/>
      <c r="R275" s="826"/>
      <c r="S275" s="1023"/>
    </row>
    <row r="276" spans="1:19" s="5" customFormat="1" ht="11.25" customHeight="1" x14ac:dyDescent="0.2">
      <c r="A276" s="75">
        <v>0</v>
      </c>
      <c r="B276" s="19">
        <v>0</v>
      </c>
      <c r="C276" s="19">
        <v>0</v>
      </c>
      <c r="D276" s="19">
        <v>0</v>
      </c>
      <c r="E276" s="19">
        <v>0</v>
      </c>
      <c r="F276" s="19">
        <v>0</v>
      </c>
      <c r="G276" s="19">
        <v>0</v>
      </c>
      <c r="H276" s="19">
        <v>0</v>
      </c>
      <c r="I276" s="19">
        <v>0</v>
      </c>
      <c r="J276" s="19">
        <v>0</v>
      </c>
      <c r="K276" s="19">
        <v>0</v>
      </c>
      <c r="L276" s="19">
        <v>0</v>
      </c>
      <c r="M276" s="19">
        <v>0</v>
      </c>
      <c r="N276" s="19">
        <v>0</v>
      </c>
      <c r="O276" s="19">
        <v>0</v>
      </c>
      <c r="P276" s="19">
        <v>0</v>
      </c>
      <c r="Q276" s="19">
        <v>0</v>
      </c>
      <c r="R276" s="19">
        <v>0</v>
      </c>
      <c r="S276" s="76">
        <v>0</v>
      </c>
    </row>
    <row r="277" spans="1:19" x14ac:dyDescent="0.2">
      <c r="A277" s="1022" t="s">
        <v>80</v>
      </c>
      <c r="B277" s="826"/>
      <c r="C277" s="826"/>
      <c r="D277" s="826"/>
      <c r="E277" s="826"/>
      <c r="F277" s="826"/>
      <c r="G277" s="826"/>
      <c r="H277" s="826"/>
      <c r="I277" s="826"/>
      <c r="J277" s="826"/>
      <c r="K277" s="826"/>
      <c r="L277" s="826"/>
      <c r="M277" s="826"/>
      <c r="N277" s="826"/>
      <c r="O277" s="826"/>
      <c r="P277" s="826"/>
      <c r="Q277" s="826"/>
      <c r="R277" s="826"/>
      <c r="S277" s="1023"/>
    </row>
    <row r="278" spans="1:19" s="820" customFormat="1" x14ac:dyDescent="0.2">
      <c r="A278" s="75">
        <v>0</v>
      </c>
      <c r="B278" s="19">
        <v>0</v>
      </c>
      <c r="C278" s="19">
        <v>0</v>
      </c>
      <c r="D278" s="19">
        <v>0</v>
      </c>
      <c r="E278" s="19">
        <v>0</v>
      </c>
      <c r="F278" s="19">
        <v>0</v>
      </c>
      <c r="G278" s="19">
        <v>0</v>
      </c>
      <c r="H278" s="19">
        <v>0</v>
      </c>
      <c r="I278" s="19">
        <v>0</v>
      </c>
      <c r="J278" s="19">
        <v>0</v>
      </c>
      <c r="K278" s="19">
        <v>0</v>
      </c>
      <c r="L278" s="19">
        <v>0</v>
      </c>
      <c r="M278" s="19">
        <v>0</v>
      </c>
      <c r="N278" s="19">
        <v>0</v>
      </c>
      <c r="O278" s="19">
        <v>0</v>
      </c>
      <c r="P278" s="19">
        <v>0</v>
      </c>
      <c r="Q278" s="19">
        <v>0</v>
      </c>
      <c r="R278" s="19">
        <v>0</v>
      </c>
      <c r="S278" s="76">
        <v>0</v>
      </c>
    </row>
    <row r="279" spans="1:19" s="293" customFormat="1" x14ac:dyDescent="0.2">
      <c r="A279" s="1465" t="s">
        <v>181</v>
      </c>
      <c r="B279" s="900"/>
      <c r="C279" s="900"/>
      <c r="D279" s="900"/>
      <c r="E279" s="900"/>
      <c r="F279" s="900"/>
      <c r="G279" s="900"/>
      <c r="H279" s="900"/>
      <c r="I279" s="900"/>
      <c r="J279" s="900"/>
      <c r="K279" s="900"/>
      <c r="L279" s="900"/>
      <c r="M279" s="900"/>
      <c r="N279" s="900"/>
      <c r="O279" s="900"/>
      <c r="P279" s="900"/>
      <c r="Q279" s="900"/>
      <c r="R279" s="900"/>
      <c r="S279" s="900"/>
    </row>
    <row r="280" spans="1:19" s="293" customFormat="1" x14ac:dyDescent="0.2">
      <c r="A280" s="312">
        <f>SUM(A256+A258+A260+A262+A264+A266+A268+A270+A272+A274+A276+A278)</f>
        <v>0</v>
      </c>
      <c r="B280" s="312">
        <f t="shared" ref="B280:S280" si="6">SUM(B256+B258+B260+B262+B264+B266+B268+B270+B272+B274+B276+B278)</f>
        <v>0</v>
      </c>
      <c r="C280" s="312">
        <f t="shared" si="6"/>
        <v>0</v>
      </c>
      <c r="D280" s="312">
        <f t="shared" si="6"/>
        <v>0</v>
      </c>
      <c r="E280" s="312">
        <f t="shared" si="6"/>
        <v>0</v>
      </c>
      <c r="F280" s="312">
        <f t="shared" si="6"/>
        <v>0</v>
      </c>
      <c r="G280" s="312">
        <f t="shared" si="6"/>
        <v>0</v>
      </c>
      <c r="H280" s="312">
        <f t="shared" si="6"/>
        <v>0</v>
      </c>
      <c r="I280" s="312">
        <f t="shared" si="6"/>
        <v>0</v>
      </c>
      <c r="J280" s="312">
        <f t="shared" si="6"/>
        <v>0</v>
      </c>
      <c r="K280" s="312">
        <f t="shared" si="6"/>
        <v>0</v>
      </c>
      <c r="L280" s="312">
        <f t="shared" si="6"/>
        <v>0</v>
      </c>
      <c r="M280" s="312">
        <f t="shared" si="6"/>
        <v>0</v>
      </c>
      <c r="N280" s="312">
        <f t="shared" si="6"/>
        <v>0</v>
      </c>
      <c r="O280" s="312">
        <f t="shared" si="6"/>
        <v>0</v>
      </c>
      <c r="P280" s="312">
        <f t="shared" si="6"/>
        <v>0</v>
      </c>
      <c r="Q280" s="312">
        <f t="shared" si="6"/>
        <v>0</v>
      </c>
      <c r="R280" s="312">
        <f t="shared" si="6"/>
        <v>0</v>
      </c>
      <c r="S280" s="312">
        <f t="shared" si="6"/>
        <v>0</v>
      </c>
    </row>
    <row r="281" spans="1:19" ht="13.5" thickBot="1" x14ac:dyDescent="0.25">
      <c r="A281" s="1048"/>
      <c r="B281" s="824"/>
      <c r="C281" s="824"/>
      <c r="D281" s="824"/>
      <c r="E281" s="824"/>
      <c r="F281" s="824"/>
      <c r="G281" s="824"/>
      <c r="H281" s="824"/>
      <c r="I281" s="824"/>
      <c r="J281" s="824"/>
      <c r="K281" s="824"/>
      <c r="L281" s="824"/>
      <c r="M281" s="824"/>
      <c r="N281" s="824"/>
      <c r="O281" s="824"/>
      <c r="P281" s="824"/>
      <c r="Q281" s="824"/>
      <c r="R281" s="824"/>
      <c r="S281" s="1049"/>
    </row>
    <row r="282" spans="1:19" ht="21.75" customHeight="1" x14ac:dyDescent="0.2">
      <c r="A282" s="1044" t="s">
        <v>3786</v>
      </c>
      <c r="B282" s="1045"/>
      <c r="C282" s="1045"/>
      <c r="D282" s="1045"/>
      <c r="E282" s="1045"/>
      <c r="F282" s="1045"/>
      <c r="G282" s="1045"/>
      <c r="H282" s="1045"/>
      <c r="I282" s="1045"/>
      <c r="J282" s="1045"/>
      <c r="K282" s="1045"/>
      <c r="L282" s="1045"/>
      <c r="M282" s="1045"/>
      <c r="N282" s="1045"/>
      <c r="O282" s="1045"/>
      <c r="P282" s="1045"/>
      <c r="Q282" s="1045"/>
      <c r="R282" s="1045"/>
      <c r="S282" s="1046"/>
    </row>
    <row r="283" spans="1:19" x14ac:dyDescent="0.2">
      <c r="A283" s="1039" t="s">
        <v>173</v>
      </c>
      <c r="B283" s="957"/>
      <c r="C283" s="957"/>
      <c r="D283" s="957"/>
      <c r="E283" s="957"/>
      <c r="F283" s="957"/>
      <c r="G283" s="957"/>
      <c r="H283" s="957"/>
      <c r="I283" s="957"/>
      <c r="J283" s="957"/>
      <c r="K283" s="957"/>
      <c r="L283" s="957"/>
      <c r="M283" s="957"/>
      <c r="N283" s="957"/>
      <c r="O283" s="957"/>
      <c r="P283" s="957"/>
      <c r="Q283" s="957"/>
      <c r="R283" s="957"/>
      <c r="S283" s="1466"/>
    </row>
    <row r="284" spans="1:19" x14ac:dyDescent="0.2">
      <c r="A284" s="1039" t="s">
        <v>1688</v>
      </c>
      <c r="B284" s="834"/>
      <c r="C284" s="834"/>
      <c r="D284" s="834"/>
      <c r="E284" s="834"/>
      <c r="F284" s="834"/>
      <c r="G284" s="834"/>
      <c r="H284" s="834"/>
      <c r="I284" s="834"/>
      <c r="J284" s="834"/>
      <c r="K284" s="834"/>
      <c r="L284" s="834"/>
      <c r="M284" s="834"/>
      <c r="N284" s="834"/>
      <c r="O284" s="834"/>
      <c r="P284" s="834"/>
      <c r="Q284" s="834"/>
      <c r="R284" s="834"/>
      <c r="S284" s="1040"/>
    </row>
    <row r="285" spans="1:19" x14ac:dyDescent="0.2">
      <c r="A285" s="1039" t="s">
        <v>538</v>
      </c>
      <c r="B285" s="834"/>
      <c r="C285" s="834"/>
      <c r="D285" s="834"/>
      <c r="E285" s="834"/>
      <c r="F285" s="834"/>
      <c r="G285" s="834"/>
      <c r="H285" s="834"/>
      <c r="I285" s="834"/>
      <c r="J285" s="834"/>
      <c r="K285" s="834"/>
      <c r="L285" s="834"/>
      <c r="M285" s="834"/>
      <c r="N285" s="834"/>
      <c r="O285" s="834"/>
      <c r="P285" s="834"/>
      <c r="Q285" s="834"/>
      <c r="R285" s="834"/>
      <c r="S285" s="1040"/>
    </row>
    <row r="286" spans="1:19" x14ac:dyDescent="0.2">
      <c r="A286" s="1039" t="s">
        <v>1689</v>
      </c>
      <c r="B286" s="834"/>
      <c r="C286" s="834"/>
      <c r="D286" s="834"/>
      <c r="E286" s="834"/>
      <c r="F286" s="834"/>
      <c r="G286" s="834"/>
      <c r="H286" s="834"/>
      <c r="I286" s="834"/>
      <c r="J286" s="834"/>
      <c r="K286" s="834"/>
      <c r="L286" s="834"/>
      <c r="M286" s="834"/>
      <c r="N286" s="834"/>
      <c r="O286" s="834"/>
      <c r="P286" s="834"/>
      <c r="Q286" s="834"/>
      <c r="R286" s="834"/>
      <c r="S286" s="1040"/>
    </row>
    <row r="287" spans="1:19" x14ac:dyDescent="0.2">
      <c r="A287" s="1039" t="s">
        <v>1690</v>
      </c>
      <c r="B287" s="834"/>
      <c r="C287" s="834"/>
      <c r="D287" s="834"/>
      <c r="E287" s="834"/>
      <c r="F287" s="834"/>
      <c r="G287" s="834"/>
      <c r="H287" s="834"/>
      <c r="I287" s="834"/>
      <c r="J287" s="834"/>
      <c r="K287" s="834"/>
      <c r="L287" s="834"/>
      <c r="M287" s="834"/>
      <c r="N287" s="834"/>
      <c r="O287" s="834"/>
      <c r="P287" s="834"/>
      <c r="Q287" s="834"/>
      <c r="R287" s="834"/>
      <c r="S287" s="1040"/>
    </row>
    <row r="288" spans="1:19" x14ac:dyDescent="0.2">
      <c r="A288" s="1039" t="s">
        <v>1691</v>
      </c>
      <c r="B288" s="834"/>
      <c r="C288" s="834"/>
      <c r="D288" s="834"/>
      <c r="E288" s="834"/>
      <c r="F288" s="834"/>
      <c r="G288" s="834"/>
      <c r="H288" s="834"/>
      <c r="I288" s="834"/>
      <c r="J288" s="834"/>
      <c r="K288" s="834"/>
      <c r="L288" s="834"/>
      <c r="M288" s="834"/>
      <c r="N288" s="834"/>
      <c r="O288" s="834"/>
      <c r="P288" s="834"/>
      <c r="Q288" s="834"/>
      <c r="R288" s="834"/>
      <c r="S288" s="1040"/>
    </row>
    <row r="289" spans="1:19" x14ac:dyDescent="0.2">
      <c r="A289" s="1039" t="s">
        <v>1692</v>
      </c>
      <c r="B289" s="834"/>
      <c r="C289" s="834"/>
      <c r="D289" s="834"/>
      <c r="E289" s="834"/>
      <c r="F289" s="834"/>
      <c r="G289" s="834"/>
      <c r="H289" s="834"/>
      <c r="I289" s="834"/>
      <c r="J289" s="834"/>
      <c r="K289" s="834"/>
      <c r="L289" s="834"/>
      <c r="M289" s="834"/>
      <c r="N289" s="834"/>
      <c r="O289" s="834"/>
      <c r="P289" s="834"/>
      <c r="Q289" s="834"/>
      <c r="R289" s="834"/>
      <c r="S289" s="1040"/>
    </row>
    <row r="290" spans="1:19" x14ac:dyDescent="0.2">
      <c r="A290" s="1039" t="s">
        <v>1659</v>
      </c>
      <c r="B290" s="834"/>
      <c r="C290" s="834"/>
      <c r="D290" s="834"/>
      <c r="E290" s="834"/>
      <c r="F290" s="834"/>
      <c r="G290" s="834"/>
      <c r="H290" s="834"/>
      <c r="I290" s="834"/>
      <c r="J290" s="834"/>
      <c r="K290" s="834"/>
      <c r="L290" s="834"/>
      <c r="M290" s="834"/>
      <c r="N290" s="834"/>
      <c r="O290" s="834"/>
      <c r="P290" s="834"/>
      <c r="Q290" s="834"/>
      <c r="R290" s="834"/>
      <c r="S290" s="1040"/>
    </row>
    <row r="291" spans="1:19" x14ac:dyDescent="0.2">
      <c r="A291" s="1041" t="s">
        <v>1693</v>
      </c>
      <c r="B291" s="837"/>
      <c r="C291" s="837"/>
      <c r="D291" s="837"/>
      <c r="E291" s="837"/>
      <c r="F291" s="837"/>
      <c r="G291" s="837"/>
      <c r="H291" s="837"/>
      <c r="I291" s="837"/>
      <c r="J291" s="837"/>
      <c r="K291" s="837"/>
      <c r="L291" s="837"/>
      <c r="M291" s="837"/>
      <c r="N291" s="837"/>
      <c r="O291" s="837"/>
      <c r="P291" s="837"/>
      <c r="Q291" s="837"/>
      <c r="R291" s="837"/>
      <c r="S291" s="1042"/>
    </row>
    <row r="292" spans="1:19" ht="33" customHeight="1" x14ac:dyDescent="0.2">
      <c r="A292" s="1038" t="s">
        <v>41</v>
      </c>
      <c r="B292" s="831"/>
      <c r="C292" s="831"/>
      <c r="D292" s="831" t="s">
        <v>42</v>
      </c>
      <c r="E292" s="831"/>
      <c r="F292" s="831" t="s">
        <v>43</v>
      </c>
      <c r="G292" s="831"/>
      <c r="H292" s="831"/>
      <c r="I292" s="831" t="s">
        <v>44</v>
      </c>
      <c r="J292" s="831"/>
      <c r="K292" s="827" t="s">
        <v>45</v>
      </c>
      <c r="L292" s="839"/>
      <c r="M292" s="839"/>
      <c r="N292" s="840"/>
      <c r="O292" s="841" t="s">
        <v>46</v>
      </c>
      <c r="P292" s="841"/>
      <c r="Q292" s="842"/>
      <c r="R292" s="831" t="s">
        <v>47</v>
      </c>
      <c r="S292" s="1036"/>
    </row>
    <row r="293" spans="1:19" ht="25.5" customHeight="1" x14ac:dyDescent="0.2">
      <c r="A293" s="1037" t="s">
        <v>48</v>
      </c>
      <c r="B293" s="830" t="s">
        <v>49</v>
      </c>
      <c r="C293" s="852" t="s">
        <v>50</v>
      </c>
      <c r="D293" s="830" t="s">
        <v>51</v>
      </c>
      <c r="E293" s="830" t="s">
        <v>52</v>
      </c>
      <c r="F293" s="827" t="s">
        <v>53</v>
      </c>
      <c r="G293" s="828"/>
      <c r="H293" s="829"/>
      <c r="I293" s="830" t="s">
        <v>54</v>
      </c>
      <c r="J293" s="830" t="s">
        <v>55</v>
      </c>
      <c r="K293" s="827" t="s">
        <v>56</v>
      </c>
      <c r="L293" s="829"/>
      <c r="M293" s="827" t="s">
        <v>57</v>
      </c>
      <c r="N293" s="829"/>
      <c r="O293" s="830" t="s">
        <v>58</v>
      </c>
      <c r="P293" s="830" t="s">
        <v>59</v>
      </c>
      <c r="Q293" s="830" t="s">
        <v>60</v>
      </c>
      <c r="R293" s="830" t="s">
        <v>61</v>
      </c>
      <c r="S293" s="1035" t="s">
        <v>62</v>
      </c>
    </row>
    <row r="294" spans="1:19" ht="66" customHeight="1" x14ac:dyDescent="0.2">
      <c r="A294" s="1038"/>
      <c r="B294" s="831"/>
      <c r="C294" s="853"/>
      <c r="D294" s="831"/>
      <c r="E294" s="831"/>
      <c r="F294" s="149" t="s">
        <v>63</v>
      </c>
      <c r="G294" s="149" t="s">
        <v>64</v>
      </c>
      <c r="H294" s="149" t="s">
        <v>65</v>
      </c>
      <c r="I294" s="831"/>
      <c r="J294" s="831"/>
      <c r="K294" s="152" t="s">
        <v>66</v>
      </c>
      <c r="L294" s="152" t="s">
        <v>67</v>
      </c>
      <c r="M294" s="152" t="s">
        <v>68</v>
      </c>
      <c r="N294" s="152" t="s">
        <v>67</v>
      </c>
      <c r="O294" s="831"/>
      <c r="P294" s="831"/>
      <c r="Q294" s="831"/>
      <c r="R294" s="831"/>
      <c r="S294" s="1036"/>
    </row>
    <row r="295" spans="1:19" x14ac:dyDescent="0.2">
      <c r="A295" s="1022" t="s">
        <v>69</v>
      </c>
      <c r="B295" s="826"/>
      <c r="C295" s="826"/>
      <c r="D295" s="826"/>
      <c r="E295" s="826"/>
      <c r="F295" s="826"/>
      <c r="G295" s="826"/>
      <c r="H295" s="826"/>
      <c r="I295" s="826"/>
      <c r="J295" s="826"/>
      <c r="K295" s="826"/>
      <c r="L295" s="826"/>
      <c r="M295" s="826"/>
      <c r="N295" s="826"/>
      <c r="O295" s="826"/>
      <c r="P295" s="826"/>
      <c r="Q295" s="826"/>
      <c r="R295" s="826"/>
      <c r="S295" s="1023"/>
    </row>
    <row r="296" spans="1:19" x14ac:dyDescent="0.2">
      <c r="A296" s="75">
        <v>0</v>
      </c>
      <c r="B296" s="19">
        <v>0</v>
      </c>
      <c r="C296" s="19">
        <v>0</v>
      </c>
      <c r="D296" s="19">
        <v>0</v>
      </c>
      <c r="E296" s="19">
        <v>0</v>
      </c>
      <c r="F296" s="19">
        <v>0</v>
      </c>
      <c r="G296" s="19">
        <v>0</v>
      </c>
      <c r="H296" s="19">
        <v>0</v>
      </c>
      <c r="I296" s="19">
        <v>0</v>
      </c>
      <c r="J296" s="19">
        <v>0</v>
      </c>
      <c r="K296" s="19">
        <v>0</v>
      </c>
      <c r="L296" s="19">
        <v>0</v>
      </c>
      <c r="M296" s="19">
        <v>0</v>
      </c>
      <c r="N296" s="19">
        <v>0</v>
      </c>
      <c r="O296" s="19">
        <v>0</v>
      </c>
      <c r="P296" s="19">
        <v>0</v>
      </c>
      <c r="Q296" s="19">
        <v>0</v>
      </c>
      <c r="R296" s="19">
        <v>0</v>
      </c>
      <c r="S296" s="76">
        <v>0</v>
      </c>
    </row>
    <row r="297" spans="1:19" x14ac:dyDescent="0.2">
      <c r="A297" s="1022" t="s">
        <v>70</v>
      </c>
      <c r="B297" s="826"/>
      <c r="C297" s="826"/>
      <c r="D297" s="826"/>
      <c r="E297" s="826"/>
      <c r="F297" s="826"/>
      <c r="G297" s="826"/>
      <c r="H297" s="826"/>
      <c r="I297" s="826"/>
      <c r="J297" s="826"/>
      <c r="K297" s="826"/>
      <c r="L297" s="826"/>
      <c r="M297" s="826"/>
      <c r="N297" s="826"/>
      <c r="O297" s="826"/>
      <c r="P297" s="826"/>
      <c r="Q297" s="826"/>
      <c r="R297" s="826"/>
      <c r="S297" s="1023"/>
    </row>
    <row r="298" spans="1:19" s="369" customFormat="1" x14ac:dyDescent="0.2">
      <c r="A298" s="75">
        <v>0</v>
      </c>
      <c r="B298" s="19">
        <v>0</v>
      </c>
      <c r="C298" s="19">
        <v>0</v>
      </c>
      <c r="D298" s="19">
        <v>0</v>
      </c>
      <c r="E298" s="19">
        <v>0</v>
      </c>
      <c r="F298" s="19">
        <v>0</v>
      </c>
      <c r="G298" s="19">
        <v>0</v>
      </c>
      <c r="H298" s="19">
        <v>0</v>
      </c>
      <c r="I298" s="19">
        <v>0</v>
      </c>
      <c r="J298" s="19">
        <v>0</v>
      </c>
      <c r="K298" s="19">
        <v>0</v>
      </c>
      <c r="L298" s="19">
        <v>0</v>
      </c>
      <c r="M298" s="19">
        <v>0</v>
      </c>
      <c r="N298" s="19">
        <v>0</v>
      </c>
      <c r="O298" s="19">
        <v>0</v>
      </c>
      <c r="P298" s="19">
        <v>0</v>
      </c>
      <c r="Q298" s="19">
        <v>0</v>
      </c>
      <c r="R298" s="19">
        <v>0</v>
      </c>
      <c r="S298" s="76">
        <v>0</v>
      </c>
    </row>
    <row r="299" spans="1:19" x14ac:dyDescent="0.2">
      <c r="A299" s="1022" t="s">
        <v>71</v>
      </c>
      <c r="B299" s="826"/>
      <c r="C299" s="826"/>
      <c r="D299" s="826"/>
      <c r="E299" s="826"/>
      <c r="F299" s="826"/>
      <c r="G299" s="826"/>
      <c r="H299" s="826"/>
      <c r="I299" s="826"/>
      <c r="J299" s="826"/>
      <c r="K299" s="826"/>
      <c r="L299" s="826"/>
      <c r="M299" s="826"/>
      <c r="N299" s="826"/>
      <c r="O299" s="826"/>
      <c r="P299" s="826"/>
      <c r="Q299" s="826"/>
      <c r="R299" s="826"/>
      <c r="S299" s="1023"/>
    </row>
    <row r="300" spans="1:19" s="494" customFormat="1" x14ac:dyDescent="0.2">
      <c r="A300" s="75">
        <v>0</v>
      </c>
      <c r="B300" s="19">
        <v>0</v>
      </c>
      <c r="C300" s="19">
        <v>0</v>
      </c>
      <c r="D300" s="19">
        <v>0</v>
      </c>
      <c r="E300" s="19">
        <v>0</v>
      </c>
      <c r="F300" s="19">
        <v>0</v>
      </c>
      <c r="G300" s="19">
        <v>0</v>
      </c>
      <c r="H300" s="19">
        <v>0</v>
      </c>
      <c r="I300" s="19">
        <v>0</v>
      </c>
      <c r="J300" s="19">
        <v>0</v>
      </c>
      <c r="K300" s="19">
        <v>0</v>
      </c>
      <c r="L300" s="19">
        <v>0</v>
      </c>
      <c r="M300" s="19">
        <v>0</v>
      </c>
      <c r="N300" s="19">
        <v>0</v>
      </c>
      <c r="O300" s="19">
        <v>0</v>
      </c>
      <c r="P300" s="19">
        <v>0</v>
      </c>
      <c r="Q300" s="19">
        <v>0</v>
      </c>
      <c r="R300" s="19">
        <v>0</v>
      </c>
      <c r="S300" s="76">
        <v>0</v>
      </c>
    </row>
    <row r="301" spans="1:19" x14ac:dyDescent="0.2">
      <c r="A301" s="1022" t="s">
        <v>72</v>
      </c>
      <c r="B301" s="826"/>
      <c r="C301" s="826"/>
      <c r="D301" s="826"/>
      <c r="E301" s="826"/>
      <c r="F301" s="826"/>
      <c r="G301" s="826"/>
      <c r="H301" s="826"/>
      <c r="I301" s="826"/>
      <c r="J301" s="826"/>
      <c r="K301" s="826"/>
      <c r="L301" s="826"/>
      <c r="M301" s="826"/>
      <c r="N301" s="826"/>
      <c r="O301" s="826"/>
      <c r="P301" s="826"/>
      <c r="Q301" s="826"/>
      <c r="R301" s="826"/>
      <c r="S301" s="1023"/>
    </row>
    <row r="302" spans="1:19" s="571" customFormat="1" x14ac:dyDescent="0.2">
      <c r="A302" s="75">
        <v>0</v>
      </c>
      <c r="B302" s="19">
        <v>0</v>
      </c>
      <c r="C302" s="19">
        <v>0</v>
      </c>
      <c r="D302" s="19">
        <v>0</v>
      </c>
      <c r="E302" s="19">
        <v>0</v>
      </c>
      <c r="F302" s="19">
        <v>0</v>
      </c>
      <c r="G302" s="19">
        <v>0</v>
      </c>
      <c r="H302" s="19">
        <v>0</v>
      </c>
      <c r="I302" s="19">
        <v>0</v>
      </c>
      <c r="J302" s="19">
        <v>0</v>
      </c>
      <c r="K302" s="19">
        <v>0</v>
      </c>
      <c r="L302" s="19">
        <v>0</v>
      </c>
      <c r="M302" s="19">
        <v>0</v>
      </c>
      <c r="N302" s="19">
        <v>0</v>
      </c>
      <c r="O302" s="19">
        <v>0</v>
      </c>
      <c r="P302" s="19">
        <v>0</v>
      </c>
      <c r="Q302" s="19">
        <v>0</v>
      </c>
      <c r="R302" s="19">
        <v>0</v>
      </c>
      <c r="S302" s="76">
        <v>0</v>
      </c>
    </row>
    <row r="303" spans="1:19" x14ac:dyDescent="0.2">
      <c r="A303" s="1033" t="s">
        <v>73</v>
      </c>
      <c r="B303" s="832"/>
      <c r="C303" s="832"/>
      <c r="D303" s="832"/>
      <c r="E303" s="832"/>
      <c r="F303" s="832"/>
      <c r="G303" s="832"/>
      <c r="H303" s="832"/>
      <c r="I303" s="832"/>
      <c r="J303" s="832"/>
      <c r="K303" s="832"/>
      <c r="L303" s="832"/>
      <c r="M303" s="832"/>
      <c r="N303" s="832"/>
      <c r="O303" s="832"/>
      <c r="P303" s="832"/>
      <c r="Q303" s="832"/>
      <c r="R303" s="832"/>
      <c r="S303" s="1034"/>
    </row>
    <row r="304" spans="1:19" s="606" customFormat="1" x14ac:dyDescent="0.2">
      <c r="A304" s="75">
        <v>0</v>
      </c>
      <c r="B304" s="19">
        <v>0</v>
      </c>
      <c r="C304" s="19">
        <v>0</v>
      </c>
      <c r="D304" s="19">
        <v>0</v>
      </c>
      <c r="E304" s="19">
        <v>0</v>
      </c>
      <c r="F304" s="19">
        <v>0</v>
      </c>
      <c r="G304" s="19">
        <v>0</v>
      </c>
      <c r="H304" s="19">
        <v>0</v>
      </c>
      <c r="I304" s="19">
        <v>0</v>
      </c>
      <c r="J304" s="19">
        <v>0</v>
      </c>
      <c r="K304" s="19">
        <v>0</v>
      </c>
      <c r="L304" s="19">
        <v>0</v>
      </c>
      <c r="M304" s="19">
        <v>0</v>
      </c>
      <c r="N304" s="19">
        <v>0</v>
      </c>
      <c r="O304" s="19">
        <v>0</v>
      </c>
      <c r="P304" s="19">
        <v>0</v>
      </c>
      <c r="Q304" s="19">
        <v>0</v>
      </c>
      <c r="R304" s="19">
        <v>0</v>
      </c>
      <c r="S304" s="76">
        <v>0</v>
      </c>
    </row>
    <row r="305" spans="1:19" x14ac:dyDescent="0.2">
      <c r="A305" s="1022" t="s">
        <v>74</v>
      </c>
      <c r="B305" s="826"/>
      <c r="C305" s="826"/>
      <c r="D305" s="826"/>
      <c r="E305" s="826"/>
      <c r="F305" s="826"/>
      <c r="G305" s="826"/>
      <c r="H305" s="826"/>
      <c r="I305" s="826"/>
      <c r="J305" s="826"/>
      <c r="K305" s="826"/>
      <c r="L305" s="826"/>
      <c r="M305" s="826"/>
      <c r="N305" s="826"/>
      <c r="O305" s="826"/>
      <c r="P305" s="826"/>
      <c r="Q305" s="826"/>
      <c r="R305" s="826"/>
      <c r="S305" s="1023"/>
    </row>
    <row r="306" spans="1:19" s="631" customFormat="1" x14ac:dyDescent="0.2">
      <c r="A306" s="75">
        <v>0</v>
      </c>
      <c r="B306" s="19">
        <v>0</v>
      </c>
      <c r="C306" s="19">
        <v>0</v>
      </c>
      <c r="D306" s="19">
        <v>0</v>
      </c>
      <c r="E306" s="19">
        <v>0</v>
      </c>
      <c r="F306" s="19">
        <v>0</v>
      </c>
      <c r="G306" s="19">
        <v>0</v>
      </c>
      <c r="H306" s="19">
        <v>0</v>
      </c>
      <c r="I306" s="19">
        <v>0</v>
      </c>
      <c r="J306" s="19">
        <v>0</v>
      </c>
      <c r="K306" s="19">
        <v>0</v>
      </c>
      <c r="L306" s="19">
        <v>0</v>
      </c>
      <c r="M306" s="19">
        <v>0</v>
      </c>
      <c r="N306" s="19">
        <v>0</v>
      </c>
      <c r="O306" s="19">
        <v>0</v>
      </c>
      <c r="P306" s="19">
        <v>0</v>
      </c>
      <c r="Q306" s="19">
        <v>0</v>
      </c>
      <c r="R306" s="19">
        <v>0</v>
      </c>
      <c r="S306" s="76">
        <v>0</v>
      </c>
    </row>
    <row r="307" spans="1:19" x14ac:dyDescent="0.2">
      <c r="A307" s="1022" t="s">
        <v>75</v>
      </c>
      <c r="B307" s="826"/>
      <c r="C307" s="826"/>
      <c r="D307" s="826"/>
      <c r="E307" s="826"/>
      <c r="F307" s="826"/>
      <c r="G307" s="826"/>
      <c r="H307" s="826"/>
      <c r="I307" s="826"/>
      <c r="J307" s="826"/>
      <c r="K307" s="826"/>
      <c r="L307" s="826"/>
      <c r="M307" s="826"/>
      <c r="N307" s="826"/>
      <c r="O307" s="826"/>
      <c r="P307" s="826"/>
      <c r="Q307" s="826"/>
      <c r="R307" s="826"/>
      <c r="S307" s="1023"/>
    </row>
    <row r="308" spans="1:19" s="5" customFormat="1" ht="11.25" customHeight="1" x14ac:dyDescent="0.2">
      <c r="A308" s="75">
        <v>0</v>
      </c>
      <c r="B308" s="19">
        <v>0</v>
      </c>
      <c r="C308" s="19">
        <v>0</v>
      </c>
      <c r="D308" s="19">
        <v>0</v>
      </c>
      <c r="E308" s="19">
        <v>0</v>
      </c>
      <c r="F308" s="19">
        <v>0</v>
      </c>
      <c r="G308" s="19">
        <v>0</v>
      </c>
      <c r="H308" s="19">
        <v>0</v>
      </c>
      <c r="I308" s="19">
        <v>0</v>
      </c>
      <c r="J308" s="19">
        <v>0</v>
      </c>
      <c r="K308" s="19">
        <v>0</v>
      </c>
      <c r="L308" s="19">
        <v>0</v>
      </c>
      <c r="M308" s="19">
        <v>0</v>
      </c>
      <c r="N308" s="19">
        <v>0</v>
      </c>
      <c r="O308" s="19">
        <v>0</v>
      </c>
      <c r="P308" s="19">
        <v>0</v>
      </c>
      <c r="Q308" s="19">
        <v>0</v>
      </c>
      <c r="R308" s="19">
        <v>0</v>
      </c>
      <c r="S308" s="76">
        <v>0</v>
      </c>
    </row>
    <row r="309" spans="1:19" x14ac:dyDescent="0.2">
      <c r="A309" s="1022" t="s">
        <v>76</v>
      </c>
      <c r="B309" s="826"/>
      <c r="C309" s="826"/>
      <c r="D309" s="826"/>
      <c r="E309" s="826"/>
      <c r="F309" s="826"/>
      <c r="G309" s="826"/>
      <c r="H309" s="826"/>
      <c r="I309" s="826"/>
      <c r="J309" s="826"/>
      <c r="K309" s="826"/>
      <c r="L309" s="826"/>
      <c r="M309" s="826"/>
      <c r="N309" s="826"/>
      <c r="O309" s="826"/>
      <c r="P309" s="826"/>
      <c r="Q309" s="826"/>
      <c r="R309" s="826"/>
      <c r="S309" s="1023"/>
    </row>
    <row r="310" spans="1:19" s="5" customFormat="1" ht="11.25" customHeight="1" x14ac:dyDescent="0.2">
      <c r="A310" s="75">
        <v>0</v>
      </c>
      <c r="B310" s="19">
        <v>0</v>
      </c>
      <c r="C310" s="19">
        <v>0</v>
      </c>
      <c r="D310" s="19">
        <v>0</v>
      </c>
      <c r="E310" s="19">
        <v>0</v>
      </c>
      <c r="F310" s="19">
        <v>0</v>
      </c>
      <c r="G310" s="19">
        <v>0</v>
      </c>
      <c r="H310" s="19">
        <v>0</v>
      </c>
      <c r="I310" s="19">
        <v>0</v>
      </c>
      <c r="J310" s="19">
        <v>0</v>
      </c>
      <c r="K310" s="19">
        <v>0</v>
      </c>
      <c r="L310" s="19">
        <v>0</v>
      </c>
      <c r="M310" s="19">
        <v>0</v>
      </c>
      <c r="N310" s="19">
        <v>0</v>
      </c>
      <c r="O310" s="19">
        <v>0</v>
      </c>
      <c r="P310" s="19">
        <v>0</v>
      </c>
      <c r="Q310" s="19">
        <v>0</v>
      </c>
      <c r="R310" s="19">
        <v>0</v>
      </c>
      <c r="S310" s="76">
        <v>0</v>
      </c>
    </row>
    <row r="311" spans="1:19" x14ac:dyDescent="0.2">
      <c r="A311" s="1022" t="s">
        <v>77</v>
      </c>
      <c r="B311" s="826"/>
      <c r="C311" s="826"/>
      <c r="D311" s="826"/>
      <c r="E311" s="826"/>
      <c r="F311" s="826"/>
      <c r="G311" s="826"/>
      <c r="H311" s="826"/>
      <c r="I311" s="826"/>
      <c r="J311" s="826"/>
      <c r="K311" s="826"/>
      <c r="L311" s="826"/>
      <c r="M311" s="826"/>
      <c r="N311" s="826"/>
      <c r="O311" s="826"/>
      <c r="P311" s="826"/>
      <c r="Q311" s="826"/>
      <c r="R311" s="826"/>
      <c r="S311" s="1023"/>
    </row>
    <row r="312" spans="1:19" s="5" customFormat="1" ht="11.25" customHeight="1" x14ac:dyDescent="0.2">
      <c r="A312" s="75">
        <v>0</v>
      </c>
      <c r="B312" s="19">
        <v>0</v>
      </c>
      <c r="C312" s="19">
        <v>0</v>
      </c>
      <c r="D312" s="19">
        <v>0</v>
      </c>
      <c r="E312" s="19">
        <v>0</v>
      </c>
      <c r="F312" s="19">
        <v>0</v>
      </c>
      <c r="G312" s="19">
        <v>0</v>
      </c>
      <c r="H312" s="19">
        <v>0</v>
      </c>
      <c r="I312" s="19">
        <v>0</v>
      </c>
      <c r="J312" s="19">
        <v>0</v>
      </c>
      <c r="K312" s="19">
        <v>0</v>
      </c>
      <c r="L312" s="19">
        <v>0</v>
      </c>
      <c r="M312" s="19">
        <v>0</v>
      </c>
      <c r="N312" s="19">
        <v>0</v>
      </c>
      <c r="O312" s="19">
        <v>0</v>
      </c>
      <c r="P312" s="19">
        <v>0</v>
      </c>
      <c r="Q312" s="19">
        <v>0</v>
      </c>
      <c r="R312" s="19">
        <v>0</v>
      </c>
      <c r="S312" s="76">
        <v>0</v>
      </c>
    </row>
    <row r="313" spans="1:19" x14ac:dyDescent="0.2">
      <c r="A313" s="1022" t="s">
        <v>78</v>
      </c>
      <c r="B313" s="826"/>
      <c r="C313" s="826"/>
      <c r="D313" s="826"/>
      <c r="E313" s="826"/>
      <c r="F313" s="826"/>
      <c r="G313" s="826"/>
      <c r="H313" s="826"/>
      <c r="I313" s="826"/>
      <c r="J313" s="826"/>
      <c r="K313" s="826"/>
      <c r="L313" s="826"/>
      <c r="M313" s="826"/>
      <c r="N313" s="826"/>
      <c r="O313" s="826"/>
      <c r="P313" s="826"/>
      <c r="Q313" s="826"/>
      <c r="R313" s="826"/>
      <c r="S313" s="1023"/>
    </row>
    <row r="314" spans="1:19" s="5" customFormat="1" ht="11.25" customHeight="1" x14ac:dyDescent="0.2">
      <c r="A314" s="75">
        <v>0</v>
      </c>
      <c r="B314" s="19">
        <v>0</v>
      </c>
      <c r="C314" s="19">
        <v>0</v>
      </c>
      <c r="D314" s="19">
        <v>0</v>
      </c>
      <c r="E314" s="19">
        <v>0</v>
      </c>
      <c r="F314" s="19">
        <v>0</v>
      </c>
      <c r="G314" s="19">
        <v>0</v>
      </c>
      <c r="H314" s="19">
        <v>0</v>
      </c>
      <c r="I314" s="19">
        <v>0</v>
      </c>
      <c r="J314" s="19">
        <v>0</v>
      </c>
      <c r="K314" s="19">
        <v>0</v>
      </c>
      <c r="L314" s="19">
        <v>0</v>
      </c>
      <c r="M314" s="19">
        <v>0</v>
      </c>
      <c r="N314" s="19">
        <v>0</v>
      </c>
      <c r="O314" s="19">
        <v>0</v>
      </c>
      <c r="P314" s="19">
        <v>0</v>
      </c>
      <c r="Q314" s="19">
        <v>0</v>
      </c>
      <c r="R314" s="19">
        <v>0</v>
      </c>
      <c r="S314" s="76">
        <v>0</v>
      </c>
    </row>
    <row r="315" spans="1:19" x14ac:dyDescent="0.2">
      <c r="A315" s="1022" t="s">
        <v>79</v>
      </c>
      <c r="B315" s="826"/>
      <c r="C315" s="826"/>
      <c r="D315" s="826"/>
      <c r="E315" s="826"/>
      <c r="F315" s="826"/>
      <c r="G315" s="826"/>
      <c r="H315" s="826"/>
      <c r="I315" s="826"/>
      <c r="J315" s="826"/>
      <c r="K315" s="826"/>
      <c r="L315" s="826"/>
      <c r="M315" s="826"/>
      <c r="N315" s="826"/>
      <c r="O315" s="826"/>
      <c r="P315" s="826"/>
      <c r="Q315" s="826"/>
      <c r="R315" s="826"/>
      <c r="S315" s="1023"/>
    </row>
    <row r="316" spans="1:19" s="5" customFormat="1" ht="11.25" customHeight="1" x14ac:dyDescent="0.2">
      <c r="A316" s="75">
        <v>0</v>
      </c>
      <c r="B316" s="19">
        <v>0</v>
      </c>
      <c r="C316" s="19">
        <v>0</v>
      </c>
      <c r="D316" s="19">
        <v>0</v>
      </c>
      <c r="E316" s="19">
        <v>0</v>
      </c>
      <c r="F316" s="19">
        <v>0</v>
      </c>
      <c r="G316" s="19">
        <v>0</v>
      </c>
      <c r="H316" s="19">
        <v>0</v>
      </c>
      <c r="I316" s="19">
        <v>0</v>
      </c>
      <c r="J316" s="19">
        <v>0</v>
      </c>
      <c r="K316" s="19">
        <v>0</v>
      </c>
      <c r="L316" s="19">
        <v>0</v>
      </c>
      <c r="M316" s="19">
        <v>0</v>
      </c>
      <c r="N316" s="19">
        <v>0</v>
      </c>
      <c r="O316" s="19">
        <v>0</v>
      </c>
      <c r="P316" s="19">
        <v>0</v>
      </c>
      <c r="Q316" s="19">
        <v>0</v>
      </c>
      <c r="R316" s="19">
        <v>0</v>
      </c>
      <c r="S316" s="76">
        <v>0</v>
      </c>
    </row>
    <row r="317" spans="1:19" x14ac:dyDescent="0.2">
      <c r="A317" s="1022" t="s">
        <v>80</v>
      </c>
      <c r="B317" s="826"/>
      <c r="C317" s="826"/>
      <c r="D317" s="826"/>
      <c r="E317" s="826"/>
      <c r="F317" s="826"/>
      <c r="G317" s="826"/>
      <c r="H317" s="826"/>
      <c r="I317" s="826"/>
      <c r="J317" s="826"/>
      <c r="K317" s="826"/>
      <c r="L317" s="826"/>
      <c r="M317" s="826"/>
      <c r="N317" s="826"/>
      <c r="O317" s="826"/>
      <c r="P317" s="826"/>
      <c r="Q317" s="826"/>
      <c r="R317" s="826"/>
      <c r="S317" s="1023"/>
    </row>
    <row r="318" spans="1:19" s="820" customFormat="1" x14ac:dyDescent="0.2">
      <c r="A318" s="75">
        <v>0</v>
      </c>
      <c r="B318" s="19">
        <v>0</v>
      </c>
      <c r="C318" s="19">
        <v>0</v>
      </c>
      <c r="D318" s="19">
        <v>0</v>
      </c>
      <c r="E318" s="19">
        <v>0</v>
      </c>
      <c r="F318" s="19">
        <v>0</v>
      </c>
      <c r="G318" s="19">
        <v>0</v>
      </c>
      <c r="H318" s="19">
        <v>0</v>
      </c>
      <c r="I318" s="19">
        <v>0</v>
      </c>
      <c r="J318" s="19">
        <v>0</v>
      </c>
      <c r="K318" s="19">
        <v>0</v>
      </c>
      <c r="L318" s="19">
        <v>0</v>
      </c>
      <c r="M318" s="19">
        <v>0</v>
      </c>
      <c r="N318" s="19">
        <v>0</v>
      </c>
      <c r="O318" s="19">
        <v>0</v>
      </c>
      <c r="P318" s="19">
        <v>0</v>
      </c>
      <c r="Q318" s="19">
        <v>0</v>
      </c>
      <c r="R318" s="19">
        <v>0</v>
      </c>
      <c r="S318" s="76">
        <v>0</v>
      </c>
    </row>
    <row r="319" spans="1:19" s="293" customFormat="1" x14ac:dyDescent="0.2">
      <c r="A319" s="1465" t="s">
        <v>181</v>
      </c>
      <c r="B319" s="900"/>
      <c r="C319" s="900"/>
      <c r="D319" s="900"/>
      <c r="E319" s="900"/>
      <c r="F319" s="900"/>
      <c r="G319" s="900"/>
      <c r="H319" s="900"/>
      <c r="I319" s="900"/>
      <c r="J319" s="900"/>
      <c r="K319" s="900"/>
      <c r="L319" s="900"/>
      <c r="M319" s="900"/>
      <c r="N319" s="900"/>
      <c r="O319" s="900"/>
      <c r="P319" s="900"/>
      <c r="Q319" s="900"/>
      <c r="R319" s="900"/>
      <c r="S319" s="900"/>
    </row>
    <row r="320" spans="1:19" s="293" customFormat="1" x14ac:dyDescent="0.2">
      <c r="A320" s="312">
        <f>SUM(A296+A298+A300+A302+A304+A306+A308+A310+A312+A314+A316+A318)</f>
        <v>0</v>
      </c>
      <c r="B320" s="312">
        <f t="shared" ref="B320:S320" si="7">SUM(B296+B298+B300+B302+B304+B306+B308+B310+B312+B314+B316+B318)</f>
        <v>0</v>
      </c>
      <c r="C320" s="312">
        <f t="shared" si="7"/>
        <v>0</v>
      </c>
      <c r="D320" s="312">
        <f t="shared" si="7"/>
        <v>0</v>
      </c>
      <c r="E320" s="312">
        <f t="shared" si="7"/>
        <v>0</v>
      </c>
      <c r="F320" s="312">
        <f t="shared" si="7"/>
        <v>0</v>
      </c>
      <c r="G320" s="312">
        <f t="shared" si="7"/>
        <v>0</v>
      </c>
      <c r="H320" s="312">
        <f t="shared" si="7"/>
        <v>0</v>
      </c>
      <c r="I320" s="312">
        <f t="shared" si="7"/>
        <v>0</v>
      </c>
      <c r="J320" s="312">
        <f t="shared" si="7"/>
        <v>0</v>
      </c>
      <c r="K320" s="312">
        <f t="shared" si="7"/>
        <v>0</v>
      </c>
      <c r="L320" s="312">
        <f t="shared" si="7"/>
        <v>0</v>
      </c>
      <c r="M320" s="312">
        <f t="shared" si="7"/>
        <v>0</v>
      </c>
      <c r="N320" s="312">
        <f t="shared" si="7"/>
        <v>0</v>
      </c>
      <c r="O320" s="312">
        <f t="shared" si="7"/>
        <v>0</v>
      </c>
      <c r="P320" s="312">
        <f t="shared" si="7"/>
        <v>0</v>
      </c>
      <c r="Q320" s="312">
        <f t="shared" si="7"/>
        <v>0</v>
      </c>
      <c r="R320" s="312">
        <f t="shared" si="7"/>
        <v>0</v>
      </c>
      <c r="S320" s="312">
        <f t="shared" si="7"/>
        <v>0</v>
      </c>
    </row>
    <row r="321" spans="1:19" ht="13.5" thickBot="1" x14ac:dyDescent="0.25">
      <c r="A321" s="1027"/>
      <c r="B321" s="1028"/>
      <c r="C321" s="1028"/>
      <c r="D321" s="1028"/>
      <c r="E321" s="1028"/>
      <c r="F321" s="1028"/>
      <c r="G321" s="1028"/>
      <c r="H321" s="1028"/>
      <c r="I321" s="1028"/>
      <c r="J321" s="1028"/>
      <c r="K321" s="1028"/>
      <c r="L321" s="1028"/>
      <c r="M321" s="1028"/>
      <c r="N321" s="1028"/>
      <c r="O321" s="1028"/>
      <c r="P321" s="1028"/>
      <c r="Q321" s="1028"/>
      <c r="R321" s="1028"/>
      <c r="S321" s="1029"/>
    </row>
    <row r="322" spans="1:19" ht="24" customHeight="1" x14ac:dyDescent="0.2">
      <c r="A322" s="1044" t="s">
        <v>3787</v>
      </c>
      <c r="B322" s="1045"/>
      <c r="C322" s="1045"/>
      <c r="D322" s="1045"/>
      <c r="E322" s="1045"/>
      <c r="F322" s="1045"/>
      <c r="G322" s="1045"/>
      <c r="H322" s="1045"/>
      <c r="I322" s="1045"/>
      <c r="J322" s="1045"/>
      <c r="K322" s="1045"/>
      <c r="L322" s="1045"/>
      <c r="M322" s="1045"/>
      <c r="N322" s="1045"/>
      <c r="O322" s="1045"/>
      <c r="P322" s="1045"/>
      <c r="Q322" s="1045"/>
      <c r="R322" s="1045"/>
      <c r="S322" s="1046"/>
    </row>
    <row r="323" spans="1:19" x14ac:dyDescent="0.2">
      <c r="A323" s="1039" t="s">
        <v>173</v>
      </c>
      <c r="B323" s="957"/>
      <c r="C323" s="957"/>
      <c r="D323" s="957"/>
      <c r="E323" s="957"/>
      <c r="F323" s="957"/>
      <c r="G323" s="957"/>
      <c r="H323" s="957"/>
      <c r="I323" s="957"/>
      <c r="J323" s="957"/>
      <c r="K323" s="957"/>
      <c r="L323" s="957"/>
      <c r="M323" s="957"/>
      <c r="N323" s="957"/>
      <c r="O323" s="957"/>
      <c r="P323" s="957"/>
      <c r="Q323" s="957"/>
      <c r="R323" s="957"/>
      <c r="S323" s="1466"/>
    </row>
    <row r="324" spans="1:19" x14ac:dyDescent="0.2">
      <c r="A324" s="1039" t="s">
        <v>1694</v>
      </c>
      <c r="B324" s="834"/>
      <c r="C324" s="834"/>
      <c r="D324" s="834"/>
      <c r="E324" s="834"/>
      <c r="F324" s="834"/>
      <c r="G324" s="834"/>
      <c r="H324" s="834"/>
      <c r="I324" s="834"/>
      <c r="J324" s="834"/>
      <c r="K324" s="834"/>
      <c r="L324" s="834"/>
      <c r="M324" s="834"/>
      <c r="N324" s="834"/>
      <c r="O324" s="834"/>
      <c r="P324" s="834"/>
      <c r="Q324" s="834"/>
      <c r="R324" s="834"/>
      <c r="S324" s="1040"/>
    </row>
    <row r="325" spans="1:19" x14ac:dyDescent="0.2">
      <c r="A325" s="1039" t="s">
        <v>538</v>
      </c>
      <c r="B325" s="834"/>
      <c r="C325" s="834"/>
      <c r="D325" s="834"/>
      <c r="E325" s="834"/>
      <c r="F325" s="834"/>
      <c r="G325" s="834"/>
      <c r="H325" s="834"/>
      <c r="I325" s="834"/>
      <c r="J325" s="834"/>
      <c r="K325" s="834"/>
      <c r="L325" s="834"/>
      <c r="M325" s="834"/>
      <c r="N325" s="834"/>
      <c r="O325" s="834"/>
      <c r="P325" s="834"/>
      <c r="Q325" s="834"/>
      <c r="R325" s="834"/>
      <c r="S325" s="1040"/>
    </row>
    <row r="326" spans="1:19" x14ac:dyDescent="0.2">
      <c r="A326" s="1039" t="s">
        <v>1695</v>
      </c>
      <c r="B326" s="834"/>
      <c r="C326" s="834"/>
      <c r="D326" s="834"/>
      <c r="E326" s="834"/>
      <c r="F326" s="834"/>
      <c r="G326" s="834"/>
      <c r="H326" s="834"/>
      <c r="I326" s="834"/>
      <c r="J326" s="834"/>
      <c r="K326" s="834"/>
      <c r="L326" s="834"/>
      <c r="M326" s="834"/>
      <c r="N326" s="834"/>
      <c r="O326" s="834"/>
      <c r="P326" s="834"/>
      <c r="Q326" s="834"/>
      <c r="R326" s="834"/>
      <c r="S326" s="1040"/>
    </row>
    <row r="327" spans="1:19" x14ac:dyDescent="0.2">
      <c r="A327" s="1039" t="s">
        <v>1696</v>
      </c>
      <c r="B327" s="834"/>
      <c r="C327" s="834"/>
      <c r="D327" s="834"/>
      <c r="E327" s="834"/>
      <c r="F327" s="834"/>
      <c r="G327" s="834"/>
      <c r="H327" s="834"/>
      <c r="I327" s="834"/>
      <c r="J327" s="834"/>
      <c r="K327" s="834"/>
      <c r="L327" s="834"/>
      <c r="M327" s="834"/>
      <c r="N327" s="834"/>
      <c r="O327" s="834"/>
      <c r="P327" s="834"/>
      <c r="Q327" s="834"/>
      <c r="R327" s="834"/>
      <c r="S327" s="1040"/>
    </row>
    <row r="328" spans="1:19" x14ac:dyDescent="0.2">
      <c r="A328" s="1039" t="s">
        <v>1697</v>
      </c>
      <c r="B328" s="834"/>
      <c r="C328" s="834"/>
      <c r="D328" s="834"/>
      <c r="E328" s="834"/>
      <c r="F328" s="834"/>
      <c r="G328" s="834"/>
      <c r="H328" s="834"/>
      <c r="I328" s="834"/>
      <c r="J328" s="834"/>
      <c r="K328" s="834"/>
      <c r="L328" s="834"/>
      <c r="M328" s="834"/>
      <c r="N328" s="834"/>
      <c r="O328" s="834"/>
      <c r="P328" s="834"/>
      <c r="Q328" s="834"/>
      <c r="R328" s="834"/>
      <c r="S328" s="1040"/>
    </row>
    <row r="329" spans="1:19" x14ac:dyDescent="0.2">
      <c r="A329" s="1039" t="s">
        <v>1698</v>
      </c>
      <c r="B329" s="834"/>
      <c r="C329" s="834"/>
      <c r="D329" s="834"/>
      <c r="E329" s="834"/>
      <c r="F329" s="834"/>
      <c r="G329" s="834"/>
      <c r="H329" s="834"/>
      <c r="I329" s="834"/>
      <c r="J329" s="834"/>
      <c r="K329" s="834"/>
      <c r="L329" s="834"/>
      <c r="M329" s="834"/>
      <c r="N329" s="834"/>
      <c r="O329" s="834"/>
      <c r="P329" s="834"/>
      <c r="Q329" s="834"/>
      <c r="R329" s="834"/>
      <c r="S329" s="1040"/>
    </row>
    <row r="330" spans="1:19" x14ac:dyDescent="0.2">
      <c r="A330" s="1039" t="s">
        <v>1699</v>
      </c>
      <c r="B330" s="834"/>
      <c r="C330" s="834"/>
      <c r="D330" s="834"/>
      <c r="E330" s="834"/>
      <c r="F330" s="834"/>
      <c r="G330" s="834"/>
      <c r="H330" s="834"/>
      <c r="I330" s="834"/>
      <c r="J330" s="834"/>
      <c r="K330" s="834"/>
      <c r="L330" s="834"/>
      <c r="M330" s="834"/>
      <c r="N330" s="834"/>
      <c r="O330" s="834"/>
      <c r="P330" s="834"/>
      <c r="Q330" s="834"/>
      <c r="R330" s="834"/>
      <c r="S330" s="1040"/>
    </row>
    <row r="331" spans="1:19" x14ac:dyDescent="0.2">
      <c r="A331" s="1041" t="s">
        <v>1700</v>
      </c>
      <c r="B331" s="837"/>
      <c r="C331" s="837"/>
      <c r="D331" s="837"/>
      <c r="E331" s="837"/>
      <c r="F331" s="837"/>
      <c r="G331" s="837"/>
      <c r="H331" s="837"/>
      <c r="I331" s="837"/>
      <c r="J331" s="837"/>
      <c r="K331" s="837"/>
      <c r="L331" s="837"/>
      <c r="M331" s="837"/>
      <c r="N331" s="837"/>
      <c r="O331" s="837"/>
      <c r="P331" s="837"/>
      <c r="Q331" s="837"/>
      <c r="R331" s="837"/>
      <c r="S331" s="1042"/>
    </row>
    <row r="332" spans="1:19" ht="32.25" customHeight="1" x14ac:dyDescent="0.2">
      <c r="A332" s="1038" t="s">
        <v>41</v>
      </c>
      <c r="B332" s="831"/>
      <c r="C332" s="831"/>
      <c r="D332" s="831" t="s">
        <v>42</v>
      </c>
      <c r="E332" s="831"/>
      <c r="F332" s="831" t="s">
        <v>43</v>
      </c>
      <c r="G332" s="831"/>
      <c r="H332" s="831"/>
      <c r="I332" s="831" t="s">
        <v>44</v>
      </c>
      <c r="J332" s="831"/>
      <c r="K332" s="827" t="s">
        <v>45</v>
      </c>
      <c r="L332" s="839"/>
      <c r="M332" s="839"/>
      <c r="N332" s="840"/>
      <c r="O332" s="841" t="s">
        <v>46</v>
      </c>
      <c r="P332" s="841"/>
      <c r="Q332" s="842"/>
      <c r="R332" s="831" t="s">
        <v>47</v>
      </c>
      <c r="S332" s="1036"/>
    </row>
    <row r="333" spans="1:19" ht="27" customHeight="1" x14ac:dyDescent="0.2">
      <c r="A333" s="1037" t="s">
        <v>48</v>
      </c>
      <c r="B333" s="830" t="s">
        <v>49</v>
      </c>
      <c r="C333" s="852" t="s">
        <v>50</v>
      </c>
      <c r="D333" s="830" t="s">
        <v>51</v>
      </c>
      <c r="E333" s="830" t="s">
        <v>52</v>
      </c>
      <c r="F333" s="827" t="s">
        <v>53</v>
      </c>
      <c r="G333" s="828"/>
      <c r="H333" s="829"/>
      <c r="I333" s="830" t="s">
        <v>54</v>
      </c>
      <c r="J333" s="830" t="s">
        <v>55</v>
      </c>
      <c r="K333" s="827" t="s">
        <v>56</v>
      </c>
      <c r="L333" s="829"/>
      <c r="M333" s="827" t="s">
        <v>57</v>
      </c>
      <c r="N333" s="829"/>
      <c r="O333" s="830" t="s">
        <v>58</v>
      </c>
      <c r="P333" s="830" t="s">
        <v>59</v>
      </c>
      <c r="Q333" s="830" t="s">
        <v>60</v>
      </c>
      <c r="R333" s="830" t="s">
        <v>61</v>
      </c>
      <c r="S333" s="1035" t="s">
        <v>62</v>
      </c>
    </row>
    <row r="334" spans="1:19" ht="62.25" customHeight="1" x14ac:dyDescent="0.2">
      <c r="A334" s="1038"/>
      <c r="B334" s="831"/>
      <c r="C334" s="853"/>
      <c r="D334" s="831"/>
      <c r="E334" s="831"/>
      <c r="F334" s="149" t="s">
        <v>63</v>
      </c>
      <c r="G334" s="149" t="s">
        <v>64</v>
      </c>
      <c r="H334" s="149" t="s">
        <v>65</v>
      </c>
      <c r="I334" s="831"/>
      <c r="J334" s="831"/>
      <c r="K334" s="152" t="s">
        <v>66</v>
      </c>
      <c r="L334" s="152" t="s">
        <v>67</v>
      </c>
      <c r="M334" s="152" t="s">
        <v>68</v>
      </c>
      <c r="N334" s="152" t="s">
        <v>67</v>
      </c>
      <c r="O334" s="831"/>
      <c r="P334" s="831"/>
      <c r="Q334" s="831"/>
      <c r="R334" s="831"/>
      <c r="S334" s="1036"/>
    </row>
    <row r="335" spans="1:19" x14ac:dyDescent="0.2">
      <c r="A335" s="1022" t="s">
        <v>69</v>
      </c>
      <c r="B335" s="826"/>
      <c r="C335" s="826"/>
      <c r="D335" s="826"/>
      <c r="E335" s="826"/>
      <c r="F335" s="826"/>
      <c r="G335" s="826"/>
      <c r="H335" s="826"/>
      <c r="I335" s="826"/>
      <c r="J335" s="826"/>
      <c r="K335" s="826"/>
      <c r="L335" s="826"/>
      <c r="M335" s="826"/>
      <c r="N335" s="826"/>
      <c r="O335" s="826"/>
      <c r="P335" s="826"/>
      <c r="Q335" s="826"/>
      <c r="R335" s="826"/>
      <c r="S335" s="1023"/>
    </row>
    <row r="336" spans="1:19" x14ac:dyDescent="0.2">
      <c r="A336" s="75">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76">
        <v>0</v>
      </c>
    </row>
    <row r="337" spans="1:19" x14ac:dyDescent="0.2">
      <c r="A337" s="1022" t="s">
        <v>70</v>
      </c>
      <c r="B337" s="826"/>
      <c r="C337" s="826"/>
      <c r="D337" s="826"/>
      <c r="E337" s="826"/>
      <c r="F337" s="826"/>
      <c r="G337" s="826"/>
      <c r="H337" s="826"/>
      <c r="I337" s="826"/>
      <c r="J337" s="826"/>
      <c r="K337" s="826"/>
      <c r="L337" s="826"/>
      <c r="M337" s="826"/>
      <c r="N337" s="826"/>
      <c r="O337" s="826"/>
      <c r="P337" s="826"/>
      <c r="Q337" s="826"/>
      <c r="R337" s="826"/>
      <c r="S337" s="1023"/>
    </row>
    <row r="338" spans="1:19" s="369" customFormat="1" x14ac:dyDescent="0.2">
      <c r="A338" s="75">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76">
        <v>0</v>
      </c>
    </row>
    <row r="339" spans="1:19" x14ac:dyDescent="0.2">
      <c r="A339" s="1022" t="s">
        <v>71</v>
      </c>
      <c r="B339" s="826"/>
      <c r="C339" s="826"/>
      <c r="D339" s="826"/>
      <c r="E339" s="826"/>
      <c r="F339" s="826"/>
      <c r="G339" s="826"/>
      <c r="H339" s="826"/>
      <c r="I339" s="826"/>
      <c r="J339" s="826"/>
      <c r="K339" s="826"/>
      <c r="L339" s="826"/>
      <c r="M339" s="826"/>
      <c r="N339" s="826"/>
      <c r="O339" s="826"/>
      <c r="P339" s="826"/>
      <c r="Q339" s="826"/>
      <c r="R339" s="826"/>
      <c r="S339" s="1023"/>
    </row>
    <row r="340" spans="1:19" s="494" customFormat="1" x14ac:dyDescent="0.2">
      <c r="A340" s="75">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76">
        <v>0</v>
      </c>
    </row>
    <row r="341" spans="1:19" x14ac:dyDescent="0.2">
      <c r="A341" s="1022" t="s">
        <v>72</v>
      </c>
      <c r="B341" s="826"/>
      <c r="C341" s="826"/>
      <c r="D341" s="826"/>
      <c r="E341" s="826"/>
      <c r="F341" s="826"/>
      <c r="G341" s="826"/>
      <c r="H341" s="826"/>
      <c r="I341" s="826"/>
      <c r="J341" s="826"/>
      <c r="K341" s="826"/>
      <c r="L341" s="826"/>
      <c r="M341" s="826"/>
      <c r="N341" s="826"/>
      <c r="O341" s="826"/>
      <c r="P341" s="826"/>
      <c r="Q341" s="826"/>
      <c r="R341" s="826"/>
      <c r="S341" s="1023"/>
    </row>
    <row r="342" spans="1:19" s="571" customFormat="1" x14ac:dyDescent="0.2">
      <c r="A342" s="75">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76">
        <v>0</v>
      </c>
    </row>
    <row r="343" spans="1:19" x14ac:dyDescent="0.2">
      <c r="A343" s="1033" t="s">
        <v>73</v>
      </c>
      <c r="B343" s="832"/>
      <c r="C343" s="832"/>
      <c r="D343" s="832"/>
      <c r="E343" s="832"/>
      <c r="F343" s="832"/>
      <c r="G343" s="832"/>
      <c r="H343" s="832"/>
      <c r="I343" s="832"/>
      <c r="J343" s="832"/>
      <c r="K343" s="832"/>
      <c r="L343" s="832"/>
      <c r="M343" s="832"/>
      <c r="N343" s="832"/>
      <c r="O343" s="832"/>
      <c r="P343" s="832"/>
      <c r="Q343" s="832"/>
      <c r="R343" s="832"/>
      <c r="S343" s="1034"/>
    </row>
    <row r="344" spans="1:19" s="606" customFormat="1" x14ac:dyDescent="0.2">
      <c r="A344" s="75">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76">
        <v>0</v>
      </c>
    </row>
    <row r="345" spans="1:19" x14ac:dyDescent="0.2">
      <c r="A345" s="1022" t="s">
        <v>74</v>
      </c>
      <c r="B345" s="826"/>
      <c r="C345" s="826"/>
      <c r="D345" s="826"/>
      <c r="E345" s="826"/>
      <c r="F345" s="826"/>
      <c r="G345" s="826"/>
      <c r="H345" s="826"/>
      <c r="I345" s="826"/>
      <c r="J345" s="826"/>
      <c r="K345" s="826"/>
      <c r="L345" s="826"/>
      <c r="M345" s="826"/>
      <c r="N345" s="826"/>
      <c r="O345" s="826"/>
      <c r="P345" s="826"/>
      <c r="Q345" s="826"/>
      <c r="R345" s="826"/>
      <c r="S345" s="1023"/>
    </row>
    <row r="346" spans="1:19" s="631" customFormat="1" x14ac:dyDescent="0.2">
      <c r="A346" s="75">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76">
        <v>0</v>
      </c>
    </row>
    <row r="347" spans="1:19" x14ac:dyDescent="0.2">
      <c r="A347" s="1022" t="s">
        <v>75</v>
      </c>
      <c r="B347" s="826"/>
      <c r="C347" s="826"/>
      <c r="D347" s="826"/>
      <c r="E347" s="826"/>
      <c r="F347" s="826"/>
      <c r="G347" s="826"/>
      <c r="H347" s="826"/>
      <c r="I347" s="826"/>
      <c r="J347" s="826"/>
      <c r="K347" s="826"/>
      <c r="L347" s="826"/>
      <c r="M347" s="826"/>
      <c r="N347" s="826"/>
      <c r="O347" s="826"/>
      <c r="P347" s="826"/>
      <c r="Q347" s="826"/>
      <c r="R347" s="826"/>
      <c r="S347" s="1023"/>
    </row>
    <row r="348" spans="1:19" s="5" customFormat="1" ht="11.25" customHeight="1" x14ac:dyDescent="0.2">
      <c r="A348" s="75">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76">
        <v>0</v>
      </c>
    </row>
    <row r="349" spans="1:19" x14ac:dyDescent="0.2">
      <c r="A349" s="1022" t="s">
        <v>76</v>
      </c>
      <c r="B349" s="826"/>
      <c r="C349" s="826"/>
      <c r="D349" s="826"/>
      <c r="E349" s="826"/>
      <c r="F349" s="826"/>
      <c r="G349" s="826"/>
      <c r="H349" s="826"/>
      <c r="I349" s="826"/>
      <c r="J349" s="826"/>
      <c r="K349" s="826"/>
      <c r="L349" s="826"/>
      <c r="M349" s="826"/>
      <c r="N349" s="826"/>
      <c r="O349" s="826"/>
      <c r="P349" s="826"/>
      <c r="Q349" s="826"/>
      <c r="R349" s="826"/>
      <c r="S349" s="1023"/>
    </row>
    <row r="350" spans="1:19" s="5" customFormat="1" ht="11.25" customHeight="1" x14ac:dyDescent="0.2">
      <c r="A350" s="75">
        <v>0</v>
      </c>
      <c r="B350" s="19">
        <v>0</v>
      </c>
      <c r="C350" s="19">
        <v>0</v>
      </c>
      <c r="D350" s="19">
        <v>0</v>
      </c>
      <c r="E350" s="19">
        <v>0</v>
      </c>
      <c r="F350" s="19">
        <v>0</v>
      </c>
      <c r="G350" s="19">
        <v>0</v>
      </c>
      <c r="H350" s="19">
        <v>0</v>
      </c>
      <c r="I350" s="19">
        <v>0</v>
      </c>
      <c r="J350" s="19">
        <v>0</v>
      </c>
      <c r="K350" s="19">
        <v>0</v>
      </c>
      <c r="L350" s="19">
        <v>0</v>
      </c>
      <c r="M350" s="19">
        <v>0</v>
      </c>
      <c r="N350" s="19">
        <v>0</v>
      </c>
      <c r="O350" s="19">
        <v>0</v>
      </c>
      <c r="P350" s="19">
        <v>0</v>
      </c>
      <c r="Q350" s="19">
        <v>0</v>
      </c>
      <c r="R350" s="19">
        <v>0</v>
      </c>
      <c r="S350" s="76">
        <v>0</v>
      </c>
    </row>
    <row r="351" spans="1:19" x14ac:dyDescent="0.2">
      <c r="A351" s="1022" t="s">
        <v>77</v>
      </c>
      <c r="B351" s="826"/>
      <c r="C351" s="826"/>
      <c r="D351" s="826"/>
      <c r="E351" s="826"/>
      <c r="F351" s="826"/>
      <c r="G351" s="826"/>
      <c r="H351" s="826"/>
      <c r="I351" s="826"/>
      <c r="J351" s="826"/>
      <c r="K351" s="826"/>
      <c r="L351" s="826"/>
      <c r="M351" s="826"/>
      <c r="N351" s="826"/>
      <c r="O351" s="826"/>
      <c r="P351" s="826"/>
      <c r="Q351" s="826"/>
      <c r="R351" s="826"/>
      <c r="S351" s="1023"/>
    </row>
    <row r="352" spans="1:19" s="5" customFormat="1" ht="11.25" customHeight="1" x14ac:dyDescent="0.2">
      <c r="A352" s="75">
        <v>0</v>
      </c>
      <c r="B352" s="19">
        <v>0</v>
      </c>
      <c r="C352" s="19">
        <v>0</v>
      </c>
      <c r="D352" s="19">
        <v>0</v>
      </c>
      <c r="E352" s="19">
        <v>0</v>
      </c>
      <c r="F352" s="19">
        <v>0</v>
      </c>
      <c r="G352" s="19">
        <v>0</v>
      </c>
      <c r="H352" s="19">
        <v>0</v>
      </c>
      <c r="I352" s="19">
        <v>0</v>
      </c>
      <c r="J352" s="19">
        <v>0</v>
      </c>
      <c r="K352" s="19">
        <v>0</v>
      </c>
      <c r="L352" s="19">
        <v>0</v>
      </c>
      <c r="M352" s="19">
        <v>0</v>
      </c>
      <c r="N352" s="19">
        <v>0</v>
      </c>
      <c r="O352" s="19">
        <v>0</v>
      </c>
      <c r="P352" s="19">
        <v>0</v>
      </c>
      <c r="Q352" s="19">
        <v>0</v>
      </c>
      <c r="R352" s="19">
        <v>0</v>
      </c>
      <c r="S352" s="76">
        <v>0</v>
      </c>
    </row>
    <row r="353" spans="1:19" x14ac:dyDescent="0.2">
      <c r="A353" s="1022" t="s">
        <v>78</v>
      </c>
      <c r="B353" s="826"/>
      <c r="C353" s="826"/>
      <c r="D353" s="826"/>
      <c r="E353" s="826"/>
      <c r="F353" s="826"/>
      <c r="G353" s="826"/>
      <c r="H353" s="826"/>
      <c r="I353" s="826"/>
      <c r="J353" s="826"/>
      <c r="K353" s="826"/>
      <c r="L353" s="826"/>
      <c r="M353" s="826"/>
      <c r="N353" s="826"/>
      <c r="O353" s="826"/>
      <c r="P353" s="826"/>
      <c r="Q353" s="826"/>
      <c r="R353" s="826"/>
      <c r="S353" s="1023"/>
    </row>
    <row r="354" spans="1:19" s="5" customFormat="1" ht="11.25" customHeight="1" x14ac:dyDescent="0.2">
      <c r="A354" s="75">
        <v>0</v>
      </c>
      <c r="B354" s="19">
        <v>0</v>
      </c>
      <c r="C354" s="19">
        <v>0</v>
      </c>
      <c r="D354" s="19">
        <v>0</v>
      </c>
      <c r="E354" s="19">
        <v>0</v>
      </c>
      <c r="F354" s="19">
        <v>0</v>
      </c>
      <c r="G354" s="19">
        <v>0</v>
      </c>
      <c r="H354" s="19">
        <v>0</v>
      </c>
      <c r="I354" s="19">
        <v>0</v>
      </c>
      <c r="J354" s="19">
        <v>0</v>
      </c>
      <c r="K354" s="19">
        <v>0</v>
      </c>
      <c r="L354" s="19">
        <v>0</v>
      </c>
      <c r="M354" s="19">
        <v>0</v>
      </c>
      <c r="N354" s="19">
        <v>0</v>
      </c>
      <c r="O354" s="19">
        <v>0</v>
      </c>
      <c r="P354" s="19">
        <v>0</v>
      </c>
      <c r="Q354" s="19">
        <v>0</v>
      </c>
      <c r="R354" s="19">
        <v>0</v>
      </c>
      <c r="S354" s="76">
        <v>0</v>
      </c>
    </row>
    <row r="355" spans="1:19" x14ac:dyDescent="0.2">
      <c r="A355" s="1022" t="s">
        <v>79</v>
      </c>
      <c r="B355" s="826"/>
      <c r="C355" s="826"/>
      <c r="D355" s="826"/>
      <c r="E355" s="826"/>
      <c r="F355" s="826"/>
      <c r="G355" s="826"/>
      <c r="H355" s="826"/>
      <c r="I355" s="826"/>
      <c r="J355" s="826"/>
      <c r="K355" s="826"/>
      <c r="L355" s="826"/>
      <c r="M355" s="826"/>
      <c r="N355" s="826"/>
      <c r="O355" s="826"/>
      <c r="P355" s="826"/>
      <c r="Q355" s="826"/>
      <c r="R355" s="826"/>
      <c r="S355" s="1023"/>
    </row>
    <row r="356" spans="1:19" s="5" customFormat="1" ht="11.25" customHeight="1" x14ac:dyDescent="0.2">
      <c r="A356" s="75">
        <v>0</v>
      </c>
      <c r="B356" s="19">
        <v>0</v>
      </c>
      <c r="C356" s="19">
        <v>0</v>
      </c>
      <c r="D356" s="19">
        <v>0</v>
      </c>
      <c r="E356" s="19">
        <v>0</v>
      </c>
      <c r="F356" s="19">
        <v>0</v>
      </c>
      <c r="G356" s="19">
        <v>0</v>
      </c>
      <c r="H356" s="19">
        <v>0</v>
      </c>
      <c r="I356" s="19">
        <v>0</v>
      </c>
      <c r="J356" s="19">
        <v>0</v>
      </c>
      <c r="K356" s="19">
        <v>0</v>
      </c>
      <c r="L356" s="19">
        <v>0</v>
      </c>
      <c r="M356" s="19">
        <v>0</v>
      </c>
      <c r="N356" s="19">
        <v>0</v>
      </c>
      <c r="O356" s="19">
        <v>0</v>
      </c>
      <c r="P356" s="19">
        <v>0</v>
      </c>
      <c r="Q356" s="19">
        <v>0</v>
      </c>
      <c r="R356" s="19">
        <v>0</v>
      </c>
      <c r="S356" s="76">
        <v>0</v>
      </c>
    </row>
    <row r="357" spans="1:19" x14ac:dyDescent="0.2">
      <c r="A357" s="1022" t="s">
        <v>80</v>
      </c>
      <c r="B357" s="826"/>
      <c r="C357" s="826"/>
      <c r="D357" s="826"/>
      <c r="E357" s="826"/>
      <c r="F357" s="826"/>
      <c r="G357" s="826"/>
      <c r="H357" s="826"/>
      <c r="I357" s="826"/>
      <c r="J357" s="826"/>
      <c r="K357" s="826"/>
      <c r="L357" s="826"/>
      <c r="M357" s="826"/>
      <c r="N357" s="826"/>
      <c r="O357" s="826"/>
      <c r="P357" s="826"/>
      <c r="Q357" s="826"/>
      <c r="R357" s="826"/>
      <c r="S357" s="1023"/>
    </row>
    <row r="358" spans="1:19" s="820" customFormat="1" x14ac:dyDescent="0.2">
      <c r="A358" s="75">
        <v>0</v>
      </c>
      <c r="B358" s="19">
        <v>0</v>
      </c>
      <c r="C358" s="19">
        <v>0</v>
      </c>
      <c r="D358" s="19">
        <v>0</v>
      </c>
      <c r="E358" s="19">
        <v>0</v>
      </c>
      <c r="F358" s="19">
        <v>0</v>
      </c>
      <c r="G358" s="19">
        <v>0</v>
      </c>
      <c r="H358" s="19">
        <v>0</v>
      </c>
      <c r="I358" s="19">
        <v>0</v>
      </c>
      <c r="J358" s="19">
        <v>0</v>
      </c>
      <c r="K358" s="19">
        <v>0</v>
      </c>
      <c r="L358" s="19">
        <v>0</v>
      </c>
      <c r="M358" s="19">
        <v>0</v>
      </c>
      <c r="N358" s="19">
        <v>0</v>
      </c>
      <c r="O358" s="19">
        <v>0</v>
      </c>
      <c r="P358" s="19">
        <v>0</v>
      </c>
      <c r="Q358" s="19">
        <v>0</v>
      </c>
      <c r="R358" s="19">
        <v>0</v>
      </c>
      <c r="S358" s="76">
        <v>0</v>
      </c>
    </row>
    <row r="359" spans="1:19" s="293" customFormat="1" x14ac:dyDescent="0.2">
      <c r="A359" s="1465" t="s">
        <v>181</v>
      </c>
      <c r="B359" s="900"/>
      <c r="C359" s="900"/>
      <c r="D359" s="900"/>
      <c r="E359" s="900"/>
      <c r="F359" s="900"/>
      <c r="G359" s="900"/>
      <c r="H359" s="900"/>
      <c r="I359" s="900"/>
      <c r="J359" s="900"/>
      <c r="K359" s="900"/>
      <c r="L359" s="900"/>
      <c r="M359" s="900"/>
      <c r="N359" s="900"/>
      <c r="O359" s="900"/>
      <c r="P359" s="900"/>
      <c r="Q359" s="900"/>
      <c r="R359" s="900"/>
      <c r="S359" s="900"/>
    </row>
    <row r="360" spans="1:19" s="293" customFormat="1" x14ac:dyDescent="0.2">
      <c r="A360" s="312">
        <f>SUM(A336+A338+A340+A342+A344+A346+A348+A350+A352+A354+A356+A358)</f>
        <v>0</v>
      </c>
      <c r="B360" s="312">
        <f t="shared" ref="B360:S360" si="8">SUM(B336+B338+B340+B342+B344+B346+B348+B350+B352+B354+B356+B358)</f>
        <v>0</v>
      </c>
      <c r="C360" s="312">
        <f t="shared" si="8"/>
        <v>0</v>
      </c>
      <c r="D360" s="312">
        <f t="shared" si="8"/>
        <v>0</v>
      </c>
      <c r="E360" s="312">
        <f t="shared" si="8"/>
        <v>0</v>
      </c>
      <c r="F360" s="312">
        <f t="shared" si="8"/>
        <v>0</v>
      </c>
      <c r="G360" s="312">
        <f t="shared" si="8"/>
        <v>0</v>
      </c>
      <c r="H360" s="312">
        <f t="shared" si="8"/>
        <v>0</v>
      </c>
      <c r="I360" s="312">
        <f t="shared" si="8"/>
        <v>0</v>
      </c>
      <c r="J360" s="312">
        <f t="shared" si="8"/>
        <v>0</v>
      </c>
      <c r="K360" s="312">
        <f t="shared" si="8"/>
        <v>0</v>
      </c>
      <c r="L360" s="312">
        <f t="shared" si="8"/>
        <v>0</v>
      </c>
      <c r="M360" s="312">
        <f t="shared" si="8"/>
        <v>0</v>
      </c>
      <c r="N360" s="312">
        <f t="shared" si="8"/>
        <v>0</v>
      </c>
      <c r="O360" s="312">
        <f t="shared" si="8"/>
        <v>0</v>
      </c>
      <c r="P360" s="312">
        <f t="shared" si="8"/>
        <v>0</v>
      </c>
      <c r="Q360" s="312">
        <f t="shared" si="8"/>
        <v>0</v>
      </c>
      <c r="R360" s="312">
        <f t="shared" si="8"/>
        <v>0</v>
      </c>
      <c r="S360" s="312">
        <f t="shared" si="8"/>
        <v>0</v>
      </c>
    </row>
    <row r="361" spans="1:19" ht="13.5" thickBot="1" x14ac:dyDescent="0.25">
      <c r="A361" s="1048"/>
      <c r="B361" s="824"/>
      <c r="C361" s="824"/>
      <c r="D361" s="824"/>
      <c r="E361" s="824"/>
      <c r="F361" s="824"/>
      <c r="G361" s="824"/>
      <c r="H361" s="824"/>
      <c r="I361" s="824"/>
      <c r="J361" s="824"/>
      <c r="K361" s="824"/>
      <c r="L361" s="824"/>
      <c r="M361" s="824"/>
      <c r="N361" s="824"/>
      <c r="O361" s="824"/>
      <c r="P361" s="824"/>
      <c r="Q361" s="824"/>
      <c r="R361" s="824"/>
      <c r="S361" s="1049"/>
    </row>
    <row r="362" spans="1:19" ht="21.75" customHeight="1" x14ac:dyDescent="0.2">
      <c r="A362" s="1044" t="s">
        <v>3788</v>
      </c>
      <c r="B362" s="1045"/>
      <c r="C362" s="1045"/>
      <c r="D362" s="1045"/>
      <c r="E362" s="1045"/>
      <c r="F362" s="1045"/>
      <c r="G362" s="1045"/>
      <c r="H362" s="1045"/>
      <c r="I362" s="1045"/>
      <c r="J362" s="1045"/>
      <c r="K362" s="1045"/>
      <c r="L362" s="1045"/>
      <c r="M362" s="1045"/>
      <c r="N362" s="1045"/>
      <c r="O362" s="1045"/>
      <c r="P362" s="1045"/>
      <c r="Q362" s="1045"/>
      <c r="R362" s="1045"/>
      <c r="S362" s="1046"/>
    </row>
    <row r="363" spans="1:19" x14ac:dyDescent="0.2">
      <c r="A363" s="1039" t="s">
        <v>173</v>
      </c>
      <c r="B363" s="957"/>
      <c r="C363" s="957"/>
      <c r="D363" s="957"/>
      <c r="E363" s="957"/>
      <c r="F363" s="957"/>
      <c r="G363" s="957"/>
      <c r="H363" s="957"/>
      <c r="I363" s="957"/>
      <c r="J363" s="957"/>
      <c r="K363" s="957"/>
      <c r="L363" s="957"/>
      <c r="M363" s="957"/>
      <c r="N363" s="957"/>
      <c r="O363" s="957"/>
      <c r="P363" s="957"/>
      <c r="Q363" s="957"/>
      <c r="R363" s="957"/>
      <c r="S363" s="1466"/>
    </row>
    <row r="364" spans="1:19" x14ac:dyDescent="0.2">
      <c r="A364" s="1039" t="s">
        <v>1701</v>
      </c>
      <c r="B364" s="834"/>
      <c r="C364" s="834"/>
      <c r="D364" s="834"/>
      <c r="E364" s="834"/>
      <c r="F364" s="834"/>
      <c r="G364" s="834"/>
      <c r="H364" s="834"/>
      <c r="I364" s="834"/>
      <c r="J364" s="834"/>
      <c r="K364" s="834"/>
      <c r="L364" s="834"/>
      <c r="M364" s="834"/>
      <c r="N364" s="834"/>
      <c r="O364" s="834"/>
      <c r="P364" s="834"/>
      <c r="Q364" s="834"/>
      <c r="R364" s="834"/>
      <c r="S364" s="1040"/>
    </row>
    <row r="365" spans="1:19" x14ac:dyDescent="0.2">
      <c r="A365" s="1039" t="s">
        <v>1702</v>
      </c>
      <c r="B365" s="834"/>
      <c r="C365" s="834"/>
      <c r="D365" s="834"/>
      <c r="E365" s="834"/>
      <c r="F365" s="834"/>
      <c r="G365" s="834"/>
      <c r="H365" s="834"/>
      <c r="I365" s="834"/>
      <c r="J365" s="834"/>
      <c r="K365" s="834"/>
      <c r="L365" s="834"/>
      <c r="M365" s="834"/>
      <c r="N365" s="834"/>
      <c r="O365" s="834"/>
      <c r="P365" s="834"/>
      <c r="Q365" s="834"/>
      <c r="R365" s="834"/>
      <c r="S365" s="1040"/>
    </row>
    <row r="366" spans="1:19" x14ac:dyDescent="0.2">
      <c r="A366" s="1039" t="s">
        <v>1703</v>
      </c>
      <c r="B366" s="834"/>
      <c r="C366" s="834"/>
      <c r="D366" s="834"/>
      <c r="E366" s="834"/>
      <c r="F366" s="834"/>
      <c r="G366" s="834"/>
      <c r="H366" s="834"/>
      <c r="I366" s="834"/>
      <c r="J366" s="834"/>
      <c r="K366" s="834"/>
      <c r="L366" s="834"/>
      <c r="M366" s="834"/>
      <c r="N366" s="834"/>
      <c r="O366" s="834"/>
      <c r="P366" s="834"/>
      <c r="Q366" s="834"/>
      <c r="R366" s="834"/>
      <c r="S366" s="1040"/>
    </row>
    <row r="367" spans="1:19" x14ac:dyDescent="0.2">
      <c r="A367" s="1039" t="s">
        <v>1704</v>
      </c>
      <c r="B367" s="834"/>
      <c r="C367" s="834"/>
      <c r="D367" s="834"/>
      <c r="E367" s="834"/>
      <c r="F367" s="834"/>
      <c r="G367" s="834"/>
      <c r="H367" s="834"/>
      <c r="I367" s="834"/>
      <c r="J367" s="834"/>
      <c r="K367" s="834"/>
      <c r="L367" s="834"/>
      <c r="M367" s="834"/>
      <c r="N367" s="834"/>
      <c r="O367" s="834"/>
      <c r="P367" s="834"/>
      <c r="Q367" s="834"/>
      <c r="R367" s="834"/>
      <c r="S367" s="1040"/>
    </row>
    <row r="368" spans="1:19" x14ac:dyDescent="0.2">
      <c r="A368" s="1039" t="s">
        <v>1705</v>
      </c>
      <c r="B368" s="834"/>
      <c r="C368" s="834"/>
      <c r="D368" s="834"/>
      <c r="E368" s="834"/>
      <c r="F368" s="834"/>
      <c r="G368" s="834"/>
      <c r="H368" s="834"/>
      <c r="I368" s="834"/>
      <c r="J368" s="834"/>
      <c r="K368" s="834"/>
      <c r="L368" s="834"/>
      <c r="M368" s="834"/>
      <c r="N368" s="834"/>
      <c r="O368" s="834"/>
      <c r="P368" s="834"/>
      <c r="Q368" s="834"/>
      <c r="R368" s="834"/>
      <c r="S368" s="1040"/>
    </row>
    <row r="369" spans="1:19" x14ac:dyDescent="0.2">
      <c r="A369" s="1039" t="s">
        <v>1706</v>
      </c>
      <c r="B369" s="834"/>
      <c r="C369" s="834"/>
      <c r="D369" s="834"/>
      <c r="E369" s="834"/>
      <c r="F369" s="834"/>
      <c r="G369" s="834"/>
      <c r="H369" s="834"/>
      <c r="I369" s="834"/>
      <c r="J369" s="834"/>
      <c r="K369" s="834"/>
      <c r="L369" s="834"/>
      <c r="M369" s="834"/>
      <c r="N369" s="834"/>
      <c r="O369" s="834"/>
      <c r="P369" s="834"/>
      <c r="Q369" s="834"/>
      <c r="R369" s="834"/>
      <c r="S369" s="1040"/>
    </row>
    <row r="370" spans="1:19" x14ac:dyDescent="0.2">
      <c r="A370" s="1039" t="s">
        <v>288</v>
      </c>
      <c r="B370" s="834"/>
      <c r="C370" s="834"/>
      <c r="D370" s="834"/>
      <c r="E370" s="834"/>
      <c r="F370" s="834"/>
      <c r="G370" s="834"/>
      <c r="H370" s="834"/>
      <c r="I370" s="834"/>
      <c r="J370" s="834"/>
      <c r="K370" s="834"/>
      <c r="L370" s="834"/>
      <c r="M370" s="834"/>
      <c r="N370" s="834"/>
      <c r="O370" s="834"/>
      <c r="P370" s="834"/>
      <c r="Q370" s="834"/>
      <c r="R370" s="834"/>
      <c r="S370" s="1040"/>
    </row>
    <row r="371" spans="1:19" x14ac:dyDescent="0.2">
      <c r="A371" s="1041" t="s">
        <v>1707</v>
      </c>
      <c r="B371" s="837"/>
      <c r="C371" s="837"/>
      <c r="D371" s="837"/>
      <c r="E371" s="837"/>
      <c r="F371" s="837"/>
      <c r="G371" s="837"/>
      <c r="H371" s="837"/>
      <c r="I371" s="837"/>
      <c r="J371" s="837"/>
      <c r="K371" s="837"/>
      <c r="L371" s="837"/>
      <c r="M371" s="837"/>
      <c r="N371" s="837"/>
      <c r="O371" s="837"/>
      <c r="P371" s="837"/>
      <c r="Q371" s="837"/>
      <c r="R371" s="837"/>
      <c r="S371" s="1042"/>
    </row>
    <row r="372" spans="1:19" ht="28.5" customHeight="1" x14ac:dyDescent="0.2">
      <c r="A372" s="1038" t="s">
        <v>41</v>
      </c>
      <c r="B372" s="831"/>
      <c r="C372" s="831"/>
      <c r="D372" s="831" t="s">
        <v>42</v>
      </c>
      <c r="E372" s="831"/>
      <c r="F372" s="831" t="s">
        <v>43</v>
      </c>
      <c r="G372" s="831"/>
      <c r="H372" s="831"/>
      <c r="I372" s="831" t="s">
        <v>44</v>
      </c>
      <c r="J372" s="831"/>
      <c r="K372" s="827" t="s">
        <v>45</v>
      </c>
      <c r="L372" s="839"/>
      <c r="M372" s="839"/>
      <c r="N372" s="840"/>
      <c r="O372" s="841" t="s">
        <v>46</v>
      </c>
      <c r="P372" s="841"/>
      <c r="Q372" s="842"/>
      <c r="R372" s="831" t="s">
        <v>47</v>
      </c>
      <c r="S372" s="1036"/>
    </row>
    <row r="373" spans="1:19" ht="26.25" customHeight="1" x14ac:dyDescent="0.2">
      <c r="A373" s="1037" t="s">
        <v>48</v>
      </c>
      <c r="B373" s="830" t="s">
        <v>49</v>
      </c>
      <c r="C373" s="852" t="s">
        <v>50</v>
      </c>
      <c r="D373" s="830" t="s">
        <v>51</v>
      </c>
      <c r="E373" s="830" t="s">
        <v>52</v>
      </c>
      <c r="F373" s="827" t="s">
        <v>53</v>
      </c>
      <c r="G373" s="828"/>
      <c r="H373" s="829"/>
      <c r="I373" s="830" t="s">
        <v>54</v>
      </c>
      <c r="J373" s="830" t="s">
        <v>55</v>
      </c>
      <c r="K373" s="827" t="s">
        <v>56</v>
      </c>
      <c r="L373" s="829"/>
      <c r="M373" s="827" t="s">
        <v>57</v>
      </c>
      <c r="N373" s="829"/>
      <c r="O373" s="830" t="s">
        <v>58</v>
      </c>
      <c r="P373" s="830" t="s">
        <v>59</v>
      </c>
      <c r="Q373" s="830" t="s">
        <v>60</v>
      </c>
      <c r="R373" s="830" t="s">
        <v>61</v>
      </c>
      <c r="S373" s="1035" t="s">
        <v>62</v>
      </c>
    </row>
    <row r="374" spans="1:19" ht="62.25" customHeight="1" x14ac:dyDescent="0.2">
      <c r="A374" s="1038"/>
      <c r="B374" s="831"/>
      <c r="C374" s="853"/>
      <c r="D374" s="831"/>
      <c r="E374" s="831"/>
      <c r="F374" s="149" t="s">
        <v>63</v>
      </c>
      <c r="G374" s="149" t="s">
        <v>64</v>
      </c>
      <c r="H374" s="149" t="s">
        <v>65</v>
      </c>
      <c r="I374" s="831"/>
      <c r="J374" s="831"/>
      <c r="K374" s="152" t="s">
        <v>66</v>
      </c>
      <c r="L374" s="152" t="s">
        <v>67</v>
      </c>
      <c r="M374" s="152" t="s">
        <v>68</v>
      </c>
      <c r="N374" s="152" t="s">
        <v>67</v>
      </c>
      <c r="O374" s="831"/>
      <c r="P374" s="831"/>
      <c r="Q374" s="831"/>
      <c r="R374" s="831"/>
      <c r="S374" s="1036"/>
    </row>
    <row r="375" spans="1:19" x14ac:dyDescent="0.2">
      <c r="A375" s="1022" t="s">
        <v>69</v>
      </c>
      <c r="B375" s="826"/>
      <c r="C375" s="826"/>
      <c r="D375" s="826"/>
      <c r="E375" s="826"/>
      <c r="F375" s="826"/>
      <c r="G375" s="826"/>
      <c r="H375" s="826"/>
      <c r="I375" s="826"/>
      <c r="J375" s="826"/>
      <c r="K375" s="826"/>
      <c r="L375" s="826"/>
      <c r="M375" s="826"/>
      <c r="N375" s="826"/>
      <c r="O375" s="826"/>
      <c r="P375" s="826"/>
      <c r="Q375" s="826"/>
      <c r="R375" s="826"/>
      <c r="S375" s="1023"/>
    </row>
    <row r="376" spans="1:19" x14ac:dyDescent="0.2">
      <c r="A376" s="75">
        <v>0</v>
      </c>
      <c r="B376" s="19">
        <v>0</v>
      </c>
      <c r="C376" s="19">
        <v>0</v>
      </c>
      <c r="D376" s="19">
        <v>0</v>
      </c>
      <c r="E376" s="19">
        <v>0</v>
      </c>
      <c r="F376" s="19">
        <v>0</v>
      </c>
      <c r="G376" s="19">
        <v>0</v>
      </c>
      <c r="H376" s="19">
        <v>0</v>
      </c>
      <c r="I376" s="19">
        <v>0</v>
      </c>
      <c r="J376" s="19">
        <v>0</v>
      </c>
      <c r="K376" s="19">
        <v>0</v>
      </c>
      <c r="L376" s="19">
        <v>0</v>
      </c>
      <c r="M376" s="19">
        <v>0</v>
      </c>
      <c r="N376" s="19">
        <v>0</v>
      </c>
      <c r="O376" s="19">
        <v>0</v>
      </c>
      <c r="P376" s="19">
        <v>0</v>
      </c>
      <c r="Q376" s="19">
        <v>0</v>
      </c>
      <c r="R376" s="19">
        <v>0</v>
      </c>
      <c r="S376" s="76">
        <v>0</v>
      </c>
    </row>
    <row r="377" spans="1:19" x14ac:dyDescent="0.2">
      <c r="A377" s="1022" t="s">
        <v>70</v>
      </c>
      <c r="B377" s="826"/>
      <c r="C377" s="826"/>
      <c r="D377" s="826"/>
      <c r="E377" s="826"/>
      <c r="F377" s="826"/>
      <c r="G377" s="826"/>
      <c r="H377" s="826"/>
      <c r="I377" s="826"/>
      <c r="J377" s="826"/>
      <c r="K377" s="826"/>
      <c r="L377" s="826"/>
      <c r="M377" s="826"/>
      <c r="N377" s="826"/>
      <c r="O377" s="826"/>
      <c r="P377" s="826"/>
      <c r="Q377" s="826"/>
      <c r="R377" s="826"/>
      <c r="S377" s="1023"/>
    </row>
    <row r="378" spans="1:19" s="369" customFormat="1" x14ac:dyDescent="0.2">
      <c r="A378" s="75">
        <v>0</v>
      </c>
      <c r="B378" s="19">
        <v>0</v>
      </c>
      <c r="C378" s="19">
        <v>0</v>
      </c>
      <c r="D378" s="19">
        <v>0</v>
      </c>
      <c r="E378" s="19">
        <v>0</v>
      </c>
      <c r="F378" s="19">
        <v>0</v>
      </c>
      <c r="G378" s="19">
        <v>0</v>
      </c>
      <c r="H378" s="19">
        <v>0</v>
      </c>
      <c r="I378" s="19">
        <v>0</v>
      </c>
      <c r="J378" s="19">
        <v>0</v>
      </c>
      <c r="K378" s="19">
        <v>0</v>
      </c>
      <c r="L378" s="19">
        <v>0</v>
      </c>
      <c r="M378" s="19">
        <v>0</v>
      </c>
      <c r="N378" s="19">
        <v>0</v>
      </c>
      <c r="O378" s="19">
        <v>0</v>
      </c>
      <c r="P378" s="19">
        <v>0</v>
      </c>
      <c r="Q378" s="19">
        <v>0</v>
      </c>
      <c r="R378" s="19">
        <v>0</v>
      </c>
      <c r="S378" s="76">
        <v>0</v>
      </c>
    </row>
    <row r="379" spans="1:19" x14ac:dyDescent="0.2">
      <c r="A379" s="1022" t="s">
        <v>71</v>
      </c>
      <c r="B379" s="826"/>
      <c r="C379" s="826"/>
      <c r="D379" s="826"/>
      <c r="E379" s="826"/>
      <c r="F379" s="826"/>
      <c r="G379" s="826"/>
      <c r="H379" s="826"/>
      <c r="I379" s="826"/>
      <c r="J379" s="826"/>
      <c r="K379" s="826"/>
      <c r="L379" s="826"/>
      <c r="M379" s="826"/>
      <c r="N379" s="826"/>
      <c r="O379" s="826"/>
      <c r="P379" s="826"/>
      <c r="Q379" s="826"/>
      <c r="R379" s="826"/>
      <c r="S379" s="1023"/>
    </row>
    <row r="380" spans="1:19" s="494" customFormat="1" x14ac:dyDescent="0.2">
      <c r="A380" s="75">
        <v>0</v>
      </c>
      <c r="B380" s="19">
        <v>0</v>
      </c>
      <c r="C380" s="19">
        <v>0</v>
      </c>
      <c r="D380" s="19">
        <v>0</v>
      </c>
      <c r="E380" s="19">
        <v>0</v>
      </c>
      <c r="F380" s="19">
        <v>0</v>
      </c>
      <c r="G380" s="19">
        <v>0</v>
      </c>
      <c r="H380" s="19">
        <v>0</v>
      </c>
      <c r="I380" s="19">
        <v>0</v>
      </c>
      <c r="J380" s="19">
        <v>0</v>
      </c>
      <c r="K380" s="19">
        <v>0</v>
      </c>
      <c r="L380" s="19">
        <v>0</v>
      </c>
      <c r="M380" s="19">
        <v>0</v>
      </c>
      <c r="N380" s="19">
        <v>0</v>
      </c>
      <c r="O380" s="19">
        <v>0</v>
      </c>
      <c r="P380" s="19">
        <v>0</v>
      </c>
      <c r="Q380" s="19">
        <v>0</v>
      </c>
      <c r="R380" s="19">
        <v>0</v>
      </c>
      <c r="S380" s="76">
        <v>0</v>
      </c>
    </row>
    <row r="381" spans="1:19" x14ac:dyDescent="0.2">
      <c r="A381" s="1022" t="s">
        <v>72</v>
      </c>
      <c r="B381" s="826"/>
      <c r="C381" s="826"/>
      <c r="D381" s="826"/>
      <c r="E381" s="826"/>
      <c r="F381" s="826"/>
      <c r="G381" s="826"/>
      <c r="H381" s="826"/>
      <c r="I381" s="826"/>
      <c r="J381" s="826"/>
      <c r="K381" s="826"/>
      <c r="L381" s="826"/>
      <c r="M381" s="826"/>
      <c r="N381" s="826"/>
      <c r="O381" s="826"/>
      <c r="P381" s="826"/>
      <c r="Q381" s="826"/>
      <c r="R381" s="826"/>
      <c r="S381" s="1023"/>
    </row>
    <row r="382" spans="1:19" s="571" customFormat="1" x14ac:dyDescent="0.2">
      <c r="A382" s="75">
        <v>0</v>
      </c>
      <c r="B382" s="19">
        <v>0</v>
      </c>
      <c r="C382" s="19">
        <v>0</v>
      </c>
      <c r="D382" s="19">
        <v>0</v>
      </c>
      <c r="E382" s="19">
        <v>0</v>
      </c>
      <c r="F382" s="19">
        <v>0</v>
      </c>
      <c r="G382" s="19">
        <v>0</v>
      </c>
      <c r="H382" s="19">
        <v>0</v>
      </c>
      <c r="I382" s="19">
        <v>0</v>
      </c>
      <c r="J382" s="19">
        <v>0</v>
      </c>
      <c r="K382" s="19">
        <v>0</v>
      </c>
      <c r="L382" s="19">
        <v>0</v>
      </c>
      <c r="M382" s="19">
        <v>0</v>
      </c>
      <c r="N382" s="19">
        <v>0</v>
      </c>
      <c r="O382" s="19">
        <v>0</v>
      </c>
      <c r="P382" s="19">
        <v>0</v>
      </c>
      <c r="Q382" s="19">
        <v>0</v>
      </c>
      <c r="R382" s="19">
        <v>0</v>
      </c>
      <c r="S382" s="76">
        <v>0</v>
      </c>
    </row>
    <row r="383" spans="1:19" x14ac:dyDescent="0.2">
      <c r="A383" s="1033" t="s">
        <v>73</v>
      </c>
      <c r="B383" s="832"/>
      <c r="C383" s="832"/>
      <c r="D383" s="832"/>
      <c r="E383" s="832"/>
      <c r="F383" s="832"/>
      <c r="G383" s="832"/>
      <c r="H383" s="832"/>
      <c r="I383" s="832"/>
      <c r="J383" s="832"/>
      <c r="K383" s="832"/>
      <c r="L383" s="832"/>
      <c r="M383" s="832"/>
      <c r="N383" s="832"/>
      <c r="O383" s="832"/>
      <c r="P383" s="832"/>
      <c r="Q383" s="832"/>
      <c r="R383" s="832"/>
      <c r="S383" s="1034"/>
    </row>
    <row r="384" spans="1:19" s="606" customFormat="1" x14ac:dyDescent="0.2">
      <c r="A384" s="75">
        <v>0</v>
      </c>
      <c r="B384" s="19">
        <v>0</v>
      </c>
      <c r="C384" s="19">
        <v>0</v>
      </c>
      <c r="D384" s="19">
        <v>0</v>
      </c>
      <c r="E384" s="19">
        <v>0</v>
      </c>
      <c r="F384" s="19">
        <v>0</v>
      </c>
      <c r="G384" s="19">
        <v>0</v>
      </c>
      <c r="H384" s="19">
        <v>0</v>
      </c>
      <c r="I384" s="19">
        <v>0</v>
      </c>
      <c r="J384" s="19">
        <v>0</v>
      </c>
      <c r="K384" s="19">
        <v>0</v>
      </c>
      <c r="L384" s="19">
        <v>0</v>
      </c>
      <c r="M384" s="19">
        <v>0</v>
      </c>
      <c r="N384" s="19">
        <v>0</v>
      </c>
      <c r="O384" s="19">
        <v>0</v>
      </c>
      <c r="P384" s="19">
        <v>0</v>
      </c>
      <c r="Q384" s="19">
        <v>0</v>
      </c>
      <c r="R384" s="19">
        <v>0</v>
      </c>
      <c r="S384" s="76">
        <v>0</v>
      </c>
    </row>
    <row r="385" spans="1:19" x14ac:dyDescent="0.2">
      <c r="A385" s="1022" t="s">
        <v>74</v>
      </c>
      <c r="B385" s="826"/>
      <c r="C385" s="826"/>
      <c r="D385" s="826"/>
      <c r="E385" s="826"/>
      <c r="F385" s="826"/>
      <c r="G385" s="826"/>
      <c r="H385" s="826"/>
      <c r="I385" s="826"/>
      <c r="J385" s="826"/>
      <c r="K385" s="826"/>
      <c r="L385" s="826"/>
      <c r="M385" s="826"/>
      <c r="N385" s="826"/>
      <c r="O385" s="826"/>
      <c r="P385" s="826"/>
      <c r="Q385" s="826"/>
      <c r="R385" s="826"/>
      <c r="S385" s="1023"/>
    </row>
    <row r="386" spans="1:19" s="631" customFormat="1" x14ac:dyDescent="0.2">
      <c r="A386" s="75">
        <v>0</v>
      </c>
      <c r="B386" s="19">
        <v>0</v>
      </c>
      <c r="C386" s="19">
        <v>0</v>
      </c>
      <c r="D386" s="19">
        <v>0</v>
      </c>
      <c r="E386" s="19">
        <v>0</v>
      </c>
      <c r="F386" s="19">
        <v>0</v>
      </c>
      <c r="G386" s="19">
        <v>0</v>
      </c>
      <c r="H386" s="19">
        <v>0</v>
      </c>
      <c r="I386" s="19">
        <v>0</v>
      </c>
      <c r="J386" s="19">
        <v>0</v>
      </c>
      <c r="K386" s="19">
        <v>0</v>
      </c>
      <c r="L386" s="19">
        <v>0</v>
      </c>
      <c r="M386" s="19">
        <v>0</v>
      </c>
      <c r="N386" s="19">
        <v>0</v>
      </c>
      <c r="O386" s="19">
        <v>0</v>
      </c>
      <c r="P386" s="19">
        <v>0</v>
      </c>
      <c r="Q386" s="19">
        <v>0</v>
      </c>
      <c r="R386" s="19">
        <v>0</v>
      </c>
      <c r="S386" s="76">
        <v>0</v>
      </c>
    </row>
    <row r="387" spans="1:19" x14ac:dyDescent="0.2">
      <c r="A387" s="1022" t="s">
        <v>75</v>
      </c>
      <c r="B387" s="826"/>
      <c r="C387" s="826"/>
      <c r="D387" s="826"/>
      <c r="E387" s="826"/>
      <c r="F387" s="826"/>
      <c r="G387" s="826"/>
      <c r="H387" s="826"/>
      <c r="I387" s="826"/>
      <c r="J387" s="826"/>
      <c r="K387" s="826"/>
      <c r="L387" s="826"/>
      <c r="M387" s="826"/>
      <c r="N387" s="826"/>
      <c r="O387" s="826"/>
      <c r="P387" s="826"/>
      <c r="Q387" s="826"/>
      <c r="R387" s="826"/>
      <c r="S387" s="1023"/>
    </row>
    <row r="388" spans="1:19" s="5" customFormat="1" ht="11.25" customHeight="1" x14ac:dyDescent="0.2">
      <c r="A388" s="75">
        <v>0</v>
      </c>
      <c r="B388" s="19">
        <v>0</v>
      </c>
      <c r="C388" s="19">
        <v>0</v>
      </c>
      <c r="D388" s="19">
        <v>0</v>
      </c>
      <c r="E388" s="19">
        <v>0</v>
      </c>
      <c r="F388" s="19">
        <v>0</v>
      </c>
      <c r="G388" s="19">
        <v>0</v>
      </c>
      <c r="H388" s="19">
        <v>0</v>
      </c>
      <c r="I388" s="19">
        <v>0</v>
      </c>
      <c r="J388" s="19">
        <v>0</v>
      </c>
      <c r="K388" s="19">
        <v>0</v>
      </c>
      <c r="L388" s="19">
        <v>0</v>
      </c>
      <c r="M388" s="19">
        <v>0</v>
      </c>
      <c r="N388" s="19">
        <v>0</v>
      </c>
      <c r="O388" s="19">
        <v>0</v>
      </c>
      <c r="P388" s="19">
        <v>0</v>
      </c>
      <c r="Q388" s="19">
        <v>0</v>
      </c>
      <c r="R388" s="19">
        <v>0</v>
      </c>
      <c r="S388" s="76">
        <v>0</v>
      </c>
    </row>
    <row r="389" spans="1:19" x14ac:dyDescent="0.2">
      <c r="A389" s="1022" t="s">
        <v>76</v>
      </c>
      <c r="B389" s="826"/>
      <c r="C389" s="826"/>
      <c r="D389" s="826"/>
      <c r="E389" s="826"/>
      <c r="F389" s="826"/>
      <c r="G389" s="826"/>
      <c r="H389" s="826"/>
      <c r="I389" s="826"/>
      <c r="J389" s="826"/>
      <c r="K389" s="826"/>
      <c r="L389" s="826"/>
      <c r="M389" s="826"/>
      <c r="N389" s="826"/>
      <c r="O389" s="826"/>
      <c r="P389" s="826"/>
      <c r="Q389" s="826"/>
      <c r="R389" s="826"/>
      <c r="S389" s="1023"/>
    </row>
    <row r="390" spans="1:19" s="5" customFormat="1" ht="11.25" customHeight="1" x14ac:dyDescent="0.2">
      <c r="A390" s="75">
        <v>0</v>
      </c>
      <c r="B390" s="19">
        <v>0</v>
      </c>
      <c r="C390" s="19">
        <v>0</v>
      </c>
      <c r="D390" s="19">
        <v>0</v>
      </c>
      <c r="E390" s="19">
        <v>0</v>
      </c>
      <c r="F390" s="19">
        <v>0</v>
      </c>
      <c r="G390" s="19">
        <v>0</v>
      </c>
      <c r="H390" s="19">
        <v>0</v>
      </c>
      <c r="I390" s="19">
        <v>0</v>
      </c>
      <c r="J390" s="19">
        <v>0</v>
      </c>
      <c r="K390" s="19">
        <v>0</v>
      </c>
      <c r="L390" s="19">
        <v>0</v>
      </c>
      <c r="M390" s="19">
        <v>0</v>
      </c>
      <c r="N390" s="19">
        <v>0</v>
      </c>
      <c r="O390" s="19">
        <v>0</v>
      </c>
      <c r="P390" s="19">
        <v>0</v>
      </c>
      <c r="Q390" s="19">
        <v>0</v>
      </c>
      <c r="R390" s="19">
        <v>0</v>
      </c>
      <c r="S390" s="76">
        <v>0</v>
      </c>
    </row>
    <row r="391" spans="1:19" x14ac:dyDescent="0.2">
      <c r="A391" s="1022" t="s">
        <v>77</v>
      </c>
      <c r="B391" s="826"/>
      <c r="C391" s="826"/>
      <c r="D391" s="826"/>
      <c r="E391" s="826"/>
      <c r="F391" s="826"/>
      <c r="G391" s="826"/>
      <c r="H391" s="826"/>
      <c r="I391" s="826"/>
      <c r="J391" s="826"/>
      <c r="K391" s="826"/>
      <c r="L391" s="826"/>
      <c r="M391" s="826"/>
      <c r="N391" s="826"/>
      <c r="O391" s="826"/>
      <c r="P391" s="826"/>
      <c r="Q391" s="826"/>
      <c r="R391" s="826"/>
      <c r="S391" s="1023"/>
    </row>
    <row r="392" spans="1:19" s="5" customFormat="1" ht="11.25" customHeight="1" x14ac:dyDescent="0.2">
      <c r="A392" s="75">
        <v>0</v>
      </c>
      <c r="B392" s="19">
        <v>0</v>
      </c>
      <c r="C392" s="19">
        <v>0</v>
      </c>
      <c r="D392" s="19">
        <v>0</v>
      </c>
      <c r="E392" s="19">
        <v>0</v>
      </c>
      <c r="F392" s="19">
        <v>0</v>
      </c>
      <c r="G392" s="19">
        <v>0</v>
      </c>
      <c r="H392" s="19">
        <v>0</v>
      </c>
      <c r="I392" s="19">
        <v>0</v>
      </c>
      <c r="J392" s="19">
        <v>0</v>
      </c>
      <c r="K392" s="19">
        <v>0</v>
      </c>
      <c r="L392" s="19">
        <v>0</v>
      </c>
      <c r="M392" s="19">
        <v>0</v>
      </c>
      <c r="N392" s="19">
        <v>0</v>
      </c>
      <c r="O392" s="19">
        <v>0</v>
      </c>
      <c r="P392" s="19">
        <v>0</v>
      </c>
      <c r="Q392" s="19">
        <v>0</v>
      </c>
      <c r="R392" s="19">
        <v>0</v>
      </c>
      <c r="S392" s="76">
        <v>0</v>
      </c>
    </row>
    <row r="393" spans="1:19" x14ac:dyDescent="0.2">
      <c r="A393" s="1022" t="s">
        <v>78</v>
      </c>
      <c r="B393" s="826"/>
      <c r="C393" s="826"/>
      <c r="D393" s="826"/>
      <c r="E393" s="826"/>
      <c r="F393" s="826"/>
      <c r="G393" s="826"/>
      <c r="H393" s="826"/>
      <c r="I393" s="826"/>
      <c r="J393" s="826"/>
      <c r="K393" s="826"/>
      <c r="L393" s="826"/>
      <c r="M393" s="826"/>
      <c r="N393" s="826"/>
      <c r="O393" s="826"/>
      <c r="P393" s="826"/>
      <c r="Q393" s="826"/>
      <c r="R393" s="826"/>
      <c r="S393" s="1023"/>
    </row>
    <row r="394" spans="1:19" s="5" customFormat="1" ht="11.25" customHeight="1" x14ac:dyDescent="0.2">
      <c r="A394" s="75">
        <v>0</v>
      </c>
      <c r="B394" s="19">
        <v>0</v>
      </c>
      <c r="C394" s="19">
        <v>0</v>
      </c>
      <c r="D394" s="19">
        <v>0</v>
      </c>
      <c r="E394" s="19">
        <v>0</v>
      </c>
      <c r="F394" s="19">
        <v>0</v>
      </c>
      <c r="G394" s="19">
        <v>0</v>
      </c>
      <c r="H394" s="19">
        <v>0</v>
      </c>
      <c r="I394" s="19">
        <v>0</v>
      </c>
      <c r="J394" s="19">
        <v>0</v>
      </c>
      <c r="K394" s="19">
        <v>0</v>
      </c>
      <c r="L394" s="19">
        <v>0</v>
      </c>
      <c r="M394" s="19">
        <v>0</v>
      </c>
      <c r="N394" s="19">
        <v>0</v>
      </c>
      <c r="O394" s="19">
        <v>0</v>
      </c>
      <c r="P394" s="19">
        <v>0</v>
      </c>
      <c r="Q394" s="19">
        <v>0</v>
      </c>
      <c r="R394" s="19">
        <v>0</v>
      </c>
      <c r="S394" s="76">
        <v>0</v>
      </c>
    </row>
    <row r="395" spans="1:19" x14ac:dyDescent="0.2">
      <c r="A395" s="1022" t="s">
        <v>79</v>
      </c>
      <c r="B395" s="826"/>
      <c r="C395" s="826"/>
      <c r="D395" s="826"/>
      <c r="E395" s="826"/>
      <c r="F395" s="826"/>
      <c r="G395" s="826"/>
      <c r="H395" s="826"/>
      <c r="I395" s="826"/>
      <c r="J395" s="826"/>
      <c r="K395" s="826"/>
      <c r="L395" s="826"/>
      <c r="M395" s="826"/>
      <c r="N395" s="826"/>
      <c r="O395" s="826"/>
      <c r="P395" s="826"/>
      <c r="Q395" s="826"/>
      <c r="R395" s="826"/>
      <c r="S395" s="1023"/>
    </row>
    <row r="396" spans="1:19" s="5" customFormat="1" ht="11.25" customHeight="1" x14ac:dyDescent="0.2">
      <c r="A396" s="75">
        <v>0</v>
      </c>
      <c r="B396" s="19">
        <v>0</v>
      </c>
      <c r="C396" s="19">
        <v>0</v>
      </c>
      <c r="D396" s="19">
        <v>0</v>
      </c>
      <c r="E396" s="19">
        <v>0</v>
      </c>
      <c r="F396" s="19">
        <v>0</v>
      </c>
      <c r="G396" s="19">
        <v>0</v>
      </c>
      <c r="H396" s="19">
        <v>0</v>
      </c>
      <c r="I396" s="19">
        <v>0</v>
      </c>
      <c r="J396" s="19">
        <v>0</v>
      </c>
      <c r="K396" s="19">
        <v>0</v>
      </c>
      <c r="L396" s="19">
        <v>0</v>
      </c>
      <c r="M396" s="19">
        <v>0</v>
      </c>
      <c r="N396" s="19">
        <v>0</v>
      </c>
      <c r="O396" s="19">
        <v>0</v>
      </c>
      <c r="P396" s="19">
        <v>0</v>
      </c>
      <c r="Q396" s="19">
        <v>0</v>
      </c>
      <c r="R396" s="19">
        <v>0</v>
      </c>
      <c r="S396" s="76">
        <v>0</v>
      </c>
    </row>
    <row r="397" spans="1:19" x14ac:dyDescent="0.2">
      <c r="A397" s="1022" t="s">
        <v>80</v>
      </c>
      <c r="B397" s="826"/>
      <c r="C397" s="826"/>
      <c r="D397" s="826"/>
      <c r="E397" s="826"/>
      <c r="F397" s="826"/>
      <c r="G397" s="826"/>
      <c r="H397" s="826"/>
      <c r="I397" s="826"/>
      <c r="J397" s="826"/>
      <c r="K397" s="826"/>
      <c r="L397" s="826"/>
      <c r="M397" s="826"/>
      <c r="N397" s="826"/>
      <c r="O397" s="826"/>
      <c r="P397" s="826"/>
      <c r="Q397" s="826"/>
      <c r="R397" s="826"/>
      <c r="S397" s="1023"/>
    </row>
    <row r="398" spans="1:19" s="820" customFormat="1" x14ac:dyDescent="0.2">
      <c r="A398" s="75">
        <v>0</v>
      </c>
      <c r="B398" s="19">
        <v>0</v>
      </c>
      <c r="C398" s="19">
        <v>0</v>
      </c>
      <c r="D398" s="19">
        <v>0</v>
      </c>
      <c r="E398" s="19">
        <v>0</v>
      </c>
      <c r="F398" s="19">
        <v>0</v>
      </c>
      <c r="G398" s="19">
        <v>0</v>
      </c>
      <c r="H398" s="19">
        <v>0</v>
      </c>
      <c r="I398" s="19">
        <v>0</v>
      </c>
      <c r="J398" s="19">
        <v>0</v>
      </c>
      <c r="K398" s="19">
        <v>0</v>
      </c>
      <c r="L398" s="19">
        <v>0</v>
      </c>
      <c r="M398" s="19">
        <v>0</v>
      </c>
      <c r="N398" s="19">
        <v>0</v>
      </c>
      <c r="O398" s="19">
        <v>0</v>
      </c>
      <c r="P398" s="19">
        <v>0</v>
      </c>
      <c r="Q398" s="19">
        <v>0</v>
      </c>
      <c r="R398" s="19">
        <v>0</v>
      </c>
      <c r="S398" s="76">
        <v>0</v>
      </c>
    </row>
    <row r="399" spans="1:19" s="293" customFormat="1" x14ac:dyDescent="0.2">
      <c r="A399" s="1465" t="s">
        <v>181</v>
      </c>
      <c r="B399" s="900"/>
      <c r="C399" s="900"/>
      <c r="D399" s="900"/>
      <c r="E399" s="900"/>
      <c r="F399" s="900"/>
      <c r="G399" s="900"/>
      <c r="H399" s="900"/>
      <c r="I399" s="900"/>
      <c r="J399" s="900"/>
      <c r="K399" s="900"/>
      <c r="L399" s="900"/>
      <c r="M399" s="900"/>
      <c r="N399" s="900"/>
      <c r="O399" s="900"/>
      <c r="P399" s="900"/>
      <c r="Q399" s="900"/>
      <c r="R399" s="900"/>
      <c r="S399" s="900"/>
    </row>
    <row r="400" spans="1:19" s="293" customFormat="1" x14ac:dyDescent="0.2">
      <c r="A400" s="312">
        <f>SUM(A376+A378+A380+A382+A384+A386+A388+A390+A392+A392+A394+A396+A398)</f>
        <v>0</v>
      </c>
      <c r="B400" s="312">
        <f t="shared" ref="B400:R400" si="9">SUM(B376+B378+B380+B382+B384+B386+B388+B390+B392+B392+B394+B396+B398)</f>
        <v>0</v>
      </c>
      <c r="C400" s="312">
        <f t="shared" si="9"/>
        <v>0</v>
      </c>
      <c r="D400" s="312">
        <f t="shared" si="9"/>
        <v>0</v>
      </c>
      <c r="E400" s="312">
        <v>0</v>
      </c>
      <c r="F400" s="312">
        <f t="shared" si="9"/>
        <v>0</v>
      </c>
      <c r="G400" s="312">
        <f t="shared" si="9"/>
        <v>0</v>
      </c>
      <c r="H400" s="312">
        <f t="shared" si="9"/>
        <v>0</v>
      </c>
      <c r="I400" s="312">
        <f t="shared" si="9"/>
        <v>0</v>
      </c>
      <c r="J400" s="312">
        <f t="shared" si="9"/>
        <v>0</v>
      </c>
      <c r="K400" s="312">
        <f t="shared" si="9"/>
        <v>0</v>
      </c>
      <c r="L400" s="312">
        <f t="shared" si="9"/>
        <v>0</v>
      </c>
      <c r="M400" s="312">
        <f t="shared" si="9"/>
        <v>0</v>
      </c>
      <c r="N400" s="312">
        <f t="shared" si="9"/>
        <v>0</v>
      </c>
      <c r="O400" s="312">
        <f t="shared" si="9"/>
        <v>0</v>
      </c>
      <c r="P400" s="312">
        <f t="shared" si="9"/>
        <v>0</v>
      </c>
      <c r="Q400" s="312">
        <v>0</v>
      </c>
      <c r="R400" s="312">
        <f t="shared" si="9"/>
        <v>0</v>
      </c>
      <c r="S400" s="312">
        <v>0</v>
      </c>
    </row>
    <row r="401" spans="1:19" ht="13.5" thickBot="1" x14ac:dyDescent="0.25">
      <c r="A401" s="1048"/>
      <c r="B401" s="824"/>
      <c r="C401" s="824"/>
      <c r="D401" s="824"/>
      <c r="E401" s="824"/>
      <c r="F401" s="824"/>
      <c r="G401" s="824"/>
      <c r="H401" s="824"/>
      <c r="I401" s="824"/>
      <c r="J401" s="824"/>
      <c r="K401" s="824"/>
      <c r="L401" s="824"/>
      <c r="M401" s="824"/>
      <c r="N401" s="824"/>
      <c r="O401" s="824"/>
      <c r="P401" s="824"/>
      <c r="Q401" s="824"/>
      <c r="R401" s="824"/>
      <c r="S401" s="1049"/>
    </row>
    <row r="402" spans="1:19" ht="18" customHeight="1" x14ac:dyDescent="0.2">
      <c r="A402" s="1044" t="s">
        <v>3789</v>
      </c>
      <c r="B402" s="1045"/>
      <c r="C402" s="1045"/>
      <c r="D402" s="1045"/>
      <c r="E402" s="1045"/>
      <c r="F402" s="1045"/>
      <c r="G402" s="1045"/>
      <c r="H402" s="1045"/>
      <c r="I402" s="1045"/>
      <c r="J402" s="1045"/>
      <c r="K402" s="1045"/>
      <c r="L402" s="1045"/>
      <c r="M402" s="1045"/>
      <c r="N402" s="1045"/>
      <c r="O402" s="1045"/>
      <c r="P402" s="1045"/>
      <c r="Q402" s="1045"/>
      <c r="R402" s="1045"/>
      <c r="S402" s="1046"/>
    </row>
    <row r="403" spans="1:19" x14ac:dyDescent="0.2">
      <c r="A403" s="1039" t="s">
        <v>173</v>
      </c>
      <c r="B403" s="1155"/>
      <c r="C403" s="1155"/>
      <c r="D403" s="1155"/>
      <c r="E403" s="1155"/>
      <c r="F403" s="1155"/>
      <c r="G403" s="1155"/>
      <c r="H403" s="1155"/>
      <c r="I403" s="1155"/>
      <c r="J403" s="1155"/>
      <c r="K403" s="1155"/>
      <c r="L403" s="1155"/>
      <c r="M403" s="1155"/>
      <c r="N403" s="1155"/>
      <c r="O403" s="1155"/>
      <c r="P403" s="1155"/>
      <c r="Q403" s="1155"/>
      <c r="R403" s="1155"/>
      <c r="S403" s="1464"/>
    </row>
    <row r="404" spans="1:19" x14ac:dyDescent="0.2">
      <c r="A404" s="1039" t="s">
        <v>1670</v>
      </c>
      <c r="B404" s="834"/>
      <c r="C404" s="834"/>
      <c r="D404" s="834"/>
      <c r="E404" s="834"/>
      <c r="F404" s="834"/>
      <c r="G404" s="834"/>
      <c r="H404" s="834"/>
      <c r="I404" s="834"/>
      <c r="J404" s="834"/>
      <c r="K404" s="834"/>
      <c r="L404" s="834"/>
      <c r="M404" s="834"/>
      <c r="N404" s="834"/>
      <c r="O404" s="834"/>
      <c r="P404" s="834"/>
      <c r="Q404" s="834"/>
      <c r="R404" s="834"/>
      <c r="S404" s="1040"/>
    </row>
    <row r="405" spans="1:19" x14ac:dyDescent="0.2">
      <c r="A405" s="1039" t="s">
        <v>538</v>
      </c>
      <c r="B405" s="834"/>
      <c r="C405" s="834"/>
      <c r="D405" s="834"/>
      <c r="E405" s="834"/>
      <c r="F405" s="834"/>
      <c r="G405" s="834"/>
      <c r="H405" s="834"/>
      <c r="I405" s="834"/>
      <c r="J405" s="834"/>
      <c r="K405" s="834"/>
      <c r="L405" s="834"/>
      <c r="M405" s="834"/>
      <c r="N405" s="834"/>
      <c r="O405" s="834"/>
      <c r="P405" s="834"/>
      <c r="Q405" s="834"/>
      <c r="R405" s="834"/>
      <c r="S405" s="1040"/>
    </row>
    <row r="406" spans="1:19" x14ac:dyDescent="0.2">
      <c r="A406" s="1039" t="s">
        <v>1671</v>
      </c>
      <c r="B406" s="834"/>
      <c r="C406" s="834"/>
      <c r="D406" s="834"/>
      <c r="E406" s="834"/>
      <c r="F406" s="834"/>
      <c r="G406" s="834"/>
      <c r="H406" s="834"/>
      <c r="I406" s="834"/>
      <c r="J406" s="834"/>
      <c r="K406" s="834"/>
      <c r="L406" s="834"/>
      <c r="M406" s="834"/>
      <c r="N406" s="834"/>
      <c r="O406" s="834"/>
      <c r="P406" s="834"/>
      <c r="Q406" s="834"/>
      <c r="R406" s="834"/>
      <c r="S406" s="1040"/>
    </row>
    <row r="407" spans="1:19" x14ac:dyDescent="0.2">
      <c r="A407" s="1039" t="s">
        <v>1672</v>
      </c>
      <c r="B407" s="834"/>
      <c r="C407" s="834"/>
      <c r="D407" s="834"/>
      <c r="E407" s="834"/>
      <c r="F407" s="834"/>
      <c r="G407" s="834"/>
      <c r="H407" s="834"/>
      <c r="I407" s="834"/>
      <c r="J407" s="834"/>
      <c r="K407" s="834"/>
      <c r="L407" s="834"/>
      <c r="M407" s="834"/>
      <c r="N407" s="834"/>
      <c r="O407" s="834"/>
      <c r="P407" s="834"/>
      <c r="Q407" s="834"/>
      <c r="R407" s="834"/>
      <c r="S407" s="1040"/>
    </row>
    <row r="408" spans="1:19" x14ac:dyDescent="0.2">
      <c r="A408" s="1039" t="s">
        <v>1673</v>
      </c>
      <c r="B408" s="834"/>
      <c r="C408" s="834"/>
      <c r="D408" s="834"/>
      <c r="E408" s="834"/>
      <c r="F408" s="834"/>
      <c r="G408" s="834"/>
      <c r="H408" s="834"/>
      <c r="I408" s="834"/>
      <c r="J408" s="834"/>
      <c r="K408" s="834"/>
      <c r="L408" s="834"/>
      <c r="M408" s="834"/>
      <c r="N408" s="834"/>
      <c r="O408" s="834"/>
      <c r="P408" s="834"/>
      <c r="Q408" s="834"/>
      <c r="R408" s="834"/>
      <c r="S408" s="1040"/>
    </row>
    <row r="409" spans="1:19" x14ac:dyDescent="0.2">
      <c r="A409" s="1039" t="s">
        <v>1674</v>
      </c>
      <c r="B409" s="834"/>
      <c r="C409" s="834"/>
      <c r="D409" s="834"/>
      <c r="E409" s="834"/>
      <c r="F409" s="834"/>
      <c r="G409" s="834"/>
      <c r="H409" s="834"/>
      <c r="I409" s="834"/>
      <c r="J409" s="834"/>
      <c r="K409" s="834"/>
      <c r="L409" s="834"/>
      <c r="M409" s="834"/>
      <c r="N409" s="834"/>
      <c r="O409" s="834"/>
      <c r="P409" s="834"/>
      <c r="Q409" s="834"/>
      <c r="R409" s="834"/>
      <c r="S409" s="1040"/>
    </row>
    <row r="410" spans="1:19" x14ac:dyDescent="0.2">
      <c r="A410" s="1039" t="s">
        <v>288</v>
      </c>
      <c r="B410" s="834"/>
      <c r="C410" s="834"/>
      <c r="D410" s="834"/>
      <c r="E410" s="834"/>
      <c r="F410" s="834"/>
      <c r="G410" s="834"/>
      <c r="H410" s="834"/>
      <c r="I410" s="834"/>
      <c r="J410" s="834"/>
      <c r="K410" s="834"/>
      <c r="L410" s="834"/>
      <c r="M410" s="834"/>
      <c r="N410" s="834"/>
      <c r="O410" s="834"/>
      <c r="P410" s="834"/>
      <c r="Q410" s="834"/>
      <c r="R410" s="834"/>
      <c r="S410" s="1040"/>
    </row>
    <row r="411" spans="1:19" x14ac:dyDescent="0.2">
      <c r="A411" s="1041" t="s">
        <v>1675</v>
      </c>
      <c r="B411" s="837"/>
      <c r="C411" s="837"/>
      <c r="D411" s="837"/>
      <c r="E411" s="837"/>
      <c r="F411" s="837"/>
      <c r="G411" s="837"/>
      <c r="H411" s="837"/>
      <c r="I411" s="837"/>
      <c r="J411" s="837"/>
      <c r="K411" s="837"/>
      <c r="L411" s="837"/>
      <c r="M411" s="837"/>
      <c r="N411" s="837"/>
      <c r="O411" s="837"/>
      <c r="P411" s="837"/>
      <c r="Q411" s="837"/>
      <c r="R411" s="837"/>
      <c r="S411" s="1042"/>
    </row>
    <row r="412" spans="1:19" ht="29.25" customHeight="1" x14ac:dyDescent="0.2">
      <c r="A412" s="1038" t="s">
        <v>41</v>
      </c>
      <c r="B412" s="831"/>
      <c r="C412" s="831"/>
      <c r="D412" s="831" t="s">
        <v>42</v>
      </c>
      <c r="E412" s="831"/>
      <c r="F412" s="831" t="s">
        <v>43</v>
      </c>
      <c r="G412" s="831"/>
      <c r="H412" s="831"/>
      <c r="I412" s="831" t="s">
        <v>44</v>
      </c>
      <c r="J412" s="831"/>
      <c r="K412" s="827" t="s">
        <v>45</v>
      </c>
      <c r="L412" s="1064"/>
      <c r="M412" s="1064"/>
      <c r="N412" s="1065"/>
      <c r="O412" s="841" t="s">
        <v>46</v>
      </c>
      <c r="P412" s="841"/>
      <c r="Q412" s="842"/>
      <c r="R412" s="831" t="s">
        <v>47</v>
      </c>
      <c r="S412" s="1036"/>
    </row>
    <row r="413" spans="1:19" ht="21" customHeight="1" x14ac:dyDescent="0.2">
      <c r="A413" s="1037" t="s">
        <v>48</v>
      </c>
      <c r="B413" s="830" t="s">
        <v>49</v>
      </c>
      <c r="C413" s="852" t="s">
        <v>50</v>
      </c>
      <c r="D413" s="830" t="s">
        <v>51</v>
      </c>
      <c r="E413" s="830" t="s">
        <v>52</v>
      </c>
      <c r="F413" s="827" t="s">
        <v>53</v>
      </c>
      <c r="G413" s="828"/>
      <c r="H413" s="829"/>
      <c r="I413" s="830" t="s">
        <v>54</v>
      </c>
      <c r="J413" s="830" t="s">
        <v>55</v>
      </c>
      <c r="K413" s="827" t="s">
        <v>56</v>
      </c>
      <c r="L413" s="829"/>
      <c r="M413" s="827" t="s">
        <v>57</v>
      </c>
      <c r="N413" s="829"/>
      <c r="O413" s="830" t="s">
        <v>58</v>
      </c>
      <c r="P413" s="830" t="s">
        <v>59</v>
      </c>
      <c r="Q413" s="830" t="s">
        <v>60</v>
      </c>
      <c r="R413" s="830" t="s">
        <v>61</v>
      </c>
      <c r="S413" s="1035" t="s">
        <v>62</v>
      </c>
    </row>
    <row r="414" spans="1:19" ht="70.5" customHeight="1" x14ac:dyDescent="0.2">
      <c r="A414" s="1038"/>
      <c r="B414" s="831"/>
      <c r="C414" s="853"/>
      <c r="D414" s="831"/>
      <c r="E414" s="831"/>
      <c r="F414" s="565" t="s">
        <v>63</v>
      </c>
      <c r="G414" s="565" t="s">
        <v>64</v>
      </c>
      <c r="H414" s="565" t="s">
        <v>65</v>
      </c>
      <c r="I414" s="831"/>
      <c r="J414" s="831"/>
      <c r="K414" s="569" t="s">
        <v>66</v>
      </c>
      <c r="L414" s="569" t="s">
        <v>67</v>
      </c>
      <c r="M414" s="569" t="s">
        <v>68</v>
      </c>
      <c r="N414" s="569" t="s">
        <v>67</v>
      </c>
      <c r="O414" s="831"/>
      <c r="P414" s="831"/>
      <c r="Q414" s="831"/>
      <c r="R414" s="831"/>
      <c r="S414" s="1036"/>
    </row>
    <row r="415" spans="1:19" x14ac:dyDescent="0.2">
      <c r="A415" s="1022" t="s">
        <v>69</v>
      </c>
      <c r="B415" s="826"/>
      <c r="C415" s="826"/>
      <c r="D415" s="826"/>
      <c r="E415" s="826"/>
      <c r="F415" s="826"/>
      <c r="G415" s="826"/>
      <c r="H415" s="826"/>
      <c r="I415" s="826"/>
      <c r="J415" s="826"/>
      <c r="K415" s="826"/>
      <c r="L415" s="826"/>
      <c r="M415" s="826"/>
      <c r="N415" s="826"/>
      <c r="O415" s="826"/>
      <c r="P415" s="826"/>
      <c r="Q415" s="826"/>
      <c r="R415" s="826"/>
      <c r="S415" s="1023"/>
    </row>
    <row r="416" spans="1:19" x14ac:dyDescent="0.2">
      <c r="A416" s="75">
        <v>0</v>
      </c>
      <c r="B416" s="19">
        <v>0</v>
      </c>
      <c r="C416" s="19">
        <v>0</v>
      </c>
      <c r="D416" s="19">
        <v>0</v>
      </c>
      <c r="E416" s="19">
        <v>0</v>
      </c>
      <c r="F416" s="19">
        <v>0</v>
      </c>
      <c r="G416" s="19">
        <v>0</v>
      </c>
      <c r="H416" s="19">
        <v>0</v>
      </c>
      <c r="I416" s="19">
        <v>0</v>
      </c>
      <c r="J416" s="19">
        <v>0</v>
      </c>
      <c r="K416" s="19">
        <v>0</v>
      </c>
      <c r="L416" s="19">
        <v>0</v>
      </c>
      <c r="M416" s="19">
        <v>0</v>
      </c>
      <c r="N416" s="19">
        <v>0</v>
      </c>
      <c r="O416" s="19">
        <v>0</v>
      </c>
      <c r="P416" s="19">
        <v>0</v>
      </c>
      <c r="Q416" s="19">
        <v>0</v>
      </c>
      <c r="R416" s="19">
        <v>0</v>
      </c>
      <c r="S416" s="76">
        <v>0</v>
      </c>
    </row>
    <row r="417" spans="1:19" x14ac:dyDescent="0.2">
      <c r="A417" s="1022" t="s">
        <v>70</v>
      </c>
      <c r="B417" s="826"/>
      <c r="C417" s="826"/>
      <c r="D417" s="826"/>
      <c r="E417" s="826"/>
      <c r="F417" s="826"/>
      <c r="G417" s="826"/>
      <c r="H417" s="826"/>
      <c r="I417" s="826"/>
      <c r="J417" s="826"/>
      <c r="K417" s="826"/>
      <c r="L417" s="826"/>
      <c r="M417" s="826"/>
      <c r="N417" s="826"/>
      <c r="O417" s="826"/>
      <c r="P417" s="826"/>
      <c r="Q417" s="826"/>
      <c r="R417" s="826"/>
      <c r="S417" s="1023"/>
    </row>
    <row r="418" spans="1:19" x14ac:dyDescent="0.2">
      <c r="A418" s="75">
        <v>0</v>
      </c>
      <c r="B418" s="19">
        <v>0</v>
      </c>
      <c r="C418" s="19">
        <v>0</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76">
        <v>0</v>
      </c>
    </row>
    <row r="419" spans="1:19" x14ac:dyDescent="0.2">
      <c r="A419" s="1022" t="s">
        <v>71</v>
      </c>
      <c r="B419" s="826"/>
      <c r="C419" s="826"/>
      <c r="D419" s="826"/>
      <c r="E419" s="826"/>
      <c r="F419" s="826"/>
      <c r="G419" s="826"/>
      <c r="H419" s="826"/>
      <c r="I419" s="826"/>
      <c r="J419" s="826"/>
      <c r="K419" s="826"/>
      <c r="L419" s="826"/>
      <c r="M419" s="826"/>
      <c r="N419" s="826"/>
      <c r="O419" s="826"/>
      <c r="P419" s="826"/>
      <c r="Q419" s="826"/>
      <c r="R419" s="826"/>
      <c r="S419" s="1023"/>
    </row>
    <row r="420" spans="1:19" x14ac:dyDescent="0.2">
      <c r="A420" s="75">
        <v>0</v>
      </c>
      <c r="B420" s="19">
        <v>0</v>
      </c>
      <c r="C420" s="19">
        <v>0</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76">
        <v>0</v>
      </c>
    </row>
    <row r="421" spans="1:19" x14ac:dyDescent="0.2">
      <c r="A421" s="1022" t="s">
        <v>72</v>
      </c>
      <c r="B421" s="826"/>
      <c r="C421" s="826"/>
      <c r="D421" s="826"/>
      <c r="E421" s="826"/>
      <c r="F421" s="826"/>
      <c r="G421" s="826"/>
      <c r="H421" s="826"/>
      <c r="I421" s="826"/>
      <c r="J421" s="826"/>
      <c r="K421" s="826"/>
      <c r="L421" s="826"/>
      <c r="M421" s="826"/>
      <c r="N421" s="826"/>
      <c r="O421" s="826"/>
      <c r="P421" s="826"/>
      <c r="Q421" s="826"/>
      <c r="R421" s="826"/>
      <c r="S421" s="1023"/>
    </row>
    <row r="422" spans="1:19" x14ac:dyDescent="0.2">
      <c r="A422" s="75">
        <v>0</v>
      </c>
      <c r="B422" s="19">
        <v>0</v>
      </c>
      <c r="C422" s="19">
        <v>0</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76">
        <v>0</v>
      </c>
    </row>
    <row r="423" spans="1:19" x14ac:dyDescent="0.2">
      <c r="A423" s="1033" t="s">
        <v>73</v>
      </c>
      <c r="B423" s="832"/>
      <c r="C423" s="832"/>
      <c r="D423" s="832"/>
      <c r="E423" s="832"/>
      <c r="F423" s="832"/>
      <c r="G423" s="832"/>
      <c r="H423" s="832"/>
      <c r="I423" s="832"/>
      <c r="J423" s="832"/>
      <c r="K423" s="832"/>
      <c r="L423" s="832"/>
      <c r="M423" s="832"/>
      <c r="N423" s="832"/>
      <c r="O423" s="832"/>
      <c r="P423" s="832"/>
      <c r="Q423" s="832"/>
      <c r="R423" s="832"/>
      <c r="S423" s="1034"/>
    </row>
    <row r="424" spans="1:19" s="606" customFormat="1" x14ac:dyDescent="0.2">
      <c r="A424" s="75">
        <v>0</v>
      </c>
      <c r="B424" s="19">
        <v>0</v>
      </c>
      <c r="C424" s="19">
        <v>0</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76">
        <v>0</v>
      </c>
    </row>
    <row r="425" spans="1:19" x14ac:dyDescent="0.2">
      <c r="A425" s="1022" t="s">
        <v>74</v>
      </c>
      <c r="B425" s="826"/>
      <c r="C425" s="826"/>
      <c r="D425" s="826"/>
      <c r="E425" s="826"/>
      <c r="F425" s="826"/>
      <c r="G425" s="826"/>
      <c r="H425" s="826"/>
      <c r="I425" s="826"/>
      <c r="J425" s="826"/>
      <c r="K425" s="826"/>
      <c r="L425" s="826"/>
      <c r="M425" s="826"/>
      <c r="N425" s="826"/>
      <c r="O425" s="826"/>
      <c r="P425" s="826"/>
      <c r="Q425" s="826"/>
      <c r="R425" s="826"/>
      <c r="S425" s="1023"/>
    </row>
    <row r="426" spans="1:19" s="631" customFormat="1" x14ac:dyDescent="0.2">
      <c r="A426" s="75">
        <v>0</v>
      </c>
      <c r="B426" s="19">
        <v>0</v>
      </c>
      <c r="C426" s="19">
        <v>0</v>
      </c>
      <c r="D426" s="19">
        <v>0</v>
      </c>
      <c r="E426" s="19">
        <v>0</v>
      </c>
      <c r="F426" s="19">
        <v>0</v>
      </c>
      <c r="G426" s="19">
        <v>0</v>
      </c>
      <c r="H426" s="19">
        <v>0</v>
      </c>
      <c r="I426" s="19">
        <v>0</v>
      </c>
      <c r="J426" s="19">
        <v>0</v>
      </c>
      <c r="K426" s="19">
        <v>0</v>
      </c>
      <c r="L426" s="19">
        <v>0</v>
      </c>
      <c r="M426" s="19">
        <v>0</v>
      </c>
      <c r="N426" s="19">
        <v>0</v>
      </c>
      <c r="O426" s="19">
        <v>0</v>
      </c>
      <c r="P426" s="19">
        <v>0</v>
      </c>
      <c r="Q426" s="19">
        <v>0</v>
      </c>
      <c r="R426" s="19">
        <v>0</v>
      </c>
      <c r="S426" s="76">
        <v>0</v>
      </c>
    </row>
    <row r="427" spans="1:19" x14ac:dyDescent="0.2">
      <c r="A427" s="1022" t="s">
        <v>75</v>
      </c>
      <c r="B427" s="826"/>
      <c r="C427" s="826"/>
      <c r="D427" s="826"/>
      <c r="E427" s="826"/>
      <c r="F427" s="826"/>
      <c r="G427" s="826"/>
      <c r="H427" s="826"/>
      <c r="I427" s="826"/>
      <c r="J427" s="826"/>
      <c r="K427" s="826"/>
      <c r="L427" s="826"/>
      <c r="M427" s="826"/>
      <c r="N427" s="826"/>
      <c r="O427" s="826"/>
      <c r="P427" s="826"/>
      <c r="Q427" s="826"/>
      <c r="R427" s="826"/>
      <c r="S427" s="1023"/>
    </row>
    <row r="428" spans="1:19" s="5" customFormat="1" ht="11.25" customHeight="1" x14ac:dyDescent="0.2">
      <c r="A428" s="75">
        <v>0</v>
      </c>
      <c r="B428" s="19">
        <v>0</v>
      </c>
      <c r="C428" s="19">
        <v>0</v>
      </c>
      <c r="D428" s="19">
        <v>0</v>
      </c>
      <c r="E428" s="19">
        <v>0</v>
      </c>
      <c r="F428" s="19">
        <v>0</v>
      </c>
      <c r="G428" s="19">
        <v>0</v>
      </c>
      <c r="H428" s="19">
        <v>0</v>
      </c>
      <c r="I428" s="19">
        <v>0</v>
      </c>
      <c r="J428" s="19">
        <v>0</v>
      </c>
      <c r="K428" s="19">
        <v>0</v>
      </c>
      <c r="L428" s="19">
        <v>0</v>
      </c>
      <c r="M428" s="19">
        <v>0</v>
      </c>
      <c r="N428" s="19">
        <v>0</v>
      </c>
      <c r="O428" s="19">
        <v>0</v>
      </c>
      <c r="P428" s="19">
        <v>0</v>
      </c>
      <c r="Q428" s="19">
        <v>0</v>
      </c>
      <c r="R428" s="19">
        <v>0</v>
      </c>
      <c r="S428" s="76">
        <v>0</v>
      </c>
    </row>
    <row r="429" spans="1:19" x14ac:dyDescent="0.2">
      <c r="A429" s="1022" t="s">
        <v>76</v>
      </c>
      <c r="B429" s="826"/>
      <c r="C429" s="826"/>
      <c r="D429" s="826"/>
      <c r="E429" s="826"/>
      <c r="F429" s="826"/>
      <c r="G429" s="826"/>
      <c r="H429" s="826"/>
      <c r="I429" s="826"/>
      <c r="J429" s="826"/>
      <c r="K429" s="826"/>
      <c r="L429" s="826"/>
      <c r="M429" s="826"/>
      <c r="N429" s="826"/>
      <c r="O429" s="826"/>
      <c r="P429" s="826"/>
      <c r="Q429" s="826"/>
      <c r="R429" s="826"/>
      <c r="S429" s="1023"/>
    </row>
    <row r="430" spans="1:19" s="5" customFormat="1" ht="11.25" customHeight="1" x14ac:dyDescent="0.2">
      <c r="A430" s="75">
        <v>0</v>
      </c>
      <c r="B430" s="19">
        <v>0</v>
      </c>
      <c r="C430" s="19">
        <v>0</v>
      </c>
      <c r="D430" s="19">
        <v>0</v>
      </c>
      <c r="E430" s="19">
        <v>0</v>
      </c>
      <c r="F430" s="19">
        <v>0</v>
      </c>
      <c r="G430" s="19">
        <v>0</v>
      </c>
      <c r="H430" s="19">
        <v>0</v>
      </c>
      <c r="I430" s="19">
        <v>0</v>
      </c>
      <c r="J430" s="19">
        <v>0</v>
      </c>
      <c r="K430" s="19">
        <v>0</v>
      </c>
      <c r="L430" s="19">
        <v>0</v>
      </c>
      <c r="M430" s="19">
        <v>0</v>
      </c>
      <c r="N430" s="19">
        <v>0</v>
      </c>
      <c r="O430" s="19">
        <v>0</v>
      </c>
      <c r="P430" s="19">
        <v>0</v>
      </c>
      <c r="Q430" s="19">
        <v>0</v>
      </c>
      <c r="R430" s="19">
        <v>0</v>
      </c>
      <c r="S430" s="76">
        <v>0</v>
      </c>
    </row>
    <row r="431" spans="1:19" x14ac:dyDescent="0.2">
      <c r="A431" s="1022" t="s">
        <v>77</v>
      </c>
      <c r="B431" s="826"/>
      <c r="C431" s="826"/>
      <c r="D431" s="826"/>
      <c r="E431" s="826"/>
      <c r="F431" s="826"/>
      <c r="G431" s="826"/>
      <c r="H431" s="826"/>
      <c r="I431" s="826"/>
      <c r="J431" s="826"/>
      <c r="K431" s="826"/>
      <c r="L431" s="826"/>
      <c r="M431" s="826"/>
      <c r="N431" s="826"/>
      <c r="O431" s="826"/>
      <c r="P431" s="826"/>
      <c r="Q431" s="826"/>
      <c r="R431" s="826"/>
      <c r="S431" s="1023"/>
    </row>
    <row r="432" spans="1:19" s="5" customFormat="1" ht="11.25" customHeight="1" x14ac:dyDescent="0.2">
      <c r="A432" s="75">
        <v>0</v>
      </c>
      <c r="B432" s="19">
        <v>0</v>
      </c>
      <c r="C432" s="19">
        <v>0</v>
      </c>
      <c r="D432" s="19">
        <v>0</v>
      </c>
      <c r="E432" s="19">
        <v>0</v>
      </c>
      <c r="F432" s="19">
        <v>0</v>
      </c>
      <c r="G432" s="19">
        <v>0</v>
      </c>
      <c r="H432" s="19">
        <v>0</v>
      </c>
      <c r="I432" s="19">
        <v>0</v>
      </c>
      <c r="J432" s="19">
        <v>0</v>
      </c>
      <c r="K432" s="19">
        <v>0</v>
      </c>
      <c r="L432" s="19">
        <v>0</v>
      </c>
      <c r="M432" s="19">
        <v>0</v>
      </c>
      <c r="N432" s="19">
        <v>0</v>
      </c>
      <c r="O432" s="19">
        <v>0</v>
      </c>
      <c r="P432" s="19">
        <v>0</v>
      </c>
      <c r="Q432" s="19">
        <v>0</v>
      </c>
      <c r="R432" s="19">
        <v>0</v>
      </c>
      <c r="S432" s="76">
        <v>0</v>
      </c>
    </row>
    <row r="433" spans="1:19" x14ac:dyDescent="0.2">
      <c r="A433" s="1022" t="s">
        <v>78</v>
      </c>
      <c r="B433" s="826"/>
      <c r="C433" s="826"/>
      <c r="D433" s="826"/>
      <c r="E433" s="826"/>
      <c r="F433" s="826"/>
      <c r="G433" s="826"/>
      <c r="H433" s="826"/>
      <c r="I433" s="826"/>
      <c r="J433" s="826"/>
      <c r="K433" s="826"/>
      <c r="L433" s="826"/>
      <c r="M433" s="826"/>
      <c r="N433" s="826"/>
      <c r="O433" s="826"/>
      <c r="P433" s="826"/>
      <c r="Q433" s="826"/>
      <c r="R433" s="826"/>
      <c r="S433" s="1023"/>
    </row>
    <row r="434" spans="1:19" s="5" customFormat="1" ht="11.25" customHeight="1" x14ac:dyDescent="0.2">
      <c r="A434" s="75">
        <v>0</v>
      </c>
      <c r="B434" s="19">
        <v>0</v>
      </c>
      <c r="C434" s="19">
        <v>0</v>
      </c>
      <c r="D434" s="19">
        <v>0</v>
      </c>
      <c r="E434" s="19">
        <v>0</v>
      </c>
      <c r="F434" s="19">
        <v>0</v>
      </c>
      <c r="G434" s="19">
        <v>0</v>
      </c>
      <c r="H434" s="19">
        <v>0</v>
      </c>
      <c r="I434" s="19">
        <v>0</v>
      </c>
      <c r="J434" s="19">
        <v>0</v>
      </c>
      <c r="K434" s="19">
        <v>0</v>
      </c>
      <c r="L434" s="19">
        <v>0</v>
      </c>
      <c r="M434" s="19">
        <v>0</v>
      </c>
      <c r="N434" s="19">
        <v>0</v>
      </c>
      <c r="O434" s="19">
        <v>0</v>
      </c>
      <c r="P434" s="19">
        <v>0</v>
      </c>
      <c r="Q434" s="19">
        <v>0</v>
      </c>
      <c r="R434" s="19">
        <v>0</v>
      </c>
      <c r="S434" s="76">
        <v>0</v>
      </c>
    </row>
    <row r="435" spans="1:19" x14ac:dyDescent="0.2">
      <c r="A435" s="1022" t="s">
        <v>79</v>
      </c>
      <c r="B435" s="826"/>
      <c r="C435" s="826"/>
      <c r="D435" s="826"/>
      <c r="E435" s="826"/>
      <c r="F435" s="826"/>
      <c r="G435" s="826"/>
      <c r="H435" s="826"/>
      <c r="I435" s="826"/>
      <c r="J435" s="826"/>
      <c r="K435" s="826"/>
      <c r="L435" s="826"/>
      <c r="M435" s="826"/>
      <c r="N435" s="826"/>
      <c r="O435" s="826"/>
      <c r="P435" s="826"/>
      <c r="Q435" s="826"/>
      <c r="R435" s="826"/>
      <c r="S435" s="1023"/>
    </row>
    <row r="436" spans="1:19" s="5" customFormat="1" ht="11.25" customHeight="1" x14ac:dyDescent="0.2">
      <c r="A436" s="75">
        <v>0</v>
      </c>
      <c r="B436" s="19">
        <v>0</v>
      </c>
      <c r="C436" s="19">
        <v>0</v>
      </c>
      <c r="D436" s="19">
        <v>0</v>
      </c>
      <c r="E436" s="19">
        <v>0</v>
      </c>
      <c r="F436" s="19">
        <v>0</v>
      </c>
      <c r="G436" s="19">
        <v>0</v>
      </c>
      <c r="H436" s="19">
        <v>0</v>
      </c>
      <c r="I436" s="19">
        <v>0</v>
      </c>
      <c r="J436" s="19">
        <v>0</v>
      </c>
      <c r="K436" s="19">
        <v>0</v>
      </c>
      <c r="L436" s="19">
        <v>0</v>
      </c>
      <c r="M436" s="19">
        <v>0</v>
      </c>
      <c r="N436" s="19">
        <v>0</v>
      </c>
      <c r="O436" s="19">
        <v>0</v>
      </c>
      <c r="P436" s="19">
        <v>0</v>
      </c>
      <c r="Q436" s="19">
        <v>0</v>
      </c>
      <c r="R436" s="19">
        <v>0</v>
      </c>
      <c r="S436" s="76">
        <v>0</v>
      </c>
    </row>
    <row r="437" spans="1:19" x14ac:dyDescent="0.2">
      <c r="A437" s="1022" t="s">
        <v>80</v>
      </c>
      <c r="B437" s="826"/>
      <c r="C437" s="826"/>
      <c r="D437" s="826"/>
      <c r="E437" s="826"/>
      <c r="F437" s="826"/>
      <c r="G437" s="826"/>
      <c r="H437" s="826"/>
      <c r="I437" s="826"/>
      <c r="J437" s="826"/>
      <c r="K437" s="826"/>
      <c r="L437" s="826"/>
      <c r="M437" s="826"/>
      <c r="N437" s="826"/>
      <c r="O437" s="826"/>
      <c r="P437" s="826"/>
      <c r="Q437" s="826"/>
      <c r="R437" s="826"/>
      <c r="S437" s="1023"/>
    </row>
    <row r="438" spans="1:19" s="820" customFormat="1" x14ac:dyDescent="0.2">
      <c r="A438" s="75">
        <v>0</v>
      </c>
      <c r="B438" s="19">
        <v>0</v>
      </c>
      <c r="C438" s="19">
        <v>0</v>
      </c>
      <c r="D438" s="19">
        <v>0</v>
      </c>
      <c r="E438" s="19">
        <v>0</v>
      </c>
      <c r="F438" s="19">
        <v>0</v>
      </c>
      <c r="G438" s="19">
        <v>0</v>
      </c>
      <c r="H438" s="19">
        <v>0</v>
      </c>
      <c r="I438" s="19">
        <v>0</v>
      </c>
      <c r="J438" s="19">
        <v>0</v>
      </c>
      <c r="K438" s="19">
        <v>0</v>
      </c>
      <c r="L438" s="19">
        <v>0</v>
      </c>
      <c r="M438" s="19">
        <v>0</v>
      </c>
      <c r="N438" s="19">
        <v>0</v>
      </c>
      <c r="O438" s="19">
        <v>0</v>
      </c>
      <c r="P438" s="19">
        <v>0</v>
      </c>
      <c r="Q438" s="19">
        <v>0</v>
      </c>
      <c r="R438" s="19">
        <v>0</v>
      </c>
      <c r="S438" s="76">
        <v>0</v>
      </c>
    </row>
    <row r="439" spans="1:19" x14ac:dyDescent="0.2">
      <c r="A439" s="1115" t="s">
        <v>181</v>
      </c>
      <c r="B439" s="846"/>
      <c r="C439" s="846"/>
      <c r="D439" s="846"/>
      <c r="E439" s="846"/>
      <c r="F439" s="846"/>
      <c r="G439" s="846"/>
      <c r="H439" s="846"/>
      <c r="I439" s="846"/>
      <c r="J439" s="846"/>
      <c r="K439" s="846"/>
      <c r="L439" s="846"/>
      <c r="M439" s="846"/>
      <c r="N439" s="846"/>
      <c r="O439" s="846"/>
      <c r="P439" s="846"/>
      <c r="Q439" s="846"/>
      <c r="R439" s="846"/>
      <c r="S439" s="846"/>
    </row>
    <row r="440" spans="1:19" s="13" customFormat="1" x14ac:dyDescent="0.2">
      <c r="A440" s="235">
        <f>SUM(A438,A436,A434,A432,A430,A428,A426,A424,A422,A420,A418,A416)</f>
        <v>0</v>
      </c>
      <c r="B440" s="235">
        <f t="shared" ref="B440:S440" si="10">SUM(B438,B436,B434,B432,B430,B428,B426,B424,B422,B420,B418,B416)</f>
        <v>0</v>
      </c>
      <c r="C440" s="235">
        <f t="shared" si="10"/>
        <v>0</v>
      </c>
      <c r="D440" s="235">
        <f t="shared" si="10"/>
        <v>0</v>
      </c>
      <c r="E440" s="235">
        <f t="shared" si="10"/>
        <v>0</v>
      </c>
      <c r="F440" s="235">
        <f t="shared" si="10"/>
        <v>0</v>
      </c>
      <c r="G440" s="235">
        <f t="shared" si="10"/>
        <v>0</v>
      </c>
      <c r="H440" s="235">
        <f t="shared" si="10"/>
        <v>0</v>
      </c>
      <c r="I440" s="235">
        <f t="shared" si="10"/>
        <v>0</v>
      </c>
      <c r="J440" s="235">
        <f t="shared" si="10"/>
        <v>0</v>
      </c>
      <c r="K440" s="235">
        <f t="shared" si="10"/>
        <v>0</v>
      </c>
      <c r="L440" s="235">
        <f t="shared" si="10"/>
        <v>0</v>
      </c>
      <c r="M440" s="235">
        <f t="shared" si="10"/>
        <v>0</v>
      </c>
      <c r="N440" s="235">
        <f t="shared" si="10"/>
        <v>0</v>
      </c>
      <c r="O440" s="235">
        <f t="shared" si="10"/>
        <v>0</v>
      </c>
      <c r="P440" s="235">
        <f t="shared" si="10"/>
        <v>0</v>
      </c>
      <c r="Q440" s="235">
        <f t="shared" si="10"/>
        <v>0</v>
      </c>
      <c r="R440" s="235">
        <f t="shared" si="10"/>
        <v>0</v>
      </c>
      <c r="S440" s="235">
        <f t="shared" si="10"/>
        <v>0</v>
      </c>
    </row>
    <row r="442" spans="1:19" x14ac:dyDescent="0.2">
      <c r="A442" s="931" t="s">
        <v>185</v>
      </c>
      <c r="B442" s="931"/>
      <c r="C442" s="931"/>
      <c r="D442" s="931"/>
      <c r="E442" s="931"/>
      <c r="F442" s="931"/>
      <c r="G442" s="931"/>
      <c r="H442" s="931"/>
      <c r="I442" s="931"/>
      <c r="J442" s="931"/>
      <c r="K442" s="931"/>
      <c r="L442" s="931"/>
      <c r="M442" s="931"/>
      <c r="N442" s="931"/>
      <c r="O442" s="931"/>
      <c r="P442" s="931"/>
      <c r="Q442" s="931"/>
      <c r="R442" s="931"/>
      <c r="S442" s="931"/>
    </row>
    <row r="443" spans="1:19" x14ac:dyDescent="0.2">
      <c r="A443" s="574">
        <f>SUM(A440,A400,A360,A320,A280,A240,A200,A160,A120,A79,A39)</f>
        <v>2</v>
      </c>
      <c r="B443" s="574">
        <f t="shared" ref="B443:S443" si="11">SUM(B440,B400,B360,B320,B280,B240,B200,B160,B120,B79,B39)</f>
        <v>46</v>
      </c>
      <c r="C443" s="574">
        <f t="shared" si="11"/>
        <v>48</v>
      </c>
      <c r="D443" s="574">
        <f t="shared" si="11"/>
        <v>39</v>
      </c>
      <c r="E443" s="574">
        <f t="shared" si="11"/>
        <v>9</v>
      </c>
      <c r="F443" s="574">
        <f t="shared" si="11"/>
        <v>21</v>
      </c>
      <c r="G443" s="574">
        <f t="shared" si="11"/>
        <v>20</v>
      </c>
      <c r="H443" s="574">
        <f t="shared" si="11"/>
        <v>7</v>
      </c>
      <c r="I443" s="574">
        <f t="shared" si="11"/>
        <v>48</v>
      </c>
      <c r="J443" s="574">
        <f t="shared" si="11"/>
        <v>0</v>
      </c>
      <c r="K443" s="574">
        <f t="shared" si="11"/>
        <v>0</v>
      </c>
      <c r="L443" s="574">
        <f t="shared" si="11"/>
        <v>0</v>
      </c>
      <c r="M443" s="574">
        <f t="shared" si="11"/>
        <v>0</v>
      </c>
      <c r="N443" s="574">
        <f t="shared" si="11"/>
        <v>0</v>
      </c>
      <c r="O443" s="574">
        <f t="shared" si="11"/>
        <v>29</v>
      </c>
      <c r="P443" s="574">
        <f t="shared" si="11"/>
        <v>10</v>
      </c>
      <c r="Q443" s="574">
        <f t="shared" si="11"/>
        <v>9</v>
      </c>
      <c r="R443" s="574">
        <f t="shared" si="11"/>
        <v>0</v>
      </c>
      <c r="S443" s="574">
        <f t="shared" si="11"/>
        <v>0</v>
      </c>
    </row>
  </sheetData>
  <mergeCells count="507">
    <mergeCell ref="A359:S359"/>
    <mergeCell ref="A38:S38"/>
    <mergeCell ref="A78:S78"/>
    <mergeCell ref="A119:S119"/>
    <mergeCell ref="A159:S159"/>
    <mergeCell ref="A199:S199"/>
    <mergeCell ref="A239:S239"/>
    <mergeCell ref="A279:S279"/>
    <mergeCell ref="A319:S319"/>
    <mergeCell ref="A45:S45"/>
    <mergeCell ref="A46:S46"/>
    <mergeCell ref="A47:S47"/>
    <mergeCell ref="A48:S48"/>
    <mergeCell ref="A49:S49"/>
    <mergeCell ref="A50:S50"/>
    <mergeCell ref="A40:S40"/>
    <mergeCell ref="A41:S41"/>
    <mergeCell ref="A42:S42"/>
    <mergeCell ref="A43:S43"/>
    <mergeCell ref="A44:S44"/>
    <mergeCell ref="M52:N52"/>
    <mergeCell ref="O52:O53"/>
    <mergeCell ref="P52:P53"/>
    <mergeCell ref="Q52:Q53"/>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80:S80"/>
    <mergeCell ref="A66:S66"/>
    <mergeCell ref="A68:S68"/>
    <mergeCell ref="A70:S70"/>
    <mergeCell ref="A72:S72"/>
    <mergeCell ref="A74:S74"/>
    <mergeCell ref="A76:S76"/>
    <mergeCell ref="A54:S54"/>
    <mergeCell ref="A56:S56"/>
    <mergeCell ref="A58:S58"/>
    <mergeCell ref="A60:S60"/>
    <mergeCell ref="A62:S62"/>
    <mergeCell ref="A64:S64"/>
    <mergeCell ref="A86:S86"/>
    <mergeCell ref="A87:S87"/>
    <mergeCell ref="A88:S88"/>
    <mergeCell ref="A89:S89"/>
    <mergeCell ref="A90:S90"/>
    <mergeCell ref="A91:S91"/>
    <mergeCell ref="A81:S81"/>
    <mergeCell ref="A82:S82"/>
    <mergeCell ref="A83:S83"/>
    <mergeCell ref="A84:S84"/>
    <mergeCell ref="A85:S85"/>
    <mergeCell ref="M93:N93"/>
    <mergeCell ref="O93:O94"/>
    <mergeCell ref="P93:P94"/>
    <mergeCell ref="Q93:Q94"/>
    <mergeCell ref="R93:R94"/>
    <mergeCell ref="S93:S94"/>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107:S107"/>
    <mergeCell ref="A109:S109"/>
    <mergeCell ref="A111:S111"/>
    <mergeCell ref="A113:S113"/>
    <mergeCell ref="A115:S115"/>
    <mergeCell ref="A117:S117"/>
    <mergeCell ref="A95:S95"/>
    <mergeCell ref="A97:S97"/>
    <mergeCell ref="A99:S99"/>
    <mergeCell ref="A101:S101"/>
    <mergeCell ref="A103:S103"/>
    <mergeCell ref="A105:S105"/>
    <mergeCell ref="A126:S126"/>
    <mergeCell ref="A127:S127"/>
    <mergeCell ref="A128:S128"/>
    <mergeCell ref="A129:S129"/>
    <mergeCell ref="A130:S130"/>
    <mergeCell ref="A131:S131"/>
    <mergeCell ref="A121:S121"/>
    <mergeCell ref="A122:S122"/>
    <mergeCell ref="A123:S123"/>
    <mergeCell ref="A124:S124"/>
    <mergeCell ref="A125:S125"/>
    <mergeCell ref="M133:N133"/>
    <mergeCell ref="O133:O134"/>
    <mergeCell ref="P133:P134"/>
    <mergeCell ref="Q133:Q134"/>
    <mergeCell ref="R133:R134"/>
    <mergeCell ref="S133:S134"/>
    <mergeCell ref="R132:S132"/>
    <mergeCell ref="A133:A134"/>
    <mergeCell ref="B133:B134"/>
    <mergeCell ref="C133:C134"/>
    <mergeCell ref="D133:D134"/>
    <mergeCell ref="E133:E134"/>
    <mergeCell ref="F133:H133"/>
    <mergeCell ref="I133:I134"/>
    <mergeCell ref="J133:J134"/>
    <mergeCell ref="K133:L133"/>
    <mergeCell ref="A132:C132"/>
    <mergeCell ref="D132:E132"/>
    <mergeCell ref="F132:H132"/>
    <mergeCell ref="I132:J132"/>
    <mergeCell ref="K132:N132"/>
    <mergeCell ref="O132:Q132"/>
    <mergeCell ref="A147:S147"/>
    <mergeCell ref="A149:S149"/>
    <mergeCell ref="A151:S151"/>
    <mergeCell ref="A153:S153"/>
    <mergeCell ref="A155:S155"/>
    <mergeCell ref="A157:S157"/>
    <mergeCell ref="A135:S135"/>
    <mergeCell ref="A137:S137"/>
    <mergeCell ref="A139:S139"/>
    <mergeCell ref="A141:S141"/>
    <mergeCell ref="A143:S143"/>
    <mergeCell ref="A145:S145"/>
    <mergeCell ref="A166:S166"/>
    <mergeCell ref="A167:S167"/>
    <mergeCell ref="A168:S168"/>
    <mergeCell ref="A169:S169"/>
    <mergeCell ref="A170:S170"/>
    <mergeCell ref="A171:S171"/>
    <mergeCell ref="A161:S161"/>
    <mergeCell ref="A162:S162"/>
    <mergeCell ref="A163:S163"/>
    <mergeCell ref="A164:S164"/>
    <mergeCell ref="A165:S165"/>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87:S187"/>
    <mergeCell ref="A189:S189"/>
    <mergeCell ref="A191:S191"/>
    <mergeCell ref="A193:S193"/>
    <mergeCell ref="A195:S195"/>
    <mergeCell ref="A197:S197"/>
    <mergeCell ref="A175:S175"/>
    <mergeCell ref="A177:S177"/>
    <mergeCell ref="A179:S179"/>
    <mergeCell ref="A181:S181"/>
    <mergeCell ref="A183:S183"/>
    <mergeCell ref="A185:S185"/>
    <mergeCell ref="A206:S206"/>
    <mergeCell ref="A207:S207"/>
    <mergeCell ref="A208:S208"/>
    <mergeCell ref="A209:S209"/>
    <mergeCell ref="A210:S210"/>
    <mergeCell ref="A211:S211"/>
    <mergeCell ref="A201:S201"/>
    <mergeCell ref="A202:S202"/>
    <mergeCell ref="A203:S203"/>
    <mergeCell ref="A204:S204"/>
    <mergeCell ref="A205:S20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27:S227"/>
    <mergeCell ref="A229:S229"/>
    <mergeCell ref="A231:S231"/>
    <mergeCell ref="A233:S233"/>
    <mergeCell ref="A235:S235"/>
    <mergeCell ref="A237:S237"/>
    <mergeCell ref="A215:S215"/>
    <mergeCell ref="A217:S217"/>
    <mergeCell ref="A219:S219"/>
    <mergeCell ref="A221:S221"/>
    <mergeCell ref="A223:S223"/>
    <mergeCell ref="A225:S225"/>
    <mergeCell ref="A246:S246"/>
    <mergeCell ref="A247:S247"/>
    <mergeCell ref="A248:S248"/>
    <mergeCell ref="A249:S249"/>
    <mergeCell ref="A250:S250"/>
    <mergeCell ref="A251:S251"/>
    <mergeCell ref="A241:S241"/>
    <mergeCell ref="A242:S242"/>
    <mergeCell ref="A243:S243"/>
    <mergeCell ref="A244:S244"/>
    <mergeCell ref="A245:S245"/>
    <mergeCell ref="M253:N253"/>
    <mergeCell ref="O253:O254"/>
    <mergeCell ref="P253:P254"/>
    <mergeCell ref="Q253:Q254"/>
    <mergeCell ref="R253:R254"/>
    <mergeCell ref="S253:S254"/>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67:S267"/>
    <mergeCell ref="A269:S269"/>
    <mergeCell ref="A271:S271"/>
    <mergeCell ref="A273:S273"/>
    <mergeCell ref="A275:S275"/>
    <mergeCell ref="A277:S277"/>
    <mergeCell ref="A255:S255"/>
    <mergeCell ref="A257:S257"/>
    <mergeCell ref="A259:S259"/>
    <mergeCell ref="A261:S261"/>
    <mergeCell ref="A263:S263"/>
    <mergeCell ref="A265:S265"/>
    <mergeCell ref="A286:S286"/>
    <mergeCell ref="A287:S287"/>
    <mergeCell ref="A288:S288"/>
    <mergeCell ref="A289:S289"/>
    <mergeCell ref="A290:S290"/>
    <mergeCell ref="A291:S291"/>
    <mergeCell ref="A281:S281"/>
    <mergeCell ref="A282:S282"/>
    <mergeCell ref="A283:S283"/>
    <mergeCell ref="A284:S284"/>
    <mergeCell ref="A285:S285"/>
    <mergeCell ref="M293:N293"/>
    <mergeCell ref="O293:O294"/>
    <mergeCell ref="P293:P294"/>
    <mergeCell ref="Q293:Q294"/>
    <mergeCell ref="R293:R294"/>
    <mergeCell ref="S293:S294"/>
    <mergeCell ref="R292:S292"/>
    <mergeCell ref="A293:A294"/>
    <mergeCell ref="B293:B294"/>
    <mergeCell ref="C293:C294"/>
    <mergeCell ref="D293:D294"/>
    <mergeCell ref="E293:E294"/>
    <mergeCell ref="F293:H293"/>
    <mergeCell ref="I293:I294"/>
    <mergeCell ref="J293:J294"/>
    <mergeCell ref="K293:L293"/>
    <mergeCell ref="A292:C292"/>
    <mergeCell ref="D292:E292"/>
    <mergeCell ref="F292:H292"/>
    <mergeCell ref="I292:J292"/>
    <mergeCell ref="K292:N292"/>
    <mergeCell ref="O292:Q292"/>
    <mergeCell ref="A307:S307"/>
    <mergeCell ref="A309:S309"/>
    <mergeCell ref="A311:S311"/>
    <mergeCell ref="A313:S313"/>
    <mergeCell ref="A315:S315"/>
    <mergeCell ref="A317:S317"/>
    <mergeCell ref="A295:S295"/>
    <mergeCell ref="A297:S297"/>
    <mergeCell ref="A299:S299"/>
    <mergeCell ref="A301:S301"/>
    <mergeCell ref="A303:S303"/>
    <mergeCell ref="A305:S305"/>
    <mergeCell ref="A326:S326"/>
    <mergeCell ref="A327:S327"/>
    <mergeCell ref="A328:S328"/>
    <mergeCell ref="A329:S329"/>
    <mergeCell ref="A330:S330"/>
    <mergeCell ref="A331:S331"/>
    <mergeCell ref="A321:S321"/>
    <mergeCell ref="A322:S322"/>
    <mergeCell ref="A323:S323"/>
    <mergeCell ref="A324:S324"/>
    <mergeCell ref="A325:S325"/>
    <mergeCell ref="M333:N333"/>
    <mergeCell ref="O333:O334"/>
    <mergeCell ref="P333:P334"/>
    <mergeCell ref="Q333:Q334"/>
    <mergeCell ref="R333:R334"/>
    <mergeCell ref="S333:S334"/>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47:S347"/>
    <mergeCell ref="A349:S349"/>
    <mergeCell ref="A351:S351"/>
    <mergeCell ref="A353:S353"/>
    <mergeCell ref="A355:S355"/>
    <mergeCell ref="A357:S357"/>
    <mergeCell ref="A335:S335"/>
    <mergeCell ref="A337:S337"/>
    <mergeCell ref="A339:S339"/>
    <mergeCell ref="A341:S341"/>
    <mergeCell ref="A343:S343"/>
    <mergeCell ref="A345:S345"/>
    <mergeCell ref="A366:S366"/>
    <mergeCell ref="A367:S367"/>
    <mergeCell ref="A368:S368"/>
    <mergeCell ref="A369:S369"/>
    <mergeCell ref="A370:S370"/>
    <mergeCell ref="A371:S371"/>
    <mergeCell ref="A361:S361"/>
    <mergeCell ref="A362:S362"/>
    <mergeCell ref="A363:S363"/>
    <mergeCell ref="A364:S364"/>
    <mergeCell ref="A365:S365"/>
    <mergeCell ref="M373:N373"/>
    <mergeCell ref="O373:O374"/>
    <mergeCell ref="P373:P374"/>
    <mergeCell ref="Q373:Q374"/>
    <mergeCell ref="R373:R374"/>
    <mergeCell ref="S373:S374"/>
    <mergeCell ref="R372:S372"/>
    <mergeCell ref="A373:A374"/>
    <mergeCell ref="B373:B374"/>
    <mergeCell ref="C373:C374"/>
    <mergeCell ref="D373:D374"/>
    <mergeCell ref="E373:E374"/>
    <mergeCell ref="F373:H373"/>
    <mergeCell ref="I373:I374"/>
    <mergeCell ref="J373:J374"/>
    <mergeCell ref="K373:L373"/>
    <mergeCell ref="A372:C372"/>
    <mergeCell ref="D372:E372"/>
    <mergeCell ref="F372:H372"/>
    <mergeCell ref="I372:J372"/>
    <mergeCell ref="K372:N372"/>
    <mergeCell ref="O372:Q372"/>
    <mergeCell ref="A399:S399"/>
    <mergeCell ref="A401:S401"/>
    <mergeCell ref="A387:S387"/>
    <mergeCell ref="A389:S389"/>
    <mergeCell ref="A391:S391"/>
    <mergeCell ref="A393:S393"/>
    <mergeCell ref="A395:S395"/>
    <mergeCell ref="A397:S397"/>
    <mergeCell ref="A375:S375"/>
    <mergeCell ref="A377:S377"/>
    <mergeCell ref="A379:S379"/>
    <mergeCell ref="A381:S381"/>
    <mergeCell ref="A383:S383"/>
    <mergeCell ref="A385:S385"/>
    <mergeCell ref="A402:S402"/>
    <mergeCell ref="A403:S403"/>
    <mergeCell ref="A404:S404"/>
    <mergeCell ref="A405:S405"/>
    <mergeCell ref="A406:S406"/>
    <mergeCell ref="A407:S407"/>
    <mergeCell ref="A408:S408"/>
    <mergeCell ref="A409:S409"/>
    <mergeCell ref="A410:S410"/>
    <mergeCell ref="A411:S411"/>
    <mergeCell ref="A412:C412"/>
    <mergeCell ref="D412:E412"/>
    <mergeCell ref="F412:H412"/>
    <mergeCell ref="I412:J412"/>
    <mergeCell ref="K412:N412"/>
    <mergeCell ref="O412:Q412"/>
    <mergeCell ref="R412:S412"/>
    <mergeCell ref="A413:A414"/>
    <mergeCell ref="B413:B414"/>
    <mergeCell ref="C413:C414"/>
    <mergeCell ref="D413:D414"/>
    <mergeCell ref="E413:E414"/>
    <mergeCell ref="F413:H413"/>
    <mergeCell ref="I413:I414"/>
    <mergeCell ref="J413:J414"/>
    <mergeCell ref="K413:L413"/>
    <mergeCell ref="M413:N413"/>
    <mergeCell ref="O413:O414"/>
    <mergeCell ref="P413:P414"/>
    <mergeCell ref="Q413:Q414"/>
    <mergeCell ref="R413:R414"/>
    <mergeCell ref="S413:S414"/>
    <mergeCell ref="A433:S433"/>
    <mergeCell ref="A435:S435"/>
    <mergeCell ref="A437:S437"/>
    <mergeCell ref="A439:S439"/>
    <mergeCell ref="A442:S442"/>
    <mergeCell ref="A415:S415"/>
    <mergeCell ref="A417:S417"/>
    <mergeCell ref="A419:S419"/>
    <mergeCell ref="A421:S421"/>
    <mergeCell ref="A423:S423"/>
    <mergeCell ref="A425:S425"/>
    <mergeCell ref="A427:S427"/>
    <mergeCell ref="A429:S429"/>
    <mergeCell ref="A431:S431"/>
  </mergeCells>
  <dataValidations count="30">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78 M306 M336 M302 UYO396 WLY308 WCC310 VSG312 VIK314 M298 M300 M304 M226 UYO316 M256 M218 M222 M224 WLY228 WCC230 VSG232 VIK234 M220 UYO236 M114 WVU152 WLY430 WLY108 M63 M61 M140 M98 M176 M106 M77 UYO196 M65 M73 VSG71 WLY67 M184 M182 M59 M96 WCC69 UYO116 M33 WVU31 WVU29 WLY27 WVU23 WVU21 M19 WVU138 M55 M150 M384 M15 VSG432 VIK434 WVU148 WLY428 M146 WVU156 M380 M338 M57 WVU35 M426 M136 VSG112 WCC110 M104 WVU25 M102 M100 WVU17 M186 M178 M180 WVU142 M424 WLY188 WCC190 VSG192 VIK194 UYO276 M216 M266 VIK274 VSG272 WCC270 WLY268 M264 M262 M260 UYO356 M296 M258 M376 VIK354 M340 M342 M344 M346 WCC350 WLY348 VSG352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M382 M386 M416 M418 M420 M422 WVU144 WLY388 WCC390 VSG392 VIK394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WVU2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VU10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VU188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VU228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VU26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VU308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VU348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VU388 M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VU428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LY110 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VU430 M430 JI430 TE430 ADA430 AMW430 AWS430 BGO430 BQK430 CAG430 CKC430 CTY430 DDU430 DNQ430 DXM430 EHI430 ERE430 FBA430 FKW430 FUS430 GEO430 GOK430 GYG43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190 WVU190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LY230 WVU230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LY270 WVU270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LY310 WVU310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LY350 WVU350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KK350 QUG350 REC350 RNY350 RXU350 SHQ350 SRM350 TBI350 TLE350 TVA350 UEW350 UOS350 UYO350 VIK350 VSG350 WLY390 WVU390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WCC112 WLY112 WVU11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CC192 WLY192 WVU192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WCC232 WLY232 WVU232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WCC272 WLY272 WVU272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WCC312 WLY312 WVU312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WCC352 WLY352 WVU352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WCC392 WLY392 WVU392 M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TVA392 UEW392 UOS392 UYO392 VIK392 WCC432 WLY432 WVU432 M432 JI432 TE432 ADA432 AMW432 AWS432 BGO432 BQK432 CAG432 CKC432 CTY432 DDU432 DNQ432 DXM432 EHI432 ERE432 FBA432 FKW432 FUS432 GEO432 GOK432 GYG432 HIC432 HRY432 IBU432 ILQ432 IVM432 JFI432 JPE432 JZA432 KIW432 KSS432 LCO432 LMK432 LWG432 MGC432 MPY432 MZU432 NJQ432 NTM432 ODI432 ONE432 OXA432 PGW432 PQS432 QAO432 QKK432 QUG432 REC432 RNY432 RXU432 SHQ432 SRM432 TBI432 TLE432 TVA432 UEW432 UOS432 UYO432 VIK432 VSG194 WCC194 WLY194 WVU194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SG234 WCC234 WLY234 WVU234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SG274 WCC274 WLY274 WVU274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SG314 WCC314 WLY314 WVU314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SG354 WCC354 WLY354 WVU354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SG394 WCC394 WLY394 WVU394 M394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SG434 WCC434 WLY434 WVU434 M434 JI434 TE434 ADA434 AMW434 AWS434 BGO434 BQK434 CAG434 CKC434 CTY434 DDU434 DNQ434 DXM434 EHI434 ERE434 FBA434 FKW434 FUS434 GEO434 GOK434 GYG434 HIC434 HRY434 IBU434 ILQ434 IVM434 JFI434 JPE434 JZA434 KIW434 KSS434 LCO434 LMK434 LWG434 MGC434 MPY434 MZU434 NJQ434 NTM434 ODI434 ONE434 OXA434 PGW434 PQS434 QAO434 QKK434 QUG434 REC434 RNY434 RXU434 SHQ434 SRM434 TBI434 TLE434 TVA434 UEW434 UOS434 UYO43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VIK436 VSG436 WCC436 WLY436 WVU436 M436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396 VSG396 WCC396 WLY396 WVU396 M396 JI396 TE396 ADA396 AMW396 AWS396 BGO396 BQK396 CAG396 CKC396 CTY396 DDU396 DNQ396 DXM396 EHI396 ERE396 FBA396 FKW396 FUS396 GEO396 GOK396 GYG396 HIC396 HRY396 IBU396 ILQ396 IVM396 JFI396 JPE396 JZA396 KIW396 KSS396 LCO396 LMK396 LWG396 MGC396 MPY396 MZU396 NJQ396 NTM396 ODI396 ONE396 OXA396 PGW396 PQS396 QAO396 QKK396 QUG396 REC396 RNY396 RXU396 SHQ396 SRM396 TBI396 TLE396 TVA396 UEW396 UOS396 VIK356 VSG356 WCC356 WLY356 WVU356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VIK316 VSG316 WCC316 WLY316 WVU316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VIK276 VSG276 WCC276 WLY276 WVU276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VIK236 VSG236 WCC236 WLY236 WVU236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VIK196 VSG196 WCC196 WLY196 WVU196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VIK116 VSG116 WCC116 WLY116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M37 M118 M198 M238 M278 M318 M358 M398 M438"/>
    <dataValidation type="textLength" allowBlank="1" showInputMessage="1" showErrorMessage="1" error="ACEASTĂ INFORMAŢIE LA NIVEL DE TOTAL AN 2009 NU SE VA COMPLETA!!!!!" sqref="M401 K401 K321 M321 M241 K241 M161 K161 M40 K40 K80:K81 M80:M81 K121 M121 K201 M201 M281 K281 M361 K361">
      <formula1>0</formula1>
      <formula2>0</formula2>
    </dataValidation>
    <dataValidation type="list" allowBlank="1" showInputMessage="1" showErrorMessage="1" sqref="C373:C374 C333:C334 C253:C254 C173:C174 C93:C94 C52:C53 C12:C13 C133:C134 C213:C214 C293:C294 C413:C414">
      <formula1>"Nr. total de solicitări(reşedinţă de judeţ+alte localităţi)"</formula1>
    </dataValidation>
    <dataValidation type="list" allowBlank="1" showInputMessage="1" showErrorMessage="1" sqref="B373:B374 B333:B334 B253:B254 B173:B174 B93:B94 B52:B53 B12:B13 B133:B134 B213:B214 B293:B294 B413:B414">
      <formula1>"Nr. solicitări din alte localităţi"</formula1>
    </dataValidation>
    <dataValidation type="list" allowBlank="1" showInputMessage="1" showErrorMessage="1" sqref="A373:A374 A333:A334 A253:A254 A173:A174 A93:A94 A52:A53 A12:A13 A133:A134 A213:A214 A293:A294 A413:A414">
      <formula1>"Nr. solicitări din reşedinţa de judeţ"</formula1>
    </dataValidation>
    <dataValidation type="list" allowBlank="1" showInputMessage="1" showErrorMessage="1" sqref="F373:H373 F333:H333 F253:H253 F173:H173 F93:H93 F52:H52 F12:H12 F133:H133 F213:H213 F293:H293 F413:H413">
      <formula1>"Nr. de solicitări pe domenii"</formula1>
    </dataValidation>
    <dataValidation type="list" allowBlank="1" showInputMessage="1" showErrorMessage="1" sqref="M374 M334 M254 M174 M94 M53 M13 M134 M214 M294 M414">
      <formula1>"litera din art. 12 HG 878/2005"</formula1>
    </dataValidation>
    <dataValidation type="list" allowBlank="1" showInputMessage="1" showErrorMessage="1" sqref="L374 L334 N334 L254 N254 L174 N174 L94 N94 L53 N53 L13 N13 L134 N134 N214 L214 N294 L294 N374 N414 L414">
      <formula1>"nr. solicitări"</formula1>
    </dataValidation>
    <dataValidation type="list" allowBlank="1" showInputMessage="1" showErrorMessage="1" sqref="K374 K334 K254 K174 K94 K53 K13 K134 K214 K294 K414">
      <formula1>"litera din art. 11 HG 878/2005"</formula1>
    </dataValidation>
    <dataValidation type="list" allowBlank="1" showInputMessage="1" showErrorMessage="1" sqref="K373 K333 K253 K173 K93 K52 K12 K133 K213 K293 K413">
      <formula1>"Conform art. 11"</formula1>
    </dataValidation>
    <dataValidation type="list" allowBlank="1" showInputMessage="1" showErrorMessage="1" sqref="S373:S374 S333:S334 S253:S254 S173:S174 S93:S94 S52:S53 S12:S13 S133:S134 S213:S214 S293:S294 S413:S414">
      <formula1>"Plângeri în instanţă (nr)"</formula1>
    </dataValidation>
    <dataValidation type="list" allowBlank="1" showInputMessage="1" showErrorMessage="1" sqref="R373:R374 R333:R334 R253:R254 R173:R174 R93:R94 R52:R53 R12:R13 R133:R134 R213:R214 R293:R294 R413:R414">
      <formula1>"Reclamaţii administrative (nr)"</formula1>
    </dataValidation>
    <dataValidation type="list" allowBlank="1" showInputMessage="1" showErrorMessage="1" sqref="R372:S372 R332:S332 R252:S252 R172:S172 R92:S92 R51:S51 R11:S11 R132:S132 R212:S212 R292:S292 R412:S412">
      <formula1>"Urmarea respingerii solicitării"</formula1>
    </dataValidation>
    <dataValidation type="list" allowBlank="1" showInputMessage="1" showErrorMessage="1" sqref="Q373:Q374 Q333:Q334 Q253:Q254 Q173:Q174 Q93:Q94 Q52:Q53 Q12:Q13 Q133:Q134 Q213:Q214 Q293:Q294 Q413:Q414">
      <formula1>"Telefonic (nr)"</formula1>
    </dataValidation>
    <dataValidation type="list" allowBlank="1" showInputMessage="1" showErrorMessage="1" sqref="P373:P374 P333:P334 P253:P254 P173:P174 P93:P94 P52:P53 P12:P13 P133:P134 P213:P214 P293:P294 P413:P414">
      <formula1>"Suport electronic (nr)"</formula1>
    </dataValidation>
    <dataValidation type="list" allowBlank="1" showInputMessage="1" showErrorMessage="1" sqref="O373:O374 O333:O334 O253:O254 O173:O174 O93:O94 O52:O53 O12:O13 O133:O134 O213:O214 O293:O294 O413:O414">
      <formula1>"Suport hârtie (nr)"</formula1>
    </dataValidation>
    <dataValidation type="list" allowBlank="1" showInputMessage="1" showErrorMessage="1" sqref="O372:Q372 O332:Q332 O252:Q252 O172:Q172 O92:Q92 O51:Q51 O11:Q11 O132:Q132 O212:Q212 O292:Q292 O412:Q412">
      <formula1>"Forma solicitării"</formula1>
    </dataValidation>
    <dataValidation type="list" allowBlank="1" showInputMessage="1" showErrorMessage="1" sqref="M373 M333 M253 M173 M93 M52 M12 M133 M213 M293 M413">
      <formula1>"Conform art. 12"</formula1>
    </dataValidation>
    <dataValidation type="list" allowBlank="1" showInputMessage="1" showErrorMessage="1" sqref="K372 K332 K252 K172 K92 K51 K11 K132 K212 K292 K412">
      <formula1>"Motivaţia respingerii"</formula1>
    </dataValidation>
    <dataValidation type="list" allowBlank="1" showInputMessage="1" showErrorMessage="1" sqref="J373:J374 J333:J334 J253:J254 J173:J174 J93:J94 J52:J53 J12:J13 J133:J134 J213:J214 J293:J294 J413:J414">
      <formula1>"Nefavorabilă (nr)"</formula1>
    </dataValidation>
    <dataValidation type="list" allowBlank="1" showInputMessage="1" showErrorMessage="1" sqref="I373:I374 I333:I334 I253:I254 I173:I174 I93:I94 I52:I53 I12:I13 I133:I134 I213:I214 I293:I294 I413:I414">
      <formula1>"Favorabilă (nr)"</formula1>
    </dataValidation>
    <dataValidation type="list" allowBlank="1" showInputMessage="1" showErrorMessage="1" sqref="I372:J372 I332:J332 I252:J252 I172:J172 I92:J92 I51:J51 I11:J11 I132:J132 I212:J212 I292:J292 I412:J412">
      <formula1>"Modalitate de rezolvare"</formula1>
    </dataValidation>
    <dataValidation type="list" allowBlank="1" showInputMessage="1" showErrorMessage="1" sqref="H374 H334 H254 H174 H94 H53 H13 H134 H214 H294 H414">
      <formula1>"C"</formula1>
    </dataValidation>
    <dataValidation type="list" allowBlank="1" showInputMessage="1" showErrorMessage="1" sqref="G374 G334 G254 G174 G94 G53 G13 G134 G214 G294 G414">
      <formula1>"B"</formula1>
    </dataValidation>
    <dataValidation type="list" allowBlank="1" showInputMessage="1" showErrorMessage="1" sqref="F374 F334 F254 F174 F94 F53 F13 F134 F214 F294 F414">
      <formula1>"A"</formula1>
    </dataValidation>
    <dataValidation type="list" allowBlank="1" showInputMessage="1" showErrorMessage="1" sqref="F372:H372 F332:H332 F252:H252 F172:H172 F92:H92 F51:H51 F11:H11 F132:H132 F212:H212 F292:H292 F412:H412">
      <formula1>"Domenii (şi tipuri de informaţii)"</formula1>
    </dataValidation>
    <dataValidation type="list" allowBlank="1" showInputMessage="1" showErrorMessage="1" sqref="E373:E374 E333:E334 E253:E254 E173:E174 E93:E94 E52:E53 E12:E13 E133:E134 E213:E214 E293:E294 E413:E414">
      <formula1>"Nr. de solicitări primite de la persoane juridice"</formula1>
    </dataValidation>
    <dataValidation type="list" allowBlank="1" showInputMessage="1" showErrorMessage="1" sqref="D373:D374 D333:D334 D253:D254 D173:D174 D93:D94 D52:D53 D12:D13 D133:D134 D213:D214 D293:D294 D413:D414">
      <formula1>"Nr. de solicitări primite de la persoane fizice"</formula1>
    </dataValidation>
    <dataValidation type="list" allowBlank="1" showInputMessage="1" showErrorMessage="1" sqref="D372:E372 D332:E332 D252:E252 D172:E172 D92:E92 D51:E51 D11:E11 D132:E132 D212:E212 D292:E292 D412:E412">
      <formula1>"Categoria solicitantului"</formula1>
    </dataValidation>
    <dataValidation type="list" allowBlank="1" showInputMessage="1" showErrorMessage="1" sqref="A372:C372 A332:C332 A252:C252 A172:C172 A92:C92 A51:C51 A11:C11 A132:C132 A212:C212 A292:C292 A412:C412">
      <formula1>"Tipul localităţii de unde provine solicitantul"</formula1>
    </dataValidation>
  </dataValidation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1"/>
  <sheetViews>
    <sheetView workbookViewId="0">
      <selection sqref="A1:S1"/>
    </sheetView>
  </sheetViews>
  <sheetFormatPr defaultRowHeight="12.75" x14ac:dyDescent="0.2"/>
  <cols>
    <col min="1" max="16384" width="9.140625" style="12"/>
  </cols>
  <sheetData>
    <row r="1" spans="1:19" ht="21.75" customHeight="1" x14ac:dyDescent="0.2">
      <c r="A1" s="1486" t="s">
        <v>2998</v>
      </c>
      <c r="B1" s="1487"/>
      <c r="C1" s="1487"/>
      <c r="D1" s="1487"/>
      <c r="E1" s="1487"/>
      <c r="F1" s="1487"/>
      <c r="G1" s="1487"/>
      <c r="H1" s="1487"/>
      <c r="I1" s="1487"/>
      <c r="J1" s="1487"/>
      <c r="K1" s="1487"/>
      <c r="L1" s="1487"/>
      <c r="M1" s="1487"/>
      <c r="N1" s="1487"/>
      <c r="O1" s="1487"/>
      <c r="P1" s="1487"/>
      <c r="Q1" s="1487"/>
      <c r="R1" s="1487"/>
      <c r="S1" s="1488"/>
    </row>
    <row r="2" spans="1:19" x14ac:dyDescent="0.2">
      <c r="A2" s="1484" t="s">
        <v>173</v>
      </c>
      <c r="B2" s="1074"/>
      <c r="C2" s="1074"/>
      <c r="D2" s="1074"/>
      <c r="E2" s="1074"/>
      <c r="F2" s="1074"/>
      <c r="G2" s="1074"/>
      <c r="H2" s="1074"/>
      <c r="I2" s="1074"/>
      <c r="J2" s="1074"/>
      <c r="K2" s="1074"/>
      <c r="L2" s="1074"/>
      <c r="M2" s="1074"/>
      <c r="N2" s="1074"/>
      <c r="O2" s="1074"/>
      <c r="P2" s="1074"/>
      <c r="Q2" s="1074"/>
      <c r="R2" s="1074"/>
      <c r="S2" s="1476"/>
    </row>
    <row r="3" spans="1:19" x14ac:dyDescent="0.2">
      <c r="A3" s="1039" t="s">
        <v>2556</v>
      </c>
      <c r="B3" s="834"/>
      <c r="C3" s="834"/>
      <c r="D3" s="834"/>
      <c r="E3" s="834"/>
      <c r="F3" s="834"/>
      <c r="G3" s="834"/>
      <c r="H3" s="834"/>
      <c r="I3" s="834"/>
      <c r="J3" s="834"/>
      <c r="K3" s="834"/>
      <c r="L3" s="834"/>
      <c r="M3" s="834"/>
      <c r="N3" s="834"/>
      <c r="O3" s="834"/>
      <c r="P3" s="834"/>
      <c r="Q3" s="834"/>
      <c r="R3" s="834"/>
      <c r="S3" s="1040"/>
    </row>
    <row r="4" spans="1:19" x14ac:dyDescent="0.2">
      <c r="A4" s="1039" t="s">
        <v>1348</v>
      </c>
      <c r="B4" s="834"/>
      <c r="C4" s="834"/>
      <c r="D4" s="834"/>
      <c r="E4" s="834"/>
      <c r="F4" s="834"/>
      <c r="G4" s="834"/>
      <c r="H4" s="834"/>
      <c r="I4" s="834"/>
      <c r="J4" s="834"/>
      <c r="K4" s="834"/>
      <c r="L4" s="834"/>
      <c r="M4" s="834"/>
      <c r="N4" s="834"/>
      <c r="O4" s="834"/>
      <c r="P4" s="834"/>
      <c r="Q4" s="834"/>
      <c r="R4" s="834"/>
      <c r="S4" s="1040"/>
    </row>
    <row r="5" spans="1:19" x14ac:dyDescent="0.2">
      <c r="A5" s="1039" t="s">
        <v>2557</v>
      </c>
      <c r="B5" s="834"/>
      <c r="C5" s="834"/>
      <c r="D5" s="834"/>
      <c r="E5" s="834"/>
      <c r="F5" s="834"/>
      <c r="G5" s="834"/>
      <c r="H5" s="834"/>
      <c r="I5" s="834"/>
      <c r="J5" s="834"/>
      <c r="K5" s="834"/>
      <c r="L5" s="834"/>
      <c r="M5" s="834"/>
      <c r="N5" s="834"/>
      <c r="O5" s="834"/>
      <c r="P5" s="834"/>
      <c r="Q5" s="834"/>
      <c r="R5" s="834"/>
      <c r="S5" s="1040"/>
    </row>
    <row r="6" spans="1:19" x14ac:dyDescent="0.2">
      <c r="A6" s="1039" t="s">
        <v>2558</v>
      </c>
      <c r="B6" s="834"/>
      <c r="C6" s="834"/>
      <c r="D6" s="834"/>
      <c r="E6" s="834"/>
      <c r="F6" s="834"/>
      <c r="G6" s="834"/>
      <c r="H6" s="834"/>
      <c r="I6" s="834"/>
      <c r="J6" s="834"/>
      <c r="K6" s="834"/>
      <c r="L6" s="834"/>
      <c r="M6" s="834"/>
      <c r="N6" s="834"/>
      <c r="O6" s="834"/>
      <c r="P6" s="834"/>
      <c r="Q6" s="834"/>
      <c r="R6" s="834"/>
      <c r="S6" s="1040"/>
    </row>
    <row r="7" spans="1:19" x14ac:dyDescent="0.2">
      <c r="A7" s="1039" t="s">
        <v>2559</v>
      </c>
      <c r="B7" s="834"/>
      <c r="C7" s="834"/>
      <c r="D7" s="834"/>
      <c r="E7" s="834"/>
      <c r="F7" s="834"/>
      <c r="G7" s="834"/>
      <c r="H7" s="834"/>
      <c r="I7" s="834"/>
      <c r="J7" s="834"/>
      <c r="K7" s="834"/>
      <c r="L7" s="834"/>
      <c r="M7" s="834"/>
      <c r="N7" s="834"/>
      <c r="O7" s="834"/>
      <c r="P7" s="834"/>
      <c r="Q7" s="834"/>
      <c r="R7" s="834"/>
      <c r="S7" s="1040"/>
    </row>
    <row r="8" spans="1:19" x14ac:dyDescent="0.2">
      <c r="A8" s="1039" t="s">
        <v>2560</v>
      </c>
      <c r="B8" s="834"/>
      <c r="C8" s="834"/>
      <c r="D8" s="834"/>
      <c r="E8" s="834"/>
      <c r="F8" s="834"/>
      <c r="G8" s="834"/>
      <c r="H8" s="834"/>
      <c r="I8" s="834"/>
      <c r="J8" s="834"/>
      <c r="K8" s="834"/>
      <c r="L8" s="834"/>
      <c r="M8" s="834"/>
      <c r="N8" s="834"/>
      <c r="O8" s="834"/>
      <c r="P8" s="834"/>
      <c r="Q8" s="834"/>
      <c r="R8" s="834"/>
      <c r="S8" s="1040"/>
    </row>
    <row r="9" spans="1:19" x14ac:dyDescent="0.2">
      <c r="A9" s="1039" t="s">
        <v>2561</v>
      </c>
      <c r="B9" s="834"/>
      <c r="C9" s="834"/>
      <c r="D9" s="834"/>
      <c r="E9" s="834"/>
      <c r="F9" s="834"/>
      <c r="G9" s="834"/>
      <c r="H9" s="834"/>
      <c r="I9" s="834"/>
      <c r="J9" s="834"/>
      <c r="K9" s="834"/>
      <c r="L9" s="834"/>
      <c r="M9" s="834"/>
      <c r="N9" s="834"/>
      <c r="O9" s="834"/>
      <c r="P9" s="834"/>
      <c r="Q9" s="834"/>
      <c r="R9" s="834"/>
      <c r="S9" s="1040"/>
    </row>
    <row r="10" spans="1:19" x14ac:dyDescent="0.2">
      <c r="A10" s="1041" t="s">
        <v>2562</v>
      </c>
      <c r="B10" s="837"/>
      <c r="C10" s="837"/>
      <c r="D10" s="837"/>
      <c r="E10" s="837"/>
      <c r="F10" s="837"/>
      <c r="G10" s="837"/>
      <c r="H10" s="837"/>
      <c r="I10" s="837"/>
      <c r="J10" s="837"/>
      <c r="K10" s="837"/>
      <c r="L10" s="837"/>
      <c r="M10" s="837"/>
      <c r="N10" s="837"/>
      <c r="O10" s="837"/>
      <c r="P10" s="837"/>
      <c r="Q10" s="837"/>
      <c r="R10" s="837"/>
      <c r="S10" s="1042"/>
    </row>
    <row r="11" spans="1:19" ht="36.75" customHeight="1" x14ac:dyDescent="0.2">
      <c r="A11" s="1038"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1036"/>
    </row>
    <row r="12" spans="1:19" ht="32.25" customHeight="1" x14ac:dyDescent="0.2">
      <c r="A12" s="1037" t="s">
        <v>48</v>
      </c>
      <c r="B12" s="830" t="s">
        <v>49</v>
      </c>
      <c r="C12" s="1005"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1035" t="s">
        <v>62</v>
      </c>
    </row>
    <row r="13" spans="1:19" ht="59.25" customHeight="1" x14ac:dyDescent="0.2">
      <c r="A13" s="1038"/>
      <c r="B13" s="831"/>
      <c r="C13" s="1006"/>
      <c r="D13" s="831"/>
      <c r="E13" s="831"/>
      <c r="F13" s="218" t="s">
        <v>63</v>
      </c>
      <c r="G13" s="218" t="s">
        <v>64</v>
      </c>
      <c r="H13" s="218" t="s">
        <v>65</v>
      </c>
      <c r="I13" s="831"/>
      <c r="J13" s="831"/>
      <c r="K13" s="223" t="s">
        <v>66</v>
      </c>
      <c r="L13" s="223" t="s">
        <v>67</v>
      </c>
      <c r="M13" s="223" t="s">
        <v>68</v>
      </c>
      <c r="N13" s="223" t="s">
        <v>67</v>
      </c>
      <c r="O13" s="831"/>
      <c r="P13" s="831"/>
      <c r="Q13" s="831"/>
      <c r="R13" s="831"/>
      <c r="S13" s="1036"/>
    </row>
    <row r="14" spans="1:19" x14ac:dyDescent="0.2">
      <c r="A14" s="1022" t="s">
        <v>69</v>
      </c>
      <c r="B14" s="826"/>
      <c r="C14" s="826"/>
      <c r="D14" s="826"/>
      <c r="E14" s="826"/>
      <c r="F14" s="826"/>
      <c r="G14" s="826"/>
      <c r="H14" s="826"/>
      <c r="I14" s="826"/>
      <c r="J14" s="826"/>
      <c r="K14" s="826"/>
      <c r="L14" s="826"/>
      <c r="M14" s="826"/>
      <c r="N14" s="826"/>
      <c r="O14" s="826"/>
      <c r="P14" s="826"/>
      <c r="Q14" s="826"/>
      <c r="R14" s="826"/>
      <c r="S14" s="1023"/>
    </row>
    <row r="15" spans="1:19" s="296" customFormat="1" x14ac:dyDescent="0.2">
      <c r="A15" s="523">
        <v>3</v>
      </c>
      <c r="B15" s="524">
        <v>3</v>
      </c>
      <c r="C15" s="524">
        <v>6</v>
      </c>
      <c r="D15" s="524">
        <v>2</v>
      </c>
      <c r="E15" s="524">
        <v>4</v>
      </c>
      <c r="F15" s="524">
        <v>0</v>
      </c>
      <c r="G15" s="524">
        <v>6</v>
      </c>
      <c r="H15" s="524">
        <v>0</v>
      </c>
      <c r="I15" s="524">
        <v>6</v>
      </c>
      <c r="J15" s="524">
        <v>0</v>
      </c>
      <c r="K15" s="524">
        <v>0</v>
      </c>
      <c r="L15" s="524">
        <v>0</v>
      </c>
      <c r="M15" s="524">
        <v>0</v>
      </c>
      <c r="N15" s="524">
        <v>0</v>
      </c>
      <c r="O15" s="524">
        <v>3</v>
      </c>
      <c r="P15" s="524">
        <v>3</v>
      </c>
      <c r="Q15" s="524">
        <v>0</v>
      </c>
      <c r="R15" s="524">
        <v>0</v>
      </c>
      <c r="S15" s="525">
        <v>0</v>
      </c>
    </row>
    <row r="16" spans="1:19" x14ac:dyDescent="0.2">
      <c r="A16" s="220" t="s">
        <v>70</v>
      </c>
      <c r="B16" s="217"/>
      <c r="C16" s="219"/>
      <c r="D16" s="217"/>
      <c r="E16" s="217"/>
      <c r="F16" s="217"/>
      <c r="G16" s="217"/>
      <c r="H16" s="217"/>
      <c r="I16" s="217"/>
      <c r="J16" s="217"/>
      <c r="K16" s="217"/>
      <c r="L16" s="217"/>
      <c r="M16" s="217"/>
      <c r="N16" s="217"/>
      <c r="O16" s="217"/>
      <c r="P16" s="217"/>
      <c r="Q16" s="217"/>
      <c r="R16" s="217"/>
      <c r="S16" s="221"/>
    </row>
    <row r="17" spans="1:20" s="50" customFormat="1" x14ac:dyDescent="0.2">
      <c r="A17" s="51">
        <v>3</v>
      </c>
      <c r="B17" s="51">
        <v>4</v>
      </c>
      <c r="C17" s="51">
        <v>7</v>
      </c>
      <c r="D17" s="51">
        <v>4</v>
      </c>
      <c r="E17" s="51">
        <v>3</v>
      </c>
      <c r="F17" s="51">
        <v>0</v>
      </c>
      <c r="G17" s="51">
        <v>7</v>
      </c>
      <c r="H17" s="51">
        <v>0</v>
      </c>
      <c r="I17" s="51">
        <v>7</v>
      </c>
      <c r="J17" s="51">
        <v>0</v>
      </c>
      <c r="K17" s="51">
        <v>0</v>
      </c>
      <c r="L17" s="51">
        <v>0</v>
      </c>
      <c r="M17" s="51">
        <v>0</v>
      </c>
      <c r="N17" s="51">
        <v>0</v>
      </c>
      <c r="O17" s="51">
        <v>2</v>
      </c>
      <c r="P17" s="51">
        <v>5</v>
      </c>
      <c r="Q17" s="51">
        <v>0</v>
      </c>
      <c r="R17" s="51">
        <v>0</v>
      </c>
      <c r="S17" s="51">
        <v>0</v>
      </c>
      <c r="T17" s="367"/>
    </row>
    <row r="18" spans="1:20" x14ac:dyDescent="0.2">
      <c r="A18" s="1022" t="s">
        <v>71</v>
      </c>
      <c r="B18" s="826"/>
      <c r="C18" s="826"/>
      <c r="D18" s="826"/>
      <c r="E18" s="826"/>
      <c r="F18" s="826"/>
      <c r="G18" s="826"/>
      <c r="H18" s="826"/>
      <c r="I18" s="826"/>
      <c r="J18" s="826"/>
      <c r="K18" s="826"/>
      <c r="L18" s="826"/>
      <c r="M18" s="826"/>
      <c r="N18" s="826"/>
      <c r="O18" s="826"/>
      <c r="P18" s="826"/>
      <c r="Q18" s="826"/>
      <c r="R18" s="826"/>
      <c r="S18" s="1023"/>
    </row>
    <row r="19" spans="1:20" s="522" customFormat="1" x14ac:dyDescent="0.2">
      <c r="A19" s="520">
        <v>4</v>
      </c>
      <c r="B19" s="520">
        <v>5</v>
      </c>
      <c r="C19" s="520">
        <v>9</v>
      </c>
      <c r="D19" s="520">
        <v>6</v>
      </c>
      <c r="E19" s="520">
        <v>3</v>
      </c>
      <c r="F19" s="520">
        <v>0</v>
      </c>
      <c r="G19" s="520">
        <v>9</v>
      </c>
      <c r="H19" s="520">
        <v>0</v>
      </c>
      <c r="I19" s="520">
        <v>9</v>
      </c>
      <c r="J19" s="520">
        <v>0</v>
      </c>
      <c r="K19" s="520">
        <v>0</v>
      </c>
      <c r="L19" s="520">
        <v>0</v>
      </c>
      <c r="M19" s="520">
        <v>0</v>
      </c>
      <c r="N19" s="520">
        <v>0</v>
      </c>
      <c r="O19" s="520">
        <v>7</v>
      </c>
      <c r="P19" s="520">
        <v>2</v>
      </c>
      <c r="Q19" s="520">
        <v>0</v>
      </c>
      <c r="R19" s="520">
        <v>0</v>
      </c>
      <c r="S19" s="520">
        <v>0</v>
      </c>
      <c r="T19" s="521"/>
    </row>
    <row r="20" spans="1:20" x14ac:dyDescent="0.2">
      <c r="A20" s="1022" t="s">
        <v>72</v>
      </c>
      <c r="B20" s="826"/>
      <c r="C20" s="826"/>
      <c r="D20" s="826"/>
      <c r="E20" s="826"/>
      <c r="F20" s="826"/>
      <c r="G20" s="826"/>
      <c r="H20" s="826"/>
      <c r="I20" s="826"/>
      <c r="J20" s="826"/>
      <c r="K20" s="826"/>
      <c r="L20" s="826"/>
      <c r="M20" s="826"/>
      <c r="N20" s="826"/>
      <c r="O20" s="826"/>
      <c r="P20" s="826"/>
      <c r="Q20" s="826"/>
      <c r="R20" s="826"/>
      <c r="S20" s="1023"/>
    </row>
    <row r="21" spans="1:20" s="582" customFormat="1" x14ac:dyDescent="0.2">
      <c r="A21" s="51">
        <v>4</v>
      </c>
      <c r="B21" s="51">
        <v>1</v>
      </c>
      <c r="C21" s="51">
        <v>5</v>
      </c>
      <c r="D21" s="51">
        <v>2</v>
      </c>
      <c r="E21" s="51">
        <v>3</v>
      </c>
      <c r="F21" s="51">
        <v>0</v>
      </c>
      <c r="G21" s="51">
        <v>5</v>
      </c>
      <c r="H21" s="51">
        <v>0</v>
      </c>
      <c r="I21" s="51">
        <v>5</v>
      </c>
      <c r="J21" s="51">
        <v>0</v>
      </c>
      <c r="K21" s="51">
        <v>0</v>
      </c>
      <c r="L21" s="51">
        <v>0</v>
      </c>
      <c r="M21" s="51">
        <v>0</v>
      </c>
      <c r="N21" s="51">
        <v>0</v>
      </c>
      <c r="O21" s="51">
        <v>1</v>
      </c>
      <c r="P21" s="51">
        <v>4</v>
      </c>
      <c r="Q21" s="51">
        <v>0</v>
      </c>
      <c r="R21" s="51">
        <v>0</v>
      </c>
      <c r="S21" s="51">
        <v>0</v>
      </c>
      <c r="T21" s="581"/>
    </row>
    <row r="22" spans="1:20" x14ac:dyDescent="0.2">
      <c r="A22" s="1033" t="s">
        <v>73</v>
      </c>
      <c r="B22" s="832"/>
      <c r="C22" s="832"/>
      <c r="D22" s="832"/>
      <c r="E22" s="832"/>
      <c r="F22" s="832"/>
      <c r="G22" s="832"/>
      <c r="H22" s="832"/>
      <c r="I22" s="832"/>
      <c r="J22" s="832"/>
      <c r="K22" s="832"/>
      <c r="L22" s="832"/>
      <c r="M22" s="832"/>
      <c r="N22" s="832"/>
      <c r="O22" s="832"/>
      <c r="P22" s="832"/>
      <c r="Q22" s="832"/>
      <c r="R22" s="832"/>
      <c r="S22" s="1034"/>
    </row>
    <row r="23" spans="1:20" s="614" customFormat="1" x14ac:dyDescent="0.2">
      <c r="A23" s="51">
        <v>2</v>
      </c>
      <c r="B23" s="51">
        <v>0</v>
      </c>
      <c r="C23" s="51">
        <v>2</v>
      </c>
      <c r="D23" s="51">
        <v>2</v>
      </c>
      <c r="E23" s="51">
        <v>0</v>
      </c>
      <c r="F23" s="51">
        <v>0</v>
      </c>
      <c r="G23" s="51">
        <v>2</v>
      </c>
      <c r="H23" s="51">
        <v>0</v>
      </c>
      <c r="I23" s="51">
        <v>2</v>
      </c>
      <c r="J23" s="51">
        <v>0</v>
      </c>
      <c r="K23" s="51">
        <v>0</v>
      </c>
      <c r="L23" s="51">
        <v>0</v>
      </c>
      <c r="M23" s="51">
        <v>0</v>
      </c>
      <c r="N23" s="51">
        <v>0</v>
      </c>
      <c r="O23" s="51">
        <v>0</v>
      </c>
      <c r="P23" s="51">
        <v>2</v>
      </c>
      <c r="Q23" s="51">
        <v>0</v>
      </c>
      <c r="R23" s="51">
        <v>0</v>
      </c>
      <c r="S23" s="51">
        <v>0</v>
      </c>
      <c r="T23" s="611"/>
    </row>
    <row r="24" spans="1:20" x14ac:dyDescent="0.2">
      <c r="A24" s="1022" t="s">
        <v>74</v>
      </c>
      <c r="B24" s="826"/>
      <c r="C24" s="826"/>
      <c r="D24" s="826"/>
      <c r="E24" s="826"/>
      <c r="F24" s="826"/>
      <c r="G24" s="826"/>
      <c r="H24" s="826"/>
      <c r="I24" s="826"/>
      <c r="J24" s="826"/>
      <c r="K24" s="826"/>
      <c r="L24" s="826"/>
      <c r="M24" s="826"/>
      <c r="N24" s="826"/>
      <c r="O24" s="826"/>
      <c r="P24" s="826"/>
      <c r="Q24" s="826"/>
      <c r="R24" s="826"/>
      <c r="S24" s="1023"/>
    </row>
    <row r="25" spans="1:20" s="381" customFormat="1" x14ac:dyDescent="0.2">
      <c r="A25" s="51">
        <v>2</v>
      </c>
      <c r="B25" s="51">
        <v>1</v>
      </c>
      <c r="C25" s="51">
        <v>3</v>
      </c>
      <c r="D25" s="51">
        <v>3</v>
      </c>
      <c r="E25" s="51">
        <v>0</v>
      </c>
      <c r="F25" s="51">
        <v>0</v>
      </c>
      <c r="G25" s="51">
        <v>3</v>
      </c>
      <c r="H25" s="51">
        <v>0</v>
      </c>
      <c r="I25" s="51">
        <v>3</v>
      </c>
      <c r="J25" s="51">
        <v>0</v>
      </c>
      <c r="K25" s="51">
        <v>0</v>
      </c>
      <c r="L25" s="51">
        <v>0</v>
      </c>
      <c r="M25" s="51">
        <v>0</v>
      </c>
      <c r="N25" s="51">
        <v>0</v>
      </c>
      <c r="O25" s="51">
        <v>0</v>
      </c>
      <c r="P25" s="51">
        <v>3</v>
      </c>
      <c r="Q25" s="51">
        <v>0</v>
      </c>
      <c r="R25" s="51">
        <v>0</v>
      </c>
      <c r="S25" s="51">
        <v>0</v>
      </c>
    </row>
    <row r="26" spans="1:20" x14ac:dyDescent="0.2">
      <c r="A26" s="1022" t="s">
        <v>75</v>
      </c>
      <c r="B26" s="826"/>
      <c r="C26" s="826"/>
      <c r="D26" s="826"/>
      <c r="E26" s="826"/>
      <c r="F26" s="826"/>
      <c r="G26" s="826"/>
      <c r="H26" s="826"/>
      <c r="I26" s="826"/>
      <c r="J26" s="826"/>
      <c r="K26" s="826"/>
      <c r="L26" s="826"/>
      <c r="M26" s="826"/>
      <c r="N26" s="826"/>
      <c r="O26" s="826"/>
      <c r="P26" s="826"/>
      <c r="Q26" s="826"/>
      <c r="R26" s="826"/>
      <c r="S26" s="1023"/>
    </row>
    <row r="27" spans="1:20" s="671" customFormat="1" x14ac:dyDescent="0.2">
      <c r="A27" s="51">
        <v>2</v>
      </c>
      <c r="B27" s="51">
        <v>0</v>
      </c>
      <c r="C27" s="51">
        <v>2</v>
      </c>
      <c r="D27" s="51">
        <v>2</v>
      </c>
      <c r="E27" s="51">
        <v>0</v>
      </c>
      <c r="F27" s="51">
        <v>0</v>
      </c>
      <c r="G27" s="51">
        <v>2</v>
      </c>
      <c r="H27" s="51">
        <v>0</v>
      </c>
      <c r="I27" s="51">
        <v>2</v>
      </c>
      <c r="J27" s="51">
        <v>0</v>
      </c>
      <c r="K27" s="51">
        <v>0</v>
      </c>
      <c r="L27" s="51">
        <v>0</v>
      </c>
      <c r="M27" s="51">
        <v>0</v>
      </c>
      <c r="N27" s="51">
        <v>0</v>
      </c>
      <c r="O27" s="51">
        <v>0</v>
      </c>
      <c r="P27" s="51">
        <v>2</v>
      </c>
      <c r="Q27" s="51">
        <v>0</v>
      </c>
      <c r="R27" s="51">
        <v>0</v>
      </c>
      <c r="S27" s="51">
        <v>0</v>
      </c>
      <c r="T27" s="668"/>
    </row>
    <row r="28" spans="1:20" x14ac:dyDescent="0.2">
      <c r="A28" s="1022" t="s">
        <v>76</v>
      </c>
      <c r="B28" s="826"/>
      <c r="C28" s="826"/>
      <c r="D28" s="826"/>
      <c r="E28" s="826"/>
      <c r="F28" s="826"/>
      <c r="G28" s="826"/>
      <c r="H28" s="826"/>
      <c r="I28" s="826"/>
      <c r="J28" s="826"/>
      <c r="K28" s="826"/>
      <c r="L28" s="826"/>
      <c r="M28" s="826"/>
      <c r="N28" s="826"/>
      <c r="O28" s="826"/>
      <c r="P28" s="826"/>
      <c r="Q28" s="826"/>
      <c r="R28" s="826"/>
      <c r="S28" s="1023"/>
    </row>
    <row r="29" spans="1:20" s="724" customFormat="1" x14ac:dyDescent="0.2">
      <c r="A29" s="75">
        <v>32</v>
      </c>
      <c r="B29" s="19">
        <v>0</v>
      </c>
      <c r="C29" s="51">
        <v>3</v>
      </c>
      <c r="D29" s="19">
        <v>2</v>
      </c>
      <c r="E29" s="19">
        <v>1</v>
      </c>
      <c r="F29" s="19">
        <v>0</v>
      </c>
      <c r="G29" s="19">
        <v>3</v>
      </c>
      <c r="H29" s="19">
        <v>0</v>
      </c>
      <c r="I29" s="19">
        <v>3</v>
      </c>
      <c r="J29" s="19">
        <v>0</v>
      </c>
      <c r="K29" s="19">
        <v>0</v>
      </c>
      <c r="L29" s="19">
        <v>0</v>
      </c>
      <c r="M29" s="19">
        <v>0</v>
      </c>
      <c r="N29" s="19">
        <v>0</v>
      </c>
      <c r="O29" s="19">
        <v>1</v>
      </c>
      <c r="P29" s="19">
        <v>2</v>
      </c>
      <c r="Q29" s="19">
        <v>0</v>
      </c>
      <c r="R29" s="19">
        <v>0</v>
      </c>
      <c r="S29" s="76">
        <v>0</v>
      </c>
      <c r="T29" s="723"/>
    </row>
    <row r="30" spans="1:20" x14ac:dyDescent="0.2">
      <c r="A30" s="1022" t="s">
        <v>77</v>
      </c>
      <c r="B30" s="826"/>
      <c r="C30" s="826"/>
      <c r="D30" s="826"/>
      <c r="E30" s="826"/>
      <c r="F30" s="826"/>
      <c r="G30" s="826"/>
      <c r="H30" s="826"/>
      <c r="I30" s="826"/>
      <c r="J30" s="826"/>
      <c r="K30" s="826"/>
      <c r="L30" s="826"/>
      <c r="M30" s="826"/>
      <c r="N30" s="826"/>
      <c r="O30" s="826"/>
      <c r="P30" s="826"/>
      <c r="Q30" s="826"/>
      <c r="R30" s="826"/>
      <c r="S30" s="1023"/>
    </row>
    <row r="31" spans="1:20" s="757" customFormat="1" x14ac:dyDescent="0.2">
      <c r="A31" s="51">
        <v>3</v>
      </c>
      <c r="B31" s="51">
        <v>0</v>
      </c>
      <c r="C31" s="51">
        <v>3</v>
      </c>
      <c r="D31" s="51">
        <v>2</v>
      </c>
      <c r="E31" s="51">
        <v>1</v>
      </c>
      <c r="F31" s="51">
        <v>0</v>
      </c>
      <c r="G31" s="51">
        <v>3</v>
      </c>
      <c r="H31" s="51">
        <v>0</v>
      </c>
      <c r="I31" s="51">
        <v>3</v>
      </c>
      <c r="J31" s="51">
        <v>0</v>
      </c>
      <c r="K31" s="51">
        <v>0</v>
      </c>
      <c r="L31" s="51">
        <v>0</v>
      </c>
      <c r="M31" s="51">
        <v>0</v>
      </c>
      <c r="N31" s="51">
        <v>0</v>
      </c>
      <c r="O31" s="51">
        <v>0</v>
      </c>
      <c r="P31" s="51">
        <v>3</v>
      </c>
      <c r="Q31" s="51">
        <v>0</v>
      </c>
      <c r="R31" s="51">
        <v>0</v>
      </c>
      <c r="S31" s="51">
        <v>0</v>
      </c>
      <c r="T31" s="753"/>
    </row>
    <row r="32" spans="1:20" x14ac:dyDescent="0.2">
      <c r="A32" s="1022" t="s">
        <v>78</v>
      </c>
      <c r="B32" s="826"/>
      <c r="C32" s="826"/>
      <c r="D32" s="826"/>
      <c r="E32" s="826"/>
      <c r="F32" s="826"/>
      <c r="G32" s="826"/>
      <c r="H32" s="826"/>
      <c r="I32" s="826"/>
      <c r="J32" s="826"/>
      <c r="K32" s="826"/>
      <c r="L32" s="826"/>
      <c r="M32" s="826"/>
      <c r="N32" s="826"/>
      <c r="O32" s="826"/>
      <c r="P32" s="826"/>
      <c r="Q32" s="826"/>
      <c r="R32" s="826"/>
      <c r="S32" s="1023"/>
    </row>
    <row r="33" spans="1:20" s="114" customFormat="1" x14ac:dyDescent="0.25">
      <c r="A33" s="785">
        <v>3</v>
      </c>
      <c r="B33" s="786">
        <v>0</v>
      </c>
      <c r="C33" s="787">
        <v>3</v>
      </c>
      <c r="D33" s="786">
        <v>3</v>
      </c>
      <c r="E33" s="786">
        <v>0</v>
      </c>
      <c r="F33" s="786">
        <v>0</v>
      </c>
      <c r="G33" s="786">
        <v>3</v>
      </c>
      <c r="H33" s="786">
        <v>0</v>
      </c>
      <c r="I33" s="786">
        <v>3</v>
      </c>
      <c r="J33" s="786">
        <v>0</v>
      </c>
      <c r="K33" s="786">
        <v>0</v>
      </c>
      <c r="L33" s="786">
        <v>0</v>
      </c>
      <c r="M33" s="786">
        <v>0</v>
      </c>
      <c r="N33" s="786">
        <v>0</v>
      </c>
      <c r="O33" s="786">
        <v>0</v>
      </c>
      <c r="P33" s="786">
        <v>3</v>
      </c>
      <c r="Q33" s="786">
        <v>0</v>
      </c>
      <c r="R33" s="786">
        <v>0</v>
      </c>
      <c r="S33" s="788">
        <v>0</v>
      </c>
      <c r="T33" s="789"/>
    </row>
    <row r="34" spans="1:20" x14ac:dyDescent="0.2">
      <c r="A34" s="1022" t="s">
        <v>79</v>
      </c>
      <c r="B34" s="826"/>
      <c r="C34" s="826"/>
      <c r="D34" s="826"/>
      <c r="E34" s="826"/>
      <c r="F34" s="826"/>
      <c r="G34" s="826"/>
      <c r="H34" s="826"/>
      <c r="I34" s="826"/>
      <c r="J34" s="826"/>
      <c r="K34" s="826"/>
      <c r="L34" s="826"/>
      <c r="M34" s="826"/>
      <c r="N34" s="826"/>
      <c r="O34" s="826"/>
      <c r="P34" s="826"/>
      <c r="Q34" s="826"/>
      <c r="R34" s="826"/>
      <c r="S34" s="1023"/>
    </row>
    <row r="35" spans="1:20" s="812" customFormat="1" x14ac:dyDescent="0.2">
      <c r="A35" s="51">
        <v>2</v>
      </c>
      <c r="B35" s="51">
        <v>0</v>
      </c>
      <c r="C35" s="51">
        <v>2</v>
      </c>
      <c r="D35" s="51">
        <v>2</v>
      </c>
      <c r="E35" s="51">
        <v>0</v>
      </c>
      <c r="F35" s="51">
        <v>0</v>
      </c>
      <c r="G35" s="51">
        <v>2</v>
      </c>
      <c r="H35" s="51">
        <v>0</v>
      </c>
      <c r="I35" s="51">
        <v>2</v>
      </c>
      <c r="J35" s="51">
        <v>0</v>
      </c>
      <c r="K35" s="51">
        <v>0</v>
      </c>
      <c r="L35" s="51">
        <v>0</v>
      </c>
      <c r="M35" s="51">
        <v>0</v>
      </c>
      <c r="N35" s="51">
        <v>0</v>
      </c>
      <c r="O35" s="51">
        <v>0</v>
      </c>
      <c r="P35" s="51">
        <v>2</v>
      </c>
      <c r="Q35" s="51">
        <v>0</v>
      </c>
      <c r="R35" s="51">
        <v>0</v>
      </c>
      <c r="S35" s="51">
        <v>0</v>
      </c>
      <c r="T35" s="811"/>
    </row>
    <row r="36" spans="1:20" x14ac:dyDescent="0.2">
      <c r="A36" s="1022" t="s">
        <v>80</v>
      </c>
      <c r="B36" s="826"/>
      <c r="C36" s="826"/>
      <c r="D36" s="826"/>
      <c r="E36" s="826"/>
      <c r="F36" s="826"/>
      <c r="G36" s="826"/>
      <c r="H36" s="826"/>
      <c r="I36" s="826"/>
      <c r="J36" s="826"/>
      <c r="K36" s="826"/>
      <c r="L36" s="826"/>
      <c r="M36" s="826"/>
      <c r="N36" s="826"/>
      <c r="O36" s="826"/>
      <c r="P36" s="826"/>
      <c r="Q36" s="826"/>
      <c r="R36" s="826"/>
      <c r="S36" s="1023"/>
    </row>
    <row r="37" spans="1:20" s="498" customFormat="1" ht="15" customHeight="1" x14ac:dyDescent="0.25">
      <c r="A37" s="1627">
        <v>2</v>
      </c>
      <c r="B37" s="497">
        <v>2</v>
      </c>
      <c r="C37" s="497">
        <v>4</v>
      </c>
      <c r="D37" s="497">
        <v>2</v>
      </c>
      <c r="E37" s="497">
        <v>2</v>
      </c>
      <c r="F37" s="497">
        <v>0</v>
      </c>
      <c r="G37" s="497">
        <v>4</v>
      </c>
      <c r="H37" s="497">
        <v>0</v>
      </c>
      <c r="I37" s="497">
        <v>4</v>
      </c>
      <c r="J37" s="497">
        <v>0</v>
      </c>
      <c r="K37" s="497">
        <v>0</v>
      </c>
      <c r="L37" s="497">
        <v>0</v>
      </c>
      <c r="M37" s="497">
        <v>0</v>
      </c>
      <c r="N37" s="497">
        <v>0</v>
      </c>
      <c r="O37" s="497">
        <v>3</v>
      </c>
      <c r="P37" s="497">
        <v>1</v>
      </c>
      <c r="Q37" s="497">
        <v>0</v>
      </c>
      <c r="R37" s="497">
        <v>0</v>
      </c>
      <c r="S37" s="1628">
        <v>0</v>
      </c>
      <c r="T37" s="1629"/>
    </row>
    <row r="38" spans="1:20" s="318" customFormat="1" x14ac:dyDescent="0.2">
      <c r="A38" s="1485" t="s">
        <v>181</v>
      </c>
      <c r="B38" s="1469"/>
      <c r="C38" s="1469"/>
      <c r="D38" s="1469"/>
      <c r="E38" s="1469"/>
      <c r="F38" s="1469"/>
      <c r="G38" s="1469"/>
      <c r="H38" s="1469"/>
      <c r="I38" s="1469"/>
      <c r="J38" s="1469"/>
      <c r="K38" s="1469"/>
      <c r="L38" s="1469"/>
      <c r="M38" s="1469"/>
      <c r="N38" s="1469"/>
      <c r="O38" s="1469"/>
      <c r="P38" s="1469"/>
      <c r="Q38" s="1469"/>
      <c r="R38" s="1469"/>
      <c r="S38" s="1470"/>
    </row>
    <row r="39" spans="1:20" s="319" customFormat="1" x14ac:dyDescent="0.2">
      <c r="A39" s="526">
        <f>SUM(A37,A35,A33,A31,A29,A27,A25,A23,A21,A19,A17,A15)</f>
        <v>62</v>
      </c>
      <c r="B39" s="526">
        <f t="shared" ref="B39:S39" si="0">SUM(B37,B35,B33,B31,B29,B27,B25,B23,B21,B19,B17,B15)</f>
        <v>16</v>
      </c>
      <c r="C39" s="526">
        <f t="shared" si="0"/>
        <v>49</v>
      </c>
      <c r="D39" s="526">
        <f t="shared" si="0"/>
        <v>32</v>
      </c>
      <c r="E39" s="526">
        <f t="shared" si="0"/>
        <v>17</v>
      </c>
      <c r="F39" s="526">
        <f t="shared" si="0"/>
        <v>0</v>
      </c>
      <c r="G39" s="526">
        <f t="shared" si="0"/>
        <v>49</v>
      </c>
      <c r="H39" s="526">
        <f t="shared" si="0"/>
        <v>0</v>
      </c>
      <c r="I39" s="526">
        <f t="shared" si="0"/>
        <v>49</v>
      </c>
      <c r="J39" s="526">
        <f t="shared" si="0"/>
        <v>0</v>
      </c>
      <c r="K39" s="526">
        <f t="shared" si="0"/>
        <v>0</v>
      </c>
      <c r="L39" s="526">
        <f t="shared" si="0"/>
        <v>0</v>
      </c>
      <c r="M39" s="526">
        <f t="shared" si="0"/>
        <v>0</v>
      </c>
      <c r="N39" s="526">
        <f t="shared" si="0"/>
        <v>0</v>
      </c>
      <c r="O39" s="526">
        <f t="shared" si="0"/>
        <v>17</v>
      </c>
      <c r="P39" s="526">
        <f t="shared" si="0"/>
        <v>32</v>
      </c>
      <c r="Q39" s="526">
        <f t="shared" si="0"/>
        <v>0</v>
      </c>
      <c r="R39" s="526">
        <f t="shared" si="0"/>
        <v>0</v>
      </c>
      <c r="S39" s="526">
        <f t="shared" si="0"/>
        <v>0</v>
      </c>
    </row>
    <row r="40" spans="1:20" x14ac:dyDescent="0.2">
      <c r="A40" s="1481"/>
      <c r="B40" s="1482"/>
      <c r="C40" s="1482"/>
      <c r="D40" s="1482"/>
      <c r="E40" s="1482"/>
      <c r="F40" s="1482"/>
      <c r="G40" s="1482"/>
      <c r="H40" s="1482"/>
      <c r="I40" s="1482"/>
      <c r="J40" s="1482"/>
      <c r="K40" s="1482"/>
      <c r="L40" s="1482"/>
      <c r="M40" s="1482"/>
      <c r="N40" s="1482"/>
      <c r="O40" s="1482"/>
      <c r="P40" s="1482"/>
      <c r="Q40" s="1482"/>
      <c r="R40" s="1482"/>
      <c r="S40" s="1483"/>
    </row>
    <row r="41" spans="1:20" x14ac:dyDescent="0.2">
      <c r="A41" s="1484" t="s">
        <v>173</v>
      </c>
      <c r="B41" s="1074"/>
      <c r="C41" s="1074"/>
      <c r="D41" s="1074"/>
      <c r="E41" s="1074"/>
      <c r="F41" s="1074"/>
      <c r="G41" s="1074"/>
      <c r="H41" s="1074"/>
      <c r="I41" s="1074"/>
      <c r="J41" s="1074"/>
      <c r="K41" s="1074"/>
      <c r="L41" s="1074"/>
      <c r="M41" s="1074"/>
      <c r="N41" s="1074"/>
      <c r="O41" s="1074"/>
      <c r="P41" s="1074"/>
      <c r="Q41" s="1074"/>
      <c r="R41" s="1074"/>
      <c r="S41" s="1476"/>
    </row>
    <row r="42" spans="1:20" x14ac:dyDescent="0.2">
      <c r="A42" s="1039" t="s">
        <v>83</v>
      </c>
      <c r="B42" s="834"/>
      <c r="C42" s="834"/>
      <c r="D42" s="834"/>
      <c r="E42" s="834"/>
      <c r="F42" s="834"/>
      <c r="G42" s="834"/>
      <c r="H42" s="834"/>
      <c r="I42" s="834"/>
      <c r="J42" s="834"/>
      <c r="K42" s="834"/>
      <c r="L42" s="834"/>
      <c r="M42" s="834"/>
      <c r="N42" s="834"/>
      <c r="O42" s="834"/>
      <c r="P42" s="834"/>
      <c r="Q42" s="834"/>
      <c r="R42" s="834"/>
      <c r="S42" s="1040"/>
    </row>
    <row r="43" spans="1:20" ht="13.5" x14ac:dyDescent="0.25">
      <c r="A43" s="1039" t="s">
        <v>2999</v>
      </c>
      <c r="B43" s="834"/>
      <c r="C43" s="834"/>
      <c r="D43" s="834"/>
      <c r="E43" s="834"/>
      <c r="F43" s="834"/>
      <c r="G43" s="834"/>
      <c r="H43" s="834"/>
      <c r="I43" s="834"/>
      <c r="J43" s="834"/>
      <c r="K43" s="834"/>
      <c r="L43" s="834"/>
      <c r="M43" s="834"/>
      <c r="N43" s="834"/>
      <c r="O43" s="834"/>
      <c r="P43" s="834"/>
      <c r="Q43" s="834"/>
      <c r="R43" s="834"/>
      <c r="S43" s="1040"/>
    </row>
    <row r="44" spans="1:20" x14ac:dyDescent="0.2">
      <c r="A44" s="1039" t="s">
        <v>2565</v>
      </c>
      <c r="B44" s="834"/>
      <c r="C44" s="834"/>
      <c r="D44" s="834"/>
      <c r="E44" s="834"/>
      <c r="F44" s="834"/>
      <c r="G44" s="834"/>
      <c r="H44" s="834"/>
      <c r="I44" s="834"/>
      <c r="J44" s="834"/>
      <c r="K44" s="834"/>
      <c r="L44" s="834"/>
      <c r="M44" s="834"/>
      <c r="N44" s="834"/>
      <c r="O44" s="834"/>
      <c r="P44" s="834"/>
      <c r="Q44" s="834"/>
      <c r="R44" s="834"/>
      <c r="S44" s="1040"/>
    </row>
    <row r="45" spans="1:20" x14ac:dyDescent="0.2">
      <c r="A45" s="1039" t="s">
        <v>2566</v>
      </c>
      <c r="B45" s="834"/>
      <c r="C45" s="834"/>
      <c r="D45" s="834"/>
      <c r="E45" s="834"/>
      <c r="F45" s="834"/>
      <c r="G45" s="834"/>
      <c r="H45" s="834"/>
      <c r="I45" s="834"/>
      <c r="J45" s="834"/>
      <c r="K45" s="834"/>
      <c r="L45" s="834"/>
      <c r="M45" s="834"/>
      <c r="N45" s="834"/>
      <c r="O45" s="834"/>
      <c r="P45" s="834"/>
      <c r="Q45" s="834"/>
      <c r="R45" s="834"/>
      <c r="S45" s="1040"/>
    </row>
    <row r="46" spans="1:20" x14ac:dyDescent="0.2">
      <c r="A46" s="1039" t="s">
        <v>2567</v>
      </c>
      <c r="B46" s="834"/>
      <c r="C46" s="834"/>
      <c r="D46" s="834"/>
      <c r="E46" s="834"/>
      <c r="F46" s="834"/>
      <c r="G46" s="834"/>
      <c r="H46" s="834"/>
      <c r="I46" s="834"/>
      <c r="J46" s="834"/>
      <c r="K46" s="834"/>
      <c r="L46" s="834"/>
      <c r="M46" s="834"/>
      <c r="N46" s="834"/>
      <c r="O46" s="834"/>
      <c r="P46" s="834"/>
      <c r="Q46" s="834"/>
      <c r="R46" s="834"/>
      <c r="S46" s="1040"/>
    </row>
    <row r="47" spans="1:20" x14ac:dyDescent="0.2">
      <c r="A47" s="1039" t="s">
        <v>2568</v>
      </c>
      <c r="B47" s="834"/>
      <c r="C47" s="834"/>
      <c r="D47" s="834"/>
      <c r="E47" s="834"/>
      <c r="F47" s="834"/>
      <c r="G47" s="834"/>
      <c r="H47" s="834"/>
      <c r="I47" s="834"/>
      <c r="J47" s="834"/>
      <c r="K47" s="834"/>
      <c r="L47" s="834"/>
      <c r="M47" s="834"/>
      <c r="N47" s="834"/>
      <c r="O47" s="834"/>
      <c r="P47" s="834"/>
      <c r="Q47" s="834"/>
      <c r="R47" s="834"/>
      <c r="S47" s="1040"/>
    </row>
    <row r="48" spans="1:20" x14ac:dyDescent="0.2">
      <c r="A48" s="1039" t="s">
        <v>2569</v>
      </c>
      <c r="B48" s="834"/>
      <c r="C48" s="834"/>
      <c r="D48" s="834"/>
      <c r="E48" s="834"/>
      <c r="F48" s="834"/>
      <c r="G48" s="834"/>
      <c r="H48" s="834"/>
      <c r="I48" s="834"/>
      <c r="J48" s="834"/>
      <c r="K48" s="834"/>
      <c r="L48" s="834"/>
      <c r="M48" s="834"/>
      <c r="N48" s="834"/>
      <c r="O48" s="834"/>
      <c r="P48" s="834"/>
      <c r="Q48" s="834"/>
      <c r="R48" s="834"/>
      <c r="S48" s="1040"/>
    </row>
    <row r="49" spans="1:19" x14ac:dyDescent="0.2">
      <c r="A49" s="1041" t="s">
        <v>2570</v>
      </c>
      <c r="B49" s="837"/>
      <c r="C49" s="837"/>
      <c r="D49" s="837"/>
      <c r="E49" s="837"/>
      <c r="F49" s="837"/>
      <c r="G49" s="837"/>
      <c r="H49" s="837"/>
      <c r="I49" s="837"/>
      <c r="J49" s="837"/>
      <c r="K49" s="837"/>
      <c r="L49" s="837"/>
      <c r="M49" s="837"/>
      <c r="N49" s="837"/>
      <c r="O49" s="837"/>
      <c r="P49" s="837"/>
      <c r="Q49" s="837"/>
      <c r="R49" s="837"/>
      <c r="S49" s="1042"/>
    </row>
    <row r="50" spans="1:19" ht="34.5" customHeight="1" x14ac:dyDescent="0.2">
      <c r="A50" s="1038" t="s">
        <v>41</v>
      </c>
      <c r="B50" s="831"/>
      <c r="C50" s="831"/>
      <c r="D50" s="831" t="s">
        <v>42</v>
      </c>
      <c r="E50" s="831"/>
      <c r="F50" s="831" t="s">
        <v>43</v>
      </c>
      <c r="G50" s="831"/>
      <c r="H50" s="831"/>
      <c r="I50" s="831" t="s">
        <v>44</v>
      </c>
      <c r="J50" s="831"/>
      <c r="K50" s="827" t="s">
        <v>45</v>
      </c>
      <c r="L50" s="839"/>
      <c r="M50" s="839"/>
      <c r="N50" s="840"/>
      <c r="O50" s="841" t="s">
        <v>46</v>
      </c>
      <c r="P50" s="841"/>
      <c r="Q50" s="842"/>
      <c r="R50" s="831" t="s">
        <v>47</v>
      </c>
      <c r="S50" s="1036"/>
    </row>
    <row r="51" spans="1:19" ht="26.25" customHeight="1" x14ac:dyDescent="0.2">
      <c r="A51" s="1037" t="s">
        <v>48</v>
      </c>
      <c r="B51" s="830" t="s">
        <v>49</v>
      </c>
      <c r="C51" s="1005" t="s">
        <v>50</v>
      </c>
      <c r="D51" s="830" t="s">
        <v>51</v>
      </c>
      <c r="E51" s="830" t="s">
        <v>52</v>
      </c>
      <c r="F51" s="827" t="s">
        <v>53</v>
      </c>
      <c r="G51" s="828"/>
      <c r="H51" s="829"/>
      <c r="I51" s="830" t="s">
        <v>54</v>
      </c>
      <c r="J51" s="830" t="s">
        <v>55</v>
      </c>
      <c r="K51" s="827" t="s">
        <v>56</v>
      </c>
      <c r="L51" s="829"/>
      <c r="M51" s="827" t="s">
        <v>57</v>
      </c>
      <c r="N51" s="829"/>
      <c r="O51" s="830" t="s">
        <v>58</v>
      </c>
      <c r="P51" s="830" t="s">
        <v>59</v>
      </c>
      <c r="Q51" s="830" t="s">
        <v>60</v>
      </c>
      <c r="R51" s="830" t="s">
        <v>61</v>
      </c>
      <c r="S51" s="1035" t="s">
        <v>62</v>
      </c>
    </row>
    <row r="52" spans="1:19" ht="63.75" customHeight="1" thickBot="1" x14ac:dyDescent="0.25">
      <c r="A52" s="1479"/>
      <c r="B52" s="1477"/>
      <c r="C52" s="1480"/>
      <c r="D52" s="1477"/>
      <c r="E52" s="1477"/>
      <c r="F52" s="248" t="s">
        <v>63</v>
      </c>
      <c r="G52" s="248" t="s">
        <v>64</v>
      </c>
      <c r="H52" s="248" t="s">
        <v>65</v>
      </c>
      <c r="I52" s="1477"/>
      <c r="J52" s="1477"/>
      <c r="K52" s="249" t="s">
        <v>66</v>
      </c>
      <c r="L52" s="250" t="s">
        <v>67</v>
      </c>
      <c r="M52" s="250" t="s">
        <v>68</v>
      </c>
      <c r="N52" s="250" t="s">
        <v>67</v>
      </c>
      <c r="O52" s="1477"/>
      <c r="P52" s="1477"/>
      <c r="Q52" s="1477"/>
      <c r="R52" s="1477"/>
      <c r="S52" s="1478"/>
    </row>
    <row r="53" spans="1:19" x14ac:dyDescent="0.2">
      <c r="A53" s="1033" t="s">
        <v>69</v>
      </c>
      <c r="B53" s="832"/>
      <c r="C53" s="832"/>
      <c r="D53" s="832"/>
      <c r="E53" s="832"/>
      <c r="F53" s="832"/>
      <c r="G53" s="832"/>
      <c r="H53" s="832"/>
      <c r="I53" s="832"/>
      <c r="J53" s="832"/>
      <c r="K53" s="832"/>
      <c r="L53" s="832"/>
      <c r="M53" s="832"/>
      <c r="N53" s="832"/>
      <c r="O53" s="832"/>
      <c r="P53" s="832"/>
      <c r="Q53" s="832"/>
      <c r="R53" s="832"/>
      <c r="S53" s="1034"/>
    </row>
    <row r="54" spans="1:19" s="21" customFormat="1" x14ac:dyDescent="0.2">
      <c r="A54" s="75">
        <v>0</v>
      </c>
      <c r="B54" s="19">
        <v>0</v>
      </c>
      <c r="C54" s="51">
        <v>0</v>
      </c>
      <c r="D54" s="19">
        <v>0</v>
      </c>
      <c r="E54" s="19">
        <v>0</v>
      </c>
      <c r="F54" s="19">
        <v>0</v>
      </c>
      <c r="G54" s="19">
        <v>0</v>
      </c>
      <c r="H54" s="19">
        <v>0</v>
      </c>
      <c r="I54" s="19">
        <v>0</v>
      </c>
      <c r="J54" s="19">
        <v>0</v>
      </c>
      <c r="K54" s="320">
        <v>0</v>
      </c>
      <c r="L54" s="19">
        <v>0</v>
      </c>
      <c r="M54" s="19">
        <v>0</v>
      </c>
      <c r="N54" s="19">
        <v>0</v>
      </c>
      <c r="O54" s="19">
        <v>0</v>
      </c>
      <c r="P54" s="19">
        <v>0</v>
      </c>
      <c r="Q54" s="19">
        <v>0</v>
      </c>
      <c r="R54" s="19">
        <v>0</v>
      </c>
      <c r="S54" s="76">
        <v>0</v>
      </c>
    </row>
    <row r="55" spans="1:19" x14ac:dyDescent="0.2">
      <c r="A55" s="1022" t="s">
        <v>70</v>
      </c>
      <c r="B55" s="826"/>
      <c r="C55" s="826"/>
      <c r="D55" s="826"/>
      <c r="E55" s="826"/>
      <c r="F55" s="826"/>
      <c r="G55" s="826"/>
      <c r="H55" s="826"/>
      <c r="I55" s="826"/>
      <c r="J55" s="826"/>
      <c r="K55" s="826"/>
      <c r="L55" s="826"/>
      <c r="M55" s="826"/>
      <c r="N55" s="826"/>
      <c r="O55" s="826"/>
      <c r="P55" s="826"/>
      <c r="Q55" s="826"/>
      <c r="R55" s="826"/>
      <c r="S55" s="1023"/>
    </row>
    <row r="56" spans="1:19" s="21" customFormat="1" x14ac:dyDescent="0.2">
      <c r="A56" s="75">
        <v>0</v>
      </c>
      <c r="B56" s="19">
        <v>0</v>
      </c>
      <c r="C56" s="51">
        <v>0</v>
      </c>
      <c r="D56" s="19">
        <v>0</v>
      </c>
      <c r="E56" s="19">
        <v>0</v>
      </c>
      <c r="F56" s="19">
        <v>0</v>
      </c>
      <c r="G56" s="19">
        <v>0</v>
      </c>
      <c r="H56" s="19">
        <v>0</v>
      </c>
      <c r="I56" s="19">
        <v>0</v>
      </c>
      <c r="J56" s="19">
        <v>0</v>
      </c>
      <c r="K56" s="320">
        <v>0</v>
      </c>
      <c r="L56" s="19">
        <v>0</v>
      </c>
      <c r="M56" s="19">
        <v>0</v>
      </c>
      <c r="N56" s="19">
        <v>0</v>
      </c>
      <c r="O56" s="19">
        <v>0</v>
      </c>
      <c r="P56" s="19">
        <v>0</v>
      </c>
      <c r="Q56" s="19">
        <v>0</v>
      </c>
      <c r="R56" s="19">
        <v>0</v>
      </c>
      <c r="S56" s="76">
        <v>0</v>
      </c>
    </row>
    <row r="57" spans="1:19" x14ac:dyDescent="0.2">
      <c r="A57" s="1022" t="s">
        <v>71</v>
      </c>
      <c r="B57" s="826"/>
      <c r="C57" s="826"/>
      <c r="D57" s="826"/>
      <c r="E57" s="826"/>
      <c r="F57" s="826"/>
      <c r="G57" s="826"/>
      <c r="H57" s="826"/>
      <c r="I57" s="826"/>
      <c r="J57" s="826"/>
      <c r="K57" s="826"/>
      <c r="L57" s="826"/>
      <c r="M57" s="826"/>
      <c r="N57" s="826"/>
      <c r="O57" s="826"/>
      <c r="P57" s="826"/>
      <c r="Q57" s="826"/>
      <c r="R57" s="826"/>
      <c r="S57" s="1023"/>
    </row>
    <row r="58" spans="1:19" s="21" customFormat="1" x14ac:dyDescent="0.2">
      <c r="A58" s="75">
        <v>0</v>
      </c>
      <c r="B58" s="19">
        <v>0</v>
      </c>
      <c r="C58" s="51">
        <v>0</v>
      </c>
      <c r="D58" s="19">
        <v>0</v>
      </c>
      <c r="E58" s="19">
        <v>0</v>
      </c>
      <c r="F58" s="19">
        <v>0</v>
      </c>
      <c r="G58" s="19">
        <v>0</v>
      </c>
      <c r="H58" s="19">
        <v>0</v>
      </c>
      <c r="I58" s="19">
        <v>0</v>
      </c>
      <c r="J58" s="19">
        <v>0</v>
      </c>
      <c r="K58" s="320">
        <v>0</v>
      </c>
      <c r="L58" s="19">
        <v>0</v>
      </c>
      <c r="M58" s="19">
        <v>0</v>
      </c>
      <c r="N58" s="19">
        <v>0</v>
      </c>
      <c r="O58" s="19">
        <v>0</v>
      </c>
      <c r="P58" s="19">
        <v>0</v>
      </c>
      <c r="Q58" s="19">
        <v>0</v>
      </c>
      <c r="R58" s="19">
        <v>0</v>
      </c>
      <c r="S58" s="76">
        <v>0</v>
      </c>
    </row>
    <row r="59" spans="1:19" x14ac:dyDescent="0.2">
      <c r="A59" s="1022" t="s">
        <v>72</v>
      </c>
      <c r="B59" s="826"/>
      <c r="C59" s="826"/>
      <c r="D59" s="826"/>
      <c r="E59" s="826"/>
      <c r="F59" s="826"/>
      <c r="G59" s="826"/>
      <c r="H59" s="826"/>
      <c r="I59" s="826"/>
      <c r="J59" s="826"/>
      <c r="K59" s="826"/>
      <c r="L59" s="826"/>
      <c r="M59" s="826"/>
      <c r="N59" s="826"/>
      <c r="O59" s="826"/>
      <c r="P59" s="826"/>
      <c r="Q59" s="826"/>
      <c r="R59" s="826"/>
      <c r="S59" s="1023"/>
    </row>
    <row r="60" spans="1:19" s="21" customFormat="1" x14ac:dyDescent="0.2">
      <c r="A60" s="75">
        <v>0</v>
      </c>
      <c r="B60" s="19">
        <v>0</v>
      </c>
      <c r="C60" s="51">
        <v>0</v>
      </c>
      <c r="D60" s="19">
        <v>0</v>
      </c>
      <c r="E60" s="19">
        <v>0</v>
      </c>
      <c r="F60" s="19">
        <v>0</v>
      </c>
      <c r="G60" s="19">
        <v>0</v>
      </c>
      <c r="H60" s="19">
        <v>0</v>
      </c>
      <c r="I60" s="19">
        <v>0</v>
      </c>
      <c r="J60" s="19">
        <v>0</v>
      </c>
      <c r="K60" s="320">
        <v>0</v>
      </c>
      <c r="L60" s="19">
        <v>0</v>
      </c>
      <c r="M60" s="19">
        <v>0</v>
      </c>
      <c r="N60" s="19">
        <v>0</v>
      </c>
      <c r="O60" s="19">
        <v>0</v>
      </c>
      <c r="P60" s="19">
        <v>0</v>
      </c>
      <c r="Q60" s="19">
        <v>0</v>
      </c>
      <c r="R60" s="19">
        <v>0</v>
      </c>
      <c r="S60" s="76">
        <v>0</v>
      </c>
    </row>
    <row r="61" spans="1:19" x14ac:dyDescent="0.2">
      <c r="A61" s="1033" t="s">
        <v>73</v>
      </c>
      <c r="B61" s="832"/>
      <c r="C61" s="832"/>
      <c r="D61" s="832"/>
      <c r="E61" s="832"/>
      <c r="F61" s="832"/>
      <c r="G61" s="832"/>
      <c r="H61" s="832"/>
      <c r="I61" s="832"/>
      <c r="J61" s="832"/>
      <c r="K61" s="832"/>
      <c r="L61" s="832"/>
      <c r="M61" s="832"/>
      <c r="N61" s="832"/>
      <c r="O61" s="832"/>
      <c r="P61" s="832"/>
      <c r="Q61" s="832"/>
      <c r="R61" s="832"/>
      <c r="S61" s="1034"/>
    </row>
    <row r="62" spans="1:19" s="21" customFormat="1" x14ac:dyDescent="0.2">
      <c r="A62" s="75">
        <v>0</v>
      </c>
      <c r="B62" s="19">
        <v>0</v>
      </c>
      <c r="C62" s="51">
        <v>0</v>
      </c>
      <c r="D62" s="19">
        <v>0</v>
      </c>
      <c r="E62" s="19">
        <v>0</v>
      </c>
      <c r="F62" s="19">
        <v>0</v>
      </c>
      <c r="G62" s="19">
        <v>0</v>
      </c>
      <c r="H62" s="19">
        <v>0</v>
      </c>
      <c r="I62" s="19">
        <v>0</v>
      </c>
      <c r="J62" s="19">
        <v>0</v>
      </c>
      <c r="K62" s="320">
        <v>0</v>
      </c>
      <c r="L62" s="19">
        <v>0</v>
      </c>
      <c r="M62" s="19">
        <v>0</v>
      </c>
      <c r="N62" s="19">
        <v>0</v>
      </c>
      <c r="O62" s="19">
        <v>0</v>
      </c>
      <c r="P62" s="19">
        <v>0</v>
      </c>
      <c r="Q62" s="19">
        <v>0</v>
      </c>
      <c r="R62" s="19">
        <v>0</v>
      </c>
      <c r="S62" s="76">
        <v>0</v>
      </c>
    </row>
    <row r="63" spans="1:19" x14ac:dyDescent="0.2">
      <c r="A63" s="1022" t="s">
        <v>74</v>
      </c>
      <c r="B63" s="826"/>
      <c r="C63" s="826"/>
      <c r="D63" s="826"/>
      <c r="E63" s="826"/>
      <c r="F63" s="826"/>
      <c r="G63" s="826"/>
      <c r="H63" s="826"/>
      <c r="I63" s="826"/>
      <c r="J63" s="826"/>
      <c r="K63" s="826"/>
      <c r="L63" s="826"/>
      <c r="M63" s="826"/>
      <c r="N63" s="826"/>
      <c r="O63" s="826"/>
      <c r="P63" s="826"/>
      <c r="Q63" s="826"/>
      <c r="R63" s="826"/>
      <c r="S63" s="1023"/>
    </row>
    <row r="64" spans="1:19" s="21" customFormat="1" x14ac:dyDescent="0.2">
      <c r="A64" s="75">
        <v>0</v>
      </c>
      <c r="B64" s="19">
        <v>0</v>
      </c>
      <c r="C64" s="51">
        <v>0</v>
      </c>
      <c r="D64" s="19">
        <v>0</v>
      </c>
      <c r="E64" s="19">
        <v>0</v>
      </c>
      <c r="F64" s="19">
        <v>0</v>
      </c>
      <c r="G64" s="19">
        <v>0</v>
      </c>
      <c r="H64" s="19">
        <v>0</v>
      </c>
      <c r="I64" s="19">
        <v>0</v>
      </c>
      <c r="J64" s="19">
        <v>0</v>
      </c>
      <c r="K64" s="320">
        <v>0</v>
      </c>
      <c r="L64" s="19">
        <v>0</v>
      </c>
      <c r="M64" s="19">
        <v>0</v>
      </c>
      <c r="N64" s="19">
        <v>0</v>
      </c>
      <c r="O64" s="19">
        <v>0</v>
      </c>
      <c r="P64" s="19">
        <v>0</v>
      </c>
      <c r="Q64" s="19">
        <v>0</v>
      </c>
      <c r="R64" s="19">
        <v>0</v>
      </c>
      <c r="S64" s="76">
        <v>0</v>
      </c>
    </row>
    <row r="65" spans="1:19" x14ac:dyDescent="0.2">
      <c r="A65" s="1022" t="s">
        <v>75</v>
      </c>
      <c r="B65" s="826"/>
      <c r="C65" s="826"/>
      <c r="D65" s="826"/>
      <c r="E65" s="826"/>
      <c r="F65" s="826"/>
      <c r="G65" s="826"/>
      <c r="H65" s="826"/>
      <c r="I65" s="826"/>
      <c r="J65" s="826"/>
      <c r="K65" s="826"/>
      <c r="L65" s="826"/>
      <c r="M65" s="826"/>
      <c r="N65" s="826"/>
      <c r="O65" s="826"/>
      <c r="P65" s="826"/>
      <c r="Q65" s="826"/>
      <c r="R65" s="826"/>
      <c r="S65" s="1023"/>
    </row>
    <row r="66" spans="1:19" s="21" customFormat="1" x14ac:dyDescent="0.2">
      <c r="A66" s="75">
        <v>0</v>
      </c>
      <c r="B66" s="19">
        <v>0</v>
      </c>
      <c r="C66" s="51">
        <v>0</v>
      </c>
      <c r="D66" s="19">
        <v>0</v>
      </c>
      <c r="E66" s="19">
        <v>0</v>
      </c>
      <c r="F66" s="19">
        <v>0</v>
      </c>
      <c r="G66" s="19">
        <v>0</v>
      </c>
      <c r="H66" s="19">
        <v>0</v>
      </c>
      <c r="I66" s="19">
        <v>0</v>
      </c>
      <c r="J66" s="19">
        <v>0</v>
      </c>
      <c r="K66" s="320">
        <v>0</v>
      </c>
      <c r="L66" s="19">
        <v>0</v>
      </c>
      <c r="M66" s="19">
        <v>0</v>
      </c>
      <c r="N66" s="19">
        <v>0</v>
      </c>
      <c r="O66" s="19">
        <v>0</v>
      </c>
      <c r="P66" s="19">
        <v>0</v>
      </c>
      <c r="Q66" s="19">
        <v>0</v>
      </c>
      <c r="R66" s="19">
        <v>0</v>
      </c>
      <c r="S66" s="76">
        <v>0</v>
      </c>
    </row>
    <row r="67" spans="1:19" x14ac:dyDescent="0.2">
      <c r="A67" s="1022" t="s">
        <v>76</v>
      </c>
      <c r="B67" s="826"/>
      <c r="C67" s="826"/>
      <c r="D67" s="826"/>
      <c r="E67" s="826"/>
      <c r="F67" s="826"/>
      <c r="G67" s="826"/>
      <c r="H67" s="826"/>
      <c r="I67" s="826"/>
      <c r="J67" s="826"/>
      <c r="K67" s="826"/>
      <c r="L67" s="826"/>
      <c r="M67" s="826"/>
      <c r="N67" s="826"/>
      <c r="O67" s="826"/>
      <c r="P67" s="826"/>
      <c r="Q67" s="826"/>
      <c r="R67" s="826"/>
      <c r="S67" s="1023"/>
    </row>
    <row r="68" spans="1:19" s="21" customFormat="1" x14ac:dyDescent="0.2">
      <c r="A68" s="75">
        <v>0</v>
      </c>
      <c r="B68" s="19">
        <v>0</v>
      </c>
      <c r="C68" s="51">
        <v>0</v>
      </c>
      <c r="D68" s="19">
        <v>0</v>
      </c>
      <c r="E68" s="19">
        <v>0</v>
      </c>
      <c r="F68" s="19">
        <v>0</v>
      </c>
      <c r="G68" s="19">
        <v>0</v>
      </c>
      <c r="H68" s="19">
        <v>0</v>
      </c>
      <c r="I68" s="19">
        <v>0</v>
      </c>
      <c r="J68" s="19">
        <v>0</v>
      </c>
      <c r="K68" s="320">
        <v>0</v>
      </c>
      <c r="L68" s="19">
        <v>0</v>
      </c>
      <c r="M68" s="19">
        <v>0</v>
      </c>
      <c r="N68" s="19">
        <v>0</v>
      </c>
      <c r="O68" s="19">
        <v>0</v>
      </c>
      <c r="P68" s="19">
        <v>0</v>
      </c>
      <c r="Q68" s="19">
        <v>0</v>
      </c>
      <c r="R68" s="19">
        <v>0</v>
      </c>
      <c r="S68" s="76">
        <v>0</v>
      </c>
    </row>
    <row r="69" spans="1:19" x14ac:dyDescent="0.2">
      <c r="A69" s="1022" t="s">
        <v>77</v>
      </c>
      <c r="B69" s="826"/>
      <c r="C69" s="826"/>
      <c r="D69" s="826"/>
      <c r="E69" s="826"/>
      <c r="F69" s="826"/>
      <c r="G69" s="826"/>
      <c r="H69" s="826"/>
      <c r="I69" s="826"/>
      <c r="J69" s="826"/>
      <c r="K69" s="826"/>
      <c r="L69" s="826"/>
      <c r="M69" s="826"/>
      <c r="N69" s="826"/>
      <c r="O69" s="826"/>
      <c r="P69" s="826"/>
      <c r="Q69" s="826"/>
      <c r="R69" s="826"/>
      <c r="S69" s="1023"/>
    </row>
    <row r="70" spans="1:19" s="21" customFormat="1" x14ac:dyDescent="0.2">
      <c r="A70" s="75">
        <v>0</v>
      </c>
      <c r="B70" s="19">
        <v>0</v>
      </c>
      <c r="C70" s="51">
        <v>0</v>
      </c>
      <c r="D70" s="19">
        <v>0</v>
      </c>
      <c r="E70" s="19">
        <v>0</v>
      </c>
      <c r="F70" s="19">
        <v>0</v>
      </c>
      <c r="G70" s="19">
        <v>0</v>
      </c>
      <c r="H70" s="19">
        <v>0</v>
      </c>
      <c r="I70" s="19">
        <v>0</v>
      </c>
      <c r="J70" s="19">
        <v>0</v>
      </c>
      <c r="K70" s="320">
        <v>0</v>
      </c>
      <c r="L70" s="19">
        <v>0</v>
      </c>
      <c r="M70" s="19">
        <v>0</v>
      </c>
      <c r="N70" s="19">
        <v>0</v>
      </c>
      <c r="O70" s="19">
        <v>0</v>
      </c>
      <c r="P70" s="19">
        <v>0</v>
      </c>
      <c r="Q70" s="19">
        <v>0</v>
      </c>
      <c r="R70" s="19">
        <v>0</v>
      </c>
      <c r="S70" s="76">
        <v>0</v>
      </c>
    </row>
    <row r="71" spans="1:19" x14ac:dyDescent="0.2">
      <c r="A71" s="1022" t="s">
        <v>78</v>
      </c>
      <c r="B71" s="826"/>
      <c r="C71" s="826"/>
      <c r="D71" s="826"/>
      <c r="E71" s="826"/>
      <c r="F71" s="826"/>
      <c r="G71" s="826"/>
      <c r="H71" s="826"/>
      <c r="I71" s="826"/>
      <c r="J71" s="826"/>
      <c r="K71" s="826"/>
      <c r="L71" s="826"/>
      <c r="M71" s="826"/>
      <c r="N71" s="826"/>
      <c r="O71" s="826"/>
      <c r="P71" s="826"/>
      <c r="Q71" s="826"/>
      <c r="R71" s="826"/>
      <c r="S71" s="1023"/>
    </row>
    <row r="72" spans="1:19" s="21" customFormat="1" x14ac:dyDescent="0.2">
      <c r="A72" s="75">
        <v>0</v>
      </c>
      <c r="B72" s="19">
        <v>0</v>
      </c>
      <c r="C72" s="51">
        <v>0</v>
      </c>
      <c r="D72" s="19">
        <v>0</v>
      </c>
      <c r="E72" s="19">
        <v>0</v>
      </c>
      <c r="F72" s="19">
        <v>0</v>
      </c>
      <c r="G72" s="19">
        <v>0</v>
      </c>
      <c r="H72" s="19">
        <v>0</v>
      </c>
      <c r="I72" s="19">
        <v>0</v>
      </c>
      <c r="J72" s="19">
        <v>0</v>
      </c>
      <c r="K72" s="320">
        <v>0</v>
      </c>
      <c r="L72" s="19">
        <v>0</v>
      </c>
      <c r="M72" s="19">
        <v>0</v>
      </c>
      <c r="N72" s="19">
        <v>0</v>
      </c>
      <c r="O72" s="19">
        <v>0</v>
      </c>
      <c r="P72" s="19">
        <v>0</v>
      </c>
      <c r="Q72" s="19">
        <v>0</v>
      </c>
      <c r="R72" s="19">
        <v>0</v>
      </c>
      <c r="S72" s="76">
        <v>0</v>
      </c>
    </row>
    <row r="73" spans="1:19" x14ac:dyDescent="0.2">
      <c r="A73" s="1022" t="s">
        <v>79</v>
      </c>
      <c r="B73" s="826"/>
      <c r="C73" s="826"/>
      <c r="D73" s="826"/>
      <c r="E73" s="826"/>
      <c r="F73" s="826"/>
      <c r="G73" s="826"/>
      <c r="H73" s="826"/>
      <c r="I73" s="826"/>
      <c r="J73" s="826"/>
      <c r="K73" s="826"/>
      <c r="L73" s="826"/>
      <c r="M73" s="826"/>
      <c r="N73" s="826"/>
      <c r="O73" s="826"/>
      <c r="P73" s="826"/>
      <c r="Q73" s="826"/>
      <c r="R73" s="826"/>
      <c r="S73" s="1023"/>
    </row>
    <row r="74" spans="1:19" s="21" customFormat="1" x14ac:dyDescent="0.2">
      <c r="A74" s="75">
        <v>0</v>
      </c>
      <c r="B74" s="19">
        <v>0</v>
      </c>
      <c r="C74" s="51">
        <v>0</v>
      </c>
      <c r="D74" s="19">
        <v>0</v>
      </c>
      <c r="E74" s="19">
        <v>0</v>
      </c>
      <c r="F74" s="19">
        <v>0</v>
      </c>
      <c r="G74" s="19">
        <v>0</v>
      </c>
      <c r="H74" s="19">
        <v>0</v>
      </c>
      <c r="I74" s="19">
        <v>0</v>
      </c>
      <c r="J74" s="19">
        <v>0</v>
      </c>
      <c r="K74" s="320">
        <v>0</v>
      </c>
      <c r="L74" s="19">
        <v>0</v>
      </c>
      <c r="M74" s="19">
        <v>0</v>
      </c>
      <c r="N74" s="19">
        <v>0</v>
      </c>
      <c r="O74" s="19">
        <v>0</v>
      </c>
      <c r="P74" s="19">
        <v>0</v>
      </c>
      <c r="Q74" s="19">
        <v>0</v>
      </c>
      <c r="R74" s="19">
        <v>0</v>
      </c>
      <c r="S74" s="76">
        <v>0</v>
      </c>
    </row>
    <row r="75" spans="1:19" x14ac:dyDescent="0.2">
      <c r="A75" s="1022" t="s">
        <v>80</v>
      </c>
      <c r="B75" s="826"/>
      <c r="C75" s="826"/>
      <c r="D75" s="826"/>
      <c r="E75" s="826"/>
      <c r="F75" s="826"/>
      <c r="G75" s="826"/>
      <c r="H75" s="826"/>
      <c r="I75" s="826"/>
      <c r="J75" s="826"/>
      <c r="K75" s="826"/>
      <c r="L75" s="826"/>
      <c r="M75" s="826"/>
      <c r="N75" s="826"/>
      <c r="O75" s="826"/>
      <c r="P75" s="826"/>
      <c r="Q75" s="826"/>
      <c r="R75" s="826"/>
      <c r="S75" s="1023"/>
    </row>
    <row r="76" spans="1:19" s="21" customFormat="1" x14ac:dyDescent="0.2">
      <c r="A76" s="75">
        <v>0</v>
      </c>
      <c r="B76" s="19">
        <v>0</v>
      </c>
      <c r="C76" s="51">
        <v>0</v>
      </c>
      <c r="D76" s="19">
        <v>0</v>
      </c>
      <c r="E76" s="19">
        <v>0</v>
      </c>
      <c r="F76" s="19">
        <v>0</v>
      </c>
      <c r="G76" s="19">
        <v>0</v>
      </c>
      <c r="H76" s="19">
        <v>0</v>
      </c>
      <c r="I76" s="19">
        <v>0</v>
      </c>
      <c r="J76" s="19">
        <v>0</v>
      </c>
      <c r="K76" s="320">
        <v>0</v>
      </c>
      <c r="L76" s="19">
        <v>0</v>
      </c>
      <c r="M76" s="19">
        <v>0</v>
      </c>
      <c r="N76" s="19">
        <v>0</v>
      </c>
      <c r="O76" s="19">
        <v>0</v>
      </c>
      <c r="P76" s="19">
        <v>0</v>
      </c>
      <c r="Q76" s="19">
        <v>0</v>
      </c>
      <c r="R76" s="19">
        <v>0</v>
      </c>
      <c r="S76" s="76">
        <v>0</v>
      </c>
    </row>
    <row r="77" spans="1:19" x14ac:dyDescent="0.2">
      <c r="A77" s="1468" t="s">
        <v>181</v>
      </c>
      <c r="B77" s="1469"/>
      <c r="C77" s="1469"/>
      <c r="D77" s="1469"/>
      <c r="E77" s="1469"/>
      <c r="F77" s="1469"/>
      <c r="G77" s="1469"/>
      <c r="H77" s="1469"/>
      <c r="I77" s="1469"/>
      <c r="J77" s="1469"/>
      <c r="K77" s="1469"/>
      <c r="L77" s="1469"/>
      <c r="M77" s="1469"/>
      <c r="N77" s="1469"/>
      <c r="O77" s="1469"/>
      <c r="P77" s="1469"/>
      <c r="Q77" s="1469"/>
      <c r="R77" s="1469"/>
      <c r="S77" s="1470"/>
    </row>
    <row r="78" spans="1:19" s="294" customFormat="1" x14ac:dyDescent="0.2">
      <c r="A78" s="312">
        <f>SUM(A76,A74,A72,A70,A68,A66,A64,A62,A60,A58,A56,A54)</f>
        <v>0</v>
      </c>
      <c r="B78" s="312">
        <f t="shared" ref="B78:S78" si="1">SUM(B76,B74,B72,B70,B68,B66,B64,B62,B60,B58,B56,B54)</f>
        <v>0</v>
      </c>
      <c r="C78" s="312">
        <f t="shared" si="1"/>
        <v>0</v>
      </c>
      <c r="D78" s="312">
        <f t="shared" si="1"/>
        <v>0</v>
      </c>
      <c r="E78" s="312">
        <f t="shared" si="1"/>
        <v>0</v>
      </c>
      <c r="F78" s="312">
        <f t="shared" si="1"/>
        <v>0</v>
      </c>
      <c r="G78" s="312">
        <f t="shared" si="1"/>
        <v>0</v>
      </c>
      <c r="H78" s="312">
        <f t="shared" si="1"/>
        <v>0</v>
      </c>
      <c r="I78" s="312">
        <f t="shared" si="1"/>
        <v>0</v>
      </c>
      <c r="J78" s="312">
        <f t="shared" si="1"/>
        <v>0</v>
      </c>
      <c r="K78" s="312">
        <f t="shared" si="1"/>
        <v>0</v>
      </c>
      <c r="L78" s="312">
        <f t="shared" si="1"/>
        <v>0</v>
      </c>
      <c r="M78" s="312">
        <f t="shared" si="1"/>
        <v>0</v>
      </c>
      <c r="N78" s="312">
        <f t="shared" si="1"/>
        <v>0</v>
      </c>
      <c r="O78" s="312">
        <f t="shared" si="1"/>
        <v>0</v>
      </c>
      <c r="P78" s="312">
        <f t="shared" si="1"/>
        <v>0</v>
      </c>
      <c r="Q78" s="312">
        <f t="shared" si="1"/>
        <v>0</v>
      </c>
      <c r="R78" s="312">
        <f t="shared" si="1"/>
        <v>0</v>
      </c>
      <c r="S78" s="312">
        <f t="shared" si="1"/>
        <v>0</v>
      </c>
    </row>
    <row r="79" spans="1:19" x14ac:dyDescent="0.2">
      <c r="A79" s="239"/>
      <c r="B79" s="239"/>
      <c r="C79" s="321"/>
      <c r="D79" s="239"/>
      <c r="E79" s="239"/>
      <c r="F79" s="239"/>
      <c r="G79" s="239"/>
      <c r="H79" s="239"/>
      <c r="I79" s="239"/>
      <c r="J79" s="239"/>
      <c r="K79" s="322"/>
      <c r="L79" s="239"/>
      <c r="M79" s="239"/>
      <c r="N79" s="239"/>
      <c r="O79" s="239"/>
      <c r="P79" s="239"/>
      <c r="Q79" s="239"/>
      <c r="R79" s="239"/>
      <c r="S79" s="323"/>
    </row>
    <row r="80" spans="1:19" ht="21.75" customHeight="1" x14ac:dyDescent="0.2">
      <c r="A80" s="1113" t="s">
        <v>3000</v>
      </c>
      <c r="B80" s="1474"/>
      <c r="C80" s="1474"/>
      <c r="D80" s="1474"/>
      <c r="E80" s="1474"/>
      <c r="F80" s="1474"/>
      <c r="G80" s="1474"/>
      <c r="H80" s="1474"/>
      <c r="I80" s="1474"/>
      <c r="J80" s="1474"/>
      <c r="K80" s="1474"/>
      <c r="L80" s="1474"/>
      <c r="M80" s="1474"/>
      <c r="N80" s="1474"/>
      <c r="O80" s="1474"/>
      <c r="P80" s="1474"/>
      <c r="Q80" s="1474"/>
      <c r="R80" s="1474"/>
      <c r="S80" s="1475"/>
    </row>
    <row r="81" spans="1:19" x14ac:dyDescent="0.2">
      <c r="A81" s="1073" t="s">
        <v>173</v>
      </c>
      <c r="B81" s="1074"/>
      <c r="C81" s="1074"/>
      <c r="D81" s="1074"/>
      <c r="E81" s="1074"/>
      <c r="F81" s="1074"/>
      <c r="G81" s="1074"/>
      <c r="H81" s="1074"/>
      <c r="I81" s="1074"/>
      <c r="J81" s="1074"/>
      <c r="K81" s="1074"/>
      <c r="L81" s="1074"/>
      <c r="M81" s="1074"/>
      <c r="N81" s="1074"/>
      <c r="O81" s="1074"/>
      <c r="P81" s="1074"/>
      <c r="Q81" s="1074"/>
      <c r="R81" s="1074"/>
      <c r="S81" s="1476"/>
    </row>
    <row r="82" spans="1:19" x14ac:dyDescent="0.2">
      <c r="A82" s="1039" t="s">
        <v>2571</v>
      </c>
      <c r="B82" s="834"/>
      <c r="C82" s="834"/>
      <c r="D82" s="834"/>
      <c r="E82" s="834"/>
      <c r="F82" s="834"/>
      <c r="G82" s="834"/>
      <c r="H82" s="834"/>
      <c r="I82" s="834"/>
      <c r="J82" s="834"/>
      <c r="K82" s="834"/>
      <c r="L82" s="834"/>
      <c r="M82" s="834"/>
      <c r="N82" s="834"/>
      <c r="O82" s="834"/>
      <c r="P82" s="834"/>
      <c r="Q82" s="834"/>
      <c r="R82" s="834"/>
      <c r="S82" s="1040"/>
    </row>
    <row r="83" spans="1:19" x14ac:dyDescent="0.2">
      <c r="A83" s="1039" t="s">
        <v>2572</v>
      </c>
      <c r="B83" s="834"/>
      <c r="C83" s="834"/>
      <c r="D83" s="834"/>
      <c r="E83" s="834"/>
      <c r="F83" s="834"/>
      <c r="G83" s="834"/>
      <c r="H83" s="834"/>
      <c r="I83" s="834"/>
      <c r="J83" s="834"/>
      <c r="K83" s="834"/>
      <c r="L83" s="834"/>
      <c r="M83" s="834"/>
      <c r="N83" s="834"/>
      <c r="O83" s="834"/>
      <c r="P83" s="834"/>
      <c r="Q83" s="834"/>
      <c r="R83" s="834"/>
      <c r="S83" s="1040"/>
    </row>
    <row r="84" spans="1:19" x14ac:dyDescent="0.2">
      <c r="A84" s="1039" t="s">
        <v>2573</v>
      </c>
      <c r="B84" s="834"/>
      <c r="C84" s="834"/>
      <c r="D84" s="834"/>
      <c r="E84" s="834"/>
      <c r="F84" s="834"/>
      <c r="G84" s="834"/>
      <c r="H84" s="834"/>
      <c r="I84" s="834"/>
      <c r="J84" s="834"/>
      <c r="K84" s="834"/>
      <c r="L84" s="834"/>
      <c r="M84" s="834"/>
      <c r="N84" s="834"/>
      <c r="O84" s="834"/>
      <c r="P84" s="834"/>
      <c r="Q84" s="834"/>
      <c r="R84" s="834"/>
      <c r="S84" s="1040"/>
    </row>
    <row r="85" spans="1:19" x14ac:dyDescent="0.2">
      <c r="A85" s="1039" t="s">
        <v>2574</v>
      </c>
      <c r="B85" s="834"/>
      <c r="C85" s="834"/>
      <c r="D85" s="834"/>
      <c r="E85" s="834"/>
      <c r="F85" s="834"/>
      <c r="G85" s="834"/>
      <c r="H85" s="834"/>
      <c r="I85" s="834"/>
      <c r="J85" s="834"/>
      <c r="K85" s="834"/>
      <c r="L85" s="834"/>
      <c r="M85" s="834"/>
      <c r="N85" s="834"/>
      <c r="O85" s="834"/>
      <c r="P85" s="834"/>
      <c r="Q85" s="834"/>
      <c r="R85" s="834"/>
      <c r="S85" s="1040"/>
    </row>
    <row r="86" spans="1:19" x14ac:dyDescent="0.2">
      <c r="A86" s="1039" t="s">
        <v>2575</v>
      </c>
      <c r="B86" s="834"/>
      <c r="C86" s="834"/>
      <c r="D86" s="834"/>
      <c r="E86" s="834"/>
      <c r="F86" s="834"/>
      <c r="G86" s="834"/>
      <c r="H86" s="834"/>
      <c r="I86" s="834"/>
      <c r="J86" s="834"/>
      <c r="K86" s="834"/>
      <c r="L86" s="834"/>
      <c r="M86" s="834"/>
      <c r="N86" s="834"/>
      <c r="O86" s="834"/>
      <c r="P86" s="834"/>
      <c r="Q86" s="834"/>
      <c r="R86" s="834"/>
      <c r="S86" s="1040"/>
    </row>
    <row r="87" spans="1:19" x14ac:dyDescent="0.2">
      <c r="A87" s="1039" t="s">
        <v>2576</v>
      </c>
      <c r="B87" s="834"/>
      <c r="C87" s="834"/>
      <c r="D87" s="834"/>
      <c r="E87" s="834"/>
      <c r="F87" s="834"/>
      <c r="G87" s="834"/>
      <c r="H87" s="834"/>
      <c r="I87" s="834"/>
      <c r="J87" s="834"/>
      <c r="K87" s="834"/>
      <c r="L87" s="834"/>
      <c r="M87" s="834"/>
      <c r="N87" s="834"/>
      <c r="O87" s="834"/>
      <c r="P87" s="834"/>
      <c r="Q87" s="834"/>
      <c r="R87" s="834"/>
      <c r="S87" s="1040"/>
    </row>
    <row r="88" spans="1:19" x14ac:dyDescent="0.2">
      <c r="A88" s="1039" t="s">
        <v>2577</v>
      </c>
      <c r="B88" s="834"/>
      <c r="C88" s="834"/>
      <c r="D88" s="834"/>
      <c r="E88" s="834"/>
      <c r="F88" s="834"/>
      <c r="G88" s="834"/>
      <c r="H88" s="834"/>
      <c r="I88" s="834"/>
      <c r="J88" s="834"/>
      <c r="K88" s="834"/>
      <c r="L88" s="834"/>
      <c r="M88" s="834"/>
      <c r="N88" s="834"/>
      <c r="O88" s="834"/>
      <c r="P88" s="834"/>
      <c r="Q88" s="834"/>
      <c r="R88" s="834"/>
      <c r="S88" s="1040"/>
    </row>
    <row r="89" spans="1:19" x14ac:dyDescent="0.2">
      <c r="A89" s="1041" t="s">
        <v>2578</v>
      </c>
      <c r="B89" s="837"/>
      <c r="C89" s="837"/>
      <c r="D89" s="837"/>
      <c r="E89" s="837"/>
      <c r="F89" s="837"/>
      <c r="G89" s="837"/>
      <c r="H89" s="837"/>
      <c r="I89" s="837"/>
      <c r="J89" s="837"/>
      <c r="K89" s="837"/>
      <c r="L89" s="837"/>
      <c r="M89" s="837"/>
      <c r="N89" s="837"/>
      <c r="O89" s="837"/>
      <c r="P89" s="837"/>
      <c r="Q89" s="837"/>
      <c r="R89" s="837"/>
      <c r="S89" s="1042"/>
    </row>
    <row r="90" spans="1:19" ht="27" customHeight="1" x14ac:dyDescent="0.2">
      <c r="A90" s="1038" t="s">
        <v>41</v>
      </c>
      <c r="B90" s="831"/>
      <c r="C90" s="831"/>
      <c r="D90" s="831" t="s">
        <v>42</v>
      </c>
      <c r="E90" s="831"/>
      <c r="F90" s="831" t="s">
        <v>43</v>
      </c>
      <c r="G90" s="831"/>
      <c r="H90" s="831"/>
      <c r="I90" s="831" t="s">
        <v>44</v>
      </c>
      <c r="J90" s="831"/>
      <c r="K90" s="827" t="s">
        <v>45</v>
      </c>
      <c r="L90" s="839"/>
      <c r="M90" s="839"/>
      <c r="N90" s="840"/>
      <c r="O90" s="841" t="s">
        <v>46</v>
      </c>
      <c r="P90" s="841"/>
      <c r="Q90" s="842"/>
      <c r="R90" s="831" t="s">
        <v>47</v>
      </c>
      <c r="S90" s="1036"/>
    </row>
    <row r="91" spans="1:19" ht="24" customHeight="1" x14ac:dyDescent="0.2">
      <c r="A91" s="1037" t="s">
        <v>48</v>
      </c>
      <c r="B91" s="830" t="s">
        <v>49</v>
      </c>
      <c r="C91" s="1005" t="s">
        <v>50</v>
      </c>
      <c r="D91" s="830" t="s">
        <v>51</v>
      </c>
      <c r="E91" s="830" t="s">
        <v>52</v>
      </c>
      <c r="F91" s="827" t="s">
        <v>53</v>
      </c>
      <c r="G91" s="828"/>
      <c r="H91" s="829"/>
      <c r="I91" s="830" t="s">
        <v>54</v>
      </c>
      <c r="J91" s="830" t="s">
        <v>55</v>
      </c>
      <c r="K91" s="827" t="s">
        <v>56</v>
      </c>
      <c r="L91" s="829"/>
      <c r="M91" s="827" t="s">
        <v>57</v>
      </c>
      <c r="N91" s="829"/>
      <c r="O91" s="830" t="s">
        <v>58</v>
      </c>
      <c r="P91" s="830" t="s">
        <v>59</v>
      </c>
      <c r="Q91" s="830" t="s">
        <v>60</v>
      </c>
      <c r="R91" s="830" t="s">
        <v>61</v>
      </c>
      <c r="S91" s="1035" t="s">
        <v>62</v>
      </c>
    </row>
    <row r="92" spans="1:19" ht="63.75" customHeight="1" x14ac:dyDescent="0.2">
      <c r="A92" s="1038"/>
      <c r="B92" s="831"/>
      <c r="C92" s="1006"/>
      <c r="D92" s="831"/>
      <c r="E92" s="831"/>
      <c r="F92" s="218" t="s">
        <v>63</v>
      </c>
      <c r="G92" s="218" t="s">
        <v>64</v>
      </c>
      <c r="H92" s="218" t="s">
        <v>65</v>
      </c>
      <c r="I92" s="831"/>
      <c r="J92" s="831"/>
      <c r="K92" s="251" t="s">
        <v>66</v>
      </c>
      <c r="L92" s="223" t="s">
        <v>67</v>
      </c>
      <c r="M92" s="223" t="s">
        <v>68</v>
      </c>
      <c r="N92" s="223" t="s">
        <v>67</v>
      </c>
      <c r="O92" s="831"/>
      <c r="P92" s="831"/>
      <c r="Q92" s="831"/>
      <c r="R92" s="831"/>
      <c r="S92" s="1036"/>
    </row>
    <row r="93" spans="1:19" x14ac:dyDescent="0.2">
      <c r="A93" s="1022" t="s">
        <v>69</v>
      </c>
      <c r="B93" s="826"/>
      <c r="C93" s="826"/>
      <c r="D93" s="826"/>
      <c r="E93" s="826"/>
      <c r="F93" s="826"/>
      <c r="G93" s="826"/>
      <c r="H93" s="826"/>
      <c r="I93" s="826"/>
      <c r="J93" s="826"/>
      <c r="K93" s="826"/>
      <c r="L93" s="826"/>
      <c r="M93" s="826"/>
      <c r="N93" s="826"/>
      <c r="O93" s="826"/>
      <c r="P93" s="826"/>
      <c r="Q93" s="826"/>
      <c r="R93" s="826"/>
      <c r="S93" s="1023"/>
    </row>
    <row r="94" spans="1:19" s="21" customFormat="1" x14ac:dyDescent="0.2">
      <c r="A94" s="75">
        <v>0</v>
      </c>
      <c r="B94" s="19">
        <v>0</v>
      </c>
      <c r="C94" s="51">
        <v>0</v>
      </c>
      <c r="D94" s="19">
        <v>0</v>
      </c>
      <c r="E94" s="19">
        <v>0</v>
      </c>
      <c r="F94" s="19">
        <v>0</v>
      </c>
      <c r="G94" s="19">
        <v>0</v>
      </c>
      <c r="H94" s="19">
        <v>0</v>
      </c>
      <c r="I94" s="19">
        <v>0</v>
      </c>
      <c r="J94" s="19">
        <v>0</v>
      </c>
      <c r="K94" s="320">
        <v>0</v>
      </c>
      <c r="L94" s="19">
        <v>0</v>
      </c>
      <c r="M94" s="19">
        <v>0</v>
      </c>
      <c r="N94" s="19">
        <v>0</v>
      </c>
      <c r="O94" s="19">
        <v>0</v>
      </c>
      <c r="P94" s="19">
        <v>0</v>
      </c>
      <c r="Q94" s="19">
        <v>0</v>
      </c>
      <c r="R94" s="19">
        <v>0</v>
      </c>
      <c r="S94" s="76">
        <v>0</v>
      </c>
    </row>
    <row r="95" spans="1:19" x14ac:dyDescent="0.2">
      <c r="A95" s="1022" t="s">
        <v>70</v>
      </c>
      <c r="B95" s="826"/>
      <c r="C95" s="826"/>
      <c r="D95" s="826"/>
      <c r="E95" s="826"/>
      <c r="F95" s="826"/>
      <c r="G95" s="826"/>
      <c r="H95" s="826"/>
      <c r="I95" s="826"/>
      <c r="J95" s="826"/>
      <c r="K95" s="826"/>
      <c r="L95" s="826"/>
      <c r="M95" s="826"/>
      <c r="N95" s="826"/>
      <c r="O95" s="826"/>
      <c r="P95" s="826"/>
      <c r="Q95" s="826"/>
      <c r="R95" s="826"/>
      <c r="S95" s="1023"/>
    </row>
    <row r="96" spans="1:19" s="21" customFormat="1" x14ac:dyDescent="0.2">
      <c r="A96" s="75">
        <v>0</v>
      </c>
      <c r="B96" s="19">
        <v>0</v>
      </c>
      <c r="C96" s="51">
        <v>0</v>
      </c>
      <c r="D96" s="19">
        <v>0</v>
      </c>
      <c r="E96" s="19">
        <v>0</v>
      </c>
      <c r="F96" s="19">
        <v>0</v>
      </c>
      <c r="G96" s="19">
        <v>0</v>
      </c>
      <c r="H96" s="19">
        <v>0</v>
      </c>
      <c r="I96" s="19">
        <v>0</v>
      </c>
      <c r="J96" s="19">
        <v>0</v>
      </c>
      <c r="K96" s="320">
        <v>0</v>
      </c>
      <c r="L96" s="19">
        <v>0</v>
      </c>
      <c r="M96" s="19">
        <v>0</v>
      </c>
      <c r="N96" s="19">
        <v>0</v>
      </c>
      <c r="O96" s="19">
        <v>0</v>
      </c>
      <c r="P96" s="19">
        <v>0</v>
      </c>
      <c r="Q96" s="19">
        <v>0</v>
      </c>
      <c r="R96" s="19">
        <v>0</v>
      </c>
      <c r="S96" s="76">
        <v>0</v>
      </c>
    </row>
    <row r="97" spans="1:19" x14ac:dyDescent="0.2">
      <c r="A97" s="1022" t="s">
        <v>71</v>
      </c>
      <c r="B97" s="826"/>
      <c r="C97" s="826"/>
      <c r="D97" s="826"/>
      <c r="E97" s="826"/>
      <c r="F97" s="826"/>
      <c r="G97" s="826"/>
      <c r="H97" s="826"/>
      <c r="I97" s="826"/>
      <c r="J97" s="826"/>
      <c r="K97" s="826"/>
      <c r="L97" s="826"/>
      <c r="M97" s="826"/>
      <c r="N97" s="826"/>
      <c r="O97" s="826"/>
      <c r="P97" s="826"/>
      <c r="Q97" s="826"/>
      <c r="R97" s="826"/>
      <c r="S97" s="1023"/>
    </row>
    <row r="98" spans="1:19" s="21" customFormat="1" x14ac:dyDescent="0.2">
      <c r="A98" s="75">
        <v>0</v>
      </c>
      <c r="B98" s="19">
        <v>0</v>
      </c>
      <c r="C98" s="51">
        <v>0</v>
      </c>
      <c r="D98" s="19">
        <v>0</v>
      </c>
      <c r="E98" s="19">
        <v>0</v>
      </c>
      <c r="F98" s="19">
        <v>0</v>
      </c>
      <c r="G98" s="19">
        <v>0</v>
      </c>
      <c r="H98" s="19">
        <v>0</v>
      </c>
      <c r="I98" s="19">
        <v>0</v>
      </c>
      <c r="J98" s="19">
        <v>0</v>
      </c>
      <c r="K98" s="320">
        <v>0</v>
      </c>
      <c r="L98" s="19">
        <v>0</v>
      </c>
      <c r="M98" s="19">
        <v>0</v>
      </c>
      <c r="N98" s="19">
        <v>0</v>
      </c>
      <c r="O98" s="19">
        <v>0</v>
      </c>
      <c r="P98" s="19">
        <v>0</v>
      </c>
      <c r="Q98" s="19">
        <v>0</v>
      </c>
      <c r="R98" s="19">
        <v>0</v>
      </c>
      <c r="S98" s="76">
        <v>0</v>
      </c>
    </row>
    <row r="99" spans="1:19" x14ac:dyDescent="0.2">
      <c r="A99" s="1022" t="s">
        <v>72</v>
      </c>
      <c r="B99" s="826"/>
      <c r="C99" s="826"/>
      <c r="D99" s="826"/>
      <c r="E99" s="826"/>
      <c r="F99" s="826"/>
      <c r="G99" s="826"/>
      <c r="H99" s="826"/>
      <c r="I99" s="826"/>
      <c r="J99" s="826"/>
      <c r="K99" s="826"/>
      <c r="L99" s="826"/>
      <c r="M99" s="826"/>
      <c r="N99" s="826"/>
      <c r="O99" s="826"/>
      <c r="P99" s="826"/>
      <c r="Q99" s="826"/>
      <c r="R99" s="826"/>
      <c r="S99" s="1023"/>
    </row>
    <row r="100" spans="1:19" s="21" customFormat="1" x14ac:dyDescent="0.2">
      <c r="A100" s="75">
        <v>0</v>
      </c>
      <c r="B100" s="19">
        <v>0</v>
      </c>
      <c r="C100" s="51">
        <v>0</v>
      </c>
      <c r="D100" s="19">
        <v>0</v>
      </c>
      <c r="E100" s="19">
        <v>0</v>
      </c>
      <c r="F100" s="19">
        <v>0</v>
      </c>
      <c r="G100" s="19">
        <v>0</v>
      </c>
      <c r="H100" s="19">
        <v>0</v>
      </c>
      <c r="I100" s="19">
        <v>0</v>
      </c>
      <c r="J100" s="19">
        <v>0</v>
      </c>
      <c r="K100" s="320">
        <v>0</v>
      </c>
      <c r="L100" s="19">
        <v>0</v>
      </c>
      <c r="M100" s="19">
        <v>0</v>
      </c>
      <c r="N100" s="19">
        <v>0</v>
      </c>
      <c r="O100" s="19">
        <v>0</v>
      </c>
      <c r="P100" s="19">
        <v>0</v>
      </c>
      <c r="Q100" s="19">
        <v>0</v>
      </c>
      <c r="R100" s="19">
        <v>0</v>
      </c>
      <c r="S100" s="76">
        <v>0</v>
      </c>
    </row>
    <row r="101" spans="1:19" x14ac:dyDescent="0.2">
      <c r="A101" s="1033" t="s">
        <v>73</v>
      </c>
      <c r="B101" s="832"/>
      <c r="C101" s="832"/>
      <c r="D101" s="832"/>
      <c r="E101" s="832"/>
      <c r="F101" s="832"/>
      <c r="G101" s="832"/>
      <c r="H101" s="832"/>
      <c r="I101" s="832"/>
      <c r="J101" s="832"/>
      <c r="K101" s="832"/>
      <c r="L101" s="832"/>
      <c r="M101" s="832"/>
      <c r="N101" s="832"/>
      <c r="O101" s="832"/>
      <c r="P101" s="832"/>
      <c r="Q101" s="832"/>
      <c r="R101" s="832"/>
      <c r="S101" s="1034"/>
    </row>
    <row r="102" spans="1:19" s="21" customFormat="1" x14ac:dyDescent="0.2">
      <c r="A102" s="75">
        <v>0</v>
      </c>
      <c r="B102" s="19">
        <v>0</v>
      </c>
      <c r="C102" s="51">
        <v>0</v>
      </c>
      <c r="D102" s="19">
        <v>0</v>
      </c>
      <c r="E102" s="19">
        <v>0</v>
      </c>
      <c r="F102" s="19">
        <v>0</v>
      </c>
      <c r="G102" s="19">
        <v>0</v>
      </c>
      <c r="H102" s="19">
        <v>0</v>
      </c>
      <c r="I102" s="19">
        <v>0</v>
      </c>
      <c r="J102" s="19">
        <v>0</v>
      </c>
      <c r="K102" s="320">
        <v>0</v>
      </c>
      <c r="L102" s="19">
        <v>0</v>
      </c>
      <c r="M102" s="19">
        <v>0</v>
      </c>
      <c r="N102" s="19">
        <v>0</v>
      </c>
      <c r="O102" s="19">
        <v>0</v>
      </c>
      <c r="P102" s="19">
        <v>0</v>
      </c>
      <c r="Q102" s="19">
        <v>0</v>
      </c>
      <c r="R102" s="19">
        <v>0</v>
      </c>
      <c r="S102" s="76">
        <v>0</v>
      </c>
    </row>
    <row r="103" spans="1:19" x14ac:dyDescent="0.2">
      <c r="A103" s="1022" t="s">
        <v>74</v>
      </c>
      <c r="B103" s="826"/>
      <c r="C103" s="826"/>
      <c r="D103" s="826"/>
      <c r="E103" s="826"/>
      <c r="F103" s="826"/>
      <c r="G103" s="826"/>
      <c r="H103" s="826"/>
      <c r="I103" s="826"/>
      <c r="J103" s="826"/>
      <c r="K103" s="826"/>
      <c r="L103" s="826"/>
      <c r="M103" s="826"/>
      <c r="N103" s="826"/>
      <c r="O103" s="826"/>
      <c r="P103" s="826"/>
      <c r="Q103" s="826"/>
      <c r="R103" s="826"/>
      <c r="S103" s="1023"/>
    </row>
    <row r="104" spans="1:19" s="21" customFormat="1" x14ac:dyDescent="0.2">
      <c r="A104" s="75">
        <v>0</v>
      </c>
      <c r="B104" s="19">
        <v>0</v>
      </c>
      <c r="C104" s="51">
        <v>0</v>
      </c>
      <c r="D104" s="19">
        <v>0</v>
      </c>
      <c r="E104" s="19">
        <v>0</v>
      </c>
      <c r="F104" s="19">
        <v>0</v>
      </c>
      <c r="G104" s="19">
        <v>0</v>
      </c>
      <c r="H104" s="19">
        <v>0</v>
      </c>
      <c r="I104" s="19">
        <v>0</v>
      </c>
      <c r="J104" s="19">
        <v>0</v>
      </c>
      <c r="K104" s="320">
        <v>0</v>
      </c>
      <c r="L104" s="19">
        <v>0</v>
      </c>
      <c r="M104" s="19">
        <v>0</v>
      </c>
      <c r="N104" s="19">
        <v>0</v>
      </c>
      <c r="O104" s="19">
        <v>0</v>
      </c>
      <c r="P104" s="19">
        <v>0</v>
      </c>
      <c r="Q104" s="19">
        <v>0</v>
      </c>
      <c r="R104" s="19">
        <v>0</v>
      </c>
      <c r="S104" s="76">
        <v>0</v>
      </c>
    </row>
    <row r="105" spans="1:19" x14ac:dyDescent="0.2">
      <c r="A105" s="1022" t="s">
        <v>75</v>
      </c>
      <c r="B105" s="826"/>
      <c r="C105" s="826"/>
      <c r="D105" s="826"/>
      <c r="E105" s="826"/>
      <c r="F105" s="826"/>
      <c r="G105" s="826"/>
      <c r="H105" s="826"/>
      <c r="I105" s="826"/>
      <c r="J105" s="826"/>
      <c r="K105" s="826"/>
      <c r="L105" s="826"/>
      <c r="M105" s="826"/>
      <c r="N105" s="826"/>
      <c r="O105" s="826"/>
      <c r="P105" s="826"/>
      <c r="Q105" s="826"/>
      <c r="R105" s="826"/>
      <c r="S105" s="1023"/>
    </row>
    <row r="106" spans="1:19" s="21" customFormat="1" x14ac:dyDescent="0.2">
      <c r="A106" s="75">
        <v>0</v>
      </c>
      <c r="B106" s="19">
        <v>0</v>
      </c>
      <c r="C106" s="51">
        <v>0</v>
      </c>
      <c r="D106" s="19">
        <v>0</v>
      </c>
      <c r="E106" s="19">
        <v>0</v>
      </c>
      <c r="F106" s="19">
        <v>0</v>
      </c>
      <c r="G106" s="19">
        <v>0</v>
      </c>
      <c r="H106" s="19">
        <v>0</v>
      </c>
      <c r="I106" s="19">
        <v>0</v>
      </c>
      <c r="J106" s="19">
        <v>0</v>
      </c>
      <c r="K106" s="320">
        <v>0</v>
      </c>
      <c r="L106" s="19">
        <v>0</v>
      </c>
      <c r="M106" s="19">
        <v>0</v>
      </c>
      <c r="N106" s="19">
        <v>0</v>
      </c>
      <c r="O106" s="19">
        <v>0</v>
      </c>
      <c r="P106" s="19">
        <v>0</v>
      </c>
      <c r="Q106" s="19">
        <v>0</v>
      </c>
      <c r="R106" s="19">
        <v>0</v>
      </c>
      <c r="S106" s="76">
        <v>0</v>
      </c>
    </row>
    <row r="107" spans="1:19" x14ac:dyDescent="0.2">
      <c r="A107" s="1022" t="s">
        <v>76</v>
      </c>
      <c r="B107" s="826"/>
      <c r="C107" s="826"/>
      <c r="D107" s="826"/>
      <c r="E107" s="826"/>
      <c r="F107" s="826"/>
      <c r="G107" s="826"/>
      <c r="H107" s="826"/>
      <c r="I107" s="826"/>
      <c r="J107" s="826"/>
      <c r="K107" s="826"/>
      <c r="L107" s="826"/>
      <c r="M107" s="826"/>
      <c r="N107" s="826"/>
      <c r="O107" s="826"/>
      <c r="P107" s="826"/>
      <c r="Q107" s="826"/>
      <c r="R107" s="826"/>
      <c r="S107" s="1023"/>
    </row>
    <row r="108" spans="1:19" s="21" customFormat="1" x14ac:dyDescent="0.2">
      <c r="A108" s="75">
        <v>0</v>
      </c>
      <c r="B108" s="19">
        <v>0</v>
      </c>
      <c r="C108" s="51">
        <v>0</v>
      </c>
      <c r="D108" s="19">
        <v>0</v>
      </c>
      <c r="E108" s="19">
        <v>0</v>
      </c>
      <c r="F108" s="19">
        <v>0</v>
      </c>
      <c r="G108" s="19">
        <v>0</v>
      </c>
      <c r="H108" s="19">
        <v>0</v>
      </c>
      <c r="I108" s="19">
        <v>0</v>
      </c>
      <c r="J108" s="19">
        <v>0</v>
      </c>
      <c r="K108" s="320">
        <v>0</v>
      </c>
      <c r="L108" s="19">
        <v>0</v>
      </c>
      <c r="M108" s="19">
        <v>0</v>
      </c>
      <c r="N108" s="19">
        <v>0</v>
      </c>
      <c r="O108" s="19">
        <v>0</v>
      </c>
      <c r="P108" s="19">
        <v>0</v>
      </c>
      <c r="Q108" s="19">
        <v>0</v>
      </c>
      <c r="R108" s="19">
        <v>0</v>
      </c>
      <c r="S108" s="76">
        <v>0</v>
      </c>
    </row>
    <row r="109" spans="1:19" x14ac:dyDescent="0.2">
      <c r="A109" s="1022" t="s">
        <v>77</v>
      </c>
      <c r="B109" s="826"/>
      <c r="C109" s="826"/>
      <c r="D109" s="826"/>
      <c r="E109" s="826"/>
      <c r="F109" s="826"/>
      <c r="G109" s="826"/>
      <c r="H109" s="826"/>
      <c r="I109" s="826"/>
      <c r="J109" s="826"/>
      <c r="K109" s="826"/>
      <c r="L109" s="826"/>
      <c r="M109" s="826"/>
      <c r="N109" s="826"/>
      <c r="O109" s="826"/>
      <c r="P109" s="826"/>
      <c r="Q109" s="826"/>
      <c r="R109" s="826"/>
      <c r="S109" s="1023"/>
    </row>
    <row r="110" spans="1:19" s="21" customFormat="1" x14ac:dyDescent="0.2">
      <c r="A110" s="75">
        <v>0</v>
      </c>
      <c r="B110" s="19">
        <v>0</v>
      </c>
      <c r="C110" s="51">
        <v>0</v>
      </c>
      <c r="D110" s="19">
        <v>0</v>
      </c>
      <c r="E110" s="19">
        <v>0</v>
      </c>
      <c r="F110" s="19">
        <v>0</v>
      </c>
      <c r="G110" s="19">
        <v>0</v>
      </c>
      <c r="H110" s="19">
        <v>0</v>
      </c>
      <c r="I110" s="19">
        <v>0</v>
      </c>
      <c r="J110" s="19">
        <v>0</v>
      </c>
      <c r="K110" s="320">
        <v>0</v>
      </c>
      <c r="L110" s="19">
        <v>0</v>
      </c>
      <c r="M110" s="19">
        <v>0</v>
      </c>
      <c r="N110" s="19">
        <v>0</v>
      </c>
      <c r="O110" s="19">
        <v>0</v>
      </c>
      <c r="P110" s="19">
        <v>0</v>
      </c>
      <c r="Q110" s="19">
        <v>0</v>
      </c>
      <c r="R110" s="19">
        <v>0</v>
      </c>
      <c r="S110" s="76">
        <v>0</v>
      </c>
    </row>
    <row r="111" spans="1:19" x14ac:dyDescent="0.2">
      <c r="A111" s="1022" t="s">
        <v>78</v>
      </c>
      <c r="B111" s="826"/>
      <c r="C111" s="826"/>
      <c r="D111" s="826"/>
      <c r="E111" s="826"/>
      <c r="F111" s="826"/>
      <c r="G111" s="826"/>
      <c r="H111" s="826"/>
      <c r="I111" s="826"/>
      <c r="J111" s="826"/>
      <c r="K111" s="826"/>
      <c r="L111" s="826"/>
      <c r="M111" s="826"/>
      <c r="N111" s="826"/>
      <c r="O111" s="826"/>
      <c r="P111" s="826"/>
      <c r="Q111" s="826"/>
      <c r="R111" s="826"/>
      <c r="S111" s="1023"/>
    </row>
    <row r="112" spans="1:19" s="21" customFormat="1" x14ac:dyDescent="0.2">
      <c r="A112" s="75">
        <v>0</v>
      </c>
      <c r="B112" s="19">
        <v>0</v>
      </c>
      <c r="C112" s="51">
        <v>0</v>
      </c>
      <c r="D112" s="19">
        <v>0</v>
      </c>
      <c r="E112" s="19">
        <v>0</v>
      </c>
      <c r="F112" s="19">
        <v>0</v>
      </c>
      <c r="G112" s="19">
        <v>0</v>
      </c>
      <c r="H112" s="19">
        <v>0</v>
      </c>
      <c r="I112" s="19">
        <v>0</v>
      </c>
      <c r="J112" s="19">
        <v>0</v>
      </c>
      <c r="K112" s="320">
        <v>0</v>
      </c>
      <c r="L112" s="19">
        <v>0</v>
      </c>
      <c r="M112" s="19">
        <v>0</v>
      </c>
      <c r="N112" s="19">
        <v>0</v>
      </c>
      <c r="O112" s="19">
        <v>0</v>
      </c>
      <c r="P112" s="19">
        <v>0</v>
      </c>
      <c r="Q112" s="19">
        <v>0</v>
      </c>
      <c r="R112" s="19">
        <v>0</v>
      </c>
      <c r="S112" s="76">
        <v>0</v>
      </c>
    </row>
    <row r="113" spans="1:19" x14ac:dyDescent="0.2">
      <c r="A113" s="1022" t="s">
        <v>79</v>
      </c>
      <c r="B113" s="826"/>
      <c r="C113" s="826"/>
      <c r="D113" s="826"/>
      <c r="E113" s="826"/>
      <c r="F113" s="826"/>
      <c r="G113" s="826"/>
      <c r="H113" s="826"/>
      <c r="I113" s="826"/>
      <c r="J113" s="826"/>
      <c r="K113" s="826"/>
      <c r="L113" s="826"/>
      <c r="M113" s="826"/>
      <c r="N113" s="826"/>
      <c r="O113" s="826"/>
      <c r="P113" s="826"/>
      <c r="Q113" s="826"/>
      <c r="R113" s="826"/>
      <c r="S113" s="1023"/>
    </row>
    <row r="114" spans="1:19" s="21" customFormat="1" x14ac:dyDescent="0.2">
      <c r="A114" s="75">
        <v>0</v>
      </c>
      <c r="B114" s="19">
        <v>0</v>
      </c>
      <c r="C114" s="51">
        <v>0</v>
      </c>
      <c r="D114" s="19">
        <v>0</v>
      </c>
      <c r="E114" s="19">
        <v>0</v>
      </c>
      <c r="F114" s="19">
        <v>0</v>
      </c>
      <c r="G114" s="19">
        <v>0</v>
      </c>
      <c r="H114" s="19">
        <v>0</v>
      </c>
      <c r="I114" s="19">
        <v>0</v>
      </c>
      <c r="J114" s="19">
        <v>0</v>
      </c>
      <c r="K114" s="320">
        <v>0</v>
      </c>
      <c r="L114" s="19">
        <v>0</v>
      </c>
      <c r="M114" s="19">
        <v>0</v>
      </c>
      <c r="N114" s="19">
        <v>0</v>
      </c>
      <c r="O114" s="19">
        <v>0</v>
      </c>
      <c r="P114" s="19">
        <v>0</v>
      </c>
      <c r="Q114" s="19">
        <v>0</v>
      </c>
      <c r="R114" s="19">
        <v>0</v>
      </c>
      <c r="S114" s="76">
        <v>0</v>
      </c>
    </row>
    <row r="115" spans="1:19" x14ac:dyDescent="0.2">
      <c r="A115" s="1022" t="s">
        <v>80</v>
      </c>
      <c r="B115" s="826"/>
      <c r="C115" s="826"/>
      <c r="D115" s="826"/>
      <c r="E115" s="826"/>
      <c r="F115" s="826"/>
      <c r="G115" s="826"/>
      <c r="H115" s="826"/>
      <c r="I115" s="826"/>
      <c r="J115" s="826"/>
      <c r="K115" s="826"/>
      <c r="L115" s="826"/>
      <c r="M115" s="826"/>
      <c r="N115" s="826"/>
      <c r="O115" s="826"/>
      <c r="P115" s="826"/>
      <c r="Q115" s="826"/>
      <c r="R115" s="826"/>
      <c r="S115" s="1023"/>
    </row>
    <row r="116" spans="1:19" s="21" customFormat="1" x14ac:dyDescent="0.2">
      <c r="A116" s="75">
        <v>0</v>
      </c>
      <c r="B116" s="19">
        <v>0</v>
      </c>
      <c r="C116" s="51">
        <v>0</v>
      </c>
      <c r="D116" s="19">
        <v>0</v>
      </c>
      <c r="E116" s="19">
        <v>0</v>
      </c>
      <c r="F116" s="19">
        <v>0</v>
      </c>
      <c r="G116" s="19">
        <v>0</v>
      </c>
      <c r="H116" s="19">
        <v>0</v>
      </c>
      <c r="I116" s="19">
        <v>0</v>
      </c>
      <c r="J116" s="19">
        <v>0</v>
      </c>
      <c r="K116" s="320">
        <v>0</v>
      </c>
      <c r="L116" s="19">
        <v>0</v>
      </c>
      <c r="M116" s="19">
        <v>0</v>
      </c>
      <c r="N116" s="19">
        <v>0</v>
      </c>
      <c r="O116" s="19">
        <v>0</v>
      </c>
      <c r="P116" s="19">
        <v>0</v>
      </c>
      <c r="Q116" s="19">
        <v>0</v>
      </c>
      <c r="R116" s="19">
        <v>0</v>
      </c>
      <c r="S116" s="76">
        <v>0</v>
      </c>
    </row>
    <row r="117" spans="1:19" x14ac:dyDescent="0.2">
      <c r="A117" s="1468" t="s">
        <v>181</v>
      </c>
      <c r="B117" s="1469"/>
      <c r="C117" s="1469"/>
      <c r="D117" s="1469"/>
      <c r="E117" s="1469"/>
      <c r="F117" s="1469"/>
      <c r="G117" s="1469"/>
      <c r="H117" s="1469"/>
      <c r="I117" s="1469"/>
      <c r="J117" s="1469"/>
      <c r="K117" s="1469"/>
      <c r="L117" s="1469"/>
      <c r="M117" s="1469"/>
      <c r="N117" s="1469"/>
      <c r="O117" s="1469"/>
      <c r="P117" s="1469"/>
      <c r="Q117" s="1469"/>
      <c r="R117" s="1469"/>
      <c r="S117" s="1470"/>
    </row>
    <row r="118" spans="1:19" s="21" customFormat="1" x14ac:dyDescent="0.2">
      <c r="A118" s="235">
        <f>SUM(A116,A114,A112,A110,A108,A106,A104,A102,A100,A98,A96,A94)</f>
        <v>0</v>
      </c>
      <c r="B118" s="235">
        <f t="shared" ref="B118:S118" si="2">SUM(B116,B114,B112,B110,B108,B106,B104,B102,B100,B98,B96,B94)</f>
        <v>0</v>
      </c>
      <c r="C118" s="235">
        <f t="shared" si="2"/>
        <v>0</v>
      </c>
      <c r="D118" s="235">
        <f t="shared" si="2"/>
        <v>0</v>
      </c>
      <c r="E118" s="235">
        <f t="shared" si="2"/>
        <v>0</v>
      </c>
      <c r="F118" s="235">
        <f t="shared" si="2"/>
        <v>0</v>
      </c>
      <c r="G118" s="235">
        <f t="shared" si="2"/>
        <v>0</v>
      </c>
      <c r="H118" s="235">
        <f t="shared" si="2"/>
        <v>0</v>
      </c>
      <c r="I118" s="235">
        <f t="shared" si="2"/>
        <v>0</v>
      </c>
      <c r="J118" s="235">
        <f t="shared" si="2"/>
        <v>0</v>
      </c>
      <c r="K118" s="235">
        <f t="shared" si="2"/>
        <v>0</v>
      </c>
      <c r="L118" s="235">
        <f t="shared" si="2"/>
        <v>0</v>
      </c>
      <c r="M118" s="235">
        <f t="shared" si="2"/>
        <v>0</v>
      </c>
      <c r="N118" s="235">
        <f t="shared" si="2"/>
        <v>0</v>
      </c>
      <c r="O118" s="235">
        <f t="shared" si="2"/>
        <v>0</v>
      </c>
      <c r="P118" s="235">
        <f t="shared" si="2"/>
        <v>0</v>
      </c>
      <c r="Q118" s="235">
        <f t="shared" si="2"/>
        <v>0</v>
      </c>
      <c r="R118" s="235">
        <f t="shared" si="2"/>
        <v>0</v>
      </c>
      <c r="S118" s="235">
        <f t="shared" si="2"/>
        <v>0</v>
      </c>
    </row>
    <row r="119" spans="1:19" x14ac:dyDescent="0.2">
      <c r="A119" s="226"/>
      <c r="B119" s="226"/>
      <c r="C119" s="227"/>
      <c r="D119" s="226"/>
      <c r="E119" s="226"/>
      <c r="F119" s="226"/>
      <c r="G119" s="226"/>
      <c r="H119" s="226"/>
      <c r="I119" s="226"/>
      <c r="J119" s="226"/>
      <c r="K119" s="324"/>
      <c r="L119" s="226"/>
      <c r="M119" s="226"/>
      <c r="N119" s="226"/>
      <c r="O119" s="226"/>
      <c r="P119" s="226"/>
      <c r="Q119" s="226"/>
      <c r="R119" s="226"/>
      <c r="S119" s="226"/>
    </row>
    <row r="120" spans="1:19" x14ac:dyDescent="0.2">
      <c r="A120" s="1471" t="s">
        <v>2579</v>
      </c>
      <c r="B120" s="1472"/>
      <c r="C120" s="1472"/>
      <c r="D120" s="1472"/>
      <c r="E120" s="1472"/>
      <c r="F120" s="1472"/>
      <c r="G120" s="1472"/>
      <c r="H120" s="1472"/>
      <c r="I120" s="1472"/>
      <c r="J120" s="1472"/>
      <c r="K120" s="1472"/>
      <c r="L120" s="1472"/>
      <c r="M120" s="1472"/>
      <c r="N120" s="1472"/>
      <c r="O120" s="1472"/>
      <c r="P120" s="1472"/>
      <c r="Q120" s="1472"/>
      <c r="R120" s="1472"/>
      <c r="S120" s="1473"/>
    </row>
    <row r="121" spans="1:19" s="383" customFormat="1" x14ac:dyDescent="0.2">
      <c r="A121" s="459">
        <f>SUM(A118,A78,A39)</f>
        <v>62</v>
      </c>
      <c r="B121" s="459">
        <f t="shared" ref="B121:S121" si="3">SUM(B118,B78,B39)</f>
        <v>16</v>
      </c>
      <c r="C121" s="459">
        <f t="shared" si="3"/>
        <v>49</v>
      </c>
      <c r="D121" s="459">
        <f t="shared" si="3"/>
        <v>32</v>
      </c>
      <c r="E121" s="459">
        <f t="shared" si="3"/>
        <v>17</v>
      </c>
      <c r="F121" s="459">
        <f t="shared" si="3"/>
        <v>0</v>
      </c>
      <c r="G121" s="459">
        <f t="shared" si="3"/>
        <v>49</v>
      </c>
      <c r="H121" s="459">
        <f t="shared" si="3"/>
        <v>0</v>
      </c>
      <c r="I121" s="459">
        <f t="shared" si="3"/>
        <v>49</v>
      </c>
      <c r="J121" s="459">
        <f t="shared" si="3"/>
        <v>0</v>
      </c>
      <c r="K121" s="459">
        <f t="shared" si="3"/>
        <v>0</v>
      </c>
      <c r="L121" s="459">
        <f t="shared" si="3"/>
        <v>0</v>
      </c>
      <c r="M121" s="459">
        <f t="shared" si="3"/>
        <v>0</v>
      </c>
      <c r="N121" s="459">
        <f t="shared" si="3"/>
        <v>0</v>
      </c>
      <c r="O121" s="459">
        <f t="shared" si="3"/>
        <v>17</v>
      </c>
      <c r="P121" s="459">
        <f t="shared" si="3"/>
        <v>32</v>
      </c>
      <c r="Q121" s="459">
        <f t="shared" si="3"/>
        <v>0</v>
      </c>
      <c r="R121" s="459">
        <f t="shared" si="3"/>
        <v>0</v>
      </c>
      <c r="S121" s="459">
        <f t="shared" si="3"/>
        <v>0</v>
      </c>
    </row>
  </sheetData>
  <mergeCells count="135">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8:S18"/>
    <mergeCell ref="A20:S20"/>
    <mergeCell ref="A22:S22"/>
    <mergeCell ref="A24:S24"/>
    <mergeCell ref="A26:S26"/>
    <mergeCell ref="M12:N12"/>
    <mergeCell ref="O12:O13"/>
    <mergeCell ref="P12:P13"/>
    <mergeCell ref="Q12:Q13"/>
    <mergeCell ref="R12:R13"/>
    <mergeCell ref="S12:S13"/>
    <mergeCell ref="A40:S40"/>
    <mergeCell ref="A41:S41"/>
    <mergeCell ref="A42:S42"/>
    <mergeCell ref="A43:S43"/>
    <mergeCell ref="A44:S44"/>
    <mergeCell ref="A45:S45"/>
    <mergeCell ref="A28:S28"/>
    <mergeCell ref="A30:S30"/>
    <mergeCell ref="A32:S32"/>
    <mergeCell ref="A34:S34"/>
    <mergeCell ref="A36:S36"/>
    <mergeCell ref="A38:S38"/>
    <mergeCell ref="A46:S46"/>
    <mergeCell ref="A47:S47"/>
    <mergeCell ref="A48:S48"/>
    <mergeCell ref="A49:S49"/>
    <mergeCell ref="A50:C50"/>
    <mergeCell ref="D50:E50"/>
    <mergeCell ref="F50:H50"/>
    <mergeCell ref="I50:J50"/>
    <mergeCell ref="K50:N50"/>
    <mergeCell ref="O50:Q50"/>
    <mergeCell ref="R50:S50"/>
    <mergeCell ref="A53:S53"/>
    <mergeCell ref="A55:S55"/>
    <mergeCell ref="A57:S57"/>
    <mergeCell ref="A59:S59"/>
    <mergeCell ref="A61:S61"/>
    <mergeCell ref="A63:S63"/>
    <mergeCell ref="M51:N51"/>
    <mergeCell ref="O51:O52"/>
    <mergeCell ref="P51:P52"/>
    <mergeCell ref="Q51:Q52"/>
    <mergeCell ref="R51:R52"/>
    <mergeCell ref="S51:S52"/>
    <mergeCell ref="A51:A52"/>
    <mergeCell ref="B51:B52"/>
    <mergeCell ref="C51:C52"/>
    <mergeCell ref="D51:D52"/>
    <mergeCell ref="E51:E52"/>
    <mergeCell ref="F51:H51"/>
    <mergeCell ref="I51:I52"/>
    <mergeCell ref="J51:J52"/>
    <mergeCell ref="K51:L51"/>
    <mergeCell ref="A77:S77"/>
    <mergeCell ref="A80:S80"/>
    <mergeCell ref="A81:S81"/>
    <mergeCell ref="A82:S82"/>
    <mergeCell ref="A83:S83"/>
    <mergeCell ref="A84:S84"/>
    <mergeCell ref="A65:S65"/>
    <mergeCell ref="A67:S67"/>
    <mergeCell ref="A69:S69"/>
    <mergeCell ref="A71:S71"/>
    <mergeCell ref="A73:S73"/>
    <mergeCell ref="A75:S75"/>
    <mergeCell ref="A85:S85"/>
    <mergeCell ref="A86:S86"/>
    <mergeCell ref="A87:S87"/>
    <mergeCell ref="A88:S88"/>
    <mergeCell ref="A89:S89"/>
    <mergeCell ref="A90:C90"/>
    <mergeCell ref="D90:E90"/>
    <mergeCell ref="F90:H90"/>
    <mergeCell ref="I90:J90"/>
    <mergeCell ref="K90:N90"/>
    <mergeCell ref="O90:Q90"/>
    <mergeCell ref="R90:S90"/>
    <mergeCell ref="A93:S93"/>
    <mergeCell ref="A95:S95"/>
    <mergeCell ref="A97:S97"/>
    <mergeCell ref="A99:S99"/>
    <mergeCell ref="A101:S101"/>
    <mergeCell ref="K91:L91"/>
    <mergeCell ref="M91:N91"/>
    <mergeCell ref="O91:O92"/>
    <mergeCell ref="P91:P92"/>
    <mergeCell ref="Q91:Q92"/>
    <mergeCell ref="R91:R92"/>
    <mergeCell ref="A91:A92"/>
    <mergeCell ref="B91:B92"/>
    <mergeCell ref="C91:C92"/>
    <mergeCell ref="D91:D92"/>
    <mergeCell ref="E91:E92"/>
    <mergeCell ref="F91:H91"/>
    <mergeCell ref="I91:I92"/>
    <mergeCell ref="J91:J92"/>
    <mergeCell ref="S91:S92"/>
    <mergeCell ref="A115:S115"/>
    <mergeCell ref="A117:S117"/>
    <mergeCell ref="A120:S120"/>
    <mergeCell ref="A103:S103"/>
    <mergeCell ref="A105:S105"/>
    <mergeCell ref="A107:S107"/>
    <mergeCell ref="A109:S109"/>
    <mergeCell ref="A111:S111"/>
    <mergeCell ref="A113:S113"/>
  </mergeCells>
  <dataValidations count="30">
    <dataValidation type="list" allowBlank="1" showInputMessage="1" showErrorMessage="1" sqref="A50:C50 A90:C90">
      <formula1>"Tipul localităţii de unde provine solicitantul"</formula1>
    </dataValidation>
    <dataValidation type="list" allowBlank="1" showInputMessage="1" showErrorMessage="1" sqref="D50:E50 D90:E90">
      <formula1>"Categoria solicitantului"</formula1>
    </dataValidation>
    <dataValidation type="list" allowBlank="1" showInputMessage="1" showErrorMessage="1" sqref="D51:D52 D91:D92">
      <formula1>"Nr. de solicitări primite de la persoane fizice"</formula1>
    </dataValidation>
    <dataValidation type="list" allowBlank="1" showInputMessage="1" showErrorMessage="1" sqref="E51:E52 E91:E92">
      <formula1>"Nr. de solicitări primite de la persoane juridice"</formula1>
    </dataValidation>
    <dataValidation type="list" allowBlank="1" showInputMessage="1" showErrorMessage="1" sqref="F50:H50 F90:H90">
      <formula1>"Domenii (şi tipuri de informaţii)"</formula1>
    </dataValidation>
    <dataValidation type="list" allowBlank="1" showInputMessage="1" showErrorMessage="1" sqref="F52 F92">
      <formula1>"A"</formula1>
    </dataValidation>
    <dataValidation type="list" allowBlank="1" showInputMessage="1" showErrorMessage="1" sqref="G52 G92">
      <formula1>"B"</formula1>
    </dataValidation>
    <dataValidation type="list" allowBlank="1" showInputMessage="1" showErrorMessage="1" sqref="H52 H92">
      <formula1>"C"</formula1>
    </dataValidation>
    <dataValidation type="list" allowBlank="1" showInputMessage="1" showErrorMessage="1" sqref="I50:J50 I90:J90">
      <formula1>"Modalitate de rezolvare"</formula1>
    </dataValidation>
    <dataValidation type="list" allowBlank="1" showInputMessage="1" showErrorMessage="1" sqref="I51:I52 I91:I92">
      <formula1>"Favorabilă (nr)"</formula1>
    </dataValidation>
    <dataValidation type="list" allowBlank="1" showInputMessage="1" showErrorMessage="1" sqref="J51:J52 J91:J92">
      <formula1>"Nefavorabilă (nr)"</formula1>
    </dataValidation>
    <dataValidation type="list" allowBlank="1" showInputMessage="1" showErrorMessage="1" sqref="K50 K90">
      <formula1>"Motivaţia respingerii"</formula1>
    </dataValidation>
    <dataValidation type="list" allowBlank="1" showInputMessage="1" showErrorMessage="1" sqref="M51 M91">
      <formula1>"Conform art. 12"</formula1>
    </dataValidation>
    <dataValidation type="list" allowBlank="1" showInputMessage="1" showErrorMessage="1" sqref="O50:Q50 O90:Q90">
      <formula1>"Forma solicitării"</formula1>
    </dataValidation>
    <dataValidation type="list" allowBlank="1" showInputMessage="1" showErrorMessage="1" sqref="O51:O52 O91:O92">
      <formula1>"Suport hârtie (nr)"</formula1>
    </dataValidation>
    <dataValidation type="list" allowBlank="1" showInputMessage="1" showErrorMessage="1" sqref="P51:P52 P91:P92">
      <formula1>"Suport electronic (nr)"</formula1>
    </dataValidation>
    <dataValidation type="list" allowBlank="1" showInputMessage="1" showErrorMessage="1" sqref="Q51:Q52 Q91:Q92">
      <formula1>"Telefonic (nr)"</formula1>
    </dataValidation>
    <dataValidation type="list" allowBlank="1" showInputMessage="1" showErrorMessage="1" sqref="R50:S50 R90:S90">
      <formula1>"Urmarea respingerii solicitării"</formula1>
    </dataValidation>
    <dataValidation type="list" allowBlank="1" showInputMessage="1" showErrorMessage="1" sqref="R51:R52 R91:R92">
      <formula1>"Reclamaţii administrative (nr)"</formula1>
    </dataValidation>
    <dataValidation type="list" allowBlank="1" showInputMessage="1" showErrorMessage="1" sqref="S51:S52 S91:S92">
      <formula1>"Plângeri în instanţă (nr)"</formula1>
    </dataValidation>
    <dataValidation type="list" allowBlank="1" showInputMessage="1" showErrorMessage="1" sqref="K51 K91">
      <formula1>"Conform art. 11"</formula1>
    </dataValidation>
    <dataValidation type="list" allowBlank="1" showInputMessage="1" showErrorMessage="1" sqref="K52 K92">
      <formula1>"litera din art. 11 HG 878/2005"</formula1>
    </dataValidation>
    <dataValidation type="list" allowBlank="1" showInputMessage="1" showErrorMessage="1" sqref="N52 L52 L92 N92">
      <formula1>"nr. solicitări"</formula1>
    </dataValidation>
    <dataValidation type="list" allowBlank="1" showInputMessage="1" showErrorMessage="1" sqref="M52 M92">
      <formula1>"litera din art. 12 HG 878/2005"</formula1>
    </dataValidation>
    <dataValidation type="list" allowBlank="1" showInputMessage="1" showErrorMessage="1" sqref="F51:H51 F91:H91">
      <formula1>"Nr. de solicitări pe domenii"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1 K66 K56 K94 K64 K102 K58 K108 K100 K106 K60 K72 K74 K112 K119 K114 K70 K98 K68 K104 K62 WVS19 K79 K76 K110 K54 K96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16"/>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1 M66 M56 M94 M64 M102 M58 M108 M100 M106 M60 M72 M74 M112 M119 M114 M70 M98 M68 M104 M62 WVU19 M79 M76 M110 M54 M96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16"/>
    <dataValidation type="list" allowBlank="1" showInputMessage="1" showErrorMessage="1" sqref="A51:A52 A91:A92">
      <formula1>"Nr. solicitări din reşedinţa de judeţ"</formula1>
    </dataValidation>
    <dataValidation type="list" allowBlank="1" showInputMessage="1" showErrorMessage="1" sqref="B51:B52 B91:B92">
      <formula1>"Nr. solicitări din alte localităţi"</formula1>
    </dataValidation>
    <dataValidation type="list" allowBlank="1" showInputMessage="1" showErrorMessage="1" sqref="C51:C52 C91:C92">
      <formula1>"Nr. total de solicitări(reşedinţă de judeţ+alte localităţi)"</formula1>
    </dataValidation>
  </dataValidation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2"/>
  <sheetViews>
    <sheetView zoomScaleNormal="100" workbookViewId="0">
      <selection activeCell="A77" sqref="A77:XFD77"/>
    </sheetView>
  </sheetViews>
  <sheetFormatPr defaultRowHeight="12.75" x14ac:dyDescent="0.2"/>
  <cols>
    <col min="1" max="16384" width="9.140625" style="4"/>
  </cols>
  <sheetData>
    <row r="1" spans="1:19" ht="21" customHeight="1" x14ac:dyDescent="0.2">
      <c r="A1" s="854" t="s">
        <v>451</v>
      </c>
      <c r="B1" s="855"/>
      <c r="C1" s="855"/>
      <c r="D1" s="855"/>
      <c r="E1" s="855"/>
      <c r="F1" s="855"/>
      <c r="G1" s="855"/>
      <c r="H1" s="855"/>
      <c r="I1" s="855"/>
      <c r="J1" s="855"/>
      <c r="K1" s="855"/>
      <c r="L1" s="855"/>
      <c r="M1" s="855"/>
      <c r="N1" s="855"/>
      <c r="O1" s="855"/>
      <c r="P1" s="855"/>
      <c r="Q1" s="855"/>
      <c r="R1" s="855"/>
      <c r="S1" s="856"/>
    </row>
    <row r="2" spans="1:19" x14ac:dyDescent="0.2">
      <c r="A2" s="833" t="s">
        <v>173</v>
      </c>
      <c r="B2" s="957"/>
      <c r="C2" s="957"/>
      <c r="D2" s="957"/>
      <c r="E2" s="957"/>
      <c r="F2" s="957"/>
      <c r="G2" s="957"/>
      <c r="H2" s="957"/>
      <c r="I2" s="957"/>
      <c r="J2" s="957"/>
      <c r="K2" s="957"/>
      <c r="L2" s="957"/>
      <c r="M2" s="957"/>
      <c r="N2" s="957"/>
      <c r="O2" s="957"/>
      <c r="P2" s="957"/>
      <c r="Q2" s="957"/>
      <c r="R2" s="957"/>
      <c r="S2" s="958"/>
    </row>
    <row r="3" spans="1:19" x14ac:dyDescent="0.2">
      <c r="A3" s="833" t="s">
        <v>83</v>
      </c>
      <c r="B3" s="834"/>
      <c r="C3" s="834"/>
      <c r="D3" s="834"/>
      <c r="E3" s="834"/>
      <c r="F3" s="834"/>
      <c r="G3" s="834"/>
      <c r="H3" s="834"/>
      <c r="I3" s="834"/>
      <c r="J3" s="834"/>
      <c r="K3" s="834"/>
      <c r="L3" s="834"/>
      <c r="M3" s="834"/>
      <c r="N3" s="834"/>
      <c r="O3" s="834"/>
      <c r="P3" s="834"/>
      <c r="Q3" s="834"/>
      <c r="R3" s="834"/>
      <c r="S3" s="835"/>
    </row>
    <row r="4" spans="1:19" x14ac:dyDescent="0.2">
      <c r="A4" s="833" t="s">
        <v>308</v>
      </c>
      <c r="B4" s="834"/>
      <c r="C4" s="834"/>
      <c r="D4" s="834"/>
      <c r="E4" s="834"/>
      <c r="F4" s="834"/>
      <c r="G4" s="834"/>
      <c r="H4" s="834"/>
      <c r="I4" s="834"/>
      <c r="J4" s="834"/>
      <c r="K4" s="834"/>
      <c r="L4" s="834"/>
      <c r="M4" s="834"/>
      <c r="N4" s="834"/>
      <c r="O4" s="834"/>
      <c r="P4" s="834"/>
      <c r="Q4" s="834"/>
      <c r="R4" s="834"/>
      <c r="S4" s="835"/>
    </row>
    <row r="5" spans="1:19" x14ac:dyDescent="0.2">
      <c r="A5" s="833" t="s">
        <v>309</v>
      </c>
      <c r="B5" s="834"/>
      <c r="C5" s="834"/>
      <c r="D5" s="834"/>
      <c r="E5" s="834"/>
      <c r="F5" s="834"/>
      <c r="G5" s="834"/>
      <c r="H5" s="834"/>
      <c r="I5" s="834"/>
      <c r="J5" s="834"/>
      <c r="K5" s="834"/>
      <c r="L5" s="834"/>
      <c r="M5" s="834"/>
      <c r="N5" s="834"/>
      <c r="O5" s="834"/>
      <c r="P5" s="834"/>
      <c r="Q5" s="834"/>
      <c r="R5" s="834"/>
      <c r="S5" s="835"/>
    </row>
    <row r="6" spans="1:19" x14ac:dyDescent="0.2">
      <c r="A6" s="833" t="s">
        <v>310</v>
      </c>
      <c r="B6" s="834"/>
      <c r="C6" s="834"/>
      <c r="D6" s="834"/>
      <c r="E6" s="834"/>
      <c r="F6" s="834"/>
      <c r="G6" s="834"/>
      <c r="H6" s="834"/>
      <c r="I6" s="834"/>
      <c r="J6" s="834"/>
      <c r="K6" s="834"/>
      <c r="L6" s="834"/>
      <c r="M6" s="834"/>
      <c r="N6" s="834"/>
      <c r="O6" s="834"/>
      <c r="P6" s="834"/>
      <c r="Q6" s="834"/>
      <c r="R6" s="834"/>
      <c r="S6" s="835"/>
    </row>
    <row r="7" spans="1:19" x14ac:dyDescent="0.2">
      <c r="A7" s="833" t="s">
        <v>311</v>
      </c>
      <c r="B7" s="834"/>
      <c r="C7" s="834"/>
      <c r="D7" s="834"/>
      <c r="E7" s="834"/>
      <c r="F7" s="834"/>
      <c r="G7" s="834"/>
      <c r="H7" s="834"/>
      <c r="I7" s="834"/>
      <c r="J7" s="834"/>
      <c r="K7" s="834"/>
      <c r="L7" s="834"/>
      <c r="M7" s="834"/>
      <c r="N7" s="834"/>
      <c r="O7" s="834"/>
      <c r="P7" s="834"/>
      <c r="Q7" s="834"/>
      <c r="R7" s="834"/>
      <c r="S7" s="835"/>
    </row>
    <row r="8" spans="1:19" x14ac:dyDescent="0.2">
      <c r="A8" s="833" t="s">
        <v>312</v>
      </c>
      <c r="B8" s="834"/>
      <c r="C8" s="834"/>
      <c r="D8" s="834"/>
      <c r="E8" s="834"/>
      <c r="F8" s="834"/>
      <c r="G8" s="834"/>
      <c r="H8" s="834"/>
      <c r="I8" s="834"/>
      <c r="J8" s="834"/>
      <c r="K8" s="834"/>
      <c r="L8" s="834"/>
      <c r="M8" s="834"/>
      <c r="N8" s="834"/>
      <c r="O8" s="834"/>
      <c r="P8" s="834"/>
      <c r="Q8" s="834"/>
      <c r="R8" s="834"/>
      <c r="S8" s="835"/>
    </row>
    <row r="9" spans="1:19" x14ac:dyDescent="0.2">
      <c r="A9" s="833" t="s">
        <v>313</v>
      </c>
      <c r="B9" s="834"/>
      <c r="C9" s="834"/>
      <c r="D9" s="834"/>
      <c r="E9" s="834"/>
      <c r="F9" s="834"/>
      <c r="G9" s="834"/>
      <c r="H9" s="834"/>
      <c r="I9" s="834"/>
      <c r="J9" s="834"/>
      <c r="K9" s="834"/>
      <c r="L9" s="834"/>
      <c r="M9" s="834"/>
      <c r="N9" s="834"/>
      <c r="O9" s="834"/>
      <c r="P9" s="834"/>
      <c r="Q9" s="834"/>
      <c r="R9" s="834"/>
      <c r="S9" s="835"/>
    </row>
    <row r="10" spans="1:19" x14ac:dyDescent="0.2">
      <c r="A10" s="836" t="s">
        <v>314</v>
      </c>
      <c r="B10" s="837"/>
      <c r="C10" s="837"/>
      <c r="D10" s="837"/>
      <c r="E10" s="837"/>
      <c r="F10" s="837"/>
      <c r="G10" s="837"/>
      <c r="H10" s="837"/>
      <c r="I10" s="837"/>
      <c r="J10" s="837"/>
      <c r="K10" s="837"/>
      <c r="L10" s="837"/>
      <c r="M10" s="837"/>
      <c r="N10" s="837"/>
      <c r="O10" s="837"/>
      <c r="P10" s="837"/>
      <c r="Q10" s="837"/>
      <c r="R10" s="837"/>
      <c r="S10" s="838"/>
    </row>
    <row r="11" spans="1:19" ht="35.2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0.75" customHeight="1" x14ac:dyDescent="0.2">
      <c r="A12" s="1506" t="s">
        <v>48</v>
      </c>
      <c r="B12" s="1506" t="s">
        <v>49</v>
      </c>
      <c r="C12" s="1506" t="s">
        <v>50</v>
      </c>
      <c r="D12" s="1506" t="s">
        <v>51</v>
      </c>
      <c r="E12" s="1506" t="s">
        <v>52</v>
      </c>
      <c r="F12" s="1509" t="s">
        <v>53</v>
      </c>
      <c r="G12" s="1510"/>
      <c r="H12" s="1511"/>
      <c r="I12" s="1506" t="s">
        <v>54</v>
      </c>
      <c r="J12" s="1506" t="s">
        <v>55</v>
      </c>
      <c r="K12" s="1509" t="s">
        <v>56</v>
      </c>
      <c r="L12" s="1511"/>
      <c r="M12" s="1509" t="s">
        <v>57</v>
      </c>
      <c r="N12" s="1511"/>
      <c r="O12" s="1506" t="s">
        <v>58</v>
      </c>
      <c r="P12" s="1506" t="s">
        <v>59</v>
      </c>
      <c r="Q12" s="1506" t="s">
        <v>60</v>
      </c>
      <c r="R12" s="1506" t="s">
        <v>61</v>
      </c>
      <c r="S12" s="1506" t="s">
        <v>62</v>
      </c>
    </row>
    <row r="13" spans="1:19" ht="60.75" customHeight="1" x14ac:dyDescent="0.2">
      <c r="A13" s="1507"/>
      <c r="B13" s="1507"/>
      <c r="C13" s="1507"/>
      <c r="D13" s="1507"/>
      <c r="E13" s="1507"/>
      <c r="F13" s="66" t="s">
        <v>63</v>
      </c>
      <c r="G13" s="66" t="s">
        <v>64</v>
      </c>
      <c r="H13" s="66" t="s">
        <v>65</v>
      </c>
      <c r="I13" s="1507"/>
      <c r="J13" s="1507"/>
      <c r="K13" s="67" t="s">
        <v>66</v>
      </c>
      <c r="L13" s="67" t="s">
        <v>67</v>
      </c>
      <c r="M13" s="67" t="s">
        <v>68</v>
      </c>
      <c r="N13" s="67" t="s">
        <v>67</v>
      </c>
      <c r="O13" s="1507"/>
      <c r="P13" s="1507"/>
      <c r="Q13" s="1507"/>
      <c r="R13" s="1507"/>
      <c r="S13" s="1507"/>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47" customFormat="1" x14ac:dyDescent="0.2">
      <c r="A15" s="19">
        <v>1</v>
      </c>
      <c r="B15" s="19">
        <v>2</v>
      </c>
      <c r="C15" s="19">
        <v>3</v>
      </c>
      <c r="D15" s="19">
        <v>1</v>
      </c>
      <c r="E15" s="19">
        <v>2</v>
      </c>
      <c r="F15" s="19">
        <v>1</v>
      </c>
      <c r="G15" s="19">
        <v>2</v>
      </c>
      <c r="H15" s="19">
        <v>0</v>
      </c>
      <c r="I15" s="19">
        <v>3</v>
      </c>
      <c r="J15" s="19">
        <v>0</v>
      </c>
      <c r="K15" s="19">
        <v>0</v>
      </c>
      <c r="L15" s="19">
        <v>0</v>
      </c>
      <c r="M15" s="19">
        <v>0</v>
      </c>
      <c r="N15" s="19">
        <v>0</v>
      </c>
      <c r="O15" s="19">
        <v>1</v>
      </c>
      <c r="P15" s="19">
        <v>2</v>
      </c>
      <c r="Q15" s="19">
        <v>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3</v>
      </c>
      <c r="B17" s="19">
        <v>1</v>
      </c>
      <c r="C17" s="19">
        <v>4</v>
      </c>
      <c r="D17" s="19">
        <v>1</v>
      </c>
      <c r="E17" s="19">
        <v>3</v>
      </c>
      <c r="F17" s="19">
        <v>3</v>
      </c>
      <c r="G17" s="19">
        <v>1</v>
      </c>
      <c r="H17" s="19">
        <v>0</v>
      </c>
      <c r="I17" s="19">
        <v>4</v>
      </c>
      <c r="J17" s="19">
        <v>0</v>
      </c>
      <c r="K17" s="19">
        <v>0</v>
      </c>
      <c r="L17" s="19">
        <v>0</v>
      </c>
      <c r="M17" s="19">
        <v>0</v>
      </c>
      <c r="N17" s="19">
        <v>0</v>
      </c>
      <c r="O17" s="19">
        <v>3</v>
      </c>
      <c r="P17" s="19">
        <v>1</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0</v>
      </c>
      <c r="B19" s="19">
        <v>3</v>
      </c>
      <c r="C19" s="19">
        <v>3</v>
      </c>
      <c r="D19" s="19">
        <v>1</v>
      </c>
      <c r="E19" s="19">
        <v>2</v>
      </c>
      <c r="F19" s="19">
        <v>0</v>
      </c>
      <c r="G19" s="19">
        <v>3</v>
      </c>
      <c r="H19" s="19">
        <v>0</v>
      </c>
      <c r="I19" s="19">
        <v>2</v>
      </c>
      <c r="J19" s="19">
        <v>1</v>
      </c>
      <c r="K19" s="19" t="s">
        <v>3543</v>
      </c>
      <c r="L19" s="19">
        <v>1</v>
      </c>
      <c r="M19" s="19">
        <v>0</v>
      </c>
      <c r="N19" s="19">
        <v>0</v>
      </c>
      <c r="O19" s="19">
        <v>2</v>
      </c>
      <c r="P19" s="19">
        <v>1</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5" customFormat="1" x14ac:dyDescent="0.2">
      <c r="A21" s="19">
        <v>0</v>
      </c>
      <c r="B21" s="19">
        <v>1</v>
      </c>
      <c r="C21" s="19">
        <v>1</v>
      </c>
      <c r="D21" s="19">
        <v>0</v>
      </c>
      <c r="E21" s="19">
        <v>1</v>
      </c>
      <c r="F21" s="19">
        <v>1</v>
      </c>
      <c r="G21" s="19">
        <v>0</v>
      </c>
      <c r="H21" s="19">
        <v>0</v>
      </c>
      <c r="I21" s="19">
        <v>1</v>
      </c>
      <c r="J21" s="19">
        <v>0</v>
      </c>
      <c r="K21" s="19">
        <v>0</v>
      </c>
      <c r="L21" s="19">
        <v>0</v>
      </c>
      <c r="M21" s="19">
        <v>0</v>
      </c>
      <c r="N21" s="19">
        <v>0</v>
      </c>
      <c r="O21" s="19">
        <v>1</v>
      </c>
      <c r="P21" s="19">
        <v>0</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5" customFormat="1" x14ac:dyDescent="0.2">
      <c r="A23" s="19">
        <v>2</v>
      </c>
      <c r="B23" s="19">
        <v>7</v>
      </c>
      <c r="C23" s="19">
        <v>9</v>
      </c>
      <c r="D23" s="19">
        <v>7</v>
      </c>
      <c r="E23" s="19">
        <v>2</v>
      </c>
      <c r="F23" s="19">
        <v>5</v>
      </c>
      <c r="G23" s="19">
        <v>4</v>
      </c>
      <c r="H23" s="19">
        <v>0</v>
      </c>
      <c r="I23" s="19">
        <v>9</v>
      </c>
      <c r="J23" s="19">
        <v>0</v>
      </c>
      <c r="K23" s="19">
        <v>0</v>
      </c>
      <c r="L23" s="19">
        <v>0</v>
      </c>
      <c r="M23" s="19">
        <v>0</v>
      </c>
      <c r="N23" s="19">
        <v>0</v>
      </c>
      <c r="O23" s="19">
        <v>6</v>
      </c>
      <c r="P23" s="19">
        <v>3</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39" customFormat="1" x14ac:dyDescent="0.2">
      <c r="A25" s="19">
        <v>2</v>
      </c>
      <c r="B25" s="19">
        <v>1</v>
      </c>
      <c r="C25" s="19">
        <v>3</v>
      </c>
      <c r="D25" s="19">
        <v>2</v>
      </c>
      <c r="E25" s="19">
        <v>1</v>
      </c>
      <c r="F25" s="19">
        <v>1</v>
      </c>
      <c r="G25" s="19">
        <v>2</v>
      </c>
      <c r="H25" s="19">
        <v>0</v>
      </c>
      <c r="I25" s="19">
        <v>3</v>
      </c>
      <c r="J25" s="19">
        <v>0</v>
      </c>
      <c r="K25" s="19">
        <v>0</v>
      </c>
      <c r="L25" s="19">
        <v>0</v>
      </c>
      <c r="M25" s="19">
        <v>0</v>
      </c>
      <c r="N25" s="19">
        <v>0</v>
      </c>
      <c r="O25" s="19">
        <v>3</v>
      </c>
      <c r="P25" s="19">
        <v>0</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5" customFormat="1" x14ac:dyDescent="0.2">
      <c r="A27" s="19">
        <v>2</v>
      </c>
      <c r="B27" s="19">
        <v>2</v>
      </c>
      <c r="C27" s="19">
        <v>4</v>
      </c>
      <c r="D27" s="19">
        <v>1</v>
      </c>
      <c r="E27" s="19">
        <v>3</v>
      </c>
      <c r="F27" s="19">
        <v>3</v>
      </c>
      <c r="G27" s="19">
        <v>1</v>
      </c>
      <c r="H27" s="19">
        <v>0</v>
      </c>
      <c r="I27" s="19">
        <v>4</v>
      </c>
      <c r="J27" s="19">
        <v>0</v>
      </c>
      <c r="K27" s="19">
        <v>0</v>
      </c>
      <c r="L27" s="19">
        <v>0</v>
      </c>
      <c r="M27" s="19">
        <v>0</v>
      </c>
      <c r="N27" s="19">
        <v>0</v>
      </c>
      <c r="O27" s="19">
        <v>3</v>
      </c>
      <c r="P27" s="19">
        <v>1</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5" customFormat="1" x14ac:dyDescent="0.2">
      <c r="A29" s="19">
        <v>0</v>
      </c>
      <c r="B29" s="19">
        <v>10</v>
      </c>
      <c r="C29" s="19">
        <v>10</v>
      </c>
      <c r="D29" s="19">
        <v>2</v>
      </c>
      <c r="E29" s="19">
        <v>8</v>
      </c>
      <c r="F29" s="19">
        <v>7</v>
      </c>
      <c r="G29" s="19">
        <v>3</v>
      </c>
      <c r="H29" s="19">
        <v>0</v>
      </c>
      <c r="I29" s="19">
        <v>10</v>
      </c>
      <c r="J29" s="19">
        <v>0</v>
      </c>
      <c r="K29" s="19">
        <v>0</v>
      </c>
      <c r="L29" s="19">
        <v>0</v>
      </c>
      <c r="M29" s="19">
        <v>0</v>
      </c>
      <c r="N29" s="19">
        <v>0</v>
      </c>
      <c r="O29" s="19">
        <v>4</v>
      </c>
      <c r="P29" s="19">
        <v>6</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5" customFormat="1" x14ac:dyDescent="0.2">
      <c r="A31" s="19">
        <v>0</v>
      </c>
      <c r="B31" s="19">
        <v>2</v>
      </c>
      <c r="C31" s="19">
        <v>2</v>
      </c>
      <c r="D31" s="19">
        <v>0</v>
      </c>
      <c r="E31" s="19">
        <v>2</v>
      </c>
      <c r="F31" s="19">
        <v>0</v>
      </c>
      <c r="G31" s="19">
        <v>2</v>
      </c>
      <c r="H31" s="19">
        <v>0</v>
      </c>
      <c r="I31" s="19">
        <v>2</v>
      </c>
      <c r="J31" s="19">
        <v>0</v>
      </c>
      <c r="K31" s="19">
        <v>0</v>
      </c>
      <c r="L31" s="19">
        <v>0</v>
      </c>
      <c r="M31" s="19">
        <v>0</v>
      </c>
      <c r="N31" s="19">
        <v>0</v>
      </c>
      <c r="O31" s="19">
        <v>2</v>
      </c>
      <c r="P31" s="19">
        <v>0</v>
      </c>
      <c r="Q31" s="19">
        <v>0</v>
      </c>
      <c r="R31" s="19">
        <v>0</v>
      </c>
      <c r="S31" s="19">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08" customFormat="1" x14ac:dyDescent="0.25">
      <c r="A33" s="777">
        <v>1</v>
      </c>
      <c r="B33" s="777">
        <v>2</v>
      </c>
      <c r="C33" s="777">
        <v>3</v>
      </c>
      <c r="D33" s="777">
        <v>1</v>
      </c>
      <c r="E33" s="777">
        <v>2</v>
      </c>
      <c r="F33" s="777">
        <v>3</v>
      </c>
      <c r="G33" s="777">
        <v>0</v>
      </c>
      <c r="H33" s="777">
        <v>0</v>
      </c>
      <c r="I33" s="777">
        <v>3</v>
      </c>
      <c r="J33" s="777">
        <v>0</v>
      </c>
      <c r="K33" s="777">
        <v>0</v>
      </c>
      <c r="L33" s="777">
        <v>0</v>
      </c>
      <c r="M33" s="777">
        <v>0</v>
      </c>
      <c r="N33" s="777">
        <v>0</v>
      </c>
      <c r="O33" s="777">
        <v>3</v>
      </c>
      <c r="P33" s="777">
        <v>0</v>
      </c>
      <c r="Q33" s="777">
        <v>0</v>
      </c>
      <c r="R33" s="777">
        <v>0</v>
      </c>
      <c r="S33" s="77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5" customFormat="1" x14ac:dyDescent="0.2">
      <c r="A35" s="19">
        <v>0</v>
      </c>
      <c r="B35" s="19">
        <v>1</v>
      </c>
      <c r="C35" s="19">
        <v>1</v>
      </c>
      <c r="D35" s="19">
        <v>0</v>
      </c>
      <c r="E35" s="19">
        <v>1</v>
      </c>
      <c r="F35" s="19">
        <v>0</v>
      </c>
      <c r="G35" s="19">
        <v>1</v>
      </c>
      <c r="H35" s="19">
        <v>0</v>
      </c>
      <c r="I35" s="19">
        <v>1</v>
      </c>
      <c r="J35" s="19">
        <v>0</v>
      </c>
      <c r="K35" s="19">
        <v>0</v>
      </c>
      <c r="L35" s="19">
        <v>0</v>
      </c>
      <c r="M35" s="19">
        <v>0</v>
      </c>
      <c r="N35" s="19">
        <v>0</v>
      </c>
      <c r="O35" s="19">
        <v>0</v>
      </c>
      <c r="P35" s="19">
        <v>1</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5" customFormat="1" x14ac:dyDescent="0.2">
      <c r="A37" s="19">
        <v>0</v>
      </c>
      <c r="B37" s="19">
        <v>2</v>
      </c>
      <c r="C37" s="19">
        <v>2</v>
      </c>
      <c r="D37" s="19">
        <v>1</v>
      </c>
      <c r="E37" s="19">
        <v>1</v>
      </c>
      <c r="F37" s="19">
        <v>0</v>
      </c>
      <c r="G37" s="19">
        <v>2</v>
      </c>
      <c r="H37" s="19">
        <v>0</v>
      </c>
      <c r="I37" s="19">
        <v>2</v>
      </c>
      <c r="J37" s="19">
        <v>0</v>
      </c>
      <c r="K37" s="19"/>
      <c r="L37" s="19">
        <v>0</v>
      </c>
      <c r="M37" s="19"/>
      <c r="N37" s="19">
        <v>0</v>
      </c>
      <c r="O37" s="19">
        <v>0</v>
      </c>
      <c r="P37" s="19">
        <v>2</v>
      </c>
      <c r="Q37" s="19">
        <v>0</v>
      </c>
      <c r="R37" s="19">
        <v>0</v>
      </c>
      <c r="S37" s="19">
        <v>0</v>
      </c>
    </row>
    <row r="38" spans="1:19" x14ac:dyDescent="0.2">
      <c r="A38" s="846" t="s">
        <v>181</v>
      </c>
      <c r="B38" s="846"/>
      <c r="C38" s="846"/>
      <c r="D38" s="846"/>
      <c r="E38" s="846"/>
      <c r="F38" s="846"/>
      <c r="G38" s="846"/>
      <c r="H38" s="846"/>
      <c r="I38" s="846"/>
      <c r="J38" s="846"/>
      <c r="K38" s="846"/>
      <c r="L38" s="846"/>
      <c r="M38" s="846"/>
      <c r="N38" s="846"/>
      <c r="O38" s="846"/>
      <c r="P38" s="846"/>
      <c r="Q38" s="846"/>
      <c r="R38" s="846"/>
      <c r="S38" s="847"/>
    </row>
    <row r="39" spans="1:19" s="5" customFormat="1" x14ac:dyDescent="0.2">
      <c r="A39" s="362">
        <f>SUM(A37,A35,A33,A31,A29,A27,A25,A23,A20:S21,A19,A17,A15)</f>
        <v>17</v>
      </c>
      <c r="B39" s="436">
        <f t="shared" ref="B39:S39" si="0">SUM(B37,B35,B33,B31,B29,B27,B25,B23,B20:T21,B19,B17,B15)</f>
        <v>39</v>
      </c>
      <c r="C39" s="436">
        <f t="shared" si="0"/>
        <v>49</v>
      </c>
      <c r="D39" s="436">
        <f t="shared" si="0"/>
        <v>21</v>
      </c>
      <c r="E39" s="436">
        <f t="shared" si="0"/>
        <v>31</v>
      </c>
      <c r="F39" s="436">
        <f t="shared" si="0"/>
        <v>26</v>
      </c>
      <c r="G39" s="436">
        <f t="shared" si="0"/>
        <v>23</v>
      </c>
      <c r="H39" s="436">
        <f t="shared" si="0"/>
        <v>2</v>
      </c>
      <c r="I39" s="436">
        <f t="shared" si="0"/>
        <v>45</v>
      </c>
      <c r="J39" s="436">
        <f t="shared" si="0"/>
        <v>2</v>
      </c>
      <c r="K39" s="436">
        <f t="shared" si="0"/>
        <v>1</v>
      </c>
      <c r="L39" s="436">
        <f t="shared" si="0"/>
        <v>2</v>
      </c>
      <c r="M39" s="436">
        <f t="shared" si="0"/>
        <v>1</v>
      </c>
      <c r="N39" s="436">
        <f t="shared" si="0"/>
        <v>1</v>
      </c>
      <c r="O39" s="436">
        <f t="shared" si="0"/>
        <v>28</v>
      </c>
      <c r="P39" s="436">
        <f t="shared" si="0"/>
        <v>17</v>
      </c>
      <c r="Q39" s="436">
        <f t="shared" si="0"/>
        <v>0</v>
      </c>
      <c r="R39" s="436">
        <f t="shared" si="0"/>
        <v>0</v>
      </c>
      <c r="S39" s="436">
        <f t="shared" si="0"/>
        <v>0</v>
      </c>
    </row>
    <row r="40" spans="1:19" x14ac:dyDescent="0.2">
      <c r="A40" s="5"/>
      <c r="B40" s="5"/>
      <c r="C40" s="5"/>
      <c r="D40" s="5"/>
      <c r="E40" s="5"/>
      <c r="F40" s="5"/>
      <c r="G40" s="5"/>
      <c r="H40" s="5"/>
      <c r="I40" s="5"/>
      <c r="J40" s="5"/>
      <c r="K40" s="5"/>
      <c r="L40" s="5"/>
      <c r="M40" s="5"/>
      <c r="N40" s="5"/>
      <c r="O40" s="5"/>
      <c r="P40" s="5"/>
      <c r="Q40" s="5"/>
      <c r="R40" s="5"/>
      <c r="S40" s="5"/>
    </row>
    <row r="41" spans="1:19" ht="22.5" customHeight="1" x14ac:dyDescent="0.2">
      <c r="A41" s="854" t="s">
        <v>452</v>
      </c>
      <c r="B41" s="855"/>
      <c r="C41" s="855"/>
      <c r="D41" s="855"/>
      <c r="E41" s="855"/>
      <c r="F41" s="855"/>
      <c r="G41" s="855"/>
      <c r="H41" s="855"/>
      <c r="I41" s="855"/>
      <c r="J41" s="855"/>
      <c r="K41" s="855"/>
      <c r="L41" s="855"/>
      <c r="M41" s="855"/>
      <c r="N41" s="855"/>
      <c r="O41" s="855"/>
      <c r="P41" s="855"/>
      <c r="Q41" s="855"/>
      <c r="R41" s="855"/>
      <c r="S41" s="856"/>
    </row>
    <row r="42" spans="1:19" x14ac:dyDescent="0.2">
      <c r="A42" s="833" t="s">
        <v>173</v>
      </c>
      <c r="B42" s="957"/>
      <c r="C42" s="957"/>
      <c r="D42" s="957"/>
      <c r="E42" s="957"/>
      <c r="F42" s="957"/>
      <c r="G42" s="957"/>
      <c r="H42" s="957"/>
      <c r="I42" s="957"/>
      <c r="J42" s="957"/>
      <c r="K42" s="957"/>
      <c r="L42" s="957"/>
      <c r="M42" s="957"/>
      <c r="N42" s="957"/>
      <c r="O42" s="957"/>
      <c r="P42" s="957"/>
      <c r="Q42" s="957"/>
      <c r="R42" s="957"/>
      <c r="S42" s="958"/>
    </row>
    <row r="43" spans="1:19" x14ac:dyDescent="0.2">
      <c r="A43" s="833" t="s">
        <v>83</v>
      </c>
      <c r="B43" s="834"/>
      <c r="C43" s="834"/>
      <c r="D43" s="834"/>
      <c r="E43" s="834"/>
      <c r="F43" s="834"/>
      <c r="G43" s="834"/>
      <c r="H43" s="834"/>
      <c r="I43" s="834"/>
      <c r="J43" s="834"/>
      <c r="K43" s="834"/>
      <c r="L43" s="834"/>
      <c r="M43" s="834"/>
      <c r="N43" s="834"/>
      <c r="O43" s="834"/>
      <c r="P43" s="834"/>
      <c r="Q43" s="834"/>
      <c r="R43" s="834"/>
      <c r="S43" s="835"/>
    </row>
    <row r="44" spans="1:19" x14ac:dyDescent="0.2">
      <c r="A44" s="833" t="s">
        <v>315</v>
      </c>
      <c r="B44" s="834"/>
      <c r="C44" s="834"/>
      <c r="D44" s="834"/>
      <c r="E44" s="834"/>
      <c r="F44" s="834"/>
      <c r="G44" s="834"/>
      <c r="H44" s="834"/>
      <c r="I44" s="834"/>
      <c r="J44" s="834"/>
      <c r="K44" s="834"/>
      <c r="L44" s="834"/>
      <c r="M44" s="834"/>
      <c r="N44" s="834"/>
      <c r="O44" s="834"/>
      <c r="P44" s="834"/>
      <c r="Q44" s="834"/>
      <c r="R44" s="834"/>
      <c r="S44" s="835"/>
    </row>
    <row r="45" spans="1:19" x14ac:dyDescent="0.2">
      <c r="A45" s="833" t="s">
        <v>316</v>
      </c>
      <c r="B45" s="834"/>
      <c r="C45" s="834"/>
      <c r="D45" s="834"/>
      <c r="E45" s="834"/>
      <c r="F45" s="834"/>
      <c r="G45" s="834"/>
      <c r="H45" s="834"/>
      <c r="I45" s="834"/>
      <c r="J45" s="834"/>
      <c r="K45" s="834"/>
      <c r="L45" s="834"/>
      <c r="M45" s="834"/>
      <c r="N45" s="834"/>
      <c r="O45" s="834"/>
      <c r="P45" s="834"/>
      <c r="Q45" s="834"/>
      <c r="R45" s="834"/>
      <c r="S45" s="835"/>
    </row>
    <row r="46" spans="1:19" x14ac:dyDescent="0.2">
      <c r="A46" s="833" t="s">
        <v>317</v>
      </c>
      <c r="B46" s="834"/>
      <c r="C46" s="834"/>
      <c r="D46" s="834"/>
      <c r="E46" s="834"/>
      <c r="F46" s="834"/>
      <c r="G46" s="834"/>
      <c r="H46" s="834"/>
      <c r="I46" s="834"/>
      <c r="J46" s="834"/>
      <c r="K46" s="834"/>
      <c r="L46" s="834"/>
      <c r="M46" s="834"/>
      <c r="N46" s="834"/>
      <c r="O46" s="834"/>
      <c r="P46" s="834"/>
      <c r="Q46" s="834"/>
      <c r="R46" s="834"/>
      <c r="S46" s="835"/>
    </row>
    <row r="47" spans="1:19" x14ac:dyDescent="0.2">
      <c r="A47" s="833" t="s">
        <v>318</v>
      </c>
      <c r="B47" s="834"/>
      <c r="C47" s="834"/>
      <c r="D47" s="834"/>
      <c r="E47" s="834"/>
      <c r="F47" s="834"/>
      <c r="G47" s="834"/>
      <c r="H47" s="834"/>
      <c r="I47" s="834"/>
      <c r="J47" s="834"/>
      <c r="K47" s="834"/>
      <c r="L47" s="834"/>
      <c r="M47" s="834"/>
      <c r="N47" s="834"/>
      <c r="O47" s="834"/>
      <c r="P47" s="834"/>
      <c r="Q47" s="834"/>
      <c r="R47" s="834"/>
      <c r="S47" s="835"/>
    </row>
    <row r="48" spans="1:19" x14ac:dyDescent="0.2">
      <c r="A48" s="833" t="s">
        <v>319</v>
      </c>
      <c r="B48" s="834"/>
      <c r="C48" s="834"/>
      <c r="D48" s="834"/>
      <c r="E48" s="834"/>
      <c r="F48" s="834"/>
      <c r="G48" s="834"/>
      <c r="H48" s="834"/>
      <c r="I48" s="834"/>
      <c r="J48" s="834"/>
      <c r="K48" s="834"/>
      <c r="L48" s="834"/>
      <c r="M48" s="834"/>
      <c r="N48" s="834"/>
      <c r="O48" s="834"/>
      <c r="P48" s="834"/>
      <c r="Q48" s="834"/>
      <c r="R48" s="834"/>
      <c r="S48" s="835"/>
    </row>
    <row r="49" spans="1:19" x14ac:dyDescent="0.2">
      <c r="A49" s="833" t="s">
        <v>200</v>
      </c>
      <c r="B49" s="834"/>
      <c r="C49" s="834"/>
      <c r="D49" s="834"/>
      <c r="E49" s="834"/>
      <c r="F49" s="834"/>
      <c r="G49" s="834"/>
      <c r="H49" s="834"/>
      <c r="I49" s="834"/>
      <c r="J49" s="834"/>
      <c r="K49" s="834"/>
      <c r="L49" s="834"/>
      <c r="M49" s="834"/>
      <c r="N49" s="834"/>
      <c r="O49" s="834"/>
      <c r="P49" s="834"/>
      <c r="Q49" s="834"/>
      <c r="R49" s="834"/>
      <c r="S49" s="835"/>
    </row>
    <row r="50" spans="1:19" x14ac:dyDescent="0.2">
      <c r="A50" s="836" t="s">
        <v>320</v>
      </c>
      <c r="B50" s="837"/>
      <c r="C50" s="837"/>
      <c r="D50" s="837"/>
      <c r="E50" s="837"/>
      <c r="F50" s="837"/>
      <c r="G50" s="837"/>
      <c r="H50" s="837"/>
      <c r="I50" s="837"/>
      <c r="J50" s="837"/>
      <c r="K50" s="837"/>
      <c r="L50" s="837"/>
      <c r="M50" s="837"/>
      <c r="N50" s="837"/>
      <c r="O50" s="837"/>
      <c r="P50" s="837"/>
      <c r="Q50" s="837"/>
      <c r="R50" s="837"/>
      <c r="S50" s="838"/>
    </row>
    <row r="51" spans="1:19" ht="32.25"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33.75" customHeight="1" x14ac:dyDescent="0.2">
      <c r="A52" s="1506" t="s">
        <v>48</v>
      </c>
      <c r="B52" s="1506" t="s">
        <v>49</v>
      </c>
      <c r="C52" s="1506" t="s">
        <v>321</v>
      </c>
      <c r="D52" s="1506" t="s">
        <v>51</v>
      </c>
      <c r="E52" s="1506" t="s">
        <v>52</v>
      </c>
      <c r="F52" s="1509" t="s">
        <v>53</v>
      </c>
      <c r="G52" s="1510"/>
      <c r="H52" s="1511"/>
      <c r="I52" s="1506" t="s">
        <v>54</v>
      </c>
      <c r="J52" s="1506" t="s">
        <v>55</v>
      </c>
      <c r="K52" s="1509" t="s">
        <v>56</v>
      </c>
      <c r="L52" s="1511"/>
      <c r="M52" s="1509" t="s">
        <v>57</v>
      </c>
      <c r="N52" s="1511"/>
      <c r="O52" s="1506" t="s">
        <v>58</v>
      </c>
      <c r="P52" s="1506" t="s">
        <v>59</v>
      </c>
      <c r="Q52" s="1506" t="s">
        <v>60</v>
      </c>
      <c r="R52" s="1506" t="s">
        <v>61</v>
      </c>
      <c r="S52" s="1506" t="s">
        <v>62</v>
      </c>
    </row>
    <row r="53" spans="1:19" ht="58.5" customHeight="1" x14ac:dyDescent="0.2">
      <c r="A53" s="1507"/>
      <c r="B53" s="1507"/>
      <c r="C53" s="1512"/>
      <c r="D53" s="1507"/>
      <c r="E53" s="1507"/>
      <c r="F53" s="66" t="s">
        <v>63</v>
      </c>
      <c r="G53" s="66" t="s">
        <v>64</v>
      </c>
      <c r="H53" s="66" t="s">
        <v>65</v>
      </c>
      <c r="I53" s="1507"/>
      <c r="J53" s="1507"/>
      <c r="K53" s="67" t="s">
        <v>66</v>
      </c>
      <c r="L53" s="67" t="s">
        <v>67</v>
      </c>
      <c r="M53" s="67" t="s">
        <v>68</v>
      </c>
      <c r="N53" s="67" t="s">
        <v>67</v>
      </c>
      <c r="O53" s="1507"/>
      <c r="P53" s="1507"/>
      <c r="Q53" s="1507"/>
      <c r="R53" s="1507"/>
      <c r="S53" s="1507"/>
    </row>
    <row r="54" spans="1:19" x14ac:dyDescent="0.2">
      <c r="A54" s="826" t="s">
        <v>69</v>
      </c>
      <c r="B54" s="826"/>
      <c r="C54" s="826"/>
      <c r="D54" s="826"/>
      <c r="E54" s="826"/>
      <c r="F54" s="826"/>
      <c r="G54" s="826"/>
      <c r="H54" s="826"/>
      <c r="I54" s="826"/>
      <c r="J54" s="826"/>
      <c r="K54" s="826"/>
      <c r="L54" s="826"/>
      <c r="M54" s="826"/>
      <c r="N54" s="826"/>
      <c r="O54" s="826"/>
      <c r="P54" s="826"/>
      <c r="Q54" s="826"/>
      <c r="R54" s="826"/>
      <c r="S54" s="826"/>
    </row>
    <row r="55" spans="1:19" s="47" customFormat="1" x14ac:dyDescent="0.2">
      <c r="A55" s="19">
        <v>2</v>
      </c>
      <c r="B55" s="19">
        <v>0</v>
      </c>
      <c r="C55" s="19">
        <v>2</v>
      </c>
      <c r="D55" s="19">
        <v>0</v>
      </c>
      <c r="E55" s="19">
        <v>2</v>
      </c>
      <c r="F55" s="19">
        <v>0</v>
      </c>
      <c r="G55" s="19">
        <v>2</v>
      </c>
      <c r="H55" s="19">
        <v>0</v>
      </c>
      <c r="I55" s="19">
        <v>2</v>
      </c>
      <c r="J55" s="19">
        <v>0</v>
      </c>
      <c r="K55" s="19">
        <v>0</v>
      </c>
      <c r="L55" s="19">
        <v>0</v>
      </c>
      <c r="M55" s="19">
        <v>0</v>
      </c>
      <c r="N55" s="19">
        <v>0</v>
      </c>
      <c r="O55" s="19">
        <v>0</v>
      </c>
      <c r="P55" s="19">
        <v>2</v>
      </c>
      <c r="Q55" s="19">
        <v>0</v>
      </c>
      <c r="R55" s="19">
        <v>0</v>
      </c>
      <c r="S55" s="19">
        <v>0</v>
      </c>
    </row>
    <row r="56" spans="1:19" x14ac:dyDescent="0.2">
      <c r="A56" s="826" t="s">
        <v>70</v>
      </c>
      <c r="B56" s="826"/>
      <c r="C56" s="826"/>
      <c r="D56" s="826"/>
      <c r="E56" s="826"/>
      <c r="F56" s="826"/>
      <c r="G56" s="826"/>
      <c r="H56" s="826"/>
      <c r="I56" s="826"/>
      <c r="J56" s="826"/>
      <c r="K56" s="826"/>
      <c r="L56" s="826"/>
      <c r="M56" s="826"/>
      <c r="N56" s="826"/>
      <c r="O56" s="826"/>
      <c r="P56" s="826"/>
      <c r="Q56" s="826"/>
      <c r="R56" s="826"/>
      <c r="S56" s="826"/>
    </row>
    <row r="57" spans="1:19" s="369"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483"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5" customFormat="1" x14ac:dyDescent="0.2">
      <c r="A61" s="19">
        <v>1</v>
      </c>
      <c r="B61" s="19">
        <v>0</v>
      </c>
      <c r="C61" s="19">
        <v>1</v>
      </c>
      <c r="D61" s="19">
        <v>0</v>
      </c>
      <c r="E61" s="19">
        <v>1</v>
      </c>
      <c r="F61" s="19">
        <v>0</v>
      </c>
      <c r="G61" s="19">
        <v>1</v>
      </c>
      <c r="H61" s="19">
        <v>0</v>
      </c>
      <c r="I61" s="19">
        <v>1</v>
      </c>
      <c r="J61" s="19">
        <v>0</v>
      </c>
      <c r="K61" s="19">
        <v>0</v>
      </c>
      <c r="L61" s="19">
        <v>0</v>
      </c>
      <c r="M61" s="19">
        <v>0</v>
      </c>
      <c r="N61" s="19">
        <v>0</v>
      </c>
      <c r="O61" s="19">
        <v>0</v>
      </c>
      <c r="P61" s="19">
        <v>1</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5" customFormat="1" x14ac:dyDescent="0.2">
      <c r="A63" s="19">
        <v>0</v>
      </c>
      <c r="B63" s="19">
        <v>1</v>
      </c>
      <c r="C63" s="19">
        <v>1</v>
      </c>
      <c r="D63" s="19">
        <v>1</v>
      </c>
      <c r="E63" s="19">
        <v>0</v>
      </c>
      <c r="F63" s="19">
        <v>0</v>
      </c>
      <c r="G63" s="19">
        <v>1</v>
      </c>
      <c r="H63" s="19">
        <v>0</v>
      </c>
      <c r="I63" s="19">
        <v>1</v>
      </c>
      <c r="J63" s="19">
        <v>0</v>
      </c>
      <c r="K63" s="19">
        <v>0</v>
      </c>
      <c r="L63" s="19">
        <v>0</v>
      </c>
      <c r="M63" s="19">
        <v>0</v>
      </c>
      <c r="N63" s="19">
        <v>0</v>
      </c>
      <c r="O63" s="19">
        <v>1</v>
      </c>
      <c r="P63" s="19">
        <v>0</v>
      </c>
      <c r="Q63" s="19">
        <v>0</v>
      </c>
      <c r="R63" s="19">
        <v>0</v>
      </c>
      <c r="S63" s="19">
        <v>0</v>
      </c>
    </row>
    <row r="64" spans="1:19" x14ac:dyDescent="0.2">
      <c r="A64" s="826" t="s">
        <v>74</v>
      </c>
      <c r="B64" s="826"/>
      <c r="C64" s="826"/>
      <c r="D64" s="826"/>
      <c r="E64" s="826"/>
      <c r="F64" s="826"/>
      <c r="G64" s="826"/>
      <c r="H64" s="826"/>
      <c r="I64" s="826"/>
      <c r="J64" s="826"/>
      <c r="K64" s="826"/>
      <c r="L64" s="826"/>
      <c r="M64" s="826"/>
      <c r="N64" s="826"/>
      <c r="O64" s="826"/>
      <c r="P64" s="826"/>
      <c r="Q64" s="826"/>
      <c r="R64" s="826"/>
      <c r="S64" s="826"/>
    </row>
    <row r="65" spans="1:19" s="5"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5" customFormat="1" x14ac:dyDescent="0.2">
      <c r="A67" s="19">
        <v>2</v>
      </c>
      <c r="B67" s="19">
        <v>0</v>
      </c>
      <c r="C67" s="19">
        <v>2</v>
      </c>
      <c r="D67" s="19">
        <v>0</v>
      </c>
      <c r="E67" s="19">
        <v>2</v>
      </c>
      <c r="F67" s="19">
        <v>0</v>
      </c>
      <c r="G67" s="19">
        <v>2</v>
      </c>
      <c r="H67" s="19">
        <v>0</v>
      </c>
      <c r="I67" s="19">
        <v>2</v>
      </c>
      <c r="J67" s="19">
        <v>0</v>
      </c>
      <c r="K67" s="19">
        <v>0</v>
      </c>
      <c r="L67" s="19">
        <v>0</v>
      </c>
      <c r="M67" s="19">
        <v>0</v>
      </c>
      <c r="N67" s="19">
        <v>0</v>
      </c>
      <c r="O67" s="19">
        <v>0</v>
      </c>
      <c r="P67" s="19">
        <v>2</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5" customFormat="1" x14ac:dyDescent="0.2">
      <c r="A69" s="19">
        <v>0</v>
      </c>
      <c r="B69" s="19">
        <v>1</v>
      </c>
      <c r="C69" s="19">
        <v>1</v>
      </c>
      <c r="D69" s="19">
        <v>0</v>
      </c>
      <c r="E69" s="19">
        <v>1</v>
      </c>
      <c r="F69" s="19">
        <v>0</v>
      </c>
      <c r="G69" s="19">
        <v>1</v>
      </c>
      <c r="H69" s="19">
        <v>0</v>
      </c>
      <c r="I69" s="19">
        <v>1</v>
      </c>
      <c r="J69" s="19">
        <v>0</v>
      </c>
      <c r="K69" s="19">
        <v>0</v>
      </c>
      <c r="L69" s="19">
        <v>0</v>
      </c>
      <c r="M69" s="19">
        <v>0</v>
      </c>
      <c r="N69" s="19">
        <v>0</v>
      </c>
      <c r="O69" s="19">
        <v>0</v>
      </c>
      <c r="P69" s="19">
        <v>1</v>
      </c>
      <c r="Q69" s="19">
        <v>0</v>
      </c>
      <c r="R69" s="19">
        <v>0</v>
      </c>
      <c r="S69" s="19">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5"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78</v>
      </c>
      <c r="B72" s="826"/>
      <c r="C72" s="826"/>
      <c r="D72" s="826"/>
      <c r="E72" s="826"/>
      <c r="F72" s="826"/>
      <c r="G72" s="826"/>
      <c r="H72" s="826"/>
      <c r="I72" s="826"/>
      <c r="J72" s="826"/>
      <c r="K72" s="826"/>
      <c r="L72" s="826"/>
      <c r="M72" s="826"/>
      <c r="N72" s="826"/>
      <c r="O72" s="826"/>
      <c r="P72" s="826"/>
      <c r="Q72" s="826"/>
      <c r="R72" s="826"/>
      <c r="S72" s="826"/>
    </row>
    <row r="73" spans="1:19" s="5" customFormat="1" x14ac:dyDescent="0.2">
      <c r="A73" s="19">
        <v>1</v>
      </c>
      <c r="B73" s="19">
        <v>0</v>
      </c>
      <c r="C73" s="19">
        <v>1</v>
      </c>
      <c r="D73" s="19">
        <v>0</v>
      </c>
      <c r="E73" s="19">
        <v>1</v>
      </c>
      <c r="F73" s="19">
        <v>0</v>
      </c>
      <c r="G73" s="19">
        <v>1</v>
      </c>
      <c r="H73" s="19">
        <v>0</v>
      </c>
      <c r="I73" s="19">
        <v>1</v>
      </c>
      <c r="J73" s="19">
        <v>0</v>
      </c>
      <c r="K73" s="19">
        <v>0</v>
      </c>
      <c r="L73" s="19">
        <v>0</v>
      </c>
      <c r="M73" s="19">
        <v>0</v>
      </c>
      <c r="N73" s="19">
        <v>0</v>
      </c>
      <c r="O73" s="19">
        <v>0</v>
      </c>
      <c r="P73" s="19">
        <v>1</v>
      </c>
      <c r="Q73" s="19">
        <v>0</v>
      </c>
      <c r="R73" s="19">
        <v>0</v>
      </c>
      <c r="S73" s="19">
        <v>0</v>
      </c>
    </row>
    <row r="74" spans="1:19" x14ac:dyDescent="0.2">
      <c r="A74" s="826" t="s">
        <v>79</v>
      </c>
      <c r="B74" s="826"/>
      <c r="C74" s="826"/>
      <c r="D74" s="826"/>
      <c r="E74" s="826"/>
      <c r="F74" s="826"/>
      <c r="G74" s="826"/>
      <c r="H74" s="826"/>
      <c r="I74" s="826"/>
      <c r="J74" s="826"/>
      <c r="K74" s="826"/>
      <c r="L74" s="826"/>
      <c r="M74" s="826"/>
      <c r="N74" s="826"/>
      <c r="O74" s="826"/>
      <c r="P74" s="826"/>
      <c r="Q74" s="826"/>
      <c r="R74" s="826"/>
      <c r="S74" s="826"/>
    </row>
    <row r="75" spans="1:19" s="799"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826" t="s">
        <v>80</v>
      </c>
      <c r="B76" s="826"/>
      <c r="C76" s="826"/>
      <c r="D76" s="826"/>
      <c r="E76" s="826"/>
      <c r="F76" s="826"/>
      <c r="G76" s="826"/>
      <c r="H76" s="826"/>
      <c r="I76" s="826"/>
      <c r="J76" s="826"/>
      <c r="K76" s="826"/>
      <c r="L76" s="826"/>
      <c r="M76" s="826"/>
      <c r="N76" s="826"/>
      <c r="O76" s="826"/>
      <c r="P76" s="826"/>
      <c r="Q76" s="826"/>
      <c r="R76" s="826"/>
      <c r="S76" s="826"/>
    </row>
    <row r="77" spans="1:19" s="5"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846" t="s">
        <v>181</v>
      </c>
      <c r="B78" s="846"/>
      <c r="C78" s="846"/>
      <c r="D78" s="846"/>
      <c r="E78" s="846"/>
      <c r="F78" s="846"/>
      <c r="G78" s="846"/>
      <c r="H78" s="846"/>
      <c r="I78" s="846"/>
      <c r="J78" s="846"/>
      <c r="K78" s="846"/>
      <c r="L78" s="846"/>
      <c r="M78" s="846"/>
      <c r="N78" s="846"/>
      <c r="O78" s="846"/>
      <c r="P78" s="846"/>
      <c r="Q78" s="846"/>
      <c r="R78" s="846"/>
      <c r="S78" s="847"/>
    </row>
    <row r="79" spans="1:19" x14ac:dyDescent="0.2">
      <c r="A79" s="28">
        <f>SUM(A77,A75,A73,A71,A69,A67,A65,A63,A61,A58:S59,A57,A55)</f>
        <v>6</v>
      </c>
      <c r="B79" s="436">
        <f t="shared" ref="B79:S79" si="1">SUM(B77,B75,B73,B71,B69,B67,B65,B63,B61,B58:T59,B57,B55)</f>
        <v>2</v>
      </c>
      <c r="C79" s="436">
        <f t="shared" si="1"/>
        <v>8</v>
      </c>
      <c r="D79" s="436">
        <f t="shared" si="1"/>
        <v>1</v>
      </c>
      <c r="E79" s="436">
        <f t="shared" si="1"/>
        <v>7</v>
      </c>
      <c r="F79" s="436">
        <f t="shared" si="1"/>
        <v>0</v>
      </c>
      <c r="G79" s="436">
        <f t="shared" si="1"/>
        <v>8</v>
      </c>
      <c r="H79" s="436">
        <f t="shared" si="1"/>
        <v>0</v>
      </c>
      <c r="I79" s="436">
        <f t="shared" si="1"/>
        <v>8</v>
      </c>
      <c r="J79" s="436">
        <f t="shared" si="1"/>
        <v>0</v>
      </c>
      <c r="K79" s="436">
        <f t="shared" si="1"/>
        <v>0</v>
      </c>
      <c r="L79" s="436">
        <f t="shared" si="1"/>
        <v>0</v>
      </c>
      <c r="M79" s="436">
        <f t="shared" si="1"/>
        <v>0</v>
      </c>
      <c r="N79" s="436">
        <f t="shared" si="1"/>
        <v>0</v>
      </c>
      <c r="O79" s="436">
        <f t="shared" si="1"/>
        <v>1</v>
      </c>
      <c r="P79" s="436">
        <f t="shared" si="1"/>
        <v>7</v>
      </c>
      <c r="Q79" s="436">
        <f t="shared" si="1"/>
        <v>0</v>
      </c>
      <c r="R79" s="436">
        <f t="shared" si="1"/>
        <v>0</v>
      </c>
      <c r="S79" s="436">
        <f t="shared" si="1"/>
        <v>0</v>
      </c>
    </row>
    <row r="80" spans="1:19" x14ac:dyDescent="0.2">
      <c r="A80" s="5"/>
      <c r="B80" s="5"/>
      <c r="C80" s="5"/>
      <c r="D80" s="5"/>
      <c r="E80" s="5"/>
      <c r="F80" s="5"/>
      <c r="G80" s="5"/>
      <c r="H80" s="5"/>
      <c r="I80" s="5"/>
      <c r="J80" s="5"/>
      <c r="K80" s="5"/>
      <c r="L80" s="5"/>
      <c r="M80" s="5"/>
      <c r="N80" s="5"/>
      <c r="O80" s="5"/>
      <c r="P80" s="5"/>
      <c r="Q80" s="5"/>
      <c r="R80" s="5"/>
      <c r="S80" s="5"/>
    </row>
    <row r="81" spans="1:19" ht="20.25" customHeight="1" x14ac:dyDescent="0.2">
      <c r="A81" s="854" t="s">
        <v>453</v>
      </c>
      <c r="B81" s="855"/>
      <c r="C81" s="855"/>
      <c r="D81" s="855"/>
      <c r="E81" s="855"/>
      <c r="F81" s="855"/>
      <c r="G81" s="855"/>
      <c r="H81" s="855"/>
      <c r="I81" s="855"/>
      <c r="J81" s="855"/>
      <c r="K81" s="855"/>
      <c r="L81" s="855"/>
      <c r="M81" s="855"/>
      <c r="N81" s="855"/>
      <c r="O81" s="855"/>
      <c r="P81" s="855"/>
      <c r="Q81" s="855"/>
      <c r="R81" s="855"/>
      <c r="S81" s="856"/>
    </row>
    <row r="82" spans="1:19" x14ac:dyDescent="0.2">
      <c r="A82" s="833" t="s">
        <v>173</v>
      </c>
      <c r="B82" s="957"/>
      <c r="C82" s="957"/>
      <c r="D82" s="957"/>
      <c r="E82" s="957"/>
      <c r="F82" s="957"/>
      <c r="G82" s="957"/>
      <c r="H82" s="957"/>
      <c r="I82" s="957"/>
      <c r="J82" s="957"/>
      <c r="K82" s="957"/>
      <c r="L82" s="957"/>
      <c r="M82" s="957"/>
      <c r="N82" s="957"/>
      <c r="O82" s="957"/>
      <c r="P82" s="957"/>
      <c r="Q82" s="957"/>
      <c r="R82" s="957"/>
      <c r="S82" s="958"/>
    </row>
    <row r="83" spans="1:19" x14ac:dyDescent="0.2">
      <c r="A83" s="833" t="s">
        <v>83</v>
      </c>
      <c r="B83" s="834"/>
      <c r="C83" s="834"/>
      <c r="D83" s="834"/>
      <c r="E83" s="834"/>
      <c r="F83" s="834"/>
      <c r="G83" s="834"/>
      <c r="H83" s="834"/>
      <c r="I83" s="834"/>
      <c r="J83" s="834"/>
      <c r="K83" s="834"/>
      <c r="L83" s="834"/>
      <c r="M83" s="834"/>
      <c r="N83" s="834"/>
      <c r="O83" s="834"/>
      <c r="P83" s="834"/>
      <c r="Q83" s="834"/>
      <c r="R83" s="834"/>
      <c r="S83" s="835"/>
    </row>
    <row r="84" spans="1:19" x14ac:dyDescent="0.2">
      <c r="A84" s="833" t="s">
        <v>322</v>
      </c>
      <c r="B84" s="834"/>
      <c r="C84" s="834"/>
      <c r="D84" s="834"/>
      <c r="E84" s="834"/>
      <c r="F84" s="834"/>
      <c r="G84" s="834"/>
      <c r="H84" s="834"/>
      <c r="I84" s="834"/>
      <c r="J84" s="834"/>
      <c r="K84" s="834"/>
      <c r="L84" s="834"/>
      <c r="M84" s="834"/>
      <c r="N84" s="834"/>
      <c r="O84" s="834"/>
      <c r="P84" s="834"/>
      <c r="Q84" s="834"/>
      <c r="R84" s="834"/>
      <c r="S84" s="835"/>
    </row>
    <row r="85" spans="1:19" x14ac:dyDescent="0.2">
      <c r="A85" s="833" t="s">
        <v>323</v>
      </c>
      <c r="B85" s="834"/>
      <c r="C85" s="834"/>
      <c r="D85" s="834"/>
      <c r="E85" s="834"/>
      <c r="F85" s="834"/>
      <c r="G85" s="834"/>
      <c r="H85" s="834"/>
      <c r="I85" s="834"/>
      <c r="J85" s="834"/>
      <c r="K85" s="834"/>
      <c r="L85" s="834"/>
      <c r="M85" s="834"/>
      <c r="N85" s="834"/>
      <c r="O85" s="834"/>
      <c r="P85" s="834"/>
      <c r="Q85" s="834"/>
      <c r="R85" s="834"/>
      <c r="S85" s="835"/>
    </row>
    <row r="86" spans="1:19" x14ac:dyDescent="0.2">
      <c r="A86" s="833" t="s">
        <v>324</v>
      </c>
      <c r="B86" s="834"/>
      <c r="C86" s="834"/>
      <c r="D86" s="834"/>
      <c r="E86" s="834"/>
      <c r="F86" s="834"/>
      <c r="G86" s="834"/>
      <c r="H86" s="834"/>
      <c r="I86" s="834"/>
      <c r="J86" s="834"/>
      <c r="K86" s="834"/>
      <c r="L86" s="834"/>
      <c r="M86" s="834"/>
      <c r="N86" s="834"/>
      <c r="O86" s="834"/>
      <c r="P86" s="834"/>
      <c r="Q86" s="834"/>
      <c r="R86" s="834"/>
      <c r="S86" s="835"/>
    </row>
    <row r="87" spans="1:19" x14ac:dyDescent="0.2">
      <c r="A87" s="833" t="s">
        <v>325</v>
      </c>
      <c r="B87" s="834"/>
      <c r="C87" s="834"/>
      <c r="D87" s="834"/>
      <c r="E87" s="834"/>
      <c r="F87" s="834"/>
      <c r="G87" s="834"/>
      <c r="H87" s="834"/>
      <c r="I87" s="834"/>
      <c r="J87" s="834"/>
      <c r="K87" s="834"/>
      <c r="L87" s="834"/>
      <c r="M87" s="834"/>
      <c r="N87" s="834"/>
      <c r="O87" s="834"/>
      <c r="P87" s="834"/>
      <c r="Q87" s="834"/>
      <c r="R87" s="834"/>
      <c r="S87" s="835"/>
    </row>
    <row r="88" spans="1:19" x14ac:dyDescent="0.2">
      <c r="A88" s="833" t="s">
        <v>326</v>
      </c>
      <c r="B88" s="834"/>
      <c r="C88" s="834"/>
      <c r="D88" s="834"/>
      <c r="E88" s="834"/>
      <c r="F88" s="834"/>
      <c r="G88" s="834"/>
      <c r="H88" s="834"/>
      <c r="I88" s="834"/>
      <c r="J88" s="834"/>
      <c r="K88" s="834"/>
      <c r="L88" s="834"/>
      <c r="M88" s="834"/>
      <c r="N88" s="834"/>
      <c r="O88" s="834"/>
      <c r="P88" s="834"/>
      <c r="Q88" s="834"/>
      <c r="R88" s="834"/>
      <c r="S88" s="835"/>
    </row>
    <row r="89" spans="1:19" x14ac:dyDescent="0.2">
      <c r="A89" s="833" t="s">
        <v>200</v>
      </c>
      <c r="B89" s="834"/>
      <c r="C89" s="834"/>
      <c r="D89" s="834"/>
      <c r="E89" s="834"/>
      <c r="F89" s="834"/>
      <c r="G89" s="834"/>
      <c r="H89" s="834"/>
      <c r="I89" s="834"/>
      <c r="J89" s="834"/>
      <c r="K89" s="834"/>
      <c r="L89" s="834"/>
      <c r="M89" s="834"/>
      <c r="N89" s="834"/>
      <c r="O89" s="834"/>
      <c r="P89" s="834"/>
      <c r="Q89" s="834"/>
      <c r="R89" s="834"/>
      <c r="S89" s="835"/>
    </row>
    <row r="90" spans="1:19" x14ac:dyDescent="0.2">
      <c r="A90" s="836" t="s">
        <v>327</v>
      </c>
      <c r="B90" s="837"/>
      <c r="C90" s="837"/>
      <c r="D90" s="837"/>
      <c r="E90" s="837"/>
      <c r="F90" s="837"/>
      <c r="G90" s="837"/>
      <c r="H90" s="837"/>
      <c r="I90" s="837"/>
      <c r="J90" s="837"/>
      <c r="K90" s="837"/>
      <c r="L90" s="837"/>
      <c r="M90" s="837"/>
      <c r="N90" s="837"/>
      <c r="O90" s="837"/>
      <c r="P90" s="837"/>
      <c r="Q90" s="837"/>
      <c r="R90" s="837"/>
      <c r="S90" s="838"/>
    </row>
    <row r="91" spans="1:19" ht="28.5" customHeight="1" x14ac:dyDescent="0.2">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6.25" customHeight="1" x14ac:dyDescent="0.2">
      <c r="A92" s="1506" t="s">
        <v>48</v>
      </c>
      <c r="B92" s="1506" t="s">
        <v>49</v>
      </c>
      <c r="C92" s="1506" t="s">
        <v>321</v>
      </c>
      <c r="D92" s="1506" t="s">
        <v>51</v>
      </c>
      <c r="E92" s="1506" t="s">
        <v>52</v>
      </c>
      <c r="F92" s="1509" t="s">
        <v>53</v>
      </c>
      <c r="G92" s="1510"/>
      <c r="H92" s="1511"/>
      <c r="I92" s="1506" t="s">
        <v>54</v>
      </c>
      <c r="J92" s="1506" t="s">
        <v>55</v>
      </c>
      <c r="K92" s="1509" t="s">
        <v>56</v>
      </c>
      <c r="L92" s="1511"/>
      <c r="M92" s="1509" t="s">
        <v>57</v>
      </c>
      <c r="N92" s="1511"/>
      <c r="O92" s="1506" t="s">
        <v>58</v>
      </c>
      <c r="P92" s="1506" t="s">
        <v>59</v>
      </c>
      <c r="Q92" s="1506" t="s">
        <v>60</v>
      </c>
      <c r="R92" s="1506" t="s">
        <v>61</v>
      </c>
      <c r="S92" s="1506" t="s">
        <v>62</v>
      </c>
    </row>
    <row r="93" spans="1:19" ht="66" customHeight="1" x14ac:dyDescent="0.2">
      <c r="A93" s="1507"/>
      <c r="B93" s="1507"/>
      <c r="C93" s="1512"/>
      <c r="D93" s="1507"/>
      <c r="E93" s="1507"/>
      <c r="F93" s="66" t="s">
        <v>63</v>
      </c>
      <c r="G93" s="66" t="s">
        <v>64</v>
      </c>
      <c r="H93" s="66" t="s">
        <v>65</v>
      </c>
      <c r="I93" s="1507"/>
      <c r="J93" s="1507"/>
      <c r="K93" s="67" t="s">
        <v>66</v>
      </c>
      <c r="L93" s="67" t="s">
        <v>67</v>
      </c>
      <c r="M93" s="67" t="s">
        <v>68</v>
      </c>
      <c r="N93" s="67" t="s">
        <v>67</v>
      </c>
      <c r="O93" s="1507"/>
      <c r="P93" s="1507"/>
      <c r="Q93" s="1507"/>
      <c r="R93" s="1507"/>
      <c r="S93" s="1507"/>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47" customFormat="1" x14ac:dyDescent="0.2">
      <c r="A95" s="19">
        <v>0</v>
      </c>
      <c r="B95" s="19">
        <v>5</v>
      </c>
      <c r="C95" s="19">
        <v>5</v>
      </c>
      <c r="D95" s="19">
        <v>4</v>
      </c>
      <c r="E95" s="19">
        <v>1</v>
      </c>
      <c r="F95" s="19">
        <v>5</v>
      </c>
      <c r="G95" s="19">
        <v>0</v>
      </c>
      <c r="H95" s="19">
        <v>0</v>
      </c>
      <c r="I95" s="19">
        <v>5</v>
      </c>
      <c r="J95" s="19">
        <v>0</v>
      </c>
      <c r="K95" s="19">
        <v>0</v>
      </c>
      <c r="L95" s="19">
        <v>0</v>
      </c>
      <c r="M95" s="19">
        <v>0</v>
      </c>
      <c r="N95" s="19">
        <v>0</v>
      </c>
      <c r="O95" s="19">
        <v>5</v>
      </c>
      <c r="P95" s="19">
        <v>0</v>
      </c>
      <c r="Q95" s="19">
        <v>0</v>
      </c>
      <c r="R95" s="19">
        <v>0</v>
      </c>
      <c r="S95" s="19">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5" customFormat="1" x14ac:dyDescent="0.2">
      <c r="A97" s="19">
        <v>0</v>
      </c>
      <c r="B97" s="19">
        <v>5</v>
      </c>
      <c r="C97" s="19">
        <v>5</v>
      </c>
      <c r="D97" s="19">
        <v>0</v>
      </c>
      <c r="E97" s="19">
        <v>5</v>
      </c>
      <c r="F97" s="19">
        <v>5</v>
      </c>
      <c r="G97" s="19">
        <v>0</v>
      </c>
      <c r="H97" s="19">
        <v>0</v>
      </c>
      <c r="I97" s="19">
        <v>5</v>
      </c>
      <c r="J97" s="19">
        <v>0</v>
      </c>
      <c r="K97" s="19">
        <v>0</v>
      </c>
      <c r="L97" s="19">
        <v>0</v>
      </c>
      <c r="M97" s="19">
        <v>0</v>
      </c>
      <c r="N97" s="19">
        <v>0</v>
      </c>
      <c r="O97" s="19">
        <v>5</v>
      </c>
      <c r="P97" s="19">
        <v>0</v>
      </c>
      <c r="Q97" s="19">
        <v>0</v>
      </c>
      <c r="R97" s="19">
        <v>0</v>
      </c>
      <c r="S97" s="19">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5" customFormat="1" x14ac:dyDescent="0.2">
      <c r="A99" s="19">
        <v>1</v>
      </c>
      <c r="B99" s="19">
        <v>1</v>
      </c>
      <c r="C99" s="19">
        <v>2</v>
      </c>
      <c r="D99" s="19">
        <v>0</v>
      </c>
      <c r="E99" s="19">
        <v>2</v>
      </c>
      <c r="F99" s="19">
        <v>2</v>
      </c>
      <c r="G99" s="19">
        <v>0</v>
      </c>
      <c r="H99" s="19">
        <v>0</v>
      </c>
      <c r="I99" s="19">
        <v>2</v>
      </c>
      <c r="J99" s="81">
        <v>0</v>
      </c>
      <c r="K99" s="19">
        <v>0</v>
      </c>
      <c r="L99" s="19">
        <v>0</v>
      </c>
      <c r="M99" s="19">
        <v>0</v>
      </c>
      <c r="N99" s="19">
        <v>0</v>
      </c>
      <c r="O99" s="19">
        <v>0</v>
      </c>
      <c r="P99" s="19">
        <v>2</v>
      </c>
      <c r="Q99" s="19">
        <v>0</v>
      </c>
      <c r="R99" s="19">
        <v>0</v>
      </c>
      <c r="S99" s="19">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5" customFormat="1" x14ac:dyDescent="0.2">
      <c r="A101" s="19">
        <v>0</v>
      </c>
      <c r="B101" s="19">
        <v>1</v>
      </c>
      <c r="C101" s="19">
        <v>1</v>
      </c>
      <c r="D101" s="19">
        <v>0</v>
      </c>
      <c r="E101" s="19">
        <v>1</v>
      </c>
      <c r="F101" s="19">
        <v>1</v>
      </c>
      <c r="G101" s="19">
        <v>0</v>
      </c>
      <c r="H101" s="19">
        <v>0</v>
      </c>
      <c r="I101" s="19">
        <v>1</v>
      </c>
      <c r="J101" s="19">
        <v>0</v>
      </c>
      <c r="K101" s="19">
        <v>0</v>
      </c>
      <c r="L101" s="19">
        <v>0</v>
      </c>
      <c r="M101" s="19">
        <v>0</v>
      </c>
      <c r="N101" s="19">
        <v>0</v>
      </c>
      <c r="O101" s="19">
        <v>1</v>
      </c>
      <c r="P101" s="19">
        <v>0</v>
      </c>
      <c r="Q101" s="19">
        <v>0</v>
      </c>
      <c r="R101" s="19">
        <v>0</v>
      </c>
      <c r="S101" s="19">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5" customFormat="1" x14ac:dyDescent="0.2">
      <c r="A103" s="19">
        <v>0</v>
      </c>
      <c r="B103" s="19">
        <v>2</v>
      </c>
      <c r="C103" s="19">
        <v>2</v>
      </c>
      <c r="D103" s="19">
        <v>0</v>
      </c>
      <c r="E103" s="19">
        <v>2</v>
      </c>
      <c r="F103" s="19">
        <v>0</v>
      </c>
      <c r="G103" s="19">
        <v>0</v>
      </c>
      <c r="H103" s="19">
        <v>2</v>
      </c>
      <c r="I103" s="19">
        <v>2</v>
      </c>
      <c r="J103" s="19">
        <v>0</v>
      </c>
      <c r="K103" s="19">
        <v>0</v>
      </c>
      <c r="L103" s="19">
        <v>0</v>
      </c>
      <c r="M103" s="19">
        <v>0</v>
      </c>
      <c r="N103" s="19">
        <v>0</v>
      </c>
      <c r="O103" s="19">
        <v>0</v>
      </c>
      <c r="P103" s="19">
        <v>2</v>
      </c>
      <c r="Q103" s="19">
        <v>0</v>
      </c>
      <c r="R103" s="19">
        <v>0</v>
      </c>
      <c r="S103" s="19">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5" customFormat="1" x14ac:dyDescent="0.2">
      <c r="A105" s="19">
        <v>1</v>
      </c>
      <c r="B105" s="19">
        <v>0</v>
      </c>
      <c r="C105" s="19">
        <v>1</v>
      </c>
      <c r="D105" s="19">
        <v>0</v>
      </c>
      <c r="E105" s="19">
        <v>1</v>
      </c>
      <c r="F105" s="19">
        <v>0</v>
      </c>
      <c r="G105" s="19">
        <v>0</v>
      </c>
      <c r="H105" s="19">
        <v>1</v>
      </c>
      <c r="I105" s="19">
        <v>1</v>
      </c>
      <c r="J105" s="19">
        <v>0</v>
      </c>
      <c r="K105" s="19">
        <v>0</v>
      </c>
      <c r="L105" s="19">
        <v>0</v>
      </c>
      <c r="M105" s="19">
        <v>0</v>
      </c>
      <c r="N105" s="19">
        <v>0</v>
      </c>
      <c r="O105" s="19">
        <v>1</v>
      </c>
      <c r="P105" s="19">
        <v>0</v>
      </c>
      <c r="Q105" s="19">
        <v>0</v>
      </c>
      <c r="R105" s="19">
        <v>0</v>
      </c>
      <c r="S105" s="19">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5" customFormat="1" x14ac:dyDescent="0.2">
      <c r="A107" s="19">
        <v>1</v>
      </c>
      <c r="B107" s="19">
        <v>1</v>
      </c>
      <c r="C107" s="19">
        <v>2</v>
      </c>
      <c r="D107" s="19">
        <v>0</v>
      </c>
      <c r="E107" s="19">
        <v>2</v>
      </c>
      <c r="F107" s="19">
        <v>0</v>
      </c>
      <c r="G107" s="19">
        <v>0</v>
      </c>
      <c r="H107" s="19">
        <v>2</v>
      </c>
      <c r="I107" s="19">
        <v>2</v>
      </c>
      <c r="J107" s="19">
        <v>0</v>
      </c>
      <c r="K107" s="19">
        <v>0</v>
      </c>
      <c r="L107" s="19">
        <v>0</v>
      </c>
      <c r="M107" s="19">
        <v>0</v>
      </c>
      <c r="N107" s="19">
        <v>0</v>
      </c>
      <c r="O107" s="19">
        <v>1</v>
      </c>
      <c r="P107" s="19">
        <v>1</v>
      </c>
      <c r="Q107" s="19">
        <v>0</v>
      </c>
      <c r="R107" s="19">
        <v>0</v>
      </c>
      <c r="S107" s="19">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5" customFormat="1" x14ac:dyDescent="0.2">
      <c r="A109" s="19">
        <v>0</v>
      </c>
      <c r="B109" s="19">
        <v>4</v>
      </c>
      <c r="C109" s="19">
        <v>4</v>
      </c>
      <c r="D109" s="19">
        <v>0</v>
      </c>
      <c r="E109" s="19">
        <v>4</v>
      </c>
      <c r="F109" s="19">
        <v>0</v>
      </c>
      <c r="G109" s="19">
        <v>0</v>
      </c>
      <c r="H109" s="19">
        <v>4</v>
      </c>
      <c r="I109" s="19">
        <v>4</v>
      </c>
      <c r="J109" s="19">
        <v>0</v>
      </c>
      <c r="K109" s="19">
        <v>0</v>
      </c>
      <c r="L109" s="19">
        <v>0</v>
      </c>
      <c r="M109" s="19">
        <v>0</v>
      </c>
      <c r="N109" s="19">
        <v>0</v>
      </c>
      <c r="O109" s="19">
        <v>4</v>
      </c>
      <c r="P109" s="19">
        <v>0</v>
      </c>
      <c r="Q109" s="19">
        <v>0</v>
      </c>
      <c r="R109" s="19">
        <v>0</v>
      </c>
      <c r="S109" s="19">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5" customFormat="1" x14ac:dyDescent="0.2">
      <c r="A111" s="19">
        <v>0</v>
      </c>
      <c r="B111" s="19">
        <v>1</v>
      </c>
      <c r="C111" s="19">
        <v>1</v>
      </c>
      <c r="D111" s="19">
        <v>0</v>
      </c>
      <c r="E111" s="19">
        <v>1</v>
      </c>
      <c r="F111" s="19">
        <v>0</v>
      </c>
      <c r="G111" s="19">
        <v>0</v>
      </c>
      <c r="H111" s="19">
        <v>1</v>
      </c>
      <c r="I111" s="19">
        <v>1</v>
      </c>
      <c r="J111" s="19">
        <v>0</v>
      </c>
      <c r="K111" s="19">
        <v>0</v>
      </c>
      <c r="L111" s="19">
        <v>0</v>
      </c>
      <c r="M111" s="19">
        <v>0</v>
      </c>
      <c r="N111" s="19">
        <v>0</v>
      </c>
      <c r="O111" s="19">
        <v>0</v>
      </c>
      <c r="P111" s="19">
        <v>1</v>
      </c>
      <c r="Q111" s="19">
        <v>0</v>
      </c>
      <c r="R111" s="19">
        <v>0</v>
      </c>
      <c r="S111" s="19">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5"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5" customFormat="1" x14ac:dyDescent="0.2">
      <c r="A115" s="19">
        <v>0</v>
      </c>
      <c r="B115" s="19">
        <v>1</v>
      </c>
      <c r="C115" s="19">
        <v>1</v>
      </c>
      <c r="D115" s="19">
        <v>0</v>
      </c>
      <c r="E115" s="19">
        <v>1</v>
      </c>
      <c r="F115" s="19">
        <v>0</v>
      </c>
      <c r="G115" s="19">
        <v>0</v>
      </c>
      <c r="H115" s="19">
        <v>1</v>
      </c>
      <c r="I115" s="19">
        <v>1</v>
      </c>
      <c r="J115" s="19">
        <v>0</v>
      </c>
      <c r="K115" s="19">
        <v>0</v>
      </c>
      <c r="L115" s="19">
        <v>0</v>
      </c>
      <c r="M115" s="19">
        <v>0</v>
      </c>
      <c r="N115" s="19">
        <v>0</v>
      </c>
      <c r="O115" s="19">
        <v>1</v>
      </c>
      <c r="P115" s="19">
        <v>0</v>
      </c>
      <c r="Q115" s="19">
        <v>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5"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
      <c r="A118" s="846" t="s">
        <v>181</v>
      </c>
      <c r="B118" s="846"/>
      <c r="C118" s="846"/>
      <c r="D118" s="846"/>
      <c r="E118" s="846"/>
      <c r="F118" s="846"/>
      <c r="G118" s="846"/>
      <c r="H118" s="846"/>
      <c r="I118" s="846"/>
      <c r="J118" s="846"/>
      <c r="K118" s="846"/>
      <c r="L118" s="846"/>
      <c r="M118" s="846"/>
      <c r="N118" s="846"/>
      <c r="O118" s="846"/>
      <c r="P118" s="846"/>
      <c r="Q118" s="846"/>
      <c r="R118" s="846"/>
      <c r="S118" s="847"/>
    </row>
    <row r="119" spans="1:19" s="5" customFormat="1" x14ac:dyDescent="0.2">
      <c r="A119" s="362">
        <f>SUM(A117,A115,A113,A111,A109,A107,A105,A103,A101,A99,A97,A95)</f>
        <v>3</v>
      </c>
      <c r="B119" s="436">
        <f t="shared" ref="B119:S119" si="2">SUM(B117,B115,B113,B111,B109,B107,B105,B103,B101,B99,B97,B95)</f>
        <v>21</v>
      </c>
      <c r="C119" s="436">
        <f t="shared" si="2"/>
        <v>24</v>
      </c>
      <c r="D119" s="436">
        <f t="shared" si="2"/>
        <v>4</v>
      </c>
      <c r="E119" s="436">
        <f t="shared" si="2"/>
        <v>20</v>
      </c>
      <c r="F119" s="436">
        <f t="shared" si="2"/>
        <v>13</v>
      </c>
      <c r="G119" s="436">
        <f t="shared" si="2"/>
        <v>0</v>
      </c>
      <c r="H119" s="436">
        <f t="shared" si="2"/>
        <v>11</v>
      </c>
      <c r="I119" s="436">
        <f t="shared" si="2"/>
        <v>24</v>
      </c>
      <c r="J119" s="436">
        <f t="shared" si="2"/>
        <v>0</v>
      </c>
      <c r="K119" s="436">
        <f t="shared" si="2"/>
        <v>0</v>
      </c>
      <c r="L119" s="436">
        <f t="shared" si="2"/>
        <v>0</v>
      </c>
      <c r="M119" s="436">
        <f t="shared" si="2"/>
        <v>0</v>
      </c>
      <c r="N119" s="436">
        <f t="shared" si="2"/>
        <v>0</v>
      </c>
      <c r="O119" s="436">
        <f t="shared" si="2"/>
        <v>18</v>
      </c>
      <c r="P119" s="436">
        <f t="shared" si="2"/>
        <v>6</v>
      </c>
      <c r="Q119" s="436">
        <f t="shared" si="2"/>
        <v>0</v>
      </c>
      <c r="R119" s="436">
        <f t="shared" si="2"/>
        <v>0</v>
      </c>
      <c r="S119" s="436">
        <f t="shared" si="2"/>
        <v>0</v>
      </c>
    </row>
    <row r="120" spans="1:19" x14ac:dyDescent="0.2">
      <c r="A120" s="5"/>
      <c r="B120" s="5"/>
      <c r="C120" s="5"/>
      <c r="D120" s="5"/>
      <c r="E120" s="5"/>
      <c r="F120" s="5"/>
      <c r="G120" s="5"/>
      <c r="H120" s="5"/>
      <c r="I120" s="5"/>
      <c r="J120" s="5"/>
      <c r="K120" s="5"/>
      <c r="L120" s="5"/>
      <c r="M120" s="5"/>
      <c r="N120" s="5"/>
      <c r="O120" s="5"/>
      <c r="P120" s="5"/>
      <c r="Q120" s="5"/>
      <c r="R120" s="5"/>
      <c r="S120" s="5"/>
    </row>
    <row r="121" spans="1:19" ht="21.75" customHeight="1" x14ac:dyDescent="0.2">
      <c r="A121" s="925" t="s">
        <v>456</v>
      </c>
      <c r="B121" s="926"/>
      <c r="C121" s="926"/>
      <c r="D121" s="926"/>
      <c r="E121" s="926"/>
      <c r="F121" s="926"/>
      <c r="G121" s="926"/>
      <c r="H121" s="926"/>
      <c r="I121" s="926"/>
      <c r="J121" s="926"/>
      <c r="K121" s="926"/>
      <c r="L121" s="926"/>
      <c r="M121" s="926"/>
      <c r="N121" s="926"/>
      <c r="O121" s="926"/>
      <c r="P121" s="926"/>
      <c r="Q121" s="926"/>
      <c r="R121" s="926"/>
      <c r="S121" s="927"/>
    </row>
    <row r="122" spans="1:19" x14ac:dyDescent="0.2">
      <c r="A122" s="928"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
      <c r="A123" s="928" t="s">
        <v>83</v>
      </c>
      <c r="B123" s="929"/>
      <c r="C123" s="929"/>
      <c r="D123" s="929"/>
      <c r="E123" s="929"/>
      <c r="F123" s="929"/>
      <c r="G123" s="929"/>
      <c r="H123" s="929"/>
      <c r="I123" s="929"/>
      <c r="J123" s="929"/>
      <c r="K123" s="929"/>
      <c r="L123" s="929"/>
      <c r="M123" s="929"/>
      <c r="N123" s="929"/>
      <c r="O123" s="929"/>
      <c r="P123" s="929"/>
      <c r="Q123" s="929"/>
      <c r="R123" s="929"/>
      <c r="S123" s="930"/>
    </row>
    <row r="124" spans="1:19" x14ac:dyDescent="0.2">
      <c r="A124" s="928" t="s">
        <v>315</v>
      </c>
      <c r="B124" s="929"/>
      <c r="C124" s="929"/>
      <c r="D124" s="929"/>
      <c r="E124" s="929"/>
      <c r="F124" s="929"/>
      <c r="G124" s="929"/>
      <c r="H124" s="929"/>
      <c r="I124" s="929"/>
      <c r="J124" s="929"/>
      <c r="K124" s="929"/>
      <c r="L124" s="929"/>
      <c r="M124" s="929"/>
      <c r="N124" s="929"/>
      <c r="O124" s="929"/>
      <c r="P124" s="929"/>
      <c r="Q124" s="929"/>
      <c r="R124" s="929"/>
      <c r="S124" s="930"/>
    </row>
    <row r="125" spans="1:19" x14ac:dyDescent="0.2">
      <c r="A125" s="928" t="s">
        <v>328</v>
      </c>
      <c r="B125" s="929"/>
      <c r="C125" s="929"/>
      <c r="D125" s="929"/>
      <c r="E125" s="929"/>
      <c r="F125" s="929"/>
      <c r="G125" s="929"/>
      <c r="H125" s="929"/>
      <c r="I125" s="929"/>
      <c r="J125" s="929"/>
      <c r="K125" s="929"/>
      <c r="L125" s="929"/>
      <c r="M125" s="929"/>
      <c r="N125" s="929"/>
      <c r="O125" s="929"/>
      <c r="P125" s="929"/>
      <c r="Q125" s="929"/>
      <c r="R125" s="929"/>
      <c r="S125" s="930"/>
    </row>
    <row r="126" spans="1:19" x14ac:dyDescent="0.2">
      <c r="A126" s="928" t="s">
        <v>329</v>
      </c>
      <c r="B126" s="929"/>
      <c r="C126" s="929"/>
      <c r="D126" s="929"/>
      <c r="E126" s="929"/>
      <c r="F126" s="929"/>
      <c r="G126" s="929"/>
      <c r="H126" s="929"/>
      <c r="I126" s="929"/>
      <c r="J126" s="929"/>
      <c r="K126" s="929"/>
      <c r="L126" s="929"/>
      <c r="M126" s="929"/>
      <c r="N126" s="929"/>
      <c r="O126" s="929"/>
      <c r="P126" s="929"/>
      <c r="Q126" s="929"/>
      <c r="R126" s="929"/>
      <c r="S126" s="930"/>
    </row>
    <row r="127" spans="1:19" x14ac:dyDescent="0.2">
      <c r="A127" s="928" t="s">
        <v>330</v>
      </c>
      <c r="B127" s="929"/>
      <c r="C127" s="929"/>
      <c r="D127" s="929"/>
      <c r="E127" s="929"/>
      <c r="F127" s="929"/>
      <c r="G127" s="929"/>
      <c r="H127" s="929"/>
      <c r="I127" s="929"/>
      <c r="J127" s="929"/>
      <c r="K127" s="929"/>
      <c r="L127" s="929"/>
      <c r="M127" s="929"/>
      <c r="N127" s="929"/>
      <c r="O127" s="929"/>
      <c r="P127" s="929"/>
      <c r="Q127" s="929"/>
      <c r="R127" s="929"/>
      <c r="S127" s="930"/>
    </row>
    <row r="128" spans="1:19" x14ac:dyDescent="0.2">
      <c r="A128" s="928" t="s">
        <v>331</v>
      </c>
      <c r="B128" s="929"/>
      <c r="C128" s="929"/>
      <c r="D128" s="929"/>
      <c r="E128" s="929"/>
      <c r="F128" s="929"/>
      <c r="G128" s="929"/>
      <c r="H128" s="929"/>
      <c r="I128" s="929"/>
      <c r="J128" s="929"/>
      <c r="K128" s="929"/>
      <c r="L128" s="929"/>
      <c r="M128" s="929"/>
      <c r="N128" s="929"/>
      <c r="O128" s="929"/>
      <c r="P128" s="929"/>
      <c r="Q128" s="929"/>
      <c r="R128" s="929"/>
      <c r="S128" s="930"/>
    </row>
    <row r="129" spans="1:19" x14ac:dyDescent="0.2">
      <c r="A129" s="928" t="s">
        <v>332</v>
      </c>
      <c r="B129" s="929"/>
      <c r="C129" s="929"/>
      <c r="D129" s="929"/>
      <c r="E129" s="929"/>
      <c r="F129" s="929"/>
      <c r="G129" s="929"/>
      <c r="H129" s="929"/>
      <c r="I129" s="929"/>
      <c r="J129" s="929"/>
      <c r="K129" s="929"/>
      <c r="L129" s="929"/>
      <c r="M129" s="929"/>
      <c r="N129" s="929"/>
      <c r="O129" s="929"/>
      <c r="P129" s="929"/>
      <c r="Q129" s="929"/>
      <c r="R129" s="929"/>
      <c r="S129" s="930"/>
    </row>
    <row r="130" spans="1:19" x14ac:dyDescent="0.2">
      <c r="A130" s="1518" t="s">
        <v>333</v>
      </c>
      <c r="B130" s="1519"/>
      <c r="C130" s="1519"/>
      <c r="D130" s="1519"/>
      <c r="E130" s="1519"/>
      <c r="F130" s="1519"/>
      <c r="G130" s="1519"/>
      <c r="H130" s="1519"/>
      <c r="I130" s="1519"/>
      <c r="J130" s="1519"/>
      <c r="K130" s="1519"/>
      <c r="L130" s="1519"/>
      <c r="M130" s="1519"/>
      <c r="N130" s="1519"/>
      <c r="O130" s="1519"/>
      <c r="P130" s="1519"/>
      <c r="Q130" s="1519"/>
      <c r="R130" s="1519"/>
      <c r="S130" s="1520"/>
    </row>
    <row r="131" spans="1:19" ht="30.75" customHeight="1" x14ac:dyDescent="0.2">
      <c r="A131" s="1509" t="s">
        <v>41</v>
      </c>
      <c r="B131" s="1513"/>
      <c r="C131" s="1514"/>
      <c r="D131" s="1509" t="s">
        <v>42</v>
      </c>
      <c r="E131" s="1514"/>
      <c r="F131" s="1509" t="s">
        <v>43</v>
      </c>
      <c r="G131" s="1513"/>
      <c r="H131" s="1514"/>
      <c r="I131" s="1509" t="s">
        <v>44</v>
      </c>
      <c r="J131" s="1514"/>
      <c r="K131" s="1509" t="s">
        <v>45</v>
      </c>
      <c r="L131" s="1513"/>
      <c r="M131" s="1513"/>
      <c r="N131" s="1514"/>
      <c r="O131" s="1515" t="s">
        <v>46</v>
      </c>
      <c r="P131" s="1516"/>
      <c r="Q131" s="1517"/>
      <c r="R131" s="1509" t="s">
        <v>47</v>
      </c>
      <c r="S131" s="1514"/>
    </row>
    <row r="132" spans="1:19" ht="30" customHeight="1" x14ac:dyDescent="0.2">
      <c r="A132" s="1506" t="s">
        <v>48</v>
      </c>
      <c r="B132" s="1506" t="s">
        <v>49</v>
      </c>
      <c r="C132" s="1506" t="s">
        <v>321</v>
      </c>
      <c r="D132" s="1506" t="s">
        <v>51</v>
      </c>
      <c r="E132" s="1506" t="s">
        <v>52</v>
      </c>
      <c r="F132" s="1509" t="s">
        <v>53</v>
      </c>
      <c r="G132" s="1513"/>
      <c r="H132" s="1514"/>
      <c r="I132" s="69" t="s">
        <v>54</v>
      </c>
      <c r="J132" s="69" t="s">
        <v>55</v>
      </c>
      <c r="K132" s="70" t="s">
        <v>56</v>
      </c>
      <c r="L132" s="71"/>
      <c r="M132" s="70" t="s">
        <v>57</v>
      </c>
      <c r="N132" s="71"/>
      <c r="O132" s="69" t="s">
        <v>58</v>
      </c>
      <c r="P132" s="69" t="s">
        <v>59</v>
      </c>
      <c r="Q132" s="69" t="s">
        <v>60</v>
      </c>
      <c r="R132" s="69" t="s">
        <v>61</v>
      </c>
      <c r="S132" s="69" t="s">
        <v>62</v>
      </c>
    </row>
    <row r="133" spans="1:19" ht="62.25" customHeight="1" x14ac:dyDescent="0.2">
      <c r="A133" s="1512"/>
      <c r="B133" s="1512"/>
      <c r="C133" s="1512"/>
      <c r="D133" s="1512"/>
      <c r="E133" s="1512"/>
      <c r="F133" s="66" t="s">
        <v>63</v>
      </c>
      <c r="G133" s="66" t="s">
        <v>64</v>
      </c>
      <c r="H133" s="66" t="s">
        <v>65</v>
      </c>
      <c r="I133" s="66"/>
      <c r="J133" s="66"/>
      <c r="K133" s="67" t="s">
        <v>66</v>
      </c>
      <c r="L133" s="67" t="s">
        <v>67</v>
      </c>
      <c r="M133" s="67" t="s">
        <v>68</v>
      </c>
      <c r="N133" s="67" t="s">
        <v>67</v>
      </c>
      <c r="O133" s="66"/>
      <c r="P133" s="66"/>
      <c r="Q133" s="66"/>
      <c r="R133" s="66"/>
      <c r="S133" s="66"/>
    </row>
    <row r="134" spans="1:19" x14ac:dyDescent="0.2">
      <c r="A134" s="44" t="s">
        <v>69</v>
      </c>
      <c r="B134" s="45"/>
      <c r="C134" s="45"/>
      <c r="D134" s="45"/>
      <c r="E134" s="45"/>
      <c r="F134" s="45"/>
      <c r="G134" s="45"/>
      <c r="H134" s="45"/>
      <c r="I134" s="45"/>
      <c r="J134" s="45"/>
      <c r="K134" s="45"/>
      <c r="L134" s="45"/>
      <c r="M134" s="45"/>
      <c r="N134" s="45"/>
      <c r="O134" s="45"/>
      <c r="P134" s="45"/>
      <c r="Q134" s="45"/>
      <c r="R134" s="45"/>
      <c r="S134" s="46"/>
    </row>
    <row r="135" spans="1:19" s="47" customFormat="1" x14ac:dyDescent="0.2">
      <c r="A135" s="1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
      <c r="A136" s="44" t="s">
        <v>70</v>
      </c>
      <c r="B136" s="45"/>
      <c r="C136" s="45"/>
      <c r="D136" s="45"/>
      <c r="E136" s="45"/>
      <c r="F136" s="45"/>
      <c r="G136" s="45"/>
      <c r="H136" s="45"/>
      <c r="I136" s="45"/>
      <c r="J136" s="45"/>
      <c r="K136" s="45"/>
      <c r="L136" s="45"/>
      <c r="M136" s="45"/>
      <c r="N136" s="45"/>
      <c r="O136" s="45"/>
      <c r="P136" s="45"/>
      <c r="Q136" s="45"/>
      <c r="R136" s="45"/>
      <c r="S136" s="46"/>
    </row>
    <row r="137" spans="1:19" s="369" customFormat="1"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44" t="s">
        <v>71</v>
      </c>
      <c r="B138" s="45"/>
      <c r="C138" s="45"/>
      <c r="D138" s="45"/>
      <c r="E138" s="45"/>
      <c r="F138" s="45"/>
      <c r="G138" s="45"/>
      <c r="H138" s="45"/>
      <c r="I138" s="45"/>
      <c r="J138" s="45"/>
      <c r="K138" s="45"/>
      <c r="L138" s="45"/>
      <c r="M138" s="45"/>
      <c r="N138" s="45"/>
      <c r="O138" s="45"/>
      <c r="P138" s="45"/>
      <c r="Q138" s="45"/>
      <c r="R138" s="45"/>
      <c r="S138" s="46"/>
    </row>
    <row r="139" spans="1:19" s="483"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44" t="s">
        <v>72</v>
      </c>
      <c r="B140" s="45"/>
      <c r="C140" s="45"/>
      <c r="D140" s="45"/>
      <c r="E140" s="45"/>
      <c r="F140" s="45"/>
      <c r="G140" s="45"/>
      <c r="H140" s="45"/>
      <c r="I140" s="45"/>
      <c r="J140" s="45"/>
      <c r="K140" s="45"/>
      <c r="L140" s="45"/>
      <c r="M140" s="45"/>
      <c r="N140" s="45"/>
      <c r="O140" s="45"/>
      <c r="P140" s="45"/>
      <c r="Q140" s="45"/>
      <c r="R140" s="45"/>
      <c r="S140" s="46"/>
    </row>
    <row r="141" spans="1:19" s="549"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44" t="s">
        <v>73</v>
      </c>
      <c r="B142" s="45"/>
      <c r="C142" s="45"/>
      <c r="D142" s="45"/>
      <c r="E142" s="45"/>
      <c r="F142" s="45"/>
      <c r="G142" s="45"/>
      <c r="H142" s="45"/>
      <c r="I142" s="45"/>
      <c r="J142" s="45"/>
      <c r="K142" s="45"/>
      <c r="L142" s="45"/>
      <c r="M142" s="45"/>
      <c r="N142" s="45"/>
      <c r="O142" s="45"/>
      <c r="P142" s="45"/>
      <c r="Q142" s="45"/>
      <c r="R142" s="45"/>
      <c r="S142" s="46"/>
    </row>
    <row r="143" spans="1:19" s="5"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44" t="s">
        <v>74</v>
      </c>
      <c r="B144" s="45"/>
      <c r="C144" s="45"/>
      <c r="D144" s="45"/>
      <c r="E144" s="45"/>
      <c r="F144" s="45"/>
      <c r="G144" s="45"/>
      <c r="H144" s="45"/>
      <c r="I144" s="45"/>
      <c r="J144" s="45"/>
      <c r="K144" s="45"/>
      <c r="L144" s="45"/>
      <c r="M144" s="45"/>
      <c r="N144" s="45"/>
      <c r="O144" s="45"/>
      <c r="P144" s="45"/>
      <c r="Q144" s="45"/>
      <c r="R144" s="45"/>
      <c r="S144" s="46"/>
    </row>
    <row r="145" spans="1:19" s="5" customFormat="1"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44" t="s">
        <v>75</v>
      </c>
      <c r="B146" s="45"/>
      <c r="C146" s="45"/>
      <c r="D146" s="45"/>
      <c r="E146" s="45"/>
      <c r="F146" s="45"/>
      <c r="G146" s="45"/>
      <c r="H146" s="45"/>
      <c r="I146" s="45"/>
      <c r="J146" s="45"/>
      <c r="K146" s="45"/>
      <c r="L146" s="45"/>
      <c r="M146" s="45"/>
      <c r="N146" s="45"/>
      <c r="O146" s="45"/>
      <c r="P146" s="45"/>
      <c r="Q146" s="45"/>
      <c r="R146" s="45"/>
      <c r="S146" s="46"/>
    </row>
    <row r="147" spans="1:19" s="5" customFormat="1"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44" t="s">
        <v>76</v>
      </c>
      <c r="B148" s="45"/>
      <c r="C148" s="45"/>
      <c r="D148" s="45"/>
      <c r="E148" s="45"/>
      <c r="F148" s="45"/>
      <c r="G148" s="45"/>
      <c r="H148" s="45"/>
      <c r="I148" s="45"/>
      <c r="J148" s="45"/>
      <c r="K148" s="45"/>
      <c r="L148" s="45"/>
      <c r="M148" s="45"/>
      <c r="N148" s="45"/>
      <c r="O148" s="45"/>
      <c r="P148" s="45"/>
      <c r="Q148" s="45"/>
      <c r="R148" s="45"/>
      <c r="S148" s="46"/>
    </row>
    <row r="149" spans="1:19" s="5" customFormat="1"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44" t="s">
        <v>77</v>
      </c>
      <c r="B150" s="45"/>
      <c r="C150" s="45"/>
      <c r="D150" s="45"/>
      <c r="E150" s="45"/>
      <c r="F150" s="45"/>
      <c r="G150" s="45"/>
      <c r="H150" s="45"/>
      <c r="I150" s="45"/>
      <c r="J150" s="45"/>
      <c r="K150" s="45"/>
      <c r="L150" s="45"/>
      <c r="M150" s="45"/>
      <c r="N150" s="45"/>
      <c r="O150" s="45"/>
      <c r="P150" s="45"/>
      <c r="Q150" s="45"/>
      <c r="R150" s="45"/>
      <c r="S150" s="46"/>
    </row>
    <row r="151" spans="1:19" s="5" customFormat="1"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
      <c r="A152" s="44" t="s">
        <v>78</v>
      </c>
      <c r="B152" s="45"/>
      <c r="C152" s="45"/>
      <c r="D152" s="45"/>
      <c r="E152" s="45"/>
      <c r="F152" s="45"/>
      <c r="G152" s="45"/>
      <c r="H152" s="45"/>
      <c r="I152" s="45"/>
      <c r="J152" s="45"/>
      <c r="K152" s="45"/>
      <c r="L152" s="45"/>
      <c r="M152" s="45"/>
      <c r="N152" s="45"/>
      <c r="O152" s="45"/>
      <c r="P152" s="45"/>
      <c r="Q152" s="45"/>
      <c r="R152" s="45"/>
      <c r="S152" s="46"/>
    </row>
    <row r="153" spans="1:19" s="5" customFormat="1" x14ac:dyDescent="0.2">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
      <c r="A154" s="44" t="s">
        <v>79</v>
      </c>
      <c r="B154" s="45"/>
      <c r="C154" s="45"/>
      <c r="D154" s="45"/>
      <c r="E154" s="45"/>
      <c r="F154" s="45"/>
      <c r="G154" s="45"/>
      <c r="H154" s="45"/>
      <c r="I154" s="45"/>
      <c r="J154" s="45"/>
      <c r="K154" s="45"/>
      <c r="L154" s="45"/>
      <c r="M154" s="45"/>
      <c r="N154" s="45"/>
      <c r="O154" s="45"/>
      <c r="P154" s="45"/>
      <c r="Q154" s="45"/>
      <c r="R154" s="45"/>
      <c r="S154" s="46"/>
    </row>
    <row r="155" spans="1:19" s="5" customFormat="1"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965" t="s">
        <v>80</v>
      </c>
      <c r="B156" s="966"/>
      <c r="C156" s="966"/>
      <c r="D156" s="966"/>
      <c r="E156" s="966"/>
      <c r="F156" s="966"/>
      <c r="G156" s="966"/>
      <c r="H156" s="966"/>
      <c r="I156" s="966"/>
      <c r="J156" s="966"/>
      <c r="K156" s="966"/>
      <c r="L156" s="966"/>
      <c r="M156" s="966"/>
      <c r="N156" s="966"/>
      <c r="O156" s="966"/>
      <c r="P156" s="966"/>
      <c r="Q156" s="966"/>
      <c r="R156" s="966"/>
      <c r="S156" s="967"/>
    </row>
    <row r="157" spans="1:19" s="5" customFormat="1"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
      <c r="A158" s="846" t="s">
        <v>181</v>
      </c>
      <c r="B158" s="846"/>
      <c r="C158" s="846"/>
      <c r="D158" s="846"/>
      <c r="E158" s="846"/>
      <c r="F158" s="846"/>
      <c r="G158" s="846"/>
      <c r="H158" s="846"/>
      <c r="I158" s="846"/>
      <c r="J158" s="846"/>
      <c r="K158" s="846"/>
      <c r="L158" s="846"/>
      <c r="M158" s="846"/>
      <c r="N158" s="846"/>
      <c r="O158" s="846"/>
      <c r="P158" s="846"/>
      <c r="Q158" s="846"/>
      <c r="R158" s="846"/>
      <c r="S158" s="847"/>
    </row>
    <row r="159" spans="1:19" x14ac:dyDescent="0.2">
      <c r="A159" s="28">
        <f>SUM(A157,A155,A153,A151,A149,A147,A144:A145,A143,A141,A139,A137,A135)</f>
        <v>0</v>
      </c>
      <c r="B159" s="436">
        <f t="shared" ref="B159:S159" si="3">SUM(B157,B155,B153,B151,B149,B147,B144:B145,B143,B141,B139,B137,B135)</f>
        <v>0</v>
      </c>
      <c r="C159" s="436">
        <f t="shared" si="3"/>
        <v>0</v>
      </c>
      <c r="D159" s="436">
        <f t="shared" si="3"/>
        <v>0</v>
      </c>
      <c r="E159" s="436">
        <f t="shared" si="3"/>
        <v>0</v>
      </c>
      <c r="F159" s="436">
        <f t="shared" si="3"/>
        <v>0</v>
      </c>
      <c r="G159" s="436">
        <f t="shared" si="3"/>
        <v>0</v>
      </c>
      <c r="H159" s="436">
        <f t="shared" si="3"/>
        <v>0</v>
      </c>
      <c r="I159" s="436">
        <f t="shared" si="3"/>
        <v>0</v>
      </c>
      <c r="J159" s="436">
        <f t="shared" si="3"/>
        <v>0</v>
      </c>
      <c r="K159" s="436">
        <f t="shared" si="3"/>
        <v>0</v>
      </c>
      <c r="L159" s="436">
        <f t="shared" si="3"/>
        <v>0</v>
      </c>
      <c r="M159" s="436">
        <f t="shared" si="3"/>
        <v>0</v>
      </c>
      <c r="N159" s="436">
        <f t="shared" si="3"/>
        <v>0</v>
      </c>
      <c r="O159" s="436">
        <f t="shared" si="3"/>
        <v>0</v>
      </c>
      <c r="P159" s="436">
        <f t="shared" si="3"/>
        <v>0</v>
      </c>
      <c r="Q159" s="436">
        <f t="shared" si="3"/>
        <v>0</v>
      </c>
      <c r="R159" s="436">
        <f t="shared" si="3"/>
        <v>0</v>
      </c>
      <c r="S159" s="436">
        <f t="shared" si="3"/>
        <v>0</v>
      </c>
    </row>
    <row r="160" spans="1:19" x14ac:dyDescent="0.2">
      <c r="A160" s="5"/>
      <c r="B160" s="5"/>
      <c r="C160" s="5"/>
      <c r="D160" s="5"/>
      <c r="E160" s="5"/>
      <c r="F160" s="5"/>
      <c r="G160" s="5"/>
      <c r="H160" s="5"/>
      <c r="I160" s="5"/>
      <c r="J160" s="5"/>
      <c r="K160" s="5"/>
      <c r="L160" s="5"/>
      <c r="M160" s="5"/>
      <c r="N160" s="5"/>
      <c r="O160" s="5"/>
      <c r="P160" s="5"/>
      <c r="Q160" s="5"/>
      <c r="R160" s="5"/>
      <c r="S160" s="5"/>
    </row>
    <row r="161" spans="1:19" ht="20.25" customHeight="1" x14ac:dyDescent="0.2">
      <c r="A161" s="854" t="s">
        <v>454</v>
      </c>
      <c r="B161" s="855"/>
      <c r="C161" s="855"/>
      <c r="D161" s="855"/>
      <c r="E161" s="855"/>
      <c r="F161" s="855"/>
      <c r="G161" s="855"/>
      <c r="H161" s="855"/>
      <c r="I161" s="855"/>
      <c r="J161" s="855"/>
      <c r="K161" s="855"/>
      <c r="L161" s="855"/>
      <c r="M161" s="855"/>
      <c r="N161" s="855"/>
      <c r="O161" s="855"/>
      <c r="P161" s="855"/>
      <c r="Q161" s="855"/>
      <c r="R161" s="855"/>
      <c r="S161" s="856"/>
    </row>
    <row r="162" spans="1:19" x14ac:dyDescent="0.2">
      <c r="A162" s="833" t="s">
        <v>173</v>
      </c>
      <c r="B162" s="957"/>
      <c r="C162" s="957"/>
      <c r="D162" s="957"/>
      <c r="E162" s="957"/>
      <c r="F162" s="957"/>
      <c r="G162" s="957"/>
      <c r="H162" s="957"/>
      <c r="I162" s="957"/>
      <c r="J162" s="957"/>
      <c r="K162" s="957"/>
      <c r="L162" s="957"/>
      <c r="M162" s="957"/>
      <c r="N162" s="957"/>
      <c r="O162" s="957"/>
      <c r="P162" s="957"/>
      <c r="Q162" s="957"/>
      <c r="R162" s="957"/>
      <c r="S162" s="958"/>
    </row>
    <row r="163" spans="1:19" x14ac:dyDescent="0.2">
      <c r="A163" s="833" t="s">
        <v>83</v>
      </c>
      <c r="B163" s="834"/>
      <c r="C163" s="834"/>
      <c r="D163" s="834"/>
      <c r="E163" s="834"/>
      <c r="F163" s="834"/>
      <c r="G163" s="834"/>
      <c r="H163" s="834"/>
      <c r="I163" s="834"/>
      <c r="J163" s="834"/>
      <c r="K163" s="834"/>
      <c r="L163" s="834"/>
      <c r="M163" s="834"/>
      <c r="N163" s="834"/>
      <c r="O163" s="834"/>
      <c r="P163" s="834"/>
      <c r="Q163" s="834"/>
      <c r="R163" s="834"/>
      <c r="S163" s="835"/>
    </row>
    <row r="164" spans="1:19" x14ac:dyDescent="0.2">
      <c r="A164" s="833" t="s">
        <v>334</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335</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336</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337</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338</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339</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6" t="s">
        <v>340</v>
      </c>
      <c r="B170" s="837"/>
      <c r="C170" s="837"/>
      <c r="D170" s="837"/>
      <c r="E170" s="837"/>
      <c r="F170" s="837"/>
      <c r="G170" s="837"/>
      <c r="H170" s="837"/>
      <c r="I170" s="837"/>
      <c r="J170" s="837"/>
      <c r="K170" s="837"/>
      <c r="L170" s="837"/>
      <c r="M170" s="837"/>
      <c r="N170" s="837"/>
      <c r="O170" s="837"/>
      <c r="P170" s="837"/>
      <c r="Q170" s="837"/>
      <c r="R170" s="837"/>
      <c r="S170" s="838"/>
    </row>
    <row r="171" spans="1:19" ht="28.5" customHeight="1" x14ac:dyDescent="0.2">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24.75" customHeight="1" x14ac:dyDescent="0.2">
      <c r="A172" s="1506" t="s">
        <v>48</v>
      </c>
      <c r="B172" s="1506" t="s">
        <v>49</v>
      </c>
      <c r="C172" s="1506" t="s">
        <v>321</v>
      </c>
      <c r="D172" s="1506" t="s">
        <v>51</v>
      </c>
      <c r="E172" s="1506" t="s">
        <v>52</v>
      </c>
      <c r="F172" s="1509" t="s">
        <v>53</v>
      </c>
      <c r="G172" s="1510"/>
      <c r="H172" s="1511"/>
      <c r="I172" s="1506" t="s">
        <v>54</v>
      </c>
      <c r="J172" s="1506" t="s">
        <v>55</v>
      </c>
      <c r="K172" s="1509" t="s">
        <v>56</v>
      </c>
      <c r="L172" s="1511"/>
      <c r="M172" s="1509" t="s">
        <v>57</v>
      </c>
      <c r="N172" s="1511"/>
      <c r="O172" s="1506" t="s">
        <v>58</v>
      </c>
      <c r="P172" s="1506" t="s">
        <v>59</v>
      </c>
      <c r="Q172" s="1506" t="s">
        <v>60</v>
      </c>
      <c r="R172" s="1506" t="s">
        <v>61</v>
      </c>
      <c r="S172" s="1506" t="s">
        <v>62</v>
      </c>
    </row>
    <row r="173" spans="1:19" ht="66.75" customHeight="1" x14ac:dyDescent="0.2">
      <c r="A173" s="1507"/>
      <c r="B173" s="1507"/>
      <c r="C173" s="1512"/>
      <c r="D173" s="1507"/>
      <c r="E173" s="1507"/>
      <c r="F173" s="66" t="s">
        <v>63</v>
      </c>
      <c r="G173" s="66" t="s">
        <v>64</v>
      </c>
      <c r="H173" s="66" t="s">
        <v>65</v>
      </c>
      <c r="I173" s="1507"/>
      <c r="J173" s="1507"/>
      <c r="K173" s="67" t="s">
        <v>66</v>
      </c>
      <c r="L173" s="67" t="s">
        <v>67</v>
      </c>
      <c r="M173" s="67" t="s">
        <v>68</v>
      </c>
      <c r="N173" s="67" t="s">
        <v>67</v>
      </c>
      <c r="O173" s="1507"/>
      <c r="P173" s="1507"/>
      <c r="Q173" s="1507"/>
      <c r="R173" s="1507"/>
      <c r="S173" s="1507"/>
    </row>
    <row r="174" spans="1:19" x14ac:dyDescent="0.2">
      <c r="A174" s="826" t="s">
        <v>69</v>
      </c>
      <c r="B174" s="826"/>
      <c r="C174" s="826"/>
      <c r="D174" s="826"/>
      <c r="E174" s="826"/>
      <c r="F174" s="826"/>
      <c r="G174" s="826"/>
      <c r="H174" s="826"/>
      <c r="I174" s="826"/>
      <c r="J174" s="826"/>
      <c r="K174" s="826"/>
      <c r="L174" s="826"/>
      <c r="M174" s="826"/>
      <c r="N174" s="826"/>
      <c r="O174" s="826"/>
      <c r="P174" s="826"/>
      <c r="Q174" s="826"/>
      <c r="R174" s="826"/>
      <c r="S174" s="826"/>
    </row>
    <row r="175" spans="1:19" s="47" customFormat="1" x14ac:dyDescent="0.2">
      <c r="A175" s="1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369" customFormat="1" x14ac:dyDescent="0.2">
      <c r="A177" s="19">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483" customFormat="1"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549" customFormat="1" x14ac:dyDescent="0.2">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5" customFormat="1" x14ac:dyDescent="0.2">
      <c r="A183" s="19">
        <v>0</v>
      </c>
      <c r="B183" s="19">
        <v>0</v>
      </c>
      <c r="C183" s="19">
        <v>0</v>
      </c>
      <c r="D183" s="19">
        <v>0</v>
      </c>
      <c r="E183" s="19">
        <v>0</v>
      </c>
      <c r="F183" s="19">
        <v>0</v>
      </c>
      <c r="G183" s="19">
        <v>0</v>
      </c>
      <c r="H183" s="19">
        <v>0</v>
      </c>
      <c r="I183" s="19">
        <v>0</v>
      </c>
      <c r="J183" s="19">
        <v>0</v>
      </c>
      <c r="K183" s="19"/>
      <c r="L183" s="19">
        <v>0</v>
      </c>
      <c r="M183" s="19"/>
      <c r="N183" s="19">
        <v>0</v>
      </c>
      <c r="O183" s="19">
        <v>0</v>
      </c>
      <c r="P183" s="19">
        <v>0</v>
      </c>
      <c r="Q183" s="19">
        <v>0</v>
      </c>
      <c r="R183" s="19">
        <v>0</v>
      </c>
      <c r="S183" s="19">
        <v>0</v>
      </c>
    </row>
    <row r="184" spans="1:19" x14ac:dyDescent="0.2">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5" customFormat="1" x14ac:dyDescent="0.2">
      <c r="A185" s="19">
        <v>0</v>
      </c>
      <c r="B185" s="19">
        <v>0</v>
      </c>
      <c r="C185" s="19">
        <v>0</v>
      </c>
      <c r="D185" s="19">
        <v>0</v>
      </c>
      <c r="E185" s="19">
        <v>0</v>
      </c>
      <c r="F185" s="19">
        <v>0</v>
      </c>
      <c r="G185" s="19">
        <v>0</v>
      </c>
      <c r="H185" s="19">
        <v>0</v>
      </c>
      <c r="I185" s="19">
        <v>0</v>
      </c>
      <c r="J185" s="19">
        <v>0</v>
      </c>
      <c r="K185" s="19"/>
      <c r="L185" s="19">
        <v>0</v>
      </c>
      <c r="M185" s="19"/>
      <c r="N185" s="19">
        <v>0</v>
      </c>
      <c r="O185" s="19">
        <v>0</v>
      </c>
      <c r="P185" s="19">
        <v>0</v>
      </c>
      <c r="Q185" s="19">
        <v>0</v>
      </c>
      <c r="R185" s="19">
        <v>0</v>
      </c>
      <c r="S185" s="19">
        <v>0</v>
      </c>
    </row>
    <row r="186" spans="1:19" x14ac:dyDescent="0.2">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5" customFormat="1" x14ac:dyDescent="0.2">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5" customFormat="1" x14ac:dyDescent="0.2">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5" customFormat="1" x14ac:dyDescent="0.2">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5" customFormat="1" x14ac:dyDescent="0.2">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5" customFormat="1" x14ac:dyDescent="0.2">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5" customFormat="1" x14ac:dyDescent="0.2">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
      <c r="A198" s="846" t="s">
        <v>181</v>
      </c>
      <c r="B198" s="846"/>
      <c r="C198" s="846"/>
      <c r="D198" s="846"/>
      <c r="E198" s="846"/>
      <c r="F198" s="846"/>
      <c r="G198" s="846"/>
      <c r="H198" s="846"/>
      <c r="I198" s="846"/>
      <c r="J198" s="846"/>
      <c r="K198" s="846"/>
      <c r="L198" s="846"/>
      <c r="M198" s="846"/>
      <c r="N198" s="846"/>
      <c r="O198" s="846"/>
      <c r="P198" s="846"/>
      <c r="Q198" s="846"/>
      <c r="R198" s="846"/>
      <c r="S198" s="847"/>
    </row>
    <row r="199" spans="1:19" x14ac:dyDescent="0.2">
      <c r="A199" s="28">
        <f>SUM(A197,A195,A193,A191,A189,A187,A185,A183,A181,A179,A177,A175)</f>
        <v>0</v>
      </c>
      <c r="B199" s="436">
        <f t="shared" ref="B199:S199" si="4">SUM(B197,B195,B193,B191,B189,B187,B185,B183,B181,B179,B177,B175)</f>
        <v>0</v>
      </c>
      <c r="C199" s="436">
        <f t="shared" si="4"/>
        <v>0</v>
      </c>
      <c r="D199" s="436">
        <f t="shared" si="4"/>
        <v>0</v>
      </c>
      <c r="E199" s="436">
        <f t="shared" si="4"/>
        <v>0</v>
      </c>
      <c r="F199" s="436">
        <f t="shared" si="4"/>
        <v>0</v>
      </c>
      <c r="G199" s="436">
        <f t="shared" si="4"/>
        <v>0</v>
      </c>
      <c r="H199" s="436">
        <f t="shared" si="4"/>
        <v>0</v>
      </c>
      <c r="I199" s="436">
        <f t="shared" si="4"/>
        <v>0</v>
      </c>
      <c r="J199" s="436">
        <f t="shared" si="4"/>
        <v>0</v>
      </c>
      <c r="K199" s="436">
        <f t="shared" si="4"/>
        <v>0</v>
      </c>
      <c r="L199" s="436">
        <f t="shared" si="4"/>
        <v>0</v>
      </c>
      <c r="M199" s="436">
        <f t="shared" si="4"/>
        <v>0</v>
      </c>
      <c r="N199" s="436">
        <f t="shared" si="4"/>
        <v>0</v>
      </c>
      <c r="O199" s="436">
        <f t="shared" si="4"/>
        <v>0</v>
      </c>
      <c r="P199" s="436">
        <f t="shared" si="4"/>
        <v>0</v>
      </c>
      <c r="Q199" s="436">
        <f t="shared" si="4"/>
        <v>0</v>
      </c>
      <c r="R199" s="436">
        <f t="shared" si="4"/>
        <v>0</v>
      </c>
      <c r="S199" s="436">
        <f t="shared" si="4"/>
        <v>0</v>
      </c>
    </row>
    <row r="200" spans="1:19" x14ac:dyDescent="0.2">
      <c r="A200" s="5"/>
      <c r="B200" s="5"/>
      <c r="C200" s="5"/>
      <c r="D200" s="5"/>
      <c r="E200" s="5"/>
      <c r="F200" s="5"/>
      <c r="G200" s="5"/>
      <c r="H200" s="5"/>
      <c r="I200" s="5"/>
      <c r="J200" s="5"/>
      <c r="K200" s="5"/>
      <c r="L200" s="5"/>
      <c r="M200" s="5"/>
      <c r="N200" s="5"/>
      <c r="O200" s="5"/>
      <c r="P200" s="5"/>
      <c r="Q200" s="5"/>
      <c r="R200" s="5"/>
      <c r="S200" s="5"/>
    </row>
    <row r="201" spans="1:19" ht="19.5" customHeight="1" x14ac:dyDescent="0.2">
      <c r="A201" s="854" t="s">
        <v>455</v>
      </c>
      <c r="B201" s="855"/>
      <c r="C201" s="855"/>
      <c r="D201" s="855"/>
      <c r="E201" s="855"/>
      <c r="F201" s="855"/>
      <c r="G201" s="855"/>
      <c r="H201" s="855"/>
      <c r="I201" s="855"/>
      <c r="J201" s="855"/>
      <c r="K201" s="855"/>
      <c r="L201" s="855"/>
      <c r="M201" s="855"/>
      <c r="N201" s="855"/>
      <c r="O201" s="855"/>
      <c r="P201" s="855"/>
      <c r="Q201" s="855"/>
      <c r="R201" s="855"/>
      <c r="S201" s="856"/>
    </row>
    <row r="202" spans="1:19" x14ac:dyDescent="0.2">
      <c r="A202" s="833" t="s">
        <v>173</v>
      </c>
      <c r="B202" s="834"/>
      <c r="C202" s="834"/>
      <c r="D202" s="834"/>
      <c r="E202" s="834"/>
      <c r="F202" s="834"/>
      <c r="G202" s="834"/>
      <c r="H202" s="834"/>
      <c r="I202" s="834"/>
      <c r="J202" s="834"/>
      <c r="K202" s="834"/>
      <c r="L202" s="834"/>
      <c r="M202" s="834"/>
      <c r="N202" s="834"/>
      <c r="O202" s="834"/>
      <c r="P202" s="834"/>
      <c r="Q202" s="834"/>
      <c r="R202" s="834"/>
      <c r="S202" s="835"/>
    </row>
    <row r="203" spans="1:19" x14ac:dyDescent="0.2">
      <c r="A203" s="833" t="s">
        <v>83</v>
      </c>
      <c r="B203" s="834"/>
      <c r="C203" s="834"/>
      <c r="D203" s="834"/>
      <c r="E203" s="834"/>
      <c r="F203" s="834"/>
      <c r="G203" s="834"/>
      <c r="H203" s="834"/>
      <c r="I203" s="834"/>
      <c r="J203" s="834"/>
      <c r="K203" s="834"/>
      <c r="L203" s="834"/>
      <c r="M203" s="834"/>
      <c r="N203" s="834"/>
      <c r="O203" s="834"/>
      <c r="P203" s="834"/>
      <c r="Q203" s="834"/>
      <c r="R203" s="834"/>
      <c r="S203" s="835"/>
    </row>
    <row r="204" spans="1:19" x14ac:dyDescent="0.2">
      <c r="A204" s="833" t="s">
        <v>341</v>
      </c>
      <c r="B204" s="834"/>
      <c r="C204" s="834"/>
      <c r="D204" s="834"/>
      <c r="E204" s="834"/>
      <c r="F204" s="834"/>
      <c r="G204" s="834"/>
      <c r="H204" s="834"/>
      <c r="I204" s="834"/>
      <c r="J204" s="834"/>
      <c r="K204" s="834"/>
      <c r="L204" s="834"/>
      <c r="M204" s="834"/>
      <c r="N204" s="834"/>
      <c r="O204" s="834"/>
      <c r="P204" s="834"/>
      <c r="Q204" s="834"/>
      <c r="R204" s="834"/>
      <c r="S204" s="835"/>
    </row>
    <row r="205" spans="1:19" x14ac:dyDescent="0.2">
      <c r="A205" s="833" t="s">
        <v>342</v>
      </c>
      <c r="B205" s="834"/>
      <c r="C205" s="834"/>
      <c r="D205" s="834"/>
      <c r="E205" s="834"/>
      <c r="F205" s="834"/>
      <c r="G205" s="834"/>
      <c r="H205" s="834"/>
      <c r="I205" s="834"/>
      <c r="J205" s="834"/>
      <c r="K205" s="834"/>
      <c r="L205" s="834"/>
      <c r="M205" s="834"/>
      <c r="N205" s="834"/>
      <c r="O205" s="834"/>
      <c r="P205" s="834"/>
      <c r="Q205" s="834"/>
      <c r="R205" s="834"/>
      <c r="S205" s="835"/>
    </row>
    <row r="206" spans="1:19" x14ac:dyDescent="0.2">
      <c r="A206" s="833" t="s">
        <v>343</v>
      </c>
      <c r="B206" s="834"/>
      <c r="C206" s="834"/>
      <c r="D206" s="834"/>
      <c r="E206" s="834"/>
      <c r="F206" s="834"/>
      <c r="G206" s="834"/>
      <c r="H206" s="834"/>
      <c r="I206" s="834"/>
      <c r="J206" s="834"/>
      <c r="K206" s="834"/>
      <c r="L206" s="834"/>
      <c r="M206" s="834"/>
      <c r="N206" s="834"/>
      <c r="O206" s="834"/>
      <c r="P206" s="834"/>
      <c r="Q206" s="834"/>
      <c r="R206" s="834"/>
      <c r="S206" s="835"/>
    </row>
    <row r="207" spans="1:19" x14ac:dyDescent="0.2">
      <c r="A207" s="833" t="s">
        <v>344</v>
      </c>
      <c r="B207" s="834"/>
      <c r="C207" s="834"/>
      <c r="D207" s="834"/>
      <c r="E207" s="834"/>
      <c r="F207" s="834"/>
      <c r="G207" s="834"/>
      <c r="H207" s="834"/>
      <c r="I207" s="834"/>
      <c r="J207" s="834"/>
      <c r="K207" s="834"/>
      <c r="L207" s="834"/>
      <c r="M207" s="834"/>
      <c r="N207" s="834"/>
      <c r="O207" s="834"/>
      <c r="P207" s="834"/>
      <c r="Q207" s="834"/>
      <c r="R207" s="834"/>
      <c r="S207" s="835"/>
    </row>
    <row r="208" spans="1:19" x14ac:dyDescent="0.2">
      <c r="A208" s="833" t="s">
        <v>345</v>
      </c>
      <c r="B208" s="834"/>
      <c r="C208" s="834"/>
      <c r="D208" s="834"/>
      <c r="E208" s="834"/>
      <c r="F208" s="834"/>
      <c r="G208" s="834"/>
      <c r="H208" s="834"/>
      <c r="I208" s="834"/>
      <c r="J208" s="834"/>
      <c r="K208" s="834"/>
      <c r="L208" s="834"/>
      <c r="M208" s="834"/>
      <c r="N208" s="834"/>
      <c r="O208" s="834"/>
      <c r="P208" s="834"/>
      <c r="Q208" s="834"/>
      <c r="R208" s="834"/>
      <c r="S208" s="835"/>
    </row>
    <row r="209" spans="1:19" x14ac:dyDescent="0.2">
      <c r="A209" s="833" t="s">
        <v>346</v>
      </c>
      <c r="B209" s="834"/>
      <c r="C209" s="834"/>
      <c r="D209" s="834"/>
      <c r="E209" s="834"/>
      <c r="F209" s="834"/>
      <c r="G209" s="834"/>
      <c r="H209" s="834"/>
      <c r="I209" s="834"/>
      <c r="J209" s="834"/>
      <c r="K209" s="834"/>
      <c r="L209" s="834"/>
      <c r="M209" s="834"/>
      <c r="N209" s="834"/>
      <c r="O209" s="834"/>
      <c r="P209" s="834"/>
      <c r="Q209" s="834"/>
      <c r="R209" s="834"/>
      <c r="S209" s="835"/>
    </row>
    <row r="210" spans="1:19" x14ac:dyDescent="0.2">
      <c r="A210" s="836" t="s">
        <v>347</v>
      </c>
      <c r="B210" s="837"/>
      <c r="C210" s="837"/>
      <c r="D210" s="837"/>
      <c r="E210" s="837"/>
      <c r="F210" s="837"/>
      <c r="G210" s="837"/>
      <c r="H210" s="837"/>
      <c r="I210" s="837"/>
      <c r="J210" s="837"/>
      <c r="K210" s="837"/>
      <c r="L210" s="837"/>
      <c r="M210" s="837"/>
      <c r="N210" s="837"/>
      <c r="O210" s="837"/>
      <c r="P210" s="837"/>
      <c r="Q210" s="837"/>
      <c r="R210" s="837"/>
      <c r="S210" s="838"/>
    </row>
    <row r="211" spans="1:19" ht="33.75" customHeight="1" x14ac:dyDescent="0.2">
      <c r="A211" s="827" t="s">
        <v>41</v>
      </c>
      <c r="B211" s="828"/>
      <c r="C211" s="829"/>
      <c r="D211" s="827" t="s">
        <v>42</v>
      </c>
      <c r="E211" s="829"/>
      <c r="F211" s="827" t="s">
        <v>43</v>
      </c>
      <c r="G211" s="828"/>
      <c r="H211" s="829"/>
      <c r="I211" s="827" t="s">
        <v>44</v>
      </c>
      <c r="J211" s="829"/>
      <c r="K211" s="827" t="s">
        <v>45</v>
      </c>
      <c r="L211" s="828"/>
      <c r="M211" s="828"/>
      <c r="N211" s="829"/>
      <c r="O211" s="962" t="s">
        <v>46</v>
      </c>
      <c r="P211" s="963"/>
      <c r="Q211" s="964"/>
      <c r="R211" s="827" t="s">
        <v>47</v>
      </c>
      <c r="S211" s="829"/>
    </row>
    <row r="212" spans="1:19" ht="28.5" customHeight="1" x14ac:dyDescent="0.2">
      <c r="A212" s="1506" t="s">
        <v>48</v>
      </c>
      <c r="B212" s="1506" t="s">
        <v>49</v>
      </c>
      <c r="C212" s="1506" t="s">
        <v>321</v>
      </c>
      <c r="D212" s="1506" t="s">
        <v>51</v>
      </c>
      <c r="E212" s="1506" t="s">
        <v>52</v>
      </c>
      <c r="F212" s="1509" t="s">
        <v>53</v>
      </c>
      <c r="G212" s="1510"/>
      <c r="H212" s="1511"/>
      <c r="I212" s="1506" t="s">
        <v>54</v>
      </c>
      <c r="J212" s="1506" t="s">
        <v>55</v>
      </c>
      <c r="K212" s="1509" t="s">
        <v>56</v>
      </c>
      <c r="L212" s="1511"/>
      <c r="M212" s="1509" t="s">
        <v>57</v>
      </c>
      <c r="N212" s="1511"/>
      <c r="O212" s="1506" t="s">
        <v>58</v>
      </c>
      <c r="P212" s="1506" t="s">
        <v>59</v>
      </c>
      <c r="Q212" s="1506" t="s">
        <v>60</v>
      </c>
      <c r="R212" s="1506" t="s">
        <v>61</v>
      </c>
      <c r="S212" s="1506" t="s">
        <v>62</v>
      </c>
    </row>
    <row r="213" spans="1:19" ht="63" customHeight="1" x14ac:dyDescent="0.2">
      <c r="A213" s="1507"/>
      <c r="B213" s="1507"/>
      <c r="C213" s="1507"/>
      <c r="D213" s="1507"/>
      <c r="E213" s="1507"/>
      <c r="F213" s="66" t="s">
        <v>63</v>
      </c>
      <c r="G213" s="66" t="s">
        <v>64</v>
      </c>
      <c r="H213" s="66" t="s">
        <v>65</v>
      </c>
      <c r="I213" s="1507"/>
      <c r="J213" s="1507"/>
      <c r="K213" s="67" t="s">
        <v>66</v>
      </c>
      <c r="L213" s="67" t="s">
        <v>67</v>
      </c>
      <c r="M213" s="67" t="s">
        <v>68</v>
      </c>
      <c r="N213" s="67" t="s">
        <v>67</v>
      </c>
      <c r="O213" s="1507"/>
      <c r="P213" s="1507"/>
      <c r="Q213" s="1507"/>
      <c r="R213" s="1507"/>
      <c r="S213" s="1507"/>
    </row>
    <row r="214" spans="1:19" x14ac:dyDescent="0.2">
      <c r="A214" s="965" t="s">
        <v>69</v>
      </c>
      <c r="B214" s="966"/>
      <c r="C214" s="966"/>
      <c r="D214" s="966"/>
      <c r="E214" s="966"/>
      <c r="F214" s="966"/>
      <c r="G214" s="966"/>
      <c r="H214" s="966"/>
      <c r="I214" s="966"/>
      <c r="J214" s="966"/>
      <c r="K214" s="966"/>
      <c r="L214" s="966"/>
      <c r="M214" s="966"/>
      <c r="N214" s="966"/>
      <c r="O214" s="966"/>
      <c r="P214" s="966"/>
      <c r="Q214" s="966"/>
      <c r="R214" s="966"/>
      <c r="S214" s="967"/>
    </row>
    <row r="215" spans="1:19" s="47" customFormat="1" x14ac:dyDescent="0.2">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
      <c r="A216" s="965" t="s">
        <v>70</v>
      </c>
      <c r="B216" s="966"/>
      <c r="C216" s="966"/>
      <c r="D216" s="966"/>
      <c r="E216" s="966"/>
      <c r="F216" s="966"/>
      <c r="G216" s="966"/>
      <c r="H216" s="966"/>
      <c r="I216" s="966"/>
      <c r="J216" s="966"/>
      <c r="K216" s="966"/>
      <c r="L216" s="966"/>
      <c r="M216" s="966"/>
      <c r="N216" s="966"/>
      <c r="O216" s="966"/>
      <c r="P216" s="966"/>
      <c r="Q216" s="966"/>
      <c r="R216" s="966"/>
      <c r="S216" s="967"/>
    </row>
    <row r="217" spans="1:19" s="369" customFormat="1" x14ac:dyDescent="0.2">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
      <c r="A218" s="965" t="s">
        <v>71</v>
      </c>
      <c r="B218" s="966"/>
      <c r="C218" s="966"/>
      <c r="D218" s="966"/>
      <c r="E218" s="966"/>
      <c r="F218" s="966"/>
      <c r="G218" s="966"/>
      <c r="H218" s="966"/>
      <c r="I218" s="966"/>
      <c r="J218" s="966"/>
      <c r="K218" s="966"/>
      <c r="L218" s="966"/>
      <c r="M218" s="966"/>
      <c r="N218" s="966"/>
      <c r="O218" s="966"/>
      <c r="P218" s="966"/>
      <c r="Q218" s="966"/>
      <c r="R218" s="966"/>
      <c r="S218" s="967"/>
    </row>
    <row r="219" spans="1:19" s="483" customFormat="1" x14ac:dyDescent="0.2">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
      <c r="A220" s="965" t="s">
        <v>72</v>
      </c>
      <c r="B220" s="966"/>
      <c r="C220" s="966"/>
      <c r="D220" s="966"/>
      <c r="E220" s="966"/>
      <c r="F220" s="966"/>
      <c r="G220" s="966"/>
      <c r="H220" s="966"/>
      <c r="I220" s="966"/>
      <c r="J220" s="966"/>
      <c r="K220" s="966"/>
      <c r="L220" s="966"/>
      <c r="M220" s="966"/>
      <c r="N220" s="966"/>
      <c r="O220" s="966"/>
      <c r="P220" s="966"/>
      <c r="Q220" s="966"/>
      <c r="R220" s="966"/>
      <c r="S220" s="967"/>
    </row>
    <row r="221" spans="1:19" s="549" customFormat="1" x14ac:dyDescent="0.2">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
      <c r="A222" s="965" t="s">
        <v>73</v>
      </c>
      <c r="B222" s="966"/>
      <c r="C222" s="966"/>
      <c r="D222" s="966"/>
      <c r="E222" s="966"/>
      <c r="F222" s="966"/>
      <c r="G222" s="966"/>
      <c r="H222" s="966"/>
      <c r="I222" s="966"/>
      <c r="J222" s="966"/>
      <c r="K222" s="966"/>
      <c r="L222" s="966"/>
      <c r="M222" s="966"/>
      <c r="N222" s="966"/>
      <c r="O222" s="966"/>
      <c r="P222" s="966"/>
      <c r="Q222" s="966"/>
      <c r="R222" s="966"/>
      <c r="S222" s="967"/>
    </row>
    <row r="223" spans="1:19" s="5" customFormat="1" x14ac:dyDescent="0.2">
      <c r="A223" s="19">
        <v>0</v>
      </c>
      <c r="B223" s="19">
        <v>0</v>
      </c>
      <c r="C223" s="19">
        <v>0</v>
      </c>
      <c r="D223" s="19">
        <v>0</v>
      </c>
      <c r="E223" s="19">
        <v>0</v>
      </c>
      <c r="F223" s="19">
        <v>0</v>
      </c>
      <c r="G223" s="19">
        <v>0</v>
      </c>
      <c r="H223" s="19">
        <v>0</v>
      </c>
      <c r="I223" s="19">
        <v>0</v>
      </c>
      <c r="J223" s="19">
        <v>0</v>
      </c>
      <c r="K223" s="19"/>
      <c r="L223" s="19">
        <v>0</v>
      </c>
      <c r="M223" s="19"/>
      <c r="N223" s="19">
        <v>0</v>
      </c>
      <c r="O223" s="19">
        <v>0</v>
      </c>
      <c r="P223" s="19">
        <v>0</v>
      </c>
      <c r="Q223" s="19">
        <v>0</v>
      </c>
      <c r="R223" s="19">
        <v>0</v>
      </c>
      <c r="S223" s="19">
        <v>0</v>
      </c>
    </row>
    <row r="224" spans="1:19" x14ac:dyDescent="0.2">
      <c r="A224" s="965" t="s">
        <v>74</v>
      </c>
      <c r="B224" s="966"/>
      <c r="C224" s="966"/>
      <c r="D224" s="966"/>
      <c r="E224" s="966"/>
      <c r="F224" s="966"/>
      <c r="G224" s="966"/>
      <c r="H224" s="966"/>
      <c r="I224" s="966"/>
      <c r="J224" s="966"/>
      <c r="K224" s="966"/>
      <c r="L224" s="966"/>
      <c r="M224" s="966"/>
      <c r="N224" s="966"/>
      <c r="O224" s="966"/>
      <c r="P224" s="966"/>
      <c r="Q224" s="966"/>
      <c r="R224" s="966"/>
      <c r="S224" s="967"/>
    </row>
    <row r="225" spans="1:19" s="5" customFormat="1" x14ac:dyDescent="0.2">
      <c r="A225" s="19">
        <v>0</v>
      </c>
      <c r="B225" s="19">
        <v>0</v>
      </c>
      <c r="C225" s="19">
        <v>0</v>
      </c>
      <c r="D225" s="19">
        <v>0</v>
      </c>
      <c r="E225" s="19">
        <v>0</v>
      </c>
      <c r="F225" s="19">
        <v>0</v>
      </c>
      <c r="G225" s="19">
        <v>0</v>
      </c>
      <c r="H225" s="19">
        <v>0</v>
      </c>
      <c r="I225" s="19">
        <v>0</v>
      </c>
      <c r="J225" s="19">
        <v>0</v>
      </c>
      <c r="K225" s="19"/>
      <c r="L225" s="19">
        <v>0</v>
      </c>
      <c r="M225" s="19"/>
      <c r="N225" s="19">
        <v>0</v>
      </c>
      <c r="O225" s="19">
        <v>0</v>
      </c>
      <c r="P225" s="19">
        <v>0</v>
      </c>
      <c r="Q225" s="19">
        <v>0</v>
      </c>
      <c r="R225" s="19">
        <v>0</v>
      </c>
      <c r="S225" s="19">
        <v>0</v>
      </c>
    </row>
    <row r="226" spans="1:19" x14ac:dyDescent="0.2">
      <c r="A226" s="965" t="s">
        <v>75</v>
      </c>
      <c r="B226" s="966"/>
      <c r="C226" s="966"/>
      <c r="D226" s="966"/>
      <c r="E226" s="966"/>
      <c r="F226" s="966"/>
      <c r="G226" s="966"/>
      <c r="H226" s="966"/>
      <c r="I226" s="966"/>
      <c r="J226" s="966"/>
      <c r="K226" s="966"/>
      <c r="L226" s="966"/>
      <c r="M226" s="966"/>
      <c r="N226" s="966"/>
      <c r="O226" s="966"/>
      <c r="P226" s="966"/>
      <c r="Q226" s="966"/>
      <c r="R226" s="966"/>
      <c r="S226" s="967"/>
    </row>
    <row r="227" spans="1:19" s="5" customFormat="1" x14ac:dyDescent="0.2">
      <c r="A227" s="19">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
      <c r="A228" s="965" t="s">
        <v>76</v>
      </c>
      <c r="B228" s="966"/>
      <c r="C228" s="966"/>
      <c r="D228" s="966"/>
      <c r="E228" s="966"/>
      <c r="F228" s="966"/>
      <c r="G228" s="966"/>
      <c r="H228" s="966"/>
      <c r="I228" s="966"/>
      <c r="J228" s="966"/>
      <c r="K228" s="966"/>
      <c r="L228" s="966"/>
      <c r="M228" s="966"/>
      <c r="N228" s="966"/>
      <c r="O228" s="966"/>
      <c r="P228" s="966"/>
      <c r="Q228" s="966"/>
      <c r="R228" s="966"/>
      <c r="S228" s="967"/>
    </row>
    <row r="229" spans="1:19" s="5" customFormat="1" x14ac:dyDescent="0.2">
      <c r="A229" s="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
      <c r="A230" s="965" t="s">
        <v>77</v>
      </c>
      <c r="B230" s="966"/>
      <c r="C230" s="966"/>
      <c r="D230" s="966"/>
      <c r="E230" s="966"/>
      <c r="F230" s="966"/>
      <c r="G230" s="966"/>
      <c r="H230" s="966"/>
      <c r="I230" s="966"/>
      <c r="J230" s="966"/>
      <c r="K230" s="966"/>
      <c r="L230" s="966"/>
      <c r="M230" s="966"/>
      <c r="N230" s="966"/>
      <c r="O230" s="966"/>
      <c r="P230" s="966"/>
      <c r="Q230" s="966"/>
      <c r="R230" s="966"/>
      <c r="S230" s="967"/>
    </row>
    <row r="231" spans="1:19" s="5" customFormat="1" x14ac:dyDescent="0.2">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
      <c r="A232" s="965" t="s">
        <v>78</v>
      </c>
      <c r="B232" s="966"/>
      <c r="C232" s="966"/>
      <c r="D232" s="966"/>
      <c r="E232" s="966"/>
      <c r="F232" s="966"/>
      <c r="G232" s="966"/>
      <c r="H232" s="966"/>
      <c r="I232" s="966"/>
      <c r="J232" s="966"/>
      <c r="K232" s="966"/>
      <c r="L232" s="966"/>
      <c r="M232" s="966"/>
      <c r="N232" s="966"/>
      <c r="O232" s="966"/>
      <c r="P232" s="966"/>
      <c r="Q232" s="966"/>
      <c r="R232" s="966"/>
      <c r="S232" s="967"/>
    </row>
    <row r="233" spans="1:19" s="5" customFormat="1" x14ac:dyDescent="0.2">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
      <c r="A234" s="965" t="s">
        <v>79</v>
      </c>
      <c r="B234" s="966"/>
      <c r="C234" s="966"/>
      <c r="D234" s="966"/>
      <c r="E234" s="966"/>
      <c r="F234" s="966"/>
      <c r="G234" s="966"/>
      <c r="H234" s="966"/>
      <c r="I234" s="966"/>
      <c r="J234" s="966"/>
      <c r="K234" s="966"/>
      <c r="L234" s="966"/>
      <c r="M234" s="966"/>
      <c r="N234" s="966"/>
      <c r="O234" s="966"/>
      <c r="P234" s="966"/>
      <c r="Q234" s="966"/>
      <c r="R234" s="966"/>
      <c r="S234" s="967"/>
    </row>
    <row r="235" spans="1:19" s="5" customFormat="1" x14ac:dyDescent="0.2">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
      <c r="A236" s="965" t="s">
        <v>80</v>
      </c>
      <c r="B236" s="966"/>
      <c r="C236" s="966"/>
      <c r="D236" s="966"/>
      <c r="E236" s="966"/>
      <c r="F236" s="966"/>
      <c r="G236" s="966"/>
      <c r="H236" s="966"/>
      <c r="I236" s="966"/>
      <c r="J236" s="966"/>
      <c r="K236" s="966"/>
      <c r="L236" s="966"/>
      <c r="M236" s="966"/>
      <c r="N236" s="966"/>
      <c r="O236" s="966"/>
      <c r="P236" s="966"/>
      <c r="Q236" s="966"/>
      <c r="R236" s="966"/>
      <c r="S236" s="967"/>
    </row>
    <row r="237" spans="1:19" s="5" customFormat="1" x14ac:dyDescent="0.2">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
      <c r="A238" s="846" t="s">
        <v>181</v>
      </c>
      <c r="B238" s="846"/>
      <c r="C238" s="846"/>
      <c r="D238" s="846"/>
      <c r="E238" s="846"/>
      <c r="F238" s="846"/>
      <c r="G238" s="846"/>
      <c r="H238" s="846"/>
      <c r="I238" s="846"/>
      <c r="J238" s="846"/>
      <c r="K238" s="846"/>
      <c r="L238" s="846"/>
      <c r="M238" s="846"/>
      <c r="N238" s="846"/>
      <c r="O238" s="846"/>
      <c r="P238" s="846"/>
      <c r="Q238" s="846"/>
      <c r="R238" s="846"/>
      <c r="S238" s="847"/>
    </row>
    <row r="239" spans="1:19" x14ac:dyDescent="0.2">
      <c r="A239" s="28">
        <f>SUM(A237,A235,A233,A231,A229,A227,A225,A223,A221,A219,A217,A215)</f>
        <v>0</v>
      </c>
      <c r="B239" s="436">
        <f t="shared" ref="B239:S239" si="5">SUM(B237,B235,B233,B231,B229,B227,B225,B223,B221,B219,B217,B215)</f>
        <v>0</v>
      </c>
      <c r="C239" s="436">
        <f t="shared" si="5"/>
        <v>0</v>
      </c>
      <c r="D239" s="436">
        <f t="shared" si="5"/>
        <v>0</v>
      </c>
      <c r="E239" s="436">
        <f t="shared" si="5"/>
        <v>0</v>
      </c>
      <c r="F239" s="436">
        <f t="shared" si="5"/>
        <v>0</v>
      </c>
      <c r="G239" s="436">
        <f t="shared" si="5"/>
        <v>0</v>
      </c>
      <c r="H239" s="436">
        <f t="shared" si="5"/>
        <v>0</v>
      </c>
      <c r="I239" s="436">
        <f t="shared" si="5"/>
        <v>0</v>
      </c>
      <c r="J239" s="436">
        <f t="shared" si="5"/>
        <v>0</v>
      </c>
      <c r="K239" s="436">
        <f t="shared" si="5"/>
        <v>0</v>
      </c>
      <c r="L239" s="436">
        <f t="shared" si="5"/>
        <v>0</v>
      </c>
      <c r="M239" s="436">
        <f t="shared" si="5"/>
        <v>0</v>
      </c>
      <c r="N239" s="436">
        <f t="shared" si="5"/>
        <v>0</v>
      </c>
      <c r="O239" s="436">
        <f t="shared" si="5"/>
        <v>0</v>
      </c>
      <c r="P239" s="436">
        <f t="shared" si="5"/>
        <v>0</v>
      </c>
      <c r="Q239" s="436">
        <f t="shared" si="5"/>
        <v>0</v>
      </c>
      <c r="R239" s="436">
        <f t="shared" si="5"/>
        <v>0</v>
      </c>
      <c r="S239" s="436">
        <f t="shared" si="5"/>
        <v>0</v>
      </c>
    </row>
    <row r="240" spans="1:19" x14ac:dyDescent="0.2">
      <c r="A240" s="5"/>
      <c r="B240" s="5"/>
      <c r="C240" s="5"/>
      <c r="D240" s="5"/>
      <c r="E240" s="5"/>
      <c r="F240" s="5"/>
      <c r="G240" s="5"/>
      <c r="H240" s="5"/>
      <c r="I240" s="5"/>
      <c r="J240" s="5"/>
      <c r="K240" s="5"/>
      <c r="L240" s="5"/>
      <c r="M240" s="5"/>
      <c r="N240" s="5"/>
      <c r="O240" s="5"/>
      <c r="P240" s="5"/>
      <c r="Q240" s="5"/>
      <c r="R240" s="5"/>
      <c r="S240" s="5"/>
    </row>
    <row r="241" spans="1:19" ht="21.75" customHeight="1" x14ac:dyDescent="0.2">
      <c r="A241" s="854" t="s">
        <v>457</v>
      </c>
      <c r="B241" s="855"/>
      <c r="C241" s="855"/>
      <c r="D241" s="855"/>
      <c r="E241" s="855"/>
      <c r="F241" s="855"/>
      <c r="G241" s="855"/>
      <c r="H241" s="855"/>
      <c r="I241" s="855"/>
      <c r="J241" s="855"/>
      <c r="K241" s="855"/>
      <c r="L241" s="855"/>
      <c r="M241" s="855"/>
      <c r="N241" s="855"/>
      <c r="O241" s="855"/>
      <c r="P241" s="855"/>
      <c r="Q241" s="855"/>
      <c r="R241" s="855"/>
      <c r="S241" s="856"/>
    </row>
    <row r="242" spans="1:19" x14ac:dyDescent="0.2">
      <c r="A242" s="833" t="s">
        <v>173</v>
      </c>
      <c r="B242" s="834"/>
      <c r="C242" s="834"/>
      <c r="D242" s="834"/>
      <c r="E242" s="834"/>
      <c r="F242" s="834"/>
      <c r="G242" s="834"/>
      <c r="H242" s="834"/>
      <c r="I242" s="834"/>
      <c r="J242" s="834"/>
      <c r="K242" s="834"/>
      <c r="L242" s="834"/>
      <c r="M242" s="834"/>
      <c r="N242" s="834"/>
      <c r="O242" s="834"/>
      <c r="P242" s="834"/>
      <c r="Q242" s="834"/>
      <c r="R242" s="834"/>
      <c r="S242" s="835"/>
    </row>
    <row r="243" spans="1:19" x14ac:dyDescent="0.2">
      <c r="A243" s="833" t="s">
        <v>83</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348</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349</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350</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351</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352</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200</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6" t="s">
        <v>353</v>
      </c>
      <c r="B250" s="837"/>
      <c r="C250" s="837"/>
      <c r="D250" s="837"/>
      <c r="E250" s="837"/>
      <c r="F250" s="837"/>
      <c r="G250" s="837"/>
      <c r="H250" s="837"/>
      <c r="I250" s="837"/>
      <c r="J250" s="837"/>
      <c r="K250" s="837"/>
      <c r="L250" s="837"/>
      <c r="M250" s="837"/>
      <c r="N250" s="837"/>
      <c r="O250" s="837"/>
      <c r="P250" s="837"/>
      <c r="Q250" s="837"/>
      <c r="R250" s="837"/>
      <c r="S250" s="838"/>
    </row>
    <row r="251" spans="1:19" ht="29.25" customHeight="1" x14ac:dyDescent="0.2">
      <c r="A251" s="827" t="s">
        <v>41</v>
      </c>
      <c r="B251" s="828"/>
      <c r="C251" s="829"/>
      <c r="D251" s="827" t="s">
        <v>42</v>
      </c>
      <c r="E251" s="829"/>
      <c r="F251" s="827" t="s">
        <v>43</v>
      </c>
      <c r="G251" s="828"/>
      <c r="H251" s="829"/>
      <c r="I251" s="827" t="s">
        <v>44</v>
      </c>
      <c r="J251" s="829"/>
      <c r="K251" s="827" t="s">
        <v>45</v>
      </c>
      <c r="L251" s="828"/>
      <c r="M251" s="828"/>
      <c r="N251" s="829"/>
      <c r="O251" s="962" t="s">
        <v>46</v>
      </c>
      <c r="P251" s="963"/>
      <c r="Q251" s="964"/>
      <c r="R251" s="827" t="s">
        <v>47</v>
      </c>
      <c r="S251" s="829"/>
    </row>
    <row r="252" spans="1:19" ht="32.25" customHeight="1" x14ac:dyDescent="0.2">
      <c r="A252" s="1506" t="s">
        <v>48</v>
      </c>
      <c r="B252" s="1506" t="s">
        <v>49</v>
      </c>
      <c r="C252" s="1506" t="s">
        <v>321</v>
      </c>
      <c r="D252" s="1506" t="s">
        <v>51</v>
      </c>
      <c r="E252" s="1506" t="s">
        <v>52</v>
      </c>
      <c r="F252" s="1509" t="s">
        <v>53</v>
      </c>
      <c r="G252" s="1510"/>
      <c r="H252" s="1511"/>
      <c r="I252" s="1506" t="s">
        <v>54</v>
      </c>
      <c r="J252" s="1506" t="s">
        <v>55</v>
      </c>
      <c r="K252" s="1509" t="s">
        <v>56</v>
      </c>
      <c r="L252" s="1511"/>
      <c r="M252" s="1509" t="s">
        <v>57</v>
      </c>
      <c r="N252" s="1511"/>
      <c r="O252" s="1506" t="s">
        <v>58</v>
      </c>
      <c r="P252" s="1506" t="s">
        <v>59</v>
      </c>
      <c r="Q252" s="1506" t="s">
        <v>60</v>
      </c>
      <c r="R252" s="1506" t="s">
        <v>61</v>
      </c>
      <c r="S252" s="1506" t="s">
        <v>62</v>
      </c>
    </row>
    <row r="253" spans="1:19" ht="60" customHeight="1" x14ac:dyDescent="0.2">
      <c r="A253" s="1507"/>
      <c r="B253" s="1507"/>
      <c r="C253" s="1507"/>
      <c r="D253" s="1507"/>
      <c r="E253" s="1507"/>
      <c r="F253" s="66" t="s">
        <v>63</v>
      </c>
      <c r="G253" s="66" t="s">
        <v>64</v>
      </c>
      <c r="H253" s="66" t="s">
        <v>65</v>
      </c>
      <c r="I253" s="1507"/>
      <c r="J253" s="1507"/>
      <c r="K253" s="67" t="s">
        <v>66</v>
      </c>
      <c r="L253" s="67" t="s">
        <v>67</v>
      </c>
      <c r="M253" s="67" t="s">
        <v>68</v>
      </c>
      <c r="N253" s="67" t="s">
        <v>67</v>
      </c>
      <c r="O253" s="1507"/>
      <c r="P253" s="1507"/>
      <c r="Q253" s="1507"/>
      <c r="R253" s="1507"/>
      <c r="S253" s="1507"/>
    </row>
    <row r="254" spans="1:19" x14ac:dyDescent="0.2">
      <c r="A254" s="965" t="s">
        <v>69</v>
      </c>
      <c r="B254" s="966"/>
      <c r="C254" s="966"/>
      <c r="D254" s="966"/>
      <c r="E254" s="966"/>
      <c r="F254" s="966"/>
      <c r="G254" s="966"/>
      <c r="H254" s="966"/>
      <c r="I254" s="966"/>
      <c r="J254" s="966"/>
      <c r="K254" s="966"/>
      <c r="L254" s="966"/>
      <c r="M254" s="966"/>
      <c r="N254" s="966"/>
      <c r="O254" s="966"/>
      <c r="P254" s="966"/>
      <c r="Q254" s="966"/>
      <c r="R254" s="966"/>
      <c r="S254" s="967"/>
    </row>
    <row r="255" spans="1:19" s="47" customFormat="1" x14ac:dyDescent="0.2">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
      <c r="A256" s="965" t="s">
        <v>70</v>
      </c>
      <c r="B256" s="966"/>
      <c r="C256" s="966"/>
      <c r="D256" s="966"/>
      <c r="E256" s="966"/>
      <c r="F256" s="966"/>
      <c r="G256" s="966"/>
      <c r="H256" s="966"/>
      <c r="I256" s="966"/>
      <c r="J256" s="966"/>
      <c r="K256" s="966"/>
      <c r="L256" s="966"/>
      <c r="M256" s="966"/>
      <c r="N256" s="966"/>
      <c r="O256" s="966"/>
      <c r="P256" s="966"/>
      <c r="Q256" s="966"/>
      <c r="R256" s="966"/>
      <c r="S256" s="967"/>
    </row>
    <row r="257" spans="1:19" s="369" customFormat="1" x14ac:dyDescent="0.2">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
      <c r="A258" s="965" t="s">
        <v>71</v>
      </c>
      <c r="B258" s="966"/>
      <c r="C258" s="966"/>
      <c r="D258" s="966"/>
      <c r="E258" s="966"/>
      <c r="F258" s="966"/>
      <c r="G258" s="966"/>
      <c r="H258" s="966"/>
      <c r="I258" s="966"/>
      <c r="J258" s="966"/>
      <c r="K258" s="966"/>
      <c r="L258" s="966"/>
      <c r="M258" s="966"/>
      <c r="N258" s="966"/>
      <c r="O258" s="966"/>
      <c r="P258" s="966"/>
      <c r="Q258" s="966"/>
      <c r="R258" s="966"/>
      <c r="S258" s="967"/>
    </row>
    <row r="259" spans="1:19" s="483" customFormat="1" x14ac:dyDescent="0.2">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
      <c r="A260" s="965" t="s">
        <v>72</v>
      </c>
      <c r="B260" s="966"/>
      <c r="C260" s="966"/>
      <c r="D260" s="966"/>
      <c r="E260" s="966"/>
      <c r="F260" s="966"/>
      <c r="G260" s="966"/>
      <c r="H260" s="966"/>
      <c r="I260" s="966"/>
      <c r="J260" s="966"/>
      <c r="K260" s="966"/>
      <c r="L260" s="966"/>
      <c r="M260" s="966"/>
      <c r="N260" s="966"/>
      <c r="O260" s="966"/>
      <c r="P260" s="966"/>
      <c r="Q260" s="966"/>
      <c r="R260" s="966"/>
      <c r="S260" s="967"/>
    </row>
    <row r="261" spans="1:19" s="549" customFormat="1" x14ac:dyDescent="0.2">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
      <c r="A262" s="965" t="s">
        <v>73</v>
      </c>
      <c r="B262" s="966"/>
      <c r="C262" s="966"/>
      <c r="D262" s="966"/>
      <c r="E262" s="966"/>
      <c r="F262" s="966"/>
      <c r="G262" s="966"/>
      <c r="H262" s="966"/>
      <c r="I262" s="966"/>
      <c r="J262" s="966"/>
      <c r="K262" s="966"/>
      <c r="L262" s="966"/>
      <c r="M262" s="966"/>
      <c r="N262" s="966"/>
      <c r="O262" s="966"/>
      <c r="P262" s="966"/>
      <c r="Q262" s="966"/>
      <c r="R262" s="966"/>
      <c r="S262" s="967"/>
    </row>
    <row r="263" spans="1:19" s="5" customFormat="1" x14ac:dyDescent="0.2">
      <c r="A263" s="19">
        <v>0</v>
      </c>
      <c r="B263" s="19">
        <v>0</v>
      </c>
      <c r="C263" s="19">
        <v>0</v>
      </c>
      <c r="D263" s="19">
        <v>0</v>
      </c>
      <c r="E263" s="19">
        <v>0</v>
      </c>
      <c r="F263" s="19">
        <v>0</v>
      </c>
      <c r="G263" s="19">
        <v>0</v>
      </c>
      <c r="H263" s="19">
        <v>0</v>
      </c>
      <c r="I263" s="19">
        <v>0</v>
      </c>
      <c r="J263" s="19">
        <v>0</v>
      </c>
      <c r="K263" s="19"/>
      <c r="L263" s="19">
        <v>0</v>
      </c>
      <c r="M263" s="19"/>
      <c r="N263" s="19">
        <v>0</v>
      </c>
      <c r="O263" s="19">
        <v>0</v>
      </c>
      <c r="P263" s="19">
        <v>0</v>
      </c>
      <c r="Q263" s="19">
        <v>0</v>
      </c>
      <c r="R263" s="19">
        <v>0</v>
      </c>
      <c r="S263" s="19">
        <v>0</v>
      </c>
    </row>
    <row r="264" spans="1:19" x14ac:dyDescent="0.2">
      <c r="A264" s="965" t="s">
        <v>74</v>
      </c>
      <c r="B264" s="966"/>
      <c r="C264" s="966"/>
      <c r="D264" s="966"/>
      <c r="E264" s="966"/>
      <c r="F264" s="966"/>
      <c r="G264" s="966"/>
      <c r="H264" s="966"/>
      <c r="I264" s="966"/>
      <c r="J264" s="966"/>
      <c r="K264" s="966"/>
      <c r="L264" s="966"/>
      <c r="M264" s="966"/>
      <c r="N264" s="966"/>
      <c r="O264" s="966"/>
      <c r="P264" s="966"/>
      <c r="Q264" s="966"/>
      <c r="R264" s="966"/>
      <c r="S264" s="967"/>
    </row>
    <row r="265" spans="1:19" s="5" customFormat="1" x14ac:dyDescent="0.2">
      <c r="A265" s="19">
        <v>0</v>
      </c>
      <c r="B265" s="19">
        <v>0</v>
      </c>
      <c r="C265" s="19">
        <v>0</v>
      </c>
      <c r="D265" s="19">
        <v>0</v>
      </c>
      <c r="E265" s="19">
        <v>0</v>
      </c>
      <c r="F265" s="19">
        <v>0</v>
      </c>
      <c r="G265" s="19">
        <v>0</v>
      </c>
      <c r="H265" s="19">
        <v>0</v>
      </c>
      <c r="I265" s="19">
        <v>0</v>
      </c>
      <c r="J265" s="19">
        <v>0</v>
      </c>
      <c r="K265" s="19"/>
      <c r="L265" s="19">
        <v>0</v>
      </c>
      <c r="M265" s="19"/>
      <c r="N265" s="19">
        <v>0</v>
      </c>
      <c r="O265" s="19">
        <v>0</v>
      </c>
      <c r="P265" s="19">
        <v>0</v>
      </c>
      <c r="Q265" s="19">
        <v>0</v>
      </c>
      <c r="R265" s="19">
        <v>0</v>
      </c>
      <c r="S265" s="19">
        <v>0</v>
      </c>
    </row>
    <row r="266" spans="1:19" x14ac:dyDescent="0.2">
      <c r="A266" s="965" t="s">
        <v>75</v>
      </c>
      <c r="B266" s="966"/>
      <c r="C266" s="966"/>
      <c r="D266" s="966"/>
      <c r="E266" s="966"/>
      <c r="F266" s="966"/>
      <c r="G266" s="966"/>
      <c r="H266" s="966"/>
      <c r="I266" s="966"/>
      <c r="J266" s="966"/>
      <c r="K266" s="966"/>
      <c r="L266" s="966"/>
      <c r="M266" s="966"/>
      <c r="N266" s="966"/>
      <c r="O266" s="966"/>
      <c r="P266" s="966"/>
      <c r="Q266" s="966"/>
      <c r="R266" s="966"/>
      <c r="S266" s="967"/>
    </row>
    <row r="267" spans="1:19" s="5" customFormat="1" x14ac:dyDescent="0.2">
      <c r="A267" s="19">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
      <c r="A268" s="965" t="s">
        <v>76</v>
      </c>
      <c r="B268" s="966"/>
      <c r="C268" s="966"/>
      <c r="D268" s="966"/>
      <c r="E268" s="966"/>
      <c r="F268" s="966"/>
      <c r="G268" s="966"/>
      <c r="H268" s="966"/>
      <c r="I268" s="966"/>
      <c r="J268" s="966"/>
      <c r="K268" s="966"/>
      <c r="L268" s="966"/>
      <c r="M268" s="966"/>
      <c r="N268" s="966"/>
      <c r="O268" s="966"/>
      <c r="P268" s="966"/>
      <c r="Q268" s="966"/>
      <c r="R268" s="966"/>
      <c r="S268" s="967"/>
    </row>
    <row r="269" spans="1:19" s="5" customFormat="1" x14ac:dyDescent="0.2">
      <c r="A269" s="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
      <c r="A270" s="965" t="s">
        <v>77</v>
      </c>
      <c r="B270" s="966"/>
      <c r="C270" s="966"/>
      <c r="D270" s="966"/>
      <c r="E270" s="966"/>
      <c r="F270" s="966"/>
      <c r="G270" s="966"/>
      <c r="H270" s="966"/>
      <c r="I270" s="966"/>
      <c r="J270" s="966"/>
      <c r="K270" s="966"/>
      <c r="L270" s="966"/>
      <c r="M270" s="966"/>
      <c r="N270" s="966"/>
      <c r="O270" s="966"/>
      <c r="P270" s="966"/>
      <c r="Q270" s="966"/>
      <c r="R270" s="966"/>
      <c r="S270" s="967"/>
    </row>
    <row r="271" spans="1:19" s="5" customFormat="1" x14ac:dyDescent="0.2">
      <c r="A271" s="1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
      <c r="A272" s="965" t="s">
        <v>78</v>
      </c>
      <c r="B272" s="966"/>
      <c r="C272" s="966"/>
      <c r="D272" s="966"/>
      <c r="E272" s="966"/>
      <c r="F272" s="966"/>
      <c r="G272" s="966"/>
      <c r="H272" s="966"/>
      <c r="I272" s="966"/>
      <c r="J272" s="966"/>
      <c r="K272" s="966"/>
      <c r="L272" s="966"/>
      <c r="M272" s="966"/>
      <c r="N272" s="966"/>
      <c r="O272" s="966"/>
      <c r="P272" s="966"/>
      <c r="Q272" s="966"/>
      <c r="R272" s="966"/>
      <c r="S272" s="967"/>
    </row>
    <row r="273" spans="1:19" s="5" customFormat="1" x14ac:dyDescent="0.2">
      <c r="A273" s="19">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
      <c r="A274" s="965" t="s">
        <v>79</v>
      </c>
      <c r="B274" s="966"/>
      <c r="C274" s="966"/>
      <c r="D274" s="966"/>
      <c r="E274" s="966"/>
      <c r="F274" s="966"/>
      <c r="G274" s="966"/>
      <c r="H274" s="966"/>
      <c r="I274" s="966"/>
      <c r="J274" s="966"/>
      <c r="K274" s="966"/>
      <c r="L274" s="966"/>
      <c r="M274" s="966"/>
      <c r="N274" s="966"/>
      <c r="O274" s="966"/>
      <c r="P274" s="966"/>
      <c r="Q274" s="966"/>
      <c r="R274" s="966"/>
      <c r="S274" s="967"/>
    </row>
    <row r="275" spans="1:19" s="5" customFormat="1" x14ac:dyDescent="0.2">
      <c r="A275" s="19">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
      <c r="A276" s="965" t="s">
        <v>80</v>
      </c>
      <c r="B276" s="966"/>
      <c r="C276" s="966"/>
      <c r="D276" s="966"/>
      <c r="E276" s="966"/>
      <c r="F276" s="966"/>
      <c r="G276" s="966"/>
      <c r="H276" s="966"/>
      <c r="I276" s="966"/>
      <c r="J276" s="966"/>
      <c r="K276" s="966"/>
      <c r="L276" s="966"/>
      <c r="M276" s="966"/>
      <c r="N276" s="966"/>
      <c r="O276" s="966"/>
      <c r="P276" s="966"/>
      <c r="Q276" s="966"/>
      <c r="R276" s="966"/>
      <c r="S276" s="967"/>
    </row>
    <row r="277" spans="1:19" s="5" customFormat="1" x14ac:dyDescent="0.2">
      <c r="A277" s="19">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
      <c r="A278" s="846" t="s">
        <v>181</v>
      </c>
      <c r="B278" s="846"/>
      <c r="C278" s="846"/>
      <c r="D278" s="846"/>
      <c r="E278" s="846"/>
      <c r="F278" s="846"/>
      <c r="G278" s="846"/>
      <c r="H278" s="846"/>
      <c r="I278" s="846"/>
      <c r="J278" s="846"/>
      <c r="K278" s="846"/>
      <c r="L278" s="846"/>
      <c r="M278" s="846"/>
      <c r="N278" s="846"/>
      <c r="O278" s="846"/>
      <c r="P278" s="846"/>
      <c r="Q278" s="846"/>
      <c r="R278" s="846"/>
      <c r="S278" s="847"/>
    </row>
    <row r="279" spans="1:19" x14ac:dyDescent="0.2">
      <c r="A279" s="28">
        <f>SUM(A277,A275,A273,A271,A269,A267,A265,A263,A261,A259,A257,A255)</f>
        <v>0</v>
      </c>
      <c r="B279" s="436">
        <f t="shared" ref="B279:S279" si="6">SUM(B277,B275,B273,B271,B269,B267,B265,B263,B261,B259,B257,B255)</f>
        <v>0</v>
      </c>
      <c r="C279" s="436">
        <f t="shared" si="6"/>
        <v>0</v>
      </c>
      <c r="D279" s="436">
        <f t="shared" si="6"/>
        <v>0</v>
      </c>
      <c r="E279" s="436">
        <f t="shared" si="6"/>
        <v>0</v>
      </c>
      <c r="F279" s="436">
        <f t="shared" si="6"/>
        <v>0</v>
      </c>
      <c r="G279" s="436">
        <f t="shared" si="6"/>
        <v>0</v>
      </c>
      <c r="H279" s="436">
        <f t="shared" si="6"/>
        <v>0</v>
      </c>
      <c r="I279" s="436">
        <f t="shared" si="6"/>
        <v>0</v>
      </c>
      <c r="J279" s="436">
        <f t="shared" si="6"/>
        <v>0</v>
      </c>
      <c r="K279" s="436">
        <f t="shared" si="6"/>
        <v>0</v>
      </c>
      <c r="L279" s="436">
        <f t="shared" si="6"/>
        <v>0</v>
      </c>
      <c r="M279" s="436">
        <f t="shared" si="6"/>
        <v>0</v>
      </c>
      <c r="N279" s="436">
        <f t="shared" si="6"/>
        <v>0</v>
      </c>
      <c r="O279" s="436">
        <f t="shared" si="6"/>
        <v>0</v>
      </c>
      <c r="P279" s="436">
        <f t="shared" si="6"/>
        <v>0</v>
      </c>
      <c r="Q279" s="436">
        <f t="shared" si="6"/>
        <v>0</v>
      </c>
      <c r="R279" s="436">
        <f t="shared" si="6"/>
        <v>0</v>
      </c>
      <c r="S279" s="436">
        <f t="shared" si="6"/>
        <v>0</v>
      </c>
    </row>
    <row r="280" spans="1:19" x14ac:dyDescent="0.2">
      <c r="A280" s="5"/>
      <c r="B280" s="5"/>
      <c r="C280" s="5"/>
      <c r="D280" s="5"/>
      <c r="E280" s="5"/>
      <c r="F280" s="5"/>
      <c r="G280" s="5"/>
      <c r="H280" s="5"/>
      <c r="I280" s="5"/>
      <c r="J280" s="5"/>
      <c r="K280" s="5"/>
      <c r="L280" s="5"/>
      <c r="M280" s="5"/>
      <c r="N280" s="5"/>
      <c r="O280" s="5"/>
      <c r="P280" s="5"/>
      <c r="Q280" s="5"/>
      <c r="R280" s="5"/>
      <c r="S280" s="5"/>
    </row>
    <row r="281" spans="1:19" ht="21" customHeight="1" x14ac:dyDescent="0.2">
      <c r="A281" s="854" t="s">
        <v>458</v>
      </c>
      <c r="B281" s="855"/>
      <c r="C281" s="855"/>
      <c r="D281" s="855"/>
      <c r="E281" s="855"/>
      <c r="F281" s="855"/>
      <c r="G281" s="855"/>
      <c r="H281" s="855"/>
      <c r="I281" s="855"/>
      <c r="J281" s="855"/>
      <c r="K281" s="855"/>
      <c r="L281" s="855"/>
      <c r="M281" s="855"/>
      <c r="N281" s="855"/>
      <c r="O281" s="855"/>
      <c r="P281" s="855"/>
      <c r="Q281" s="855"/>
      <c r="R281" s="855"/>
      <c r="S281" s="856"/>
    </row>
    <row r="282" spans="1:19" x14ac:dyDescent="0.2">
      <c r="A282" s="833" t="s">
        <v>173</v>
      </c>
      <c r="B282" s="834"/>
      <c r="C282" s="834"/>
      <c r="D282" s="834"/>
      <c r="E282" s="834"/>
      <c r="F282" s="834"/>
      <c r="G282" s="834"/>
      <c r="H282" s="834"/>
      <c r="I282" s="834"/>
      <c r="J282" s="834"/>
      <c r="K282" s="834"/>
      <c r="L282" s="834"/>
      <c r="M282" s="834"/>
      <c r="N282" s="834"/>
      <c r="O282" s="834"/>
      <c r="P282" s="834"/>
      <c r="Q282" s="834"/>
      <c r="R282" s="834"/>
      <c r="S282" s="835"/>
    </row>
    <row r="283" spans="1:19" x14ac:dyDescent="0.2">
      <c r="A283" s="833" t="s">
        <v>83</v>
      </c>
      <c r="B283" s="834"/>
      <c r="C283" s="834"/>
      <c r="D283" s="834"/>
      <c r="E283" s="834"/>
      <c r="F283" s="834"/>
      <c r="G283" s="834"/>
      <c r="H283" s="834"/>
      <c r="I283" s="834"/>
      <c r="J283" s="834"/>
      <c r="K283" s="834"/>
      <c r="L283" s="834"/>
      <c r="M283" s="834"/>
      <c r="N283" s="834"/>
      <c r="O283" s="834"/>
      <c r="P283" s="834"/>
      <c r="Q283" s="834"/>
      <c r="R283" s="834"/>
      <c r="S283" s="835"/>
    </row>
    <row r="284" spans="1:19" x14ac:dyDescent="0.2">
      <c r="A284" s="833" t="s">
        <v>354</v>
      </c>
      <c r="B284" s="834"/>
      <c r="C284" s="834"/>
      <c r="D284" s="834"/>
      <c r="E284" s="834"/>
      <c r="F284" s="834"/>
      <c r="G284" s="834"/>
      <c r="H284" s="834"/>
      <c r="I284" s="834"/>
      <c r="J284" s="834"/>
      <c r="K284" s="834"/>
      <c r="L284" s="834"/>
      <c r="M284" s="834"/>
      <c r="N284" s="834"/>
      <c r="O284" s="834"/>
      <c r="P284" s="834"/>
      <c r="Q284" s="834"/>
      <c r="R284" s="834"/>
      <c r="S284" s="835"/>
    </row>
    <row r="285" spans="1:19" x14ac:dyDescent="0.2">
      <c r="A285" s="833" t="s">
        <v>355</v>
      </c>
      <c r="B285" s="834"/>
      <c r="C285" s="834"/>
      <c r="D285" s="834"/>
      <c r="E285" s="834"/>
      <c r="F285" s="834"/>
      <c r="G285" s="834"/>
      <c r="H285" s="834"/>
      <c r="I285" s="834"/>
      <c r="J285" s="834"/>
      <c r="K285" s="834"/>
      <c r="L285" s="834"/>
      <c r="M285" s="834"/>
      <c r="N285" s="834"/>
      <c r="O285" s="834"/>
      <c r="P285" s="834"/>
      <c r="Q285" s="834"/>
      <c r="R285" s="834"/>
      <c r="S285" s="835"/>
    </row>
    <row r="286" spans="1:19" x14ac:dyDescent="0.2">
      <c r="A286" s="833" t="s">
        <v>356</v>
      </c>
      <c r="B286" s="834"/>
      <c r="C286" s="834"/>
      <c r="D286" s="834"/>
      <c r="E286" s="834"/>
      <c r="F286" s="834"/>
      <c r="G286" s="834"/>
      <c r="H286" s="834"/>
      <c r="I286" s="834"/>
      <c r="J286" s="834"/>
      <c r="K286" s="834"/>
      <c r="L286" s="834"/>
      <c r="M286" s="834"/>
      <c r="N286" s="834"/>
      <c r="O286" s="834"/>
      <c r="P286" s="834"/>
      <c r="Q286" s="834"/>
      <c r="R286" s="834"/>
      <c r="S286" s="835"/>
    </row>
    <row r="287" spans="1:19" x14ac:dyDescent="0.2">
      <c r="A287" s="833" t="s">
        <v>357</v>
      </c>
      <c r="B287" s="834"/>
      <c r="C287" s="834"/>
      <c r="D287" s="834"/>
      <c r="E287" s="834"/>
      <c r="F287" s="834"/>
      <c r="G287" s="834"/>
      <c r="H287" s="834"/>
      <c r="I287" s="834"/>
      <c r="J287" s="834"/>
      <c r="K287" s="834"/>
      <c r="L287" s="834"/>
      <c r="M287" s="834"/>
      <c r="N287" s="834"/>
      <c r="O287" s="834"/>
      <c r="P287" s="834"/>
      <c r="Q287" s="834"/>
      <c r="R287" s="834"/>
      <c r="S287" s="835"/>
    </row>
    <row r="288" spans="1:19" x14ac:dyDescent="0.2">
      <c r="A288" s="833" t="s">
        <v>358</v>
      </c>
      <c r="B288" s="834"/>
      <c r="C288" s="834"/>
      <c r="D288" s="834"/>
      <c r="E288" s="834"/>
      <c r="F288" s="834"/>
      <c r="G288" s="834"/>
      <c r="H288" s="834"/>
      <c r="I288" s="834"/>
      <c r="J288" s="834"/>
      <c r="K288" s="834"/>
      <c r="L288" s="834"/>
      <c r="M288" s="834"/>
      <c r="N288" s="834"/>
      <c r="O288" s="834"/>
      <c r="P288" s="834"/>
      <c r="Q288" s="834"/>
      <c r="R288" s="834"/>
      <c r="S288" s="835"/>
    </row>
    <row r="289" spans="1:19" x14ac:dyDescent="0.2">
      <c r="A289" s="833" t="s">
        <v>200</v>
      </c>
      <c r="B289" s="834"/>
      <c r="C289" s="834"/>
      <c r="D289" s="834"/>
      <c r="E289" s="834"/>
      <c r="F289" s="834"/>
      <c r="G289" s="834"/>
      <c r="H289" s="834"/>
      <c r="I289" s="834"/>
      <c r="J289" s="834"/>
      <c r="K289" s="834"/>
      <c r="L289" s="834"/>
      <c r="M289" s="834"/>
      <c r="N289" s="834"/>
      <c r="O289" s="834"/>
      <c r="P289" s="834"/>
      <c r="Q289" s="834"/>
      <c r="R289" s="834"/>
      <c r="S289" s="835"/>
    </row>
    <row r="290" spans="1:19" x14ac:dyDescent="0.2">
      <c r="A290" s="836" t="s">
        <v>359</v>
      </c>
      <c r="B290" s="837"/>
      <c r="C290" s="837"/>
      <c r="D290" s="837"/>
      <c r="E290" s="837"/>
      <c r="F290" s="837"/>
      <c r="G290" s="837"/>
      <c r="H290" s="837"/>
      <c r="I290" s="837"/>
      <c r="J290" s="837"/>
      <c r="K290" s="837"/>
      <c r="L290" s="837"/>
      <c r="M290" s="837"/>
      <c r="N290" s="837"/>
      <c r="O290" s="837"/>
      <c r="P290" s="837"/>
      <c r="Q290" s="837"/>
      <c r="R290" s="837"/>
      <c r="S290" s="838"/>
    </row>
    <row r="291" spans="1:19" x14ac:dyDescent="0.2">
      <c r="A291" s="827" t="s">
        <v>41</v>
      </c>
      <c r="B291" s="828"/>
      <c r="C291" s="829"/>
      <c r="D291" s="827" t="s">
        <v>42</v>
      </c>
      <c r="E291" s="829"/>
      <c r="F291" s="827" t="s">
        <v>43</v>
      </c>
      <c r="G291" s="828"/>
      <c r="H291" s="829"/>
      <c r="I291" s="827" t="s">
        <v>44</v>
      </c>
      <c r="J291" s="829"/>
      <c r="K291" s="827" t="s">
        <v>45</v>
      </c>
      <c r="L291" s="828"/>
      <c r="M291" s="828"/>
      <c r="N291" s="829"/>
      <c r="O291" s="962" t="s">
        <v>46</v>
      </c>
      <c r="P291" s="963"/>
      <c r="Q291" s="964"/>
      <c r="R291" s="827" t="s">
        <v>47</v>
      </c>
      <c r="S291" s="829"/>
    </row>
    <row r="292" spans="1:19" x14ac:dyDescent="0.2">
      <c r="A292" s="1506" t="s">
        <v>48</v>
      </c>
      <c r="B292" s="1506" t="s">
        <v>49</v>
      </c>
      <c r="C292" s="1506" t="s">
        <v>321</v>
      </c>
      <c r="D292" s="1506" t="s">
        <v>51</v>
      </c>
      <c r="E292" s="1506" t="s">
        <v>52</v>
      </c>
      <c r="F292" s="1509" t="s">
        <v>53</v>
      </c>
      <c r="G292" s="1510"/>
      <c r="H292" s="1511"/>
      <c r="I292" s="1506" t="s">
        <v>54</v>
      </c>
      <c r="J292" s="1506" t="s">
        <v>55</v>
      </c>
      <c r="K292" s="1509" t="s">
        <v>56</v>
      </c>
      <c r="L292" s="1511"/>
      <c r="M292" s="1509" t="s">
        <v>57</v>
      </c>
      <c r="N292" s="1511"/>
      <c r="O292" s="1506" t="s">
        <v>58</v>
      </c>
      <c r="P292" s="1506" t="s">
        <v>59</v>
      </c>
      <c r="Q292" s="1506" t="s">
        <v>60</v>
      </c>
      <c r="R292" s="1506" t="s">
        <v>61</v>
      </c>
      <c r="S292" s="1506" t="s">
        <v>62</v>
      </c>
    </row>
    <row r="293" spans="1:19" ht="38.25" x14ac:dyDescent="0.2">
      <c r="A293" s="1507"/>
      <c r="B293" s="1507"/>
      <c r="C293" s="1507"/>
      <c r="D293" s="1507"/>
      <c r="E293" s="1507"/>
      <c r="F293" s="66" t="s">
        <v>63</v>
      </c>
      <c r="G293" s="66" t="s">
        <v>64</v>
      </c>
      <c r="H293" s="66" t="s">
        <v>65</v>
      </c>
      <c r="I293" s="1507"/>
      <c r="J293" s="1507"/>
      <c r="K293" s="67" t="s">
        <v>66</v>
      </c>
      <c r="L293" s="67" t="s">
        <v>67</v>
      </c>
      <c r="M293" s="67" t="s">
        <v>68</v>
      </c>
      <c r="N293" s="67" t="s">
        <v>67</v>
      </c>
      <c r="O293" s="1507"/>
      <c r="P293" s="1507"/>
      <c r="Q293" s="1507"/>
      <c r="R293" s="1507"/>
      <c r="S293" s="1507"/>
    </row>
    <row r="294" spans="1:19" x14ac:dyDescent="0.2">
      <c r="A294" s="965" t="s">
        <v>69</v>
      </c>
      <c r="B294" s="966"/>
      <c r="C294" s="966"/>
      <c r="D294" s="966"/>
      <c r="E294" s="966"/>
      <c r="F294" s="966"/>
      <c r="G294" s="966"/>
      <c r="H294" s="966"/>
      <c r="I294" s="966"/>
      <c r="J294" s="966"/>
      <c r="K294" s="966"/>
      <c r="L294" s="966"/>
      <c r="M294" s="966"/>
      <c r="N294" s="966"/>
      <c r="O294" s="966"/>
      <c r="P294" s="966"/>
      <c r="Q294" s="966"/>
      <c r="R294" s="966"/>
      <c r="S294" s="967"/>
    </row>
    <row r="295" spans="1:19" s="47" customFormat="1" x14ac:dyDescent="0.2">
      <c r="A295" s="19">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row>
    <row r="296" spans="1:19" x14ac:dyDescent="0.2">
      <c r="A296" s="965" t="s">
        <v>70</v>
      </c>
      <c r="B296" s="966"/>
      <c r="C296" s="966"/>
      <c r="D296" s="966"/>
      <c r="E296" s="966"/>
      <c r="F296" s="966"/>
      <c r="G296" s="966"/>
      <c r="H296" s="966"/>
      <c r="I296" s="966"/>
      <c r="J296" s="966"/>
      <c r="K296" s="966"/>
      <c r="L296" s="966"/>
      <c r="M296" s="966"/>
      <c r="N296" s="966"/>
      <c r="O296" s="966"/>
      <c r="P296" s="966"/>
      <c r="Q296" s="966"/>
      <c r="R296" s="966"/>
      <c r="S296" s="967"/>
    </row>
    <row r="297" spans="1:19" s="369" customFormat="1" x14ac:dyDescent="0.2">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x14ac:dyDescent="0.2">
      <c r="A298" s="965" t="s">
        <v>71</v>
      </c>
      <c r="B298" s="966"/>
      <c r="C298" s="966"/>
      <c r="D298" s="966"/>
      <c r="E298" s="966"/>
      <c r="F298" s="966"/>
      <c r="G298" s="966"/>
      <c r="H298" s="966"/>
      <c r="I298" s="966"/>
      <c r="J298" s="966"/>
      <c r="K298" s="966"/>
      <c r="L298" s="966"/>
      <c r="M298" s="966"/>
      <c r="N298" s="966"/>
      <c r="O298" s="966"/>
      <c r="P298" s="966"/>
      <c r="Q298" s="966"/>
      <c r="R298" s="966"/>
      <c r="S298" s="967"/>
    </row>
    <row r="299" spans="1:19" s="483" customFormat="1" x14ac:dyDescent="0.2">
      <c r="A299" s="19">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row>
    <row r="300" spans="1:19" x14ac:dyDescent="0.2">
      <c r="A300" s="965" t="s">
        <v>72</v>
      </c>
      <c r="B300" s="966"/>
      <c r="C300" s="966"/>
      <c r="D300" s="966"/>
      <c r="E300" s="966"/>
      <c r="F300" s="966"/>
      <c r="G300" s="966"/>
      <c r="H300" s="966"/>
      <c r="I300" s="966"/>
      <c r="J300" s="966"/>
      <c r="K300" s="966"/>
      <c r="L300" s="966"/>
      <c r="M300" s="966"/>
      <c r="N300" s="966"/>
      <c r="O300" s="966"/>
      <c r="P300" s="966"/>
      <c r="Q300" s="966"/>
      <c r="R300" s="966"/>
      <c r="S300" s="967"/>
    </row>
    <row r="301" spans="1:19" s="549" customFormat="1" x14ac:dyDescent="0.2">
      <c r="A301" s="19">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row>
    <row r="302" spans="1:19" x14ac:dyDescent="0.2">
      <c r="A302" s="965" t="s">
        <v>73</v>
      </c>
      <c r="B302" s="966"/>
      <c r="C302" s="966"/>
      <c r="D302" s="966"/>
      <c r="E302" s="966"/>
      <c r="F302" s="966"/>
      <c r="G302" s="966"/>
      <c r="H302" s="966"/>
      <c r="I302" s="966"/>
      <c r="J302" s="966"/>
      <c r="K302" s="966"/>
      <c r="L302" s="966"/>
      <c r="M302" s="966"/>
      <c r="N302" s="966"/>
      <c r="O302" s="966"/>
      <c r="P302" s="966"/>
      <c r="Q302" s="966"/>
      <c r="R302" s="966"/>
      <c r="S302" s="967"/>
    </row>
    <row r="303" spans="1:19" s="5" customFormat="1" x14ac:dyDescent="0.2">
      <c r="A303" s="19">
        <v>0</v>
      </c>
      <c r="B303" s="19">
        <v>1</v>
      </c>
      <c r="C303" s="19">
        <v>1</v>
      </c>
      <c r="D303" s="19">
        <v>1</v>
      </c>
      <c r="E303" s="19">
        <v>0</v>
      </c>
      <c r="F303" s="19">
        <v>1</v>
      </c>
      <c r="G303" s="19">
        <v>0</v>
      </c>
      <c r="H303" s="19">
        <v>0</v>
      </c>
      <c r="I303" s="19">
        <v>1</v>
      </c>
      <c r="J303" s="19">
        <v>0</v>
      </c>
      <c r="K303" s="19">
        <v>0</v>
      </c>
      <c r="L303" s="19">
        <v>0</v>
      </c>
      <c r="M303" s="19">
        <v>0</v>
      </c>
      <c r="N303" s="19">
        <v>0</v>
      </c>
      <c r="O303" s="19">
        <v>0</v>
      </c>
      <c r="P303" s="19">
        <v>1</v>
      </c>
      <c r="Q303" s="19">
        <v>0</v>
      </c>
      <c r="R303" s="19">
        <v>0</v>
      </c>
      <c r="S303" s="19">
        <v>0</v>
      </c>
    </row>
    <row r="304" spans="1:19" x14ac:dyDescent="0.2">
      <c r="A304" s="965" t="s">
        <v>74</v>
      </c>
      <c r="B304" s="966"/>
      <c r="C304" s="966"/>
      <c r="D304" s="966"/>
      <c r="E304" s="966"/>
      <c r="F304" s="966"/>
      <c r="G304" s="966"/>
      <c r="H304" s="966"/>
      <c r="I304" s="966"/>
      <c r="J304" s="966"/>
      <c r="K304" s="966"/>
      <c r="L304" s="966"/>
      <c r="M304" s="966"/>
      <c r="N304" s="966"/>
      <c r="O304" s="966"/>
      <c r="P304" s="966"/>
      <c r="Q304" s="966"/>
      <c r="R304" s="966"/>
      <c r="S304" s="967"/>
    </row>
    <row r="305" spans="1:19" s="5" customFormat="1" x14ac:dyDescent="0.2">
      <c r="A305" s="19">
        <v>0</v>
      </c>
      <c r="B305" s="19">
        <v>0</v>
      </c>
      <c r="C305" s="19">
        <v>0</v>
      </c>
      <c r="D305" s="19">
        <v>0</v>
      </c>
      <c r="E305" s="19">
        <v>0</v>
      </c>
      <c r="F305" s="19">
        <v>0</v>
      </c>
      <c r="G305" s="19">
        <v>0</v>
      </c>
      <c r="H305" s="19">
        <v>0</v>
      </c>
      <c r="I305" s="19">
        <v>0</v>
      </c>
      <c r="J305" s="19">
        <v>0</v>
      </c>
      <c r="K305" s="19"/>
      <c r="L305" s="19">
        <v>0</v>
      </c>
      <c r="M305" s="19"/>
      <c r="N305" s="19">
        <v>0</v>
      </c>
      <c r="O305" s="19">
        <v>0</v>
      </c>
      <c r="P305" s="19">
        <v>0</v>
      </c>
      <c r="Q305" s="19">
        <v>0</v>
      </c>
      <c r="R305" s="19">
        <v>0</v>
      </c>
      <c r="S305" s="19">
        <v>0</v>
      </c>
    </row>
    <row r="306" spans="1:19" x14ac:dyDescent="0.2">
      <c r="A306" s="965" t="s">
        <v>75</v>
      </c>
      <c r="B306" s="966"/>
      <c r="C306" s="966"/>
      <c r="D306" s="966"/>
      <c r="E306" s="966"/>
      <c r="F306" s="966"/>
      <c r="G306" s="966"/>
      <c r="H306" s="966"/>
      <c r="I306" s="966"/>
      <c r="J306" s="966"/>
      <c r="K306" s="966"/>
      <c r="L306" s="966"/>
      <c r="M306" s="966"/>
      <c r="N306" s="966"/>
      <c r="O306" s="966"/>
      <c r="P306" s="966"/>
      <c r="Q306" s="966"/>
      <c r="R306" s="966"/>
      <c r="S306" s="967"/>
    </row>
    <row r="307" spans="1:19" s="5" customFormat="1" x14ac:dyDescent="0.2">
      <c r="A307" s="19">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row>
    <row r="308" spans="1:19" x14ac:dyDescent="0.2">
      <c r="A308" s="965" t="s">
        <v>76</v>
      </c>
      <c r="B308" s="966"/>
      <c r="C308" s="966"/>
      <c r="D308" s="966"/>
      <c r="E308" s="966"/>
      <c r="F308" s="966"/>
      <c r="G308" s="966"/>
      <c r="H308" s="966"/>
      <c r="I308" s="966"/>
      <c r="J308" s="966"/>
      <c r="K308" s="966"/>
      <c r="L308" s="966"/>
      <c r="M308" s="966"/>
      <c r="N308" s="966"/>
      <c r="O308" s="966"/>
      <c r="P308" s="966"/>
      <c r="Q308" s="966"/>
      <c r="R308" s="966"/>
      <c r="S308" s="967"/>
    </row>
    <row r="309" spans="1:19" s="5" customFormat="1" x14ac:dyDescent="0.2">
      <c r="A309" s="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
      <c r="A310" s="965" t="s">
        <v>77</v>
      </c>
      <c r="B310" s="966"/>
      <c r="C310" s="966"/>
      <c r="D310" s="966"/>
      <c r="E310" s="966"/>
      <c r="F310" s="966"/>
      <c r="G310" s="966"/>
      <c r="H310" s="966"/>
      <c r="I310" s="966"/>
      <c r="J310" s="966"/>
      <c r="K310" s="966"/>
      <c r="L310" s="966"/>
      <c r="M310" s="966"/>
      <c r="N310" s="966"/>
      <c r="O310" s="966"/>
      <c r="P310" s="966"/>
      <c r="Q310" s="966"/>
      <c r="R310" s="966"/>
      <c r="S310" s="967"/>
    </row>
    <row r="311" spans="1:19" s="5" customFormat="1" x14ac:dyDescent="0.2">
      <c r="A311" s="19">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row>
    <row r="312" spans="1:19" x14ac:dyDescent="0.2">
      <c r="A312" s="965" t="s">
        <v>78</v>
      </c>
      <c r="B312" s="966"/>
      <c r="C312" s="966"/>
      <c r="D312" s="966"/>
      <c r="E312" s="966"/>
      <c r="F312" s="966"/>
      <c r="G312" s="966"/>
      <c r="H312" s="966"/>
      <c r="I312" s="966"/>
      <c r="J312" s="966"/>
      <c r="K312" s="966"/>
      <c r="L312" s="966"/>
      <c r="M312" s="966"/>
      <c r="N312" s="966"/>
      <c r="O312" s="966"/>
      <c r="P312" s="966"/>
      <c r="Q312" s="966"/>
      <c r="R312" s="966"/>
      <c r="S312" s="967"/>
    </row>
    <row r="313" spans="1:19" s="5" customFormat="1" x14ac:dyDescent="0.2">
      <c r="A313" s="19">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row>
    <row r="314" spans="1:19" x14ac:dyDescent="0.2">
      <c r="A314" s="965" t="s">
        <v>79</v>
      </c>
      <c r="B314" s="966"/>
      <c r="C314" s="966"/>
      <c r="D314" s="966"/>
      <c r="E314" s="966"/>
      <c r="F314" s="966"/>
      <c r="G314" s="966"/>
      <c r="H314" s="966"/>
      <c r="I314" s="966"/>
      <c r="J314" s="966"/>
      <c r="K314" s="966"/>
      <c r="L314" s="966"/>
      <c r="M314" s="966"/>
      <c r="N314" s="966"/>
      <c r="O314" s="966"/>
      <c r="P314" s="966"/>
      <c r="Q314" s="966"/>
      <c r="R314" s="966"/>
      <c r="S314" s="967"/>
    </row>
    <row r="315" spans="1:19" s="5" customFormat="1" x14ac:dyDescent="0.2">
      <c r="A315" s="19">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row>
    <row r="316" spans="1:19" x14ac:dyDescent="0.2">
      <c r="A316" s="965" t="s">
        <v>80</v>
      </c>
      <c r="B316" s="966"/>
      <c r="C316" s="966"/>
      <c r="D316" s="966"/>
      <c r="E316" s="966"/>
      <c r="F316" s="966"/>
      <c r="G316" s="966"/>
      <c r="H316" s="966"/>
      <c r="I316" s="966"/>
      <c r="J316" s="966"/>
      <c r="K316" s="966"/>
      <c r="L316" s="966"/>
      <c r="M316" s="966"/>
      <c r="N316" s="966"/>
      <c r="O316" s="966"/>
      <c r="P316" s="966"/>
      <c r="Q316" s="966"/>
      <c r="R316" s="966"/>
      <c r="S316" s="967"/>
    </row>
    <row r="317" spans="1:19" s="5" customFormat="1" x14ac:dyDescent="0.2">
      <c r="A317" s="19">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row>
    <row r="318" spans="1:19" x14ac:dyDescent="0.2">
      <c r="A318" s="846" t="s">
        <v>181</v>
      </c>
      <c r="B318" s="846"/>
      <c r="C318" s="846"/>
      <c r="D318" s="846"/>
      <c r="E318" s="846"/>
      <c r="F318" s="846"/>
      <c r="G318" s="846"/>
      <c r="H318" s="846"/>
      <c r="I318" s="846"/>
      <c r="J318" s="846"/>
      <c r="K318" s="846"/>
      <c r="L318" s="846"/>
      <c r="M318" s="846"/>
      <c r="N318" s="846"/>
      <c r="O318" s="846"/>
      <c r="P318" s="846"/>
      <c r="Q318" s="846"/>
      <c r="R318" s="846"/>
      <c r="S318" s="847"/>
    </row>
    <row r="319" spans="1:19" x14ac:dyDescent="0.2">
      <c r="A319" s="28">
        <f>SUM(A317,A315,A313,A311,A309,A307,A305,A303,A301,A299,A297,A295)</f>
        <v>0</v>
      </c>
      <c r="B319" s="436">
        <f t="shared" ref="B319:S319" si="7">SUM(B317,B315,B313,B311,B309,B307,B305,B303,B301,B299,B297,B295)</f>
        <v>1</v>
      </c>
      <c r="C319" s="436">
        <f t="shared" si="7"/>
        <v>1</v>
      </c>
      <c r="D319" s="436">
        <f t="shared" si="7"/>
        <v>1</v>
      </c>
      <c r="E319" s="436">
        <f t="shared" si="7"/>
        <v>0</v>
      </c>
      <c r="F319" s="436">
        <f t="shared" si="7"/>
        <v>1</v>
      </c>
      <c r="G319" s="436">
        <f t="shared" si="7"/>
        <v>0</v>
      </c>
      <c r="H319" s="436">
        <f t="shared" si="7"/>
        <v>0</v>
      </c>
      <c r="I319" s="436">
        <f t="shared" si="7"/>
        <v>1</v>
      </c>
      <c r="J319" s="436">
        <f t="shared" si="7"/>
        <v>0</v>
      </c>
      <c r="K319" s="436">
        <f t="shared" si="7"/>
        <v>0</v>
      </c>
      <c r="L319" s="436">
        <f t="shared" si="7"/>
        <v>0</v>
      </c>
      <c r="M319" s="436">
        <f t="shared" si="7"/>
        <v>0</v>
      </c>
      <c r="N319" s="436">
        <f t="shared" si="7"/>
        <v>0</v>
      </c>
      <c r="O319" s="436">
        <f t="shared" si="7"/>
        <v>0</v>
      </c>
      <c r="P319" s="436">
        <f t="shared" si="7"/>
        <v>1</v>
      </c>
      <c r="Q319" s="436">
        <f t="shared" si="7"/>
        <v>0</v>
      </c>
      <c r="R319" s="436">
        <f t="shared" si="7"/>
        <v>0</v>
      </c>
      <c r="S319" s="436">
        <f t="shared" si="7"/>
        <v>0</v>
      </c>
    </row>
    <row r="320" spans="1:19" x14ac:dyDescent="0.2">
      <c r="A320" s="5"/>
      <c r="B320" s="5"/>
      <c r="C320" s="5"/>
      <c r="D320" s="5"/>
      <c r="E320" s="5"/>
      <c r="F320" s="5"/>
      <c r="G320" s="5"/>
      <c r="H320" s="5"/>
      <c r="I320" s="5"/>
      <c r="J320" s="5"/>
      <c r="K320" s="5"/>
      <c r="L320" s="5"/>
      <c r="M320" s="5"/>
      <c r="N320" s="5"/>
      <c r="O320" s="5"/>
      <c r="P320" s="5"/>
      <c r="Q320" s="5"/>
      <c r="R320" s="5"/>
      <c r="S320" s="5"/>
    </row>
    <row r="321" spans="1:19" ht="21" customHeight="1" x14ac:dyDescent="0.2">
      <c r="A321" s="854" t="s">
        <v>459</v>
      </c>
      <c r="B321" s="855"/>
      <c r="C321" s="855"/>
      <c r="D321" s="855"/>
      <c r="E321" s="855"/>
      <c r="F321" s="855"/>
      <c r="G321" s="855"/>
      <c r="H321" s="855"/>
      <c r="I321" s="855"/>
      <c r="J321" s="855"/>
      <c r="K321" s="855"/>
      <c r="L321" s="855"/>
      <c r="M321" s="855"/>
      <c r="N321" s="855"/>
      <c r="O321" s="855"/>
      <c r="P321" s="855"/>
      <c r="Q321" s="855"/>
      <c r="R321" s="855"/>
      <c r="S321" s="856"/>
    </row>
    <row r="322" spans="1:19" x14ac:dyDescent="0.2">
      <c r="A322" s="833" t="s">
        <v>173</v>
      </c>
      <c r="B322" s="834"/>
      <c r="C322" s="834"/>
      <c r="D322" s="834"/>
      <c r="E322" s="834"/>
      <c r="F322" s="834"/>
      <c r="G322" s="834"/>
      <c r="H322" s="834"/>
      <c r="I322" s="834"/>
      <c r="J322" s="834"/>
      <c r="K322" s="834"/>
      <c r="L322" s="834"/>
      <c r="M322" s="834"/>
      <c r="N322" s="834"/>
      <c r="O322" s="834"/>
      <c r="P322" s="834"/>
      <c r="Q322" s="834"/>
      <c r="R322" s="834"/>
      <c r="S322" s="835"/>
    </row>
    <row r="323" spans="1:19" x14ac:dyDescent="0.2">
      <c r="A323" s="833" t="s">
        <v>83</v>
      </c>
      <c r="B323" s="834"/>
      <c r="C323" s="834"/>
      <c r="D323" s="834"/>
      <c r="E323" s="834"/>
      <c r="F323" s="834"/>
      <c r="G323" s="834"/>
      <c r="H323" s="834"/>
      <c r="I323" s="834"/>
      <c r="J323" s="834"/>
      <c r="K323" s="834"/>
      <c r="L323" s="834"/>
      <c r="M323" s="834"/>
      <c r="N323" s="834"/>
      <c r="O323" s="834"/>
      <c r="P323" s="834"/>
      <c r="Q323" s="834"/>
      <c r="R323" s="834"/>
      <c r="S323" s="835"/>
    </row>
    <row r="324" spans="1:19" x14ac:dyDescent="0.2">
      <c r="A324" s="833" t="s">
        <v>360</v>
      </c>
      <c r="B324" s="834"/>
      <c r="C324" s="834"/>
      <c r="D324" s="834"/>
      <c r="E324" s="834"/>
      <c r="F324" s="834"/>
      <c r="G324" s="834"/>
      <c r="H324" s="834"/>
      <c r="I324" s="834"/>
      <c r="J324" s="834"/>
      <c r="K324" s="834"/>
      <c r="L324" s="834"/>
      <c r="M324" s="834"/>
      <c r="N324" s="834"/>
      <c r="O324" s="834"/>
      <c r="P324" s="834"/>
      <c r="Q324" s="834"/>
      <c r="R324" s="834"/>
      <c r="S324" s="835"/>
    </row>
    <row r="325" spans="1:19" x14ac:dyDescent="0.2">
      <c r="A325" s="833" t="s">
        <v>361</v>
      </c>
      <c r="B325" s="834"/>
      <c r="C325" s="834"/>
      <c r="D325" s="834"/>
      <c r="E325" s="834"/>
      <c r="F325" s="834"/>
      <c r="G325" s="834"/>
      <c r="H325" s="834"/>
      <c r="I325" s="834"/>
      <c r="J325" s="834"/>
      <c r="K325" s="834"/>
      <c r="L325" s="834"/>
      <c r="M325" s="834"/>
      <c r="N325" s="834"/>
      <c r="O325" s="834"/>
      <c r="P325" s="834"/>
      <c r="Q325" s="834"/>
      <c r="R325" s="834"/>
      <c r="S325" s="835"/>
    </row>
    <row r="326" spans="1:19" x14ac:dyDescent="0.2">
      <c r="A326" s="833" t="s">
        <v>362</v>
      </c>
      <c r="B326" s="834"/>
      <c r="C326" s="834"/>
      <c r="D326" s="834"/>
      <c r="E326" s="834"/>
      <c r="F326" s="834"/>
      <c r="G326" s="834"/>
      <c r="H326" s="834"/>
      <c r="I326" s="834"/>
      <c r="J326" s="834"/>
      <c r="K326" s="834"/>
      <c r="L326" s="834"/>
      <c r="M326" s="834"/>
      <c r="N326" s="834"/>
      <c r="O326" s="834"/>
      <c r="P326" s="834"/>
      <c r="Q326" s="834"/>
      <c r="R326" s="834"/>
      <c r="S326" s="835"/>
    </row>
    <row r="327" spans="1:19" x14ac:dyDescent="0.2">
      <c r="A327" s="833" t="s">
        <v>363</v>
      </c>
      <c r="B327" s="834"/>
      <c r="C327" s="834"/>
      <c r="D327" s="834"/>
      <c r="E327" s="834"/>
      <c r="F327" s="834"/>
      <c r="G327" s="834"/>
      <c r="H327" s="834"/>
      <c r="I327" s="834"/>
      <c r="J327" s="834"/>
      <c r="K327" s="834"/>
      <c r="L327" s="834"/>
      <c r="M327" s="834"/>
      <c r="N327" s="834"/>
      <c r="O327" s="834"/>
      <c r="P327" s="834"/>
      <c r="Q327" s="834"/>
      <c r="R327" s="834"/>
      <c r="S327" s="835"/>
    </row>
    <row r="328" spans="1:19" x14ac:dyDescent="0.2">
      <c r="A328" s="833" t="s">
        <v>364</v>
      </c>
      <c r="B328" s="834"/>
      <c r="C328" s="834"/>
      <c r="D328" s="834"/>
      <c r="E328" s="834"/>
      <c r="F328" s="834"/>
      <c r="G328" s="834"/>
      <c r="H328" s="834"/>
      <c r="I328" s="834"/>
      <c r="J328" s="834"/>
      <c r="K328" s="834"/>
      <c r="L328" s="834"/>
      <c r="M328" s="834"/>
      <c r="N328" s="834"/>
      <c r="O328" s="834"/>
      <c r="P328" s="834"/>
      <c r="Q328" s="834"/>
      <c r="R328" s="834"/>
      <c r="S328" s="835"/>
    </row>
    <row r="329" spans="1:19" x14ac:dyDescent="0.2">
      <c r="A329" s="833" t="s">
        <v>365</v>
      </c>
      <c r="B329" s="834"/>
      <c r="C329" s="834"/>
      <c r="D329" s="834"/>
      <c r="E329" s="834"/>
      <c r="F329" s="834"/>
      <c r="G329" s="834"/>
      <c r="H329" s="834"/>
      <c r="I329" s="834"/>
      <c r="J329" s="834"/>
      <c r="K329" s="834"/>
      <c r="L329" s="834"/>
      <c r="M329" s="834"/>
      <c r="N329" s="834"/>
      <c r="O329" s="834"/>
      <c r="P329" s="834"/>
      <c r="Q329" s="834"/>
      <c r="R329" s="834"/>
      <c r="S329" s="835"/>
    </row>
    <row r="330" spans="1:19" x14ac:dyDescent="0.2">
      <c r="A330" s="836" t="s">
        <v>366</v>
      </c>
      <c r="B330" s="837"/>
      <c r="C330" s="837"/>
      <c r="D330" s="837"/>
      <c r="E330" s="837"/>
      <c r="F330" s="837"/>
      <c r="G330" s="837"/>
      <c r="H330" s="837"/>
      <c r="I330" s="837"/>
      <c r="J330" s="837"/>
      <c r="K330" s="837"/>
      <c r="L330" s="837"/>
      <c r="M330" s="837"/>
      <c r="N330" s="837"/>
      <c r="O330" s="837"/>
      <c r="P330" s="837"/>
      <c r="Q330" s="837"/>
      <c r="R330" s="837"/>
      <c r="S330" s="838"/>
    </row>
    <row r="331" spans="1:19" ht="30" customHeight="1" x14ac:dyDescent="0.2">
      <c r="A331" s="827" t="s">
        <v>41</v>
      </c>
      <c r="B331" s="828"/>
      <c r="C331" s="829"/>
      <c r="D331" s="827" t="s">
        <v>42</v>
      </c>
      <c r="E331" s="829"/>
      <c r="F331" s="827" t="s">
        <v>43</v>
      </c>
      <c r="G331" s="828"/>
      <c r="H331" s="829"/>
      <c r="I331" s="827" t="s">
        <v>44</v>
      </c>
      <c r="J331" s="829"/>
      <c r="K331" s="827" t="s">
        <v>45</v>
      </c>
      <c r="L331" s="828"/>
      <c r="M331" s="828"/>
      <c r="N331" s="829"/>
      <c r="O331" s="962" t="s">
        <v>46</v>
      </c>
      <c r="P331" s="963"/>
      <c r="Q331" s="964"/>
      <c r="R331" s="827" t="s">
        <v>47</v>
      </c>
      <c r="S331" s="829"/>
    </row>
    <row r="332" spans="1:19" ht="25.5" customHeight="1" x14ac:dyDescent="0.2">
      <c r="A332" s="1506" t="s">
        <v>48</v>
      </c>
      <c r="B332" s="1506" t="s">
        <v>49</v>
      </c>
      <c r="C332" s="1506" t="s">
        <v>321</v>
      </c>
      <c r="D332" s="1506" t="s">
        <v>51</v>
      </c>
      <c r="E332" s="1506" t="s">
        <v>52</v>
      </c>
      <c r="F332" s="1509" t="s">
        <v>53</v>
      </c>
      <c r="G332" s="1510"/>
      <c r="H332" s="1511"/>
      <c r="I332" s="1506" t="s">
        <v>54</v>
      </c>
      <c r="J332" s="1506" t="s">
        <v>55</v>
      </c>
      <c r="K332" s="1509" t="s">
        <v>56</v>
      </c>
      <c r="L332" s="1511"/>
      <c r="M332" s="1509" t="s">
        <v>57</v>
      </c>
      <c r="N332" s="1511"/>
      <c r="O332" s="1506" t="s">
        <v>58</v>
      </c>
      <c r="P332" s="1506" t="s">
        <v>59</v>
      </c>
      <c r="Q332" s="1506" t="s">
        <v>60</v>
      </c>
      <c r="R332" s="1506" t="s">
        <v>61</v>
      </c>
      <c r="S332" s="1506" t="s">
        <v>62</v>
      </c>
    </row>
    <row r="333" spans="1:19" ht="65.25" customHeight="1" x14ac:dyDescent="0.2">
      <c r="A333" s="1507"/>
      <c r="B333" s="1507"/>
      <c r="C333" s="1507"/>
      <c r="D333" s="1507"/>
      <c r="E333" s="1507"/>
      <c r="F333" s="66" t="s">
        <v>63</v>
      </c>
      <c r="G333" s="66" t="s">
        <v>64</v>
      </c>
      <c r="H333" s="66" t="s">
        <v>65</v>
      </c>
      <c r="I333" s="1507"/>
      <c r="J333" s="1507"/>
      <c r="K333" s="67" t="s">
        <v>66</v>
      </c>
      <c r="L333" s="67" t="s">
        <v>67</v>
      </c>
      <c r="M333" s="67" t="s">
        <v>68</v>
      </c>
      <c r="N333" s="67" t="s">
        <v>67</v>
      </c>
      <c r="O333" s="1507"/>
      <c r="P333" s="1507"/>
      <c r="Q333" s="1507"/>
      <c r="R333" s="1507"/>
      <c r="S333" s="1507"/>
    </row>
    <row r="334" spans="1:19" x14ac:dyDescent="0.2">
      <c r="A334" s="965" t="s">
        <v>69</v>
      </c>
      <c r="B334" s="966"/>
      <c r="C334" s="966"/>
      <c r="D334" s="966"/>
      <c r="E334" s="966"/>
      <c r="F334" s="966"/>
      <c r="G334" s="966"/>
      <c r="H334" s="966"/>
      <c r="I334" s="966"/>
      <c r="J334" s="966"/>
      <c r="K334" s="966"/>
      <c r="L334" s="966"/>
      <c r="M334" s="966"/>
      <c r="N334" s="966"/>
      <c r="O334" s="966"/>
      <c r="P334" s="966"/>
      <c r="Q334" s="966"/>
      <c r="R334" s="966"/>
      <c r="S334" s="967"/>
    </row>
    <row r="335" spans="1:19" s="47" customFormat="1" x14ac:dyDescent="0.2">
      <c r="A335" s="19">
        <v>0</v>
      </c>
      <c r="B335" s="19">
        <v>0</v>
      </c>
      <c r="C335" s="19">
        <v>0</v>
      </c>
      <c r="D335" s="19">
        <v>0</v>
      </c>
      <c r="E335" s="19">
        <v>0</v>
      </c>
      <c r="F335" s="19">
        <v>0</v>
      </c>
      <c r="G335" s="19">
        <v>0</v>
      </c>
      <c r="H335" s="19">
        <v>0</v>
      </c>
      <c r="I335" s="19">
        <v>0</v>
      </c>
      <c r="J335" s="19">
        <v>0</v>
      </c>
      <c r="K335" s="19">
        <v>0</v>
      </c>
      <c r="L335" s="19">
        <v>0</v>
      </c>
      <c r="M335" s="19">
        <v>0</v>
      </c>
      <c r="N335" s="19">
        <v>0</v>
      </c>
      <c r="O335" s="19">
        <v>0</v>
      </c>
      <c r="P335" s="19">
        <v>0</v>
      </c>
      <c r="Q335" s="19">
        <v>0</v>
      </c>
      <c r="R335" s="19">
        <v>0</v>
      </c>
      <c r="S335" s="19">
        <v>0</v>
      </c>
    </row>
    <row r="336" spans="1:19" x14ac:dyDescent="0.2">
      <c r="A336" s="965" t="s">
        <v>70</v>
      </c>
      <c r="B336" s="966"/>
      <c r="C336" s="966"/>
      <c r="D336" s="966"/>
      <c r="E336" s="966"/>
      <c r="F336" s="966"/>
      <c r="G336" s="966"/>
      <c r="H336" s="966"/>
      <c r="I336" s="966"/>
      <c r="J336" s="966"/>
      <c r="K336" s="966"/>
      <c r="L336" s="966"/>
      <c r="M336" s="966"/>
      <c r="N336" s="966"/>
      <c r="O336" s="966"/>
      <c r="P336" s="966"/>
      <c r="Q336" s="966"/>
      <c r="R336" s="966"/>
      <c r="S336" s="967"/>
    </row>
    <row r="337" spans="1:19" s="369" customFormat="1" x14ac:dyDescent="0.2">
      <c r="A337" s="19">
        <v>0</v>
      </c>
      <c r="B337" s="19">
        <v>0</v>
      </c>
      <c r="C337" s="19">
        <v>0</v>
      </c>
      <c r="D337" s="19">
        <v>0</v>
      </c>
      <c r="E337" s="19">
        <v>0</v>
      </c>
      <c r="F337" s="19">
        <v>0</v>
      </c>
      <c r="G337" s="19">
        <v>0</v>
      </c>
      <c r="H337" s="19">
        <v>0</v>
      </c>
      <c r="I337" s="19">
        <v>0</v>
      </c>
      <c r="J337" s="19">
        <v>0</v>
      </c>
      <c r="K337" s="19">
        <v>0</v>
      </c>
      <c r="L337" s="19">
        <v>0</v>
      </c>
      <c r="M337" s="19">
        <v>0</v>
      </c>
      <c r="N337" s="19">
        <v>0</v>
      </c>
      <c r="O337" s="19">
        <v>0</v>
      </c>
      <c r="P337" s="19">
        <v>0</v>
      </c>
      <c r="Q337" s="19">
        <v>0</v>
      </c>
      <c r="R337" s="19">
        <v>0</v>
      </c>
      <c r="S337" s="19">
        <v>0</v>
      </c>
    </row>
    <row r="338" spans="1:19" x14ac:dyDescent="0.2">
      <c r="A338" s="965" t="s">
        <v>71</v>
      </c>
      <c r="B338" s="966"/>
      <c r="C338" s="966"/>
      <c r="D338" s="966"/>
      <c r="E338" s="966"/>
      <c r="F338" s="966"/>
      <c r="G338" s="966"/>
      <c r="H338" s="966"/>
      <c r="I338" s="966"/>
      <c r="J338" s="966"/>
      <c r="K338" s="966"/>
      <c r="L338" s="966"/>
      <c r="M338" s="966"/>
      <c r="N338" s="966"/>
      <c r="O338" s="966"/>
      <c r="P338" s="966"/>
      <c r="Q338" s="966"/>
      <c r="R338" s="966"/>
      <c r="S338" s="967"/>
    </row>
    <row r="339" spans="1:19" s="483" customFormat="1" x14ac:dyDescent="0.2">
      <c r="A339" s="19">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x14ac:dyDescent="0.2">
      <c r="A340" s="965" t="s">
        <v>72</v>
      </c>
      <c r="B340" s="966"/>
      <c r="C340" s="966"/>
      <c r="D340" s="966"/>
      <c r="E340" s="966"/>
      <c r="F340" s="966"/>
      <c r="G340" s="966"/>
      <c r="H340" s="966"/>
      <c r="I340" s="966"/>
      <c r="J340" s="966"/>
      <c r="K340" s="966"/>
      <c r="L340" s="966"/>
      <c r="M340" s="966"/>
      <c r="N340" s="966"/>
      <c r="O340" s="966"/>
      <c r="P340" s="966"/>
      <c r="Q340" s="966"/>
      <c r="R340" s="966"/>
      <c r="S340" s="967"/>
    </row>
    <row r="341" spans="1:19" s="549" customFormat="1" x14ac:dyDescent="0.2">
      <c r="A341" s="19">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
      <c r="A342" s="965" t="s">
        <v>73</v>
      </c>
      <c r="B342" s="966"/>
      <c r="C342" s="966"/>
      <c r="D342" s="966"/>
      <c r="E342" s="966"/>
      <c r="F342" s="966"/>
      <c r="G342" s="966"/>
      <c r="H342" s="966"/>
      <c r="I342" s="966"/>
      <c r="J342" s="966"/>
      <c r="K342" s="966"/>
      <c r="L342" s="966"/>
      <c r="M342" s="966"/>
      <c r="N342" s="966"/>
      <c r="O342" s="966"/>
      <c r="P342" s="966"/>
      <c r="Q342" s="966"/>
      <c r="R342" s="966"/>
      <c r="S342" s="967"/>
    </row>
    <row r="343" spans="1:19" s="5" customFormat="1" x14ac:dyDescent="0.2">
      <c r="A343" s="19">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
      <c r="A344" s="965" t="s">
        <v>74</v>
      </c>
      <c r="B344" s="966"/>
      <c r="C344" s="966"/>
      <c r="D344" s="966"/>
      <c r="E344" s="966"/>
      <c r="F344" s="966"/>
      <c r="G344" s="966"/>
      <c r="H344" s="966"/>
      <c r="I344" s="966"/>
      <c r="J344" s="966"/>
      <c r="K344" s="966"/>
      <c r="L344" s="966"/>
      <c r="M344" s="966"/>
      <c r="N344" s="966"/>
      <c r="O344" s="966"/>
      <c r="P344" s="966"/>
      <c r="Q344" s="966"/>
      <c r="R344" s="966"/>
      <c r="S344" s="967"/>
    </row>
    <row r="345" spans="1:19" s="5" customFormat="1" x14ac:dyDescent="0.2">
      <c r="A345" s="19">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
      <c r="A346" s="965" t="s">
        <v>75</v>
      </c>
      <c r="B346" s="966"/>
      <c r="C346" s="966"/>
      <c r="D346" s="966"/>
      <c r="E346" s="966"/>
      <c r="F346" s="966"/>
      <c r="G346" s="966"/>
      <c r="H346" s="966"/>
      <c r="I346" s="966"/>
      <c r="J346" s="966"/>
      <c r="K346" s="966"/>
      <c r="L346" s="966"/>
      <c r="M346" s="966"/>
      <c r="N346" s="966"/>
      <c r="O346" s="966"/>
      <c r="P346" s="966"/>
      <c r="Q346" s="966"/>
      <c r="R346" s="966"/>
      <c r="S346" s="967"/>
    </row>
    <row r="347" spans="1:19" s="5" customFormat="1" x14ac:dyDescent="0.2">
      <c r="A347" s="19">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
      <c r="A348" s="965" t="s">
        <v>76</v>
      </c>
      <c r="B348" s="966"/>
      <c r="C348" s="966"/>
      <c r="D348" s="966"/>
      <c r="E348" s="966"/>
      <c r="F348" s="966"/>
      <c r="G348" s="966"/>
      <c r="H348" s="966"/>
      <c r="I348" s="966"/>
      <c r="J348" s="966"/>
      <c r="K348" s="966"/>
      <c r="L348" s="966"/>
      <c r="M348" s="966"/>
      <c r="N348" s="966"/>
      <c r="O348" s="966"/>
      <c r="P348" s="966"/>
      <c r="Q348" s="966"/>
      <c r="R348" s="966"/>
      <c r="S348" s="967"/>
    </row>
    <row r="349" spans="1:19" s="5" customFormat="1" x14ac:dyDescent="0.2">
      <c r="A349" s="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
      <c r="A350" s="965" t="s">
        <v>77</v>
      </c>
      <c r="B350" s="966"/>
      <c r="C350" s="966"/>
      <c r="D350" s="966"/>
      <c r="E350" s="966"/>
      <c r="F350" s="966"/>
      <c r="G350" s="966"/>
      <c r="H350" s="966"/>
      <c r="I350" s="966"/>
      <c r="J350" s="966"/>
      <c r="K350" s="966"/>
      <c r="L350" s="966"/>
      <c r="M350" s="966"/>
      <c r="N350" s="966"/>
      <c r="O350" s="966"/>
      <c r="P350" s="966"/>
      <c r="Q350" s="966"/>
      <c r="R350" s="966"/>
      <c r="S350" s="967"/>
    </row>
    <row r="351" spans="1:19" s="5" customFormat="1" x14ac:dyDescent="0.2">
      <c r="A351" s="1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x14ac:dyDescent="0.2">
      <c r="A352" s="965" t="s">
        <v>78</v>
      </c>
      <c r="B352" s="966"/>
      <c r="C352" s="966"/>
      <c r="D352" s="966"/>
      <c r="E352" s="966"/>
      <c r="F352" s="966"/>
      <c r="G352" s="966"/>
      <c r="H352" s="966"/>
      <c r="I352" s="966"/>
      <c r="J352" s="966"/>
      <c r="K352" s="966"/>
      <c r="L352" s="966"/>
      <c r="M352" s="966"/>
      <c r="N352" s="966"/>
      <c r="O352" s="966"/>
      <c r="P352" s="966"/>
      <c r="Q352" s="966"/>
      <c r="R352" s="966"/>
      <c r="S352" s="967"/>
    </row>
    <row r="353" spans="1:19" s="5" customFormat="1" x14ac:dyDescent="0.2">
      <c r="A353" s="19">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row>
    <row r="354" spans="1:19" x14ac:dyDescent="0.2">
      <c r="A354" s="965" t="s">
        <v>79</v>
      </c>
      <c r="B354" s="966"/>
      <c r="C354" s="966"/>
      <c r="D354" s="966"/>
      <c r="E354" s="966"/>
      <c r="F354" s="966"/>
      <c r="G354" s="966"/>
      <c r="H354" s="966"/>
      <c r="I354" s="966"/>
      <c r="J354" s="966"/>
      <c r="K354" s="966"/>
      <c r="L354" s="966"/>
      <c r="M354" s="966"/>
      <c r="N354" s="966"/>
      <c r="O354" s="966"/>
      <c r="P354" s="966"/>
      <c r="Q354" s="966"/>
      <c r="R354" s="966"/>
      <c r="S354" s="967"/>
    </row>
    <row r="355" spans="1:19" s="5" customFormat="1" x14ac:dyDescent="0.2">
      <c r="A355" s="19">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x14ac:dyDescent="0.2">
      <c r="A356" s="965" t="s">
        <v>80</v>
      </c>
      <c r="B356" s="966"/>
      <c r="C356" s="966"/>
      <c r="D356" s="966"/>
      <c r="E356" s="966"/>
      <c r="F356" s="966"/>
      <c r="G356" s="966"/>
      <c r="H356" s="966"/>
      <c r="I356" s="966"/>
      <c r="J356" s="966"/>
      <c r="K356" s="966"/>
      <c r="L356" s="966"/>
      <c r="M356" s="966"/>
      <c r="N356" s="966"/>
      <c r="O356" s="966"/>
      <c r="P356" s="966"/>
      <c r="Q356" s="966"/>
      <c r="R356" s="966"/>
      <c r="S356" s="967"/>
    </row>
    <row r="357" spans="1:19" s="5" customFormat="1" x14ac:dyDescent="0.2">
      <c r="A357" s="19">
        <v>0</v>
      </c>
      <c r="B357" s="19">
        <v>0</v>
      </c>
      <c r="C357" s="19">
        <v>0</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row>
    <row r="358" spans="1:19" x14ac:dyDescent="0.2">
      <c r="A358" s="846" t="s">
        <v>181</v>
      </c>
      <c r="B358" s="846"/>
      <c r="C358" s="846"/>
      <c r="D358" s="846"/>
      <c r="E358" s="846"/>
      <c r="F358" s="846"/>
      <c r="G358" s="846"/>
      <c r="H358" s="846"/>
      <c r="I358" s="846"/>
      <c r="J358" s="846"/>
      <c r="K358" s="846"/>
      <c r="L358" s="846"/>
      <c r="M358" s="846"/>
      <c r="N358" s="846"/>
      <c r="O358" s="846"/>
      <c r="P358" s="846"/>
      <c r="Q358" s="846"/>
      <c r="R358" s="846"/>
      <c r="S358" s="847"/>
    </row>
    <row r="359" spans="1:19" x14ac:dyDescent="0.2">
      <c r="A359" s="28">
        <f>SUM(A357,A355,A353,A351,A349,A347,A345,A343,A341,A339,A337,A335)</f>
        <v>0</v>
      </c>
      <c r="B359" s="436">
        <f t="shared" ref="B359:S359" si="8">SUM(B357,B355,B353,B351,B349,B347,B345,B343,B341,B339,B337,B335)</f>
        <v>0</v>
      </c>
      <c r="C359" s="436">
        <f t="shared" si="8"/>
        <v>0</v>
      </c>
      <c r="D359" s="436">
        <f t="shared" si="8"/>
        <v>0</v>
      </c>
      <c r="E359" s="436">
        <f t="shared" si="8"/>
        <v>0</v>
      </c>
      <c r="F359" s="436">
        <f t="shared" si="8"/>
        <v>0</v>
      </c>
      <c r="G359" s="436">
        <f t="shared" si="8"/>
        <v>0</v>
      </c>
      <c r="H359" s="436">
        <f t="shared" si="8"/>
        <v>0</v>
      </c>
      <c r="I359" s="436">
        <f t="shared" si="8"/>
        <v>0</v>
      </c>
      <c r="J359" s="436">
        <f t="shared" si="8"/>
        <v>0</v>
      </c>
      <c r="K359" s="436">
        <f t="shared" si="8"/>
        <v>0</v>
      </c>
      <c r="L359" s="436">
        <f t="shared" si="8"/>
        <v>0</v>
      </c>
      <c r="M359" s="436">
        <f t="shared" si="8"/>
        <v>0</v>
      </c>
      <c r="N359" s="436">
        <f t="shared" si="8"/>
        <v>0</v>
      </c>
      <c r="O359" s="436">
        <f t="shared" si="8"/>
        <v>0</v>
      </c>
      <c r="P359" s="436">
        <f t="shared" si="8"/>
        <v>0</v>
      </c>
      <c r="Q359" s="436">
        <f t="shared" si="8"/>
        <v>0</v>
      </c>
      <c r="R359" s="436">
        <f t="shared" si="8"/>
        <v>0</v>
      </c>
      <c r="S359" s="436">
        <f t="shared" si="8"/>
        <v>0</v>
      </c>
    </row>
    <row r="360" spans="1:19" x14ac:dyDescent="0.2">
      <c r="A360" s="5"/>
      <c r="B360" s="5"/>
      <c r="C360" s="5"/>
      <c r="D360" s="5"/>
      <c r="E360" s="5"/>
      <c r="F360" s="5"/>
      <c r="G360" s="5"/>
      <c r="H360" s="5"/>
      <c r="I360" s="5"/>
      <c r="J360" s="5"/>
      <c r="K360" s="5"/>
      <c r="L360" s="5"/>
      <c r="M360" s="5"/>
      <c r="N360" s="5"/>
      <c r="O360" s="5"/>
      <c r="P360" s="5"/>
      <c r="Q360" s="5"/>
      <c r="R360" s="5"/>
      <c r="S360" s="5"/>
    </row>
    <row r="361" spans="1:19" ht="20.25" customHeight="1" x14ac:dyDescent="0.2">
      <c r="A361" s="854" t="s">
        <v>460</v>
      </c>
      <c r="B361" s="855"/>
      <c r="C361" s="855"/>
      <c r="D361" s="855"/>
      <c r="E361" s="855"/>
      <c r="F361" s="855"/>
      <c r="G361" s="855"/>
      <c r="H361" s="855"/>
      <c r="I361" s="855"/>
      <c r="J361" s="855"/>
      <c r="K361" s="855"/>
      <c r="L361" s="855"/>
      <c r="M361" s="855"/>
      <c r="N361" s="855"/>
      <c r="O361" s="855"/>
      <c r="P361" s="855"/>
      <c r="Q361" s="855"/>
      <c r="R361" s="855"/>
      <c r="S361" s="856"/>
    </row>
    <row r="362" spans="1:19" x14ac:dyDescent="0.2">
      <c r="A362" s="833" t="s">
        <v>173</v>
      </c>
      <c r="B362" s="957"/>
      <c r="C362" s="957"/>
      <c r="D362" s="957"/>
      <c r="E362" s="957"/>
      <c r="F362" s="957"/>
      <c r="G362" s="957"/>
      <c r="H362" s="957"/>
      <c r="I362" s="957"/>
      <c r="J362" s="957"/>
      <c r="K362" s="957"/>
      <c r="L362" s="957"/>
      <c r="M362" s="957"/>
      <c r="N362" s="957"/>
      <c r="O362" s="957"/>
      <c r="P362" s="957"/>
      <c r="Q362" s="957"/>
      <c r="R362" s="957"/>
      <c r="S362" s="958"/>
    </row>
    <row r="363" spans="1:19" x14ac:dyDescent="0.2">
      <c r="A363" s="833" t="s">
        <v>83</v>
      </c>
      <c r="B363" s="834"/>
      <c r="C363" s="834"/>
      <c r="D363" s="834"/>
      <c r="E363" s="834"/>
      <c r="F363" s="834"/>
      <c r="G363" s="834"/>
      <c r="H363" s="834"/>
      <c r="I363" s="834"/>
      <c r="J363" s="834"/>
      <c r="K363" s="834"/>
      <c r="L363" s="834"/>
      <c r="M363" s="834"/>
      <c r="N363" s="834"/>
      <c r="O363" s="834"/>
      <c r="P363" s="834"/>
      <c r="Q363" s="834"/>
      <c r="R363" s="834"/>
      <c r="S363" s="835"/>
    </row>
    <row r="364" spans="1:19" x14ac:dyDescent="0.2">
      <c r="A364" s="833" t="s">
        <v>367</v>
      </c>
      <c r="B364" s="834"/>
      <c r="C364" s="834"/>
      <c r="D364" s="834"/>
      <c r="E364" s="834"/>
      <c r="F364" s="834"/>
      <c r="G364" s="834"/>
      <c r="H364" s="834"/>
      <c r="I364" s="834"/>
      <c r="J364" s="834"/>
      <c r="K364" s="834"/>
      <c r="L364" s="834"/>
      <c r="M364" s="834"/>
      <c r="N364" s="834"/>
      <c r="O364" s="834"/>
      <c r="P364" s="834"/>
      <c r="Q364" s="834"/>
      <c r="R364" s="834"/>
      <c r="S364" s="835"/>
    </row>
    <row r="365" spans="1:19" x14ac:dyDescent="0.2">
      <c r="A365" s="833" t="s">
        <v>368</v>
      </c>
      <c r="B365" s="834"/>
      <c r="C365" s="834"/>
      <c r="D365" s="834"/>
      <c r="E365" s="834"/>
      <c r="F365" s="834"/>
      <c r="G365" s="834"/>
      <c r="H365" s="834"/>
      <c r="I365" s="834"/>
      <c r="J365" s="834"/>
      <c r="K365" s="834"/>
      <c r="L365" s="834"/>
      <c r="M365" s="834"/>
      <c r="N365" s="834"/>
      <c r="O365" s="834"/>
      <c r="P365" s="834"/>
      <c r="Q365" s="834"/>
      <c r="R365" s="834"/>
      <c r="S365" s="835"/>
    </row>
    <row r="366" spans="1:19" x14ac:dyDescent="0.2">
      <c r="A366" s="833" t="s">
        <v>369</v>
      </c>
      <c r="B366" s="834"/>
      <c r="C366" s="834"/>
      <c r="D366" s="834"/>
      <c r="E366" s="834"/>
      <c r="F366" s="834"/>
      <c r="G366" s="834"/>
      <c r="H366" s="834"/>
      <c r="I366" s="834"/>
      <c r="J366" s="834"/>
      <c r="K366" s="834"/>
      <c r="L366" s="834"/>
      <c r="M366" s="834"/>
      <c r="N366" s="834"/>
      <c r="O366" s="834"/>
      <c r="P366" s="834"/>
      <c r="Q366" s="834"/>
      <c r="R366" s="834"/>
      <c r="S366" s="835"/>
    </row>
    <row r="367" spans="1:19" x14ac:dyDescent="0.2">
      <c r="A367" s="833" t="s">
        <v>370</v>
      </c>
      <c r="B367" s="834"/>
      <c r="C367" s="834"/>
      <c r="D367" s="834"/>
      <c r="E367" s="834"/>
      <c r="F367" s="834"/>
      <c r="G367" s="834"/>
      <c r="H367" s="834"/>
      <c r="I367" s="834"/>
      <c r="J367" s="834"/>
      <c r="K367" s="834"/>
      <c r="L367" s="834"/>
      <c r="M367" s="834"/>
      <c r="N367" s="834"/>
      <c r="O367" s="834"/>
      <c r="P367" s="834"/>
      <c r="Q367" s="834"/>
      <c r="R367" s="834"/>
      <c r="S367" s="835"/>
    </row>
    <row r="368" spans="1:19" x14ac:dyDescent="0.2">
      <c r="A368" s="833" t="s">
        <v>371</v>
      </c>
      <c r="B368" s="834"/>
      <c r="C368" s="834"/>
      <c r="D368" s="834"/>
      <c r="E368" s="834"/>
      <c r="F368" s="834"/>
      <c r="G368" s="834"/>
      <c r="H368" s="834"/>
      <c r="I368" s="834"/>
      <c r="J368" s="834"/>
      <c r="K368" s="834"/>
      <c r="L368" s="834"/>
      <c r="M368" s="834"/>
      <c r="N368" s="834"/>
      <c r="O368" s="834"/>
      <c r="P368" s="834"/>
      <c r="Q368" s="834"/>
      <c r="R368" s="834"/>
      <c r="S368" s="835"/>
    </row>
    <row r="369" spans="1:19" x14ac:dyDescent="0.2">
      <c r="A369" s="833" t="s">
        <v>200</v>
      </c>
      <c r="B369" s="834"/>
      <c r="C369" s="834"/>
      <c r="D369" s="834"/>
      <c r="E369" s="834"/>
      <c r="F369" s="834"/>
      <c r="G369" s="834"/>
      <c r="H369" s="834"/>
      <c r="I369" s="834"/>
      <c r="J369" s="834"/>
      <c r="K369" s="834"/>
      <c r="L369" s="834"/>
      <c r="M369" s="834"/>
      <c r="N369" s="834"/>
      <c r="O369" s="834"/>
      <c r="P369" s="834"/>
      <c r="Q369" s="834"/>
      <c r="R369" s="834"/>
      <c r="S369" s="835"/>
    </row>
    <row r="370" spans="1:19" x14ac:dyDescent="0.2">
      <c r="A370" s="836" t="s">
        <v>372</v>
      </c>
      <c r="B370" s="837"/>
      <c r="C370" s="837"/>
      <c r="D370" s="837"/>
      <c r="E370" s="837"/>
      <c r="F370" s="837"/>
      <c r="G370" s="837"/>
      <c r="H370" s="837"/>
      <c r="I370" s="837"/>
      <c r="J370" s="837"/>
      <c r="K370" s="837"/>
      <c r="L370" s="837"/>
      <c r="M370" s="837"/>
      <c r="N370" s="837"/>
      <c r="O370" s="837"/>
      <c r="P370" s="837"/>
      <c r="Q370" s="837"/>
      <c r="R370" s="837"/>
      <c r="S370" s="838"/>
    </row>
    <row r="371" spans="1:19" ht="27.75" customHeight="1" x14ac:dyDescent="0.2">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29.25" customHeight="1" x14ac:dyDescent="0.2">
      <c r="A372" s="1506" t="s">
        <v>48</v>
      </c>
      <c r="B372" s="1506" t="s">
        <v>49</v>
      </c>
      <c r="C372" s="1506" t="s">
        <v>321</v>
      </c>
      <c r="D372" s="1506" t="s">
        <v>51</v>
      </c>
      <c r="E372" s="1506" t="s">
        <v>52</v>
      </c>
      <c r="F372" s="1509" t="s">
        <v>53</v>
      </c>
      <c r="G372" s="1510"/>
      <c r="H372" s="1511"/>
      <c r="I372" s="1506" t="s">
        <v>54</v>
      </c>
      <c r="J372" s="1506" t="s">
        <v>55</v>
      </c>
      <c r="K372" s="1509" t="s">
        <v>56</v>
      </c>
      <c r="L372" s="1511"/>
      <c r="M372" s="1509" t="s">
        <v>57</v>
      </c>
      <c r="N372" s="1511"/>
      <c r="O372" s="1506" t="s">
        <v>58</v>
      </c>
      <c r="P372" s="1506" t="s">
        <v>59</v>
      </c>
      <c r="Q372" s="1506" t="s">
        <v>60</v>
      </c>
      <c r="R372" s="1506" t="s">
        <v>61</v>
      </c>
      <c r="S372" s="1506" t="s">
        <v>62</v>
      </c>
    </row>
    <row r="373" spans="1:19" ht="48" customHeight="1" x14ac:dyDescent="0.2">
      <c r="A373" s="1507"/>
      <c r="B373" s="1507"/>
      <c r="C373" s="1512"/>
      <c r="D373" s="1507"/>
      <c r="E373" s="1507"/>
      <c r="F373" s="66" t="s">
        <v>63</v>
      </c>
      <c r="G373" s="66" t="s">
        <v>64</v>
      </c>
      <c r="H373" s="66" t="s">
        <v>65</v>
      </c>
      <c r="I373" s="1507"/>
      <c r="J373" s="1507"/>
      <c r="K373" s="67" t="s">
        <v>66</v>
      </c>
      <c r="L373" s="67" t="s">
        <v>67</v>
      </c>
      <c r="M373" s="67" t="s">
        <v>68</v>
      </c>
      <c r="N373" s="67" t="s">
        <v>67</v>
      </c>
      <c r="O373" s="1507"/>
      <c r="P373" s="1507"/>
      <c r="Q373" s="1507"/>
      <c r="R373" s="1507"/>
      <c r="S373" s="1507"/>
    </row>
    <row r="374" spans="1:19" x14ac:dyDescent="0.2">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s="47" customFormat="1" x14ac:dyDescent="0.2">
      <c r="A375" s="19">
        <v>0</v>
      </c>
      <c r="B375" s="19">
        <v>0</v>
      </c>
      <c r="C375" s="19">
        <v>20</v>
      </c>
      <c r="D375" s="19">
        <v>19</v>
      </c>
      <c r="E375" s="19">
        <v>1</v>
      </c>
      <c r="F375" s="19">
        <v>4</v>
      </c>
      <c r="G375" s="19">
        <v>0</v>
      </c>
      <c r="H375" s="19">
        <v>16</v>
      </c>
      <c r="I375" s="19">
        <v>20</v>
      </c>
      <c r="J375" s="19">
        <v>0</v>
      </c>
      <c r="K375" s="19">
        <v>0</v>
      </c>
      <c r="L375" s="19">
        <v>0</v>
      </c>
      <c r="M375" s="19">
        <v>0</v>
      </c>
      <c r="N375" s="19">
        <v>0</v>
      </c>
      <c r="O375" s="19">
        <v>16</v>
      </c>
      <c r="P375" s="19">
        <v>0</v>
      </c>
      <c r="Q375" s="19">
        <v>4</v>
      </c>
      <c r="R375" s="19">
        <v>0</v>
      </c>
      <c r="S375" s="19">
        <v>0</v>
      </c>
    </row>
    <row r="376" spans="1:19" x14ac:dyDescent="0.2">
      <c r="A376" s="826" t="s">
        <v>70</v>
      </c>
      <c r="B376" s="826"/>
      <c r="C376" s="826"/>
      <c r="D376" s="826"/>
      <c r="E376" s="826"/>
      <c r="F376" s="826"/>
      <c r="G376" s="826"/>
      <c r="H376" s="826"/>
      <c r="I376" s="826"/>
      <c r="J376" s="826"/>
      <c r="K376" s="826"/>
      <c r="L376" s="826"/>
      <c r="M376" s="826"/>
      <c r="N376" s="826"/>
      <c r="O376" s="826"/>
      <c r="P376" s="826"/>
      <c r="Q376" s="826"/>
      <c r="R376" s="826"/>
      <c r="S376" s="826"/>
    </row>
    <row r="377" spans="1:19" s="5" customFormat="1" x14ac:dyDescent="0.2">
      <c r="A377" s="19">
        <v>0</v>
      </c>
      <c r="B377" s="19">
        <v>49</v>
      </c>
      <c r="C377" s="19">
        <v>49</v>
      </c>
      <c r="D377" s="19">
        <v>45</v>
      </c>
      <c r="E377" s="19">
        <v>4</v>
      </c>
      <c r="F377" s="19">
        <v>27</v>
      </c>
      <c r="G377" s="19">
        <v>2</v>
      </c>
      <c r="H377" s="19">
        <v>20</v>
      </c>
      <c r="I377" s="19">
        <v>49</v>
      </c>
      <c r="J377" s="19">
        <v>0</v>
      </c>
      <c r="K377" s="19">
        <v>0</v>
      </c>
      <c r="L377" s="19">
        <v>0</v>
      </c>
      <c r="M377" s="19">
        <v>0</v>
      </c>
      <c r="N377" s="19">
        <v>0</v>
      </c>
      <c r="O377" s="19">
        <v>47</v>
      </c>
      <c r="P377" s="19">
        <v>0</v>
      </c>
      <c r="Q377" s="19">
        <v>2</v>
      </c>
      <c r="R377" s="19">
        <v>0</v>
      </c>
      <c r="S377" s="19">
        <v>0</v>
      </c>
    </row>
    <row r="378" spans="1:19" x14ac:dyDescent="0.2">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5" customFormat="1" x14ac:dyDescent="0.2">
      <c r="A379" s="19">
        <v>0</v>
      </c>
      <c r="B379" s="19">
        <v>57</v>
      </c>
      <c r="C379" s="19">
        <v>57</v>
      </c>
      <c r="D379" s="19">
        <v>47</v>
      </c>
      <c r="E379" s="19">
        <v>10</v>
      </c>
      <c r="F379" s="19">
        <v>7</v>
      </c>
      <c r="G379" s="19">
        <v>3</v>
      </c>
      <c r="H379" s="19">
        <v>47</v>
      </c>
      <c r="I379" s="19">
        <v>57</v>
      </c>
      <c r="J379" s="81">
        <v>0</v>
      </c>
      <c r="K379" s="19">
        <v>0</v>
      </c>
      <c r="L379" s="19">
        <v>0</v>
      </c>
      <c r="M379" s="19">
        <v>0</v>
      </c>
      <c r="N379" s="19">
        <v>0</v>
      </c>
      <c r="O379" s="19">
        <v>55</v>
      </c>
      <c r="P379" s="19">
        <v>0</v>
      </c>
      <c r="Q379" s="19">
        <v>2</v>
      </c>
      <c r="R379" s="19">
        <v>0</v>
      </c>
      <c r="S379" s="19">
        <v>0</v>
      </c>
    </row>
    <row r="380" spans="1:19" x14ac:dyDescent="0.2">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5" customFormat="1" x14ac:dyDescent="0.2">
      <c r="A381" s="19">
        <v>0</v>
      </c>
      <c r="B381" s="19">
        <v>42</v>
      </c>
      <c r="C381" s="19">
        <v>42</v>
      </c>
      <c r="D381" s="19">
        <v>34</v>
      </c>
      <c r="E381" s="19">
        <v>8</v>
      </c>
      <c r="F381" s="19">
        <v>15</v>
      </c>
      <c r="G381" s="19">
        <v>2</v>
      </c>
      <c r="H381" s="19">
        <v>25</v>
      </c>
      <c r="I381" s="19">
        <v>42</v>
      </c>
      <c r="J381" s="19">
        <v>0</v>
      </c>
      <c r="K381" s="19">
        <v>0</v>
      </c>
      <c r="L381" s="19">
        <v>0</v>
      </c>
      <c r="M381" s="19">
        <v>0</v>
      </c>
      <c r="N381" s="19">
        <v>0</v>
      </c>
      <c r="O381" s="19">
        <v>42</v>
      </c>
      <c r="P381" s="19">
        <v>0</v>
      </c>
      <c r="Q381" s="19">
        <v>0</v>
      </c>
      <c r="R381" s="19">
        <v>0</v>
      </c>
      <c r="S381" s="19">
        <v>0</v>
      </c>
    </row>
    <row r="382" spans="1:19" x14ac:dyDescent="0.2">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5" customFormat="1" x14ac:dyDescent="0.2">
      <c r="A383" s="19">
        <v>0</v>
      </c>
      <c r="B383" s="19">
        <v>54</v>
      </c>
      <c r="C383" s="19">
        <v>54</v>
      </c>
      <c r="D383" s="19">
        <v>41</v>
      </c>
      <c r="E383" s="19">
        <v>13</v>
      </c>
      <c r="F383" s="19">
        <v>6</v>
      </c>
      <c r="G383" s="19">
        <v>4</v>
      </c>
      <c r="H383" s="19">
        <v>44</v>
      </c>
      <c r="I383" s="19">
        <v>54</v>
      </c>
      <c r="J383" s="19">
        <v>0</v>
      </c>
      <c r="K383" s="19">
        <v>0</v>
      </c>
      <c r="L383" s="19">
        <v>0</v>
      </c>
      <c r="M383" s="19">
        <v>0</v>
      </c>
      <c r="N383" s="19">
        <v>0</v>
      </c>
      <c r="O383" s="19">
        <v>50</v>
      </c>
      <c r="P383" s="19">
        <v>0</v>
      </c>
      <c r="Q383" s="19">
        <v>4</v>
      </c>
      <c r="R383" s="19">
        <v>0</v>
      </c>
      <c r="S383" s="19">
        <v>0</v>
      </c>
    </row>
    <row r="384" spans="1:19" x14ac:dyDescent="0.2">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s="5" customFormat="1" x14ac:dyDescent="0.2">
      <c r="A385" s="19">
        <v>0</v>
      </c>
      <c r="B385" s="19">
        <v>42</v>
      </c>
      <c r="C385" s="19">
        <v>42</v>
      </c>
      <c r="D385" s="19">
        <v>35</v>
      </c>
      <c r="E385" s="19">
        <v>7</v>
      </c>
      <c r="F385" s="19">
        <v>7</v>
      </c>
      <c r="G385" s="19">
        <v>0</v>
      </c>
      <c r="H385" s="19">
        <v>35</v>
      </c>
      <c r="I385" s="19">
        <v>42</v>
      </c>
      <c r="J385" s="19">
        <v>0</v>
      </c>
      <c r="K385" s="19">
        <v>0</v>
      </c>
      <c r="L385" s="19">
        <v>0</v>
      </c>
      <c r="M385" s="19">
        <v>0</v>
      </c>
      <c r="N385" s="19">
        <v>0</v>
      </c>
      <c r="O385" s="19">
        <v>42</v>
      </c>
      <c r="P385" s="19">
        <v>0</v>
      </c>
      <c r="Q385" s="19">
        <v>0</v>
      </c>
      <c r="R385" s="19">
        <v>0</v>
      </c>
      <c r="S385" s="19">
        <v>0</v>
      </c>
    </row>
    <row r="386" spans="1:19" x14ac:dyDescent="0.2">
      <c r="A386" s="826" t="s">
        <v>373</v>
      </c>
      <c r="B386" s="826"/>
      <c r="C386" s="826"/>
      <c r="D386" s="826"/>
      <c r="E386" s="826"/>
      <c r="F386" s="826"/>
      <c r="G386" s="826"/>
      <c r="H386" s="826"/>
      <c r="I386" s="826"/>
      <c r="J386" s="826"/>
      <c r="K386" s="826"/>
      <c r="L386" s="826"/>
      <c r="M386" s="826"/>
      <c r="N386" s="826"/>
      <c r="O386" s="826"/>
      <c r="P386" s="826"/>
      <c r="Q386" s="826"/>
      <c r="R386" s="826"/>
      <c r="S386" s="826"/>
    </row>
    <row r="387" spans="1:19" s="5" customFormat="1" x14ac:dyDescent="0.2">
      <c r="A387" s="19">
        <v>0</v>
      </c>
      <c r="B387" s="19">
        <v>67</v>
      </c>
      <c r="C387" s="19">
        <v>67</v>
      </c>
      <c r="D387" s="19">
        <v>55</v>
      </c>
      <c r="E387" s="19">
        <v>12</v>
      </c>
      <c r="F387" s="19">
        <v>33</v>
      </c>
      <c r="G387" s="19">
        <v>2</v>
      </c>
      <c r="H387" s="19">
        <v>32</v>
      </c>
      <c r="I387" s="19">
        <v>67</v>
      </c>
      <c r="J387" s="19">
        <v>0</v>
      </c>
      <c r="K387" s="19">
        <v>0</v>
      </c>
      <c r="L387" s="19">
        <v>0</v>
      </c>
      <c r="M387" s="19">
        <v>0</v>
      </c>
      <c r="N387" s="19">
        <v>0</v>
      </c>
      <c r="O387" s="19">
        <v>66</v>
      </c>
      <c r="P387" s="19">
        <v>0</v>
      </c>
      <c r="Q387" s="19">
        <v>1</v>
      </c>
      <c r="R387" s="19">
        <v>0</v>
      </c>
      <c r="S387" s="19">
        <v>0</v>
      </c>
    </row>
    <row r="388" spans="1:19" x14ac:dyDescent="0.2">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5" customFormat="1" x14ac:dyDescent="0.2">
      <c r="A389" s="19">
        <v>0</v>
      </c>
      <c r="B389" s="19">
        <v>41</v>
      </c>
      <c r="C389" s="19">
        <v>41</v>
      </c>
      <c r="D389" s="19">
        <v>32</v>
      </c>
      <c r="E389" s="19">
        <v>9</v>
      </c>
      <c r="F389" s="19">
        <v>5</v>
      </c>
      <c r="G389" s="19">
        <v>0</v>
      </c>
      <c r="H389" s="19">
        <v>36</v>
      </c>
      <c r="I389" s="19">
        <v>41</v>
      </c>
      <c r="J389" s="19">
        <v>0</v>
      </c>
      <c r="K389" s="19">
        <v>0</v>
      </c>
      <c r="L389" s="19">
        <v>0</v>
      </c>
      <c r="M389" s="19">
        <v>0</v>
      </c>
      <c r="N389" s="19">
        <v>0</v>
      </c>
      <c r="O389" s="19">
        <v>41</v>
      </c>
      <c r="P389" s="19">
        <v>0</v>
      </c>
      <c r="Q389" s="19">
        <v>0</v>
      </c>
      <c r="R389" s="19">
        <v>0</v>
      </c>
      <c r="S389" s="19">
        <v>0</v>
      </c>
    </row>
    <row r="390" spans="1:19" x14ac:dyDescent="0.2">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5" customFormat="1" x14ac:dyDescent="0.2">
      <c r="A391" s="19">
        <v>0</v>
      </c>
      <c r="B391" s="19">
        <v>65</v>
      </c>
      <c r="C391" s="19">
        <v>65</v>
      </c>
      <c r="D391" s="19">
        <v>60</v>
      </c>
      <c r="E391" s="19">
        <v>5</v>
      </c>
      <c r="F391" s="19">
        <v>5</v>
      </c>
      <c r="G391" s="19">
        <v>3</v>
      </c>
      <c r="H391" s="19">
        <v>57</v>
      </c>
      <c r="I391" s="19">
        <v>65</v>
      </c>
      <c r="J391" s="19">
        <v>0</v>
      </c>
      <c r="K391" s="19">
        <v>0</v>
      </c>
      <c r="L391" s="19">
        <v>0</v>
      </c>
      <c r="M391" s="19">
        <v>0</v>
      </c>
      <c r="N391" s="19">
        <v>0</v>
      </c>
      <c r="O391" s="19">
        <v>63</v>
      </c>
      <c r="P391" s="19">
        <v>0</v>
      </c>
      <c r="Q391" s="19">
        <v>2</v>
      </c>
      <c r="R391" s="19">
        <v>0</v>
      </c>
      <c r="S391" s="19">
        <v>0</v>
      </c>
    </row>
    <row r="392" spans="1:19" x14ac:dyDescent="0.2">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5" customFormat="1" x14ac:dyDescent="0.2">
      <c r="A393" s="19">
        <v>0</v>
      </c>
      <c r="B393" s="19">
        <v>62</v>
      </c>
      <c r="C393" s="19">
        <v>62</v>
      </c>
      <c r="D393" s="19">
        <v>40</v>
      </c>
      <c r="E393" s="19">
        <v>22</v>
      </c>
      <c r="F393" s="19">
        <v>19</v>
      </c>
      <c r="G393" s="19">
        <v>2</v>
      </c>
      <c r="H393" s="19">
        <v>41</v>
      </c>
      <c r="I393" s="19">
        <v>62</v>
      </c>
      <c r="J393" s="19">
        <v>0</v>
      </c>
      <c r="K393" s="19">
        <v>0</v>
      </c>
      <c r="L393" s="19">
        <v>0</v>
      </c>
      <c r="M393" s="19">
        <v>0</v>
      </c>
      <c r="N393" s="19">
        <v>0</v>
      </c>
      <c r="O393" s="19">
        <v>60</v>
      </c>
      <c r="P393" s="19">
        <v>0</v>
      </c>
      <c r="Q393" s="19">
        <v>2</v>
      </c>
      <c r="R393" s="19">
        <v>0</v>
      </c>
      <c r="S393" s="19">
        <v>0</v>
      </c>
    </row>
    <row r="394" spans="1:19" x14ac:dyDescent="0.2">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s="5" customFormat="1" x14ac:dyDescent="0.2">
      <c r="A395" s="19">
        <v>0</v>
      </c>
      <c r="B395" s="19">
        <v>22</v>
      </c>
      <c r="C395" s="19">
        <v>22</v>
      </c>
      <c r="D395" s="19">
        <v>16</v>
      </c>
      <c r="E395" s="19">
        <v>6</v>
      </c>
      <c r="F395" s="19">
        <v>0</v>
      </c>
      <c r="G395" s="19">
        <v>2</v>
      </c>
      <c r="H395" s="19">
        <v>20</v>
      </c>
      <c r="I395" s="19">
        <v>22</v>
      </c>
      <c r="J395" s="19">
        <v>0</v>
      </c>
      <c r="K395" s="19">
        <v>0</v>
      </c>
      <c r="L395" s="19">
        <v>0</v>
      </c>
      <c r="M395" s="19">
        <v>0</v>
      </c>
      <c r="N395" s="19">
        <v>0</v>
      </c>
      <c r="O395" s="19">
        <v>21</v>
      </c>
      <c r="P395" s="19">
        <v>0</v>
      </c>
      <c r="Q395" s="19">
        <v>1</v>
      </c>
      <c r="R395" s="19">
        <v>0</v>
      </c>
      <c r="S395" s="19">
        <v>0</v>
      </c>
    </row>
    <row r="396" spans="1:19" x14ac:dyDescent="0.2">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s="5" customFormat="1" ht="11.25" customHeight="1" x14ac:dyDescent="0.2">
      <c r="A397" s="19">
        <v>0</v>
      </c>
      <c r="B397" s="19">
        <v>34</v>
      </c>
      <c r="C397" s="19">
        <v>34</v>
      </c>
      <c r="D397" s="19">
        <v>28</v>
      </c>
      <c r="E397" s="19">
        <v>6</v>
      </c>
      <c r="F397" s="19">
        <v>0</v>
      </c>
      <c r="G397" s="19">
        <v>2</v>
      </c>
      <c r="H397" s="19">
        <v>32</v>
      </c>
      <c r="I397" s="19">
        <v>34</v>
      </c>
      <c r="J397" s="19">
        <v>0</v>
      </c>
      <c r="K397" s="19"/>
      <c r="L397" s="19">
        <v>0</v>
      </c>
      <c r="M397" s="19"/>
      <c r="N397" s="19">
        <v>0</v>
      </c>
      <c r="O397" s="19">
        <v>32</v>
      </c>
      <c r="P397" s="19">
        <v>0</v>
      </c>
      <c r="Q397" s="19">
        <v>2</v>
      </c>
      <c r="R397" s="19">
        <v>0</v>
      </c>
      <c r="S397" s="19">
        <v>0</v>
      </c>
    </row>
    <row r="398" spans="1:19" x14ac:dyDescent="0.2">
      <c r="A398" s="846" t="s">
        <v>181</v>
      </c>
      <c r="B398" s="846"/>
      <c r="C398" s="846"/>
      <c r="D398" s="846"/>
      <c r="E398" s="846"/>
      <c r="F398" s="846"/>
      <c r="G398" s="846"/>
      <c r="H398" s="846"/>
      <c r="I398" s="846"/>
      <c r="J398" s="846"/>
      <c r="K398" s="846"/>
      <c r="L398" s="846"/>
      <c r="M398" s="846"/>
      <c r="N398" s="846"/>
      <c r="O398" s="846"/>
      <c r="P398" s="846"/>
      <c r="Q398" s="846"/>
      <c r="R398" s="846"/>
      <c r="S398" s="847"/>
    </row>
    <row r="399" spans="1:19" s="5" customFormat="1" x14ac:dyDescent="0.2">
      <c r="A399" s="362">
        <f>SUM(A397,A395,A393,A391,A389,A387,A385,A383,A381,A379,A377,A375)</f>
        <v>0</v>
      </c>
      <c r="B399" s="436">
        <f t="shared" ref="B399:S399" si="9">SUM(B397,B395,B393,B391,B389,B387,B385,B383,B381,B379,B377,B375)</f>
        <v>535</v>
      </c>
      <c r="C399" s="436">
        <f t="shared" si="9"/>
        <v>555</v>
      </c>
      <c r="D399" s="436">
        <f t="shared" si="9"/>
        <v>452</v>
      </c>
      <c r="E399" s="436">
        <f t="shared" si="9"/>
        <v>103</v>
      </c>
      <c r="F399" s="436">
        <f t="shared" si="9"/>
        <v>128</v>
      </c>
      <c r="G399" s="436">
        <f t="shared" si="9"/>
        <v>22</v>
      </c>
      <c r="H399" s="436">
        <f t="shared" si="9"/>
        <v>405</v>
      </c>
      <c r="I399" s="436">
        <f t="shared" si="9"/>
        <v>555</v>
      </c>
      <c r="J399" s="436">
        <f t="shared" si="9"/>
        <v>0</v>
      </c>
      <c r="K399" s="436">
        <f t="shared" si="9"/>
        <v>0</v>
      </c>
      <c r="L399" s="436">
        <f t="shared" si="9"/>
        <v>0</v>
      </c>
      <c r="M399" s="436">
        <f t="shared" si="9"/>
        <v>0</v>
      </c>
      <c r="N399" s="436">
        <f t="shared" si="9"/>
        <v>0</v>
      </c>
      <c r="O399" s="436">
        <f t="shared" si="9"/>
        <v>535</v>
      </c>
      <c r="P399" s="436">
        <f t="shared" si="9"/>
        <v>0</v>
      </c>
      <c r="Q399" s="436">
        <f t="shared" si="9"/>
        <v>20</v>
      </c>
      <c r="R399" s="436">
        <f t="shared" si="9"/>
        <v>0</v>
      </c>
      <c r="S399" s="436">
        <f t="shared" si="9"/>
        <v>0</v>
      </c>
    </row>
    <row r="400" spans="1:19" x14ac:dyDescent="0.2">
      <c r="A400" s="5"/>
      <c r="B400" s="5"/>
      <c r="C400" s="5"/>
      <c r="D400" s="5"/>
      <c r="E400" s="5"/>
      <c r="F400" s="5"/>
      <c r="G400" s="5"/>
      <c r="H400" s="5"/>
      <c r="I400" s="5"/>
      <c r="J400" s="5"/>
      <c r="K400" s="5"/>
      <c r="L400" s="5"/>
      <c r="M400" s="5"/>
      <c r="N400" s="5"/>
      <c r="O400" s="5"/>
      <c r="P400" s="5"/>
      <c r="Q400" s="5"/>
      <c r="R400" s="5"/>
      <c r="S400" s="5"/>
    </row>
    <row r="401" spans="1:19" ht="21" customHeight="1" x14ac:dyDescent="0.2">
      <c r="A401" s="854" t="s">
        <v>461</v>
      </c>
      <c r="B401" s="855"/>
      <c r="C401" s="855"/>
      <c r="D401" s="855"/>
      <c r="E401" s="855"/>
      <c r="F401" s="855"/>
      <c r="G401" s="855"/>
      <c r="H401" s="855"/>
      <c r="I401" s="855"/>
      <c r="J401" s="855"/>
      <c r="K401" s="855"/>
      <c r="L401" s="855"/>
      <c r="M401" s="855"/>
      <c r="N401" s="855"/>
      <c r="O401" s="855"/>
      <c r="P401" s="855"/>
      <c r="Q401" s="855"/>
      <c r="R401" s="855"/>
      <c r="S401" s="856"/>
    </row>
    <row r="402" spans="1:19" x14ac:dyDescent="0.2">
      <c r="A402" s="833" t="s">
        <v>173</v>
      </c>
      <c r="B402" s="957"/>
      <c r="C402" s="957"/>
      <c r="D402" s="957"/>
      <c r="E402" s="957"/>
      <c r="F402" s="957"/>
      <c r="G402" s="957"/>
      <c r="H402" s="957"/>
      <c r="I402" s="957"/>
      <c r="J402" s="957"/>
      <c r="K402" s="957"/>
      <c r="L402" s="957"/>
      <c r="M402" s="957"/>
      <c r="N402" s="957"/>
      <c r="O402" s="957"/>
      <c r="P402" s="957"/>
      <c r="Q402" s="957"/>
      <c r="R402" s="957"/>
      <c r="S402" s="958"/>
    </row>
    <row r="403" spans="1:19" x14ac:dyDescent="0.2">
      <c r="A403" s="833" t="s">
        <v>83</v>
      </c>
      <c r="B403" s="834"/>
      <c r="C403" s="834"/>
      <c r="D403" s="834"/>
      <c r="E403" s="834"/>
      <c r="F403" s="834"/>
      <c r="G403" s="834"/>
      <c r="H403" s="834"/>
      <c r="I403" s="834"/>
      <c r="J403" s="834"/>
      <c r="K403" s="834"/>
      <c r="L403" s="834"/>
      <c r="M403" s="834"/>
      <c r="N403" s="834"/>
      <c r="O403" s="834"/>
      <c r="P403" s="834"/>
      <c r="Q403" s="834"/>
      <c r="R403" s="834"/>
      <c r="S403" s="835"/>
    </row>
    <row r="404" spans="1:19" x14ac:dyDescent="0.2">
      <c r="A404" s="833" t="s">
        <v>374</v>
      </c>
      <c r="B404" s="834"/>
      <c r="C404" s="834"/>
      <c r="D404" s="834"/>
      <c r="E404" s="834"/>
      <c r="F404" s="834"/>
      <c r="G404" s="834"/>
      <c r="H404" s="834"/>
      <c r="I404" s="834"/>
      <c r="J404" s="834"/>
      <c r="K404" s="834"/>
      <c r="L404" s="834"/>
      <c r="M404" s="834"/>
      <c r="N404" s="834"/>
      <c r="O404" s="834"/>
      <c r="P404" s="834"/>
      <c r="Q404" s="834"/>
      <c r="R404" s="834"/>
      <c r="S404" s="835"/>
    </row>
    <row r="405" spans="1:19" x14ac:dyDescent="0.2">
      <c r="A405" s="833" t="s">
        <v>375</v>
      </c>
      <c r="B405" s="834"/>
      <c r="C405" s="834"/>
      <c r="D405" s="834"/>
      <c r="E405" s="834"/>
      <c r="F405" s="834"/>
      <c r="G405" s="834"/>
      <c r="H405" s="834"/>
      <c r="I405" s="834"/>
      <c r="J405" s="834"/>
      <c r="K405" s="834"/>
      <c r="L405" s="834"/>
      <c r="M405" s="834"/>
      <c r="N405" s="834"/>
      <c r="O405" s="834"/>
      <c r="P405" s="834"/>
      <c r="Q405" s="834"/>
      <c r="R405" s="834"/>
      <c r="S405" s="835"/>
    </row>
    <row r="406" spans="1:19" x14ac:dyDescent="0.2">
      <c r="A406" s="833" t="s">
        <v>376</v>
      </c>
      <c r="B406" s="834"/>
      <c r="C406" s="834"/>
      <c r="D406" s="834"/>
      <c r="E406" s="834"/>
      <c r="F406" s="834"/>
      <c r="G406" s="834"/>
      <c r="H406" s="834"/>
      <c r="I406" s="834"/>
      <c r="J406" s="834"/>
      <c r="K406" s="834"/>
      <c r="L406" s="834"/>
      <c r="M406" s="834"/>
      <c r="N406" s="834"/>
      <c r="O406" s="834"/>
      <c r="P406" s="834"/>
      <c r="Q406" s="834"/>
      <c r="R406" s="834"/>
      <c r="S406" s="835"/>
    </row>
    <row r="407" spans="1:19" x14ac:dyDescent="0.2">
      <c r="A407" s="833" t="s">
        <v>377</v>
      </c>
      <c r="B407" s="834"/>
      <c r="C407" s="834"/>
      <c r="D407" s="834"/>
      <c r="E407" s="834"/>
      <c r="F407" s="834"/>
      <c r="G407" s="834"/>
      <c r="H407" s="834"/>
      <c r="I407" s="834"/>
      <c r="J407" s="834"/>
      <c r="K407" s="834"/>
      <c r="L407" s="834"/>
      <c r="M407" s="834"/>
      <c r="N407" s="834"/>
      <c r="O407" s="834"/>
      <c r="P407" s="834"/>
      <c r="Q407" s="834"/>
      <c r="R407" s="834"/>
      <c r="S407" s="835"/>
    </row>
    <row r="408" spans="1:19" x14ac:dyDescent="0.2">
      <c r="A408" s="833" t="s">
        <v>378</v>
      </c>
      <c r="B408" s="834"/>
      <c r="C408" s="834"/>
      <c r="D408" s="834"/>
      <c r="E408" s="834"/>
      <c r="F408" s="834"/>
      <c r="G408" s="834"/>
      <c r="H408" s="834"/>
      <c r="I408" s="834"/>
      <c r="J408" s="834"/>
      <c r="K408" s="834"/>
      <c r="L408" s="834"/>
      <c r="M408" s="834"/>
      <c r="N408" s="834"/>
      <c r="O408" s="834"/>
      <c r="P408" s="834"/>
      <c r="Q408" s="834"/>
      <c r="R408" s="834"/>
      <c r="S408" s="835"/>
    </row>
    <row r="409" spans="1:19" x14ac:dyDescent="0.2">
      <c r="A409" s="833" t="s">
        <v>379</v>
      </c>
      <c r="B409" s="834"/>
      <c r="C409" s="834"/>
      <c r="D409" s="834"/>
      <c r="E409" s="834"/>
      <c r="F409" s="834"/>
      <c r="G409" s="834"/>
      <c r="H409" s="834"/>
      <c r="I409" s="834"/>
      <c r="J409" s="834"/>
      <c r="K409" s="834"/>
      <c r="L409" s="834"/>
      <c r="M409" s="834"/>
      <c r="N409" s="834"/>
      <c r="O409" s="834"/>
      <c r="P409" s="834"/>
      <c r="Q409" s="834"/>
      <c r="R409" s="834"/>
      <c r="S409" s="835"/>
    </row>
    <row r="410" spans="1:19" x14ac:dyDescent="0.2">
      <c r="A410" s="836" t="s">
        <v>380</v>
      </c>
      <c r="B410" s="837"/>
      <c r="C410" s="837"/>
      <c r="D410" s="837"/>
      <c r="E410" s="837"/>
      <c r="F410" s="837"/>
      <c r="G410" s="837"/>
      <c r="H410" s="837"/>
      <c r="I410" s="837"/>
      <c r="J410" s="837"/>
      <c r="K410" s="837"/>
      <c r="L410" s="837"/>
      <c r="M410" s="837"/>
      <c r="N410" s="837"/>
      <c r="O410" s="837"/>
      <c r="P410" s="837"/>
      <c r="Q410" s="837"/>
      <c r="R410" s="837"/>
      <c r="S410" s="838"/>
    </row>
    <row r="411" spans="1:19" ht="30.75" customHeight="1" x14ac:dyDescent="0.2">
      <c r="A411" s="831" t="s">
        <v>41</v>
      </c>
      <c r="B411" s="831"/>
      <c r="C411" s="831"/>
      <c r="D411" s="831" t="s">
        <v>42</v>
      </c>
      <c r="E411" s="831"/>
      <c r="F411" s="831" t="s">
        <v>43</v>
      </c>
      <c r="G411" s="831"/>
      <c r="H411" s="831"/>
      <c r="I411" s="831" t="s">
        <v>44</v>
      </c>
      <c r="J411" s="831"/>
      <c r="K411" s="827" t="s">
        <v>45</v>
      </c>
      <c r="L411" s="839"/>
      <c r="M411" s="839"/>
      <c r="N411" s="840"/>
      <c r="O411" s="841" t="s">
        <v>46</v>
      </c>
      <c r="P411" s="841"/>
      <c r="Q411" s="842"/>
      <c r="R411" s="831" t="s">
        <v>47</v>
      </c>
      <c r="S411" s="831"/>
    </row>
    <row r="412" spans="1:19" ht="27" customHeight="1" x14ac:dyDescent="0.2">
      <c r="A412" s="1506" t="s">
        <v>48</v>
      </c>
      <c r="B412" s="1506" t="s">
        <v>49</v>
      </c>
      <c r="C412" s="1506" t="s">
        <v>321</v>
      </c>
      <c r="D412" s="1506" t="s">
        <v>51</v>
      </c>
      <c r="E412" s="1506" t="s">
        <v>52</v>
      </c>
      <c r="F412" s="1509" t="s">
        <v>53</v>
      </c>
      <c r="G412" s="1510"/>
      <c r="H412" s="1511"/>
      <c r="I412" s="1506" t="s">
        <v>54</v>
      </c>
      <c r="J412" s="1506" t="s">
        <v>55</v>
      </c>
      <c r="K412" s="1509" t="s">
        <v>56</v>
      </c>
      <c r="L412" s="1511"/>
      <c r="M412" s="1509" t="s">
        <v>57</v>
      </c>
      <c r="N412" s="1511"/>
      <c r="O412" s="1506" t="s">
        <v>58</v>
      </c>
      <c r="P412" s="1506" t="s">
        <v>59</v>
      </c>
      <c r="Q412" s="1506" t="s">
        <v>60</v>
      </c>
      <c r="R412" s="1506" t="s">
        <v>61</v>
      </c>
      <c r="S412" s="1506" t="s">
        <v>62</v>
      </c>
    </row>
    <row r="413" spans="1:19" ht="63.75" customHeight="1" x14ac:dyDescent="0.2">
      <c r="A413" s="1507"/>
      <c r="B413" s="1507"/>
      <c r="C413" s="1512"/>
      <c r="D413" s="1507"/>
      <c r="E413" s="1507"/>
      <c r="F413" s="66" t="s">
        <v>63</v>
      </c>
      <c r="G413" s="66" t="s">
        <v>64</v>
      </c>
      <c r="H413" s="66" t="s">
        <v>65</v>
      </c>
      <c r="I413" s="1507"/>
      <c r="J413" s="1507"/>
      <c r="K413" s="67" t="s">
        <v>66</v>
      </c>
      <c r="L413" s="67" t="s">
        <v>67</v>
      </c>
      <c r="M413" s="67" t="s">
        <v>68</v>
      </c>
      <c r="N413" s="67" t="s">
        <v>67</v>
      </c>
      <c r="O413" s="1507"/>
      <c r="P413" s="1507"/>
      <c r="Q413" s="1507"/>
      <c r="R413" s="1507"/>
      <c r="S413" s="1507"/>
    </row>
    <row r="414" spans="1:19" x14ac:dyDescent="0.2">
      <c r="A414" s="826" t="s">
        <v>69</v>
      </c>
      <c r="B414" s="826"/>
      <c r="C414" s="826"/>
      <c r="D414" s="826"/>
      <c r="E414" s="826"/>
      <c r="F414" s="826"/>
      <c r="G414" s="826"/>
      <c r="H414" s="826"/>
      <c r="I414" s="826"/>
      <c r="J414" s="826"/>
      <c r="K414" s="826"/>
      <c r="L414" s="826"/>
      <c r="M414" s="826"/>
      <c r="N414" s="826"/>
      <c r="O414" s="826"/>
      <c r="P414" s="826"/>
      <c r="Q414" s="826"/>
      <c r="R414" s="826"/>
      <c r="S414" s="826"/>
    </row>
    <row r="415" spans="1:19" s="47" customFormat="1" x14ac:dyDescent="0.2">
      <c r="A415" s="19">
        <v>0</v>
      </c>
      <c r="B415" s="19">
        <v>0</v>
      </c>
      <c r="C415" s="19">
        <v>0</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row>
    <row r="416" spans="1:19" x14ac:dyDescent="0.2">
      <c r="A416" s="826" t="s">
        <v>70</v>
      </c>
      <c r="B416" s="826"/>
      <c r="C416" s="826"/>
      <c r="D416" s="826"/>
      <c r="E416" s="826"/>
      <c r="F416" s="826"/>
      <c r="G416" s="826"/>
      <c r="H416" s="826"/>
      <c r="I416" s="826"/>
      <c r="J416" s="826"/>
      <c r="K416" s="826"/>
      <c r="L416" s="826"/>
      <c r="M416" s="826"/>
      <c r="N416" s="826"/>
      <c r="O416" s="826"/>
      <c r="P416" s="826"/>
      <c r="Q416" s="826"/>
      <c r="R416" s="826"/>
      <c r="S416" s="826"/>
    </row>
    <row r="417" spans="1:19" s="369" customFormat="1" x14ac:dyDescent="0.2">
      <c r="A417" s="19">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row>
    <row r="418" spans="1:19" x14ac:dyDescent="0.2">
      <c r="A418" s="826" t="s">
        <v>71</v>
      </c>
      <c r="B418" s="826"/>
      <c r="C418" s="826"/>
      <c r="D418" s="826"/>
      <c r="E418" s="826"/>
      <c r="F418" s="826"/>
      <c r="G418" s="826"/>
      <c r="H418" s="826"/>
      <c r="I418" s="826"/>
      <c r="J418" s="826"/>
      <c r="K418" s="826"/>
      <c r="L418" s="826"/>
      <c r="M418" s="826"/>
      <c r="N418" s="826"/>
      <c r="O418" s="826"/>
      <c r="P418" s="826"/>
      <c r="Q418" s="826"/>
      <c r="R418" s="826"/>
      <c r="S418" s="826"/>
    </row>
    <row r="419" spans="1:19" s="483" customFormat="1" x14ac:dyDescent="0.2">
      <c r="A419" s="19">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row>
    <row r="420" spans="1:19" x14ac:dyDescent="0.2">
      <c r="A420" s="826" t="s">
        <v>72</v>
      </c>
      <c r="B420" s="826"/>
      <c r="C420" s="826"/>
      <c r="D420" s="826"/>
      <c r="E420" s="826"/>
      <c r="F420" s="826"/>
      <c r="G420" s="826"/>
      <c r="H420" s="826"/>
      <c r="I420" s="826"/>
      <c r="J420" s="826"/>
      <c r="K420" s="826"/>
      <c r="L420" s="826"/>
      <c r="M420" s="826"/>
      <c r="N420" s="826"/>
      <c r="O420" s="826"/>
      <c r="P420" s="826"/>
      <c r="Q420" s="826"/>
      <c r="R420" s="826"/>
      <c r="S420" s="826"/>
    </row>
    <row r="421" spans="1:19" s="549" customFormat="1" x14ac:dyDescent="0.2">
      <c r="A421" s="19">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row>
    <row r="422" spans="1:19" x14ac:dyDescent="0.2">
      <c r="A422" s="832" t="s">
        <v>73</v>
      </c>
      <c r="B422" s="832"/>
      <c r="C422" s="832"/>
      <c r="D422" s="832"/>
      <c r="E422" s="832"/>
      <c r="F422" s="832"/>
      <c r="G422" s="832"/>
      <c r="H422" s="832"/>
      <c r="I422" s="832"/>
      <c r="J422" s="832"/>
      <c r="K422" s="832"/>
      <c r="L422" s="832"/>
      <c r="M422" s="832"/>
      <c r="N422" s="832"/>
      <c r="O422" s="832"/>
      <c r="P422" s="832"/>
      <c r="Q422" s="832"/>
      <c r="R422" s="832"/>
      <c r="S422" s="832"/>
    </row>
    <row r="423" spans="1:19" s="599" customFormat="1" x14ac:dyDescent="0.2">
      <c r="A423" s="19">
        <v>0</v>
      </c>
      <c r="B423" s="19">
        <v>0</v>
      </c>
      <c r="C423" s="19">
        <v>0</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row>
    <row r="424" spans="1:19" x14ac:dyDescent="0.2">
      <c r="A424" s="826" t="s">
        <v>74</v>
      </c>
      <c r="B424" s="826"/>
      <c r="C424" s="826"/>
      <c r="D424" s="826"/>
      <c r="E424" s="826"/>
      <c r="F424" s="826"/>
      <c r="G424" s="826"/>
      <c r="H424" s="826"/>
      <c r="I424" s="826"/>
      <c r="J424" s="826"/>
      <c r="K424" s="826"/>
      <c r="L424" s="826"/>
      <c r="M424" s="826"/>
      <c r="N424" s="826"/>
      <c r="O424" s="826"/>
      <c r="P424" s="826"/>
      <c r="Q424" s="826"/>
      <c r="R424" s="826"/>
      <c r="S424" s="826"/>
    </row>
    <row r="425" spans="1:19" s="638" customFormat="1" x14ac:dyDescent="0.2">
      <c r="A425" s="19">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x14ac:dyDescent="0.2">
      <c r="A426" s="826" t="s">
        <v>75</v>
      </c>
      <c r="B426" s="826"/>
      <c r="C426" s="826"/>
      <c r="D426" s="826"/>
      <c r="E426" s="826"/>
      <c r="F426" s="826"/>
      <c r="G426" s="826"/>
      <c r="H426" s="826"/>
      <c r="I426" s="826"/>
      <c r="J426" s="826"/>
      <c r="K426" s="826"/>
      <c r="L426" s="826"/>
      <c r="M426" s="826"/>
      <c r="N426" s="826"/>
      <c r="O426" s="826"/>
      <c r="P426" s="826"/>
      <c r="Q426" s="826"/>
      <c r="R426" s="826"/>
      <c r="S426" s="826"/>
    </row>
    <row r="427" spans="1:19" s="670" customFormat="1" x14ac:dyDescent="0.2">
      <c r="A427" s="19">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row>
    <row r="428" spans="1:19" x14ac:dyDescent="0.2">
      <c r="A428" s="826" t="s">
        <v>76</v>
      </c>
      <c r="B428" s="826"/>
      <c r="C428" s="826"/>
      <c r="D428" s="826"/>
      <c r="E428" s="826"/>
      <c r="F428" s="826"/>
      <c r="G428" s="826"/>
      <c r="H428" s="826"/>
      <c r="I428" s="826"/>
      <c r="J428" s="826"/>
      <c r="K428" s="826"/>
      <c r="L428" s="826"/>
      <c r="M428" s="826"/>
      <c r="N428" s="826"/>
      <c r="O428" s="826"/>
      <c r="P428" s="826"/>
      <c r="Q428" s="826"/>
      <c r="R428" s="826"/>
      <c r="S428" s="826"/>
    </row>
    <row r="429" spans="1:19" s="5" customFormat="1" x14ac:dyDescent="0.2">
      <c r="A429" s="19">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x14ac:dyDescent="0.2">
      <c r="A430" s="826" t="s">
        <v>77</v>
      </c>
      <c r="B430" s="826"/>
      <c r="C430" s="826"/>
      <c r="D430" s="826"/>
      <c r="E430" s="826"/>
      <c r="F430" s="826"/>
      <c r="G430" s="826"/>
      <c r="H430" s="826"/>
      <c r="I430" s="826"/>
      <c r="J430" s="826"/>
      <c r="K430" s="826"/>
      <c r="L430" s="826"/>
      <c r="M430" s="826"/>
      <c r="N430" s="826"/>
      <c r="O430" s="826"/>
      <c r="P430" s="826"/>
      <c r="Q430" s="826"/>
      <c r="R430" s="826"/>
      <c r="S430" s="826"/>
    </row>
    <row r="431" spans="1:19" s="5" customFormat="1" x14ac:dyDescent="0.2">
      <c r="A431" s="19">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x14ac:dyDescent="0.2">
      <c r="A432" s="826" t="s">
        <v>78</v>
      </c>
      <c r="B432" s="826"/>
      <c r="C432" s="826"/>
      <c r="D432" s="826"/>
      <c r="E432" s="826"/>
      <c r="F432" s="826"/>
      <c r="G432" s="826"/>
      <c r="H432" s="826"/>
      <c r="I432" s="826"/>
      <c r="J432" s="826"/>
      <c r="K432" s="826"/>
      <c r="L432" s="826"/>
      <c r="M432" s="826"/>
      <c r="N432" s="826"/>
      <c r="O432" s="826"/>
      <c r="P432" s="826"/>
      <c r="Q432" s="826"/>
      <c r="R432" s="826"/>
      <c r="S432" s="826"/>
    </row>
    <row r="433" spans="1:19" s="5" customFormat="1" x14ac:dyDescent="0.2">
      <c r="A433" s="19">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x14ac:dyDescent="0.2">
      <c r="A434" s="826" t="s">
        <v>79</v>
      </c>
      <c r="B434" s="826"/>
      <c r="C434" s="826"/>
      <c r="D434" s="826"/>
      <c r="E434" s="826"/>
      <c r="F434" s="826"/>
      <c r="G434" s="826"/>
      <c r="H434" s="826"/>
      <c r="I434" s="826"/>
      <c r="J434" s="826"/>
      <c r="K434" s="826"/>
      <c r="L434" s="826"/>
      <c r="M434" s="826"/>
      <c r="N434" s="826"/>
      <c r="O434" s="826"/>
      <c r="P434" s="826"/>
      <c r="Q434" s="826"/>
      <c r="R434" s="826"/>
      <c r="S434" s="826"/>
    </row>
    <row r="435" spans="1:19" s="5" customFormat="1" x14ac:dyDescent="0.2">
      <c r="A435" s="19">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x14ac:dyDescent="0.2">
      <c r="A436" s="826" t="s">
        <v>80</v>
      </c>
      <c r="B436" s="826"/>
      <c r="C436" s="826"/>
      <c r="D436" s="826"/>
      <c r="E436" s="826"/>
      <c r="F436" s="826"/>
      <c r="G436" s="826"/>
      <c r="H436" s="826"/>
      <c r="I436" s="826"/>
      <c r="J436" s="826"/>
      <c r="K436" s="826"/>
      <c r="L436" s="826"/>
      <c r="M436" s="826"/>
      <c r="N436" s="826"/>
      <c r="O436" s="826"/>
      <c r="P436" s="826"/>
      <c r="Q436" s="826"/>
      <c r="R436" s="826"/>
      <c r="S436" s="826"/>
    </row>
    <row r="437" spans="1:19" s="5" customFormat="1" x14ac:dyDescent="0.2">
      <c r="A437" s="19">
        <v>0</v>
      </c>
      <c r="B437" s="19">
        <v>0</v>
      </c>
      <c r="C437" s="19">
        <v>0</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row>
    <row r="438" spans="1:19" x14ac:dyDescent="0.2">
      <c r="A438" s="846" t="s">
        <v>181</v>
      </c>
      <c r="B438" s="846"/>
      <c r="C438" s="846"/>
      <c r="D438" s="846"/>
      <c r="E438" s="846"/>
      <c r="F438" s="846"/>
      <c r="G438" s="846"/>
      <c r="H438" s="846"/>
      <c r="I438" s="846"/>
      <c r="J438" s="846"/>
      <c r="K438" s="846"/>
      <c r="L438" s="846"/>
      <c r="M438" s="846"/>
      <c r="N438" s="846"/>
      <c r="O438" s="846"/>
      <c r="P438" s="846"/>
      <c r="Q438" s="846"/>
      <c r="R438" s="846"/>
      <c r="S438" s="847"/>
    </row>
    <row r="439" spans="1:19" x14ac:dyDescent="0.2">
      <c r="A439" s="28">
        <f>SUM(A437,A435,A433,A431,A429,A427,A425,A423,A421,A419,A417,A415)</f>
        <v>0</v>
      </c>
      <c r="B439" s="436">
        <f t="shared" ref="B439:S439" si="10">SUM(B437,B435,B433,B431,B429,B427,B425,B423,B421,B419,B417,B415)</f>
        <v>0</v>
      </c>
      <c r="C439" s="436">
        <f t="shared" si="10"/>
        <v>0</v>
      </c>
      <c r="D439" s="436">
        <f t="shared" si="10"/>
        <v>0</v>
      </c>
      <c r="E439" s="436">
        <f t="shared" si="10"/>
        <v>0</v>
      </c>
      <c r="F439" s="436">
        <f t="shared" si="10"/>
        <v>0</v>
      </c>
      <c r="G439" s="436">
        <f t="shared" si="10"/>
        <v>0</v>
      </c>
      <c r="H439" s="436">
        <f t="shared" si="10"/>
        <v>0</v>
      </c>
      <c r="I439" s="436">
        <f t="shared" si="10"/>
        <v>0</v>
      </c>
      <c r="J439" s="436">
        <f t="shared" si="10"/>
        <v>0</v>
      </c>
      <c r="K439" s="436">
        <f t="shared" si="10"/>
        <v>0</v>
      </c>
      <c r="L439" s="436">
        <f t="shared" si="10"/>
        <v>0</v>
      </c>
      <c r="M439" s="436">
        <f t="shared" si="10"/>
        <v>0</v>
      </c>
      <c r="N439" s="436">
        <f t="shared" si="10"/>
        <v>0</v>
      </c>
      <c r="O439" s="436">
        <f t="shared" si="10"/>
        <v>0</v>
      </c>
      <c r="P439" s="436">
        <f t="shared" si="10"/>
        <v>0</v>
      </c>
      <c r="Q439" s="436">
        <f t="shared" si="10"/>
        <v>0</v>
      </c>
      <c r="R439" s="436">
        <f t="shared" si="10"/>
        <v>0</v>
      </c>
      <c r="S439" s="436">
        <f t="shared" si="10"/>
        <v>0</v>
      </c>
    </row>
    <row r="440" spans="1:19" x14ac:dyDescent="0.2">
      <c r="A440" s="5"/>
      <c r="B440" s="5"/>
      <c r="C440" s="5"/>
      <c r="D440" s="5"/>
      <c r="E440" s="5"/>
      <c r="F440" s="5"/>
      <c r="G440" s="5"/>
      <c r="H440" s="5"/>
      <c r="I440" s="5"/>
      <c r="J440" s="5"/>
      <c r="K440" s="5"/>
      <c r="L440" s="5"/>
      <c r="M440" s="5"/>
      <c r="N440" s="5"/>
      <c r="O440" s="5"/>
      <c r="P440" s="5"/>
      <c r="Q440" s="5"/>
      <c r="R440" s="5"/>
      <c r="S440" s="5"/>
    </row>
    <row r="441" spans="1:19" ht="20.25" customHeight="1" x14ac:dyDescent="0.2">
      <c r="A441" s="854" t="s">
        <v>462</v>
      </c>
      <c r="B441" s="855"/>
      <c r="C441" s="855"/>
      <c r="D441" s="855"/>
      <c r="E441" s="855"/>
      <c r="F441" s="855"/>
      <c r="G441" s="855"/>
      <c r="H441" s="855"/>
      <c r="I441" s="855"/>
      <c r="J441" s="855"/>
      <c r="K441" s="855"/>
      <c r="L441" s="855"/>
      <c r="M441" s="855"/>
      <c r="N441" s="855"/>
      <c r="O441" s="855"/>
      <c r="P441" s="855"/>
      <c r="Q441" s="855"/>
      <c r="R441" s="855"/>
      <c r="S441" s="856"/>
    </row>
    <row r="442" spans="1:19" x14ac:dyDescent="0.2">
      <c r="A442" s="833" t="s">
        <v>173</v>
      </c>
      <c r="B442" s="957"/>
      <c r="C442" s="957"/>
      <c r="D442" s="957"/>
      <c r="E442" s="957"/>
      <c r="F442" s="957"/>
      <c r="G442" s="957"/>
      <c r="H442" s="957"/>
      <c r="I442" s="957"/>
      <c r="J442" s="957"/>
      <c r="K442" s="957"/>
      <c r="L442" s="957"/>
      <c r="M442" s="957"/>
      <c r="N442" s="957"/>
      <c r="O442" s="957"/>
      <c r="P442" s="957"/>
      <c r="Q442" s="957"/>
      <c r="R442" s="957"/>
      <c r="S442" s="958"/>
    </row>
    <row r="443" spans="1:19" x14ac:dyDescent="0.2">
      <c r="A443" s="833" t="s">
        <v>381</v>
      </c>
      <c r="B443" s="834"/>
      <c r="C443" s="834"/>
      <c r="D443" s="834"/>
      <c r="E443" s="834"/>
      <c r="F443" s="834"/>
      <c r="G443" s="834"/>
      <c r="H443" s="834"/>
      <c r="I443" s="834"/>
      <c r="J443" s="834"/>
      <c r="K443" s="834"/>
      <c r="L443" s="834"/>
      <c r="M443" s="834"/>
      <c r="N443" s="834"/>
      <c r="O443" s="834"/>
      <c r="P443" s="834"/>
      <c r="Q443" s="834"/>
      <c r="R443" s="834"/>
      <c r="S443" s="835"/>
    </row>
    <row r="444" spans="1:19" x14ac:dyDescent="0.2">
      <c r="A444" s="833" t="s">
        <v>382</v>
      </c>
      <c r="B444" s="834"/>
      <c r="C444" s="834"/>
      <c r="D444" s="834"/>
      <c r="E444" s="834"/>
      <c r="F444" s="834"/>
      <c r="G444" s="834"/>
      <c r="H444" s="834"/>
      <c r="I444" s="834"/>
      <c r="J444" s="834"/>
      <c r="K444" s="834"/>
      <c r="L444" s="834"/>
      <c r="M444" s="834"/>
      <c r="N444" s="834"/>
      <c r="O444" s="834"/>
      <c r="P444" s="834"/>
      <c r="Q444" s="834"/>
      <c r="R444" s="834"/>
      <c r="S444" s="835"/>
    </row>
    <row r="445" spans="1:19" x14ac:dyDescent="0.2">
      <c r="A445" s="833" t="s">
        <v>383</v>
      </c>
      <c r="B445" s="834"/>
      <c r="C445" s="834"/>
      <c r="D445" s="834"/>
      <c r="E445" s="834"/>
      <c r="F445" s="834"/>
      <c r="G445" s="834"/>
      <c r="H445" s="834"/>
      <c r="I445" s="834"/>
      <c r="J445" s="834"/>
      <c r="K445" s="834"/>
      <c r="L445" s="834"/>
      <c r="M445" s="834"/>
      <c r="N445" s="834"/>
      <c r="O445" s="834"/>
      <c r="P445" s="834"/>
      <c r="Q445" s="834"/>
      <c r="R445" s="834"/>
      <c r="S445" s="835"/>
    </row>
    <row r="446" spans="1:19" x14ac:dyDescent="0.2">
      <c r="A446" s="833" t="s">
        <v>384</v>
      </c>
      <c r="B446" s="834"/>
      <c r="C446" s="834"/>
      <c r="D446" s="834"/>
      <c r="E446" s="834"/>
      <c r="F446" s="834"/>
      <c r="G446" s="834"/>
      <c r="H446" s="834"/>
      <c r="I446" s="834"/>
      <c r="J446" s="834"/>
      <c r="K446" s="834"/>
      <c r="L446" s="834"/>
      <c r="M446" s="834"/>
      <c r="N446" s="834"/>
      <c r="O446" s="834"/>
      <c r="P446" s="834"/>
      <c r="Q446" s="834"/>
      <c r="R446" s="834"/>
      <c r="S446" s="835"/>
    </row>
    <row r="447" spans="1:19" x14ac:dyDescent="0.2">
      <c r="A447" s="833" t="s">
        <v>385</v>
      </c>
      <c r="B447" s="834"/>
      <c r="C447" s="834"/>
      <c r="D447" s="834"/>
      <c r="E447" s="834"/>
      <c r="F447" s="834"/>
      <c r="G447" s="834"/>
      <c r="H447" s="834"/>
      <c r="I447" s="834"/>
      <c r="J447" s="834"/>
      <c r="K447" s="834"/>
      <c r="L447" s="834"/>
      <c r="M447" s="834"/>
      <c r="N447" s="834"/>
      <c r="O447" s="834"/>
      <c r="P447" s="834"/>
      <c r="Q447" s="834"/>
      <c r="R447" s="834"/>
      <c r="S447" s="835"/>
    </row>
    <row r="448" spans="1:19" x14ac:dyDescent="0.2">
      <c r="A448" s="833" t="s">
        <v>386</v>
      </c>
      <c r="B448" s="834"/>
      <c r="C448" s="834"/>
      <c r="D448" s="834"/>
      <c r="E448" s="834"/>
      <c r="F448" s="834"/>
      <c r="G448" s="834"/>
      <c r="H448" s="834"/>
      <c r="I448" s="834"/>
      <c r="J448" s="834"/>
      <c r="K448" s="834"/>
      <c r="L448" s="834"/>
      <c r="M448" s="834"/>
      <c r="N448" s="834"/>
      <c r="O448" s="834"/>
      <c r="P448" s="834"/>
      <c r="Q448" s="834"/>
      <c r="R448" s="834"/>
      <c r="S448" s="835"/>
    </row>
    <row r="449" spans="1:19" x14ac:dyDescent="0.2">
      <c r="A449" s="833" t="s">
        <v>387</v>
      </c>
      <c r="B449" s="834"/>
      <c r="C449" s="834"/>
      <c r="D449" s="834"/>
      <c r="E449" s="834"/>
      <c r="F449" s="834"/>
      <c r="G449" s="834"/>
      <c r="H449" s="834"/>
      <c r="I449" s="834"/>
      <c r="J449" s="834"/>
      <c r="K449" s="834"/>
      <c r="L449" s="834"/>
      <c r="M449" s="834"/>
      <c r="N449" s="834"/>
      <c r="O449" s="834"/>
      <c r="P449" s="834"/>
      <c r="Q449" s="834"/>
      <c r="R449" s="834"/>
      <c r="S449" s="835"/>
    </row>
    <row r="450" spans="1:19" x14ac:dyDescent="0.2">
      <c r="A450" s="836" t="s">
        <v>388</v>
      </c>
      <c r="B450" s="837"/>
      <c r="C450" s="837"/>
      <c r="D450" s="837"/>
      <c r="E450" s="837"/>
      <c r="F450" s="837"/>
      <c r="G450" s="837"/>
      <c r="H450" s="837"/>
      <c r="I450" s="837"/>
      <c r="J450" s="837"/>
      <c r="K450" s="837"/>
      <c r="L450" s="837"/>
      <c r="M450" s="837"/>
      <c r="N450" s="837"/>
      <c r="O450" s="837"/>
      <c r="P450" s="837"/>
      <c r="Q450" s="837"/>
      <c r="R450" s="837"/>
      <c r="S450" s="838"/>
    </row>
    <row r="451" spans="1:19" ht="27.75" customHeight="1" x14ac:dyDescent="0.2">
      <c r="A451" s="831" t="s">
        <v>41</v>
      </c>
      <c r="B451" s="831"/>
      <c r="C451" s="831"/>
      <c r="D451" s="831" t="s">
        <v>42</v>
      </c>
      <c r="E451" s="831"/>
      <c r="F451" s="831" t="s">
        <v>43</v>
      </c>
      <c r="G451" s="831"/>
      <c r="H451" s="831"/>
      <c r="I451" s="831" t="s">
        <v>44</v>
      </c>
      <c r="J451" s="831"/>
      <c r="K451" s="827" t="s">
        <v>45</v>
      </c>
      <c r="L451" s="839"/>
      <c r="M451" s="839"/>
      <c r="N451" s="840"/>
      <c r="O451" s="841" t="s">
        <v>46</v>
      </c>
      <c r="P451" s="841"/>
      <c r="Q451" s="842"/>
      <c r="R451" s="831" t="s">
        <v>47</v>
      </c>
      <c r="S451" s="831"/>
    </row>
    <row r="452" spans="1:19" ht="26.25" customHeight="1" x14ac:dyDescent="0.2">
      <c r="A452" s="1506" t="s">
        <v>48</v>
      </c>
      <c r="B452" s="1506" t="s">
        <v>49</v>
      </c>
      <c r="C452" s="1506" t="s">
        <v>50</v>
      </c>
      <c r="D452" s="1506" t="s">
        <v>51</v>
      </c>
      <c r="E452" s="1506" t="s">
        <v>52</v>
      </c>
      <c r="F452" s="1509" t="s">
        <v>53</v>
      </c>
      <c r="G452" s="1510"/>
      <c r="H452" s="1511"/>
      <c r="I452" s="1506" t="s">
        <v>54</v>
      </c>
      <c r="J452" s="1506" t="s">
        <v>55</v>
      </c>
      <c r="K452" s="1509" t="s">
        <v>56</v>
      </c>
      <c r="L452" s="1511"/>
      <c r="M452" s="1509" t="s">
        <v>57</v>
      </c>
      <c r="N452" s="1511"/>
      <c r="O452" s="1506" t="s">
        <v>58</v>
      </c>
      <c r="P452" s="1506" t="s">
        <v>59</v>
      </c>
      <c r="Q452" s="1506" t="s">
        <v>60</v>
      </c>
      <c r="R452" s="1506" t="s">
        <v>61</v>
      </c>
      <c r="S452" s="1506" t="s">
        <v>62</v>
      </c>
    </row>
    <row r="453" spans="1:19" ht="68.25" customHeight="1" x14ac:dyDescent="0.2">
      <c r="A453" s="1507"/>
      <c r="B453" s="1507"/>
      <c r="C453" s="1507"/>
      <c r="D453" s="1507"/>
      <c r="E453" s="1507"/>
      <c r="F453" s="66" t="s">
        <v>63</v>
      </c>
      <c r="G453" s="66" t="s">
        <v>64</v>
      </c>
      <c r="H453" s="66" t="s">
        <v>65</v>
      </c>
      <c r="I453" s="1507"/>
      <c r="J453" s="1507"/>
      <c r="K453" s="67" t="s">
        <v>66</v>
      </c>
      <c r="L453" s="67" t="s">
        <v>67</v>
      </c>
      <c r="M453" s="67" t="s">
        <v>68</v>
      </c>
      <c r="N453" s="67" t="s">
        <v>67</v>
      </c>
      <c r="O453" s="1507"/>
      <c r="P453" s="1507"/>
      <c r="Q453" s="1507"/>
      <c r="R453" s="1507"/>
      <c r="S453" s="1507"/>
    </row>
    <row r="454" spans="1:19" x14ac:dyDescent="0.2">
      <c r="A454" s="826" t="s">
        <v>69</v>
      </c>
      <c r="B454" s="826"/>
      <c r="C454" s="826"/>
      <c r="D454" s="826"/>
      <c r="E454" s="826"/>
      <c r="F454" s="826"/>
      <c r="G454" s="826"/>
      <c r="H454" s="826"/>
      <c r="I454" s="826"/>
      <c r="J454" s="826"/>
      <c r="K454" s="826"/>
      <c r="L454" s="826"/>
      <c r="M454" s="826"/>
      <c r="N454" s="826"/>
      <c r="O454" s="826"/>
      <c r="P454" s="826"/>
      <c r="Q454" s="826"/>
      <c r="R454" s="826"/>
      <c r="S454" s="826"/>
    </row>
    <row r="455" spans="1:19" s="47" customFormat="1" x14ac:dyDescent="0.2">
      <c r="A455" s="19">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row>
    <row r="456" spans="1:19" x14ac:dyDescent="0.2">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369" customFormat="1" x14ac:dyDescent="0.2">
      <c r="A457" s="19">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19">
        <v>0</v>
      </c>
    </row>
    <row r="458" spans="1:19" x14ac:dyDescent="0.2">
      <c r="A458" s="826" t="s">
        <v>71</v>
      </c>
      <c r="B458" s="826"/>
      <c r="C458" s="826"/>
      <c r="D458" s="826"/>
      <c r="E458" s="826"/>
      <c r="F458" s="826"/>
      <c r="G458" s="826"/>
      <c r="H458" s="826"/>
      <c r="I458" s="826"/>
      <c r="J458" s="826"/>
      <c r="K458" s="826"/>
      <c r="L458" s="826"/>
      <c r="M458" s="826"/>
      <c r="N458" s="826"/>
      <c r="O458" s="826"/>
      <c r="P458" s="826"/>
      <c r="Q458" s="826"/>
      <c r="R458" s="826"/>
      <c r="S458" s="826"/>
    </row>
    <row r="459" spans="1:19" s="483" customFormat="1" x14ac:dyDescent="0.2">
      <c r="A459" s="19">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19">
        <v>0</v>
      </c>
    </row>
    <row r="460" spans="1:19" x14ac:dyDescent="0.2">
      <c r="A460" s="826" t="s">
        <v>72</v>
      </c>
      <c r="B460" s="826"/>
      <c r="C460" s="826"/>
      <c r="D460" s="826"/>
      <c r="E460" s="826"/>
      <c r="F460" s="826"/>
      <c r="G460" s="826"/>
      <c r="H460" s="826"/>
      <c r="I460" s="826"/>
      <c r="J460" s="826"/>
      <c r="K460" s="826"/>
      <c r="L460" s="826"/>
      <c r="M460" s="826"/>
      <c r="N460" s="826"/>
      <c r="O460" s="826"/>
      <c r="P460" s="826"/>
      <c r="Q460" s="826"/>
      <c r="R460" s="826"/>
      <c r="S460" s="826"/>
    </row>
    <row r="461" spans="1:19" s="549" customFormat="1" x14ac:dyDescent="0.2">
      <c r="A461" s="19">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19">
        <v>0</v>
      </c>
    </row>
    <row r="462" spans="1:19" x14ac:dyDescent="0.2">
      <c r="A462" s="832" t="s">
        <v>73</v>
      </c>
      <c r="B462" s="832"/>
      <c r="C462" s="832"/>
      <c r="D462" s="832"/>
      <c r="E462" s="832"/>
      <c r="F462" s="832"/>
      <c r="G462" s="832"/>
      <c r="H462" s="832"/>
      <c r="I462" s="832"/>
      <c r="J462" s="832"/>
      <c r="K462" s="832"/>
      <c r="L462" s="832"/>
      <c r="M462" s="832"/>
      <c r="N462" s="832"/>
      <c r="O462" s="832"/>
      <c r="P462" s="832"/>
      <c r="Q462" s="832"/>
      <c r="R462" s="832"/>
      <c r="S462" s="832"/>
    </row>
    <row r="463" spans="1:19" s="599" customFormat="1" x14ac:dyDescent="0.2">
      <c r="A463" s="19">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19">
        <v>0</v>
      </c>
    </row>
    <row r="464" spans="1:19" x14ac:dyDescent="0.2">
      <c r="A464" s="826" t="s">
        <v>74</v>
      </c>
      <c r="B464" s="826"/>
      <c r="C464" s="826"/>
      <c r="D464" s="826"/>
      <c r="E464" s="826"/>
      <c r="F464" s="826"/>
      <c r="G464" s="826"/>
      <c r="H464" s="826"/>
      <c r="I464" s="826"/>
      <c r="J464" s="826"/>
      <c r="K464" s="826"/>
      <c r="L464" s="826"/>
      <c r="M464" s="826"/>
      <c r="N464" s="826"/>
      <c r="O464" s="826"/>
      <c r="P464" s="826"/>
      <c r="Q464" s="826"/>
      <c r="R464" s="826"/>
      <c r="S464" s="826"/>
    </row>
    <row r="465" spans="1:19" s="638" customFormat="1" x14ac:dyDescent="0.2">
      <c r="A465" s="19">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19">
        <v>0</v>
      </c>
    </row>
    <row r="466" spans="1:19" x14ac:dyDescent="0.2">
      <c r="A466" s="826" t="s">
        <v>75</v>
      </c>
      <c r="B466" s="826"/>
      <c r="C466" s="826"/>
      <c r="D466" s="826"/>
      <c r="E466" s="826"/>
      <c r="F466" s="826"/>
      <c r="G466" s="826"/>
      <c r="H466" s="826"/>
      <c r="I466" s="826"/>
      <c r="J466" s="826"/>
      <c r="K466" s="826"/>
      <c r="L466" s="826"/>
      <c r="M466" s="826"/>
      <c r="N466" s="826"/>
      <c r="O466" s="826"/>
      <c r="P466" s="826"/>
      <c r="Q466" s="826"/>
      <c r="R466" s="826"/>
      <c r="S466" s="826"/>
    </row>
    <row r="467" spans="1:19" s="670" customFormat="1" x14ac:dyDescent="0.2">
      <c r="A467" s="19">
        <v>0</v>
      </c>
      <c r="B467" s="19">
        <v>0</v>
      </c>
      <c r="C467" s="19">
        <v>0</v>
      </c>
      <c r="D467" s="19">
        <v>0</v>
      </c>
      <c r="E467" s="19">
        <v>0</v>
      </c>
      <c r="F467" s="19">
        <v>0</v>
      </c>
      <c r="G467" s="19">
        <v>0</v>
      </c>
      <c r="H467" s="19">
        <v>0</v>
      </c>
      <c r="I467" s="19">
        <v>0</v>
      </c>
      <c r="J467" s="19">
        <v>0</v>
      </c>
      <c r="K467" s="19">
        <v>0</v>
      </c>
      <c r="L467" s="19">
        <v>0</v>
      </c>
      <c r="M467" s="19">
        <v>0</v>
      </c>
      <c r="N467" s="19">
        <v>0</v>
      </c>
      <c r="O467" s="19">
        <v>0</v>
      </c>
      <c r="P467" s="19">
        <v>0</v>
      </c>
      <c r="Q467" s="19">
        <v>0</v>
      </c>
      <c r="R467" s="19">
        <v>0</v>
      </c>
      <c r="S467" s="19">
        <v>0</v>
      </c>
    </row>
    <row r="468" spans="1:19" x14ac:dyDescent="0.2">
      <c r="A468" s="826" t="s">
        <v>76</v>
      </c>
      <c r="B468" s="826"/>
      <c r="C468" s="826"/>
      <c r="D468" s="826"/>
      <c r="E468" s="826"/>
      <c r="F468" s="826"/>
      <c r="G468" s="826"/>
      <c r="H468" s="826"/>
      <c r="I468" s="826"/>
      <c r="J468" s="826"/>
      <c r="K468" s="826"/>
      <c r="L468" s="826"/>
      <c r="M468" s="826"/>
      <c r="N468" s="826"/>
      <c r="O468" s="826"/>
      <c r="P468" s="826"/>
      <c r="Q468" s="826"/>
      <c r="R468" s="826"/>
      <c r="S468" s="826"/>
    </row>
    <row r="469" spans="1:19" s="5" customFormat="1" x14ac:dyDescent="0.2">
      <c r="A469" s="19">
        <v>0</v>
      </c>
      <c r="B469" s="19">
        <v>0</v>
      </c>
      <c r="C469" s="19">
        <v>0</v>
      </c>
      <c r="D469" s="19">
        <v>0</v>
      </c>
      <c r="E469" s="19">
        <v>0</v>
      </c>
      <c r="F469" s="19">
        <v>0</v>
      </c>
      <c r="G469" s="19">
        <v>0</v>
      </c>
      <c r="H469" s="19">
        <v>0</v>
      </c>
      <c r="I469" s="19">
        <v>0</v>
      </c>
      <c r="J469" s="19">
        <v>0</v>
      </c>
      <c r="K469" s="19">
        <v>0</v>
      </c>
      <c r="L469" s="19">
        <v>0</v>
      </c>
      <c r="M469" s="19">
        <v>0</v>
      </c>
      <c r="N469" s="19">
        <v>0</v>
      </c>
      <c r="O469" s="19">
        <v>0</v>
      </c>
      <c r="P469" s="19">
        <v>0</v>
      </c>
      <c r="Q469" s="19">
        <v>0</v>
      </c>
      <c r="R469" s="19">
        <v>0</v>
      </c>
      <c r="S469" s="19">
        <v>0</v>
      </c>
    </row>
    <row r="470" spans="1:19" x14ac:dyDescent="0.2">
      <c r="A470" s="826" t="s">
        <v>77</v>
      </c>
      <c r="B470" s="826"/>
      <c r="C470" s="826"/>
      <c r="D470" s="826"/>
      <c r="E470" s="826"/>
      <c r="F470" s="826"/>
      <c r="G470" s="826"/>
      <c r="H470" s="826"/>
      <c r="I470" s="826"/>
      <c r="J470" s="826"/>
      <c r="K470" s="826"/>
      <c r="L470" s="826"/>
      <c r="M470" s="826"/>
      <c r="N470" s="826"/>
      <c r="O470" s="826"/>
      <c r="P470" s="826"/>
      <c r="Q470" s="826"/>
      <c r="R470" s="826"/>
      <c r="S470" s="826"/>
    </row>
    <row r="471" spans="1:19" s="5" customFormat="1" x14ac:dyDescent="0.2">
      <c r="A471" s="19">
        <v>0</v>
      </c>
      <c r="B471" s="19">
        <v>0</v>
      </c>
      <c r="C471" s="19">
        <v>0</v>
      </c>
      <c r="D471" s="19">
        <v>0</v>
      </c>
      <c r="E471" s="19">
        <v>0</v>
      </c>
      <c r="F471" s="19">
        <v>0</v>
      </c>
      <c r="G471" s="19">
        <v>0</v>
      </c>
      <c r="H471" s="19">
        <v>0</v>
      </c>
      <c r="I471" s="19">
        <v>0</v>
      </c>
      <c r="J471" s="19">
        <v>0</v>
      </c>
      <c r="K471" s="19">
        <v>0</v>
      </c>
      <c r="L471" s="19">
        <v>0</v>
      </c>
      <c r="M471" s="19">
        <v>0</v>
      </c>
      <c r="N471" s="19">
        <v>0</v>
      </c>
      <c r="O471" s="19">
        <v>0</v>
      </c>
      <c r="P471" s="19">
        <v>0</v>
      </c>
      <c r="Q471" s="19">
        <v>0</v>
      </c>
      <c r="R471" s="19">
        <v>0</v>
      </c>
      <c r="S471" s="19">
        <v>0</v>
      </c>
    </row>
    <row r="472" spans="1:19" x14ac:dyDescent="0.2">
      <c r="A472" s="826" t="s">
        <v>78</v>
      </c>
      <c r="B472" s="826"/>
      <c r="C472" s="826"/>
      <c r="D472" s="826"/>
      <c r="E472" s="826"/>
      <c r="F472" s="826"/>
      <c r="G472" s="826"/>
      <c r="H472" s="826"/>
      <c r="I472" s="826"/>
      <c r="J472" s="826"/>
      <c r="K472" s="826"/>
      <c r="L472" s="826"/>
      <c r="M472" s="826"/>
      <c r="N472" s="826"/>
      <c r="O472" s="826"/>
      <c r="P472" s="826"/>
      <c r="Q472" s="826"/>
      <c r="R472" s="826"/>
      <c r="S472" s="826"/>
    </row>
    <row r="473" spans="1:19" s="5" customFormat="1" x14ac:dyDescent="0.2">
      <c r="A473" s="19">
        <v>0</v>
      </c>
      <c r="B473" s="19">
        <v>0</v>
      </c>
      <c r="C473" s="19">
        <v>0</v>
      </c>
      <c r="D473" s="19">
        <v>0</v>
      </c>
      <c r="E473" s="19">
        <v>0</v>
      </c>
      <c r="F473" s="19">
        <v>0</v>
      </c>
      <c r="G473" s="19">
        <v>0</v>
      </c>
      <c r="H473" s="19">
        <v>0</v>
      </c>
      <c r="I473" s="19">
        <v>0</v>
      </c>
      <c r="J473" s="19">
        <v>0</v>
      </c>
      <c r="K473" s="19">
        <v>0</v>
      </c>
      <c r="L473" s="19">
        <v>0</v>
      </c>
      <c r="M473" s="19">
        <v>0</v>
      </c>
      <c r="N473" s="19">
        <v>0</v>
      </c>
      <c r="O473" s="19">
        <v>0</v>
      </c>
      <c r="P473" s="19">
        <v>0</v>
      </c>
      <c r="Q473" s="19">
        <v>0</v>
      </c>
      <c r="R473" s="19">
        <v>0</v>
      </c>
      <c r="S473" s="19">
        <v>0</v>
      </c>
    </row>
    <row r="474" spans="1:19" x14ac:dyDescent="0.2">
      <c r="A474" s="826" t="s">
        <v>79</v>
      </c>
      <c r="B474" s="826"/>
      <c r="C474" s="826"/>
      <c r="D474" s="826"/>
      <c r="E474" s="826"/>
      <c r="F474" s="826"/>
      <c r="G474" s="826"/>
      <c r="H474" s="826"/>
      <c r="I474" s="826"/>
      <c r="J474" s="826"/>
      <c r="K474" s="826"/>
      <c r="L474" s="826"/>
      <c r="M474" s="826"/>
      <c r="N474" s="826"/>
      <c r="O474" s="826"/>
      <c r="P474" s="826"/>
      <c r="Q474" s="826"/>
      <c r="R474" s="826"/>
      <c r="S474" s="826"/>
    </row>
    <row r="475" spans="1:19" s="5" customFormat="1" x14ac:dyDescent="0.2">
      <c r="A475" s="19">
        <v>0</v>
      </c>
      <c r="B475" s="19">
        <v>0</v>
      </c>
      <c r="C475" s="19">
        <v>0</v>
      </c>
      <c r="D475" s="19">
        <v>0</v>
      </c>
      <c r="E475" s="19">
        <v>0</v>
      </c>
      <c r="F475" s="19">
        <v>0</v>
      </c>
      <c r="G475" s="19">
        <v>0</v>
      </c>
      <c r="H475" s="19">
        <v>0</v>
      </c>
      <c r="I475" s="19">
        <v>0</v>
      </c>
      <c r="J475" s="19">
        <v>0</v>
      </c>
      <c r="K475" s="19">
        <v>0</v>
      </c>
      <c r="L475" s="19">
        <v>0</v>
      </c>
      <c r="M475" s="19">
        <v>0</v>
      </c>
      <c r="N475" s="19">
        <v>0</v>
      </c>
      <c r="O475" s="19">
        <v>0</v>
      </c>
      <c r="P475" s="19">
        <v>0</v>
      </c>
      <c r="Q475" s="19">
        <v>0</v>
      </c>
      <c r="R475" s="19">
        <v>0</v>
      </c>
      <c r="S475" s="19">
        <v>0</v>
      </c>
    </row>
    <row r="476" spans="1:19" x14ac:dyDescent="0.2">
      <c r="A476" s="826" t="s">
        <v>80</v>
      </c>
      <c r="B476" s="826"/>
      <c r="C476" s="826"/>
      <c r="D476" s="826"/>
      <c r="E476" s="826"/>
      <c r="F476" s="826"/>
      <c r="G476" s="826"/>
      <c r="H476" s="826"/>
      <c r="I476" s="826"/>
      <c r="J476" s="826"/>
      <c r="K476" s="826"/>
      <c r="L476" s="826"/>
      <c r="M476" s="826"/>
      <c r="N476" s="826"/>
      <c r="O476" s="826"/>
      <c r="P476" s="826"/>
      <c r="Q476" s="826"/>
      <c r="R476" s="826"/>
      <c r="S476" s="826"/>
    </row>
    <row r="477" spans="1:19" s="5" customFormat="1" x14ac:dyDescent="0.2">
      <c r="A477" s="19">
        <v>0</v>
      </c>
      <c r="B477" s="19">
        <v>0</v>
      </c>
      <c r="C477" s="19">
        <v>0</v>
      </c>
      <c r="D477" s="19">
        <v>0</v>
      </c>
      <c r="E477" s="19">
        <v>0</v>
      </c>
      <c r="F477" s="19">
        <v>0</v>
      </c>
      <c r="G477" s="19">
        <v>0</v>
      </c>
      <c r="H477" s="19">
        <v>0</v>
      </c>
      <c r="I477" s="19">
        <v>0</v>
      </c>
      <c r="J477" s="19">
        <v>0</v>
      </c>
      <c r="K477" s="19">
        <v>0</v>
      </c>
      <c r="L477" s="19">
        <v>0</v>
      </c>
      <c r="M477" s="19">
        <v>0</v>
      </c>
      <c r="N477" s="19">
        <v>0</v>
      </c>
      <c r="O477" s="19">
        <v>0</v>
      </c>
      <c r="P477" s="19">
        <v>0</v>
      </c>
      <c r="Q477" s="19">
        <v>0</v>
      </c>
      <c r="R477" s="19">
        <v>0</v>
      </c>
      <c r="S477" s="19">
        <v>0</v>
      </c>
    </row>
    <row r="478" spans="1:19" x14ac:dyDescent="0.2">
      <c r="A478" s="846" t="s">
        <v>181</v>
      </c>
      <c r="B478" s="846"/>
      <c r="C478" s="846"/>
      <c r="D478" s="846"/>
      <c r="E478" s="846"/>
      <c r="F478" s="846"/>
      <c r="G478" s="846"/>
      <c r="H478" s="846"/>
      <c r="I478" s="846"/>
      <c r="J478" s="846"/>
      <c r="K478" s="846"/>
      <c r="L478" s="846"/>
      <c r="M478" s="846"/>
      <c r="N478" s="846"/>
      <c r="O478" s="846"/>
      <c r="P478" s="846"/>
      <c r="Q478" s="846"/>
      <c r="R478" s="846"/>
      <c r="S478" s="847"/>
    </row>
    <row r="479" spans="1:19" x14ac:dyDescent="0.2">
      <c r="A479" s="28">
        <f>SUM(A477,A475,A473,A471,A469,A467,A465,A463,A461,A459,A457,A455)</f>
        <v>0</v>
      </c>
      <c r="B479" s="436">
        <f t="shared" ref="B479:S479" si="11">SUM(B477,B475,B473,B471,B469,B467,B465,B463,B461,B459,B457,B455)</f>
        <v>0</v>
      </c>
      <c r="C479" s="436">
        <f t="shared" si="11"/>
        <v>0</v>
      </c>
      <c r="D479" s="436">
        <f t="shared" si="11"/>
        <v>0</v>
      </c>
      <c r="E479" s="436">
        <f t="shared" si="11"/>
        <v>0</v>
      </c>
      <c r="F479" s="436">
        <f t="shared" si="11"/>
        <v>0</v>
      </c>
      <c r="G479" s="436">
        <f t="shared" si="11"/>
        <v>0</v>
      </c>
      <c r="H479" s="436">
        <f t="shared" si="11"/>
        <v>0</v>
      </c>
      <c r="I479" s="436">
        <f t="shared" si="11"/>
        <v>0</v>
      </c>
      <c r="J479" s="436">
        <f t="shared" si="11"/>
        <v>0</v>
      </c>
      <c r="K479" s="436">
        <f t="shared" si="11"/>
        <v>0</v>
      </c>
      <c r="L479" s="436">
        <f t="shared" si="11"/>
        <v>0</v>
      </c>
      <c r="M479" s="436">
        <f t="shared" si="11"/>
        <v>0</v>
      </c>
      <c r="N479" s="436">
        <f t="shared" si="11"/>
        <v>0</v>
      </c>
      <c r="O479" s="436">
        <f t="shared" si="11"/>
        <v>0</v>
      </c>
      <c r="P479" s="436">
        <f t="shared" si="11"/>
        <v>0</v>
      </c>
      <c r="Q479" s="436">
        <f t="shared" si="11"/>
        <v>0</v>
      </c>
      <c r="R479" s="436">
        <f t="shared" si="11"/>
        <v>0</v>
      </c>
      <c r="S479" s="436">
        <f t="shared" si="11"/>
        <v>0</v>
      </c>
    </row>
    <row r="480" spans="1:19" x14ac:dyDescent="0.2">
      <c r="A480" s="5"/>
      <c r="B480" s="5"/>
      <c r="C480" s="5"/>
      <c r="D480" s="5"/>
      <c r="E480" s="5"/>
      <c r="F480" s="5"/>
      <c r="G480" s="5"/>
      <c r="H480" s="5"/>
      <c r="I480" s="5"/>
      <c r="J480" s="5"/>
      <c r="K480" s="5"/>
      <c r="L480" s="5"/>
      <c r="M480" s="5"/>
      <c r="N480" s="5"/>
      <c r="O480" s="5"/>
      <c r="P480" s="5"/>
      <c r="Q480" s="5"/>
      <c r="R480" s="5"/>
      <c r="S480" s="5"/>
    </row>
    <row r="481" spans="1:19" ht="21" customHeight="1" x14ac:dyDescent="0.2">
      <c r="A481" s="854" t="s">
        <v>463</v>
      </c>
      <c r="B481" s="855"/>
      <c r="C481" s="855"/>
      <c r="D481" s="855"/>
      <c r="E481" s="855"/>
      <c r="F481" s="855"/>
      <c r="G481" s="855"/>
      <c r="H481" s="855"/>
      <c r="I481" s="855"/>
      <c r="J481" s="855"/>
      <c r="K481" s="855"/>
      <c r="L481" s="855"/>
      <c r="M481" s="855"/>
      <c r="N481" s="855"/>
      <c r="O481" s="855"/>
      <c r="P481" s="855"/>
      <c r="Q481" s="855"/>
      <c r="R481" s="855"/>
      <c r="S481" s="856"/>
    </row>
    <row r="482" spans="1:19" x14ac:dyDescent="0.2">
      <c r="A482" s="833" t="s">
        <v>173</v>
      </c>
      <c r="B482" s="957"/>
      <c r="C482" s="957"/>
      <c r="D482" s="957"/>
      <c r="E482" s="957"/>
      <c r="F482" s="957"/>
      <c r="G482" s="957"/>
      <c r="H482" s="957"/>
      <c r="I482" s="957"/>
      <c r="J482" s="957"/>
      <c r="K482" s="957"/>
      <c r="L482" s="957"/>
      <c r="M482" s="957"/>
      <c r="N482" s="957"/>
      <c r="O482" s="957"/>
      <c r="P482" s="957"/>
      <c r="Q482" s="957"/>
      <c r="R482" s="957"/>
      <c r="S482" s="958"/>
    </row>
    <row r="483" spans="1:19" x14ac:dyDescent="0.2">
      <c r="A483" s="833" t="s">
        <v>389</v>
      </c>
      <c r="B483" s="834"/>
      <c r="C483" s="834"/>
      <c r="D483" s="834"/>
      <c r="E483" s="834"/>
      <c r="F483" s="834"/>
      <c r="G483" s="834"/>
      <c r="H483" s="834"/>
      <c r="I483" s="834"/>
      <c r="J483" s="834"/>
      <c r="K483" s="834"/>
      <c r="L483" s="834"/>
      <c r="M483" s="834"/>
      <c r="N483" s="834"/>
      <c r="O483" s="834"/>
      <c r="P483" s="834"/>
      <c r="Q483" s="834"/>
      <c r="R483" s="834"/>
      <c r="S483" s="835"/>
    </row>
    <row r="484" spans="1:19" x14ac:dyDescent="0.2">
      <c r="A484" s="833" t="s">
        <v>390</v>
      </c>
      <c r="B484" s="834"/>
      <c r="C484" s="834"/>
      <c r="D484" s="834"/>
      <c r="E484" s="834"/>
      <c r="F484" s="834"/>
      <c r="G484" s="834"/>
      <c r="H484" s="834"/>
      <c r="I484" s="834"/>
      <c r="J484" s="834"/>
      <c r="K484" s="834"/>
      <c r="L484" s="834"/>
      <c r="M484" s="834"/>
      <c r="N484" s="834"/>
      <c r="O484" s="834"/>
      <c r="P484" s="834"/>
      <c r="Q484" s="834"/>
      <c r="R484" s="834"/>
      <c r="S484" s="835"/>
    </row>
    <row r="485" spans="1:19" x14ac:dyDescent="0.2">
      <c r="A485" s="833" t="s">
        <v>391</v>
      </c>
      <c r="B485" s="834"/>
      <c r="C485" s="834"/>
      <c r="D485" s="834"/>
      <c r="E485" s="834"/>
      <c r="F485" s="834"/>
      <c r="G485" s="834"/>
      <c r="H485" s="834"/>
      <c r="I485" s="834"/>
      <c r="J485" s="834"/>
      <c r="K485" s="834"/>
      <c r="L485" s="834"/>
      <c r="M485" s="834"/>
      <c r="N485" s="834"/>
      <c r="O485" s="834"/>
      <c r="P485" s="834"/>
      <c r="Q485" s="834"/>
      <c r="R485" s="834"/>
      <c r="S485" s="835"/>
    </row>
    <row r="486" spans="1:19" x14ac:dyDescent="0.2">
      <c r="A486" s="833" t="s">
        <v>392</v>
      </c>
      <c r="B486" s="834"/>
      <c r="C486" s="834"/>
      <c r="D486" s="834"/>
      <c r="E486" s="834"/>
      <c r="F486" s="834"/>
      <c r="G486" s="834"/>
      <c r="H486" s="834"/>
      <c r="I486" s="834"/>
      <c r="J486" s="834"/>
      <c r="K486" s="834"/>
      <c r="L486" s="834"/>
      <c r="M486" s="834"/>
      <c r="N486" s="834"/>
      <c r="O486" s="834"/>
      <c r="P486" s="834"/>
      <c r="Q486" s="834"/>
      <c r="R486" s="834"/>
      <c r="S486" s="835"/>
    </row>
    <row r="487" spans="1:19" x14ac:dyDescent="0.2">
      <c r="A487" s="833" t="s">
        <v>393</v>
      </c>
      <c r="B487" s="834"/>
      <c r="C487" s="834"/>
      <c r="D487" s="834"/>
      <c r="E487" s="834"/>
      <c r="F487" s="834"/>
      <c r="G487" s="834"/>
      <c r="H487" s="834"/>
      <c r="I487" s="834"/>
      <c r="J487" s="834"/>
      <c r="K487" s="834"/>
      <c r="L487" s="834"/>
      <c r="M487" s="834"/>
      <c r="N487" s="834"/>
      <c r="O487" s="834"/>
      <c r="P487" s="834"/>
      <c r="Q487" s="834"/>
      <c r="R487" s="834"/>
      <c r="S487" s="835"/>
    </row>
    <row r="488" spans="1:19" x14ac:dyDescent="0.2">
      <c r="A488" s="833" t="s">
        <v>394</v>
      </c>
      <c r="B488" s="834"/>
      <c r="C488" s="834"/>
      <c r="D488" s="834"/>
      <c r="E488" s="834"/>
      <c r="F488" s="834"/>
      <c r="G488" s="834"/>
      <c r="H488" s="834"/>
      <c r="I488" s="834"/>
      <c r="J488" s="834"/>
      <c r="K488" s="834"/>
      <c r="L488" s="834"/>
      <c r="M488" s="834"/>
      <c r="N488" s="834"/>
      <c r="O488" s="834"/>
      <c r="P488" s="834"/>
      <c r="Q488" s="834"/>
      <c r="R488" s="834"/>
      <c r="S488" s="835"/>
    </row>
    <row r="489" spans="1:19" x14ac:dyDescent="0.2">
      <c r="A489" s="833" t="s">
        <v>200</v>
      </c>
      <c r="B489" s="834"/>
      <c r="C489" s="834"/>
      <c r="D489" s="834"/>
      <c r="E489" s="834"/>
      <c r="F489" s="834"/>
      <c r="G489" s="834"/>
      <c r="H489" s="834"/>
      <c r="I489" s="834"/>
      <c r="J489" s="834"/>
      <c r="K489" s="834"/>
      <c r="L489" s="834"/>
      <c r="M489" s="834"/>
      <c r="N489" s="834"/>
      <c r="O489" s="834"/>
      <c r="P489" s="834"/>
      <c r="Q489" s="834"/>
      <c r="R489" s="834"/>
      <c r="S489" s="835"/>
    </row>
    <row r="490" spans="1:19" x14ac:dyDescent="0.2">
      <c r="A490" s="836" t="s">
        <v>395</v>
      </c>
      <c r="B490" s="837"/>
      <c r="C490" s="837"/>
      <c r="D490" s="837"/>
      <c r="E490" s="837"/>
      <c r="F490" s="837"/>
      <c r="G490" s="837"/>
      <c r="H490" s="837"/>
      <c r="I490" s="837"/>
      <c r="J490" s="837"/>
      <c r="K490" s="837"/>
      <c r="L490" s="837"/>
      <c r="M490" s="837"/>
      <c r="N490" s="837"/>
      <c r="O490" s="837"/>
      <c r="P490" s="837"/>
      <c r="Q490" s="837"/>
      <c r="R490" s="837"/>
      <c r="S490" s="838"/>
    </row>
    <row r="491" spans="1:19" ht="27.75" customHeight="1" x14ac:dyDescent="0.2">
      <c r="A491" s="831" t="s">
        <v>41</v>
      </c>
      <c r="B491" s="831"/>
      <c r="C491" s="831"/>
      <c r="D491" s="831" t="s">
        <v>42</v>
      </c>
      <c r="E491" s="831"/>
      <c r="F491" s="831" t="s">
        <v>43</v>
      </c>
      <c r="G491" s="831"/>
      <c r="H491" s="831"/>
      <c r="I491" s="831" t="s">
        <v>44</v>
      </c>
      <c r="J491" s="831"/>
      <c r="K491" s="827" t="s">
        <v>45</v>
      </c>
      <c r="L491" s="839"/>
      <c r="M491" s="839"/>
      <c r="N491" s="840"/>
      <c r="O491" s="841" t="s">
        <v>46</v>
      </c>
      <c r="P491" s="841"/>
      <c r="Q491" s="842"/>
      <c r="R491" s="831" t="s">
        <v>47</v>
      </c>
      <c r="S491" s="831"/>
    </row>
    <row r="492" spans="1:19" ht="27" customHeight="1" x14ac:dyDescent="0.2">
      <c r="A492" s="1506" t="s">
        <v>48</v>
      </c>
      <c r="B492" s="1506" t="s">
        <v>49</v>
      </c>
      <c r="C492" s="1506" t="s">
        <v>321</v>
      </c>
      <c r="D492" s="1506" t="s">
        <v>51</v>
      </c>
      <c r="E492" s="1506" t="s">
        <v>52</v>
      </c>
      <c r="F492" s="1509" t="s">
        <v>53</v>
      </c>
      <c r="G492" s="1510"/>
      <c r="H492" s="1511"/>
      <c r="I492" s="1506" t="s">
        <v>54</v>
      </c>
      <c r="J492" s="1506" t="s">
        <v>55</v>
      </c>
      <c r="K492" s="1509" t="s">
        <v>56</v>
      </c>
      <c r="L492" s="1511"/>
      <c r="M492" s="1509" t="s">
        <v>57</v>
      </c>
      <c r="N492" s="1511"/>
      <c r="O492" s="1506" t="s">
        <v>58</v>
      </c>
      <c r="P492" s="1506" t="s">
        <v>59</v>
      </c>
      <c r="Q492" s="1506" t="s">
        <v>60</v>
      </c>
      <c r="R492" s="1506" t="s">
        <v>61</v>
      </c>
      <c r="S492" s="1506" t="s">
        <v>62</v>
      </c>
    </row>
    <row r="493" spans="1:19" ht="51.75" customHeight="1" x14ac:dyDescent="0.2">
      <c r="A493" s="1507"/>
      <c r="B493" s="1507"/>
      <c r="C493" s="1512"/>
      <c r="D493" s="1507"/>
      <c r="E493" s="1507"/>
      <c r="F493" s="66" t="s">
        <v>63</v>
      </c>
      <c r="G493" s="66" t="s">
        <v>64</v>
      </c>
      <c r="H493" s="66" t="s">
        <v>65</v>
      </c>
      <c r="I493" s="1507"/>
      <c r="J493" s="1507"/>
      <c r="K493" s="67" t="s">
        <v>66</v>
      </c>
      <c r="L493" s="67" t="s">
        <v>67</v>
      </c>
      <c r="M493" s="67" t="s">
        <v>68</v>
      </c>
      <c r="N493" s="67" t="s">
        <v>67</v>
      </c>
      <c r="O493" s="1507"/>
      <c r="P493" s="1507"/>
      <c r="Q493" s="1507"/>
      <c r="R493" s="1507"/>
      <c r="S493" s="1507"/>
    </row>
    <row r="494" spans="1:19" x14ac:dyDescent="0.2">
      <c r="A494" s="826" t="s">
        <v>69</v>
      </c>
      <c r="B494" s="826"/>
      <c r="C494" s="826"/>
      <c r="D494" s="826"/>
      <c r="E494" s="826"/>
      <c r="F494" s="826"/>
      <c r="G494" s="826"/>
      <c r="H494" s="826"/>
      <c r="I494" s="826"/>
      <c r="J494" s="826"/>
      <c r="K494" s="826"/>
      <c r="L494" s="826"/>
      <c r="M494" s="826"/>
      <c r="N494" s="826"/>
      <c r="O494" s="826"/>
      <c r="P494" s="826"/>
      <c r="Q494" s="826"/>
      <c r="R494" s="826"/>
      <c r="S494" s="826"/>
    </row>
    <row r="495" spans="1:19" s="47" customFormat="1" x14ac:dyDescent="0.2">
      <c r="A495" s="19">
        <v>0</v>
      </c>
      <c r="B495" s="19">
        <v>0</v>
      </c>
      <c r="C495" s="19">
        <v>0</v>
      </c>
      <c r="D495" s="19">
        <v>0</v>
      </c>
      <c r="E495" s="19">
        <v>0</v>
      </c>
      <c r="F495" s="19">
        <v>0</v>
      </c>
      <c r="G495" s="19">
        <v>0</v>
      </c>
      <c r="H495" s="19">
        <v>0</v>
      </c>
      <c r="I495" s="19">
        <v>0</v>
      </c>
      <c r="J495" s="19">
        <v>0</v>
      </c>
      <c r="K495" s="19">
        <v>0</v>
      </c>
      <c r="L495" s="19">
        <v>0</v>
      </c>
      <c r="M495" s="19">
        <v>0</v>
      </c>
      <c r="N495" s="19">
        <v>0</v>
      </c>
      <c r="O495" s="19">
        <v>0</v>
      </c>
      <c r="P495" s="19">
        <v>0</v>
      </c>
      <c r="Q495" s="19">
        <v>0</v>
      </c>
      <c r="R495" s="19">
        <v>0</v>
      </c>
      <c r="S495" s="19">
        <v>0</v>
      </c>
    </row>
    <row r="496" spans="1:19" x14ac:dyDescent="0.2">
      <c r="A496" s="826" t="s">
        <v>70</v>
      </c>
      <c r="B496" s="826"/>
      <c r="C496" s="826"/>
      <c r="D496" s="826"/>
      <c r="E496" s="826"/>
      <c r="F496" s="826"/>
      <c r="G496" s="826"/>
      <c r="H496" s="826"/>
      <c r="I496" s="826"/>
      <c r="J496" s="826"/>
      <c r="K496" s="826"/>
      <c r="L496" s="826"/>
      <c r="M496" s="826"/>
      <c r="N496" s="826"/>
      <c r="O496" s="826"/>
      <c r="P496" s="826"/>
      <c r="Q496" s="826"/>
      <c r="R496" s="826"/>
      <c r="S496" s="826"/>
    </row>
    <row r="497" spans="1:19" s="369" customFormat="1" x14ac:dyDescent="0.2">
      <c r="A497" s="19">
        <v>0</v>
      </c>
      <c r="B497" s="19">
        <v>0</v>
      </c>
      <c r="C497" s="19">
        <v>0</v>
      </c>
      <c r="D497" s="19">
        <v>0</v>
      </c>
      <c r="E497" s="19">
        <v>0</v>
      </c>
      <c r="F497" s="19">
        <v>0</v>
      </c>
      <c r="G497" s="19">
        <v>0</v>
      </c>
      <c r="H497" s="19">
        <v>0</v>
      </c>
      <c r="I497" s="19">
        <v>0</v>
      </c>
      <c r="J497" s="19">
        <v>0</v>
      </c>
      <c r="K497" s="19">
        <v>0</v>
      </c>
      <c r="L497" s="19">
        <v>0</v>
      </c>
      <c r="M497" s="19">
        <v>0</v>
      </c>
      <c r="N497" s="19">
        <v>0</v>
      </c>
      <c r="O497" s="19">
        <v>0</v>
      </c>
      <c r="P497" s="19">
        <v>0</v>
      </c>
      <c r="Q497" s="19">
        <v>0</v>
      </c>
      <c r="R497" s="19">
        <v>0</v>
      </c>
      <c r="S497" s="19">
        <v>0</v>
      </c>
    </row>
    <row r="498" spans="1:19" x14ac:dyDescent="0.2">
      <c r="A498" s="826" t="s">
        <v>71</v>
      </c>
      <c r="B498" s="826"/>
      <c r="C498" s="826"/>
      <c r="D498" s="826"/>
      <c r="E498" s="826"/>
      <c r="F498" s="826"/>
      <c r="G498" s="826"/>
      <c r="H498" s="826"/>
      <c r="I498" s="826"/>
      <c r="J498" s="826"/>
      <c r="K498" s="826"/>
      <c r="L498" s="826"/>
      <c r="M498" s="826"/>
      <c r="N498" s="826"/>
      <c r="O498" s="826"/>
      <c r="P498" s="826"/>
      <c r="Q498" s="826"/>
      <c r="R498" s="826"/>
      <c r="S498" s="826"/>
    </row>
    <row r="499" spans="1:19" s="483" customFormat="1" x14ac:dyDescent="0.2">
      <c r="A499" s="19">
        <v>0</v>
      </c>
      <c r="B499" s="19">
        <v>0</v>
      </c>
      <c r="C499" s="19">
        <v>0</v>
      </c>
      <c r="D499" s="19">
        <v>0</v>
      </c>
      <c r="E499" s="19">
        <v>0</v>
      </c>
      <c r="F499" s="19">
        <v>0</v>
      </c>
      <c r="G499" s="19">
        <v>0</v>
      </c>
      <c r="H499" s="19">
        <v>0</v>
      </c>
      <c r="I499" s="19">
        <v>0</v>
      </c>
      <c r="J499" s="19">
        <v>0</v>
      </c>
      <c r="K499" s="19">
        <v>0</v>
      </c>
      <c r="L499" s="19">
        <v>0</v>
      </c>
      <c r="M499" s="19">
        <v>0</v>
      </c>
      <c r="N499" s="19">
        <v>0</v>
      </c>
      <c r="O499" s="19">
        <v>0</v>
      </c>
      <c r="P499" s="19">
        <v>0</v>
      </c>
      <c r="Q499" s="19">
        <v>0</v>
      </c>
      <c r="R499" s="19">
        <v>0</v>
      </c>
      <c r="S499" s="19">
        <v>0</v>
      </c>
    </row>
    <row r="500" spans="1:19" x14ac:dyDescent="0.2">
      <c r="A500" s="826" t="s">
        <v>72</v>
      </c>
      <c r="B500" s="826"/>
      <c r="C500" s="826"/>
      <c r="D500" s="826"/>
      <c r="E500" s="826"/>
      <c r="F500" s="826"/>
      <c r="G500" s="826"/>
      <c r="H500" s="826"/>
      <c r="I500" s="826"/>
      <c r="J500" s="826"/>
      <c r="K500" s="826"/>
      <c r="L500" s="826"/>
      <c r="M500" s="826"/>
      <c r="N500" s="826"/>
      <c r="O500" s="826"/>
      <c r="P500" s="826"/>
      <c r="Q500" s="826"/>
      <c r="R500" s="826"/>
      <c r="S500" s="826"/>
    </row>
    <row r="501" spans="1:19" s="5" customFormat="1" x14ac:dyDescent="0.2">
      <c r="A501" s="19">
        <v>5</v>
      </c>
      <c r="B501" s="19">
        <v>0</v>
      </c>
      <c r="C501" s="19">
        <v>0</v>
      </c>
      <c r="D501" s="19">
        <v>5</v>
      </c>
      <c r="E501" s="19">
        <v>0</v>
      </c>
      <c r="F501" s="19">
        <v>5</v>
      </c>
      <c r="G501" s="19">
        <v>0</v>
      </c>
      <c r="H501" s="19">
        <v>0</v>
      </c>
      <c r="I501" s="19">
        <v>5</v>
      </c>
      <c r="J501" s="19">
        <v>0</v>
      </c>
      <c r="K501" s="19">
        <v>0</v>
      </c>
      <c r="L501" s="19">
        <v>0</v>
      </c>
      <c r="M501" s="19">
        <v>0</v>
      </c>
      <c r="N501" s="19">
        <v>0</v>
      </c>
      <c r="O501" s="19">
        <v>3</v>
      </c>
      <c r="P501" s="19">
        <v>0</v>
      </c>
      <c r="Q501" s="19">
        <v>2</v>
      </c>
      <c r="R501" s="19">
        <v>0</v>
      </c>
      <c r="S501" s="19">
        <v>0</v>
      </c>
    </row>
    <row r="502" spans="1:19" x14ac:dyDescent="0.2">
      <c r="A502" s="832" t="s">
        <v>73</v>
      </c>
      <c r="B502" s="832"/>
      <c r="C502" s="832"/>
      <c r="D502" s="832"/>
      <c r="E502" s="832"/>
      <c r="F502" s="832"/>
      <c r="G502" s="832"/>
      <c r="H502" s="832"/>
      <c r="I502" s="832"/>
      <c r="J502" s="832"/>
      <c r="K502" s="832"/>
      <c r="L502" s="832"/>
      <c r="M502" s="832"/>
      <c r="N502" s="832"/>
      <c r="O502" s="832"/>
      <c r="P502" s="832"/>
      <c r="Q502" s="832"/>
      <c r="R502" s="832"/>
      <c r="S502" s="832"/>
    </row>
    <row r="503" spans="1:19" s="5" customFormat="1" x14ac:dyDescent="0.2">
      <c r="A503" s="19">
        <v>3</v>
      </c>
      <c r="B503" s="19">
        <v>0</v>
      </c>
      <c r="C503" s="19">
        <v>3</v>
      </c>
      <c r="D503" s="19">
        <v>3</v>
      </c>
      <c r="E503" s="19">
        <v>0</v>
      </c>
      <c r="F503" s="19">
        <v>3</v>
      </c>
      <c r="G503" s="19">
        <v>0</v>
      </c>
      <c r="H503" s="19">
        <v>0</v>
      </c>
      <c r="I503" s="19">
        <v>3</v>
      </c>
      <c r="J503" s="19">
        <v>0</v>
      </c>
      <c r="K503" s="19">
        <v>0</v>
      </c>
      <c r="L503" s="19">
        <v>0</v>
      </c>
      <c r="M503" s="19">
        <v>0</v>
      </c>
      <c r="N503" s="19">
        <v>0</v>
      </c>
      <c r="O503" s="19">
        <v>2</v>
      </c>
      <c r="P503" s="19">
        <v>0</v>
      </c>
      <c r="Q503" s="19">
        <v>1</v>
      </c>
      <c r="R503" s="19">
        <v>0</v>
      </c>
      <c r="S503" s="19">
        <v>0</v>
      </c>
    </row>
    <row r="504" spans="1:19" x14ac:dyDescent="0.2">
      <c r="A504" s="826" t="s">
        <v>74</v>
      </c>
      <c r="B504" s="826"/>
      <c r="C504" s="826"/>
      <c r="D504" s="826"/>
      <c r="E504" s="826"/>
      <c r="F504" s="826"/>
      <c r="G504" s="826"/>
      <c r="H504" s="826"/>
      <c r="I504" s="826"/>
      <c r="J504" s="826"/>
      <c r="K504" s="826"/>
      <c r="L504" s="826"/>
      <c r="M504" s="826"/>
      <c r="N504" s="826"/>
      <c r="O504" s="826"/>
      <c r="P504" s="826"/>
      <c r="Q504" s="826"/>
      <c r="R504" s="826"/>
      <c r="S504" s="826"/>
    </row>
    <row r="505" spans="1:19" s="5" customFormat="1" x14ac:dyDescent="0.2">
      <c r="A505" s="19">
        <v>1</v>
      </c>
      <c r="B505" s="19">
        <v>0</v>
      </c>
      <c r="C505" s="19">
        <v>0</v>
      </c>
      <c r="D505" s="19">
        <v>1</v>
      </c>
      <c r="E505" s="19">
        <v>0</v>
      </c>
      <c r="F505" s="19">
        <v>1</v>
      </c>
      <c r="G505" s="19">
        <v>0</v>
      </c>
      <c r="H505" s="19">
        <v>0</v>
      </c>
      <c r="I505" s="19">
        <v>1</v>
      </c>
      <c r="J505" s="19">
        <v>0</v>
      </c>
      <c r="K505" s="19">
        <v>0</v>
      </c>
      <c r="L505" s="19">
        <v>0</v>
      </c>
      <c r="M505" s="19">
        <v>0</v>
      </c>
      <c r="N505" s="19">
        <v>0</v>
      </c>
      <c r="O505" s="19">
        <v>0</v>
      </c>
      <c r="P505" s="19">
        <v>0</v>
      </c>
      <c r="Q505" s="19">
        <v>1</v>
      </c>
      <c r="R505" s="19">
        <v>0</v>
      </c>
      <c r="S505" s="19">
        <v>0</v>
      </c>
    </row>
    <row r="506" spans="1:19" x14ac:dyDescent="0.2">
      <c r="A506" s="826" t="s">
        <v>75</v>
      </c>
      <c r="B506" s="826"/>
      <c r="C506" s="826"/>
      <c r="D506" s="826"/>
      <c r="E506" s="826"/>
      <c r="F506" s="826"/>
      <c r="G506" s="826"/>
      <c r="H506" s="826"/>
      <c r="I506" s="826"/>
      <c r="J506" s="826"/>
      <c r="K506" s="826"/>
      <c r="L506" s="826"/>
      <c r="M506" s="826"/>
      <c r="N506" s="826"/>
      <c r="O506" s="826"/>
      <c r="P506" s="826"/>
      <c r="Q506" s="826"/>
      <c r="R506" s="826"/>
      <c r="S506" s="826"/>
    </row>
    <row r="507" spans="1:19" s="670" customFormat="1" x14ac:dyDescent="0.2">
      <c r="A507" s="19">
        <v>0</v>
      </c>
      <c r="B507" s="19">
        <v>0</v>
      </c>
      <c r="C507" s="19">
        <v>0</v>
      </c>
      <c r="D507" s="19">
        <v>0</v>
      </c>
      <c r="E507" s="19">
        <v>0</v>
      </c>
      <c r="F507" s="19">
        <v>0</v>
      </c>
      <c r="G507" s="19">
        <v>0</v>
      </c>
      <c r="H507" s="19">
        <v>0</v>
      </c>
      <c r="I507" s="19">
        <v>0</v>
      </c>
      <c r="J507" s="19">
        <v>0</v>
      </c>
      <c r="K507" s="19">
        <v>0</v>
      </c>
      <c r="L507" s="19">
        <v>0</v>
      </c>
      <c r="M507" s="19">
        <v>0</v>
      </c>
      <c r="N507" s="19">
        <v>0</v>
      </c>
      <c r="O507" s="19">
        <v>0</v>
      </c>
      <c r="P507" s="19">
        <v>0</v>
      </c>
      <c r="Q507" s="19">
        <v>0</v>
      </c>
      <c r="R507" s="19">
        <v>0</v>
      </c>
      <c r="S507" s="19">
        <v>0</v>
      </c>
    </row>
    <row r="508" spans="1:19" x14ac:dyDescent="0.2">
      <c r="A508" s="826" t="s">
        <v>76</v>
      </c>
      <c r="B508" s="826"/>
      <c r="C508" s="826"/>
      <c r="D508" s="826"/>
      <c r="E508" s="826"/>
      <c r="F508" s="826"/>
      <c r="G508" s="826"/>
      <c r="H508" s="826"/>
      <c r="I508" s="826"/>
      <c r="J508" s="826"/>
      <c r="K508" s="826"/>
      <c r="L508" s="826"/>
      <c r="M508" s="826"/>
      <c r="N508" s="826"/>
      <c r="O508" s="826"/>
      <c r="P508" s="826"/>
      <c r="Q508" s="826"/>
      <c r="R508" s="826"/>
      <c r="S508" s="826"/>
    </row>
    <row r="509" spans="1:19" s="5" customFormat="1" x14ac:dyDescent="0.2">
      <c r="A509" s="19">
        <v>0</v>
      </c>
      <c r="B509" s="19">
        <v>0</v>
      </c>
      <c r="C509" s="19">
        <v>0</v>
      </c>
      <c r="D509" s="19">
        <v>0</v>
      </c>
      <c r="E509" s="19">
        <v>0</v>
      </c>
      <c r="F509" s="19">
        <v>0</v>
      </c>
      <c r="G509" s="19">
        <v>0</v>
      </c>
      <c r="H509" s="19">
        <v>0</v>
      </c>
      <c r="I509" s="19">
        <v>0</v>
      </c>
      <c r="J509" s="19">
        <v>0</v>
      </c>
      <c r="K509" s="19">
        <v>0</v>
      </c>
      <c r="L509" s="19">
        <v>0</v>
      </c>
      <c r="M509" s="19">
        <v>0</v>
      </c>
      <c r="N509" s="19">
        <v>0</v>
      </c>
      <c r="O509" s="19">
        <v>0</v>
      </c>
      <c r="P509" s="19">
        <v>0</v>
      </c>
      <c r="Q509" s="19">
        <v>0</v>
      </c>
      <c r="R509" s="19">
        <v>0</v>
      </c>
      <c r="S509" s="19">
        <v>0</v>
      </c>
    </row>
    <row r="510" spans="1:19" x14ac:dyDescent="0.2">
      <c r="A510" s="826" t="s">
        <v>77</v>
      </c>
      <c r="B510" s="826"/>
      <c r="C510" s="826"/>
      <c r="D510" s="826"/>
      <c r="E510" s="826"/>
      <c r="F510" s="826"/>
      <c r="G510" s="826"/>
      <c r="H510" s="826"/>
      <c r="I510" s="826"/>
      <c r="J510" s="826"/>
      <c r="K510" s="826"/>
      <c r="L510" s="826"/>
      <c r="M510" s="826"/>
      <c r="N510" s="826"/>
      <c r="O510" s="826"/>
      <c r="P510" s="826"/>
      <c r="Q510" s="826"/>
      <c r="R510" s="826"/>
      <c r="S510" s="826"/>
    </row>
    <row r="511" spans="1:19" s="5" customFormat="1" x14ac:dyDescent="0.2">
      <c r="A511" s="19">
        <v>0</v>
      </c>
      <c r="B511" s="19">
        <v>0</v>
      </c>
      <c r="C511" s="19">
        <v>0</v>
      </c>
      <c r="D511" s="19">
        <v>0</v>
      </c>
      <c r="E511" s="19">
        <v>0</v>
      </c>
      <c r="F511" s="19">
        <v>0</v>
      </c>
      <c r="G511" s="19">
        <v>0</v>
      </c>
      <c r="H511" s="19">
        <v>0</v>
      </c>
      <c r="I511" s="19">
        <v>0</v>
      </c>
      <c r="J511" s="19">
        <v>0</v>
      </c>
      <c r="K511" s="19">
        <v>0</v>
      </c>
      <c r="L511" s="19">
        <v>0</v>
      </c>
      <c r="M511" s="19">
        <v>0</v>
      </c>
      <c r="N511" s="19">
        <v>0</v>
      </c>
      <c r="O511" s="19">
        <v>0</v>
      </c>
      <c r="P511" s="19">
        <v>0</v>
      </c>
      <c r="Q511" s="19">
        <v>0</v>
      </c>
      <c r="R511" s="19">
        <v>0</v>
      </c>
      <c r="S511" s="19">
        <v>0</v>
      </c>
    </row>
    <row r="512" spans="1:19" x14ac:dyDescent="0.2">
      <c r="A512" s="826" t="s">
        <v>78</v>
      </c>
      <c r="B512" s="826"/>
      <c r="C512" s="826"/>
      <c r="D512" s="826"/>
      <c r="E512" s="826"/>
      <c r="F512" s="826"/>
      <c r="G512" s="826"/>
      <c r="H512" s="826"/>
      <c r="I512" s="826"/>
      <c r="J512" s="826"/>
      <c r="K512" s="826"/>
      <c r="L512" s="826"/>
      <c r="M512" s="826"/>
      <c r="N512" s="826"/>
      <c r="O512" s="826"/>
      <c r="P512" s="826"/>
      <c r="Q512" s="826"/>
      <c r="R512" s="826"/>
      <c r="S512" s="826"/>
    </row>
    <row r="513" spans="1:19" s="5" customFormat="1" x14ac:dyDescent="0.2">
      <c r="A513" s="19">
        <v>0</v>
      </c>
      <c r="B513" s="19">
        <v>0</v>
      </c>
      <c r="C513" s="19">
        <v>0</v>
      </c>
      <c r="D513" s="19">
        <v>0</v>
      </c>
      <c r="E513" s="19">
        <v>0</v>
      </c>
      <c r="F513" s="19">
        <v>0</v>
      </c>
      <c r="G513" s="19">
        <v>0</v>
      </c>
      <c r="H513" s="19">
        <v>0</v>
      </c>
      <c r="I513" s="19">
        <v>0</v>
      </c>
      <c r="J513" s="19">
        <v>0</v>
      </c>
      <c r="K513" s="19">
        <v>0</v>
      </c>
      <c r="L513" s="19">
        <v>0</v>
      </c>
      <c r="M513" s="19">
        <v>0</v>
      </c>
      <c r="N513" s="19">
        <v>0</v>
      </c>
      <c r="O513" s="19">
        <v>0</v>
      </c>
      <c r="P513" s="19">
        <v>0</v>
      </c>
      <c r="Q513" s="19">
        <v>0</v>
      </c>
      <c r="R513" s="19">
        <v>0</v>
      </c>
      <c r="S513" s="19">
        <v>0</v>
      </c>
    </row>
    <row r="514" spans="1:19" x14ac:dyDescent="0.2">
      <c r="A514" s="826" t="s">
        <v>79</v>
      </c>
      <c r="B514" s="826"/>
      <c r="C514" s="826"/>
      <c r="D514" s="826"/>
      <c r="E514" s="826"/>
      <c r="F514" s="826"/>
      <c r="G514" s="826"/>
      <c r="H514" s="826"/>
      <c r="I514" s="826"/>
      <c r="J514" s="826"/>
      <c r="K514" s="826"/>
      <c r="L514" s="826"/>
      <c r="M514" s="826"/>
      <c r="N514" s="826"/>
      <c r="O514" s="826"/>
      <c r="P514" s="826"/>
      <c r="Q514" s="826"/>
      <c r="R514" s="826"/>
      <c r="S514" s="826"/>
    </row>
    <row r="515" spans="1:19" s="5" customFormat="1" x14ac:dyDescent="0.2">
      <c r="A515" s="19">
        <v>0</v>
      </c>
      <c r="B515" s="19">
        <v>0</v>
      </c>
      <c r="C515" s="19">
        <v>0</v>
      </c>
      <c r="D515" s="19">
        <v>0</v>
      </c>
      <c r="E515" s="19">
        <v>0</v>
      </c>
      <c r="F515" s="19">
        <v>0</v>
      </c>
      <c r="G515" s="19">
        <v>0</v>
      </c>
      <c r="H515" s="19">
        <v>0</v>
      </c>
      <c r="I515" s="19">
        <v>0</v>
      </c>
      <c r="J515" s="19">
        <v>0</v>
      </c>
      <c r="K515" s="19">
        <v>0</v>
      </c>
      <c r="L515" s="19">
        <v>0</v>
      </c>
      <c r="M515" s="19">
        <v>0</v>
      </c>
      <c r="N515" s="19">
        <v>0</v>
      </c>
      <c r="O515" s="19">
        <v>0</v>
      </c>
      <c r="P515" s="19">
        <v>0</v>
      </c>
      <c r="Q515" s="19">
        <v>0</v>
      </c>
      <c r="R515" s="19">
        <v>0</v>
      </c>
      <c r="S515" s="19">
        <v>0</v>
      </c>
    </row>
    <row r="516" spans="1:19" x14ac:dyDescent="0.2">
      <c r="A516" s="826" t="s">
        <v>80</v>
      </c>
      <c r="B516" s="826"/>
      <c r="C516" s="826"/>
      <c r="D516" s="826"/>
      <c r="E516" s="826"/>
      <c r="F516" s="826"/>
      <c r="G516" s="826"/>
      <c r="H516" s="826"/>
      <c r="I516" s="826"/>
      <c r="J516" s="826"/>
      <c r="K516" s="826"/>
      <c r="L516" s="826"/>
      <c r="M516" s="826"/>
      <c r="N516" s="826"/>
      <c r="O516" s="826"/>
      <c r="P516" s="826"/>
      <c r="Q516" s="826"/>
      <c r="R516" s="826"/>
      <c r="S516" s="826"/>
    </row>
    <row r="517" spans="1:19" s="5" customFormat="1" x14ac:dyDescent="0.2">
      <c r="A517" s="19">
        <v>0</v>
      </c>
      <c r="B517" s="19">
        <v>0</v>
      </c>
      <c r="C517" s="19">
        <v>0</v>
      </c>
      <c r="D517" s="19">
        <v>0</v>
      </c>
      <c r="E517" s="19">
        <v>0</v>
      </c>
      <c r="F517" s="19">
        <v>0</v>
      </c>
      <c r="G517" s="19">
        <v>0</v>
      </c>
      <c r="H517" s="19">
        <v>0</v>
      </c>
      <c r="I517" s="19">
        <v>0</v>
      </c>
      <c r="J517" s="19">
        <v>0</v>
      </c>
      <c r="K517" s="19">
        <v>0</v>
      </c>
      <c r="L517" s="19">
        <v>0</v>
      </c>
      <c r="M517" s="19">
        <v>0</v>
      </c>
      <c r="N517" s="19">
        <v>0</v>
      </c>
      <c r="O517" s="19">
        <v>0</v>
      </c>
      <c r="P517" s="19">
        <v>0</v>
      </c>
      <c r="Q517" s="19">
        <v>0</v>
      </c>
      <c r="R517" s="19">
        <v>0</v>
      </c>
      <c r="S517" s="19">
        <v>0</v>
      </c>
    </row>
    <row r="518" spans="1:19" x14ac:dyDescent="0.2">
      <c r="A518" s="846" t="s">
        <v>181</v>
      </c>
      <c r="B518" s="846"/>
      <c r="C518" s="846"/>
      <c r="D518" s="846"/>
      <c r="E518" s="846"/>
      <c r="F518" s="846"/>
      <c r="G518" s="846"/>
      <c r="H518" s="846"/>
      <c r="I518" s="846"/>
      <c r="J518" s="846"/>
      <c r="K518" s="846"/>
      <c r="L518" s="846"/>
      <c r="M518" s="846"/>
      <c r="N518" s="846"/>
      <c r="O518" s="846"/>
      <c r="P518" s="846"/>
      <c r="Q518" s="846"/>
      <c r="R518" s="846"/>
      <c r="S518" s="847"/>
    </row>
    <row r="519" spans="1:19" x14ac:dyDescent="0.2">
      <c r="A519" s="28">
        <f>SUM(A517,A515,A513,A511,A509,A507,A505,A503,A501,A499,A497,A495)</f>
        <v>9</v>
      </c>
      <c r="B519" s="436">
        <f t="shared" ref="B519:S519" si="12">SUM(B517,B515,B513,B511,B509,B507,B505,B503,B501,B499,B497,B495)</f>
        <v>0</v>
      </c>
      <c r="C519" s="436">
        <f t="shared" si="12"/>
        <v>3</v>
      </c>
      <c r="D519" s="436">
        <f t="shared" si="12"/>
        <v>9</v>
      </c>
      <c r="E519" s="436">
        <f t="shared" si="12"/>
        <v>0</v>
      </c>
      <c r="F519" s="436">
        <f t="shared" si="12"/>
        <v>9</v>
      </c>
      <c r="G519" s="436">
        <f t="shared" si="12"/>
        <v>0</v>
      </c>
      <c r="H519" s="436">
        <f t="shared" si="12"/>
        <v>0</v>
      </c>
      <c r="I519" s="436">
        <f t="shared" si="12"/>
        <v>9</v>
      </c>
      <c r="J519" s="436">
        <f t="shared" si="12"/>
        <v>0</v>
      </c>
      <c r="K519" s="436">
        <f t="shared" si="12"/>
        <v>0</v>
      </c>
      <c r="L519" s="436">
        <f t="shared" si="12"/>
        <v>0</v>
      </c>
      <c r="M519" s="436">
        <f t="shared" si="12"/>
        <v>0</v>
      </c>
      <c r="N519" s="436">
        <f t="shared" si="12"/>
        <v>0</v>
      </c>
      <c r="O519" s="436">
        <f t="shared" si="12"/>
        <v>5</v>
      </c>
      <c r="P519" s="436">
        <f t="shared" si="12"/>
        <v>0</v>
      </c>
      <c r="Q519" s="436">
        <f t="shared" si="12"/>
        <v>4</v>
      </c>
      <c r="R519" s="436">
        <f t="shared" si="12"/>
        <v>0</v>
      </c>
      <c r="S519" s="436">
        <f t="shared" si="12"/>
        <v>0</v>
      </c>
    </row>
    <row r="520" spans="1:19" x14ac:dyDescent="0.2">
      <c r="A520" s="72"/>
      <c r="B520" s="72"/>
      <c r="C520" s="72"/>
      <c r="D520" s="72"/>
      <c r="E520" s="72"/>
      <c r="F520" s="72"/>
      <c r="G520" s="72"/>
      <c r="H520" s="72"/>
      <c r="I520" s="72"/>
      <c r="J520" s="72"/>
      <c r="K520" s="72"/>
      <c r="L520" s="72"/>
      <c r="M520" s="72"/>
      <c r="N520" s="72"/>
      <c r="O520" s="72"/>
      <c r="P520" s="72"/>
      <c r="Q520" s="72"/>
      <c r="R520" s="72"/>
      <c r="S520" s="72"/>
    </row>
    <row r="521" spans="1:19" ht="20.25" customHeight="1" x14ac:dyDescent="0.2">
      <c r="A521" s="854" t="s">
        <v>464</v>
      </c>
      <c r="B521" s="855"/>
      <c r="C521" s="855"/>
      <c r="D521" s="855"/>
      <c r="E521" s="855"/>
      <c r="F521" s="855"/>
      <c r="G521" s="855"/>
      <c r="H521" s="855"/>
      <c r="I521" s="855"/>
      <c r="J521" s="855"/>
      <c r="K521" s="855"/>
      <c r="L521" s="855"/>
      <c r="M521" s="855"/>
      <c r="N521" s="855"/>
      <c r="O521" s="855"/>
      <c r="P521" s="855"/>
      <c r="Q521" s="855"/>
      <c r="R521" s="855"/>
      <c r="S521" s="856"/>
    </row>
    <row r="522" spans="1:19" x14ac:dyDescent="0.2">
      <c r="A522" s="833" t="s">
        <v>173</v>
      </c>
      <c r="B522" s="957"/>
      <c r="C522" s="957"/>
      <c r="D522" s="957"/>
      <c r="E522" s="957"/>
      <c r="F522" s="957"/>
      <c r="G522" s="957"/>
      <c r="H522" s="957"/>
      <c r="I522" s="957"/>
      <c r="J522" s="957"/>
      <c r="K522" s="957"/>
      <c r="L522" s="957"/>
      <c r="M522" s="957"/>
      <c r="N522" s="957"/>
      <c r="O522" s="957"/>
      <c r="P522" s="957"/>
      <c r="Q522" s="957"/>
      <c r="R522" s="957"/>
      <c r="S522" s="958"/>
    </row>
    <row r="523" spans="1:19" x14ac:dyDescent="0.2">
      <c r="A523" s="833" t="s">
        <v>83</v>
      </c>
      <c r="B523" s="834"/>
      <c r="C523" s="834"/>
      <c r="D523" s="834"/>
      <c r="E523" s="834"/>
      <c r="F523" s="834"/>
      <c r="G523" s="834"/>
      <c r="H523" s="834"/>
      <c r="I523" s="834"/>
      <c r="J523" s="834"/>
      <c r="K523" s="834"/>
      <c r="L523" s="834"/>
      <c r="M523" s="834"/>
      <c r="N523" s="834"/>
      <c r="O523" s="834"/>
      <c r="P523" s="834"/>
      <c r="Q523" s="834"/>
      <c r="R523" s="834"/>
      <c r="S523" s="835"/>
    </row>
    <row r="524" spans="1:19" x14ac:dyDescent="0.2">
      <c r="A524" s="833" t="s">
        <v>396</v>
      </c>
      <c r="B524" s="834"/>
      <c r="C524" s="834"/>
      <c r="D524" s="834"/>
      <c r="E524" s="834"/>
      <c r="F524" s="834"/>
      <c r="G524" s="834"/>
      <c r="H524" s="834"/>
      <c r="I524" s="834"/>
      <c r="J524" s="834"/>
      <c r="K524" s="834"/>
      <c r="L524" s="834"/>
      <c r="M524" s="834"/>
      <c r="N524" s="834"/>
      <c r="O524" s="834"/>
      <c r="P524" s="834"/>
      <c r="Q524" s="834"/>
      <c r="R524" s="834"/>
      <c r="S524" s="835"/>
    </row>
    <row r="525" spans="1:19" x14ac:dyDescent="0.2">
      <c r="A525" s="833" t="s">
        <v>397</v>
      </c>
      <c r="B525" s="834"/>
      <c r="C525" s="834"/>
      <c r="D525" s="834"/>
      <c r="E525" s="834"/>
      <c r="F525" s="834"/>
      <c r="G525" s="834"/>
      <c r="H525" s="834"/>
      <c r="I525" s="834"/>
      <c r="J525" s="834"/>
      <c r="K525" s="834"/>
      <c r="L525" s="834"/>
      <c r="M525" s="834"/>
      <c r="N525" s="834"/>
      <c r="O525" s="834"/>
      <c r="P525" s="834"/>
      <c r="Q525" s="834"/>
      <c r="R525" s="834"/>
      <c r="S525" s="835"/>
    </row>
    <row r="526" spans="1:19" x14ac:dyDescent="0.2">
      <c r="A526" s="1521" t="s">
        <v>398</v>
      </c>
      <c r="B526" s="834"/>
      <c r="C526" s="834"/>
      <c r="D526" s="834"/>
      <c r="E526" s="834"/>
      <c r="F526" s="834"/>
      <c r="G526" s="834"/>
      <c r="H526" s="834"/>
      <c r="I526" s="834"/>
      <c r="J526" s="834"/>
      <c r="K526" s="834"/>
      <c r="L526" s="834"/>
      <c r="M526" s="834"/>
      <c r="N526" s="834"/>
      <c r="O526" s="834"/>
      <c r="P526" s="834"/>
      <c r="Q526" s="834"/>
      <c r="R526" s="834"/>
      <c r="S526" s="835"/>
    </row>
    <row r="527" spans="1:19" x14ac:dyDescent="0.2">
      <c r="A527" s="833" t="s">
        <v>399</v>
      </c>
      <c r="B527" s="834"/>
      <c r="C527" s="834"/>
      <c r="D527" s="834"/>
      <c r="E527" s="834"/>
      <c r="F527" s="834"/>
      <c r="G527" s="834"/>
      <c r="H527" s="834"/>
      <c r="I527" s="834"/>
      <c r="J527" s="834"/>
      <c r="K527" s="834"/>
      <c r="L527" s="834"/>
      <c r="M527" s="834"/>
      <c r="N527" s="834"/>
      <c r="O527" s="834"/>
      <c r="P527" s="834"/>
      <c r="Q527" s="834"/>
      <c r="R527" s="834"/>
      <c r="S527" s="835"/>
    </row>
    <row r="528" spans="1:19" x14ac:dyDescent="0.2">
      <c r="A528" s="833" t="s">
        <v>400</v>
      </c>
      <c r="B528" s="834"/>
      <c r="C528" s="834"/>
      <c r="D528" s="834"/>
      <c r="E528" s="834"/>
      <c r="F528" s="834"/>
      <c r="G528" s="834"/>
      <c r="H528" s="834"/>
      <c r="I528" s="834"/>
      <c r="J528" s="834"/>
      <c r="K528" s="834"/>
      <c r="L528" s="834"/>
      <c r="M528" s="834"/>
      <c r="N528" s="834"/>
      <c r="O528" s="834"/>
      <c r="P528" s="834"/>
      <c r="Q528" s="834"/>
      <c r="R528" s="834"/>
      <c r="S528" s="835"/>
    </row>
    <row r="529" spans="1:19" x14ac:dyDescent="0.2">
      <c r="A529" s="833" t="s">
        <v>200</v>
      </c>
      <c r="B529" s="834"/>
      <c r="C529" s="834"/>
      <c r="D529" s="834"/>
      <c r="E529" s="834"/>
      <c r="F529" s="834"/>
      <c r="G529" s="834"/>
      <c r="H529" s="834"/>
      <c r="I529" s="834"/>
      <c r="J529" s="834"/>
      <c r="K529" s="834"/>
      <c r="L529" s="834"/>
      <c r="M529" s="834"/>
      <c r="N529" s="834"/>
      <c r="O529" s="834"/>
      <c r="P529" s="834"/>
      <c r="Q529" s="834"/>
      <c r="R529" s="834"/>
      <c r="S529" s="835"/>
    </row>
    <row r="530" spans="1:19" x14ac:dyDescent="0.2">
      <c r="A530" s="836" t="s">
        <v>401</v>
      </c>
      <c r="B530" s="837"/>
      <c r="C530" s="837"/>
      <c r="D530" s="837"/>
      <c r="E530" s="837"/>
      <c r="F530" s="837"/>
      <c r="G530" s="837"/>
      <c r="H530" s="837"/>
      <c r="I530" s="837"/>
      <c r="J530" s="837"/>
      <c r="K530" s="837"/>
      <c r="L530" s="837"/>
      <c r="M530" s="837"/>
      <c r="N530" s="837"/>
      <c r="O530" s="837"/>
      <c r="P530" s="837"/>
      <c r="Q530" s="837"/>
      <c r="R530" s="837"/>
      <c r="S530" s="838"/>
    </row>
    <row r="531" spans="1:19" ht="26.25" customHeight="1" x14ac:dyDescent="0.2">
      <c r="A531" s="831" t="s">
        <v>41</v>
      </c>
      <c r="B531" s="831"/>
      <c r="C531" s="831"/>
      <c r="D531" s="831" t="s">
        <v>42</v>
      </c>
      <c r="E531" s="831"/>
      <c r="F531" s="831" t="s">
        <v>43</v>
      </c>
      <c r="G531" s="831"/>
      <c r="H531" s="831"/>
      <c r="I531" s="831" t="s">
        <v>44</v>
      </c>
      <c r="J531" s="831"/>
      <c r="K531" s="827" t="s">
        <v>45</v>
      </c>
      <c r="L531" s="839"/>
      <c r="M531" s="839"/>
      <c r="N531" s="840"/>
      <c r="O531" s="841" t="s">
        <v>46</v>
      </c>
      <c r="P531" s="841"/>
      <c r="Q531" s="842"/>
      <c r="R531" s="831" t="s">
        <v>47</v>
      </c>
      <c r="S531" s="831"/>
    </row>
    <row r="532" spans="1:19" ht="24.75" customHeight="1" x14ac:dyDescent="0.2">
      <c r="A532" s="1506" t="s">
        <v>48</v>
      </c>
      <c r="B532" s="1506" t="s">
        <v>49</v>
      </c>
      <c r="C532" s="1506" t="s">
        <v>321</v>
      </c>
      <c r="D532" s="1506" t="s">
        <v>51</v>
      </c>
      <c r="E532" s="1506" t="s">
        <v>52</v>
      </c>
      <c r="F532" s="1509" t="s">
        <v>53</v>
      </c>
      <c r="G532" s="1510"/>
      <c r="H532" s="1511"/>
      <c r="I532" s="1506" t="s">
        <v>54</v>
      </c>
      <c r="J532" s="1506" t="s">
        <v>55</v>
      </c>
      <c r="K532" s="1509" t="s">
        <v>56</v>
      </c>
      <c r="L532" s="1511"/>
      <c r="M532" s="1509" t="s">
        <v>57</v>
      </c>
      <c r="N532" s="1511"/>
      <c r="O532" s="1506" t="s">
        <v>58</v>
      </c>
      <c r="P532" s="1506" t="s">
        <v>59</v>
      </c>
      <c r="Q532" s="1506" t="s">
        <v>60</v>
      </c>
      <c r="R532" s="1506" t="s">
        <v>61</v>
      </c>
      <c r="S532" s="1506" t="s">
        <v>62</v>
      </c>
    </row>
    <row r="533" spans="1:19" ht="53.25" customHeight="1" x14ac:dyDescent="0.2">
      <c r="A533" s="1507"/>
      <c r="B533" s="1507"/>
      <c r="C533" s="1512"/>
      <c r="D533" s="1507"/>
      <c r="E533" s="1507"/>
      <c r="F533" s="66" t="s">
        <v>63</v>
      </c>
      <c r="G533" s="66" t="s">
        <v>64</v>
      </c>
      <c r="H533" s="66" t="s">
        <v>65</v>
      </c>
      <c r="I533" s="1507"/>
      <c r="J533" s="1507"/>
      <c r="K533" s="67" t="s">
        <v>66</v>
      </c>
      <c r="L533" s="67" t="s">
        <v>67</v>
      </c>
      <c r="M533" s="67" t="s">
        <v>68</v>
      </c>
      <c r="N533" s="67" t="s">
        <v>67</v>
      </c>
      <c r="O533" s="1507"/>
      <c r="P533" s="1507"/>
      <c r="Q533" s="1507"/>
      <c r="R533" s="1507"/>
      <c r="S533" s="1507"/>
    </row>
    <row r="534" spans="1:19" x14ac:dyDescent="0.2">
      <c r="A534" s="826" t="s">
        <v>69</v>
      </c>
      <c r="B534" s="826"/>
      <c r="C534" s="826"/>
      <c r="D534" s="826"/>
      <c r="E534" s="826"/>
      <c r="F534" s="826"/>
      <c r="G534" s="826"/>
      <c r="H534" s="826"/>
      <c r="I534" s="826"/>
      <c r="J534" s="826"/>
      <c r="K534" s="826"/>
      <c r="L534" s="826"/>
      <c r="M534" s="826"/>
      <c r="N534" s="826"/>
      <c r="O534" s="826"/>
      <c r="P534" s="826"/>
      <c r="Q534" s="826"/>
      <c r="R534" s="826"/>
      <c r="S534" s="826"/>
    </row>
    <row r="535" spans="1:19" s="47" customFormat="1" x14ac:dyDescent="0.2">
      <c r="A535" s="19">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19">
        <v>0</v>
      </c>
    </row>
    <row r="536" spans="1:19" x14ac:dyDescent="0.2">
      <c r="A536" s="826" t="s">
        <v>70</v>
      </c>
      <c r="B536" s="826"/>
      <c r="C536" s="826"/>
      <c r="D536" s="826"/>
      <c r="E536" s="826"/>
      <c r="F536" s="826"/>
      <c r="G536" s="826"/>
      <c r="H536" s="826"/>
      <c r="I536" s="826"/>
      <c r="J536" s="826"/>
      <c r="K536" s="826"/>
      <c r="L536" s="826"/>
      <c r="M536" s="826"/>
      <c r="N536" s="826"/>
      <c r="O536" s="826"/>
      <c r="P536" s="826"/>
      <c r="Q536" s="826"/>
      <c r="R536" s="826"/>
      <c r="S536" s="826"/>
    </row>
    <row r="537" spans="1:19" s="369" customFormat="1" x14ac:dyDescent="0.2">
      <c r="A537" s="19">
        <v>0</v>
      </c>
      <c r="B537" s="19">
        <v>0</v>
      </c>
      <c r="C537" s="19">
        <v>0</v>
      </c>
      <c r="D537" s="19">
        <v>0</v>
      </c>
      <c r="E537" s="19">
        <v>0</v>
      </c>
      <c r="F537" s="19">
        <v>0</v>
      </c>
      <c r="G537" s="19">
        <v>0</v>
      </c>
      <c r="H537" s="19">
        <v>0</v>
      </c>
      <c r="I537" s="19">
        <v>0</v>
      </c>
      <c r="J537" s="19">
        <v>0</v>
      </c>
      <c r="K537" s="19">
        <v>0</v>
      </c>
      <c r="L537" s="19">
        <v>0</v>
      </c>
      <c r="M537" s="19">
        <v>0</v>
      </c>
      <c r="N537" s="19">
        <v>0</v>
      </c>
      <c r="O537" s="19">
        <v>0</v>
      </c>
      <c r="P537" s="19">
        <v>0</v>
      </c>
      <c r="Q537" s="19">
        <v>0</v>
      </c>
      <c r="R537" s="19">
        <v>0</v>
      </c>
      <c r="S537" s="19">
        <v>0</v>
      </c>
    </row>
    <row r="538" spans="1:19" x14ac:dyDescent="0.2">
      <c r="A538" s="826" t="s">
        <v>71</v>
      </c>
      <c r="B538" s="826"/>
      <c r="C538" s="826"/>
      <c r="D538" s="826"/>
      <c r="E538" s="826"/>
      <c r="F538" s="826"/>
      <c r="G538" s="826"/>
      <c r="H538" s="826"/>
      <c r="I538" s="826"/>
      <c r="J538" s="826"/>
      <c r="K538" s="826"/>
      <c r="L538" s="826"/>
      <c r="M538" s="826"/>
      <c r="N538" s="826"/>
      <c r="O538" s="826"/>
      <c r="P538" s="826"/>
      <c r="Q538" s="826"/>
      <c r="R538" s="826"/>
      <c r="S538" s="826"/>
    </row>
    <row r="539" spans="1:19" s="483" customFormat="1" x14ac:dyDescent="0.2">
      <c r="A539" s="19">
        <v>0</v>
      </c>
      <c r="B539" s="19">
        <v>0</v>
      </c>
      <c r="C539" s="19">
        <v>0</v>
      </c>
      <c r="D539" s="19">
        <v>0</v>
      </c>
      <c r="E539" s="19">
        <v>0</v>
      </c>
      <c r="F539" s="19">
        <v>0</v>
      </c>
      <c r="G539" s="19">
        <v>0</v>
      </c>
      <c r="H539" s="19">
        <v>0</v>
      </c>
      <c r="I539" s="19">
        <v>0</v>
      </c>
      <c r="J539" s="19">
        <v>0</v>
      </c>
      <c r="K539" s="19">
        <v>0</v>
      </c>
      <c r="L539" s="19">
        <v>0</v>
      </c>
      <c r="M539" s="19">
        <v>0</v>
      </c>
      <c r="N539" s="19">
        <v>0</v>
      </c>
      <c r="O539" s="19">
        <v>0</v>
      </c>
      <c r="P539" s="19">
        <v>0</v>
      </c>
      <c r="Q539" s="19">
        <v>0</v>
      </c>
      <c r="R539" s="19">
        <v>0</v>
      </c>
      <c r="S539" s="19">
        <v>0</v>
      </c>
    </row>
    <row r="540" spans="1:19" x14ac:dyDescent="0.2">
      <c r="A540" s="826" t="s">
        <v>72</v>
      </c>
      <c r="B540" s="826"/>
      <c r="C540" s="826"/>
      <c r="D540" s="826"/>
      <c r="E540" s="826"/>
      <c r="F540" s="826"/>
      <c r="G540" s="826"/>
      <c r="H540" s="826"/>
      <c r="I540" s="826"/>
      <c r="J540" s="826"/>
      <c r="K540" s="826"/>
      <c r="L540" s="826"/>
      <c r="M540" s="826"/>
      <c r="N540" s="826"/>
      <c r="O540" s="826"/>
      <c r="P540" s="826"/>
      <c r="Q540" s="826"/>
      <c r="R540" s="826"/>
      <c r="S540" s="826"/>
    </row>
    <row r="541" spans="1:19" s="549" customFormat="1" x14ac:dyDescent="0.2">
      <c r="A541" s="19">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row>
    <row r="542" spans="1:19" x14ac:dyDescent="0.2">
      <c r="A542" s="832" t="s">
        <v>73</v>
      </c>
      <c r="B542" s="832"/>
      <c r="C542" s="832"/>
      <c r="D542" s="832"/>
      <c r="E542" s="832"/>
      <c r="F542" s="832"/>
      <c r="G542" s="832"/>
      <c r="H542" s="832"/>
      <c r="I542" s="832"/>
      <c r="J542" s="832"/>
      <c r="K542" s="832"/>
      <c r="L542" s="832"/>
      <c r="M542" s="832"/>
      <c r="N542" s="832"/>
      <c r="O542" s="832"/>
      <c r="P542" s="832"/>
      <c r="Q542" s="832"/>
      <c r="R542" s="832"/>
      <c r="S542" s="832"/>
    </row>
    <row r="543" spans="1:19" s="5" customFormat="1" x14ac:dyDescent="0.2">
      <c r="A543" s="19">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19">
        <v>0</v>
      </c>
    </row>
    <row r="544" spans="1:19" x14ac:dyDescent="0.2">
      <c r="A544" s="826" t="s">
        <v>74</v>
      </c>
      <c r="B544" s="826"/>
      <c r="C544" s="826"/>
      <c r="D544" s="826"/>
      <c r="E544" s="826"/>
      <c r="F544" s="826"/>
      <c r="G544" s="826"/>
      <c r="H544" s="826"/>
      <c r="I544" s="826"/>
      <c r="J544" s="826"/>
      <c r="K544" s="826"/>
      <c r="L544" s="826"/>
      <c r="M544" s="826"/>
      <c r="N544" s="826"/>
      <c r="O544" s="826"/>
      <c r="P544" s="826"/>
      <c r="Q544" s="826"/>
      <c r="R544" s="826"/>
      <c r="S544" s="826"/>
    </row>
    <row r="545" spans="1:19" s="5" customFormat="1" x14ac:dyDescent="0.2">
      <c r="A545" s="19">
        <v>0</v>
      </c>
      <c r="B545" s="19">
        <v>0</v>
      </c>
      <c r="C545" s="19">
        <v>0</v>
      </c>
      <c r="D545" s="19">
        <v>0</v>
      </c>
      <c r="E545" s="19">
        <v>0</v>
      </c>
      <c r="F545" s="19">
        <v>0</v>
      </c>
      <c r="G545" s="19">
        <v>0</v>
      </c>
      <c r="H545" s="19">
        <v>0</v>
      </c>
      <c r="I545" s="19">
        <v>0</v>
      </c>
      <c r="J545" s="19">
        <v>0</v>
      </c>
      <c r="K545" s="19">
        <v>0</v>
      </c>
      <c r="L545" s="19">
        <v>0</v>
      </c>
      <c r="M545" s="19">
        <v>0</v>
      </c>
      <c r="N545" s="19">
        <v>0</v>
      </c>
      <c r="O545" s="19">
        <v>0</v>
      </c>
      <c r="P545" s="19">
        <v>0</v>
      </c>
      <c r="Q545" s="19">
        <v>0</v>
      </c>
      <c r="R545" s="19">
        <v>0</v>
      </c>
      <c r="S545" s="19">
        <v>0</v>
      </c>
    </row>
    <row r="546" spans="1:19" x14ac:dyDescent="0.2">
      <c r="A546" s="826" t="s">
        <v>75</v>
      </c>
      <c r="B546" s="826"/>
      <c r="C546" s="826"/>
      <c r="D546" s="826"/>
      <c r="E546" s="826"/>
      <c r="F546" s="826"/>
      <c r="G546" s="826"/>
      <c r="H546" s="826"/>
      <c r="I546" s="826"/>
      <c r="J546" s="826"/>
      <c r="K546" s="826"/>
      <c r="L546" s="826"/>
      <c r="M546" s="826"/>
      <c r="N546" s="826"/>
      <c r="O546" s="826"/>
      <c r="P546" s="826"/>
      <c r="Q546" s="826"/>
      <c r="R546" s="826"/>
      <c r="S546" s="826"/>
    </row>
    <row r="547" spans="1:19" s="670" customFormat="1" x14ac:dyDescent="0.2">
      <c r="A547" s="19">
        <v>0</v>
      </c>
      <c r="B547" s="19">
        <v>0</v>
      </c>
      <c r="C547" s="19">
        <v>0</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row>
    <row r="548" spans="1:19" x14ac:dyDescent="0.2">
      <c r="A548" s="826" t="s">
        <v>76</v>
      </c>
      <c r="B548" s="826"/>
      <c r="C548" s="826"/>
      <c r="D548" s="826"/>
      <c r="E548" s="826"/>
      <c r="F548" s="826"/>
      <c r="G548" s="826"/>
      <c r="H548" s="826"/>
      <c r="I548" s="826"/>
      <c r="J548" s="826"/>
      <c r="K548" s="826"/>
      <c r="L548" s="826"/>
      <c r="M548" s="826"/>
      <c r="N548" s="826"/>
      <c r="O548" s="826"/>
      <c r="P548" s="826"/>
      <c r="Q548" s="826"/>
      <c r="R548" s="826"/>
      <c r="S548" s="826"/>
    </row>
    <row r="549" spans="1:19" s="5" customFormat="1" x14ac:dyDescent="0.2">
      <c r="A549" s="19">
        <v>0</v>
      </c>
      <c r="B549" s="19">
        <v>0</v>
      </c>
      <c r="C549" s="19">
        <v>0</v>
      </c>
      <c r="D549" s="19">
        <v>0</v>
      </c>
      <c r="E549" s="19">
        <v>0</v>
      </c>
      <c r="F549" s="19">
        <v>0</v>
      </c>
      <c r="G549" s="19">
        <v>0</v>
      </c>
      <c r="H549" s="19">
        <v>0</v>
      </c>
      <c r="I549" s="19">
        <v>0</v>
      </c>
      <c r="J549" s="19">
        <v>0</v>
      </c>
      <c r="K549" s="19">
        <v>0</v>
      </c>
      <c r="L549" s="19">
        <v>0</v>
      </c>
      <c r="M549" s="19">
        <v>0</v>
      </c>
      <c r="N549" s="19">
        <v>0</v>
      </c>
      <c r="O549" s="19">
        <v>0</v>
      </c>
      <c r="P549" s="19">
        <v>0</v>
      </c>
      <c r="Q549" s="19">
        <v>0</v>
      </c>
      <c r="R549" s="19">
        <v>0</v>
      </c>
      <c r="S549" s="19">
        <v>0</v>
      </c>
    </row>
    <row r="550" spans="1:19" x14ac:dyDescent="0.2">
      <c r="A550" s="826" t="s">
        <v>77</v>
      </c>
      <c r="B550" s="826"/>
      <c r="C550" s="826"/>
      <c r="D550" s="826"/>
      <c r="E550" s="826"/>
      <c r="F550" s="826"/>
      <c r="G550" s="826"/>
      <c r="H550" s="826"/>
      <c r="I550" s="826"/>
      <c r="J550" s="826"/>
      <c r="K550" s="826"/>
      <c r="L550" s="826"/>
      <c r="M550" s="826"/>
      <c r="N550" s="826"/>
      <c r="O550" s="826"/>
      <c r="P550" s="826"/>
      <c r="Q550" s="826"/>
      <c r="R550" s="826"/>
      <c r="S550" s="826"/>
    </row>
    <row r="551" spans="1:19" s="5" customFormat="1" x14ac:dyDescent="0.2">
      <c r="A551" s="19">
        <v>0</v>
      </c>
      <c r="B551" s="19">
        <v>0</v>
      </c>
      <c r="C551" s="19">
        <v>0</v>
      </c>
      <c r="D551" s="19">
        <v>0</v>
      </c>
      <c r="E551" s="19">
        <v>0</v>
      </c>
      <c r="F551" s="19">
        <v>0</v>
      </c>
      <c r="G551" s="19">
        <v>0</v>
      </c>
      <c r="H551" s="19">
        <v>0</v>
      </c>
      <c r="I551" s="19">
        <v>0</v>
      </c>
      <c r="J551" s="19">
        <v>0</v>
      </c>
      <c r="K551" s="19">
        <v>0</v>
      </c>
      <c r="L551" s="19">
        <v>0</v>
      </c>
      <c r="M551" s="19">
        <v>0</v>
      </c>
      <c r="N551" s="19">
        <v>0</v>
      </c>
      <c r="O551" s="19">
        <v>0</v>
      </c>
      <c r="P551" s="19">
        <v>0</v>
      </c>
      <c r="Q551" s="19">
        <v>0</v>
      </c>
      <c r="R551" s="19">
        <v>0</v>
      </c>
      <c r="S551" s="19">
        <v>0</v>
      </c>
    </row>
    <row r="552" spans="1:19" x14ac:dyDescent="0.2">
      <c r="A552" s="826" t="s">
        <v>78</v>
      </c>
      <c r="B552" s="826"/>
      <c r="C552" s="826"/>
      <c r="D552" s="826"/>
      <c r="E552" s="826"/>
      <c r="F552" s="826"/>
      <c r="G552" s="826"/>
      <c r="H552" s="826"/>
      <c r="I552" s="826"/>
      <c r="J552" s="826"/>
      <c r="K552" s="826"/>
      <c r="L552" s="826"/>
      <c r="M552" s="826"/>
      <c r="N552" s="826"/>
      <c r="O552" s="826"/>
      <c r="P552" s="826"/>
      <c r="Q552" s="826"/>
      <c r="R552" s="826"/>
      <c r="S552" s="826"/>
    </row>
    <row r="553" spans="1:19" s="5" customFormat="1" x14ac:dyDescent="0.2">
      <c r="A553" s="19">
        <v>0</v>
      </c>
      <c r="B553" s="19">
        <v>0</v>
      </c>
      <c r="C553" s="19">
        <v>0</v>
      </c>
      <c r="D553" s="19">
        <v>0</v>
      </c>
      <c r="E553" s="19">
        <v>0</v>
      </c>
      <c r="F553" s="19">
        <v>0</v>
      </c>
      <c r="G553" s="19">
        <v>0</v>
      </c>
      <c r="H553" s="19">
        <v>0</v>
      </c>
      <c r="I553" s="19">
        <v>0</v>
      </c>
      <c r="J553" s="19">
        <v>0</v>
      </c>
      <c r="K553" s="19">
        <v>0</v>
      </c>
      <c r="L553" s="19">
        <v>0</v>
      </c>
      <c r="M553" s="19">
        <v>0</v>
      </c>
      <c r="N553" s="19">
        <v>0</v>
      </c>
      <c r="O553" s="19">
        <v>0</v>
      </c>
      <c r="P553" s="19">
        <v>0</v>
      </c>
      <c r="Q553" s="19">
        <v>0</v>
      </c>
      <c r="R553" s="19">
        <v>0</v>
      </c>
      <c r="S553" s="19">
        <v>0</v>
      </c>
    </row>
    <row r="554" spans="1:19" x14ac:dyDescent="0.2">
      <c r="A554" s="826" t="s">
        <v>79</v>
      </c>
      <c r="B554" s="826"/>
      <c r="C554" s="826"/>
      <c r="D554" s="826"/>
      <c r="E554" s="826"/>
      <c r="F554" s="826"/>
      <c r="G554" s="826"/>
      <c r="H554" s="826"/>
      <c r="I554" s="826"/>
      <c r="J554" s="826"/>
      <c r="K554" s="826"/>
      <c r="L554" s="826"/>
      <c r="M554" s="826"/>
      <c r="N554" s="826"/>
      <c r="O554" s="826"/>
      <c r="P554" s="826"/>
      <c r="Q554" s="826"/>
      <c r="R554" s="826"/>
      <c r="S554" s="826"/>
    </row>
    <row r="555" spans="1:19" s="5" customFormat="1" x14ac:dyDescent="0.2">
      <c r="A555" s="19">
        <v>0</v>
      </c>
      <c r="B555" s="19">
        <v>0</v>
      </c>
      <c r="C555" s="19">
        <v>0</v>
      </c>
      <c r="D555" s="19">
        <v>0</v>
      </c>
      <c r="E555" s="19">
        <v>0</v>
      </c>
      <c r="F555" s="19">
        <v>0</v>
      </c>
      <c r="G555" s="19">
        <v>0</v>
      </c>
      <c r="H555" s="19">
        <v>0</v>
      </c>
      <c r="I555" s="19">
        <v>0</v>
      </c>
      <c r="J555" s="19">
        <v>0</v>
      </c>
      <c r="K555" s="19">
        <v>0</v>
      </c>
      <c r="L555" s="19">
        <v>0</v>
      </c>
      <c r="M555" s="19">
        <v>0</v>
      </c>
      <c r="N555" s="19">
        <v>0</v>
      </c>
      <c r="O555" s="19">
        <v>0</v>
      </c>
      <c r="P555" s="19">
        <v>0</v>
      </c>
      <c r="Q555" s="19">
        <v>0</v>
      </c>
      <c r="R555" s="19">
        <v>0</v>
      </c>
      <c r="S555" s="19">
        <v>0</v>
      </c>
    </row>
    <row r="556" spans="1:19" x14ac:dyDescent="0.2">
      <c r="A556" s="826" t="s">
        <v>80</v>
      </c>
      <c r="B556" s="826"/>
      <c r="C556" s="826"/>
      <c r="D556" s="826"/>
      <c r="E556" s="826"/>
      <c r="F556" s="826"/>
      <c r="G556" s="826"/>
      <c r="H556" s="826"/>
      <c r="I556" s="826"/>
      <c r="J556" s="826"/>
      <c r="K556" s="826"/>
      <c r="L556" s="826"/>
      <c r="M556" s="826"/>
      <c r="N556" s="826"/>
      <c r="O556" s="826"/>
      <c r="P556" s="826"/>
      <c r="Q556" s="826"/>
      <c r="R556" s="826"/>
      <c r="S556" s="826"/>
    </row>
    <row r="557" spans="1:19" s="5" customFormat="1" x14ac:dyDescent="0.2">
      <c r="A557" s="19">
        <v>0</v>
      </c>
      <c r="B557" s="19">
        <v>0</v>
      </c>
      <c r="C557" s="19">
        <v>0</v>
      </c>
      <c r="D557" s="19">
        <v>0</v>
      </c>
      <c r="E557" s="19">
        <v>0</v>
      </c>
      <c r="F557" s="19">
        <v>0</v>
      </c>
      <c r="G557" s="19">
        <v>0</v>
      </c>
      <c r="H557" s="19">
        <v>0</v>
      </c>
      <c r="I557" s="19">
        <v>0</v>
      </c>
      <c r="J557" s="19">
        <v>0</v>
      </c>
      <c r="K557" s="19">
        <v>0</v>
      </c>
      <c r="L557" s="19">
        <v>0</v>
      </c>
      <c r="M557" s="19">
        <v>0</v>
      </c>
      <c r="N557" s="19">
        <v>0</v>
      </c>
      <c r="O557" s="19">
        <v>0</v>
      </c>
      <c r="P557" s="19">
        <v>0</v>
      </c>
      <c r="Q557" s="19">
        <v>0</v>
      </c>
      <c r="R557" s="19">
        <v>0</v>
      </c>
      <c r="S557" s="19">
        <v>0</v>
      </c>
    </row>
    <row r="558" spans="1:19" x14ac:dyDescent="0.2">
      <c r="A558" s="846" t="s">
        <v>181</v>
      </c>
      <c r="B558" s="846"/>
      <c r="C558" s="846"/>
      <c r="D558" s="846"/>
      <c r="E558" s="846"/>
      <c r="F558" s="846"/>
      <c r="G558" s="846"/>
      <c r="H558" s="846"/>
      <c r="I558" s="846"/>
      <c r="J558" s="846"/>
      <c r="K558" s="846"/>
      <c r="L558" s="846"/>
      <c r="M558" s="846"/>
      <c r="N558" s="846"/>
      <c r="O558" s="846"/>
      <c r="P558" s="846"/>
      <c r="Q558" s="846"/>
      <c r="R558" s="846"/>
      <c r="S558" s="847"/>
    </row>
    <row r="559" spans="1:19" x14ac:dyDescent="0.2">
      <c r="A559" s="28">
        <f>SUM(A557,A555,A553,A551,A549,A547,A545,A543,A541,A539,A537,A535)</f>
        <v>0</v>
      </c>
      <c r="B559" s="436">
        <f t="shared" ref="B559:S559" si="13">SUM(B557,B555,B553,B551,B549,B547,B545,B543,B541,B539,B537,B535)</f>
        <v>0</v>
      </c>
      <c r="C559" s="436">
        <f t="shared" si="13"/>
        <v>0</v>
      </c>
      <c r="D559" s="436">
        <f t="shared" si="13"/>
        <v>0</v>
      </c>
      <c r="E559" s="436">
        <f t="shared" si="13"/>
        <v>0</v>
      </c>
      <c r="F559" s="436">
        <f t="shared" si="13"/>
        <v>0</v>
      </c>
      <c r="G559" s="436">
        <f t="shared" si="13"/>
        <v>0</v>
      </c>
      <c r="H559" s="436">
        <f t="shared" si="13"/>
        <v>0</v>
      </c>
      <c r="I559" s="436">
        <f t="shared" si="13"/>
        <v>0</v>
      </c>
      <c r="J559" s="436">
        <f t="shared" si="13"/>
        <v>0</v>
      </c>
      <c r="K559" s="436">
        <f t="shared" si="13"/>
        <v>0</v>
      </c>
      <c r="L559" s="436">
        <f t="shared" si="13"/>
        <v>0</v>
      </c>
      <c r="M559" s="436">
        <f t="shared" si="13"/>
        <v>0</v>
      </c>
      <c r="N559" s="436">
        <f t="shared" si="13"/>
        <v>0</v>
      </c>
      <c r="O559" s="436">
        <f t="shared" si="13"/>
        <v>0</v>
      </c>
      <c r="P559" s="436">
        <f t="shared" si="13"/>
        <v>0</v>
      </c>
      <c r="Q559" s="436">
        <f t="shared" si="13"/>
        <v>0</v>
      </c>
      <c r="R559" s="436">
        <f t="shared" si="13"/>
        <v>0</v>
      </c>
      <c r="S559" s="436">
        <f t="shared" si="13"/>
        <v>0</v>
      </c>
    </row>
    <row r="560" spans="1:19" x14ac:dyDescent="0.2">
      <c r="A560" s="5"/>
      <c r="B560" s="5"/>
      <c r="C560" s="5"/>
      <c r="D560" s="5"/>
      <c r="E560" s="5"/>
      <c r="F560" s="5"/>
      <c r="G560" s="5"/>
      <c r="H560" s="5"/>
      <c r="I560" s="5"/>
      <c r="J560" s="5"/>
      <c r="K560" s="5"/>
      <c r="L560" s="5"/>
      <c r="M560" s="5"/>
      <c r="N560" s="5"/>
      <c r="O560" s="5"/>
      <c r="P560" s="5"/>
      <c r="Q560" s="5"/>
      <c r="R560" s="5"/>
      <c r="S560" s="5"/>
    </row>
    <row r="561" spans="1:19" ht="20.25" customHeight="1" x14ac:dyDescent="0.2">
      <c r="A561" s="854" t="s">
        <v>465</v>
      </c>
      <c r="B561" s="855"/>
      <c r="C561" s="855"/>
      <c r="D561" s="855"/>
      <c r="E561" s="855"/>
      <c r="F561" s="855"/>
      <c r="G561" s="855"/>
      <c r="H561" s="855"/>
      <c r="I561" s="855"/>
      <c r="J561" s="855"/>
      <c r="K561" s="855"/>
      <c r="L561" s="855"/>
      <c r="M561" s="855"/>
      <c r="N561" s="855"/>
      <c r="O561" s="855"/>
      <c r="P561" s="855"/>
      <c r="Q561" s="855"/>
      <c r="R561" s="855"/>
      <c r="S561" s="856"/>
    </row>
    <row r="562" spans="1:19" x14ac:dyDescent="0.2">
      <c r="A562" s="833" t="s">
        <v>173</v>
      </c>
      <c r="B562" s="957"/>
      <c r="C562" s="957"/>
      <c r="D562" s="957"/>
      <c r="E562" s="957"/>
      <c r="F562" s="957"/>
      <c r="G562" s="957"/>
      <c r="H562" s="957"/>
      <c r="I562" s="957"/>
      <c r="J562" s="957"/>
      <c r="K562" s="957"/>
      <c r="L562" s="957"/>
      <c r="M562" s="957"/>
      <c r="N562" s="957"/>
      <c r="O562" s="957"/>
      <c r="P562" s="957"/>
      <c r="Q562" s="957"/>
      <c r="R562" s="957"/>
      <c r="S562" s="958"/>
    </row>
    <row r="563" spans="1:19" x14ac:dyDescent="0.2">
      <c r="A563" s="833" t="s">
        <v>83</v>
      </c>
      <c r="B563" s="834"/>
      <c r="C563" s="834"/>
      <c r="D563" s="834"/>
      <c r="E563" s="834"/>
      <c r="F563" s="834"/>
      <c r="G563" s="834"/>
      <c r="H563" s="834"/>
      <c r="I563" s="834"/>
      <c r="J563" s="834"/>
      <c r="K563" s="834"/>
      <c r="L563" s="834"/>
      <c r="M563" s="834"/>
      <c r="N563" s="834"/>
      <c r="O563" s="834"/>
      <c r="P563" s="834"/>
      <c r="Q563" s="834"/>
      <c r="R563" s="834"/>
      <c r="S563" s="835"/>
    </row>
    <row r="564" spans="1:19" x14ac:dyDescent="0.2">
      <c r="A564" s="833" t="s">
        <v>402</v>
      </c>
      <c r="B564" s="834"/>
      <c r="C564" s="834"/>
      <c r="D564" s="834"/>
      <c r="E564" s="834"/>
      <c r="F564" s="834"/>
      <c r="G564" s="834"/>
      <c r="H564" s="834"/>
      <c r="I564" s="834"/>
      <c r="J564" s="834"/>
      <c r="K564" s="834"/>
      <c r="L564" s="834"/>
      <c r="M564" s="834"/>
      <c r="N564" s="834"/>
      <c r="O564" s="834"/>
      <c r="P564" s="834"/>
      <c r="Q564" s="834"/>
      <c r="R564" s="834"/>
      <c r="S564" s="835"/>
    </row>
    <row r="565" spans="1:19" x14ac:dyDescent="0.2">
      <c r="A565" s="833" t="s">
        <v>403</v>
      </c>
      <c r="B565" s="834"/>
      <c r="C565" s="834"/>
      <c r="D565" s="834"/>
      <c r="E565" s="834"/>
      <c r="F565" s="834"/>
      <c r="G565" s="834"/>
      <c r="H565" s="834"/>
      <c r="I565" s="834"/>
      <c r="J565" s="834"/>
      <c r="K565" s="834"/>
      <c r="L565" s="834"/>
      <c r="M565" s="834"/>
      <c r="N565" s="834"/>
      <c r="O565" s="834"/>
      <c r="P565" s="834"/>
      <c r="Q565" s="834"/>
      <c r="R565" s="834"/>
      <c r="S565" s="835"/>
    </row>
    <row r="566" spans="1:19" x14ac:dyDescent="0.2">
      <c r="A566" s="833" t="s">
        <v>404</v>
      </c>
      <c r="B566" s="834"/>
      <c r="C566" s="834"/>
      <c r="D566" s="834"/>
      <c r="E566" s="834"/>
      <c r="F566" s="834"/>
      <c r="G566" s="834"/>
      <c r="H566" s="834"/>
      <c r="I566" s="834"/>
      <c r="J566" s="834"/>
      <c r="K566" s="834"/>
      <c r="L566" s="834"/>
      <c r="M566" s="834"/>
      <c r="N566" s="834"/>
      <c r="O566" s="834"/>
      <c r="P566" s="834"/>
      <c r="Q566" s="834"/>
      <c r="R566" s="834"/>
      <c r="S566" s="835"/>
    </row>
    <row r="567" spans="1:19" x14ac:dyDescent="0.2">
      <c r="A567" s="833" t="s">
        <v>405</v>
      </c>
      <c r="B567" s="834"/>
      <c r="C567" s="834"/>
      <c r="D567" s="834"/>
      <c r="E567" s="834"/>
      <c r="F567" s="834"/>
      <c r="G567" s="834"/>
      <c r="H567" s="834"/>
      <c r="I567" s="834"/>
      <c r="J567" s="834"/>
      <c r="K567" s="834"/>
      <c r="L567" s="834"/>
      <c r="M567" s="834"/>
      <c r="N567" s="834"/>
      <c r="O567" s="834"/>
      <c r="P567" s="834"/>
      <c r="Q567" s="834"/>
      <c r="R567" s="834"/>
      <c r="S567" s="835"/>
    </row>
    <row r="568" spans="1:19" x14ac:dyDescent="0.2">
      <c r="A568" s="833" t="s">
        <v>406</v>
      </c>
      <c r="B568" s="834"/>
      <c r="C568" s="834"/>
      <c r="D568" s="834"/>
      <c r="E568" s="834"/>
      <c r="F568" s="834"/>
      <c r="G568" s="834"/>
      <c r="H568" s="834"/>
      <c r="I568" s="834"/>
      <c r="J568" s="834"/>
      <c r="K568" s="834"/>
      <c r="L568" s="834"/>
      <c r="M568" s="834"/>
      <c r="N568" s="834"/>
      <c r="O568" s="834"/>
      <c r="P568" s="834"/>
      <c r="Q568" s="834"/>
      <c r="R568" s="834"/>
      <c r="S568" s="835"/>
    </row>
    <row r="569" spans="1:19" x14ac:dyDescent="0.2">
      <c r="A569" s="833" t="s">
        <v>200</v>
      </c>
      <c r="B569" s="834"/>
      <c r="C569" s="834"/>
      <c r="D569" s="834"/>
      <c r="E569" s="834"/>
      <c r="F569" s="834"/>
      <c r="G569" s="834"/>
      <c r="H569" s="834"/>
      <c r="I569" s="834"/>
      <c r="J569" s="834"/>
      <c r="K569" s="834"/>
      <c r="L569" s="834"/>
      <c r="M569" s="834"/>
      <c r="N569" s="834"/>
      <c r="O569" s="834"/>
      <c r="P569" s="834"/>
      <c r="Q569" s="834"/>
      <c r="R569" s="834"/>
      <c r="S569" s="835"/>
    </row>
    <row r="570" spans="1:19" x14ac:dyDescent="0.2">
      <c r="A570" s="836" t="s">
        <v>407</v>
      </c>
      <c r="B570" s="837"/>
      <c r="C570" s="837"/>
      <c r="D570" s="837"/>
      <c r="E570" s="837"/>
      <c r="F570" s="837"/>
      <c r="G570" s="837"/>
      <c r="H570" s="837"/>
      <c r="I570" s="837"/>
      <c r="J570" s="837"/>
      <c r="K570" s="837"/>
      <c r="L570" s="837"/>
      <c r="M570" s="837"/>
      <c r="N570" s="837"/>
      <c r="O570" s="837"/>
      <c r="P570" s="837"/>
      <c r="Q570" s="837"/>
      <c r="R570" s="837"/>
      <c r="S570" s="838"/>
    </row>
    <row r="571" spans="1:19" ht="30" customHeight="1" x14ac:dyDescent="0.2">
      <c r="A571" s="831" t="s">
        <v>41</v>
      </c>
      <c r="B571" s="831"/>
      <c r="C571" s="831"/>
      <c r="D571" s="831" t="s">
        <v>42</v>
      </c>
      <c r="E571" s="831"/>
      <c r="F571" s="831" t="s">
        <v>43</v>
      </c>
      <c r="G571" s="831"/>
      <c r="H571" s="831"/>
      <c r="I571" s="831" t="s">
        <v>44</v>
      </c>
      <c r="J571" s="831"/>
      <c r="K571" s="827" t="s">
        <v>45</v>
      </c>
      <c r="L571" s="839"/>
      <c r="M571" s="839"/>
      <c r="N571" s="840"/>
      <c r="O571" s="841" t="s">
        <v>46</v>
      </c>
      <c r="P571" s="841"/>
      <c r="Q571" s="842"/>
      <c r="R571" s="831" t="s">
        <v>47</v>
      </c>
      <c r="S571" s="831"/>
    </row>
    <row r="572" spans="1:19" ht="27" customHeight="1" x14ac:dyDescent="0.2">
      <c r="A572" s="1506" t="s">
        <v>48</v>
      </c>
      <c r="B572" s="1506" t="s">
        <v>49</v>
      </c>
      <c r="C572" s="1506" t="s">
        <v>321</v>
      </c>
      <c r="D572" s="1506" t="s">
        <v>51</v>
      </c>
      <c r="E572" s="1506" t="s">
        <v>52</v>
      </c>
      <c r="F572" s="1509" t="s">
        <v>53</v>
      </c>
      <c r="G572" s="1510"/>
      <c r="H572" s="1511"/>
      <c r="I572" s="1506" t="s">
        <v>54</v>
      </c>
      <c r="J572" s="1506" t="s">
        <v>55</v>
      </c>
      <c r="K572" s="1509" t="s">
        <v>56</v>
      </c>
      <c r="L572" s="1511"/>
      <c r="M572" s="1509" t="s">
        <v>57</v>
      </c>
      <c r="N572" s="1511"/>
      <c r="O572" s="1506" t="s">
        <v>58</v>
      </c>
      <c r="P572" s="1506" t="s">
        <v>59</v>
      </c>
      <c r="Q572" s="1506" t="s">
        <v>60</v>
      </c>
      <c r="R572" s="1506" t="s">
        <v>61</v>
      </c>
      <c r="S572" s="1506" t="s">
        <v>62</v>
      </c>
    </row>
    <row r="573" spans="1:19" ht="62.25" customHeight="1" x14ac:dyDescent="0.2">
      <c r="A573" s="1507"/>
      <c r="B573" s="1507"/>
      <c r="C573" s="1512"/>
      <c r="D573" s="1507"/>
      <c r="E573" s="1507"/>
      <c r="F573" s="66" t="s">
        <v>63</v>
      </c>
      <c r="G573" s="66" t="s">
        <v>64</v>
      </c>
      <c r="H573" s="66" t="s">
        <v>65</v>
      </c>
      <c r="I573" s="1507"/>
      <c r="J573" s="1507"/>
      <c r="K573" s="67" t="s">
        <v>66</v>
      </c>
      <c r="L573" s="67" t="s">
        <v>67</v>
      </c>
      <c r="M573" s="67" t="s">
        <v>68</v>
      </c>
      <c r="N573" s="67" t="s">
        <v>67</v>
      </c>
      <c r="O573" s="1507"/>
      <c r="P573" s="1507"/>
      <c r="Q573" s="1507"/>
      <c r="R573" s="1507"/>
      <c r="S573" s="1507"/>
    </row>
    <row r="574" spans="1:19" x14ac:dyDescent="0.2">
      <c r="A574" s="826" t="s">
        <v>69</v>
      </c>
      <c r="B574" s="826"/>
      <c r="C574" s="826"/>
      <c r="D574" s="826"/>
      <c r="E574" s="826"/>
      <c r="F574" s="826"/>
      <c r="G574" s="826"/>
      <c r="H574" s="826"/>
      <c r="I574" s="826"/>
      <c r="J574" s="826"/>
      <c r="K574" s="826"/>
      <c r="L574" s="826"/>
      <c r="M574" s="826"/>
      <c r="N574" s="826"/>
      <c r="O574" s="826"/>
      <c r="P574" s="826"/>
      <c r="Q574" s="826"/>
      <c r="R574" s="826"/>
      <c r="S574" s="826"/>
    </row>
    <row r="575" spans="1:19" s="47" customFormat="1" x14ac:dyDescent="0.2">
      <c r="A575" s="19">
        <v>0</v>
      </c>
      <c r="B575" s="19">
        <v>0</v>
      </c>
      <c r="C575" s="19">
        <v>0</v>
      </c>
      <c r="D575" s="19">
        <v>0</v>
      </c>
      <c r="E575" s="19">
        <v>0</v>
      </c>
      <c r="F575" s="19">
        <v>0</v>
      </c>
      <c r="G575" s="19">
        <v>0</v>
      </c>
      <c r="H575" s="19">
        <v>0</v>
      </c>
      <c r="I575" s="19">
        <v>0</v>
      </c>
      <c r="J575" s="19">
        <v>0</v>
      </c>
      <c r="K575" s="19">
        <v>0</v>
      </c>
      <c r="L575" s="19">
        <v>0</v>
      </c>
      <c r="M575" s="19">
        <v>0</v>
      </c>
      <c r="N575" s="19">
        <v>0</v>
      </c>
      <c r="O575" s="19">
        <v>0</v>
      </c>
      <c r="P575" s="19">
        <v>0</v>
      </c>
      <c r="Q575" s="19">
        <v>0</v>
      </c>
      <c r="R575" s="19">
        <v>0</v>
      </c>
      <c r="S575" s="19">
        <v>0</v>
      </c>
    </row>
    <row r="576" spans="1:19" x14ac:dyDescent="0.2">
      <c r="A576" s="826" t="s">
        <v>70</v>
      </c>
      <c r="B576" s="826"/>
      <c r="C576" s="826"/>
      <c r="D576" s="826"/>
      <c r="E576" s="826"/>
      <c r="F576" s="826"/>
      <c r="G576" s="826"/>
      <c r="H576" s="826"/>
      <c r="I576" s="826"/>
      <c r="J576" s="826"/>
      <c r="K576" s="826"/>
      <c r="L576" s="826"/>
      <c r="M576" s="826"/>
      <c r="N576" s="826"/>
      <c r="O576" s="826"/>
      <c r="P576" s="826"/>
      <c r="Q576" s="826"/>
      <c r="R576" s="826"/>
      <c r="S576" s="826"/>
    </row>
    <row r="577" spans="1:19" s="369" customFormat="1" x14ac:dyDescent="0.2">
      <c r="A577" s="19">
        <v>0</v>
      </c>
      <c r="B577" s="19">
        <v>0</v>
      </c>
      <c r="C577" s="19">
        <v>0</v>
      </c>
      <c r="D577" s="19">
        <v>0</v>
      </c>
      <c r="E577" s="19">
        <v>0</v>
      </c>
      <c r="F577" s="19">
        <v>0</v>
      </c>
      <c r="G577" s="19">
        <v>0</v>
      </c>
      <c r="H577" s="19">
        <v>0</v>
      </c>
      <c r="I577" s="19">
        <v>0</v>
      </c>
      <c r="J577" s="19">
        <v>0</v>
      </c>
      <c r="K577" s="19">
        <v>0</v>
      </c>
      <c r="L577" s="19">
        <v>0</v>
      </c>
      <c r="M577" s="19">
        <v>0</v>
      </c>
      <c r="N577" s="19">
        <v>0</v>
      </c>
      <c r="O577" s="19">
        <v>0</v>
      </c>
      <c r="P577" s="19">
        <v>0</v>
      </c>
      <c r="Q577" s="19">
        <v>0</v>
      </c>
      <c r="R577" s="19">
        <v>0</v>
      </c>
      <c r="S577" s="19">
        <v>0</v>
      </c>
    </row>
    <row r="578" spans="1:19" x14ac:dyDescent="0.2">
      <c r="A578" s="826" t="s">
        <v>71</v>
      </c>
      <c r="B578" s="826"/>
      <c r="C578" s="826"/>
      <c r="D578" s="826"/>
      <c r="E578" s="826"/>
      <c r="F578" s="826"/>
      <c r="G578" s="826"/>
      <c r="H578" s="826"/>
      <c r="I578" s="826"/>
      <c r="J578" s="826"/>
      <c r="K578" s="826"/>
      <c r="L578" s="826"/>
      <c r="M578" s="826"/>
      <c r="N578" s="826"/>
      <c r="O578" s="826"/>
      <c r="P578" s="826"/>
      <c r="Q578" s="826"/>
      <c r="R578" s="826"/>
      <c r="S578" s="826"/>
    </row>
    <row r="579" spans="1:19" s="483" customFormat="1" x14ac:dyDescent="0.2">
      <c r="A579" s="19">
        <v>0</v>
      </c>
      <c r="B579" s="19">
        <v>0</v>
      </c>
      <c r="C579" s="19">
        <v>0</v>
      </c>
      <c r="D579" s="19">
        <v>0</v>
      </c>
      <c r="E579" s="19">
        <v>0</v>
      </c>
      <c r="F579" s="19">
        <v>0</v>
      </c>
      <c r="G579" s="19">
        <v>0</v>
      </c>
      <c r="H579" s="19">
        <v>0</v>
      </c>
      <c r="I579" s="19">
        <v>0</v>
      </c>
      <c r="J579" s="19">
        <v>0</v>
      </c>
      <c r="K579" s="19">
        <v>0</v>
      </c>
      <c r="L579" s="19">
        <v>0</v>
      </c>
      <c r="M579" s="19">
        <v>0</v>
      </c>
      <c r="N579" s="19">
        <v>0</v>
      </c>
      <c r="O579" s="19">
        <v>0</v>
      </c>
      <c r="P579" s="19">
        <v>0</v>
      </c>
      <c r="Q579" s="19">
        <v>0</v>
      </c>
      <c r="R579" s="19">
        <v>0</v>
      </c>
      <c r="S579" s="19">
        <v>0</v>
      </c>
    </row>
    <row r="580" spans="1:19" x14ac:dyDescent="0.2">
      <c r="A580" s="826" t="s">
        <v>72</v>
      </c>
      <c r="B580" s="826"/>
      <c r="C580" s="826"/>
      <c r="D580" s="826"/>
      <c r="E580" s="826"/>
      <c r="F580" s="826"/>
      <c r="G580" s="826"/>
      <c r="H580" s="826"/>
      <c r="I580" s="826"/>
      <c r="J580" s="826"/>
      <c r="K580" s="826"/>
      <c r="L580" s="826"/>
      <c r="M580" s="826"/>
      <c r="N580" s="826"/>
      <c r="O580" s="826"/>
      <c r="P580" s="826"/>
      <c r="Q580" s="826"/>
      <c r="R580" s="826"/>
      <c r="S580" s="826"/>
    </row>
    <row r="581" spans="1:19" s="549" customFormat="1" x14ac:dyDescent="0.2">
      <c r="A581" s="19">
        <v>0</v>
      </c>
      <c r="B581" s="19">
        <v>0</v>
      </c>
      <c r="C581" s="19">
        <v>0</v>
      </c>
      <c r="D581" s="19">
        <v>0</v>
      </c>
      <c r="E581" s="19">
        <v>0</v>
      </c>
      <c r="F581" s="19">
        <v>0</v>
      </c>
      <c r="G581" s="19">
        <v>0</v>
      </c>
      <c r="H581" s="19">
        <v>0</v>
      </c>
      <c r="I581" s="19">
        <v>0</v>
      </c>
      <c r="J581" s="19">
        <v>0</v>
      </c>
      <c r="K581" s="19">
        <v>0</v>
      </c>
      <c r="L581" s="19">
        <v>0</v>
      </c>
      <c r="M581" s="19">
        <v>0</v>
      </c>
      <c r="N581" s="19">
        <v>0</v>
      </c>
      <c r="O581" s="19">
        <v>0</v>
      </c>
      <c r="P581" s="19">
        <v>0</v>
      </c>
      <c r="Q581" s="19">
        <v>0</v>
      </c>
      <c r="R581" s="19">
        <v>0</v>
      </c>
      <c r="S581" s="19">
        <v>0</v>
      </c>
    </row>
    <row r="582" spans="1:19" x14ac:dyDescent="0.2">
      <c r="A582" s="832" t="s">
        <v>73</v>
      </c>
      <c r="B582" s="832"/>
      <c r="C582" s="832"/>
      <c r="D582" s="832"/>
      <c r="E582" s="832"/>
      <c r="F582" s="832"/>
      <c r="G582" s="832"/>
      <c r="H582" s="832"/>
      <c r="I582" s="832"/>
      <c r="J582" s="832"/>
      <c r="K582" s="832"/>
      <c r="L582" s="832"/>
      <c r="M582" s="832"/>
      <c r="N582" s="832"/>
      <c r="O582" s="832"/>
      <c r="P582" s="832"/>
      <c r="Q582" s="832"/>
      <c r="R582" s="832"/>
      <c r="S582" s="832"/>
    </row>
    <row r="583" spans="1:19" s="5" customFormat="1" x14ac:dyDescent="0.2">
      <c r="A583" s="19">
        <v>0</v>
      </c>
      <c r="B583" s="19">
        <v>0</v>
      </c>
      <c r="C583" s="19">
        <v>0</v>
      </c>
      <c r="D583" s="19">
        <v>0</v>
      </c>
      <c r="E583" s="19">
        <v>0</v>
      </c>
      <c r="F583" s="19">
        <v>0</v>
      </c>
      <c r="G583" s="19">
        <v>0</v>
      </c>
      <c r="H583" s="19">
        <v>0</v>
      </c>
      <c r="I583" s="19">
        <v>0</v>
      </c>
      <c r="J583" s="19">
        <v>0</v>
      </c>
      <c r="K583" s="19">
        <v>0</v>
      </c>
      <c r="L583" s="19">
        <v>0</v>
      </c>
      <c r="M583" s="19">
        <v>0</v>
      </c>
      <c r="N583" s="19">
        <v>0</v>
      </c>
      <c r="O583" s="19">
        <v>0</v>
      </c>
      <c r="P583" s="19">
        <v>0</v>
      </c>
      <c r="Q583" s="19">
        <v>0</v>
      </c>
      <c r="R583" s="19">
        <v>0</v>
      </c>
      <c r="S583" s="19">
        <v>0</v>
      </c>
    </row>
    <row r="584" spans="1:19" x14ac:dyDescent="0.2">
      <c r="A584" s="826" t="s">
        <v>74</v>
      </c>
      <c r="B584" s="826"/>
      <c r="C584" s="826"/>
      <c r="D584" s="826"/>
      <c r="E584" s="826"/>
      <c r="F584" s="826"/>
      <c r="G584" s="826"/>
      <c r="H584" s="826"/>
      <c r="I584" s="826"/>
      <c r="J584" s="826"/>
      <c r="K584" s="826"/>
      <c r="L584" s="826"/>
      <c r="M584" s="826"/>
      <c r="N584" s="826"/>
      <c r="O584" s="826"/>
      <c r="P584" s="826"/>
      <c r="Q584" s="826"/>
      <c r="R584" s="826"/>
      <c r="S584" s="826"/>
    </row>
    <row r="585" spans="1:19" s="5" customFormat="1" x14ac:dyDescent="0.2">
      <c r="A585" s="19">
        <v>0</v>
      </c>
      <c r="B585" s="19">
        <v>0</v>
      </c>
      <c r="C585" s="19">
        <v>0</v>
      </c>
      <c r="D585" s="19">
        <v>0</v>
      </c>
      <c r="E585" s="19">
        <v>0</v>
      </c>
      <c r="F585" s="19">
        <v>0</v>
      </c>
      <c r="G585" s="19">
        <v>0</v>
      </c>
      <c r="H585" s="19">
        <v>0</v>
      </c>
      <c r="I585" s="19">
        <v>0</v>
      </c>
      <c r="J585" s="19">
        <v>0</v>
      </c>
      <c r="K585" s="19">
        <v>0</v>
      </c>
      <c r="L585" s="19">
        <v>0</v>
      </c>
      <c r="M585" s="19"/>
      <c r="N585" s="19">
        <v>0</v>
      </c>
      <c r="O585" s="19">
        <v>0</v>
      </c>
      <c r="P585" s="19">
        <v>0</v>
      </c>
      <c r="Q585" s="19">
        <v>0</v>
      </c>
      <c r="R585" s="19">
        <v>0</v>
      </c>
      <c r="S585" s="19">
        <v>0</v>
      </c>
    </row>
    <row r="586" spans="1:19" x14ac:dyDescent="0.2">
      <c r="A586" s="826" t="s">
        <v>75</v>
      </c>
      <c r="B586" s="826"/>
      <c r="C586" s="826"/>
      <c r="D586" s="826"/>
      <c r="E586" s="826"/>
      <c r="F586" s="826"/>
      <c r="G586" s="826"/>
      <c r="H586" s="826"/>
      <c r="I586" s="826"/>
      <c r="J586" s="826"/>
      <c r="K586" s="826"/>
      <c r="L586" s="826"/>
      <c r="M586" s="826"/>
      <c r="N586" s="826"/>
      <c r="O586" s="826"/>
      <c r="P586" s="826"/>
      <c r="Q586" s="826"/>
      <c r="R586" s="826"/>
      <c r="S586" s="826"/>
    </row>
    <row r="587" spans="1:19" s="670" customFormat="1" x14ac:dyDescent="0.2">
      <c r="A587" s="19">
        <v>0</v>
      </c>
      <c r="B587" s="19">
        <v>0</v>
      </c>
      <c r="C587" s="19">
        <v>0</v>
      </c>
      <c r="D587" s="19">
        <v>0</v>
      </c>
      <c r="E587" s="19">
        <v>0</v>
      </c>
      <c r="F587" s="19">
        <v>0</v>
      </c>
      <c r="G587" s="19">
        <v>0</v>
      </c>
      <c r="H587" s="19">
        <v>0</v>
      </c>
      <c r="I587" s="19">
        <v>0</v>
      </c>
      <c r="J587" s="19">
        <v>0</v>
      </c>
      <c r="K587" s="19">
        <v>0</v>
      </c>
      <c r="L587" s="19">
        <v>0</v>
      </c>
      <c r="M587" s="19">
        <v>0</v>
      </c>
      <c r="N587" s="19">
        <v>0</v>
      </c>
      <c r="O587" s="19">
        <v>0</v>
      </c>
      <c r="P587" s="19">
        <v>0</v>
      </c>
      <c r="Q587" s="19">
        <v>0</v>
      </c>
      <c r="R587" s="19">
        <v>0</v>
      </c>
      <c r="S587" s="19">
        <v>0</v>
      </c>
    </row>
    <row r="588" spans="1:19" x14ac:dyDescent="0.2">
      <c r="A588" s="826" t="s">
        <v>76</v>
      </c>
      <c r="B588" s="826"/>
      <c r="C588" s="826"/>
      <c r="D588" s="826"/>
      <c r="E588" s="826"/>
      <c r="F588" s="826"/>
      <c r="G588" s="826"/>
      <c r="H588" s="826"/>
      <c r="I588" s="826"/>
      <c r="J588" s="826"/>
      <c r="K588" s="826"/>
      <c r="L588" s="826"/>
      <c r="M588" s="826"/>
      <c r="N588" s="826"/>
      <c r="O588" s="826"/>
      <c r="P588" s="826"/>
      <c r="Q588" s="826"/>
      <c r="R588" s="826"/>
      <c r="S588" s="826"/>
    </row>
    <row r="589" spans="1:19" s="5" customFormat="1" x14ac:dyDescent="0.2">
      <c r="A589" s="19">
        <v>0</v>
      </c>
      <c r="B589" s="19">
        <v>0</v>
      </c>
      <c r="C589" s="19">
        <v>0</v>
      </c>
      <c r="D589" s="19">
        <v>0</v>
      </c>
      <c r="E589" s="19">
        <v>0</v>
      </c>
      <c r="F589" s="19">
        <v>0</v>
      </c>
      <c r="G589" s="19">
        <v>0</v>
      </c>
      <c r="H589" s="19">
        <v>0</v>
      </c>
      <c r="I589" s="19">
        <v>0</v>
      </c>
      <c r="J589" s="19">
        <v>0</v>
      </c>
      <c r="K589" s="19">
        <v>0</v>
      </c>
      <c r="L589" s="19">
        <v>0</v>
      </c>
      <c r="M589" s="19">
        <v>0</v>
      </c>
      <c r="N589" s="19">
        <v>0</v>
      </c>
      <c r="O589" s="19">
        <v>0</v>
      </c>
      <c r="P589" s="19">
        <v>0</v>
      </c>
      <c r="Q589" s="19">
        <v>0</v>
      </c>
      <c r="R589" s="19">
        <v>0</v>
      </c>
      <c r="S589" s="19">
        <v>0</v>
      </c>
    </row>
    <row r="590" spans="1:19" x14ac:dyDescent="0.2">
      <c r="A590" s="826" t="s">
        <v>77</v>
      </c>
      <c r="B590" s="826"/>
      <c r="C590" s="826"/>
      <c r="D590" s="826"/>
      <c r="E590" s="826"/>
      <c r="F590" s="826"/>
      <c r="G590" s="826"/>
      <c r="H590" s="826"/>
      <c r="I590" s="826"/>
      <c r="J590" s="826"/>
      <c r="K590" s="826"/>
      <c r="L590" s="826"/>
      <c r="M590" s="826"/>
      <c r="N590" s="826"/>
      <c r="O590" s="826"/>
      <c r="P590" s="826"/>
      <c r="Q590" s="826"/>
      <c r="R590" s="826"/>
      <c r="S590" s="826"/>
    </row>
    <row r="591" spans="1:19" s="5" customFormat="1" x14ac:dyDescent="0.2">
      <c r="A591" s="19">
        <v>0</v>
      </c>
      <c r="B591" s="19">
        <v>0</v>
      </c>
      <c r="C591" s="19">
        <v>0</v>
      </c>
      <c r="D591" s="19">
        <v>0</v>
      </c>
      <c r="E591" s="19">
        <v>0</v>
      </c>
      <c r="F591" s="19">
        <v>0</v>
      </c>
      <c r="G591" s="19">
        <v>0</v>
      </c>
      <c r="H591" s="19">
        <v>0</v>
      </c>
      <c r="I591" s="19">
        <v>0</v>
      </c>
      <c r="J591" s="19">
        <v>0</v>
      </c>
      <c r="K591" s="19">
        <v>0</v>
      </c>
      <c r="L591" s="19">
        <v>0</v>
      </c>
      <c r="M591" s="19">
        <v>0</v>
      </c>
      <c r="N591" s="19">
        <v>0</v>
      </c>
      <c r="O591" s="19">
        <v>0</v>
      </c>
      <c r="P591" s="19">
        <v>0</v>
      </c>
      <c r="Q591" s="19">
        <v>0</v>
      </c>
      <c r="R591" s="19">
        <v>0</v>
      </c>
      <c r="S591" s="19">
        <v>0</v>
      </c>
    </row>
    <row r="592" spans="1:19" x14ac:dyDescent="0.2">
      <c r="A592" s="826" t="s">
        <v>78</v>
      </c>
      <c r="B592" s="826"/>
      <c r="C592" s="826"/>
      <c r="D592" s="826"/>
      <c r="E592" s="826"/>
      <c r="F592" s="826"/>
      <c r="G592" s="826"/>
      <c r="H592" s="826"/>
      <c r="I592" s="826"/>
      <c r="J592" s="826"/>
      <c r="K592" s="826"/>
      <c r="L592" s="826"/>
      <c r="M592" s="826"/>
      <c r="N592" s="826"/>
      <c r="O592" s="826"/>
      <c r="P592" s="826"/>
      <c r="Q592" s="826"/>
      <c r="R592" s="826"/>
      <c r="S592" s="826"/>
    </row>
    <row r="593" spans="1:19" s="5" customFormat="1" x14ac:dyDescent="0.2">
      <c r="A593" s="19">
        <v>0</v>
      </c>
      <c r="B593" s="19">
        <v>0</v>
      </c>
      <c r="C593" s="19">
        <v>0</v>
      </c>
      <c r="D593" s="19">
        <v>0</v>
      </c>
      <c r="E593" s="19">
        <v>0</v>
      </c>
      <c r="F593" s="19">
        <v>0</v>
      </c>
      <c r="G593" s="19">
        <v>0</v>
      </c>
      <c r="H593" s="19">
        <v>0</v>
      </c>
      <c r="I593" s="19">
        <v>0</v>
      </c>
      <c r="J593" s="19">
        <v>0</v>
      </c>
      <c r="K593" s="19">
        <v>0</v>
      </c>
      <c r="L593" s="19">
        <v>0</v>
      </c>
      <c r="M593" s="19">
        <v>0</v>
      </c>
      <c r="N593" s="19">
        <v>0</v>
      </c>
      <c r="O593" s="19">
        <v>0</v>
      </c>
      <c r="P593" s="19">
        <v>0</v>
      </c>
      <c r="Q593" s="19">
        <v>0</v>
      </c>
      <c r="R593" s="19">
        <v>0</v>
      </c>
      <c r="S593" s="19">
        <v>0</v>
      </c>
    </row>
    <row r="594" spans="1:19" x14ac:dyDescent="0.2">
      <c r="A594" s="826" t="s">
        <v>79</v>
      </c>
      <c r="B594" s="826"/>
      <c r="C594" s="826"/>
      <c r="D594" s="826"/>
      <c r="E594" s="826"/>
      <c r="F594" s="826"/>
      <c r="G594" s="826"/>
      <c r="H594" s="826"/>
      <c r="I594" s="826"/>
      <c r="J594" s="826"/>
      <c r="K594" s="826"/>
      <c r="L594" s="826"/>
      <c r="M594" s="826"/>
      <c r="N594" s="826"/>
      <c r="O594" s="826"/>
      <c r="P594" s="826"/>
      <c r="Q594" s="826"/>
      <c r="R594" s="826"/>
      <c r="S594" s="826"/>
    </row>
    <row r="595" spans="1:19" s="5" customFormat="1" x14ac:dyDescent="0.2">
      <c r="A595" s="19">
        <v>0</v>
      </c>
      <c r="B595" s="19">
        <v>0</v>
      </c>
      <c r="C595" s="19">
        <v>0</v>
      </c>
      <c r="D595" s="19">
        <v>0</v>
      </c>
      <c r="E595" s="19">
        <v>0</v>
      </c>
      <c r="F595" s="19">
        <v>0</v>
      </c>
      <c r="G595" s="19">
        <v>0</v>
      </c>
      <c r="H595" s="19">
        <v>0</v>
      </c>
      <c r="I595" s="19">
        <v>0</v>
      </c>
      <c r="J595" s="19">
        <v>0</v>
      </c>
      <c r="K595" s="19">
        <v>0</v>
      </c>
      <c r="L595" s="19">
        <v>0</v>
      </c>
      <c r="M595" s="19">
        <v>0</v>
      </c>
      <c r="N595" s="19">
        <v>0</v>
      </c>
      <c r="O595" s="19">
        <v>0</v>
      </c>
      <c r="P595" s="19">
        <v>0</v>
      </c>
      <c r="Q595" s="19">
        <v>0</v>
      </c>
      <c r="R595" s="19">
        <v>0</v>
      </c>
      <c r="S595" s="19">
        <v>0</v>
      </c>
    </row>
    <row r="596" spans="1:19" x14ac:dyDescent="0.2">
      <c r="A596" s="826" t="s">
        <v>80</v>
      </c>
      <c r="B596" s="826"/>
      <c r="C596" s="826"/>
      <c r="D596" s="826"/>
      <c r="E596" s="826"/>
      <c r="F596" s="826"/>
      <c r="G596" s="826"/>
      <c r="H596" s="826"/>
      <c r="I596" s="826"/>
      <c r="J596" s="826"/>
      <c r="K596" s="826"/>
      <c r="L596" s="826"/>
      <c r="M596" s="826"/>
      <c r="N596" s="826"/>
      <c r="O596" s="826"/>
      <c r="P596" s="826"/>
      <c r="Q596" s="826"/>
      <c r="R596" s="826"/>
      <c r="S596" s="826"/>
    </row>
    <row r="597" spans="1:19" s="5" customFormat="1" x14ac:dyDescent="0.2">
      <c r="A597" s="19">
        <v>0</v>
      </c>
      <c r="B597" s="19">
        <v>0</v>
      </c>
      <c r="C597" s="19">
        <v>0</v>
      </c>
      <c r="D597" s="19">
        <v>0</v>
      </c>
      <c r="E597" s="19">
        <v>0</v>
      </c>
      <c r="F597" s="19">
        <v>0</v>
      </c>
      <c r="G597" s="19">
        <v>0</v>
      </c>
      <c r="H597" s="19">
        <v>0</v>
      </c>
      <c r="I597" s="19">
        <v>0</v>
      </c>
      <c r="J597" s="19">
        <v>0</v>
      </c>
      <c r="K597" s="19">
        <v>0</v>
      </c>
      <c r="L597" s="19">
        <v>0</v>
      </c>
      <c r="M597" s="19">
        <v>0</v>
      </c>
      <c r="N597" s="19">
        <v>0</v>
      </c>
      <c r="O597" s="19">
        <v>0</v>
      </c>
      <c r="P597" s="19">
        <v>0</v>
      </c>
      <c r="Q597" s="19">
        <v>0</v>
      </c>
      <c r="R597" s="19">
        <v>0</v>
      </c>
      <c r="S597" s="19">
        <v>0</v>
      </c>
    </row>
    <row r="598" spans="1:19" x14ac:dyDescent="0.2">
      <c r="A598" s="846" t="s">
        <v>181</v>
      </c>
      <c r="B598" s="846"/>
      <c r="C598" s="846"/>
      <c r="D598" s="846"/>
      <c r="E598" s="846"/>
      <c r="F598" s="846"/>
      <c r="G598" s="846"/>
      <c r="H598" s="846"/>
      <c r="I598" s="846"/>
      <c r="J598" s="846"/>
      <c r="K598" s="846"/>
      <c r="L598" s="846"/>
      <c r="M598" s="846"/>
      <c r="N598" s="846"/>
      <c r="O598" s="846"/>
      <c r="P598" s="846"/>
      <c r="Q598" s="846"/>
      <c r="R598" s="846"/>
      <c r="S598" s="847"/>
    </row>
    <row r="599" spans="1:19" x14ac:dyDescent="0.2">
      <c r="A599" s="28">
        <f>SUM(A597,A595,A593,A591,A589,A587,A585,A583,A581,A579,A577,A575)</f>
        <v>0</v>
      </c>
      <c r="B599" s="436">
        <f t="shared" ref="B599:S599" si="14">SUM(B597,B595,B593,B591,B589,B587,B585,B583,B581,B579,B577,B575)</f>
        <v>0</v>
      </c>
      <c r="C599" s="436">
        <f t="shared" si="14"/>
        <v>0</v>
      </c>
      <c r="D599" s="436">
        <f t="shared" si="14"/>
        <v>0</v>
      </c>
      <c r="E599" s="436">
        <f t="shared" si="14"/>
        <v>0</v>
      </c>
      <c r="F599" s="436">
        <f t="shared" si="14"/>
        <v>0</v>
      </c>
      <c r="G599" s="436">
        <f t="shared" si="14"/>
        <v>0</v>
      </c>
      <c r="H599" s="436">
        <f t="shared" si="14"/>
        <v>0</v>
      </c>
      <c r="I599" s="436">
        <f t="shared" si="14"/>
        <v>0</v>
      </c>
      <c r="J599" s="436">
        <f t="shared" si="14"/>
        <v>0</v>
      </c>
      <c r="K599" s="436">
        <f t="shared" si="14"/>
        <v>0</v>
      </c>
      <c r="L599" s="436">
        <f t="shared" si="14"/>
        <v>0</v>
      </c>
      <c r="M599" s="436">
        <f t="shared" si="14"/>
        <v>0</v>
      </c>
      <c r="N599" s="436">
        <f t="shared" si="14"/>
        <v>0</v>
      </c>
      <c r="O599" s="436">
        <f t="shared" si="14"/>
        <v>0</v>
      </c>
      <c r="P599" s="436">
        <f t="shared" si="14"/>
        <v>0</v>
      </c>
      <c r="Q599" s="436">
        <f t="shared" si="14"/>
        <v>0</v>
      </c>
      <c r="R599" s="436">
        <f t="shared" si="14"/>
        <v>0</v>
      </c>
      <c r="S599" s="436">
        <f t="shared" si="14"/>
        <v>0</v>
      </c>
    </row>
    <row r="600" spans="1:19" x14ac:dyDescent="0.2">
      <c r="A600" s="5"/>
      <c r="B600" s="5"/>
      <c r="C600" s="5"/>
      <c r="D600" s="5"/>
      <c r="E600" s="5"/>
      <c r="F600" s="5"/>
      <c r="G600" s="5"/>
      <c r="H600" s="5"/>
      <c r="I600" s="5"/>
      <c r="J600" s="5"/>
      <c r="K600" s="5"/>
      <c r="L600" s="5"/>
      <c r="M600" s="5"/>
      <c r="N600" s="5"/>
      <c r="O600" s="5"/>
      <c r="P600" s="5"/>
      <c r="Q600" s="5"/>
      <c r="R600" s="5"/>
      <c r="S600" s="5"/>
    </row>
    <row r="601" spans="1:19" ht="19.5" customHeight="1" x14ac:dyDescent="0.2">
      <c r="A601" s="854" t="s">
        <v>466</v>
      </c>
      <c r="B601" s="855"/>
      <c r="C601" s="855"/>
      <c r="D601" s="855"/>
      <c r="E601" s="855"/>
      <c r="F601" s="855"/>
      <c r="G601" s="855"/>
      <c r="H601" s="855"/>
      <c r="I601" s="855"/>
      <c r="J601" s="855"/>
      <c r="K601" s="855"/>
      <c r="L601" s="855"/>
      <c r="M601" s="855"/>
      <c r="N601" s="855"/>
      <c r="O601" s="855"/>
      <c r="P601" s="855"/>
      <c r="Q601" s="855"/>
      <c r="R601" s="855"/>
      <c r="S601" s="856"/>
    </row>
    <row r="602" spans="1:19" x14ac:dyDescent="0.2">
      <c r="A602" s="833" t="s">
        <v>173</v>
      </c>
      <c r="B602" s="834"/>
      <c r="C602" s="834"/>
      <c r="D602" s="834"/>
      <c r="E602" s="834"/>
      <c r="F602" s="834"/>
      <c r="G602" s="834"/>
      <c r="H602" s="834"/>
      <c r="I602" s="834"/>
      <c r="J602" s="834"/>
      <c r="K602" s="834"/>
      <c r="L602" s="834"/>
      <c r="M602" s="834"/>
      <c r="N602" s="834"/>
      <c r="O602" s="834"/>
      <c r="P602" s="834"/>
      <c r="Q602" s="834"/>
      <c r="R602" s="834"/>
      <c r="S602" s="835"/>
    </row>
    <row r="603" spans="1:19" x14ac:dyDescent="0.2">
      <c r="A603" s="833" t="s">
        <v>83</v>
      </c>
      <c r="B603" s="834"/>
      <c r="C603" s="834"/>
      <c r="D603" s="834"/>
      <c r="E603" s="834"/>
      <c r="F603" s="834"/>
      <c r="G603" s="834"/>
      <c r="H603" s="834"/>
      <c r="I603" s="834"/>
      <c r="J603" s="834"/>
      <c r="K603" s="834"/>
      <c r="L603" s="834"/>
      <c r="M603" s="834"/>
      <c r="N603" s="834"/>
      <c r="O603" s="834"/>
      <c r="P603" s="834"/>
      <c r="Q603" s="834"/>
      <c r="R603" s="834"/>
      <c r="S603" s="835"/>
    </row>
    <row r="604" spans="1:19" x14ac:dyDescent="0.2">
      <c r="A604" s="833" t="s">
        <v>408</v>
      </c>
      <c r="B604" s="834"/>
      <c r="C604" s="834"/>
      <c r="D604" s="834"/>
      <c r="E604" s="834"/>
      <c r="F604" s="834"/>
      <c r="G604" s="834"/>
      <c r="H604" s="834"/>
      <c r="I604" s="834"/>
      <c r="J604" s="834"/>
      <c r="K604" s="834"/>
      <c r="L604" s="834"/>
      <c r="M604" s="834"/>
      <c r="N604" s="834"/>
      <c r="O604" s="834"/>
      <c r="P604" s="834"/>
      <c r="Q604" s="834"/>
      <c r="R604" s="834"/>
      <c r="S604" s="835"/>
    </row>
    <row r="605" spans="1:19" x14ac:dyDescent="0.2">
      <c r="A605" s="833" t="s">
        <v>409</v>
      </c>
      <c r="B605" s="834"/>
      <c r="C605" s="834"/>
      <c r="D605" s="834"/>
      <c r="E605" s="834"/>
      <c r="F605" s="834"/>
      <c r="G605" s="834"/>
      <c r="H605" s="834"/>
      <c r="I605" s="834"/>
      <c r="J605" s="834"/>
      <c r="K605" s="834"/>
      <c r="L605" s="834"/>
      <c r="M605" s="834"/>
      <c r="N605" s="834"/>
      <c r="O605" s="834"/>
      <c r="P605" s="834"/>
      <c r="Q605" s="834"/>
      <c r="R605" s="834"/>
      <c r="S605" s="835"/>
    </row>
    <row r="606" spans="1:19" x14ac:dyDescent="0.2">
      <c r="A606" s="1522" t="s">
        <v>410</v>
      </c>
      <c r="B606" s="1523"/>
      <c r="C606" s="1523"/>
      <c r="D606" s="1523"/>
      <c r="E606" s="1523"/>
      <c r="F606" s="1523"/>
      <c r="G606" s="1523"/>
      <c r="H606" s="1523"/>
      <c r="I606" s="1523"/>
      <c r="J606" s="1523"/>
      <c r="K606" s="1523"/>
      <c r="L606" s="1523"/>
      <c r="M606" s="1523"/>
      <c r="N606" s="1523"/>
      <c r="O606" s="1523"/>
      <c r="P606" s="1523"/>
      <c r="Q606" s="1523"/>
      <c r="R606" s="1523"/>
      <c r="S606" s="1524"/>
    </row>
    <row r="607" spans="1:19" x14ac:dyDescent="0.2">
      <c r="A607" s="833" t="s">
        <v>411</v>
      </c>
      <c r="B607" s="834"/>
      <c r="C607" s="834"/>
      <c r="D607" s="834"/>
      <c r="E607" s="834"/>
      <c r="F607" s="834"/>
      <c r="G607" s="834"/>
      <c r="H607" s="834"/>
      <c r="I607" s="834"/>
      <c r="J607" s="834"/>
      <c r="K607" s="834"/>
      <c r="L607" s="834"/>
      <c r="M607" s="834"/>
      <c r="N607" s="834"/>
      <c r="O607" s="834"/>
      <c r="P607" s="834"/>
      <c r="Q607" s="834"/>
      <c r="R607" s="834"/>
      <c r="S607" s="835"/>
    </row>
    <row r="608" spans="1:19" x14ac:dyDescent="0.2">
      <c r="A608" s="833" t="s">
        <v>412</v>
      </c>
      <c r="B608" s="834"/>
      <c r="C608" s="834"/>
      <c r="D608" s="834"/>
      <c r="E608" s="834"/>
      <c r="F608" s="834"/>
      <c r="G608" s="834"/>
      <c r="H608" s="834"/>
      <c r="I608" s="834"/>
      <c r="J608" s="834"/>
      <c r="K608" s="834"/>
      <c r="L608" s="834"/>
      <c r="M608" s="834"/>
      <c r="N608" s="834"/>
      <c r="O608" s="834"/>
      <c r="P608" s="834"/>
      <c r="Q608" s="834"/>
      <c r="R608" s="834"/>
      <c r="S608" s="835"/>
    </row>
    <row r="609" spans="1:19" x14ac:dyDescent="0.2">
      <c r="A609" s="833" t="s">
        <v>200</v>
      </c>
      <c r="B609" s="834"/>
      <c r="C609" s="834"/>
      <c r="D609" s="834"/>
      <c r="E609" s="834"/>
      <c r="F609" s="834"/>
      <c r="G609" s="834"/>
      <c r="H609" s="834"/>
      <c r="I609" s="834"/>
      <c r="J609" s="834"/>
      <c r="K609" s="834"/>
      <c r="L609" s="834"/>
      <c r="M609" s="834"/>
      <c r="N609" s="834"/>
      <c r="O609" s="834"/>
      <c r="P609" s="834"/>
      <c r="Q609" s="834"/>
      <c r="R609" s="834"/>
      <c r="S609" s="835"/>
    </row>
    <row r="610" spans="1:19" x14ac:dyDescent="0.2">
      <c r="A610" s="836" t="s">
        <v>413</v>
      </c>
      <c r="B610" s="837"/>
      <c r="C610" s="837"/>
      <c r="D610" s="837"/>
      <c r="E610" s="837"/>
      <c r="F610" s="837"/>
      <c r="G610" s="837"/>
      <c r="H610" s="837"/>
      <c r="I610" s="837"/>
      <c r="J610" s="837"/>
      <c r="K610" s="837"/>
      <c r="L610" s="837"/>
      <c r="M610" s="837"/>
      <c r="N610" s="837"/>
      <c r="O610" s="837"/>
      <c r="P610" s="837"/>
      <c r="Q610" s="837"/>
      <c r="R610" s="837"/>
      <c r="S610" s="838"/>
    </row>
    <row r="611" spans="1:19" ht="30.75" customHeight="1" x14ac:dyDescent="0.2">
      <c r="A611" s="827" t="s">
        <v>41</v>
      </c>
      <c r="B611" s="828"/>
      <c r="C611" s="829"/>
      <c r="D611" s="827" t="s">
        <v>42</v>
      </c>
      <c r="E611" s="829"/>
      <c r="F611" s="827" t="s">
        <v>43</v>
      </c>
      <c r="G611" s="828"/>
      <c r="H611" s="829"/>
      <c r="I611" s="827" t="s">
        <v>44</v>
      </c>
      <c r="J611" s="829"/>
      <c r="K611" s="827" t="s">
        <v>45</v>
      </c>
      <c r="L611" s="828"/>
      <c r="M611" s="828"/>
      <c r="N611" s="829"/>
      <c r="O611" s="962" t="s">
        <v>46</v>
      </c>
      <c r="P611" s="963"/>
      <c r="Q611" s="964"/>
      <c r="R611" s="827" t="s">
        <v>47</v>
      </c>
      <c r="S611" s="829"/>
    </row>
    <row r="612" spans="1:19" ht="26.25" customHeight="1" x14ac:dyDescent="0.2">
      <c r="A612" s="1506" t="s">
        <v>48</v>
      </c>
      <c r="B612" s="1506" t="s">
        <v>49</v>
      </c>
      <c r="C612" s="1506" t="s">
        <v>321</v>
      </c>
      <c r="D612" s="1506" t="s">
        <v>51</v>
      </c>
      <c r="E612" s="1506" t="s">
        <v>52</v>
      </c>
      <c r="F612" s="1509" t="s">
        <v>53</v>
      </c>
      <c r="G612" s="1510"/>
      <c r="H612" s="1511"/>
      <c r="I612" s="1506" t="s">
        <v>54</v>
      </c>
      <c r="J612" s="1506" t="s">
        <v>55</v>
      </c>
      <c r="K612" s="1509" t="s">
        <v>56</v>
      </c>
      <c r="L612" s="1511"/>
      <c r="M612" s="1509" t="s">
        <v>57</v>
      </c>
      <c r="N612" s="1511"/>
      <c r="O612" s="1506" t="s">
        <v>58</v>
      </c>
      <c r="P612" s="1506" t="s">
        <v>59</v>
      </c>
      <c r="Q612" s="1506" t="s">
        <v>60</v>
      </c>
      <c r="R612" s="1506" t="s">
        <v>61</v>
      </c>
      <c r="S612" s="1506" t="s">
        <v>62</v>
      </c>
    </row>
    <row r="613" spans="1:19" ht="51" customHeight="1" x14ac:dyDescent="0.2">
      <c r="A613" s="1507"/>
      <c r="B613" s="1507"/>
      <c r="C613" s="1507"/>
      <c r="D613" s="1507"/>
      <c r="E613" s="1507"/>
      <c r="F613" s="66" t="s">
        <v>63</v>
      </c>
      <c r="G613" s="66" t="s">
        <v>64</v>
      </c>
      <c r="H613" s="66" t="s">
        <v>65</v>
      </c>
      <c r="I613" s="1507"/>
      <c r="J613" s="1507"/>
      <c r="K613" s="67" t="s">
        <v>66</v>
      </c>
      <c r="L613" s="67" t="s">
        <v>67</v>
      </c>
      <c r="M613" s="67" t="s">
        <v>68</v>
      </c>
      <c r="N613" s="67" t="s">
        <v>67</v>
      </c>
      <c r="O613" s="1507"/>
      <c r="P613" s="1507"/>
      <c r="Q613" s="1507"/>
      <c r="R613" s="1507"/>
      <c r="S613" s="1507"/>
    </row>
    <row r="614" spans="1:19" x14ac:dyDescent="0.2">
      <c r="A614" s="965" t="s">
        <v>69</v>
      </c>
      <c r="B614" s="966"/>
      <c r="C614" s="966"/>
      <c r="D614" s="966"/>
      <c r="E614" s="966"/>
      <c r="F614" s="966"/>
      <c r="G614" s="966"/>
      <c r="H614" s="966"/>
      <c r="I614" s="966"/>
      <c r="J614" s="966"/>
      <c r="K614" s="966"/>
      <c r="L614" s="966"/>
      <c r="M614" s="966"/>
      <c r="N614" s="966"/>
      <c r="O614" s="966"/>
      <c r="P614" s="966"/>
      <c r="Q614" s="966"/>
      <c r="R614" s="966"/>
      <c r="S614" s="967"/>
    </row>
    <row r="615" spans="1:19" s="47" customFormat="1" x14ac:dyDescent="0.2">
      <c r="A615" s="19">
        <v>0</v>
      </c>
      <c r="B615" s="19">
        <v>0</v>
      </c>
      <c r="C615" s="19">
        <v>0</v>
      </c>
      <c r="D615" s="19">
        <v>0</v>
      </c>
      <c r="E615" s="19">
        <v>0</v>
      </c>
      <c r="F615" s="19">
        <v>0</v>
      </c>
      <c r="G615" s="19">
        <v>0</v>
      </c>
      <c r="H615" s="19">
        <v>0</v>
      </c>
      <c r="I615" s="19">
        <v>0</v>
      </c>
      <c r="J615" s="19">
        <v>0</v>
      </c>
      <c r="K615" s="19">
        <v>0</v>
      </c>
      <c r="L615" s="19">
        <v>0</v>
      </c>
      <c r="M615" s="19">
        <v>0</v>
      </c>
      <c r="N615" s="19">
        <v>0</v>
      </c>
      <c r="O615" s="19">
        <v>0</v>
      </c>
      <c r="P615" s="19">
        <v>0</v>
      </c>
      <c r="Q615" s="19">
        <v>0</v>
      </c>
      <c r="R615" s="19">
        <v>0</v>
      </c>
      <c r="S615" s="19">
        <v>0</v>
      </c>
    </row>
    <row r="616" spans="1:19" x14ac:dyDescent="0.2">
      <c r="A616" s="965" t="s">
        <v>70</v>
      </c>
      <c r="B616" s="966"/>
      <c r="C616" s="966"/>
      <c r="D616" s="966"/>
      <c r="E616" s="966"/>
      <c r="F616" s="966"/>
      <c r="G616" s="966"/>
      <c r="H616" s="966"/>
      <c r="I616" s="966"/>
      <c r="J616" s="966"/>
      <c r="K616" s="966"/>
      <c r="L616" s="966"/>
      <c r="M616" s="966"/>
      <c r="N616" s="966"/>
      <c r="O616" s="966"/>
      <c r="P616" s="966"/>
      <c r="Q616" s="966"/>
      <c r="R616" s="966"/>
      <c r="S616" s="967"/>
    </row>
    <row r="617" spans="1:19" s="369" customFormat="1" x14ac:dyDescent="0.2">
      <c r="A617" s="19">
        <v>0</v>
      </c>
      <c r="B617" s="19">
        <v>0</v>
      </c>
      <c r="C617" s="19">
        <v>0</v>
      </c>
      <c r="D617" s="19">
        <v>0</v>
      </c>
      <c r="E617" s="19">
        <v>0</v>
      </c>
      <c r="F617" s="19">
        <v>0</v>
      </c>
      <c r="G617" s="19">
        <v>0</v>
      </c>
      <c r="H617" s="19">
        <v>0</v>
      </c>
      <c r="I617" s="19">
        <v>0</v>
      </c>
      <c r="J617" s="19">
        <v>0</v>
      </c>
      <c r="K617" s="19">
        <v>0</v>
      </c>
      <c r="L617" s="19">
        <v>0</v>
      </c>
      <c r="M617" s="19">
        <v>0</v>
      </c>
      <c r="N617" s="19">
        <v>0</v>
      </c>
      <c r="O617" s="19">
        <v>0</v>
      </c>
      <c r="P617" s="19">
        <v>0</v>
      </c>
      <c r="Q617" s="19">
        <v>0</v>
      </c>
      <c r="R617" s="19">
        <v>0</v>
      </c>
      <c r="S617" s="19">
        <v>0</v>
      </c>
    </row>
    <row r="618" spans="1:19" x14ac:dyDescent="0.2">
      <c r="A618" s="965" t="s">
        <v>71</v>
      </c>
      <c r="B618" s="966"/>
      <c r="C618" s="966"/>
      <c r="D618" s="966"/>
      <c r="E618" s="966"/>
      <c r="F618" s="966"/>
      <c r="G618" s="966"/>
      <c r="H618" s="966"/>
      <c r="I618" s="966"/>
      <c r="J618" s="966"/>
      <c r="K618" s="966"/>
      <c r="L618" s="966"/>
      <c r="M618" s="966"/>
      <c r="N618" s="966"/>
      <c r="O618" s="966"/>
      <c r="P618" s="966"/>
      <c r="Q618" s="966"/>
      <c r="R618" s="966"/>
      <c r="S618" s="967"/>
    </row>
    <row r="619" spans="1:19" s="483" customFormat="1" x14ac:dyDescent="0.2">
      <c r="A619" s="19">
        <v>0</v>
      </c>
      <c r="B619" s="19">
        <v>0</v>
      </c>
      <c r="C619" s="19">
        <v>0</v>
      </c>
      <c r="D619" s="19">
        <v>0</v>
      </c>
      <c r="E619" s="19">
        <v>0</v>
      </c>
      <c r="F619" s="19">
        <v>0</v>
      </c>
      <c r="G619" s="19">
        <v>0</v>
      </c>
      <c r="H619" s="19">
        <v>0</v>
      </c>
      <c r="I619" s="19">
        <v>0</v>
      </c>
      <c r="J619" s="19">
        <v>0</v>
      </c>
      <c r="K619" s="19">
        <v>0</v>
      </c>
      <c r="L619" s="19">
        <v>0</v>
      </c>
      <c r="M619" s="19">
        <v>0</v>
      </c>
      <c r="N619" s="19">
        <v>0</v>
      </c>
      <c r="O619" s="19">
        <v>0</v>
      </c>
      <c r="P619" s="19">
        <v>0</v>
      </c>
      <c r="Q619" s="19">
        <v>0</v>
      </c>
      <c r="R619" s="19">
        <v>0</v>
      </c>
      <c r="S619" s="19">
        <v>0</v>
      </c>
    </row>
    <row r="620" spans="1:19" x14ac:dyDescent="0.2">
      <c r="A620" s="965" t="s">
        <v>72</v>
      </c>
      <c r="B620" s="966"/>
      <c r="C620" s="966"/>
      <c r="D620" s="966"/>
      <c r="E620" s="966"/>
      <c r="F620" s="966"/>
      <c r="G620" s="966"/>
      <c r="H620" s="966"/>
      <c r="I620" s="966"/>
      <c r="J620" s="966"/>
      <c r="K620" s="966"/>
      <c r="L620" s="966"/>
      <c r="M620" s="966"/>
      <c r="N620" s="966"/>
      <c r="O620" s="966"/>
      <c r="P620" s="966"/>
      <c r="Q620" s="966"/>
      <c r="R620" s="966"/>
      <c r="S620" s="967"/>
    </row>
    <row r="621" spans="1:19" s="549" customFormat="1" x14ac:dyDescent="0.2">
      <c r="A621" s="19">
        <v>0</v>
      </c>
      <c r="B621" s="19">
        <v>0</v>
      </c>
      <c r="C621" s="19">
        <v>0</v>
      </c>
      <c r="D621" s="19">
        <v>0</v>
      </c>
      <c r="E621" s="19">
        <v>0</v>
      </c>
      <c r="F621" s="19">
        <v>0</v>
      </c>
      <c r="G621" s="19">
        <v>0</v>
      </c>
      <c r="H621" s="19">
        <v>0</v>
      </c>
      <c r="I621" s="19">
        <v>0</v>
      </c>
      <c r="J621" s="19">
        <v>0</v>
      </c>
      <c r="K621" s="19">
        <v>0</v>
      </c>
      <c r="L621" s="19">
        <v>0</v>
      </c>
      <c r="M621" s="19">
        <v>0</v>
      </c>
      <c r="N621" s="19">
        <v>0</v>
      </c>
      <c r="O621" s="19">
        <v>0</v>
      </c>
      <c r="P621" s="19">
        <v>0</v>
      </c>
      <c r="Q621" s="19">
        <v>0</v>
      </c>
      <c r="R621" s="19">
        <v>0</v>
      </c>
      <c r="S621" s="19">
        <v>0</v>
      </c>
    </row>
    <row r="622" spans="1:19" x14ac:dyDescent="0.2">
      <c r="A622" s="965" t="s">
        <v>73</v>
      </c>
      <c r="B622" s="966"/>
      <c r="C622" s="966"/>
      <c r="D622" s="966"/>
      <c r="E622" s="966"/>
      <c r="F622" s="966"/>
      <c r="G622" s="966"/>
      <c r="H622" s="966"/>
      <c r="I622" s="966"/>
      <c r="J622" s="966"/>
      <c r="K622" s="966"/>
      <c r="L622" s="966"/>
      <c r="M622" s="966"/>
      <c r="N622" s="966"/>
      <c r="O622" s="966"/>
      <c r="P622" s="966"/>
      <c r="Q622" s="966"/>
      <c r="R622" s="966"/>
      <c r="S622" s="967"/>
    </row>
    <row r="623" spans="1:19" s="5" customFormat="1" x14ac:dyDescent="0.2">
      <c r="A623" s="19">
        <v>0</v>
      </c>
      <c r="B623" s="19">
        <v>0</v>
      </c>
      <c r="C623" s="19">
        <v>0</v>
      </c>
      <c r="D623" s="19">
        <v>0</v>
      </c>
      <c r="E623" s="19">
        <v>0</v>
      </c>
      <c r="F623" s="19">
        <v>0</v>
      </c>
      <c r="G623" s="19">
        <v>0</v>
      </c>
      <c r="H623" s="19">
        <v>0</v>
      </c>
      <c r="I623" s="19">
        <v>0</v>
      </c>
      <c r="J623" s="19">
        <v>0</v>
      </c>
      <c r="K623" s="19">
        <v>0</v>
      </c>
      <c r="L623" s="19">
        <v>0</v>
      </c>
      <c r="M623" s="19">
        <v>0</v>
      </c>
      <c r="N623" s="19">
        <v>0</v>
      </c>
      <c r="O623" s="19">
        <v>0</v>
      </c>
      <c r="P623" s="19">
        <v>0</v>
      </c>
      <c r="Q623" s="19">
        <v>0</v>
      </c>
      <c r="R623" s="19">
        <v>0</v>
      </c>
      <c r="S623" s="19">
        <v>0</v>
      </c>
    </row>
    <row r="624" spans="1:19" x14ac:dyDescent="0.2">
      <c r="A624" s="965" t="s">
        <v>74</v>
      </c>
      <c r="B624" s="966"/>
      <c r="C624" s="966"/>
      <c r="D624" s="966"/>
      <c r="E624" s="966"/>
      <c r="F624" s="966"/>
      <c r="G624" s="966"/>
      <c r="H624" s="966"/>
      <c r="I624" s="966"/>
      <c r="J624" s="966"/>
      <c r="K624" s="966"/>
      <c r="L624" s="966"/>
      <c r="M624" s="966"/>
      <c r="N624" s="966"/>
      <c r="O624" s="966"/>
      <c r="P624" s="966"/>
      <c r="Q624" s="966"/>
      <c r="R624" s="966"/>
      <c r="S624" s="967"/>
    </row>
    <row r="625" spans="1:19" s="5" customFormat="1" x14ac:dyDescent="0.2">
      <c r="A625" s="19">
        <v>0</v>
      </c>
      <c r="B625" s="19">
        <v>0</v>
      </c>
      <c r="C625" s="19">
        <v>0</v>
      </c>
      <c r="D625" s="19">
        <v>0</v>
      </c>
      <c r="E625" s="19">
        <v>0</v>
      </c>
      <c r="F625" s="19">
        <v>0</v>
      </c>
      <c r="G625" s="19">
        <v>0</v>
      </c>
      <c r="H625" s="19">
        <v>0</v>
      </c>
      <c r="I625" s="19">
        <v>0</v>
      </c>
      <c r="J625" s="19">
        <v>0</v>
      </c>
      <c r="K625" s="19">
        <v>0</v>
      </c>
      <c r="L625" s="19">
        <v>0</v>
      </c>
      <c r="M625" s="19">
        <v>0</v>
      </c>
      <c r="N625" s="19">
        <v>0</v>
      </c>
      <c r="O625" s="19">
        <v>0</v>
      </c>
      <c r="P625" s="19">
        <v>0</v>
      </c>
      <c r="Q625" s="19">
        <v>0</v>
      </c>
      <c r="R625" s="19">
        <v>0</v>
      </c>
      <c r="S625" s="19">
        <v>0</v>
      </c>
    </row>
    <row r="626" spans="1:19" x14ac:dyDescent="0.2">
      <c r="A626" s="965" t="s">
        <v>75</v>
      </c>
      <c r="B626" s="966"/>
      <c r="C626" s="966"/>
      <c r="D626" s="966"/>
      <c r="E626" s="966"/>
      <c r="F626" s="966"/>
      <c r="G626" s="966"/>
      <c r="H626" s="966"/>
      <c r="I626" s="966"/>
      <c r="J626" s="966"/>
      <c r="K626" s="966"/>
      <c r="L626" s="966"/>
      <c r="M626" s="966"/>
      <c r="N626" s="966"/>
      <c r="O626" s="966"/>
      <c r="P626" s="966"/>
      <c r="Q626" s="966"/>
      <c r="R626" s="966"/>
      <c r="S626" s="967"/>
    </row>
    <row r="627" spans="1:19" s="670" customFormat="1" x14ac:dyDescent="0.2">
      <c r="A627" s="19">
        <v>0</v>
      </c>
      <c r="B627" s="19">
        <v>0</v>
      </c>
      <c r="C627" s="19">
        <v>0</v>
      </c>
      <c r="D627" s="19">
        <v>0</v>
      </c>
      <c r="E627" s="19">
        <v>0</v>
      </c>
      <c r="F627" s="19">
        <v>0</v>
      </c>
      <c r="G627" s="19">
        <v>0</v>
      </c>
      <c r="H627" s="19">
        <v>0</v>
      </c>
      <c r="I627" s="19">
        <v>0</v>
      </c>
      <c r="J627" s="19">
        <v>0</v>
      </c>
      <c r="K627" s="19">
        <v>0</v>
      </c>
      <c r="L627" s="19">
        <v>0</v>
      </c>
      <c r="M627" s="19">
        <v>0</v>
      </c>
      <c r="N627" s="19">
        <v>0</v>
      </c>
      <c r="O627" s="19">
        <v>0</v>
      </c>
      <c r="P627" s="19">
        <v>0</v>
      </c>
      <c r="Q627" s="19">
        <v>0</v>
      </c>
      <c r="R627" s="19">
        <v>0</v>
      </c>
      <c r="S627" s="19">
        <v>0</v>
      </c>
    </row>
    <row r="628" spans="1:19" x14ac:dyDescent="0.2">
      <c r="A628" s="965" t="s">
        <v>76</v>
      </c>
      <c r="B628" s="966"/>
      <c r="C628" s="966"/>
      <c r="D628" s="966"/>
      <c r="E628" s="966"/>
      <c r="F628" s="966"/>
      <c r="G628" s="966"/>
      <c r="H628" s="966"/>
      <c r="I628" s="966"/>
      <c r="J628" s="966"/>
      <c r="K628" s="966"/>
      <c r="L628" s="966"/>
      <c r="M628" s="966"/>
      <c r="N628" s="966"/>
      <c r="O628" s="966"/>
      <c r="P628" s="966"/>
      <c r="Q628" s="966"/>
      <c r="R628" s="966"/>
      <c r="S628" s="967"/>
    </row>
    <row r="629" spans="1:19" s="5" customFormat="1" x14ac:dyDescent="0.2">
      <c r="A629" s="19">
        <v>0</v>
      </c>
      <c r="B629" s="19">
        <v>0</v>
      </c>
      <c r="C629" s="19">
        <v>0</v>
      </c>
      <c r="D629" s="19">
        <v>0</v>
      </c>
      <c r="E629" s="19">
        <v>0</v>
      </c>
      <c r="F629" s="19">
        <v>0</v>
      </c>
      <c r="G629" s="19">
        <v>0</v>
      </c>
      <c r="H629" s="19">
        <v>0</v>
      </c>
      <c r="I629" s="19">
        <v>0</v>
      </c>
      <c r="J629" s="19">
        <v>0</v>
      </c>
      <c r="K629" s="19">
        <v>0</v>
      </c>
      <c r="L629" s="19">
        <v>0</v>
      </c>
      <c r="M629" s="19">
        <v>0</v>
      </c>
      <c r="N629" s="19">
        <v>0</v>
      </c>
      <c r="O629" s="19">
        <v>0</v>
      </c>
      <c r="P629" s="19">
        <v>0</v>
      </c>
      <c r="Q629" s="19">
        <v>0</v>
      </c>
      <c r="R629" s="19">
        <v>0</v>
      </c>
      <c r="S629" s="19">
        <v>0</v>
      </c>
    </row>
    <row r="630" spans="1:19" x14ac:dyDescent="0.2">
      <c r="A630" s="965" t="s">
        <v>77</v>
      </c>
      <c r="B630" s="966"/>
      <c r="C630" s="966"/>
      <c r="D630" s="966"/>
      <c r="E630" s="966"/>
      <c r="F630" s="966"/>
      <c r="G630" s="966"/>
      <c r="H630" s="966"/>
      <c r="I630" s="966"/>
      <c r="J630" s="966"/>
      <c r="K630" s="966"/>
      <c r="L630" s="966"/>
      <c r="M630" s="966"/>
      <c r="N630" s="966"/>
      <c r="O630" s="966"/>
      <c r="P630" s="966"/>
      <c r="Q630" s="966"/>
      <c r="R630" s="966"/>
      <c r="S630" s="967"/>
    </row>
    <row r="631" spans="1:19" s="5" customFormat="1" x14ac:dyDescent="0.2">
      <c r="A631" s="19">
        <v>0</v>
      </c>
      <c r="B631" s="19">
        <v>0</v>
      </c>
      <c r="C631" s="19">
        <v>0</v>
      </c>
      <c r="D631" s="19">
        <v>0</v>
      </c>
      <c r="E631" s="19">
        <v>0</v>
      </c>
      <c r="F631" s="19">
        <v>0</v>
      </c>
      <c r="G631" s="19">
        <v>0</v>
      </c>
      <c r="H631" s="19">
        <v>0</v>
      </c>
      <c r="I631" s="19">
        <v>0</v>
      </c>
      <c r="J631" s="19">
        <v>0</v>
      </c>
      <c r="K631" s="19">
        <v>0</v>
      </c>
      <c r="L631" s="19">
        <v>0</v>
      </c>
      <c r="M631" s="19">
        <v>0</v>
      </c>
      <c r="N631" s="19">
        <v>0</v>
      </c>
      <c r="O631" s="19">
        <v>0</v>
      </c>
      <c r="P631" s="19">
        <v>0</v>
      </c>
      <c r="Q631" s="19">
        <v>0</v>
      </c>
      <c r="R631" s="19">
        <v>0</v>
      </c>
      <c r="S631" s="19">
        <v>0</v>
      </c>
    </row>
    <row r="632" spans="1:19" x14ac:dyDescent="0.2">
      <c r="A632" s="965" t="s">
        <v>78</v>
      </c>
      <c r="B632" s="966"/>
      <c r="C632" s="966"/>
      <c r="D632" s="966"/>
      <c r="E632" s="966"/>
      <c r="F632" s="966"/>
      <c r="G632" s="966"/>
      <c r="H632" s="966"/>
      <c r="I632" s="966"/>
      <c r="J632" s="966"/>
      <c r="K632" s="966"/>
      <c r="L632" s="966"/>
      <c r="M632" s="966"/>
      <c r="N632" s="966"/>
      <c r="O632" s="966"/>
      <c r="P632" s="966"/>
      <c r="Q632" s="966"/>
      <c r="R632" s="966"/>
      <c r="S632" s="967"/>
    </row>
    <row r="633" spans="1:19" s="5" customFormat="1" x14ac:dyDescent="0.2">
      <c r="A633" s="19">
        <v>0</v>
      </c>
      <c r="B633" s="19">
        <v>0</v>
      </c>
      <c r="C633" s="19">
        <v>0</v>
      </c>
      <c r="D633" s="19">
        <v>0</v>
      </c>
      <c r="E633" s="19">
        <v>0</v>
      </c>
      <c r="F633" s="19">
        <v>0</v>
      </c>
      <c r="G633" s="19">
        <v>0</v>
      </c>
      <c r="H633" s="19">
        <v>0</v>
      </c>
      <c r="I633" s="19">
        <v>0</v>
      </c>
      <c r="J633" s="19">
        <v>0</v>
      </c>
      <c r="K633" s="19">
        <v>0</v>
      </c>
      <c r="L633" s="19">
        <v>0</v>
      </c>
      <c r="M633" s="19">
        <v>0</v>
      </c>
      <c r="N633" s="19">
        <v>0</v>
      </c>
      <c r="O633" s="19">
        <v>0</v>
      </c>
      <c r="P633" s="19">
        <v>0</v>
      </c>
      <c r="Q633" s="19">
        <v>0</v>
      </c>
      <c r="R633" s="19">
        <v>0</v>
      </c>
      <c r="S633" s="19">
        <v>0</v>
      </c>
    </row>
    <row r="634" spans="1:19" x14ac:dyDescent="0.2">
      <c r="A634" s="965" t="s">
        <v>79</v>
      </c>
      <c r="B634" s="966"/>
      <c r="C634" s="966"/>
      <c r="D634" s="966"/>
      <c r="E634" s="966"/>
      <c r="F634" s="966"/>
      <c r="G634" s="966"/>
      <c r="H634" s="966"/>
      <c r="I634" s="966"/>
      <c r="J634" s="966"/>
      <c r="K634" s="966"/>
      <c r="L634" s="966"/>
      <c r="M634" s="966"/>
      <c r="N634" s="966"/>
      <c r="O634" s="966"/>
      <c r="P634" s="966"/>
      <c r="Q634" s="966"/>
      <c r="R634" s="966"/>
      <c r="S634" s="967"/>
    </row>
    <row r="635" spans="1:19" s="5" customFormat="1" x14ac:dyDescent="0.2">
      <c r="A635" s="19">
        <v>0</v>
      </c>
      <c r="B635" s="19">
        <v>0</v>
      </c>
      <c r="C635" s="19">
        <v>0</v>
      </c>
      <c r="D635" s="19">
        <v>0</v>
      </c>
      <c r="E635" s="19">
        <v>0</v>
      </c>
      <c r="F635" s="19">
        <v>0</v>
      </c>
      <c r="G635" s="19">
        <v>0</v>
      </c>
      <c r="H635" s="19">
        <v>0</v>
      </c>
      <c r="I635" s="19">
        <v>0</v>
      </c>
      <c r="J635" s="19">
        <v>0</v>
      </c>
      <c r="K635" s="19">
        <v>0</v>
      </c>
      <c r="L635" s="19">
        <v>0</v>
      </c>
      <c r="M635" s="19">
        <v>0</v>
      </c>
      <c r="N635" s="19">
        <v>0</v>
      </c>
      <c r="O635" s="19">
        <v>0</v>
      </c>
      <c r="P635" s="19">
        <v>0</v>
      </c>
      <c r="Q635" s="19">
        <v>0</v>
      </c>
      <c r="R635" s="19">
        <v>0</v>
      </c>
      <c r="S635" s="19">
        <v>0</v>
      </c>
    </row>
    <row r="636" spans="1:19" x14ac:dyDescent="0.2">
      <c r="A636" s="965" t="s">
        <v>80</v>
      </c>
      <c r="B636" s="966"/>
      <c r="C636" s="966"/>
      <c r="D636" s="966"/>
      <c r="E636" s="966"/>
      <c r="F636" s="966"/>
      <c r="G636" s="966"/>
      <c r="H636" s="966"/>
      <c r="I636" s="966"/>
      <c r="J636" s="966"/>
      <c r="K636" s="966"/>
      <c r="L636" s="966"/>
      <c r="M636" s="966"/>
      <c r="N636" s="966"/>
      <c r="O636" s="966"/>
      <c r="P636" s="966"/>
      <c r="Q636" s="966"/>
      <c r="R636" s="966"/>
      <c r="S636" s="967"/>
    </row>
    <row r="637" spans="1:19" s="5" customFormat="1" x14ac:dyDescent="0.2">
      <c r="A637" s="19">
        <v>0</v>
      </c>
      <c r="B637" s="19">
        <v>0</v>
      </c>
      <c r="C637" s="19">
        <v>0</v>
      </c>
      <c r="D637" s="19">
        <v>0</v>
      </c>
      <c r="E637" s="19">
        <v>0</v>
      </c>
      <c r="F637" s="19">
        <v>0</v>
      </c>
      <c r="G637" s="19">
        <v>0</v>
      </c>
      <c r="H637" s="19">
        <v>0</v>
      </c>
      <c r="I637" s="19">
        <v>0</v>
      </c>
      <c r="J637" s="19">
        <v>0</v>
      </c>
      <c r="K637" s="19">
        <v>0</v>
      </c>
      <c r="L637" s="19">
        <v>0</v>
      </c>
      <c r="M637" s="19">
        <v>0</v>
      </c>
      <c r="N637" s="19">
        <v>0</v>
      </c>
      <c r="O637" s="19">
        <v>0</v>
      </c>
      <c r="P637" s="19">
        <v>0</v>
      </c>
      <c r="Q637" s="19">
        <v>0</v>
      </c>
      <c r="R637" s="19">
        <v>0</v>
      </c>
      <c r="S637" s="19">
        <v>0</v>
      </c>
    </row>
    <row r="638" spans="1:19" x14ac:dyDescent="0.2">
      <c r="A638" s="846" t="s">
        <v>181</v>
      </c>
      <c r="B638" s="846"/>
      <c r="C638" s="846"/>
      <c r="D638" s="846"/>
      <c r="E638" s="846"/>
      <c r="F638" s="846"/>
      <c r="G638" s="846"/>
      <c r="H638" s="846"/>
      <c r="I638" s="846"/>
      <c r="J638" s="846"/>
      <c r="K638" s="846"/>
      <c r="L638" s="846"/>
      <c r="M638" s="846"/>
      <c r="N638" s="846"/>
      <c r="O638" s="846"/>
      <c r="P638" s="846"/>
      <c r="Q638" s="846"/>
      <c r="R638" s="846"/>
      <c r="S638" s="847"/>
    </row>
    <row r="639" spans="1:19" x14ac:dyDescent="0.2">
      <c r="A639" s="28">
        <f>SUM(A637,A635,A633,A631,A629,A627,A625,A623,A621,A619,A617,A615)</f>
        <v>0</v>
      </c>
      <c r="B639" s="436">
        <f t="shared" ref="B639:S639" si="15">SUM(B637,B635,B633,B631,B629,B627,B625,B623,B621,B619,B617,B615)</f>
        <v>0</v>
      </c>
      <c r="C639" s="436">
        <f t="shared" si="15"/>
        <v>0</v>
      </c>
      <c r="D639" s="436">
        <f t="shared" si="15"/>
        <v>0</v>
      </c>
      <c r="E639" s="436">
        <f t="shared" si="15"/>
        <v>0</v>
      </c>
      <c r="F639" s="436">
        <f t="shared" si="15"/>
        <v>0</v>
      </c>
      <c r="G639" s="436">
        <f t="shared" si="15"/>
        <v>0</v>
      </c>
      <c r="H639" s="436">
        <f t="shared" si="15"/>
        <v>0</v>
      </c>
      <c r="I639" s="436">
        <f t="shared" si="15"/>
        <v>0</v>
      </c>
      <c r="J639" s="436">
        <f t="shared" si="15"/>
        <v>0</v>
      </c>
      <c r="K639" s="436">
        <f t="shared" si="15"/>
        <v>0</v>
      </c>
      <c r="L639" s="436">
        <f t="shared" si="15"/>
        <v>0</v>
      </c>
      <c r="M639" s="436">
        <f t="shared" si="15"/>
        <v>0</v>
      </c>
      <c r="N639" s="436">
        <f t="shared" si="15"/>
        <v>0</v>
      </c>
      <c r="O639" s="436">
        <f t="shared" si="15"/>
        <v>0</v>
      </c>
      <c r="P639" s="436">
        <f t="shared" si="15"/>
        <v>0</v>
      </c>
      <c r="Q639" s="436">
        <f t="shared" si="15"/>
        <v>0</v>
      </c>
      <c r="R639" s="436">
        <f t="shared" si="15"/>
        <v>0</v>
      </c>
      <c r="S639" s="436">
        <f t="shared" si="15"/>
        <v>0</v>
      </c>
    </row>
    <row r="640" spans="1:19" x14ac:dyDescent="0.2">
      <c r="A640" s="5"/>
      <c r="B640" s="5"/>
      <c r="C640" s="5"/>
      <c r="D640" s="5"/>
      <c r="E640" s="5"/>
      <c r="F640" s="5"/>
      <c r="G640" s="5"/>
      <c r="H640" s="5"/>
      <c r="I640" s="5"/>
      <c r="J640" s="5"/>
      <c r="K640" s="5"/>
      <c r="L640" s="5"/>
      <c r="M640" s="5"/>
      <c r="N640" s="5"/>
      <c r="O640" s="5"/>
      <c r="P640" s="5"/>
      <c r="Q640" s="5"/>
      <c r="R640" s="5"/>
      <c r="S640" s="5"/>
    </row>
    <row r="641" spans="1:19" ht="21.75" customHeight="1" x14ac:dyDescent="0.2">
      <c r="A641" s="854" t="s">
        <v>467</v>
      </c>
      <c r="B641" s="855"/>
      <c r="C641" s="855"/>
      <c r="D641" s="855"/>
      <c r="E641" s="855"/>
      <c r="F641" s="855"/>
      <c r="G641" s="855"/>
      <c r="H641" s="855"/>
      <c r="I641" s="855"/>
      <c r="J641" s="855"/>
      <c r="K641" s="855"/>
      <c r="L641" s="855"/>
      <c r="M641" s="855"/>
      <c r="N641" s="855"/>
      <c r="O641" s="855"/>
      <c r="P641" s="855"/>
      <c r="Q641" s="855"/>
      <c r="R641" s="855"/>
      <c r="S641" s="856"/>
    </row>
    <row r="642" spans="1:19" x14ac:dyDescent="0.2">
      <c r="A642" s="833" t="s">
        <v>173</v>
      </c>
      <c r="B642" s="957"/>
      <c r="C642" s="957"/>
      <c r="D642" s="957"/>
      <c r="E642" s="957"/>
      <c r="F642" s="957"/>
      <c r="G642" s="957"/>
      <c r="H642" s="957"/>
      <c r="I642" s="957"/>
      <c r="J642" s="957"/>
      <c r="K642" s="957"/>
      <c r="L642" s="957"/>
      <c r="M642" s="957"/>
      <c r="N642" s="957"/>
      <c r="O642" s="957"/>
      <c r="P642" s="957"/>
      <c r="Q642" s="957"/>
      <c r="R642" s="957"/>
      <c r="S642" s="958"/>
    </row>
    <row r="643" spans="1:19" x14ac:dyDescent="0.2">
      <c r="A643" s="833" t="s">
        <v>83</v>
      </c>
      <c r="B643" s="834"/>
      <c r="C643" s="834"/>
      <c r="D643" s="834"/>
      <c r="E643" s="834"/>
      <c r="F643" s="834"/>
      <c r="G643" s="834"/>
      <c r="H643" s="834"/>
      <c r="I643" s="834"/>
      <c r="J643" s="834"/>
      <c r="K643" s="834"/>
      <c r="L643" s="834"/>
      <c r="M643" s="834"/>
      <c r="N643" s="834"/>
      <c r="O643" s="834"/>
      <c r="P643" s="834"/>
      <c r="Q643" s="834"/>
      <c r="R643" s="834"/>
      <c r="S643" s="835"/>
    </row>
    <row r="644" spans="1:19" x14ac:dyDescent="0.2">
      <c r="A644" s="833" t="s">
        <v>414</v>
      </c>
      <c r="B644" s="834"/>
      <c r="C644" s="834"/>
      <c r="D644" s="834"/>
      <c r="E644" s="834"/>
      <c r="F644" s="834"/>
      <c r="G644" s="834"/>
      <c r="H644" s="834"/>
      <c r="I644" s="834"/>
      <c r="J644" s="834"/>
      <c r="K644" s="834"/>
      <c r="L644" s="834"/>
      <c r="M644" s="834"/>
      <c r="N644" s="834"/>
      <c r="O644" s="834"/>
      <c r="P644" s="834"/>
      <c r="Q644" s="834"/>
      <c r="R644" s="834"/>
      <c r="S644" s="835"/>
    </row>
    <row r="645" spans="1:19" x14ac:dyDescent="0.2">
      <c r="A645" s="833" t="s">
        <v>415</v>
      </c>
      <c r="B645" s="834"/>
      <c r="C645" s="834"/>
      <c r="D645" s="834"/>
      <c r="E645" s="834"/>
      <c r="F645" s="834"/>
      <c r="G645" s="834"/>
      <c r="H645" s="834"/>
      <c r="I645" s="834"/>
      <c r="J645" s="834"/>
      <c r="K645" s="834"/>
      <c r="L645" s="834"/>
      <c r="M645" s="834"/>
      <c r="N645" s="834"/>
      <c r="O645" s="834"/>
      <c r="P645" s="834"/>
      <c r="Q645" s="834"/>
      <c r="R645" s="834"/>
      <c r="S645" s="835"/>
    </row>
    <row r="646" spans="1:19" x14ac:dyDescent="0.2">
      <c r="A646" s="1522" t="s">
        <v>416</v>
      </c>
      <c r="B646" s="834"/>
      <c r="C646" s="834"/>
      <c r="D646" s="834"/>
      <c r="E646" s="834"/>
      <c r="F646" s="834"/>
      <c r="G646" s="834"/>
      <c r="H646" s="834"/>
      <c r="I646" s="834"/>
      <c r="J646" s="834"/>
      <c r="K646" s="834"/>
      <c r="L646" s="834"/>
      <c r="M646" s="834"/>
      <c r="N646" s="834"/>
      <c r="O646" s="834"/>
      <c r="P646" s="834"/>
      <c r="Q646" s="834"/>
      <c r="R646" s="834"/>
      <c r="S646" s="835"/>
    </row>
    <row r="647" spans="1:19" x14ac:dyDescent="0.2">
      <c r="A647" s="833" t="s">
        <v>417</v>
      </c>
      <c r="B647" s="834"/>
      <c r="C647" s="834"/>
      <c r="D647" s="834"/>
      <c r="E647" s="834"/>
      <c r="F647" s="834"/>
      <c r="G647" s="834"/>
      <c r="H647" s="834"/>
      <c r="I647" s="834"/>
      <c r="J647" s="834"/>
      <c r="K647" s="834"/>
      <c r="L647" s="834"/>
      <c r="M647" s="834"/>
      <c r="N647" s="834"/>
      <c r="O647" s="834"/>
      <c r="P647" s="834"/>
      <c r="Q647" s="834"/>
      <c r="R647" s="834"/>
      <c r="S647" s="835"/>
    </row>
    <row r="648" spans="1:19" x14ac:dyDescent="0.2">
      <c r="A648" s="833" t="s">
        <v>418</v>
      </c>
      <c r="B648" s="834"/>
      <c r="C648" s="834"/>
      <c r="D648" s="834"/>
      <c r="E648" s="834"/>
      <c r="F648" s="834"/>
      <c r="G648" s="834"/>
      <c r="H648" s="834"/>
      <c r="I648" s="834"/>
      <c r="J648" s="834"/>
      <c r="K648" s="834"/>
      <c r="L648" s="834"/>
      <c r="M648" s="834"/>
      <c r="N648" s="834"/>
      <c r="O648" s="834"/>
      <c r="P648" s="834"/>
      <c r="Q648" s="834"/>
      <c r="R648" s="834"/>
      <c r="S648" s="835"/>
    </row>
    <row r="649" spans="1:19" x14ac:dyDescent="0.2">
      <c r="A649" s="833" t="s">
        <v>200</v>
      </c>
      <c r="B649" s="834"/>
      <c r="C649" s="834"/>
      <c r="D649" s="834"/>
      <c r="E649" s="834"/>
      <c r="F649" s="834"/>
      <c r="G649" s="834"/>
      <c r="H649" s="834"/>
      <c r="I649" s="834"/>
      <c r="J649" s="834"/>
      <c r="K649" s="834"/>
      <c r="L649" s="834"/>
      <c r="M649" s="834"/>
      <c r="N649" s="834"/>
      <c r="O649" s="834"/>
      <c r="P649" s="834"/>
      <c r="Q649" s="834"/>
      <c r="R649" s="834"/>
      <c r="S649" s="835"/>
    </row>
    <row r="650" spans="1:19" x14ac:dyDescent="0.2">
      <c r="A650" s="836" t="s">
        <v>419</v>
      </c>
      <c r="B650" s="837"/>
      <c r="C650" s="837"/>
      <c r="D650" s="837"/>
      <c r="E650" s="837"/>
      <c r="F650" s="837"/>
      <c r="G650" s="837"/>
      <c r="H650" s="837"/>
      <c r="I650" s="837"/>
      <c r="J650" s="837"/>
      <c r="K650" s="837"/>
      <c r="L650" s="837"/>
      <c r="M650" s="837"/>
      <c r="N650" s="837"/>
      <c r="O650" s="837"/>
      <c r="P650" s="837"/>
      <c r="Q650" s="837"/>
      <c r="R650" s="837"/>
      <c r="S650" s="838"/>
    </row>
    <row r="651" spans="1:19" ht="30" customHeight="1" x14ac:dyDescent="0.2">
      <c r="A651" s="831" t="s">
        <v>41</v>
      </c>
      <c r="B651" s="831"/>
      <c r="C651" s="831"/>
      <c r="D651" s="831" t="s">
        <v>42</v>
      </c>
      <c r="E651" s="831"/>
      <c r="F651" s="831" t="s">
        <v>43</v>
      </c>
      <c r="G651" s="831"/>
      <c r="H651" s="831"/>
      <c r="I651" s="831" t="s">
        <v>44</v>
      </c>
      <c r="J651" s="831"/>
      <c r="K651" s="827" t="s">
        <v>45</v>
      </c>
      <c r="L651" s="839"/>
      <c r="M651" s="839"/>
      <c r="N651" s="840"/>
      <c r="O651" s="841" t="s">
        <v>46</v>
      </c>
      <c r="P651" s="841"/>
      <c r="Q651" s="842"/>
      <c r="R651" s="831" t="s">
        <v>47</v>
      </c>
      <c r="S651" s="831"/>
    </row>
    <row r="652" spans="1:19" ht="27" customHeight="1" x14ac:dyDescent="0.2">
      <c r="A652" s="1506" t="s">
        <v>48</v>
      </c>
      <c r="B652" s="1506" t="s">
        <v>49</v>
      </c>
      <c r="C652" s="1506" t="s">
        <v>321</v>
      </c>
      <c r="D652" s="1506" t="s">
        <v>51</v>
      </c>
      <c r="E652" s="1506" t="s">
        <v>52</v>
      </c>
      <c r="F652" s="1509" t="s">
        <v>53</v>
      </c>
      <c r="G652" s="1510"/>
      <c r="H652" s="1511"/>
      <c r="I652" s="1506" t="s">
        <v>54</v>
      </c>
      <c r="J652" s="1506" t="s">
        <v>55</v>
      </c>
      <c r="K652" s="1509" t="s">
        <v>56</v>
      </c>
      <c r="L652" s="1511"/>
      <c r="M652" s="1509" t="s">
        <v>57</v>
      </c>
      <c r="N652" s="1511"/>
      <c r="O652" s="1506" t="s">
        <v>58</v>
      </c>
      <c r="P652" s="1506" t="s">
        <v>59</v>
      </c>
      <c r="Q652" s="1506" t="s">
        <v>60</v>
      </c>
      <c r="R652" s="1506" t="s">
        <v>61</v>
      </c>
      <c r="S652" s="1506" t="s">
        <v>62</v>
      </c>
    </row>
    <row r="653" spans="1:19" ht="51" customHeight="1" x14ac:dyDescent="0.2">
      <c r="A653" s="1507"/>
      <c r="B653" s="1507"/>
      <c r="C653" s="1512"/>
      <c r="D653" s="1507"/>
      <c r="E653" s="1507"/>
      <c r="F653" s="66" t="s">
        <v>63</v>
      </c>
      <c r="G653" s="66" t="s">
        <v>64</v>
      </c>
      <c r="H653" s="66" t="s">
        <v>65</v>
      </c>
      <c r="I653" s="1507"/>
      <c r="J653" s="1507"/>
      <c r="K653" s="67" t="s">
        <v>66</v>
      </c>
      <c r="L653" s="67" t="s">
        <v>67</v>
      </c>
      <c r="M653" s="67" t="s">
        <v>68</v>
      </c>
      <c r="N653" s="67" t="s">
        <v>67</v>
      </c>
      <c r="O653" s="1507"/>
      <c r="P653" s="1507"/>
      <c r="Q653" s="1507"/>
      <c r="R653" s="1507"/>
      <c r="S653" s="1507"/>
    </row>
    <row r="654" spans="1:19" x14ac:dyDescent="0.2">
      <c r="A654" s="826" t="s">
        <v>69</v>
      </c>
      <c r="B654" s="826"/>
      <c r="C654" s="826"/>
      <c r="D654" s="826"/>
      <c r="E654" s="826"/>
      <c r="F654" s="826"/>
      <c r="G654" s="826"/>
      <c r="H654" s="826"/>
      <c r="I654" s="826"/>
      <c r="J654" s="826"/>
      <c r="K654" s="826"/>
      <c r="L654" s="826"/>
      <c r="M654" s="826"/>
      <c r="N654" s="826"/>
      <c r="O654" s="826"/>
      <c r="P654" s="826"/>
      <c r="Q654" s="826"/>
      <c r="R654" s="826"/>
      <c r="S654" s="826"/>
    </row>
    <row r="655" spans="1:19" s="47" customFormat="1" x14ac:dyDescent="0.2">
      <c r="A655" s="19">
        <v>0</v>
      </c>
      <c r="B655" s="19">
        <v>0</v>
      </c>
      <c r="C655" s="19">
        <v>0</v>
      </c>
      <c r="D655" s="19">
        <v>0</v>
      </c>
      <c r="E655" s="19">
        <v>0</v>
      </c>
      <c r="F655" s="19">
        <v>0</v>
      </c>
      <c r="G655" s="19">
        <v>0</v>
      </c>
      <c r="H655" s="19">
        <v>0</v>
      </c>
      <c r="I655" s="19">
        <v>0</v>
      </c>
      <c r="J655" s="19">
        <v>0</v>
      </c>
      <c r="K655" s="19">
        <v>0</v>
      </c>
      <c r="L655" s="19">
        <v>0</v>
      </c>
      <c r="M655" s="19">
        <v>0</v>
      </c>
      <c r="N655" s="19">
        <v>0</v>
      </c>
      <c r="O655" s="19">
        <v>0</v>
      </c>
      <c r="P655" s="19">
        <v>0</v>
      </c>
      <c r="Q655" s="19">
        <v>0</v>
      </c>
      <c r="R655" s="19">
        <v>0</v>
      </c>
      <c r="S655" s="19">
        <v>0</v>
      </c>
    </row>
    <row r="656" spans="1:19" x14ac:dyDescent="0.2">
      <c r="A656" s="826" t="s">
        <v>70</v>
      </c>
      <c r="B656" s="826"/>
      <c r="C656" s="826"/>
      <c r="D656" s="826"/>
      <c r="E656" s="826"/>
      <c r="F656" s="826"/>
      <c r="G656" s="826"/>
      <c r="H656" s="826"/>
      <c r="I656" s="826"/>
      <c r="J656" s="826"/>
      <c r="K656" s="826"/>
      <c r="L656" s="826"/>
      <c r="M656" s="826"/>
      <c r="N656" s="826"/>
      <c r="O656" s="826"/>
      <c r="P656" s="826"/>
      <c r="Q656" s="826"/>
      <c r="R656" s="826"/>
      <c r="S656" s="826"/>
    </row>
    <row r="657" spans="1:19" s="369" customFormat="1" x14ac:dyDescent="0.2">
      <c r="A657" s="19">
        <v>0</v>
      </c>
      <c r="B657" s="19">
        <v>0</v>
      </c>
      <c r="C657" s="19">
        <v>0</v>
      </c>
      <c r="D657" s="19">
        <v>0</v>
      </c>
      <c r="E657" s="19">
        <v>0</v>
      </c>
      <c r="F657" s="19">
        <v>0</v>
      </c>
      <c r="G657" s="19">
        <v>0</v>
      </c>
      <c r="H657" s="19">
        <v>0</v>
      </c>
      <c r="I657" s="19">
        <v>0</v>
      </c>
      <c r="J657" s="19">
        <v>0</v>
      </c>
      <c r="K657" s="19">
        <v>0</v>
      </c>
      <c r="L657" s="19">
        <v>0</v>
      </c>
      <c r="M657" s="19">
        <v>0</v>
      </c>
      <c r="N657" s="19">
        <v>0</v>
      </c>
      <c r="O657" s="19">
        <v>0</v>
      </c>
      <c r="P657" s="19">
        <v>0</v>
      </c>
      <c r="Q657" s="19">
        <v>0</v>
      </c>
      <c r="R657" s="19">
        <v>0</v>
      </c>
      <c r="S657" s="19">
        <v>0</v>
      </c>
    </row>
    <row r="658" spans="1:19" x14ac:dyDescent="0.2">
      <c r="A658" s="826" t="s">
        <v>71</v>
      </c>
      <c r="B658" s="826"/>
      <c r="C658" s="826"/>
      <c r="D658" s="826"/>
      <c r="E658" s="826"/>
      <c r="F658" s="826"/>
      <c r="G658" s="826"/>
      <c r="H658" s="826"/>
      <c r="I658" s="826"/>
      <c r="J658" s="826"/>
      <c r="K658" s="826"/>
      <c r="L658" s="826"/>
      <c r="M658" s="826"/>
      <c r="N658" s="826"/>
      <c r="O658" s="826"/>
      <c r="P658" s="826"/>
      <c r="Q658" s="826"/>
      <c r="R658" s="826"/>
      <c r="S658" s="826"/>
    </row>
    <row r="659" spans="1:19" s="483" customFormat="1" x14ac:dyDescent="0.2">
      <c r="A659" s="19">
        <v>0</v>
      </c>
      <c r="B659" s="19">
        <v>0</v>
      </c>
      <c r="C659" s="19">
        <v>0</v>
      </c>
      <c r="D659" s="19">
        <v>0</v>
      </c>
      <c r="E659" s="19">
        <v>0</v>
      </c>
      <c r="F659" s="19">
        <v>0</v>
      </c>
      <c r="G659" s="19">
        <v>0</v>
      </c>
      <c r="H659" s="19">
        <v>0</v>
      </c>
      <c r="I659" s="19">
        <v>0</v>
      </c>
      <c r="J659" s="19">
        <v>0</v>
      </c>
      <c r="K659" s="19">
        <v>0</v>
      </c>
      <c r="L659" s="19">
        <v>0</v>
      </c>
      <c r="M659" s="19">
        <v>0</v>
      </c>
      <c r="N659" s="19">
        <v>0</v>
      </c>
      <c r="O659" s="19">
        <v>0</v>
      </c>
      <c r="P659" s="19">
        <v>0</v>
      </c>
      <c r="Q659" s="19">
        <v>0</v>
      </c>
      <c r="R659" s="19">
        <v>0</v>
      </c>
      <c r="S659" s="19">
        <v>0</v>
      </c>
    </row>
    <row r="660" spans="1:19" x14ac:dyDescent="0.2">
      <c r="A660" s="826" t="s">
        <v>72</v>
      </c>
      <c r="B660" s="826"/>
      <c r="C660" s="826"/>
      <c r="D660" s="826"/>
      <c r="E660" s="826"/>
      <c r="F660" s="826"/>
      <c r="G660" s="826"/>
      <c r="H660" s="826"/>
      <c r="I660" s="826"/>
      <c r="J660" s="826"/>
      <c r="K660" s="826"/>
      <c r="L660" s="826"/>
      <c r="M660" s="826"/>
      <c r="N660" s="826"/>
      <c r="O660" s="826"/>
      <c r="P660" s="826"/>
      <c r="Q660" s="826"/>
      <c r="R660" s="826"/>
      <c r="S660" s="826"/>
    </row>
    <row r="661" spans="1:19" s="549" customFormat="1" x14ac:dyDescent="0.2">
      <c r="A661" s="19">
        <v>0</v>
      </c>
      <c r="B661" s="19">
        <v>0</v>
      </c>
      <c r="C661" s="19">
        <v>0</v>
      </c>
      <c r="D661" s="19">
        <v>0</v>
      </c>
      <c r="E661" s="19">
        <v>0</v>
      </c>
      <c r="F661" s="19">
        <v>0</v>
      </c>
      <c r="G661" s="19">
        <v>0</v>
      </c>
      <c r="H661" s="19">
        <v>0</v>
      </c>
      <c r="I661" s="19">
        <v>0</v>
      </c>
      <c r="J661" s="19">
        <v>0</v>
      </c>
      <c r="K661" s="19">
        <v>0</v>
      </c>
      <c r="L661" s="19">
        <v>0</v>
      </c>
      <c r="M661" s="19">
        <v>0</v>
      </c>
      <c r="N661" s="19">
        <v>0</v>
      </c>
      <c r="O661" s="19">
        <v>0</v>
      </c>
      <c r="P661" s="19">
        <v>0</v>
      </c>
      <c r="Q661" s="19">
        <v>0</v>
      </c>
      <c r="R661" s="19">
        <v>0</v>
      </c>
      <c r="S661" s="19">
        <v>0</v>
      </c>
    </row>
    <row r="662" spans="1:19" x14ac:dyDescent="0.2">
      <c r="A662" s="832" t="s">
        <v>73</v>
      </c>
      <c r="B662" s="832"/>
      <c r="C662" s="832"/>
      <c r="D662" s="832"/>
      <c r="E662" s="832"/>
      <c r="F662" s="832"/>
      <c r="G662" s="832"/>
      <c r="H662" s="832"/>
      <c r="I662" s="832"/>
      <c r="J662" s="832"/>
      <c r="K662" s="832"/>
      <c r="L662" s="832"/>
      <c r="M662" s="832"/>
      <c r="N662" s="832"/>
      <c r="O662" s="832"/>
      <c r="P662" s="832"/>
      <c r="Q662" s="832"/>
      <c r="R662" s="832"/>
      <c r="S662" s="832"/>
    </row>
    <row r="663" spans="1:19" s="5" customFormat="1" x14ac:dyDescent="0.2">
      <c r="A663" s="19">
        <v>0</v>
      </c>
      <c r="B663" s="19">
        <v>0</v>
      </c>
      <c r="C663" s="19">
        <v>0</v>
      </c>
      <c r="D663" s="19">
        <v>0</v>
      </c>
      <c r="E663" s="19">
        <v>0</v>
      </c>
      <c r="F663" s="19">
        <v>0</v>
      </c>
      <c r="G663" s="19">
        <v>0</v>
      </c>
      <c r="H663" s="19">
        <v>0</v>
      </c>
      <c r="I663" s="19">
        <v>0</v>
      </c>
      <c r="J663" s="19">
        <v>0</v>
      </c>
      <c r="K663" s="19">
        <v>0</v>
      </c>
      <c r="L663" s="19">
        <v>0</v>
      </c>
      <c r="M663" s="19">
        <v>0</v>
      </c>
      <c r="N663" s="19">
        <v>0</v>
      </c>
      <c r="O663" s="19">
        <v>0</v>
      </c>
      <c r="P663" s="19">
        <v>0</v>
      </c>
      <c r="Q663" s="19">
        <v>0</v>
      </c>
      <c r="R663" s="19">
        <v>0</v>
      </c>
      <c r="S663" s="19">
        <v>0</v>
      </c>
    </row>
    <row r="664" spans="1:19" x14ac:dyDescent="0.2">
      <c r="A664" s="826" t="s">
        <v>74</v>
      </c>
      <c r="B664" s="826"/>
      <c r="C664" s="826"/>
      <c r="D664" s="826"/>
      <c r="E664" s="826"/>
      <c r="F664" s="826"/>
      <c r="G664" s="826"/>
      <c r="H664" s="826"/>
      <c r="I664" s="826"/>
      <c r="J664" s="826"/>
      <c r="K664" s="826"/>
      <c r="L664" s="826"/>
      <c r="M664" s="826"/>
      <c r="N664" s="826"/>
      <c r="O664" s="826"/>
      <c r="P664" s="826"/>
      <c r="Q664" s="826"/>
      <c r="R664" s="826"/>
      <c r="S664" s="826"/>
    </row>
    <row r="665" spans="1:19" s="5" customFormat="1" x14ac:dyDescent="0.2">
      <c r="A665" s="19">
        <v>0</v>
      </c>
      <c r="B665" s="19">
        <v>0</v>
      </c>
      <c r="C665" s="19">
        <v>0</v>
      </c>
      <c r="D665" s="19">
        <v>0</v>
      </c>
      <c r="E665" s="19">
        <v>0</v>
      </c>
      <c r="F665" s="19">
        <v>0</v>
      </c>
      <c r="G665" s="19">
        <v>0</v>
      </c>
      <c r="H665" s="19">
        <v>0</v>
      </c>
      <c r="I665" s="19">
        <v>0</v>
      </c>
      <c r="J665" s="19">
        <v>0</v>
      </c>
      <c r="K665" s="19">
        <v>0</v>
      </c>
      <c r="L665" s="19">
        <v>0</v>
      </c>
      <c r="M665" s="19">
        <v>0</v>
      </c>
      <c r="N665" s="19">
        <v>0</v>
      </c>
      <c r="O665" s="19">
        <v>0</v>
      </c>
      <c r="P665" s="19">
        <v>0</v>
      </c>
      <c r="Q665" s="19">
        <v>0</v>
      </c>
      <c r="R665" s="19">
        <v>0</v>
      </c>
      <c r="S665" s="19">
        <v>0</v>
      </c>
    </row>
    <row r="666" spans="1:19" x14ac:dyDescent="0.2">
      <c r="A666" s="826" t="s">
        <v>75</v>
      </c>
      <c r="B666" s="826"/>
      <c r="C666" s="826"/>
      <c r="D666" s="826"/>
      <c r="E666" s="826"/>
      <c r="F666" s="826"/>
      <c r="G666" s="826"/>
      <c r="H666" s="826"/>
      <c r="I666" s="826"/>
      <c r="J666" s="826"/>
      <c r="K666" s="826"/>
      <c r="L666" s="826"/>
      <c r="M666" s="826"/>
      <c r="N666" s="826"/>
      <c r="O666" s="826"/>
      <c r="P666" s="826"/>
      <c r="Q666" s="826"/>
      <c r="R666" s="826"/>
      <c r="S666" s="826"/>
    </row>
    <row r="667" spans="1:19" s="670" customFormat="1" x14ac:dyDescent="0.2">
      <c r="A667" s="19">
        <v>0</v>
      </c>
      <c r="B667" s="19">
        <v>0</v>
      </c>
      <c r="C667" s="19">
        <v>0</v>
      </c>
      <c r="D667" s="19">
        <v>0</v>
      </c>
      <c r="E667" s="19">
        <v>0</v>
      </c>
      <c r="F667" s="19">
        <v>0</v>
      </c>
      <c r="G667" s="19">
        <v>0</v>
      </c>
      <c r="H667" s="19">
        <v>0</v>
      </c>
      <c r="I667" s="19">
        <v>0</v>
      </c>
      <c r="J667" s="19">
        <v>0</v>
      </c>
      <c r="K667" s="19">
        <v>0</v>
      </c>
      <c r="L667" s="19">
        <v>0</v>
      </c>
      <c r="M667" s="19">
        <v>0</v>
      </c>
      <c r="N667" s="19">
        <v>0</v>
      </c>
      <c r="O667" s="19">
        <v>0</v>
      </c>
      <c r="P667" s="19">
        <v>0</v>
      </c>
      <c r="Q667" s="19">
        <v>0</v>
      </c>
      <c r="R667" s="19">
        <v>0</v>
      </c>
      <c r="S667" s="19">
        <v>0</v>
      </c>
    </row>
    <row r="668" spans="1:19" x14ac:dyDescent="0.2">
      <c r="A668" s="826" t="s">
        <v>76</v>
      </c>
      <c r="B668" s="826"/>
      <c r="C668" s="826"/>
      <c r="D668" s="826"/>
      <c r="E668" s="826"/>
      <c r="F668" s="826"/>
      <c r="G668" s="826"/>
      <c r="H668" s="826"/>
      <c r="I668" s="826"/>
      <c r="J668" s="826"/>
      <c r="K668" s="826"/>
      <c r="L668" s="826"/>
      <c r="M668" s="826"/>
      <c r="N668" s="826"/>
      <c r="O668" s="826"/>
      <c r="P668" s="826"/>
      <c r="Q668" s="826"/>
      <c r="R668" s="826"/>
      <c r="S668" s="826"/>
    </row>
    <row r="669" spans="1:19" s="5" customFormat="1" x14ac:dyDescent="0.2">
      <c r="A669" s="19">
        <v>0</v>
      </c>
      <c r="B669" s="19">
        <v>0</v>
      </c>
      <c r="C669" s="19">
        <v>0</v>
      </c>
      <c r="D669" s="19">
        <v>0</v>
      </c>
      <c r="E669" s="19">
        <v>0</v>
      </c>
      <c r="F669" s="19">
        <v>0</v>
      </c>
      <c r="G669" s="19">
        <v>0</v>
      </c>
      <c r="H669" s="19">
        <v>0</v>
      </c>
      <c r="I669" s="19">
        <v>0</v>
      </c>
      <c r="J669" s="19">
        <v>0</v>
      </c>
      <c r="K669" s="19">
        <v>0</v>
      </c>
      <c r="L669" s="19">
        <v>0</v>
      </c>
      <c r="M669" s="19">
        <v>0</v>
      </c>
      <c r="N669" s="19">
        <v>0</v>
      </c>
      <c r="O669" s="19">
        <v>0</v>
      </c>
      <c r="P669" s="19">
        <v>0</v>
      </c>
      <c r="Q669" s="19">
        <v>0</v>
      </c>
      <c r="R669" s="19">
        <v>0</v>
      </c>
      <c r="S669" s="19">
        <v>0</v>
      </c>
    </row>
    <row r="670" spans="1:19" x14ac:dyDescent="0.2">
      <c r="A670" s="826" t="s">
        <v>77</v>
      </c>
      <c r="B670" s="826"/>
      <c r="C670" s="826"/>
      <c r="D670" s="826"/>
      <c r="E670" s="826"/>
      <c r="F670" s="826"/>
      <c r="G670" s="826"/>
      <c r="H670" s="826"/>
      <c r="I670" s="826"/>
      <c r="J670" s="826"/>
      <c r="K670" s="826"/>
      <c r="L670" s="826"/>
      <c r="M670" s="826"/>
      <c r="N670" s="826"/>
      <c r="O670" s="826"/>
      <c r="P670" s="826"/>
      <c r="Q670" s="826"/>
      <c r="R670" s="826"/>
      <c r="S670" s="826"/>
    </row>
    <row r="671" spans="1:19" s="5" customFormat="1" x14ac:dyDescent="0.2">
      <c r="A671" s="19">
        <v>0</v>
      </c>
      <c r="B671" s="19">
        <v>0</v>
      </c>
      <c r="C671" s="19">
        <v>0</v>
      </c>
      <c r="D671" s="19">
        <v>0</v>
      </c>
      <c r="E671" s="19">
        <v>0</v>
      </c>
      <c r="F671" s="19">
        <v>0</v>
      </c>
      <c r="G671" s="19">
        <v>0</v>
      </c>
      <c r="H671" s="19">
        <v>0</v>
      </c>
      <c r="I671" s="19">
        <v>0</v>
      </c>
      <c r="J671" s="19">
        <v>0</v>
      </c>
      <c r="K671" s="19">
        <v>0</v>
      </c>
      <c r="L671" s="19">
        <v>0</v>
      </c>
      <c r="M671" s="19">
        <v>0</v>
      </c>
      <c r="N671" s="19">
        <v>0</v>
      </c>
      <c r="O671" s="19">
        <v>0</v>
      </c>
      <c r="P671" s="19">
        <v>0</v>
      </c>
      <c r="Q671" s="19">
        <v>0</v>
      </c>
      <c r="R671" s="19">
        <v>0</v>
      </c>
      <c r="S671" s="19">
        <v>0</v>
      </c>
    </row>
    <row r="672" spans="1:19" x14ac:dyDescent="0.2">
      <c r="A672" s="826" t="s">
        <v>78</v>
      </c>
      <c r="B672" s="826"/>
      <c r="C672" s="826"/>
      <c r="D672" s="826"/>
      <c r="E672" s="826"/>
      <c r="F672" s="826"/>
      <c r="G672" s="826"/>
      <c r="H672" s="826"/>
      <c r="I672" s="826"/>
      <c r="J672" s="826"/>
      <c r="K672" s="826"/>
      <c r="L672" s="826"/>
      <c r="M672" s="826"/>
      <c r="N672" s="826"/>
      <c r="O672" s="826"/>
      <c r="P672" s="826"/>
      <c r="Q672" s="826"/>
      <c r="R672" s="826"/>
      <c r="S672" s="826"/>
    </row>
    <row r="673" spans="1:19" s="5" customFormat="1" x14ac:dyDescent="0.2">
      <c r="A673" s="19">
        <v>0</v>
      </c>
      <c r="B673" s="19">
        <v>0</v>
      </c>
      <c r="C673" s="19">
        <v>0</v>
      </c>
      <c r="D673" s="19">
        <v>0</v>
      </c>
      <c r="E673" s="19">
        <v>0</v>
      </c>
      <c r="F673" s="19">
        <v>0</v>
      </c>
      <c r="G673" s="19">
        <v>0</v>
      </c>
      <c r="H673" s="19">
        <v>0</v>
      </c>
      <c r="I673" s="19">
        <v>0</v>
      </c>
      <c r="J673" s="19">
        <v>0</v>
      </c>
      <c r="K673" s="19">
        <v>0</v>
      </c>
      <c r="L673" s="19">
        <v>0</v>
      </c>
      <c r="M673" s="19">
        <v>0</v>
      </c>
      <c r="N673" s="19">
        <v>0</v>
      </c>
      <c r="O673" s="19">
        <v>0</v>
      </c>
      <c r="P673" s="19">
        <v>0</v>
      </c>
      <c r="Q673" s="19">
        <v>0</v>
      </c>
      <c r="R673" s="19">
        <v>0</v>
      </c>
      <c r="S673" s="19">
        <v>0</v>
      </c>
    </row>
    <row r="674" spans="1:19" x14ac:dyDescent="0.2">
      <c r="A674" s="826" t="s">
        <v>79</v>
      </c>
      <c r="B674" s="826"/>
      <c r="C674" s="826"/>
      <c r="D674" s="826"/>
      <c r="E674" s="826"/>
      <c r="F674" s="826"/>
      <c r="G674" s="826"/>
      <c r="H674" s="826"/>
      <c r="I674" s="826"/>
      <c r="J674" s="826"/>
      <c r="K674" s="826"/>
      <c r="L674" s="826"/>
      <c r="M674" s="826"/>
      <c r="N674" s="826"/>
      <c r="O674" s="826"/>
      <c r="P674" s="826"/>
      <c r="Q674" s="826"/>
      <c r="R674" s="826"/>
      <c r="S674" s="826"/>
    </row>
    <row r="675" spans="1:19" s="5" customFormat="1" x14ac:dyDescent="0.2">
      <c r="A675" s="19">
        <v>0</v>
      </c>
      <c r="B675" s="19">
        <v>0</v>
      </c>
      <c r="C675" s="19">
        <v>0</v>
      </c>
      <c r="D675" s="19">
        <v>0</v>
      </c>
      <c r="E675" s="19">
        <v>0</v>
      </c>
      <c r="F675" s="19">
        <v>0</v>
      </c>
      <c r="G675" s="19">
        <v>0</v>
      </c>
      <c r="H675" s="19">
        <v>0</v>
      </c>
      <c r="I675" s="19">
        <v>0</v>
      </c>
      <c r="J675" s="19">
        <v>0</v>
      </c>
      <c r="K675" s="19">
        <v>0</v>
      </c>
      <c r="L675" s="19">
        <v>0</v>
      </c>
      <c r="M675" s="19">
        <v>0</v>
      </c>
      <c r="N675" s="19">
        <v>0</v>
      </c>
      <c r="O675" s="19">
        <v>0</v>
      </c>
      <c r="P675" s="19">
        <v>0</v>
      </c>
      <c r="Q675" s="19">
        <v>0</v>
      </c>
      <c r="R675" s="19">
        <v>0</v>
      </c>
      <c r="S675" s="19">
        <v>0</v>
      </c>
    </row>
    <row r="676" spans="1:19" x14ac:dyDescent="0.2">
      <c r="A676" s="826" t="s">
        <v>80</v>
      </c>
      <c r="B676" s="826"/>
      <c r="C676" s="826"/>
      <c r="D676" s="826"/>
      <c r="E676" s="826"/>
      <c r="F676" s="826"/>
      <c r="G676" s="826"/>
      <c r="H676" s="826"/>
      <c r="I676" s="826"/>
      <c r="J676" s="826"/>
      <c r="K676" s="826"/>
      <c r="L676" s="826"/>
      <c r="M676" s="826"/>
      <c r="N676" s="826"/>
      <c r="O676" s="826"/>
      <c r="P676" s="826"/>
      <c r="Q676" s="826"/>
      <c r="R676" s="826"/>
      <c r="S676" s="826"/>
    </row>
    <row r="677" spans="1:19" s="5" customFormat="1" x14ac:dyDescent="0.2">
      <c r="A677" s="19">
        <v>0</v>
      </c>
      <c r="B677" s="19">
        <v>0</v>
      </c>
      <c r="C677" s="19">
        <v>0</v>
      </c>
      <c r="D677" s="19">
        <v>0</v>
      </c>
      <c r="E677" s="19">
        <v>0</v>
      </c>
      <c r="F677" s="19">
        <v>0</v>
      </c>
      <c r="G677" s="19">
        <v>0</v>
      </c>
      <c r="H677" s="19">
        <v>0</v>
      </c>
      <c r="I677" s="19">
        <v>0</v>
      </c>
      <c r="J677" s="19">
        <v>0</v>
      </c>
      <c r="K677" s="19">
        <v>0</v>
      </c>
      <c r="L677" s="19">
        <v>0</v>
      </c>
      <c r="M677" s="19">
        <v>0</v>
      </c>
      <c r="N677" s="19">
        <v>0</v>
      </c>
      <c r="O677" s="19">
        <v>0</v>
      </c>
      <c r="P677" s="19">
        <v>0</v>
      </c>
      <c r="Q677" s="19">
        <v>0</v>
      </c>
      <c r="R677" s="19">
        <v>0</v>
      </c>
      <c r="S677" s="19">
        <v>0</v>
      </c>
    </row>
    <row r="678" spans="1:19" x14ac:dyDescent="0.2">
      <c r="A678" s="846" t="s">
        <v>181</v>
      </c>
      <c r="B678" s="846"/>
      <c r="C678" s="846"/>
      <c r="D678" s="846"/>
      <c r="E678" s="846"/>
      <c r="F678" s="846"/>
      <c r="G678" s="846"/>
      <c r="H678" s="846"/>
      <c r="I678" s="846"/>
      <c r="J678" s="846"/>
      <c r="K678" s="846"/>
      <c r="L678" s="846"/>
      <c r="M678" s="846"/>
      <c r="N678" s="846"/>
      <c r="O678" s="846"/>
      <c r="P678" s="846"/>
      <c r="Q678" s="846"/>
      <c r="R678" s="846"/>
      <c r="S678" s="847"/>
    </row>
    <row r="679" spans="1:19" x14ac:dyDescent="0.2">
      <c r="A679" s="28">
        <f>SUM(A677,A675,A673,A671,A669,A667,A665,A663,A661,A659,A657,A655)</f>
        <v>0</v>
      </c>
      <c r="B679" s="436">
        <f t="shared" ref="B679:S679" si="16">SUM(B677,B675,B673,B671,B669,B667,B665,B663,B661,B659,B657,B655)</f>
        <v>0</v>
      </c>
      <c r="C679" s="436">
        <f t="shared" si="16"/>
        <v>0</v>
      </c>
      <c r="D679" s="436">
        <f t="shared" si="16"/>
        <v>0</v>
      </c>
      <c r="E679" s="436">
        <f t="shared" si="16"/>
        <v>0</v>
      </c>
      <c r="F679" s="436">
        <f t="shared" si="16"/>
        <v>0</v>
      </c>
      <c r="G679" s="436">
        <f t="shared" si="16"/>
        <v>0</v>
      </c>
      <c r="H679" s="436">
        <f t="shared" si="16"/>
        <v>0</v>
      </c>
      <c r="I679" s="436">
        <f t="shared" si="16"/>
        <v>0</v>
      </c>
      <c r="J679" s="436">
        <f t="shared" si="16"/>
        <v>0</v>
      </c>
      <c r="K679" s="436">
        <f t="shared" si="16"/>
        <v>0</v>
      </c>
      <c r="L679" s="436">
        <f t="shared" si="16"/>
        <v>0</v>
      </c>
      <c r="M679" s="436">
        <f t="shared" si="16"/>
        <v>0</v>
      </c>
      <c r="N679" s="436">
        <f t="shared" si="16"/>
        <v>0</v>
      </c>
      <c r="O679" s="436">
        <f t="shared" si="16"/>
        <v>0</v>
      </c>
      <c r="P679" s="436">
        <f t="shared" si="16"/>
        <v>0</v>
      </c>
      <c r="Q679" s="436">
        <f t="shared" si="16"/>
        <v>0</v>
      </c>
      <c r="R679" s="436">
        <f t="shared" si="16"/>
        <v>0</v>
      </c>
      <c r="S679" s="436">
        <f t="shared" si="16"/>
        <v>0</v>
      </c>
    </row>
    <row r="680" spans="1:19" x14ac:dyDescent="0.2">
      <c r="A680" s="5"/>
      <c r="B680" s="5"/>
      <c r="C680" s="5"/>
      <c r="D680" s="5"/>
      <c r="E680" s="5"/>
      <c r="F680" s="5"/>
      <c r="G680" s="5"/>
      <c r="H680" s="5"/>
      <c r="I680" s="5"/>
      <c r="J680" s="5"/>
      <c r="K680" s="5"/>
      <c r="L680" s="5"/>
      <c r="M680" s="5"/>
      <c r="N680" s="5"/>
      <c r="O680" s="5"/>
      <c r="P680" s="5"/>
      <c r="Q680" s="5"/>
      <c r="R680" s="5"/>
      <c r="S680" s="5"/>
    </row>
    <row r="681" spans="1:19" ht="21.75" customHeight="1" x14ac:dyDescent="0.2">
      <c r="A681" s="854" t="s">
        <v>468</v>
      </c>
      <c r="B681" s="855"/>
      <c r="C681" s="855"/>
      <c r="D681" s="855"/>
      <c r="E681" s="855"/>
      <c r="F681" s="855"/>
      <c r="G681" s="855"/>
      <c r="H681" s="855"/>
      <c r="I681" s="855"/>
      <c r="J681" s="855"/>
      <c r="K681" s="855"/>
      <c r="L681" s="855"/>
      <c r="M681" s="855"/>
      <c r="N681" s="855"/>
      <c r="O681" s="855"/>
      <c r="P681" s="855"/>
      <c r="Q681" s="855"/>
      <c r="R681" s="855"/>
      <c r="S681" s="856"/>
    </row>
    <row r="682" spans="1:19" x14ac:dyDescent="0.2">
      <c r="A682" s="833" t="s">
        <v>173</v>
      </c>
      <c r="B682" s="957"/>
      <c r="C682" s="957"/>
      <c r="D682" s="957"/>
      <c r="E682" s="957"/>
      <c r="F682" s="957"/>
      <c r="G682" s="957"/>
      <c r="H682" s="957"/>
      <c r="I682" s="957"/>
      <c r="J682" s="957"/>
      <c r="K682" s="957"/>
      <c r="L682" s="957"/>
      <c r="M682" s="957"/>
      <c r="N682" s="957"/>
      <c r="O682" s="957"/>
      <c r="P682" s="957"/>
      <c r="Q682" s="957"/>
      <c r="R682" s="957"/>
      <c r="S682" s="958"/>
    </row>
    <row r="683" spans="1:19" x14ac:dyDescent="0.2">
      <c r="A683" s="833" t="s">
        <v>83</v>
      </c>
      <c r="B683" s="834"/>
      <c r="C683" s="834"/>
      <c r="D683" s="834"/>
      <c r="E683" s="834"/>
      <c r="F683" s="834"/>
      <c r="G683" s="834"/>
      <c r="H683" s="834"/>
      <c r="I683" s="834"/>
      <c r="J683" s="834"/>
      <c r="K683" s="834"/>
      <c r="L683" s="834"/>
      <c r="M683" s="834"/>
      <c r="N683" s="834"/>
      <c r="O683" s="834"/>
      <c r="P683" s="834"/>
      <c r="Q683" s="834"/>
      <c r="R683" s="834"/>
      <c r="S683" s="835"/>
    </row>
    <row r="684" spans="1:19" x14ac:dyDescent="0.2">
      <c r="A684" s="833" t="s">
        <v>420</v>
      </c>
      <c r="B684" s="834"/>
      <c r="C684" s="834"/>
      <c r="D684" s="834"/>
      <c r="E684" s="834"/>
      <c r="F684" s="834"/>
      <c r="G684" s="834"/>
      <c r="H684" s="834"/>
      <c r="I684" s="834"/>
      <c r="J684" s="834"/>
      <c r="K684" s="834"/>
      <c r="L684" s="834"/>
      <c r="M684" s="834"/>
      <c r="N684" s="834"/>
      <c r="O684" s="834"/>
      <c r="P684" s="834"/>
      <c r="Q684" s="834"/>
      <c r="R684" s="834"/>
      <c r="S684" s="835"/>
    </row>
    <row r="685" spans="1:19" x14ac:dyDescent="0.2">
      <c r="A685" s="833" t="s">
        <v>421</v>
      </c>
      <c r="B685" s="834"/>
      <c r="C685" s="834"/>
      <c r="D685" s="834"/>
      <c r="E685" s="834"/>
      <c r="F685" s="834"/>
      <c r="G685" s="834"/>
      <c r="H685" s="834"/>
      <c r="I685" s="834"/>
      <c r="J685" s="834"/>
      <c r="K685" s="834"/>
      <c r="L685" s="834"/>
      <c r="M685" s="834"/>
      <c r="N685" s="834"/>
      <c r="O685" s="834"/>
      <c r="P685" s="834"/>
      <c r="Q685" s="834"/>
      <c r="R685" s="834"/>
      <c r="S685" s="835"/>
    </row>
    <row r="686" spans="1:19" x14ac:dyDescent="0.2">
      <c r="A686" s="833" t="s">
        <v>422</v>
      </c>
      <c r="B686" s="834"/>
      <c r="C686" s="834"/>
      <c r="D686" s="834"/>
      <c r="E686" s="834"/>
      <c r="F686" s="834"/>
      <c r="G686" s="834"/>
      <c r="H686" s="834"/>
      <c r="I686" s="834"/>
      <c r="J686" s="834"/>
      <c r="K686" s="834"/>
      <c r="L686" s="834"/>
      <c r="M686" s="834"/>
      <c r="N686" s="834"/>
      <c r="O686" s="834"/>
      <c r="P686" s="834"/>
      <c r="Q686" s="834"/>
      <c r="R686" s="834"/>
      <c r="S686" s="835"/>
    </row>
    <row r="687" spans="1:19" x14ac:dyDescent="0.2">
      <c r="A687" s="833" t="s">
        <v>423</v>
      </c>
      <c r="B687" s="834"/>
      <c r="C687" s="834"/>
      <c r="D687" s="834"/>
      <c r="E687" s="834"/>
      <c r="F687" s="834"/>
      <c r="G687" s="834"/>
      <c r="H687" s="834"/>
      <c r="I687" s="834"/>
      <c r="J687" s="834"/>
      <c r="K687" s="834"/>
      <c r="L687" s="834"/>
      <c r="M687" s="834"/>
      <c r="N687" s="834"/>
      <c r="O687" s="834"/>
      <c r="P687" s="834"/>
      <c r="Q687" s="834"/>
      <c r="R687" s="834"/>
      <c r="S687" s="835"/>
    </row>
    <row r="688" spans="1:19" x14ac:dyDescent="0.2">
      <c r="A688" s="833" t="s">
        <v>424</v>
      </c>
      <c r="B688" s="834"/>
      <c r="C688" s="834"/>
      <c r="D688" s="834"/>
      <c r="E688" s="834"/>
      <c r="F688" s="834"/>
      <c r="G688" s="834"/>
      <c r="H688" s="834"/>
      <c r="I688" s="834"/>
      <c r="J688" s="834"/>
      <c r="K688" s="834"/>
      <c r="L688" s="834"/>
      <c r="M688" s="834"/>
      <c r="N688" s="834"/>
      <c r="O688" s="834"/>
      <c r="P688" s="834"/>
      <c r="Q688" s="834"/>
      <c r="R688" s="834"/>
      <c r="S688" s="835"/>
    </row>
    <row r="689" spans="1:19" x14ac:dyDescent="0.2">
      <c r="A689" s="833" t="s">
        <v>200</v>
      </c>
      <c r="B689" s="834"/>
      <c r="C689" s="834"/>
      <c r="D689" s="834"/>
      <c r="E689" s="834"/>
      <c r="F689" s="834"/>
      <c r="G689" s="834"/>
      <c r="H689" s="834"/>
      <c r="I689" s="834"/>
      <c r="J689" s="834"/>
      <c r="K689" s="834"/>
      <c r="L689" s="834"/>
      <c r="M689" s="834"/>
      <c r="N689" s="834"/>
      <c r="O689" s="834"/>
      <c r="P689" s="834"/>
      <c r="Q689" s="834"/>
      <c r="R689" s="834"/>
      <c r="S689" s="835"/>
    </row>
    <row r="690" spans="1:19" x14ac:dyDescent="0.2">
      <c r="A690" s="836" t="s">
        <v>425</v>
      </c>
      <c r="B690" s="837"/>
      <c r="C690" s="837"/>
      <c r="D690" s="837"/>
      <c r="E690" s="837"/>
      <c r="F690" s="837"/>
      <c r="G690" s="837"/>
      <c r="H690" s="837"/>
      <c r="I690" s="837"/>
      <c r="J690" s="837"/>
      <c r="K690" s="837"/>
      <c r="L690" s="837"/>
      <c r="M690" s="837"/>
      <c r="N690" s="837"/>
      <c r="O690" s="837"/>
      <c r="P690" s="837"/>
      <c r="Q690" s="837"/>
      <c r="R690" s="837"/>
      <c r="S690" s="838"/>
    </row>
    <row r="691" spans="1:19" ht="26.25" customHeight="1" x14ac:dyDescent="0.2">
      <c r="A691" s="831" t="s">
        <v>41</v>
      </c>
      <c r="B691" s="831"/>
      <c r="C691" s="831"/>
      <c r="D691" s="831" t="s">
        <v>42</v>
      </c>
      <c r="E691" s="831"/>
      <c r="F691" s="831" t="s">
        <v>43</v>
      </c>
      <c r="G691" s="831"/>
      <c r="H691" s="831"/>
      <c r="I691" s="831" t="s">
        <v>44</v>
      </c>
      <c r="J691" s="831"/>
      <c r="K691" s="827" t="s">
        <v>45</v>
      </c>
      <c r="L691" s="839"/>
      <c r="M691" s="839"/>
      <c r="N691" s="840"/>
      <c r="O691" s="841" t="s">
        <v>46</v>
      </c>
      <c r="P691" s="841"/>
      <c r="Q691" s="842"/>
      <c r="R691" s="831" t="s">
        <v>47</v>
      </c>
      <c r="S691" s="831"/>
    </row>
    <row r="692" spans="1:19" ht="24.75" customHeight="1" x14ac:dyDescent="0.2">
      <c r="A692" s="1506" t="s">
        <v>48</v>
      </c>
      <c r="B692" s="1506" t="s">
        <v>49</v>
      </c>
      <c r="C692" s="1506" t="s">
        <v>321</v>
      </c>
      <c r="D692" s="1506" t="s">
        <v>51</v>
      </c>
      <c r="E692" s="1506" t="s">
        <v>52</v>
      </c>
      <c r="F692" s="1509" t="s">
        <v>53</v>
      </c>
      <c r="G692" s="1510"/>
      <c r="H692" s="1511"/>
      <c r="I692" s="1506" t="s">
        <v>54</v>
      </c>
      <c r="J692" s="1506" t="s">
        <v>55</v>
      </c>
      <c r="K692" s="1509" t="s">
        <v>56</v>
      </c>
      <c r="L692" s="1511"/>
      <c r="M692" s="1509" t="s">
        <v>57</v>
      </c>
      <c r="N692" s="1511"/>
      <c r="O692" s="1506" t="s">
        <v>58</v>
      </c>
      <c r="P692" s="1506" t="s">
        <v>59</v>
      </c>
      <c r="Q692" s="1506" t="s">
        <v>60</v>
      </c>
      <c r="R692" s="1506" t="s">
        <v>61</v>
      </c>
      <c r="S692" s="1506" t="s">
        <v>62</v>
      </c>
    </row>
    <row r="693" spans="1:19" ht="65.25" customHeight="1" x14ac:dyDescent="0.2">
      <c r="A693" s="1507"/>
      <c r="B693" s="1507"/>
      <c r="C693" s="1512"/>
      <c r="D693" s="1507"/>
      <c r="E693" s="1507"/>
      <c r="F693" s="66" t="s">
        <v>63</v>
      </c>
      <c r="G693" s="66" t="s">
        <v>64</v>
      </c>
      <c r="H693" s="66" t="s">
        <v>65</v>
      </c>
      <c r="I693" s="1507"/>
      <c r="J693" s="1507"/>
      <c r="K693" s="67" t="s">
        <v>66</v>
      </c>
      <c r="L693" s="67" t="s">
        <v>67</v>
      </c>
      <c r="M693" s="67" t="s">
        <v>68</v>
      </c>
      <c r="N693" s="67" t="s">
        <v>67</v>
      </c>
      <c r="O693" s="1507"/>
      <c r="P693" s="1507"/>
      <c r="Q693" s="1507"/>
      <c r="R693" s="1507"/>
      <c r="S693" s="1507"/>
    </row>
    <row r="694" spans="1:19" x14ac:dyDescent="0.2">
      <c r="A694" s="826" t="s">
        <v>69</v>
      </c>
      <c r="B694" s="826"/>
      <c r="C694" s="826"/>
      <c r="D694" s="826"/>
      <c r="E694" s="826"/>
      <c r="F694" s="826"/>
      <c r="G694" s="826"/>
      <c r="H694" s="826"/>
      <c r="I694" s="826"/>
      <c r="J694" s="826"/>
      <c r="K694" s="826"/>
      <c r="L694" s="826"/>
      <c r="M694" s="826"/>
      <c r="N694" s="826"/>
      <c r="O694" s="826"/>
      <c r="P694" s="826"/>
      <c r="Q694" s="826"/>
      <c r="R694" s="826"/>
      <c r="S694" s="826"/>
    </row>
    <row r="695" spans="1:19" s="47" customFormat="1" x14ac:dyDescent="0.2">
      <c r="A695" s="19">
        <v>0</v>
      </c>
      <c r="B695" s="19">
        <v>0</v>
      </c>
      <c r="C695" s="19">
        <v>0</v>
      </c>
      <c r="D695" s="19">
        <v>0</v>
      </c>
      <c r="E695" s="19">
        <v>0</v>
      </c>
      <c r="F695" s="19">
        <v>0</v>
      </c>
      <c r="G695" s="19">
        <v>0</v>
      </c>
      <c r="H695" s="19">
        <v>0</v>
      </c>
      <c r="I695" s="19">
        <v>0</v>
      </c>
      <c r="J695" s="19">
        <v>0</v>
      </c>
      <c r="K695" s="19">
        <v>0</v>
      </c>
      <c r="L695" s="19">
        <v>0</v>
      </c>
      <c r="M695" s="19">
        <v>0</v>
      </c>
      <c r="N695" s="19">
        <v>0</v>
      </c>
      <c r="O695" s="19">
        <v>0</v>
      </c>
      <c r="P695" s="19">
        <v>0</v>
      </c>
      <c r="Q695" s="19">
        <v>0</v>
      </c>
      <c r="R695" s="19">
        <v>0</v>
      </c>
      <c r="S695" s="19">
        <v>0</v>
      </c>
    </row>
    <row r="696" spans="1:19" x14ac:dyDescent="0.2">
      <c r="A696" s="826" t="s">
        <v>70</v>
      </c>
      <c r="B696" s="826"/>
      <c r="C696" s="826"/>
      <c r="D696" s="826"/>
      <c r="E696" s="826"/>
      <c r="F696" s="826"/>
      <c r="G696" s="826"/>
      <c r="H696" s="826"/>
      <c r="I696" s="826"/>
      <c r="J696" s="826"/>
      <c r="K696" s="826"/>
      <c r="L696" s="826"/>
      <c r="M696" s="826"/>
      <c r="N696" s="826"/>
      <c r="O696" s="826"/>
      <c r="P696" s="826"/>
      <c r="Q696" s="826"/>
      <c r="R696" s="826"/>
      <c r="S696" s="826"/>
    </row>
    <row r="697" spans="1:19" s="369" customFormat="1" x14ac:dyDescent="0.2">
      <c r="A697" s="19">
        <v>0</v>
      </c>
      <c r="B697" s="19">
        <v>0</v>
      </c>
      <c r="C697" s="19">
        <v>0</v>
      </c>
      <c r="D697" s="19">
        <v>0</v>
      </c>
      <c r="E697" s="19">
        <v>0</v>
      </c>
      <c r="F697" s="19">
        <v>0</v>
      </c>
      <c r="G697" s="19">
        <v>0</v>
      </c>
      <c r="H697" s="19">
        <v>0</v>
      </c>
      <c r="I697" s="19">
        <v>0</v>
      </c>
      <c r="J697" s="19">
        <v>0</v>
      </c>
      <c r="K697" s="19">
        <v>0</v>
      </c>
      <c r="L697" s="19">
        <v>0</v>
      </c>
      <c r="M697" s="19">
        <v>0</v>
      </c>
      <c r="N697" s="19">
        <v>0</v>
      </c>
      <c r="O697" s="19">
        <v>0</v>
      </c>
      <c r="P697" s="19">
        <v>0</v>
      </c>
      <c r="Q697" s="19">
        <v>0</v>
      </c>
      <c r="R697" s="19">
        <v>0</v>
      </c>
      <c r="S697" s="19">
        <v>0</v>
      </c>
    </row>
    <row r="698" spans="1:19" x14ac:dyDescent="0.2">
      <c r="A698" s="826" t="s">
        <v>71</v>
      </c>
      <c r="B698" s="826"/>
      <c r="C698" s="826"/>
      <c r="D698" s="826"/>
      <c r="E698" s="826"/>
      <c r="F698" s="826"/>
      <c r="G698" s="826"/>
      <c r="H698" s="826"/>
      <c r="I698" s="826"/>
      <c r="J698" s="826"/>
      <c r="K698" s="826"/>
      <c r="L698" s="826"/>
      <c r="M698" s="826"/>
      <c r="N698" s="826"/>
      <c r="O698" s="826"/>
      <c r="P698" s="826"/>
      <c r="Q698" s="826"/>
      <c r="R698" s="826"/>
      <c r="S698" s="826"/>
    </row>
    <row r="699" spans="1:19" s="483" customFormat="1" x14ac:dyDescent="0.2">
      <c r="A699" s="19">
        <v>0</v>
      </c>
      <c r="B699" s="19">
        <v>0</v>
      </c>
      <c r="C699" s="19">
        <v>0</v>
      </c>
      <c r="D699" s="19">
        <v>0</v>
      </c>
      <c r="E699" s="19">
        <v>0</v>
      </c>
      <c r="F699" s="19">
        <v>0</v>
      </c>
      <c r="G699" s="19">
        <v>0</v>
      </c>
      <c r="H699" s="19">
        <v>0</v>
      </c>
      <c r="I699" s="19">
        <v>0</v>
      </c>
      <c r="J699" s="19">
        <v>0</v>
      </c>
      <c r="K699" s="19">
        <v>0</v>
      </c>
      <c r="L699" s="19">
        <v>0</v>
      </c>
      <c r="M699" s="19">
        <v>0</v>
      </c>
      <c r="N699" s="19">
        <v>0</v>
      </c>
      <c r="O699" s="19">
        <v>0</v>
      </c>
      <c r="P699" s="19">
        <v>0</v>
      </c>
      <c r="Q699" s="19">
        <v>0</v>
      </c>
      <c r="R699" s="19">
        <v>0</v>
      </c>
      <c r="S699" s="19">
        <v>0</v>
      </c>
    </row>
    <row r="700" spans="1:19" x14ac:dyDescent="0.2">
      <c r="A700" s="826" t="s">
        <v>72</v>
      </c>
      <c r="B700" s="826"/>
      <c r="C700" s="826"/>
      <c r="D700" s="826"/>
      <c r="E700" s="826"/>
      <c r="F700" s="826"/>
      <c r="G700" s="826"/>
      <c r="H700" s="826"/>
      <c r="I700" s="826"/>
      <c r="J700" s="826"/>
      <c r="K700" s="826"/>
      <c r="L700" s="826"/>
      <c r="M700" s="826"/>
      <c r="N700" s="826"/>
      <c r="O700" s="826"/>
      <c r="P700" s="826"/>
      <c r="Q700" s="826"/>
      <c r="R700" s="826"/>
      <c r="S700" s="826"/>
    </row>
    <row r="701" spans="1:19" s="549" customFormat="1" x14ac:dyDescent="0.2">
      <c r="A701" s="19">
        <v>0</v>
      </c>
      <c r="B701" s="19">
        <v>0</v>
      </c>
      <c r="C701" s="19">
        <v>0</v>
      </c>
      <c r="D701" s="19">
        <v>0</v>
      </c>
      <c r="E701" s="19">
        <v>0</v>
      </c>
      <c r="F701" s="19">
        <v>0</v>
      </c>
      <c r="G701" s="19">
        <v>0</v>
      </c>
      <c r="H701" s="19">
        <v>0</v>
      </c>
      <c r="I701" s="19">
        <v>0</v>
      </c>
      <c r="J701" s="19">
        <v>0</v>
      </c>
      <c r="K701" s="19">
        <v>0</v>
      </c>
      <c r="L701" s="19">
        <v>0</v>
      </c>
      <c r="M701" s="19">
        <v>0</v>
      </c>
      <c r="N701" s="19">
        <v>0</v>
      </c>
      <c r="O701" s="19">
        <v>0</v>
      </c>
      <c r="P701" s="19">
        <v>0</v>
      </c>
      <c r="Q701" s="19">
        <v>0</v>
      </c>
      <c r="R701" s="19">
        <v>0</v>
      </c>
      <c r="S701" s="19">
        <v>0</v>
      </c>
    </row>
    <row r="702" spans="1:19" x14ac:dyDescent="0.2">
      <c r="A702" s="832" t="s">
        <v>73</v>
      </c>
      <c r="B702" s="832"/>
      <c r="C702" s="832"/>
      <c r="D702" s="832"/>
      <c r="E702" s="832"/>
      <c r="F702" s="832"/>
      <c r="G702" s="832"/>
      <c r="H702" s="832"/>
      <c r="I702" s="832"/>
      <c r="J702" s="832"/>
      <c r="K702" s="832"/>
      <c r="L702" s="832"/>
      <c r="M702" s="832"/>
      <c r="N702" s="832"/>
      <c r="O702" s="832"/>
      <c r="P702" s="832"/>
      <c r="Q702" s="832"/>
      <c r="R702" s="832"/>
      <c r="S702" s="832"/>
    </row>
    <row r="703" spans="1:19" s="5" customFormat="1" x14ac:dyDescent="0.2">
      <c r="A703" s="19">
        <v>0</v>
      </c>
      <c r="B703" s="19">
        <v>0</v>
      </c>
      <c r="C703" s="19">
        <v>0</v>
      </c>
      <c r="D703" s="19">
        <v>0</v>
      </c>
      <c r="E703" s="19">
        <v>0</v>
      </c>
      <c r="F703" s="19">
        <v>0</v>
      </c>
      <c r="G703" s="19">
        <v>0</v>
      </c>
      <c r="H703" s="19">
        <v>0</v>
      </c>
      <c r="I703" s="19">
        <v>0</v>
      </c>
      <c r="J703" s="19">
        <v>0</v>
      </c>
      <c r="K703" s="19">
        <v>0</v>
      </c>
      <c r="L703" s="19">
        <v>0</v>
      </c>
      <c r="M703" s="19">
        <v>0</v>
      </c>
      <c r="N703" s="19">
        <v>0</v>
      </c>
      <c r="O703" s="19">
        <v>0</v>
      </c>
      <c r="P703" s="19">
        <v>0</v>
      </c>
      <c r="Q703" s="19">
        <v>0</v>
      </c>
      <c r="R703" s="19">
        <v>0</v>
      </c>
      <c r="S703" s="19">
        <v>0</v>
      </c>
    </row>
    <row r="704" spans="1:19" x14ac:dyDescent="0.2">
      <c r="A704" s="826" t="s">
        <v>74</v>
      </c>
      <c r="B704" s="826"/>
      <c r="C704" s="826"/>
      <c r="D704" s="826"/>
      <c r="E704" s="826"/>
      <c r="F704" s="826"/>
      <c r="G704" s="826"/>
      <c r="H704" s="826"/>
      <c r="I704" s="826"/>
      <c r="J704" s="826"/>
      <c r="K704" s="826"/>
      <c r="L704" s="826"/>
      <c r="M704" s="826"/>
      <c r="N704" s="826"/>
      <c r="O704" s="826"/>
      <c r="P704" s="826"/>
      <c r="Q704" s="826"/>
      <c r="R704" s="826"/>
      <c r="S704" s="826"/>
    </row>
    <row r="705" spans="1:19" s="5" customFormat="1" x14ac:dyDescent="0.2">
      <c r="A705" s="19">
        <v>0</v>
      </c>
      <c r="B705" s="19">
        <v>0</v>
      </c>
      <c r="C705" s="19">
        <v>0</v>
      </c>
      <c r="D705" s="19">
        <v>0</v>
      </c>
      <c r="E705" s="19">
        <v>0</v>
      </c>
      <c r="F705" s="19">
        <v>0</v>
      </c>
      <c r="G705" s="19">
        <v>0</v>
      </c>
      <c r="H705" s="19">
        <v>0</v>
      </c>
      <c r="I705" s="19">
        <v>0</v>
      </c>
      <c r="J705" s="19">
        <v>0</v>
      </c>
      <c r="K705" s="19">
        <v>0</v>
      </c>
      <c r="L705" s="19">
        <v>0</v>
      </c>
      <c r="M705" s="19">
        <v>0</v>
      </c>
      <c r="N705" s="19">
        <v>0</v>
      </c>
      <c r="O705" s="19">
        <v>0</v>
      </c>
      <c r="P705" s="19">
        <v>0</v>
      </c>
      <c r="Q705" s="19">
        <v>0</v>
      </c>
      <c r="R705" s="19">
        <v>0</v>
      </c>
      <c r="S705" s="19">
        <v>0</v>
      </c>
    </row>
    <row r="706" spans="1:19" x14ac:dyDescent="0.2">
      <c r="A706" s="826" t="s">
        <v>75</v>
      </c>
      <c r="B706" s="826"/>
      <c r="C706" s="826"/>
      <c r="D706" s="826"/>
      <c r="E706" s="826"/>
      <c r="F706" s="826"/>
      <c r="G706" s="826"/>
      <c r="H706" s="826"/>
      <c r="I706" s="826"/>
      <c r="J706" s="826"/>
      <c r="K706" s="826"/>
      <c r="L706" s="826"/>
      <c r="M706" s="826"/>
      <c r="N706" s="826"/>
      <c r="O706" s="826"/>
      <c r="P706" s="826"/>
      <c r="Q706" s="826"/>
      <c r="R706" s="826"/>
      <c r="S706" s="826"/>
    </row>
    <row r="707" spans="1:19" s="5" customFormat="1" x14ac:dyDescent="0.2">
      <c r="A707" s="19">
        <v>0</v>
      </c>
      <c r="B707" s="19">
        <v>0</v>
      </c>
      <c r="C707" s="19">
        <v>0</v>
      </c>
      <c r="D707" s="19">
        <v>0</v>
      </c>
      <c r="E707" s="19">
        <v>0</v>
      </c>
      <c r="F707" s="19">
        <v>0</v>
      </c>
      <c r="G707" s="19">
        <v>0</v>
      </c>
      <c r="H707" s="19">
        <v>0</v>
      </c>
      <c r="I707" s="19">
        <v>0</v>
      </c>
      <c r="J707" s="19">
        <v>0</v>
      </c>
      <c r="K707" s="19">
        <v>0</v>
      </c>
      <c r="L707" s="19">
        <v>0</v>
      </c>
      <c r="M707" s="19">
        <v>0</v>
      </c>
      <c r="N707" s="19">
        <v>0</v>
      </c>
      <c r="O707" s="19">
        <v>0</v>
      </c>
      <c r="P707" s="19">
        <v>0</v>
      </c>
      <c r="Q707" s="19">
        <v>0</v>
      </c>
      <c r="R707" s="19">
        <v>0</v>
      </c>
      <c r="S707" s="19">
        <v>0</v>
      </c>
    </row>
    <row r="708" spans="1:19" x14ac:dyDescent="0.2">
      <c r="A708" s="826" t="s">
        <v>76</v>
      </c>
      <c r="B708" s="826"/>
      <c r="C708" s="826"/>
      <c r="D708" s="826"/>
      <c r="E708" s="826"/>
      <c r="F708" s="826"/>
      <c r="G708" s="826"/>
      <c r="H708" s="826"/>
      <c r="I708" s="826"/>
      <c r="J708" s="826"/>
      <c r="K708" s="826"/>
      <c r="L708" s="826"/>
      <c r="M708" s="826"/>
      <c r="N708" s="826"/>
      <c r="O708" s="826"/>
      <c r="P708" s="826"/>
      <c r="Q708" s="826"/>
      <c r="R708" s="826"/>
      <c r="S708" s="826"/>
    </row>
    <row r="709" spans="1:19" s="5" customFormat="1" x14ac:dyDescent="0.2">
      <c r="A709" s="19">
        <v>0</v>
      </c>
      <c r="B709" s="19">
        <v>0</v>
      </c>
      <c r="C709" s="19">
        <v>0</v>
      </c>
      <c r="D709" s="19">
        <v>0</v>
      </c>
      <c r="E709" s="19">
        <v>0</v>
      </c>
      <c r="F709" s="19">
        <v>0</v>
      </c>
      <c r="G709" s="19">
        <v>0</v>
      </c>
      <c r="H709" s="19">
        <v>0</v>
      </c>
      <c r="I709" s="19">
        <v>0</v>
      </c>
      <c r="J709" s="19">
        <v>0</v>
      </c>
      <c r="K709" s="19">
        <v>0</v>
      </c>
      <c r="L709" s="19">
        <v>0</v>
      </c>
      <c r="M709" s="19">
        <v>0</v>
      </c>
      <c r="N709" s="19">
        <v>0</v>
      </c>
      <c r="O709" s="19">
        <v>0</v>
      </c>
      <c r="P709" s="19">
        <v>0</v>
      </c>
      <c r="Q709" s="19">
        <v>0</v>
      </c>
      <c r="R709" s="19">
        <v>0</v>
      </c>
      <c r="S709" s="19">
        <v>0</v>
      </c>
    </row>
    <row r="710" spans="1:19" x14ac:dyDescent="0.2">
      <c r="A710" s="826" t="s">
        <v>77</v>
      </c>
      <c r="B710" s="826"/>
      <c r="C710" s="826"/>
      <c r="D710" s="826"/>
      <c r="E710" s="826"/>
      <c r="F710" s="826"/>
      <c r="G710" s="826"/>
      <c r="H710" s="826"/>
      <c r="I710" s="826"/>
      <c r="J710" s="826"/>
      <c r="K710" s="826"/>
      <c r="L710" s="826"/>
      <c r="M710" s="826"/>
      <c r="N710" s="826"/>
      <c r="O710" s="826"/>
      <c r="P710" s="826"/>
      <c r="Q710" s="826"/>
      <c r="R710" s="826"/>
      <c r="S710" s="826"/>
    </row>
    <row r="711" spans="1:19" s="5" customFormat="1" x14ac:dyDescent="0.2">
      <c r="A711" s="19">
        <v>0</v>
      </c>
      <c r="B711" s="19">
        <v>0</v>
      </c>
      <c r="C711" s="19">
        <v>0</v>
      </c>
      <c r="D711" s="19">
        <v>0</v>
      </c>
      <c r="E711" s="19">
        <v>0</v>
      </c>
      <c r="F711" s="19">
        <v>0</v>
      </c>
      <c r="G711" s="19">
        <v>0</v>
      </c>
      <c r="H711" s="19">
        <v>0</v>
      </c>
      <c r="I711" s="19">
        <v>0</v>
      </c>
      <c r="J711" s="19">
        <v>0</v>
      </c>
      <c r="K711" s="19">
        <v>0</v>
      </c>
      <c r="L711" s="19">
        <v>0</v>
      </c>
      <c r="M711" s="19">
        <v>0</v>
      </c>
      <c r="N711" s="19">
        <v>0</v>
      </c>
      <c r="O711" s="19">
        <v>0</v>
      </c>
      <c r="P711" s="19">
        <v>0</v>
      </c>
      <c r="Q711" s="19">
        <v>0</v>
      </c>
      <c r="R711" s="19">
        <v>0</v>
      </c>
      <c r="S711" s="19">
        <v>0</v>
      </c>
    </row>
    <row r="712" spans="1:19" x14ac:dyDescent="0.2">
      <c r="A712" s="826" t="s">
        <v>78</v>
      </c>
      <c r="B712" s="826"/>
      <c r="C712" s="826"/>
      <c r="D712" s="826"/>
      <c r="E712" s="826"/>
      <c r="F712" s="826"/>
      <c r="G712" s="826"/>
      <c r="H712" s="826"/>
      <c r="I712" s="826"/>
      <c r="J712" s="826"/>
      <c r="K712" s="826"/>
      <c r="L712" s="826"/>
      <c r="M712" s="826"/>
      <c r="N712" s="826"/>
      <c r="O712" s="826"/>
      <c r="P712" s="826"/>
      <c r="Q712" s="826"/>
      <c r="R712" s="826"/>
      <c r="S712" s="826"/>
    </row>
    <row r="713" spans="1:19" s="5" customFormat="1" x14ac:dyDescent="0.2">
      <c r="A713" s="19">
        <v>0</v>
      </c>
      <c r="B713" s="19">
        <v>0</v>
      </c>
      <c r="C713" s="19">
        <v>0</v>
      </c>
      <c r="D713" s="19">
        <v>0</v>
      </c>
      <c r="E713" s="19">
        <v>0</v>
      </c>
      <c r="F713" s="19">
        <v>0</v>
      </c>
      <c r="G713" s="19">
        <v>0</v>
      </c>
      <c r="H713" s="19">
        <v>0</v>
      </c>
      <c r="I713" s="19">
        <v>0</v>
      </c>
      <c r="J713" s="19">
        <v>0</v>
      </c>
      <c r="K713" s="19">
        <v>0</v>
      </c>
      <c r="L713" s="19">
        <v>0</v>
      </c>
      <c r="M713" s="19">
        <v>0</v>
      </c>
      <c r="N713" s="19">
        <v>0</v>
      </c>
      <c r="O713" s="19">
        <v>0</v>
      </c>
      <c r="P713" s="19">
        <v>0</v>
      </c>
      <c r="Q713" s="19">
        <v>0</v>
      </c>
      <c r="R713" s="19">
        <v>0</v>
      </c>
      <c r="S713" s="19">
        <v>0</v>
      </c>
    </row>
    <row r="714" spans="1:19" x14ac:dyDescent="0.2">
      <c r="A714" s="826" t="s">
        <v>79</v>
      </c>
      <c r="B714" s="826"/>
      <c r="C714" s="826"/>
      <c r="D714" s="826"/>
      <c r="E714" s="826"/>
      <c r="F714" s="826"/>
      <c r="G714" s="826"/>
      <c r="H714" s="826"/>
      <c r="I714" s="826"/>
      <c r="J714" s="826"/>
      <c r="K714" s="826"/>
      <c r="L714" s="826"/>
      <c r="M714" s="826"/>
      <c r="N714" s="826"/>
      <c r="O714" s="826"/>
      <c r="P714" s="826"/>
      <c r="Q714" s="826"/>
      <c r="R714" s="826"/>
      <c r="S714" s="826"/>
    </row>
    <row r="715" spans="1:19" s="5" customFormat="1" x14ac:dyDescent="0.2">
      <c r="A715" s="19">
        <v>0</v>
      </c>
      <c r="B715" s="19">
        <v>0</v>
      </c>
      <c r="C715" s="19">
        <v>0</v>
      </c>
      <c r="D715" s="19">
        <v>0</v>
      </c>
      <c r="E715" s="19">
        <v>0</v>
      </c>
      <c r="F715" s="19">
        <v>0</v>
      </c>
      <c r="G715" s="19">
        <v>0</v>
      </c>
      <c r="H715" s="19">
        <v>0</v>
      </c>
      <c r="I715" s="19">
        <v>0</v>
      </c>
      <c r="J715" s="19">
        <v>0</v>
      </c>
      <c r="K715" s="19">
        <v>0</v>
      </c>
      <c r="L715" s="19">
        <v>0</v>
      </c>
      <c r="M715" s="19">
        <v>0</v>
      </c>
      <c r="N715" s="19">
        <v>0</v>
      </c>
      <c r="O715" s="19">
        <v>0</v>
      </c>
      <c r="P715" s="19">
        <v>0</v>
      </c>
      <c r="Q715" s="19">
        <v>0</v>
      </c>
      <c r="R715" s="19">
        <v>0</v>
      </c>
      <c r="S715" s="19">
        <v>0</v>
      </c>
    </row>
    <row r="716" spans="1:19" x14ac:dyDescent="0.2">
      <c r="A716" s="826" t="s">
        <v>80</v>
      </c>
      <c r="B716" s="826"/>
      <c r="C716" s="826"/>
      <c r="D716" s="826"/>
      <c r="E716" s="826"/>
      <c r="F716" s="826"/>
      <c r="G716" s="826"/>
      <c r="H716" s="826"/>
      <c r="I716" s="826"/>
      <c r="J716" s="826"/>
      <c r="K716" s="826"/>
      <c r="L716" s="826"/>
      <c r="M716" s="826"/>
      <c r="N716" s="826"/>
      <c r="O716" s="826"/>
      <c r="P716" s="826"/>
      <c r="Q716" s="826"/>
      <c r="R716" s="826"/>
      <c r="S716" s="826"/>
    </row>
    <row r="717" spans="1:19" s="5" customFormat="1" x14ac:dyDescent="0.2">
      <c r="A717" s="19">
        <v>0</v>
      </c>
      <c r="B717" s="19">
        <v>0</v>
      </c>
      <c r="C717" s="19">
        <v>0</v>
      </c>
      <c r="D717" s="19">
        <v>0</v>
      </c>
      <c r="E717" s="19">
        <v>0</v>
      </c>
      <c r="F717" s="19">
        <v>0</v>
      </c>
      <c r="G717" s="19">
        <v>0</v>
      </c>
      <c r="H717" s="19">
        <v>0</v>
      </c>
      <c r="I717" s="19">
        <v>0</v>
      </c>
      <c r="J717" s="19">
        <v>0</v>
      </c>
      <c r="K717" s="19">
        <v>0</v>
      </c>
      <c r="L717" s="19">
        <v>0</v>
      </c>
      <c r="M717" s="19">
        <v>0</v>
      </c>
      <c r="N717" s="19">
        <v>0</v>
      </c>
      <c r="O717" s="19">
        <v>0</v>
      </c>
      <c r="P717" s="19">
        <v>0</v>
      </c>
      <c r="Q717" s="19">
        <v>0</v>
      </c>
      <c r="R717" s="19">
        <v>0</v>
      </c>
      <c r="S717" s="19">
        <v>0</v>
      </c>
    </row>
    <row r="718" spans="1:19" x14ac:dyDescent="0.2">
      <c r="A718" s="846" t="s">
        <v>181</v>
      </c>
      <c r="B718" s="846"/>
      <c r="C718" s="846"/>
      <c r="D718" s="846"/>
      <c r="E718" s="846"/>
      <c r="F718" s="846"/>
      <c r="G718" s="846"/>
      <c r="H718" s="846"/>
      <c r="I718" s="846"/>
      <c r="J718" s="846"/>
      <c r="K718" s="846"/>
      <c r="L718" s="846"/>
      <c r="M718" s="846"/>
      <c r="N718" s="846"/>
      <c r="O718" s="846"/>
      <c r="P718" s="846"/>
      <c r="Q718" s="846"/>
      <c r="R718" s="846"/>
      <c r="S718" s="847"/>
    </row>
    <row r="719" spans="1:19" x14ac:dyDescent="0.2">
      <c r="A719" s="28">
        <f>SUM(A717,A715,A713,A711,A709,A707,A705,A703,A701,A699,A697,A695)</f>
        <v>0</v>
      </c>
      <c r="B719" s="436">
        <f t="shared" ref="B719:S719" si="17">SUM(B717,B715,B713,B711,B709,B707,B705,B703,B701,B699,B697,B695)</f>
        <v>0</v>
      </c>
      <c r="C719" s="436">
        <f t="shared" si="17"/>
        <v>0</v>
      </c>
      <c r="D719" s="436">
        <f t="shared" si="17"/>
        <v>0</v>
      </c>
      <c r="E719" s="436">
        <f t="shared" si="17"/>
        <v>0</v>
      </c>
      <c r="F719" s="436">
        <f t="shared" si="17"/>
        <v>0</v>
      </c>
      <c r="G719" s="436">
        <f t="shared" si="17"/>
        <v>0</v>
      </c>
      <c r="H719" s="436">
        <f t="shared" si="17"/>
        <v>0</v>
      </c>
      <c r="I719" s="436">
        <f t="shared" si="17"/>
        <v>0</v>
      </c>
      <c r="J719" s="436">
        <f t="shared" si="17"/>
        <v>0</v>
      </c>
      <c r="K719" s="436">
        <f t="shared" si="17"/>
        <v>0</v>
      </c>
      <c r="L719" s="436">
        <f t="shared" si="17"/>
        <v>0</v>
      </c>
      <c r="M719" s="436">
        <f t="shared" si="17"/>
        <v>0</v>
      </c>
      <c r="N719" s="436">
        <f t="shared" si="17"/>
        <v>0</v>
      </c>
      <c r="O719" s="436">
        <f t="shared" si="17"/>
        <v>0</v>
      </c>
      <c r="P719" s="436">
        <f t="shared" si="17"/>
        <v>0</v>
      </c>
      <c r="Q719" s="436">
        <f t="shared" si="17"/>
        <v>0</v>
      </c>
      <c r="R719" s="436">
        <f t="shared" si="17"/>
        <v>0</v>
      </c>
      <c r="S719" s="436">
        <f t="shared" si="17"/>
        <v>0</v>
      </c>
    </row>
    <row r="720" spans="1:19" x14ac:dyDescent="0.2">
      <c r="A720" s="72"/>
      <c r="B720" s="72"/>
      <c r="C720" s="72"/>
      <c r="D720" s="72"/>
      <c r="E720" s="72"/>
      <c r="F720" s="72"/>
      <c r="G720" s="72"/>
      <c r="H720" s="72"/>
      <c r="I720" s="72"/>
      <c r="J720" s="72"/>
      <c r="K720" s="72"/>
      <c r="L720" s="72"/>
      <c r="M720" s="72"/>
      <c r="N720" s="72"/>
      <c r="O720" s="72"/>
      <c r="P720" s="72"/>
      <c r="Q720" s="72"/>
      <c r="R720" s="72"/>
      <c r="S720" s="72"/>
    </row>
    <row r="721" spans="1:19" ht="21" customHeight="1" x14ac:dyDescent="0.2">
      <c r="A721" s="854" t="s">
        <v>469</v>
      </c>
      <c r="B721" s="855"/>
      <c r="C721" s="855"/>
      <c r="D721" s="855"/>
      <c r="E721" s="855"/>
      <c r="F721" s="855"/>
      <c r="G721" s="855"/>
      <c r="H721" s="855"/>
      <c r="I721" s="855"/>
      <c r="J721" s="855"/>
      <c r="K721" s="855"/>
      <c r="L721" s="855"/>
      <c r="M721" s="855"/>
      <c r="N721" s="855"/>
      <c r="O721" s="855"/>
      <c r="P721" s="855"/>
      <c r="Q721" s="855"/>
      <c r="R721" s="855"/>
      <c r="S721" s="856"/>
    </row>
    <row r="722" spans="1:19" x14ac:dyDescent="0.2">
      <c r="A722" s="833" t="s">
        <v>173</v>
      </c>
      <c r="B722" s="834"/>
      <c r="C722" s="834"/>
      <c r="D722" s="834"/>
      <c r="E722" s="834"/>
      <c r="F722" s="834"/>
      <c r="G722" s="834"/>
      <c r="H722" s="834"/>
      <c r="I722" s="834"/>
      <c r="J722" s="834"/>
      <c r="K722" s="834"/>
      <c r="L722" s="834"/>
      <c r="M722" s="834"/>
      <c r="N722" s="834"/>
      <c r="O722" s="834"/>
      <c r="P722" s="834"/>
      <c r="Q722" s="834"/>
      <c r="R722" s="834"/>
      <c r="S722" s="835"/>
    </row>
    <row r="723" spans="1:19" x14ac:dyDescent="0.2">
      <c r="A723" s="833" t="s">
        <v>83</v>
      </c>
      <c r="B723" s="834"/>
      <c r="C723" s="834"/>
      <c r="D723" s="834"/>
      <c r="E723" s="834"/>
      <c r="F723" s="834"/>
      <c r="G723" s="834"/>
      <c r="H723" s="834"/>
      <c r="I723" s="834"/>
      <c r="J723" s="834"/>
      <c r="K723" s="834"/>
      <c r="L723" s="834"/>
      <c r="M723" s="834"/>
      <c r="N723" s="834"/>
      <c r="O723" s="834"/>
      <c r="P723" s="834"/>
      <c r="Q723" s="834"/>
      <c r="R723" s="834"/>
      <c r="S723" s="835"/>
    </row>
    <row r="724" spans="1:19" x14ac:dyDescent="0.2">
      <c r="A724" s="833" t="s">
        <v>426</v>
      </c>
      <c r="B724" s="834"/>
      <c r="C724" s="834"/>
      <c r="D724" s="834"/>
      <c r="E724" s="834"/>
      <c r="F724" s="834"/>
      <c r="G724" s="834"/>
      <c r="H724" s="834"/>
      <c r="I724" s="834"/>
      <c r="J724" s="834"/>
      <c r="K724" s="834"/>
      <c r="L724" s="834"/>
      <c r="M724" s="834"/>
      <c r="N724" s="834"/>
      <c r="O724" s="834"/>
      <c r="P724" s="834"/>
      <c r="Q724" s="834"/>
      <c r="R724" s="834"/>
      <c r="S724" s="835"/>
    </row>
    <row r="725" spans="1:19" x14ac:dyDescent="0.2">
      <c r="A725" s="833" t="s">
        <v>427</v>
      </c>
      <c r="B725" s="834"/>
      <c r="C725" s="834"/>
      <c r="D725" s="834"/>
      <c r="E725" s="834"/>
      <c r="F725" s="834"/>
      <c r="G725" s="834"/>
      <c r="H725" s="834"/>
      <c r="I725" s="834"/>
      <c r="J725" s="834"/>
      <c r="K725" s="834"/>
      <c r="L725" s="834"/>
      <c r="M725" s="834"/>
      <c r="N725" s="834"/>
      <c r="O725" s="834"/>
      <c r="P725" s="834"/>
      <c r="Q725" s="834"/>
      <c r="R725" s="834"/>
      <c r="S725" s="835"/>
    </row>
    <row r="726" spans="1:19" x14ac:dyDescent="0.2">
      <c r="A726" s="833" t="s">
        <v>428</v>
      </c>
      <c r="B726" s="834"/>
      <c r="C726" s="834"/>
      <c r="D726" s="834"/>
      <c r="E726" s="834"/>
      <c r="F726" s="834"/>
      <c r="G726" s="834"/>
      <c r="H726" s="834"/>
      <c r="I726" s="834"/>
      <c r="J726" s="834"/>
      <c r="K726" s="834"/>
      <c r="L726" s="834"/>
      <c r="M726" s="834"/>
      <c r="N726" s="834"/>
      <c r="O726" s="834"/>
      <c r="P726" s="834"/>
      <c r="Q726" s="834"/>
      <c r="R726" s="834"/>
      <c r="S726" s="835"/>
    </row>
    <row r="727" spans="1:19" x14ac:dyDescent="0.2">
      <c r="A727" s="833" t="s">
        <v>429</v>
      </c>
      <c r="B727" s="834"/>
      <c r="C727" s="834"/>
      <c r="D727" s="834"/>
      <c r="E727" s="834"/>
      <c r="F727" s="834"/>
      <c r="G727" s="834"/>
      <c r="H727" s="834"/>
      <c r="I727" s="834"/>
      <c r="J727" s="834"/>
      <c r="K727" s="834"/>
      <c r="L727" s="834"/>
      <c r="M727" s="834"/>
      <c r="N727" s="834"/>
      <c r="O727" s="834"/>
      <c r="P727" s="834"/>
      <c r="Q727" s="834"/>
      <c r="R727" s="834"/>
      <c r="S727" s="835"/>
    </row>
    <row r="728" spans="1:19" x14ac:dyDescent="0.2">
      <c r="A728" s="833" t="s">
        <v>430</v>
      </c>
      <c r="B728" s="834"/>
      <c r="C728" s="834"/>
      <c r="D728" s="834"/>
      <c r="E728" s="834"/>
      <c r="F728" s="834"/>
      <c r="G728" s="834"/>
      <c r="H728" s="834"/>
      <c r="I728" s="834"/>
      <c r="J728" s="834"/>
      <c r="K728" s="834"/>
      <c r="L728" s="834"/>
      <c r="M728" s="834"/>
      <c r="N728" s="834"/>
      <c r="O728" s="834"/>
      <c r="P728" s="834"/>
      <c r="Q728" s="834"/>
      <c r="R728" s="834"/>
      <c r="S728" s="835"/>
    </row>
    <row r="729" spans="1:19" x14ac:dyDescent="0.2">
      <c r="A729" s="833" t="s">
        <v>431</v>
      </c>
      <c r="B729" s="834"/>
      <c r="C729" s="834"/>
      <c r="D729" s="834"/>
      <c r="E729" s="834"/>
      <c r="F729" s="834"/>
      <c r="G729" s="834"/>
      <c r="H729" s="834"/>
      <c r="I729" s="834"/>
      <c r="J729" s="834"/>
      <c r="K729" s="834"/>
      <c r="L729" s="834"/>
      <c r="M729" s="834"/>
      <c r="N729" s="834"/>
      <c r="O729" s="834"/>
      <c r="P729" s="834"/>
      <c r="Q729" s="834"/>
      <c r="R729" s="834"/>
      <c r="S729" s="835"/>
    </row>
    <row r="730" spans="1:19" x14ac:dyDescent="0.2">
      <c r="A730" s="836" t="s">
        <v>432</v>
      </c>
      <c r="B730" s="837"/>
      <c r="C730" s="837"/>
      <c r="D730" s="837"/>
      <c r="E730" s="837"/>
      <c r="F730" s="837"/>
      <c r="G730" s="837"/>
      <c r="H730" s="837"/>
      <c r="I730" s="837"/>
      <c r="J730" s="837"/>
      <c r="K730" s="837"/>
      <c r="L730" s="837"/>
      <c r="M730" s="837"/>
      <c r="N730" s="837"/>
      <c r="O730" s="837"/>
      <c r="P730" s="837"/>
      <c r="Q730" s="837"/>
      <c r="R730" s="837"/>
      <c r="S730" s="838"/>
    </row>
    <row r="731" spans="1:19" ht="33" customHeight="1" x14ac:dyDescent="0.2">
      <c r="A731" s="827" t="s">
        <v>41</v>
      </c>
      <c r="B731" s="828"/>
      <c r="C731" s="829"/>
      <c r="D731" s="827" t="s">
        <v>42</v>
      </c>
      <c r="E731" s="829"/>
      <c r="F731" s="827" t="s">
        <v>43</v>
      </c>
      <c r="G731" s="828"/>
      <c r="H731" s="829"/>
      <c r="I731" s="827" t="s">
        <v>44</v>
      </c>
      <c r="J731" s="829"/>
      <c r="K731" s="827" t="s">
        <v>45</v>
      </c>
      <c r="L731" s="828"/>
      <c r="M731" s="828"/>
      <c r="N731" s="829"/>
      <c r="O731" s="962" t="s">
        <v>46</v>
      </c>
      <c r="P731" s="963"/>
      <c r="Q731" s="964"/>
      <c r="R731" s="827" t="s">
        <v>47</v>
      </c>
      <c r="S731" s="829"/>
    </row>
    <row r="732" spans="1:19" ht="26.25" customHeight="1" x14ac:dyDescent="0.2">
      <c r="A732" s="1506" t="s">
        <v>48</v>
      </c>
      <c r="B732" s="1506" t="s">
        <v>49</v>
      </c>
      <c r="C732" s="1506" t="s">
        <v>321</v>
      </c>
      <c r="D732" s="1506" t="s">
        <v>51</v>
      </c>
      <c r="E732" s="1506" t="s">
        <v>52</v>
      </c>
      <c r="F732" s="1509" t="s">
        <v>53</v>
      </c>
      <c r="G732" s="1510"/>
      <c r="H732" s="1511"/>
      <c r="I732" s="1506" t="s">
        <v>54</v>
      </c>
      <c r="J732" s="1506" t="s">
        <v>55</v>
      </c>
      <c r="K732" s="1509" t="s">
        <v>56</v>
      </c>
      <c r="L732" s="1511"/>
      <c r="M732" s="1509" t="s">
        <v>57</v>
      </c>
      <c r="N732" s="1511"/>
      <c r="O732" s="1506" t="s">
        <v>58</v>
      </c>
      <c r="P732" s="1506" t="s">
        <v>59</v>
      </c>
      <c r="Q732" s="1506" t="s">
        <v>60</v>
      </c>
      <c r="R732" s="1506" t="s">
        <v>61</v>
      </c>
      <c r="S732" s="1506" t="s">
        <v>62</v>
      </c>
    </row>
    <row r="733" spans="1:19" ht="51" customHeight="1" x14ac:dyDescent="0.2">
      <c r="A733" s="1507"/>
      <c r="B733" s="1507"/>
      <c r="C733" s="1507"/>
      <c r="D733" s="1507"/>
      <c r="E733" s="1507"/>
      <c r="F733" s="66" t="s">
        <v>63</v>
      </c>
      <c r="G733" s="66" t="s">
        <v>64</v>
      </c>
      <c r="H733" s="66" t="s">
        <v>65</v>
      </c>
      <c r="I733" s="1507"/>
      <c r="J733" s="1507"/>
      <c r="K733" s="67" t="s">
        <v>66</v>
      </c>
      <c r="L733" s="67" t="s">
        <v>67</v>
      </c>
      <c r="M733" s="67" t="s">
        <v>68</v>
      </c>
      <c r="N733" s="67" t="s">
        <v>67</v>
      </c>
      <c r="O733" s="1507"/>
      <c r="P733" s="1507"/>
      <c r="Q733" s="1507"/>
      <c r="R733" s="1507"/>
      <c r="S733" s="1507"/>
    </row>
    <row r="734" spans="1:19" x14ac:dyDescent="0.2">
      <c r="A734" s="965" t="s">
        <v>69</v>
      </c>
      <c r="B734" s="966"/>
      <c r="C734" s="966"/>
      <c r="D734" s="966"/>
      <c r="E734" s="966"/>
      <c r="F734" s="966"/>
      <c r="G734" s="966"/>
      <c r="H734" s="966"/>
      <c r="I734" s="966"/>
      <c r="J734" s="966"/>
      <c r="K734" s="966"/>
      <c r="L734" s="966"/>
      <c r="M734" s="966"/>
      <c r="N734" s="966"/>
      <c r="O734" s="966"/>
      <c r="P734" s="966"/>
      <c r="Q734" s="966"/>
      <c r="R734" s="966"/>
      <c r="S734" s="967"/>
    </row>
    <row r="735" spans="1:19" s="47" customFormat="1" x14ac:dyDescent="0.2">
      <c r="A735" s="19">
        <v>0</v>
      </c>
      <c r="B735" s="19">
        <v>0</v>
      </c>
      <c r="C735" s="19">
        <v>0</v>
      </c>
      <c r="D735" s="19">
        <v>0</v>
      </c>
      <c r="E735" s="19">
        <v>0</v>
      </c>
      <c r="F735" s="19">
        <v>0</v>
      </c>
      <c r="G735" s="19">
        <v>0</v>
      </c>
      <c r="H735" s="19">
        <v>0</v>
      </c>
      <c r="I735" s="19">
        <v>0</v>
      </c>
      <c r="J735" s="19">
        <v>0</v>
      </c>
      <c r="K735" s="19">
        <v>0</v>
      </c>
      <c r="L735" s="19">
        <v>0</v>
      </c>
      <c r="M735" s="19">
        <v>0</v>
      </c>
      <c r="N735" s="19">
        <v>0</v>
      </c>
      <c r="O735" s="19">
        <v>0</v>
      </c>
      <c r="P735" s="19">
        <v>0</v>
      </c>
      <c r="Q735" s="19">
        <v>0</v>
      </c>
      <c r="R735" s="19">
        <v>0</v>
      </c>
      <c r="S735" s="19">
        <v>0</v>
      </c>
    </row>
    <row r="736" spans="1:19" x14ac:dyDescent="0.2">
      <c r="A736" s="965" t="s">
        <v>70</v>
      </c>
      <c r="B736" s="966"/>
      <c r="C736" s="966"/>
      <c r="D736" s="966"/>
      <c r="E736" s="966"/>
      <c r="F736" s="966"/>
      <c r="G736" s="966"/>
      <c r="H736" s="966"/>
      <c r="I736" s="966"/>
      <c r="J736" s="966"/>
      <c r="K736" s="966"/>
      <c r="L736" s="966"/>
      <c r="M736" s="966"/>
      <c r="N736" s="966"/>
      <c r="O736" s="966"/>
      <c r="P736" s="966"/>
      <c r="Q736" s="966"/>
      <c r="R736" s="966"/>
      <c r="S736" s="967"/>
    </row>
    <row r="737" spans="1:19" s="369" customFormat="1" x14ac:dyDescent="0.2">
      <c r="A737" s="19">
        <v>0</v>
      </c>
      <c r="B737" s="19">
        <v>0</v>
      </c>
      <c r="C737" s="19">
        <v>0</v>
      </c>
      <c r="D737" s="19">
        <v>0</v>
      </c>
      <c r="E737" s="19">
        <v>0</v>
      </c>
      <c r="F737" s="19">
        <v>0</v>
      </c>
      <c r="G737" s="19">
        <v>0</v>
      </c>
      <c r="H737" s="19">
        <v>0</v>
      </c>
      <c r="I737" s="19">
        <v>0</v>
      </c>
      <c r="J737" s="19">
        <v>0</v>
      </c>
      <c r="K737" s="19">
        <v>0</v>
      </c>
      <c r="L737" s="19">
        <v>0</v>
      </c>
      <c r="M737" s="19">
        <v>0</v>
      </c>
      <c r="N737" s="19">
        <v>0</v>
      </c>
      <c r="O737" s="19">
        <v>0</v>
      </c>
      <c r="P737" s="19">
        <v>0</v>
      </c>
      <c r="Q737" s="19">
        <v>0</v>
      </c>
      <c r="R737" s="19">
        <v>0</v>
      </c>
      <c r="S737" s="19">
        <v>0</v>
      </c>
    </row>
    <row r="738" spans="1:19" x14ac:dyDescent="0.2">
      <c r="A738" s="965" t="s">
        <v>71</v>
      </c>
      <c r="B738" s="966"/>
      <c r="C738" s="966"/>
      <c r="D738" s="966"/>
      <c r="E738" s="966"/>
      <c r="F738" s="966"/>
      <c r="G738" s="966"/>
      <c r="H738" s="966"/>
      <c r="I738" s="966"/>
      <c r="J738" s="966"/>
      <c r="K738" s="966"/>
      <c r="L738" s="966"/>
      <c r="M738" s="966"/>
      <c r="N738" s="966"/>
      <c r="O738" s="966"/>
      <c r="P738" s="966"/>
      <c r="Q738" s="966"/>
      <c r="R738" s="966"/>
      <c r="S738" s="967"/>
    </row>
    <row r="739" spans="1:19" s="483" customFormat="1" x14ac:dyDescent="0.2">
      <c r="A739" s="19">
        <v>0</v>
      </c>
      <c r="B739" s="19">
        <v>0</v>
      </c>
      <c r="C739" s="19">
        <v>0</v>
      </c>
      <c r="D739" s="19">
        <v>0</v>
      </c>
      <c r="E739" s="19">
        <v>0</v>
      </c>
      <c r="F739" s="19">
        <v>0</v>
      </c>
      <c r="G739" s="19">
        <v>0</v>
      </c>
      <c r="H739" s="19">
        <v>0</v>
      </c>
      <c r="I739" s="19">
        <v>0</v>
      </c>
      <c r="J739" s="19">
        <v>0</v>
      </c>
      <c r="K739" s="19">
        <v>0</v>
      </c>
      <c r="L739" s="19">
        <v>0</v>
      </c>
      <c r="M739" s="19">
        <v>0</v>
      </c>
      <c r="N739" s="19">
        <v>0</v>
      </c>
      <c r="O739" s="19">
        <v>0</v>
      </c>
      <c r="P739" s="19">
        <v>0</v>
      </c>
      <c r="Q739" s="19">
        <v>0</v>
      </c>
      <c r="R739" s="19">
        <v>0</v>
      </c>
      <c r="S739" s="19">
        <v>0</v>
      </c>
    </row>
    <row r="740" spans="1:19" x14ac:dyDescent="0.2">
      <c r="A740" s="965" t="s">
        <v>72</v>
      </c>
      <c r="B740" s="966"/>
      <c r="C740" s="966"/>
      <c r="D740" s="966"/>
      <c r="E740" s="966"/>
      <c r="F740" s="966"/>
      <c r="G740" s="966"/>
      <c r="H740" s="966"/>
      <c r="I740" s="966"/>
      <c r="J740" s="966"/>
      <c r="K740" s="966"/>
      <c r="L740" s="966"/>
      <c r="M740" s="966"/>
      <c r="N740" s="966"/>
      <c r="O740" s="966"/>
      <c r="P740" s="966"/>
      <c r="Q740" s="966"/>
      <c r="R740" s="966"/>
      <c r="S740" s="967"/>
    </row>
    <row r="741" spans="1:19" s="549" customFormat="1" x14ac:dyDescent="0.2">
      <c r="A741" s="19">
        <v>0</v>
      </c>
      <c r="B741" s="19">
        <v>0</v>
      </c>
      <c r="C741" s="19">
        <v>0</v>
      </c>
      <c r="D741" s="19">
        <v>0</v>
      </c>
      <c r="E741" s="19">
        <v>0</v>
      </c>
      <c r="F741" s="19">
        <v>0</v>
      </c>
      <c r="G741" s="19">
        <v>0</v>
      </c>
      <c r="H741" s="19">
        <v>0</v>
      </c>
      <c r="I741" s="19">
        <v>0</v>
      </c>
      <c r="J741" s="19">
        <v>0</v>
      </c>
      <c r="K741" s="19">
        <v>0</v>
      </c>
      <c r="L741" s="19">
        <v>0</v>
      </c>
      <c r="M741" s="19">
        <v>0</v>
      </c>
      <c r="N741" s="19">
        <v>0</v>
      </c>
      <c r="O741" s="19">
        <v>0</v>
      </c>
      <c r="P741" s="19">
        <v>0</v>
      </c>
      <c r="Q741" s="19">
        <v>0</v>
      </c>
      <c r="R741" s="19">
        <v>0</v>
      </c>
      <c r="S741" s="19">
        <v>0</v>
      </c>
    </row>
    <row r="742" spans="1:19" x14ac:dyDescent="0.2">
      <c r="A742" s="965" t="s">
        <v>73</v>
      </c>
      <c r="B742" s="966"/>
      <c r="C742" s="966"/>
      <c r="D742" s="966"/>
      <c r="E742" s="966"/>
      <c r="F742" s="966"/>
      <c r="G742" s="966"/>
      <c r="H742" s="966"/>
      <c r="I742" s="966"/>
      <c r="J742" s="966"/>
      <c r="K742" s="966"/>
      <c r="L742" s="966"/>
      <c r="M742" s="966"/>
      <c r="N742" s="966"/>
      <c r="O742" s="966"/>
      <c r="P742" s="966"/>
      <c r="Q742" s="966"/>
      <c r="R742" s="966"/>
      <c r="S742" s="967"/>
    </row>
    <row r="743" spans="1:19" s="670" customFormat="1" x14ac:dyDescent="0.2">
      <c r="A743" s="19">
        <v>0</v>
      </c>
      <c r="B743" s="19">
        <v>0</v>
      </c>
      <c r="C743" s="19">
        <v>0</v>
      </c>
      <c r="D743" s="19">
        <v>0</v>
      </c>
      <c r="E743" s="19">
        <v>0</v>
      </c>
      <c r="F743" s="19">
        <v>0</v>
      </c>
      <c r="G743" s="19">
        <v>0</v>
      </c>
      <c r="H743" s="19">
        <v>0</v>
      </c>
      <c r="I743" s="19">
        <v>0</v>
      </c>
      <c r="J743" s="19">
        <v>0</v>
      </c>
      <c r="K743" s="19">
        <v>0</v>
      </c>
      <c r="L743" s="19">
        <v>0</v>
      </c>
      <c r="M743" s="19">
        <v>0</v>
      </c>
      <c r="N743" s="19">
        <v>0</v>
      </c>
      <c r="O743" s="19">
        <v>0</v>
      </c>
      <c r="P743" s="19">
        <v>0</v>
      </c>
      <c r="Q743" s="19">
        <v>0</v>
      </c>
      <c r="R743" s="19">
        <v>0</v>
      </c>
      <c r="S743" s="19">
        <v>0</v>
      </c>
    </row>
    <row r="744" spans="1:19" x14ac:dyDescent="0.2">
      <c r="A744" s="965" t="s">
        <v>74</v>
      </c>
      <c r="B744" s="966"/>
      <c r="C744" s="966"/>
      <c r="D744" s="966"/>
      <c r="E744" s="966"/>
      <c r="F744" s="966"/>
      <c r="G744" s="966"/>
      <c r="H744" s="966"/>
      <c r="I744" s="966"/>
      <c r="J744" s="966"/>
      <c r="K744" s="966"/>
      <c r="L744" s="966"/>
      <c r="M744" s="966"/>
      <c r="N744" s="966"/>
      <c r="O744" s="966"/>
      <c r="P744" s="966"/>
      <c r="Q744" s="966"/>
      <c r="R744" s="966"/>
      <c r="S744" s="967"/>
    </row>
    <row r="745" spans="1:19" s="670" customFormat="1" x14ac:dyDescent="0.2">
      <c r="A745" s="19">
        <v>0</v>
      </c>
      <c r="B745" s="19">
        <v>0</v>
      </c>
      <c r="C745" s="19">
        <v>0</v>
      </c>
      <c r="D745" s="19">
        <v>0</v>
      </c>
      <c r="E745" s="19">
        <v>0</v>
      </c>
      <c r="F745" s="19">
        <v>0</v>
      </c>
      <c r="G745" s="19">
        <v>0</v>
      </c>
      <c r="H745" s="19">
        <v>0</v>
      </c>
      <c r="I745" s="19">
        <v>0</v>
      </c>
      <c r="J745" s="19">
        <v>0</v>
      </c>
      <c r="K745" s="19">
        <v>0</v>
      </c>
      <c r="L745" s="19">
        <v>0</v>
      </c>
      <c r="M745" s="19">
        <v>0</v>
      </c>
      <c r="N745" s="19">
        <v>0</v>
      </c>
      <c r="O745" s="19">
        <v>0</v>
      </c>
      <c r="P745" s="19">
        <v>0</v>
      </c>
      <c r="Q745" s="19">
        <v>0</v>
      </c>
      <c r="R745" s="19">
        <v>0</v>
      </c>
      <c r="S745" s="19">
        <v>0</v>
      </c>
    </row>
    <row r="746" spans="1:19" x14ac:dyDescent="0.2">
      <c r="A746" s="965" t="s">
        <v>75</v>
      </c>
      <c r="B746" s="966"/>
      <c r="C746" s="966"/>
      <c r="D746" s="966"/>
      <c r="E746" s="966"/>
      <c r="F746" s="966"/>
      <c r="G746" s="966"/>
      <c r="H746" s="966"/>
      <c r="I746" s="966"/>
      <c r="J746" s="966"/>
      <c r="K746" s="966"/>
      <c r="L746" s="966"/>
      <c r="M746" s="966"/>
      <c r="N746" s="966"/>
      <c r="O746" s="966"/>
      <c r="P746" s="966"/>
      <c r="Q746" s="966"/>
      <c r="R746" s="966"/>
      <c r="S746" s="967"/>
    </row>
    <row r="747" spans="1:19" s="670" customFormat="1" x14ac:dyDescent="0.2">
      <c r="A747" s="19">
        <v>0</v>
      </c>
      <c r="B747" s="19">
        <v>0</v>
      </c>
      <c r="C747" s="19">
        <v>0</v>
      </c>
      <c r="D747" s="19">
        <v>0</v>
      </c>
      <c r="E747" s="19">
        <v>0</v>
      </c>
      <c r="F747" s="19">
        <v>0</v>
      </c>
      <c r="G747" s="19">
        <v>0</v>
      </c>
      <c r="H747" s="19">
        <v>0</v>
      </c>
      <c r="I747" s="19">
        <v>0</v>
      </c>
      <c r="J747" s="19">
        <v>0</v>
      </c>
      <c r="K747" s="19">
        <v>0</v>
      </c>
      <c r="L747" s="19">
        <v>0</v>
      </c>
      <c r="M747" s="19">
        <v>0</v>
      </c>
      <c r="N747" s="19">
        <v>0</v>
      </c>
      <c r="O747" s="19">
        <v>0</v>
      </c>
      <c r="P747" s="19">
        <v>0</v>
      </c>
      <c r="Q747" s="19">
        <v>0</v>
      </c>
      <c r="R747" s="19">
        <v>0</v>
      </c>
      <c r="S747" s="19">
        <v>0</v>
      </c>
    </row>
    <row r="748" spans="1:19" x14ac:dyDescent="0.2">
      <c r="A748" s="965" t="s">
        <v>76</v>
      </c>
      <c r="B748" s="966"/>
      <c r="C748" s="966"/>
      <c r="D748" s="966"/>
      <c r="E748" s="966"/>
      <c r="F748" s="966"/>
      <c r="G748" s="966"/>
      <c r="H748" s="966"/>
      <c r="I748" s="966"/>
      <c r="J748" s="966"/>
      <c r="K748" s="966"/>
      <c r="L748" s="966"/>
      <c r="M748" s="966"/>
      <c r="N748" s="966"/>
      <c r="O748" s="966"/>
      <c r="P748" s="966"/>
      <c r="Q748" s="966"/>
      <c r="R748" s="966"/>
      <c r="S748" s="967"/>
    </row>
    <row r="749" spans="1:19" s="5" customFormat="1" x14ac:dyDescent="0.2">
      <c r="A749" s="19">
        <v>0</v>
      </c>
      <c r="B749" s="19">
        <v>0</v>
      </c>
      <c r="C749" s="19">
        <v>0</v>
      </c>
      <c r="D749" s="19">
        <v>0</v>
      </c>
      <c r="E749" s="19">
        <v>0</v>
      </c>
      <c r="F749" s="19">
        <v>0</v>
      </c>
      <c r="G749" s="19">
        <v>0</v>
      </c>
      <c r="H749" s="19">
        <v>0</v>
      </c>
      <c r="I749" s="19">
        <v>0</v>
      </c>
      <c r="J749" s="19">
        <v>0</v>
      </c>
      <c r="K749" s="19">
        <v>0</v>
      </c>
      <c r="L749" s="19">
        <v>0</v>
      </c>
      <c r="M749" s="19">
        <v>0</v>
      </c>
      <c r="N749" s="19">
        <v>0</v>
      </c>
      <c r="O749" s="19">
        <v>0</v>
      </c>
      <c r="P749" s="19">
        <v>0</v>
      </c>
      <c r="Q749" s="19">
        <v>0</v>
      </c>
      <c r="R749" s="19">
        <v>0</v>
      </c>
      <c r="S749" s="19">
        <v>0</v>
      </c>
    </row>
    <row r="750" spans="1:19" x14ac:dyDescent="0.2">
      <c r="A750" s="965" t="s">
        <v>77</v>
      </c>
      <c r="B750" s="966"/>
      <c r="C750" s="966"/>
      <c r="D750" s="966"/>
      <c r="E750" s="966"/>
      <c r="F750" s="966"/>
      <c r="G750" s="966"/>
      <c r="H750" s="966"/>
      <c r="I750" s="966"/>
      <c r="J750" s="966"/>
      <c r="K750" s="966"/>
      <c r="L750" s="966"/>
      <c r="M750" s="966"/>
      <c r="N750" s="966"/>
      <c r="O750" s="966"/>
      <c r="P750" s="966"/>
      <c r="Q750" s="966"/>
      <c r="R750" s="966"/>
      <c r="S750" s="967"/>
    </row>
    <row r="751" spans="1:19" s="5" customFormat="1" x14ac:dyDescent="0.2">
      <c r="A751" s="19">
        <v>0</v>
      </c>
      <c r="B751" s="19">
        <v>0</v>
      </c>
      <c r="C751" s="19">
        <v>0</v>
      </c>
      <c r="D751" s="19">
        <v>0</v>
      </c>
      <c r="E751" s="19">
        <v>0</v>
      </c>
      <c r="F751" s="19">
        <v>0</v>
      </c>
      <c r="G751" s="19">
        <v>0</v>
      </c>
      <c r="H751" s="19">
        <v>0</v>
      </c>
      <c r="I751" s="19">
        <v>0</v>
      </c>
      <c r="J751" s="19">
        <v>0</v>
      </c>
      <c r="K751" s="19">
        <v>0</v>
      </c>
      <c r="L751" s="19">
        <v>0</v>
      </c>
      <c r="M751" s="19">
        <v>0</v>
      </c>
      <c r="N751" s="19">
        <v>0</v>
      </c>
      <c r="O751" s="19">
        <v>0</v>
      </c>
      <c r="P751" s="19">
        <v>0</v>
      </c>
      <c r="Q751" s="19">
        <v>0</v>
      </c>
      <c r="R751" s="19">
        <v>0</v>
      </c>
      <c r="S751" s="19">
        <v>0</v>
      </c>
    </row>
    <row r="752" spans="1:19" x14ac:dyDescent="0.2">
      <c r="A752" s="965" t="s">
        <v>78</v>
      </c>
      <c r="B752" s="966"/>
      <c r="C752" s="966"/>
      <c r="D752" s="966"/>
      <c r="E752" s="966"/>
      <c r="F752" s="966"/>
      <c r="G752" s="966"/>
      <c r="H752" s="966"/>
      <c r="I752" s="966"/>
      <c r="J752" s="966"/>
      <c r="K752" s="966"/>
      <c r="L752" s="966"/>
      <c r="M752" s="966"/>
      <c r="N752" s="966"/>
      <c r="O752" s="966"/>
      <c r="P752" s="966"/>
      <c r="Q752" s="966"/>
      <c r="R752" s="966"/>
      <c r="S752" s="967"/>
    </row>
    <row r="753" spans="1:19" s="5" customFormat="1" x14ac:dyDescent="0.2">
      <c r="A753" s="19">
        <v>0</v>
      </c>
      <c r="B753" s="19">
        <v>0</v>
      </c>
      <c r="C753" s="19">
        <v>0</v>
      </c>
      <c r="D753" s="19">
        <v>0</v>
      </c>
      <c r="E753" s="19">
        <v>0</v>
      </c>
      <c r="F753" s="19">
        <v>0</v>
      </c>
      <c r="G753" s="19">
        <v>0</v>
      </c>
      <c r="H753" s="19">
        <v>0</v>
      </c>
      <c r="I753" s="19">
        <v>0</v>
      </c>
      <c r="J753" s="19">
        <v>0</v>
      </c>
      <c r="K753" s="19">
        <v>0</v>
      </c>
      <c r="L753" s="19">
        <v>0</v>
      </c>
      <c r="M753" s="19">
        <v>0</v>
      </c>
      <c r="N753" s="19">
        <v>0</v>
      </c>
      <c r="O753" s="19">
        <v>0</v>
      </c>
      <c r="P753" s="19">
        <v>0</v>
      </c>
      <c r="Q753" s="19">
        <v>0</v>
      </c>
      <c r="R753" s="19">
        <v>0</v>
      </c>
      <c r="S753" s="19">
        <v>0</v>
      </c>
    </row>
    <row r="754" spans="1:19" x14ac:dyDescent="0.2">
      <c r="A754" s="965" t="s">
        <v>79</v>
      </c>
      <c r="B754" s="966"/>
      <c r="C754" s="966"/>
      <c r="D754" s="966"/>
      <c r="E754" s="966"/>
      <c r="F754" s="966"/>
      <c r="G754" s="966"/>
      <c r="H754" s="966"/>
      <c r="I754" s="966"/>
      <c r="J754" s="966"/>
      <c r="K754" s="966"/>
      <c r="L754" s="966"/>
      <c r="M754" s="966"/>
      <c r="N754" s="966"/>
      <c r="O754" s="966"/>
      <c r="P754" s="966"/>
      <c r="Q754" s="966"/>
      <c r="R754" s="966"/>
      <c r="S754" s="967"/>
    </row>
    <row r="755" spans="1:19" s="5" customFormat="1" x14ac:dyDescent="0.2">
      <c r="A755" s="19">
        <v>0</v>
      </c>
      <c r="B755" s="19">
        <v>0</v>
      </c>
      <c r="C755" s="19">
        <v>0</v>
      </c>
      <c r="D755" s="19">
        <v>0</v>
      </c>
      <c r="E755" s="19">
        <v>0</v>
      </c>
      <c r="F755" s="19">
        <v>0</v>
      </c>
      <c r="G755" s="19">
        <v>0</v>
      </c>
      <c r="H755" s="19">
        <v>0</v>
      </c>
      <c r="I755" s="19">
        <v>0</v>
      </c>
      <c r="J755" s="19">
        <v>0</v>
      </c>
      <c r="K755" s="19">
        <v>0</v>
      </c>
      <c r="L755" s="19">
        <v>0</v>
      </c>
      <c r="M755" s="19">
        <v>0</v>
      </c>
      <c r="N755" s="19">
        <v>0</v>
      </c>
      <c r="O755" s="19">
        <v>0</v>
      </c>
      <c r="P755" s="19">
        <v>0</v>
      </c>
      <c r="Q755" s="19">
        <v>0</v>
      </c>
      <c r="R755" s="19">
        <v>0</v>
      </c>
      <c r="S755" s="19">
        <v>0</v>
      </c>
    </row>
    <row r="756" spans="1:19" x14ac:dyDescent="0.2">
      <c r="A756" s="965" t="s">
        <v>80</v>
      </c>
      <c r="B756" s="966"/>
      <c r="C756" s="966"/>
      <c r="D756" s="966"/>
      <c r="E756" s="966"/>
      <c r="F756" s="966"/>
      <c r="G756" s="966"/>
      <c r="H756" s="966"/>
      <c r="I756" s="966"/>
      <c r="J756" s="966"/>
      <c r="K756" s="966"/>
      <c r="L756" s="966"/>
      <c r="M756" s="966"/>
      <c r="N756" s="966"/>
      <c r="O756" s="966"/>
      <c r="P756" s="966"/>
      <c r="Q756" s="966"/>
      <c r="R756" s="966"/>
      <c r="S756" s="967"/>
    </row>
    <row r="757" spans="1:19" s="5" customFormat="1" x14ac:dyDescent="0.2">
      <c r="A757" s="19">
        <v>0</v>
      </c>
      <c r="B757" s="19">
        <v>0</v>
      </c>
      <c r="C757" s="19">
        <v>0</v>
      </c>
      <c r="D757" s="19">
        <v>0</v>
      </c>
      <c r="E757" s="19">
        <v>0</v>
      </c>
      <c r="F757" s="19">
        <v>0</v>
      </c>
      <c r="G757" s="19">
        <v>0</v>
      </c>
      <c r="H757" s="19">
        <v>0</v>
      </c>
      <c r="I757" s="19">
        <v>0</v>
      </c>
      <c r="J757" s="19">
        <v>0</v>
      </c>
      <c r="K757" s="19">
        <v>0</v>
      </c>
      <c r="L757" s="19">
        <v>0</v>
      </c>
      <c r="M757" s="19">
        <v>0</v>
      </c>
      <c r="N757" s="19">
        <v>0</v>
      </c>
      <c r="O757" s="19">
        <v>0</v>
      </c>
      <c r="P757" s="19">
        <v>0</v>
      </c>
      <c r="Q757" s="19">
        <v>0</v>
      </c>
      <c r="R757" s="19">
        <v>0</v>
      </c>
      <c r="S757" s="19">
        <v>0</v>
      </c>
    </row>
    <row r="758" spans="1:19" x14ac:dyDescent="0.2">
      <c r="A758" s="846" t="s">
        <v>181</v>
      </c>
      <c r="B758" s="846"/>
      <c r="C758" s="846"/>
      <c r="D758" s="846"/>
      <c r="E758" s="846"/>
      <c r="F758" s="846"/>
      <c r="G758" s="846"/>
      <c r="H758" s="846"/>
      <c r="I758" s="846"/>
      <c r="J758" s="846"/>
      <c r="K758" s="846"/>
      <c r="L758" s="846"/>
      <c r="M758" s="846"/>
      <c r="N758" s="846"/>
      <c r="O758" s="846"/>
      <c r="P758" s="846"/>
      <c r="Q758" s="846"/>
      <c r="R758" s="846"/>
      <c r="S758" s="847"/>
    </row>
    <row r="759" spans="1:19" x14ac:dyDescent="0.2">
      <c r="A759" s="28">
        <f>SUM(A757,A755,A753,A751,A749,A747,A745,A743,A741,A739,A737,A735)</f>
        <v>0</v>
      </c>
      <c r="B759" s="436">
        <f t="shared" ref="B759:S759" si="18">SUM(B757,B755,B753,B751,B749,B747,B745,B743,B741,B739,B737,B735)</f>
        <v>0</v>
      </c>
      <c r="C759" s="436">
        <f t="shared" si="18"/>
        <v>0</v>
      </c>
      <c r="D759" s="436">
        <f t="shared" si="18"/>
        <v>0</v>
      </c>
      <c r="E759" s="436">
        <f t="shared" si="18"/>
        <v>0</v>
      </c>
      <c r="F759" s="436">
        <f t="shared" si="18"/>
        <v>0</v>
      </c>
      <c r="G759" s="436">
        <f t="shared" si="18"/>
        <v>0</v>
      </c>
      <c r="H759" s="436">
        <f t="shared" si="18"/>
        <v>0</v>
      </c>
      <c r="I759" s="436">
        <f t="shared" si="18"/>
        <v>0</v>
      </c>
      <c r="J759" s="436">
        <f t="shared" si="18"/>
        <v>0</v>
      </c>
      <c r="K759" s="436">
        <f t="shared" si="18"/>
        <v>0</v>
      </c>
      <c r="L759" s="436">
        <f t="shared" si="18"/>
        <v>0</v>
      </c>
      <c r="M759" s="436">
        <f t="shared" si="18"/>
        <v>0</v>
      </c>
      <c r="N759" s="436">
        <f t="shared" si="18"/>
        <v>0</v>
      </c>
      <c r="O759" s="436">
        <f t="shared" si="18"/>
        <v>0</v>
      </c>
      <c r="P759" s="436">
        <f t="shared" si="18"/>
        <v>0</v>
      </c>
      <c r="Q759" s="436">
        <f t="shared" si="18"/>
        <v>0</v>
      </c>
      <c r="R759" s="436">
        <f t="shared" si="18"/>
        <v>0</v>
      </c>
      <c r="S759" s="436">
        <f t="shared" si="18"/>
        <v>0</v>
      </c>
    </row>
    <row r="760" spans="1:19" x14ac:dyDescent="0.2">
      <c r="A760" s="5"/>
      <c r="B760" s="5"/>
      <c r="C760" s="5"/>
      <c r="D760" s="5"/>
      <c r="E760" s="5"/>
      <c r="F760" s="5"/>
      <c r="G760" s="5"/>
      <c r="H760" s="5"/>
      <c r="I760" s="5"/>
      <c r="J760" s="5"/>
      <c r="K760" s="5"/>
      <c r="L760" s="5"/>
      <c r="M760" s="5"/>
      <c r="N760" s="5"/>
      <c r="O760" s="5"/>
      <c r="P760" s="5"/>
      <c r="Q760" s="5"/>
      <c r="R760" s="5"/>
      <c r="S760" s="5"/>
    </row>
    <row r="761" spans="1:19" ht="22.5" customHeight="1" x14ac:dyDescent="0.2">
      <c r="A761" s="854" t="s">
        <v>470</v>
      </c>
      <c r="B761" s="855"/>
      <c r="C761" s="855"/>
      <c r="D761" s="855"/>
      <c r="E761" s="855"/>
      <c r="F761" s="855"/>
      <c r="G761" s="855"/>
      <c r="H761" s="855"/>
      <c r="I761" s="855"/>
      <c r="J761" s="855"/>
      <c r="K761" s="855"/>
      <c r="L761" s="855"/>
      <c r="M761" s="855"/>
      <c r="N761" s="855"/>
      <c r="O761" s="855"/>
      <c r="P761" s="855"/>
      <c r="Q761" s="855"/>
      <c r="R761" s="855"/>
      <c r="S761" s="856"/>
    </row>
    <row r="762" spans="1:19" x14ac:dyDescent="0.2">
      <c r="A762" s="833" t="s">
        <v>173</v>
      </c>
      <c r="B762" s="957"/>
      <c r="C762" s="957"/>
      <c r="D762" s="957"/>
      <c r="E762" s="957"/>
      <c r="F762" s="957"/>
      <c r="G762" s="957"/>
      <c r="H762" s="957"/>
      <c r="I762" s="957"/>
      <c r="J762" s="957"/>
      <c r="K762" s="957"/>
      <c r="L762" s="957"/>
      <c r="M762" s="957"/>
      <c r="N762" s="957"/>
      <c r="O762" s="957"/>
      <c r="P762" s="957"/>
      <c r="Q762" s="957"/>
      <c r="R762" s="957"/>
      <c r="S762" s="958"/>
    </row>
    <row r="763" spans="1:19" x14ac:dyDescent="0.2">
      <c r="A763" s="833" t="s">
        <v>83</v>
      </c>
      <c r="B763" s="834"/>
      <c r="C763" s="834"/>
      <c r="D763" s="834"/>
      <c r="E763" s="834"/>
      <c r="F763" s="834"/>
      <c r="G763" s="834"/>
      <c r="H763" s="834"/>
      <c r="I763" s="834"/>
      <c r="J763" s="834"/>
      <c r="K763" s="834"/>
      <c r="L763" s="834"/>
      <c r="M763" s="834"/>
      <c r="N763" s="834"/>
      <c r="O763" s="834"/>
      <c r="P763" s="834"/>
      <c r="Q763" s="834"/>
      <c r="R763" s="834"/>
      <c r="S763" s="835"/>
    </row>
    <row r="764" spans="1:19" x14ac:dyDescent="0.2">
      <c r="A764" s="833" t="s">
        <v>315</v>
      </c>
      <c r="B764" s="834"/>
      <c r="C764" s="834"/>
      <c r="D764" s="834"/>
      <c r="E764" s="834"/>
      <c r="F764" s="834"/>
      <c r="G764" s="834"/>
      <c r="H764" s="834"/>
      <c r="I764" s="834"/>
      <c r="J764" s="834"/>
      <c r="K764" s="834"/>
      <c r="L764" s="834"/>
      <c r="M764" s="834"/>
      <c r="N764" s="834"/>
      <c r="O764" s="834"/>
      <c r="P764" s="834"/>
      <c r="Q764" s="834"/>
      <c r="R764" s="834"/>
      <c r="S764" s="835"/>
    </row>
    <row r="765" spans="1:19" x14ac:dyDescent="0.2">
      <c r="A765" s="833" t="s">
        <v>433</v>
      </c>
      <c r="B765" s="834"/>
      <c r="C765" s="834"/>
      <c r="D765" s="834"/>
      <c r="E765" s="834"/>
      <c r="F765" s="834"/>
      <c r="G765" s="834"/>
      <c r="H765" s="834"/>
      <c r="I765" s="834"/>
      <c r="J765" s="834"/>
      <c r="K765" s="834"/>
      <c r="L765" s="834"/>
      <c r="M765" s="834"/>
      <c r="N765" s="834"/>
      <c r="O765" s="834"/>
      <c r="P765" s="834"/>
      <c r="Q765" s="834"/>
      <c r="R765" s="834"/>
      <c r="S765" s="835"/>
    </row>
    <row r="766" spans="1:19" x14ac:dyDescent="0.2">
      <c r="A766" s="833" t="s">
        <v>434</v>
      </c>
      <c r="B766" s="834"/>
      <c r="C766" s="834"/>
      <c r="D766" s="834"/>
      <c r="E766" s="834"/>
      <c r="F766" s="834"/>
      <c r="G766" s="834"/>
      <c r="H766" s="834"/>
      <c r="I766" s="834"/>
      <c r="J766" s="834"/>
      <c r="K766" s="834"/>
      <c r="L766" s="834"/>
      <c r="M766" s="834"/>
      <c r="N766" s="834"/>
      <c r="O766" s="834"/>
      <c r="P766" s="834"/>
      <c r="Q766" s="834"/>
      <c r="R766" s="834"/>
      <c r="S766" s="835"/>
    </row>
    <row r="767" spans="1:19" x14ac:dyDescent="0.2">
      <c r="A767" s="833" t="s">
        <v>435</v>
      </c>
      <c r="B767" s="834"/>
      <c r="C767" s="834"/>
      <c r="D767" s="834"/>
      <c r="E767" s="834"/>
      <c r="F767" s="834"/>
      <c r="G767" s="834"/>
      <c r="H767" s="834"/>
      <c r="I767" s="834"/>
      <c r="J767" s="834"/>
      <c r="K767" s="834"/>
      <c r="L767" s="834"/>
      <c r="M767" s="834"/>
      <c r="N767" s="834"/>
      <c r="O767" s="834"/>
      <c r="P767" s="834"/>
      <c r="Q767" s="834"/>
      <c r="R767" s="834"/>
      <c r="S767" s="835"/>
    </row>
    <row r="768" spans="1:19" x14ac:dyDescent="0.2">
      <c r="A768" s="833" t="s">
        <v>436</v>
      </c>
      <c r="B768" s="834"/>
      <c r="C768" s="834"/>
      <c r="D768" s="834"/>
      <c r="E768" s="834"/>
      <c r="F768" s="834"/>
      <c r="G768" s="834"/>
      <c r="H768" s="834"/>
      <c r="I768" s="834"/>
      <c r="J768" s="834"/>
      <c r="K768" s="834"/>
      <c r="L768" s="834"/>
      <c r="M768" s="834"/>
      <c r="N768" s="834"/>
      <c r="O768" s="834"/>
      <c r="P768" s="834"/>
      <c r="Q768" s="834"/>
      <c r="R768" s="834"/>
      <c r="S768" s="835"/>
    </row>
    <row r="769" spans="1:19" x14ac:dyDescent="0.2">
      <c r="A769" s="833" t="s">
        <v>200</v>
      </c>
      <c r="B769" s="834"/>
      <c r="C769" s="834"/>
      <c r="D769" s="834"/>
      <c r="E769" s="834"/>
      <c r="F769" s="834"/>
      <c r="G769" s="834"/>
      <c r="H769" s="834"/>
      <c r="I769" s="834"/>
      <c r="J769" s="834"/>
      <c r="K769" s="834"/>
      <c r="L769" s="834"/>
      <c r="M769" s="834"/>
      <c r="N769" s="834"/>
      <c r="O769" s="834"/>
      <c r="P769" s="834"/>
      <c r="Q769" s="834"/>
      <c r="R769" s="834"/>
      <c r="S769" s="835"/>
    </row>
    <row r="770" spans="1:19" x14ac:dyDescent="0.2">
      <c r="A770" s="836" t="s">
        <v>437</v>
      </c>
      <c r="B770" s="837"/>
      <c r="C770" s="837"/>
      <c r="D770" s="837"/>
      <c r="E770" s="837"/>
      <c r="F770" s="837"/>
      <c r="G770" s="837"/>
      <c r="H770" s="837"/>
      <c r="I770" s="837"/>
      <c r="J770" s="837"/>
      <c r="K770" s="837"/>
      <c r="L770" s="837"/>
      <c r="M770" s="837"/>
      <c r="N770" s="837"/>
      <c r="O770" s="837"/>
      <c r="P770" s="837"/>
      <c r="Q770" s="837"/>
      <c r="R770" s="837"/>
      <c r="S770" s="838"/>
    </row>
    <row r="771" spans="1:19" ht="30" customHeight="1" x14ac:dyDescent="0.2">
      <c r="A771" s="831" t="s">
        <v>41</v>
      </c>
      <c r="B771" s="831"/>
      <c r="C771" s="831"/>
      <c r="D771" s="831" t="s">
        <v>42</v>
      </c>
      <c r="E771" s="831"/>
      <c r="F771" s="831" t="s">
        <v>43</v>
      </c>
      <c r="G771" s="831"/>
      <c r="H771" s="831"/>
      <c r="I771" s="831" t="s">
        <v>44</v>
      </c>
      <c r="J771" s="831"/>
      <c r="K771" s="827" t="s">
        <v>45</v>
      </c>
      <c r="L771" s="839"/>
      <c r="M771" s="839"/>
      <c r="N771" s="840"/>
      <c r="O771" s="841" t="s">
        <v>46</v>
      </c>
      <c r="P771" s="841"/>
      <c r="Q771" s="842"/>
      <c r="R771" s="831" t="s">
        <v>47</v>
      </c>
      <c r="S771" s="831"/>
    </row>
    <row r="772" spans="1:19" ht="27.75" customHeight="1" x14ac:dyDescent="0.2">
      <c r="A772" s="1506" t="s">
        <v>48</v>
      </c>
      <c r="B772" s="1506" t="s">
        <v>49</v>
      </c>
      <c r="C772" s="1506" t="s">
        <v>321</v>
      </c>
      <c r="D772" s="1506" t="s">
        <v>51</v>
      </c>
      <c r="E772" s="1506" t="s">
        <v>52</v>
      </c>
      <c r="F772" s="1509" t="s">
        <v>53</v>
      </c>
      <c r="G772" s="1510"/>
      <c r="H772" s="1511"/>
      <c r="I772" s="1506" t="s">
        <v>54</v>
      </c>
      <c r="J772" s="1506" t="s">
        <v>55</v>
      </c>
      <c r="K772" s="1509" t="s">
        <v>56</v>
      </c>
      <c r="L772" s="1511"/>
      <c r="M772" s="1509" t="s">
        <v>57</v>
      </c>
      <c r="N772" s="1511"/>
      <c r="O772" s="1506" t="s">
        <v>58</v>
      </c>
      <c r="P772" s="1506" t="s">
        <v>59</v>
      </c>
      <c r="Q772" s="1506" t="s">
        <v>60</v>
      </c>
      <c r="R772" s="1506" t="s">
        <v>61</v>
      </c>
      <c r="S772" s="1506" t="s">
        <v>62</v>
      </c>
    </row>
    <row r="773" spans="1:19" ht="51.75" customHeight="1" x14ac:dyDescent="0.2">
      <c r="A773" s="1507"/>
      <c r="B773" s="1507"/>
      <c r="C773" s="1512"/>
      <c r="D773" s="1507"/>
      <c r="E773" s="1507"/>
      <c r="F773" s="66" t="s">
        <v>63</v>
      </c>
      <c r="G773" s="66" t="s">
        <v>64</v>
      </c>
      <c r="H773" s="66" t="s">
        <v>65</v>
      </c>
      <c r="I773" s="1507"/>
      <c r="J773" s="1507"/>
      <c r="K773" s="67" t="s">
        <v>66</v>
      </c>
      <c r="L773" s="67" t="s">
        <v>67</v>
      </c>
      <c r="M773" s="67" t="s">
        <v>68</v>
      </c>
      <c r="N773" s="67" t="s">
        <v>67</v>
      </c>
      <c r="O773" s="1507"/>
      <c r="P773" s="1507"/>
      <c r="Q773" s="1507"/>
      <c r="R773" s="1507"/>
      <c r="S773" s="1507"/>
    </row>
    <row r="774" spans="1:19" x14ac:dyDescent="0.2">
      <c r="A774" s="826" t="s">
        <v>69</v>
      </c>
      <c r="B774" s="826"/>
      <c r="C774" s="826"/>
      <c r="D774" s="826"/>
      <c r="E774" s="826"/>
      <c r="F774" s="826"/>
      <c r="G774" s="826"/>
      <c r="H774" s="826"/>
      <c r="I774" s="826"/>
      <c r="J774" s="826"/>
      <c r="K774" s="826"/>
      <c r="L774" s="826"/>
      <c r="M774" s="826"/>
      <c r="N774" s="826"/>
      <c r="O774" s="826"/>
      <c r="P774" s="826"/>
      <c r="Q774" s="826"/>
      <c r="R774" s="826"/>
      <c r="S774" s="826"/>
    </row>
    <row r="775" spans="1:19" s="47" customFormat="1" x14ac:dyDescent="0.2">
      <c r="A775" s="19">
        <v>0</v>
      </c>
      <c r="B775" s="19">
        <v>0</v>
      </c>
      <c r="C775" s="19">
        <v>0</v>
      </c>
      <c r="D775" s="19">
        <v>0</v>
      </c>
      <c r="E775" s="19">
        <v>0</v>
      </c>
      <c r="F775" s="19">
        <v>0</v>
      </c>
      <c r="G775" s="19">
        <v>0</v>
      </c>
      <c r="H775" s="19">
        <v>0</v>
      </c>
      <c r="I775" s="19">
        <v>0</v>
      </c>
      <c r="J775" s="19">
        <v>0</v>
      </c>
      <c r="K775" s="19">
        <v>0</v>
      </c>
      <c r="L775" s="19">
        <v>0</v>
      </c>
      <c r="M775" s="19">
        <v>0</v>
      </c>
      <c r="N775" s="19">
        <v>0</v>
      </c>
      <c r="O775" s="19">
        <v>0</v>
      </c>
      <c r="P775" s="19">
        <v>0</v>
      </c>
      <c r="Q775" s="19">
        <v>0</v>
      </c>
      <c r="R775" s="19">
        <v>0</v>
      </c>
      <c r="S775" s="19">
        <v>0</v>
      </c>
    </row>
    <row r="776" spans="1:19" x14ac:dyDescent="0.2">
      <c r="A776" s="826" t="s">
        <v>70</v>
      </c>
      <c r="B776" s="826"/>
      <c r="C776" s="826"/>
      <c r="D776" s="826"/>
      <c r="E776" s="826"/>
      <c r="F776" s="826"/>
      <c r="G776" s="826"/>
      <c r="H776" s="826"/>
      <c r="I776" s="826"/>
      <c r="J776" s="826"/>
      <c r="K776" s="826"/>
      <c r="L776" s="826"/>
      <c r="M776" s="826"/>
      <c r="N776" s="826"/>
      <c r="O776" s="826"/>
      <c r="P776" s="826"/>
      <c r="Q776" s="826"/>
      <c r="R776" s="826"/>
      <c r="S776" s="826"/>
    </row>
    <row r="777" spans="1:19" s="369" customFormat="1" x14ac:dyDescent="0.2">
      <c r="A777" s="19">
        <v>0</v>
      </c>
      <c r="B777" s="19">
        <v>0</v>
      </c>
      <c r="C777" s="19">
        <v>0</v>
      </c>
      <c r="D777" s="19">
        <v>0</v>
      </c>
      <c r="E777" s="19">
        <v>0</v>
      </c>
      <c r="F777" s="19">
        <v>0</v>
      </c>
      <c r="G777" s="19">
        <v>0</v>
      </c>
      <c r="H777" s="19">
        <v>0</v>
      </c>
      <c r="I777" s="19">
        <v>0</v>
      </c>
      <c r="J777" s="19">
        <v>0</v>
      </c>
      <c r="K777" s="19">
        <v>0</v>
      </c>
      <c r="L777" s="19">
        <v>0</v>
      </c>
      <c r="M777" s="19">
        <v>0</v>
      </c>
      <c r="N777" s="19">
        <v>0</v>
      </c>
      <c r="O777" s="19">
        <v>0</v>
      </c>
      <c r="P777" s="19">
        <v>0</v>
      </c>
      <c r="Q777" s="19">
        <v>0</v>
      </c>
      <c r="R777" s="19">
        <v>0</v>
      </c>
      <c r="S777" s="19">
        <v>0</v>
      </c>
    </row>
    <row r="778" spans="1:19" x14ac:dyDescent="0.2">
      <c r="A778" s="826" t="s">
        <v>71</v>
      </c>
      <c r="B778" s="826"/>
      <c r="C778" s="826"/>
      <c r="D778" s="826"/>
      <c r="E778" s="826"/>
      <c r="F778" s="826"/>
      <c r="G778" s="826"/>
      <c r="H778" s="826"/>
      <c r="I778" s="826"/>
      <c r="J778" s="826"/>
      <c r="K778" s="826"/>
      <c r="L778" s="826"/>
      <c r="M778" s="826"/>
      <c r="N778" s="826"/>
      <c r="O778" s="826"/>
      <c r="P778" s="826"/>
      <c r="Q778" s="826"/>
      <c r="R778" s="826"/>
      <c r="S778" s="826"/>
    </row>
    <row r="779" spans="1:19" s="483" customFormat="1" x14ac:dyDescent="0.2">
      <c r="A779" s="19">
        <v>0</v>
      </c>
      <c r="B779" s="19">
        <v>0</v>
      </c>
      <c r="C779" s="19">
        <v>0</v>
      </c>
      <c r="D779" s="19">
        <v>0</v>
      </c>
      <c r="E779" s="19">
        <v>0</v>
      </c>
      <c r="F779" s="19">
        <v>0</v>
      </c>
      <c r="G779" s="19">
        <v>0</v>
      </c>
      <c r="H779" s="19">
        <v>0</v>
      </c>
      <c r="I779" s="19">
        <v>0</v>
      </c>
      <c r="J779" s="19">
        <v>0</v>
      </c>
      <c r="K779" s="19">
        <v>0</v>
      </c>
      <c r="L779" s="19">
        <v>0</v>
      </c>
      <c r="M779" s="19">
        <v>0</v>
      </c>
      <c r="N779" s="19">
        <v>0</v>
      </c>
      <c r="O779" s="19">
        <v>0</v>
      </c>
      <c r="P779" s="19">
        <v>0</v>
      </c>
      <c r="Q779" s="19">
        <v>0</v>
      </c>
      <c r="R779" s="19">
        <v>0</v>
      </c>
      <c r="S779" s="19">
        <v>0</v>
      </c>
    </row>
    <row r="780" spans="1:19" x14ac:dyDescent="0.2">
      <c r="A780" s="826" t="s">
        <v>72</v>
      </c>
      <c r="B780" s="826"/>
      <c r="C780" s="826"/>
      <c r="D780" s="826"/>
      <c r="E780" s="826"/>
      <c r="F780" s="826"/>
      <c r="G780" s="826"/>
      <c r="H780" s="826"/>
      <c r="I780" s="826"/>
      <c r="J780" s="826"/>
      <c r="K780" s="826"/>
      <c r="L780" s="826"/>
      <c r="M780" s="826"/>
      <c r="N780" s="826"/>
      <c r="O780" s="826"/>
      <c r="P780" s="826"/>
      <c r="Q780" s="826"/>
      <c r="R780" s="826"/>
      <c r="S780" s="826"/>
    </row>
    <row r="781" spans="1:19" s="549" customFormat="1" x14ac:dyDescent="0.2">
      <c r="A781" s="19">
        <v>0</v>
      </c>
      <c r="B781" s="19">
        <v>0</v>
      </c>
      <c r="C781" s="19">
        <v>0</v>
      </c>
      <c r="D781" s="19">
        <v>0</v>
      </c>
      <c r="E781" s="19">
        <v>0</v>
      </c>
      <c r="F781" s="19">
        <v>0</v>
      </c>
      <c r="G781" s="19">
        <v>0</v>
      </c>
      <c r="H781" s="19">
        <v>0</v>
      </c>
      <c r="I781" s="19">
        <v>0</v>
      </c>
      <c r="J781" s="19">
        <v>0</v>
      </c>
      <c r="K781" s="19">
        <v>0</v>
      </c>
      <c r="L781" s="19">
        <v>0</v>
      </c>
      <c r="M781" s="19">
        <v>0</v>
      </c>
      <c r="N781" s="19">
        <v>0</v>
      </c>
      <c r="O781" s="19">
        <v>0</v>
      </c>
      <c r="P781" s="19">
        <v>0</v>
      </c>
      <c r="Q781" s="19">
        <v>0</v>
      </c>
      <c r="R781" s="19">
        <v>0</v>
      </c>
      <c r="S781" s="19">
        <v>0</v>
      </c>
    </row>
    <row r="782" spans="1:19" x14ac:dyDescent="0.2">
      <c r="A782" s="832" t="s">
        <v>73</v>
      </c>
      <c r="B782" s="832"/>
      <c r="C782" s="832"/>
      <c r="D782" s="832"/>
      <c r="E782" s="832"/>
      <c r="F782" s="832"/>
      <c r="G782" s="832"/>
      <c r="H782" s="832"/>
      <c r="I782" s="832"/>
      <c r="J782" s="832"/>
      <c r="K782" s="832"/>
      <c r="L782" s="832"/>
      <c r="M782" s="832"/>
      <c r="N782" s="832"/>
      <c r="O782" s="832"/>
      <c r="P782" s="832"/>
      <c r="Q782" s="832"/>
      <c r="R782" s="832"/>
      <c r="S782" s="832"/>
    </row>
    <row r="783" spans="1:19" s="670" customFormat="1" x14ac:dyDescent="0.2">
      <c r="A783" s="19">
        <v>0</v>
      </c>
      <c r="B783" s="19">
        <v>0</v>
      </c>
      <c r="C783" s="19">
        <v>0</v>
      </c>
      <c r="D783" s="19">
        <v>0</v>
      </c>
      <c r="E783" s="19">
        <v>0</v>
      </c>
      <c r="F783" s="19">
        <v>0</v>
      </c>
      <c r="G783" s="19">
        <v>0</v>
      </c>
      <c r="H783" s="19">
        <v>0</v>
      </c>
      <c r="I783" s="19">
        <v>0</v>
      </c>
      <c r="J783" s="19">
        <v>0</v>
      </c>
      <c r="K783" s="19">
        <v>0</v>
      </c>
      <c r="L783" s="19">
        <v>0</v>
      </c>
      <c r="M783" s="19">
        <v>0</v>
      </c>
      <c r="N783" s="19">
        <v>0</v>
      </c>
      <c r="O783" s="19">
        <v>0</v>
      </c>
      <c r="P783" s="19">
        <v>0</v>
      </c>
      <c r="Q783" s="19">
        <v>0</v>
      </c>
      <c r="R783" s="19">
        <v>0</v>
      </c>
      <c r="S783" s="19">
        <v>0</v>
      </c>
    </row>
    <row r="784" spans="1:19" x14ac:dyDescent="0.2">
      <c r="A784" s="826" t="s">
        <v>74</v>
      </c>
      <c r="B784" s="826"/>
      <c r="C784" s="826"/>
      <c r="D784" s="826"/>
      <c r="E784" s="826"/>
      <c r="F784" s="826"/>
      <c r="G784" s="826"/>
      <c r="H784" s="826"/>
      <c r="I784" s="826"/>
      <c r="J784" s="826"/>
      <c r="K784" s="826"/>
      <c r="L784" s="826"/>
      <c r="M784" s="826"/>
      <c r="N784" s="826"/>
      <c r="O784" s="826"/>
      <c r="P784" s="826"/>
      <c r="Q784" s="826"/>
      <c r="R784" s="826"/>
      <c r="S784" s="826"/>
    </row>
    <row r="785" spans="1:19" s="670" customFormat="1" x14ac:dyDescent="0.2">
      <c r="A785" s="19">
        <v>0</v>
      </c>
      <c r="B785" s="19">
        <v>0</v>
      </c>
      <c r="C785" s="19">
        <v>0</v>
      </c>
      <c r="D785" s="19">
        <v>0</v>
      </c>
      <c r="E785" s="19">
        <v>0</v>
      </c>
      <c r="F785" s="19">
        <v>0</v>
      </c>
      <c r="G785" s="19">
        <v>0</v>
      </c>
      <c r="H785" s="19">
        <v>0</v>
      </c>
      <c r="I785" s="19">
        <v>0</v>
      </c>
      <c r="J785" s="19">
        <v>0</v>
      </c>
      <c r="K785" s="19">
        <v>0</v>
      </c>
      <c r="L785" s="19">
        <v>0</v>
      </c>
      <c r="M785" s="19">
        <v>0</v>
      </c>
      <c r="N785" s="19">
        <v>0</v>
      </c>
      <c r="O785" s="19">
        <v>0</v>
      </c>
      <c r="P785" s="19">
        <v>0</v>
      </c>
      <c r="Q785" s="19">
        <v>0</v>
      </c>
      <c r="R785" s="19">
        <v>0</v>
      </c>
      <c r="S785" s="19">
        <v>0</v>
      </c>
    </row>
    <row r="786" spans="1:19" x14ac:dyDescent="0.2">
      <c r="A786" s="826" t="s">
        <v>75</v>
      </c>
      <c r="B786" s="826"/>
      <c r="C786" s="826"/>
      <c r="D786" s="826"/>
      <c r="E786" s="826"/>
      <c r="F786" s="826"/>
      <c r="G786" s="826"/>
      <c r="H786" s="826"/>
      <c r="I786" s="826"/>
      <c r="J786" s="826"/>
      <c r="K786" s="826"/>
      <c r="L786" s="826"/>
      <c r="M786" s="826"/>
      <c r="N786" s="826"/>
      <c r="O786" s="826"/>
      <c r="P786" s="826"/>
      <c r="Q786" s="826"/>
      <c r="R786" s="826"/>
      <c r="S786" s="826"/>
    </row>
    <row r="787" spans="1:19" s="670" customFormat="1" x14ac:dyDescent="0.2">
      <c r="A787" s="19">
        <v>0</v>
      </c>
      <c r="B787" s="19">
        <v>0</v>
      </c>
      <c r="C787" s="19">
        <v>0</v>
      </c>
      <c r="D787" s="19">
        <v>0</v>
      </c>
      <c r="E787" s="19">
        <v>0</v>
      </c>
      <c r="F787" s="19">
        <v>0</v>
      </c>
      <c r="G787" s="19">
        <v>0</v>
      </c>
      <c r="H787" s="19">
        <v>0</v>
      </c>
      <c r="I787" s="19">
        <v>0</v>
      </c>
      <c r="J787" s="19">
        <v>0</v>
      </c>
      <c r="K787" s="19">
        <v>0</v>
      </c>
      <c r="L787" s="19">
        <v>0</v>
      </c>
      <c r="M787" s="19">
        <v>0</v>
      </c>
      <c r="N787" s="19">
        <v>0</v>
      </c>
      <c r="O787" s="19">
        <v>0</v>
      </c>
      <c r="P787" s="19">
        <v>0</v>
      </c>
      <c r="Q787" s="19">
        <v>0</v>
      </c>
      <c r="R787" s="19">
        <v>0</v>
      </c>
      <c r="S787" s="19">
        <v>0</v>
      </c>
    </row>
    <row r="788" spans="1:19" x14ac:dyDescent="0.2">
      <c r="A788" s="826" t="s">
        <v>76</v>
      </c>
      <c r="B788" s="826"/>
      <c r="C788" s="826"/>
      <c r="D788" s="826"/>
      <c r="E788" s="826"/>
      <c r="F788" s="826"/>
      <c r="G788" s="826"/>
      <c r="H788" s="826"/>
      <c r="I788" s="826"/>
      <c r="J788" s="826"/>
      <c r="K788" s="826"/>
      <c r="L788" s="826"/>
      <c r="M788" s="826"/>
      <c r="N788" s="826"/>
      <c r="O788" s="826"/>
      <c r="P788" s="826"/>
      <c r="Q788" s="826"/>
      <c r="R788" s="826"/>
      <c r="S788" s="826"/>
    </row>
    <row r="789" spans="1:19" s="5" customFormat="1" x14ac:dyDescent="0.2">
      <c r="A789" s="19">
        <v>0</v>
      </c>
      <c r="B789" s="19">
        <v>0</v>
      </c>
      <c r="C789" s="19">
        <v>0</v>
      </c>
      <c r="D789" s="19">
        <v>0</v>
      </c>
      <c r="E789" s="19">
        <v>0</v>
      </c>
      <c r="F789" s="19">
        <v>0</v>
      </c>
      <c r="G789" s="19">
        <v>0</v>
      </c>
      <c r="H789" s="19">
        <v>0</v>
      </c>
      <c r="I789" s="19">
        <v>0</v>
      </c>
      <c r="J789" s="19">
        <v>0</v>
      </c>
      <c r="K789" s="19">
        <v>0</v>
      </c>
      <c r="L789" s="19">
        <v>0</v>
      </c>
      <c r="M789" s="19">
        <v>0</v>
      </c>
      <c r="N789" s="19">
        <v>0</v>
      </c>
      <c r="O789" s="19">
        <v>0</v>
      </c>
      <c r="P789" s="19">
        <v>0</v>
      </c>
      <c r="Q789" s="19">
        <v>0</v>
      </c>
      <c r="R789" s="19">
        <v>0</v>
      </c>
      <c r="S789" s="19">
        <v>0</v>
      </c>
    </row>
    <row r="790" spans="1:19" x14ac:dyDescent="0.2">
      <c r="A790" s="826" t="s">
        <v>77</v>
      </c>
      <c r="B790" s="826"/>
      <c r="C790" s="826"/>
      <c r="D790" s="826"/>
      <c r="E790" s="826"/>
      <c r="F790" s="826"/>
      <c r="G790" s="826"/>
      <c r="H790" s="826"/>
      <c r="I790" s="826"/>
      <c r="J790" s="826"/>
      <c r="K790" s="826"/>
      <c r="L790" s="826"/>
      <c r="M790" s="826"/>
      <c r="N790" s="826"/>
      <c r="O790" s="826"/>
      <c r="P790" s="826"/>
      <c r="Q790" s="826"/>
      <c r="R790" s="826"/>
      <c r="S790" s="826"/>
    </row>
    <row r="791" spans="1:19" s="5" customFormat="1" x14ac:dyDescent="0.2">
      <c r="A791" s="19">
        <v>0</v>
      </c>
      <c r="B791" s="19">
        <v>0</v>
      </c>
      <c r="C791" s="19">
        <v>0</v>
      </c>
      <c r="D791" s="19">
        <v>0</v>
      </c>
      <c r="E791" s="19">
        <v>0</v>
      </c>
      <c r="F791" s="19">
        <v>0</v>
      </c>
      <c r="G791" s="19">
        <v>0</v>
      </c>
      <c r="H791" s="19">
        <v>0</v>
      </c>
      <c r="I791" s="19">
        <v>0</v>
      </c>
      <c r="J791" s="19">
        <v>0</v>
      </c>
      <c r="K791" s="19">
        <v>0</v>
      </c>
      <c r="L791" s="19">
        <v>0</v>
      </c>
      <c r="M791" s="19">
        <v>0</v>
      </c>
      <c r="N791" s="19">
        <v>0</v>
      </c>
      <c r="O791" s="19">
        <v>0</v>
      </c>
      <c r="P791" s="19">
        <v>0</v>
      </c>
      <c r="Q791" s="19">
        <v>0</v>
      </c>
      <c r="R791" s="19">
        <v>0</v>
      </c>
      <c r="S791" s="19">
        <v>0</v>
      </c>
    </row>
    <row r="792" spans="1:19" x14ac:dyDescent="0.2">
      <c r="A792" s="826" t="s">
        <v>78</v>
      </c>
      <c r="B792" s="826"/>
      <c r="C792" s="826"/>
      <c r="D792" s="826"/>
      <c r="E792" s="826"/>
      <c r="F792" s="826"/>
      <c r="G792" s="826"/>
      <c r="H792" s="826"/>
      <c r="I792" s="826"/>
      <c r="J792" s="826"/>
      <c r="K792" s="826"/>
      <c r="L792" s="826"/>
      <c r="M792" s="826"/>
      <c r="N792" s="826"/>
      <c r="O792" s="826"/>
      <c r="P792" s="826"/>
      <c r="Q792" s="826"/>
      <c r="R792" s="826"/>
      <c r="S792" s="826"/>
    </row>
    <row r="793" spans="1:19" s="5" customFormat="1" x14ac:dyDescent="0.2">
      <c r="A793" s="19">
        <v>0</v>
      </c>
      <c r="B793" s="19">
        <v>0</v>
      </c>
      <c r="C793" s="19">
        <v>0</v>
      </c>
      <c r="D793" s="19">
        <v>0</v>
      </c>
      <c r="E793" s="19">
        <v>0</v>
      </c>
      <c r="F793" s="19">
        <v>0</v>
      </c>
      <c r="G793" s="19">
        <v>0</v>
      </c>
      <c r="H793" s="19">
        <v>0</v>
      </c>
      <c r="I793" s="19">
        <v>0</v>
      </c>
      <c r="J793" s="19">
        <v>0</v>
      </c>
      <c r="K793" s="19">
        <v>0</v>
      </c>
      <c r="L793" s="19">
        <v>0</v>
      </c>
      <c r="M793" s="19">
        <v>0</v>
      </c>
      <c r="N793" s="19">
        <v>0</v>
      </c>
      <c r="O793" s="19">
        <v>0</v>
      </c>
      <c r="P793" s="19">
        <v>0</v>
      </c>
      <c r="Q793" s="19">
        <v>0</v>
      </c>
      <c r="R793" s="19">
        <v>0</v>
      </c>
      <c r="S793" s="19">
        <v>0</v>
      </c>
    </row>
    <row r="794" spans="1:19" x14ac:dyDescent="0.2">
      <c r="A794" s="826" t="s">
        <v>79</v>
      </c>
      <c r="B794" s="826"/>
      <c r="C794" s="826"/>
      <c r="D794" s="826"/>
      <c r="E794" s="826"/>
      <c r="F794" s="826"/>
      <c r="G794" s="826"/>
      <c r="H794" s="826"/>
      <c r="I794" s="826"/>
      <c r="J794" s="826"/>
      <c r="K794" s="826"/>
      <c r="L794" s="826"/>
      <c r="M794" s="826"/>
      <c r="N794" s="826"/>
      <c r="O794" s="826"/>
      <c r="P794" s="826"/>
      <c r="Q794" s="826"/>
      <c r="R794" s="826"/>
      <c r="S794" s="826"/>
    </row>
    <row r="795" spans="1:19" s="5" customFormat="1" x14ac:dyDescent="0.2">
      <c r="A795" s="19">
        <v>0</v>
      </c>
      <c r="B795" s="19">
        <v>0</v>
      </c>
      <c r="C795" s="19">
        <v>0</v>
      </c>
      <c r="D795" s="19">
        <v>0</v>
      </c>
      <c r="E795" s="19">
        <v>0</v>
      </c>
      <c r="F795" s="19">
        <v>0</v>
      </c>
      <c r="G795" s="19">
        <v>0</v>
      </c>
      <c r="H795" s="19">
        <v>0</v>
      </c>
      <c r="I795" s="19">
        <v>0</v>
      </c>
      <c r="J795" s="19">
        <v>0</v>
      </c>
      <c r="K795" s="19">
        <v>0</v>
      </c>
      <c r="L795" s="19">
        <v>0</v>
      </c>
      <c r="M795" s="19">
        <v>0</v>
      </c>
      <c r="N795" s="19">
        <v>0</v>
      </c>
      <c r="O795" s="19">
        <v>0</v>
      </c>
      <c r="P795" s="19">
        <v>0</v>
      </c>
      <c r="Q795" s="19">
        <v>0</v>
      </c>
      <c r="R795" s="19">
        <v>0</v>
      </c>
      <c r="S795" s="19">
        <v>0</v>
      </c>
    </row>
    <row r="796" spans="1:19" x14ac:dyDescent="0.2">
      <c r="A796" s="826" t="s">
        <v>80</v>
      </c>
      <c r="B796" s="826"/>
      <c r="C796" s="826"/>
      <c r="D796" s="826"/>
      <c r="E796" s="826"/>
      <c r="F796" s="826"/>
      <c r="G796" s="826"/>
      <c r="H796" s="826"/>
      <c r="I796" s="826"/>
      <c r="J796" s="826"/>
      <c r="K796" s="826"/>
      <c r="L796" s="826"/>
      <c r="M796" s="826"/>
      <c r="N796" s="826"/>
      <c r="O796" s="826"/>
      <c r="P796" s="826"/>
      <c r="Q796" s="826"/>
      <c r="R796" s="826"/>
      <c r="S796" s="826"/>
    </row>
    <row r="797" spans="1:19" s="5" customFormat="1" x14ac:dyDescent="0.2">
      <c r="A797" s="19">
        <v>0</v>
      </c>
      <c r="B797" s="19">
        <v>0</v>
      </c>
      <c r="C797" s="19">
        <v>0</v>
      </c>
      <c r="D797" s="19">
        <v>0</v>
      </c>
      <c r="E797" s="19">
        <v>0</v>
      </c>
      <c r="F797" s="19">
        <v>0</v>
      </c>
      <c r="G797" s="19">
        <v>0</v>
      </c>
      <c r="H797" s="19">
        <v>0</v>
      </c>
      <c r="I797" s="19">
        <v>0</v>
      </c>
      <c r="J797" s="19">
        <v>0</v>
      </c>
      <c r="K797" s="19">
        <v>0</v>
      </c>
      <c r="L797" s="19">
        <v>0</v>
      </c>
      <c r="M797" s="19">
        <v>0</v>
      </c>
      <c r="N797" s="19">
        <v>0</v>
      </c>
      <c r="O797" s="19">
        <v>0</v>
      </c>
      <c r="P797" s="19">
        <v>0</v>
      </c>
      <c r="Q797" s="19">
        <v>0</v>
      </c>
      <c r="R797" s="19">
        <v>0</v>
      </c>
      <c r="S797" s="19">
        <v>0</v>
      </c>
    </row>
    <row r="798" spans="1:19" x14ac:dyDescent="0.2">
      <c r="A798" s="846" t="s">
        <v>181</v>
      </c>
      <c r="B798" s="846"/>
      <c r="C798" s="846"/>
      <c r="D798" s="846"/>
      <c r="E798" s="846"/>
      <c r="F798" s="846"/>
      <c r="G798" s="846"/>
      <c r="H798" s="846"/>
      <c r="I798" s="846"/>
      <c r="J798" s="846"/>
      <c r="K798" s="846"/>
      <c r="L798" s="846"/>
      <c r="M798" s="846"/>
      <c r="N798" s="846"/>
      <c r="O798" s="846"/>
      <c r="P798" s="846"/>
      <c r="Q798" s="846"/>
      <c r="R798" s="846"/>
      <c r="S798" s="847"/>
    </row>
    <row r="799" spans="1:19" x14ac:dyDescent="0.2">
      <c r="A799" s="28">
        <f>SUM(A797,A795,A793,A791,A789,A787,A785,A783,A781,A779,A777,A775)</f>
        <v>0</v>
      </c>
      <c r="B799" s="436">
        <f t="shared" ref="B799:S799" si="19">SUM(B797,B795,B793,B791,B789,B787,B785,B783,B781,B779,B777,B775)</f>
        <v>0</v>
      </c>
      <c r="C799" s="436">
        <f t="shared" si="19"/>
        <v>0</v>
      </c>
      <c r="D799" s="436">
        <f t="shared" si="19"/>
        <v>0</v>
      </c>
      <c r="E799" s="436">
        <f t="shared" si="19"/>
        <v>0</v>
      </c>
      <c r="F799" s="436">
        <f t="shared" si="19"/>
        <v>0</v>
      </c>
      <c r="G799" s="436">
        <f t="shared" si="19"/>
        <v>0</v>
      </c>
      <c r="H799" s="436">
        <f t="shared" si="19"/>
        <v>0</v>
      </c>
      <c r="I799" s="436">
        <f t="shared" si="19"/>
        <v>0</v>
      </c>
      <c r="J799" s="436">
        <f t="shared" si="19"/>
        <v>0</v>
      </c>
      <c r="K799" s="436">
        <f t="shared" si="19"/>
        <v>0</v>
      </c>
      <c r="L799" s="436">
        <f t="shared" si="19"/>
        <v>0</v>
      </c>
      <c r="M799" s="436">
        <f t="shared" si="19"/>
        <v>0</v>
      </c>
      <c r="N799" s="436">
        <f t="shared" si="19"/>
        <v>0</v>
      </c>
      <c r="O799" s="436">
        <f t="shared" si="19"/>
        <v>0</v>
      </c>
      <c r="P799" s="436">
        <f t="shared" si="19"/>
        <v>0</v>
      </c>
      <c r="Q799" s="436">
        <f t="shared" si="19"/>
        <v>0</v>
      </c>
      <c r="R799" s="436">
        <f t="shared" si="19"/>
        <v>0</v>
      </c>
      <c r="S799" s="436">
        <f t="shared" si="19"/>
        <v>0</v>
      </c>
    </row>
    <row r="800" spans="1:19" x14ac:dyDescent="0.2">
      <c r="A800" s="5"/>
      <c r="B800" s="5"/>
      <c r="C800" s="5"/>
      <c r="D800" s="5"/>
      <c r="E800" s="5"/>
      <c r="F800" s="5"/>
      <c r="G800" s="5"/>
      <c r="H800" s="5"/>
      <c r="I800" s="5"/>
      <c r="J800" s="5"/>
      <c r="K800" s="5"/>
      <c r="L800" s="5"/>
      <c r="M800" s="5"/>
      <c r="N800" s="5"/>
      <c r="O800" s="5"/>
      <c r="P800" s="5"/>
      <c r="Q800" s="5"/>
      <c r="R800" s="5"/>
      <c r="S800" s="5"/>
    </row>
    <row r="801" spans="1:19" ht="21" customHeight="1" x14ac:dyDescent="0.2">
      <c r="A801" s="854" t="s">
        <v>471</v>
      </c>
      <c r="B801" s="855"/>
      <c r="C801" s="855"/>
      <c r="D801" s="855"/>
      <c r="E801" s="855"/>
      <c r="F801" s="855"/>
      <c r="G801" s="855"/>
      <c r="H801" s="855"/>
      <c r="I801" s="855"/>
      <c r="J801" s="855"/>
      <c r="K801" s="855"/>
      <c r="L801" s="855"/>
      <c r="M801" s="855"/>
      <c r="N801" s="855"/>
      <c r="O801" s="855"/>
      <c r="P801" s="855"/>
      <c r="Q801" s="855"/>
      <c r="R801" s="855"/>
      <c r="S801" s="856"/>
    </row>
    <row r="802" spans="1:19" x14ac:dyDescent="0.2">
      <c r="A802" s="833" t="s">
        <v>173</v>
      </c>
      <c r="B802" s="957"/>
      <c r="C802" s="957"/>
      <c r="D802" s="957"/>
      <c r="E802" s="957"/>
      <c r="F802" s="957"/>
      <c r="G802" s="957"/>
      <c r="H802" s="957"/>
      <c r="I802" s="957"/>
      <c r="J802" s="957"/>
      <c r="K802" s="957"/>
      <c r="L802" s="957"/>
      <c r="M802" s="957"/>
      <c r="N802" s="957"/>
      <c r="O802" s="957"/>
      <c r="P802" s="957"/>
      <c r="Q802" s="957"/>
      <c r="R802" s="957"/>
      <c r="S802" s="958"/>
    </row>
    <row r="803" spans="1:19" x14ac:dyDescent="0.2">
      <c r="A803" s="833" t="s">
        <v>83</v>
      </c>
      <c r="B803" s="834"/>
      <c r="C803" s="834"/>
      <c r="D803" s="834"/>
      <c r="E803" s="834"/>
      <c r="F803" s="834"/>
      <c r="G803" s="834"/>
      <c r="H803" s="834"/>
      <c r="I803" s="834"/>
      <c r="J803" s="834"/>
      <c r="K803" s="834"/>
      <c r="L803" s="834"/>
      <c r="M803" s="834"/>
      <c r="N803" s="834"/>
      <c r="O803" s="834"/>
      <c r="P803" s="834"/>
      <c r="Q803" s="834"/>
      <c r="R803" s="834"/>
      <c r="S803" s="835"/>
    </row>
    <row r="804" spans="1:19" x14ac:dyDescent="0.2">
      <c r="A804" s="833" t="s">
        <v>438</v>
      </c>
      <c r="B804" s="834"/>
      <c r="C804" s="834"/>
      <c r="D804" s="834"/>
      <c r="E804" s="834"/>
      <c r="F804" s="834"/>
      <c r="G804" s="834"/>
      <c r="H804" s="834"/>
      <c r="I804" s="834"/>
      <c r="J804" s="834"/>
      <c r="K804" s="834"/>
      <c r="L804" s="834"/>
      <c r="M804" s="834"/>
      <c r="N804" s="834"/>
      <c r="O804" s="834"/>
      <c r="P804" s="834"/>
      <c r="Q804" s="834"/>
      <c r="R804" s="834"/>
      <c r="S804" s="835"/>
    </row>
    <row r="805" spans="1:19" x14ac:dyDescent="0.2">
      <c r="A805" s="833" t="s">
        <v>439</v>
      </c>
      <c r="B805" s="834"/>
      <c r="C805" s="834"/>
      <c r="D805" s="834"/>
      <c r="E805" s="834"/>
      <c r="F805" s="834"/>
      <c r="G805" s="834"/>
      <c r="H805" s="834"/>
      <c r="I805" s="834"/>
      <c r="J805" s="834"/>
      <c r="K805" s="834"/>
      <c r="L805" s="834"/>
      <c r="M805" s="834"/>
      <c r="N805" s="834"/>
      <c r="O805" s="834"/>
      <c r="P805" s="834"/>
      <c r="Q805" s="834"/>
      <c r="R805" s="834"/>
      <c r="S805" s="835"/>
    </row>
    <row r="806" spans="1:19" x14ac:dyDescent="0.2">
      <c r="A806" s="833" t="s">
        <v>440</v>
      </c>
      <c r="B806" s="834"/>
      <c r="C806" s="834"/>
      <c r="D806" s="834"/>
      <c r="E806" s="834"/>
      <c r="F806" s="834"/>
      <c r="G806" s="834"/>
      <c r="H806" s="834"/>
      <c r="I806" s="834"/>
      <c r="J806" s="834"/>
      <c r="K806" s="834"/>
      <c r="L806" s="834"/>
      <c r="M806" s="834"/>
      <c r="N806" s="834"/>
      <c r="O806" s="834"/>
      <c r="P806" s="834"/>
      <c r="Q806" s="834"/>
      <c r="R806" s="834"/>
      <c r="S806" s="835"/>
    </row>
    <row r="807" spans="1:19" x14ac:dyDescent="0.2">
      <c r="A807" s="833" t="s">
        <v>441</v>
      </c>
      <c r="B807" s="834"/>
      <c r="C807" s="834"/>
      <c r="D807" s="834"/>
      <c r="E807" s="834"/>
      <c r="F807" s="834"/>
      <c r="G807" s="834"/>
      <c r="H807" s="834"/>
      <c r="I807" s="834"/>
      <c r="J807" s="834"/>
      <c r="K807" s="834"/>
      <c r="L807" s="834"/>
      <c r="M807" s="834"/>
      <c r="N807" s="834"/>
      <c r="O807" s="834"/>
      <c r="P807" s="834"/>
      <c r="Q807" s="834"/>
      <c r="R807" s="834"/>
      <c r="S807" s="835"/>
    </row>
    <row r="808" spans="1:19" x14ac:dyDescent="0.2">
      <c r="A808" s="833" t="s">
        <v>442</v>
      </c>
      <c r="B808" s="834"/>
      <c r="C808" s="834"/>
      <c r="D808" s="834"/>
      <c r="E808" s="834"/>
      <c r="F808" s="834"/>
      <c r="G808" s="834"/>
      <c r="H808" s="834"/>
      <c r="I808" s="834"/>
      <c r="J808" s="834"/>
      <c r="K808" s="834"/>
      <c r="L808" s="834"/>
      <c r="M808" s="834"/>
      <c r="N808" s="834"/>
      <c r="O808" s="834"/>
      <c r="P808" s="834"/>
      <c r="Q808" s="834"/>
      <c r="R808" s="834"/>
      <c r="S808" s="835"/>
    </row>
    <row r="809" spans="1:19" x14ac:dyDescent="0.2">
      <c r="A809" s="833" t="s">
        <v>443</v>
      </c>
      <c r="B809" s="834"/>
      <c r="C809" s="834"/>
      <c r="D809" s="834"/>
      <c r="E809" s="834"/>
      <c r="F809" s="834"/>
      <c r="G809" s="834"/>
      <c r="H809" s="834"/>
      <c r="I809" s="834"/>
      <c r="J809" s="834"/>
      <c r="K809" s="834"/>
      <c r="L809" s="834"/>
      <c r="M809" s="834"/>
      <c r="N809" s="834"/>
      <c r="O809" s="834"/>
      <c r="P809" s="834"/>
      <c r="Q809" s="834"/>
      <c r="R809" s="834"/>
      <c r="S809" s="835"/>
    </row>
    <row r="810" spans="1:19" x14ac:dyDescent="0.2">
      <c r="A810" s="836" t="s">
        <v>444</v>
      </c>
      <c r="B810" s="837"/>
      <c r="C810" s="837"/>
      <c r="D810" s="837"/>
      <c r="E810" s="837"/>
      <c r="F810" s="837"/>
      <c r="G810" s="837"/>
      <c r="H810" s="837"/>
      <c r="I810" s="837"/>
      <c r="J810" s="837"/>
      <c r="K810" s="837"/>
      <c r="L810" s="837"/>
      <c r="M810" s="837"/>
      <c r="N810" s="837"/>
      <c r="O810" s="837"/>
      <c r="P810" s="837"/>
      <c r="Q810" s="837"/>
      <c r="R810" s="837"/>
      <c r="S810" s="838"/>
    </row>
    <row r="811" spans="1:19" ht="29.25" customHeight="1" x14ac:dyDescent="0.2">
      <c r="A811" s="831" t="s">
        <v>41</v>
      </c>
      <c r="B811" s="831"/>
      <c r="C811" s="831"/>
      <c r="D811" s="831" t="s">
        <v>42</v>
      </c>
      <c r="E811" s="831"/>
      <c r="F811" s="831" t="s">
        <v>43</v>
      </c>
      <c r="G811" s="831"/>
      <c r="H811" s="831"/>
      <c r="I811" s="831" t="s">
        <v>44</v>
      </c>
      <c r="J811" s="831"/>
      <c r="K811" s="827" t="s">
        <v>45</v>
      </c>
      <c r="L811" s="839"/>
      <c r="M811" s="839"/>
      <c r="N811" s="840"/>
      <c r="O811" s="841" t="s">
        <v>46</v>
      </c>
      <c r="P811" s="841"/>
      <c r="Q811" s="842"/>
      <c r="R811" s="831" t="s">
        <v>47</v>
      </c>
      <c r="S811" s="831"/>
    </row>
    <row r="812" spans="1:19" ht="24" customHeight="1" x14ac:dyDescent="0.2">
      <c r="A812" s="1506" t="s">
        <v>48</v>
      </c>
      <c r="B812" s="1506" t="s">
        <v>49</v>
      </c>
      <c r="C812" s="1506" t="s">
        <v>321</v>
      </c>
      <c r="D812" s="1506" t="s">
        <v>51</v>
      </c>
      <c r="E812" s="1506" t="s">
        <v>52</v>
      </c>
      <c r="F812" s="1509" t="s">
        <v>53</v>
      </c>
      <c r="G812" s="1510"/>
      <c r="H812" s="1511"/>
      <c r="I812" s="1506" t="s">
        <v>54</v>
      </c>
      <c r="J812" s="1506" t="s">
        <v>55</v>
      </c>
      <c r="K812" s="1509" t="s">
        <v>56</v>
      </c>
      <c r="L812" s="1511"/>
      <c r="M812" s="1509" t="s">
        <v>57</v>
      </c>
      <c r="N812" s="1511"/>
      <c r="O812" s="1506" t="s">
        <v>58</v>
      </c>
      <c r="P812" s="1506" t="s">
        <v>59</v>
      </c>
      <c r="Q812" s="1506" t="s">
        <v>60</v>
      </c>
      <c r="R812" s="1506" t="s">
        <v>61</v>
      </c>
      <c r="S812" s="1506" t="s">
        <v>62</v>
      </c>
    </row>
    <row r="813" spans="1:19" ht="67.5" customHeight="1" x14ac:dyDescent="0.2">
      <c r="A813" s="1507"/>
      <c r="B813" s="1507"/>
      <c r="C813" s="1512"/>
      <c r="D813" s="1507"/>
      <c r="E813" s="1507"/>
      <c r="F813" s="66" t="s">
        <v>63</v>
      </c>
      <c r="G813" s="66" t="s">
        <v>64</v>
      </c>
      <c r="H813" s="66" t="s">
        <v>65</v>
      </c>
      <c r="I813" s="1507"/>
      <c r="J813" s="1507"/>
      <c r="K813" s="67" t="s">
        <v>66</v>
      </c>
      <c r="L813" s="67" t="s">
        <v>67</v>
      </c>
      <c r="M813" s="67" t="s">
        <v>68</v>
      </c>
      <c r="N813" s="67" t="s">
        <v>67</v>
      </c>
      <c r="O813" s="1507"/>
      <c r="P813" s="1507"/>
      <c r="Q813" s="1507"/>
      <c r="R813" s="1507"/>
      <c r="S813" s="1507"/>
    </row>
    <row r="814" spans="1:19" x14ac:dyDescent="0.2">
      <c r="A814" s="826" t="s">
        <v>69</v>
      </c>
      <c r="B814" s="826"/>
      <c r="C814" s="826"/>
      <c r="D814" s="826"/>
      <c r="E814" s="826"/>
      <c r="F814" s="826"/>
      <c r="G814" s="826"/>
      <c r="H814" s="826"/>
      <c r="I814" s="826"/>
      <c r="J814" s="826"/>
      <c r="K814" s="826"/>
      <c r="L814" s="826"/>
      <c r="M814" s="826"/>
      <c r="N814" s="826"/>
      <c r="O814" s="826"/>
      <c r="P814" s="826"/>
      <c r="Q814" s="826"/>
      <c r="R814" s="826"/>
      <c r="S814" s="826"/>
    </row>
    <row r="815" spans="1:19" s="47" customFormat="1" x14ac:dyDescent="0.2">
      <c r="A815" s="19">
        <v>0</v>
      </c>
      <c r="B815" s="19">
        <v>0</v>
      </c>
      <c r="C815" s="19">
        <v>0</v>
      </c>
      <c r="D815" s="19">
        <v>0</v>
      </c>
      <c r="E815" s="19">
        <v>0</v>
      </c>
      <c r="F815" s="19">
        <v>0</v>
      </c>
      <c r="G815" s="19">
        <v>0</v>
      </c>
      <c r="H815" s="19">
        <v>0</v>
      </c>
      <c r="I815" s="19">
        <v>0</v>
      </c>
      <c r="J815" s="19">
        <v>0</v>
      </c>
      <c r="K815" s="19">
        <v>0</v>
      </c>
      <c r="L815" s="19">
        <v>0</v>
      </c>
      <c r="M815" s="19">
        <v>0</v>
      </c>
      <c r="N815" s="19">
        <v>0</v>
      </c>
      <c r="O815" s="19">
        <v>0</v>
      </c>
      <c r="P815" s="19">
        <v>0</v>
      </c>
      <c r="Q815" s="19">
        <v>0</v>
      </c>
      <c r="R815" s="19">
        <v>0</v>
      </c>
      <c r="S815" s="19">
        <v>0</v>
      </c>
    </row>
    <row r="816" spans="1:19" x14ac:dyDescent="0.2">
      <c r="A816" s="826" t="s">
        <v>70</v>
      </c>
      <c r="B816" s="826"/>
      <c r="C816" s="826"/>
      <c r="D816" s="826"/>
      <c r="E816" s="826"/>
      <c r="F816" s="826"/>
      <c r="G816" s="826"/>
      <c r="H816" s="826"/>
      <c r="I816" s="826"/>
      <c r="J816" s="826"/>
      <c r="K816" s="826"/>
      <c r="L816" s="826"/>
      <c r="M816" s="826"/>
      <c r="N816" s="826"/>
      <c r="O816" s="826"/>
      <c r="P816" s="826"/>
      <c r="Q816" s="826"/>
      <c r="R816" s="826"/>
      <c r="S816" s="826"/>
    </row>
    <row r="817" spans="1:19" s="369" customFormat="1" x14ac:dyDescent="0.2">
      <c r="A817" s="19">
        <v>0</v>
      </c>
      <c r="B817" s="19">
        <v>0</v>
      </c>
      <c r="C817" s="19">
        <v>0</v>
      </c>
      <c r="D817" s="19">
        <v>0</v>
      </c>
      <c r="E817" s="19">
        <v>0</v>
      </c>
      <c r="F817" s="19">
        <v>0</v>
      </c>
      <c r="G817" s="19">
        <v>0</v>
      </c>
      <c r="H817" s="19">
        <v>0</v>
      </c>
      <c r="I817" s="19">
        <v>0</v>
      </c>
      <c r="J817" s="19">
        <v>0</v>
      </c>
      <c r="K817" s="19">
        <v>0</v>
      </c>
      <c r="L817" s="19">
        <v>0</v>
      </c>
      <c r="M817" s="19">
        <v>0</v>
      </c>
      <c r="N817" s="19">
        <v>0</v>
      </c>
      <c r="O817" s="19">
        <v>0</v>
      </c>
      <c r="P817" s="19">
        <v>0</v>
      </c>
      <c r="Q817" s="19">
        <v>0</v>
      </c>
      <c r="R817" s="19">
        <v>0</v>
      </c>
      <c r="S817" s="19">
        <v>0</v>
      </c>
    </row>
    <row r="818" spans="1:19" x14ac:dyDescent="0.2">
      <c r="A818" s="826" t="s">
        <v>71</v>
      </c>
      <c r="B818" s="826"/>
      <c r="C818" s="826"/>
      <c r="D818" s="826"/>
      <c r="E818" s="826"/>
      <c r="F818" s="826"/>
      <c r="G818" s="826"/>
      <c r="H818" s="826"/>
      <c r="I818" s="826"/>
      <c r="J818" s="826"/>
      <c r="K818" s="826"/>
      <c r="L818" s="826"/>
      <c r="M818" s="826"/>
      <c r="N818" s="826"/>
      <c r="O818" s="826"/>
      <c r="P818" s="826"/>
      <c r="Q818" s="826"/>
      <c r="R818" s="826"/>
      <c r="S818" s="826"/>
    </row>
    <row r="819" spans="1:19" s="483" customFormat="1" x14ac:dyDescent="0.2">
      <c r="A819" s="19">
        <v>0</v>
      </c>
      <c r="B819" s="19">
        <v>0</v>
      </c>
      <c r="C819" s="19">
        <v>0</v>
      </c>
      <c r="D819" s="19">
        <v>0</v>
      </c>
      <c r="E819" s="19">
        <v>0</v>
      </c>
      <c r="F819" s="19">
        <v>0</v>
      </c>
      <c r="G819" s="19">
        <v>0</v>
      </c>
      <c r="H819" s="19">
        <v>0</v>
      </c>
      <c r="I819" s="19">
        <v>0</v>
      </c>
      <c r="J819" s="19">
        <v>0</v>
      </c>
      <c r="K819" s="19">
        <v>0</v>
      </c>
      <c r="L819" s="19">
        <v>0</v>
      </c>
      <c r="M819" s="19">
        <v>0</v>
      </c>
      <c r="N819" s="19">
        <v>0</v>
      </c>
      <c r="O819" s="19">
        <v>0</v>
      </c>
      <c r="P819" s="19">
        <v>0</v>
      </c>
      <c r="Q819" s="19">
        <v>0</v>
      </c>
      <c r="R819" s="19">
        <v>0</v>
      </c>
      <c r="S819" s="19">
        <v>0</v>
      </c>
    </row>
    <row r="820" spans="1:19" x14ac:dyDescent="0.2">
      <c r="A820" s="826" t="s">
        <v>72</v>
      </c>
      <c r="B820" s="826"/>
      <c r="C820" s="826"/>
      <c r="D820" s="826"/>
      <c r="E820" s="826"/>
      <c r="F820" s="826"/>
      <c r="G820" s="826"/>
      <c r="H820" s="826"/>
      <c r="I820" s="826"/>
      <c r="J820" s="826"/>
      <c r="K820" s="826"/>
      <c r="L820" s="826"/>
      <c r="M820" s="826"/>
      <c r="N820" s="826"/>
      <c r="O820" s="826"/>
      <c r="P820" s="826"/>
      <c r="Q820" s="826"/>
      <c r="R820" s="826"/>
      <c r="S820" s="826"/>
    </row>
    <row r="821" spans="1:19" s="549" customFormat="1" x14ac:dyDescent="0.2">
      <c r="A821" s="19">
        <v>0</v>
      </c>
      <c r="B821" s="19">
        <v>0</v>
      </c>
      <c r="C821" s="19">
        <v>0</v>
      </c>
      <c r="D821" s="19">
        <v>0</v>
      </c>
      <c r="E821" s="19">
        <v>0</v>
      </c>
      <c r="F821" s="19">
        <v>0</v>
      </c>
      <c r="G821" s="19">
        <v>0</v>
      </c>
      <c r="H821" s="19">
        <v>0</v>
      </c>
      <c r="I821" s="19">
        <v>0</v>
      </c>
      <c r="J821" s="19">
        <v>0</v>
      </c>
      <c r="K821" s="19">
        <v>0</v>
      </c>
      <c r="L821" s="19">
        <v>0</v>
      </c>
      <c r="M821" s="19">
        <v>0</v>
      </c>
      <c r="N821" s="19">
        <v>0</v>
      </c>
      <c r="O821" s="19">
        <v>0</v>
      </c>
      <c r="P821" s="19">
        <v>0</v>
      </c>
      <c r="Q821" s="19">
        <v>0</v>
      </c>
      <c r="R821" s="19">
        <v>0</v>
      </c>
      <c r="S821" s="19">
        <v>0</v>
      </c>
    </row>
    <row r="822" spans="1:19" x14ac:dyDescent="0.2">
      <c r="A822" s="832" t="s">
        <v>73</v>
      </c>
      <c r="B822" s="832"/>
      <c r="C822" s="832"/>
      <c r="D822" s="832"/>
      <c r="E822" s="832"/>
      <c r="F822" s="832"/>
      <c r="G822" s="832"/>
      <c r="H822" s="832"/>
      <c r="I822" s="832"/>
      <c r="J822" s="832"/>
      <c r="K822" s="832"/>
      <c r="L822" s="832"/>
      <c r="M822" s="832"/>
      <c r="N822" s="832"/>
      <c r="O822" s="832"/>
      <c r="P822" s="832"/>
      <c r="Q822" s="832"/>
      <c r="R822" s="832"/>
      <c r="S822" s="832"/>
    </row>
    <row r="823" spans="1:19" s="670" customFormat="1" x14ac:dyDescent="0.2">
      <c r="A823" s="19">
        <v>0</v>
      </c>
      <c r="B823" s="19">
        <v>0</v>
      </c>
      <c r="C823" s="19">
        <v>0</v>
      </c>
      <c r="D823" s="19">
        <v>0</v>
      </c>
      <c r="E823" s="19">
        <v>0</v>
      </c>
      <c r="F823" s="19">
        <v>0</v>
      </c>
      <c r="G823" s="19">
        <v>0</v>
      </c>
      <c r="H823" s="19">
        <v>0</v>
      </c>
      <c r="I823" s="19">
        <v>0</v>
      </c>
      <c r="J823" s="19">
        <v>0</v>
      </c>
      <c r="K823" s="19">
        <v>0</v>
      </c>
      <c r="L823" s="19">
        <v>0</v>
      </c>
      <c r="M823" s="19">
        <v>0</v>
      </c>
      <c r="N823" s="19">
        <v>0</v>
      </c>
      <c r="O823" s="19">
        <v>0</v>
      </c>
      <c r="P823" s="19">
        <v>0</v>
      </c>
      <c r="Q823" s="19">
        <v>0</v>
      </c>
      <c r="R823" s="19">
        <v>0</v>
      </c>
      <c r="S823" s="19">
        <v>0</v>
      </c>
    </row>
    <row r="824" spans="1:19" x14ac:dyDescent="0.2">
      <c r="A824" s="826" t="s">
        <v>74</v>
      </c>
      <c r="B824" s="826"/>
      <c r="C824" s="826"/>
      <c r="D824" s="826"/>
      <c r="E824" s="826"/>
      <c r="F824" s="826"/>
      <c r="G824" s="826"/>
      <c r="H824" s="826"/>
      <c r="I824" s="826"/>
      <c r="J824" s="826"/>
      <c r="K824" s="826"/>
      <c r="L824" s="826"/>
      <c r="M824" s="826"/>
      <c r="N824" s="826"/>
      <c r="O824" s="826"/>
      <c r="P824" s="826"/>
      <c r="Q824" s="826"/>
      <c r="R824" s="826"/>
      <c r="S824" s="826"/>
    </row>
    <row r="825" spans="1:19" s="670" customFormat="1" x14ac:dyDescent="0.2">
      <c r="A825" s="19">
        <v>0</v>
      </c>
      <c r="B825" s="19">
        <v>0</v>
      </c>
      <c r="C825" s="19">
        <v>0</v>
      </c>
      <c r="D825" s="19">
        <v>0</v>
      </c>
      <c r="E825" s="19">
        <v>0</v>
      </c>
      <c r="F825" s="19">
        <v>0</v>
      </c>
      <c r="G825" s="19">
        <v>0</v>
      </c>
      <c r="H825" s="19">
        <v>0</v>
      </c>
      <c r="I825" s="19">
        <v>0</v>
      </c>
      <c r="J825" s="19">
        <v>0</v>
      </c>
      <c r="K825" s="19">
        <v>0</v>
      </c>
      <c r="L825" s="19">
        <v>0</v>
      </c>
      <c r="M825" s="19">
        <v>0</v>
      </c>
      <c r="N825" s="19">
        <v>0</v>
      </c>
      <c r="O825" s="19">
        <v>0</v>
      </c>
      <c r="P825" s="19">
        <v>0</v>
      </c>
      <c r="Q825" s="19">
        <v>0</v>
      </c>
      <c r="R825" s="19">
        <v>0</v>
      </c>
      <c r="S825" s="19">
        <v>0</v>
      </c>
    </row>
    <row r="826" spans="1:19" x14ac:dyDescent="0.2">
      <c r="A826" s="826" t="s">
        <v>75</v>
      </c>
      <c r="B826" s="826"/>
      <c r="C826" s="826"/>
      <c r="D826" s="826"/>
      <c r="E826" s="826"/>
      <c r="F826" s="826"/>
      <c r="G826" s="826"/>
      <c r="H826" s="826"/>
      <c r="I826" s="826"/>
      <c r="J826" s="826"/>
      <c r="K826" s="826"/>
      <c r="L826" s="826"/>
      <c r="M826" s="826"/>
      <c r="N826" s="826"/>
      <c r="O826" s="826"/>
      <c r="P826" s="826"/>
      <c r="Q826" s="826"/>
      <c r="R826" s="826"/>
      <c r="S826" s="826"/>
    </row>
    <row r="827" spans="1:19" s="670" customFormat="1" x14ac:dyDescent="0.2">
      <c r="A827" s="19">
        <v>0</v>
      </c>
      <c r="B827" s="19">
        <v>0</v>
      </c>
      <c r="C827" s="19">
        <v>0</v>
      </c>
      <c r="D827" s="19">
        <v>0</v>
      </c>
      <c r="E827" s="19">
        <v>0</v>
      </c>
      <c r="F827" s="19">
        <v>0</v>
      </c>
      <c r="G827" s="19">
        <v>0</v>
      </c>
      <c r="H827" s="19">
        <v>0</v>
      </c>
      <c r="I827" s="19">
        <v>0</v>
      </c>
      <c r="J827" s="19">
        <v>0</v>
      </c>
      <c r="K827" s="19">
        <v>0</v>
      </c>
      <c r="L827" s="19">
        <v>0</v>
      </c>
      <c r="M827" s="19">
        <v>0</v>
      </c>
      <c r="N827" s="19">
        <v>0</v>
      </c>
      <c r="O827" s="19">
        <v>0</v>
      </c>
      <c r="P827" s="19">
        <v>0</v>
      </c>
      <c r="Q827" s="19">
        <v>0</v>
      </c>
      <c r="R827" s="19">
        <v>0</v>
      </c>
      <c r="S827" s="19">
        <v>0</v>
      </c>
    </row>
    <row r="828" spans="1:19" x14ac:dyDescent="0.2">
      <c r="A828" s="826" t="s">
        <v>76</v>
      </c>
      <c r="B828" s="826"/>
      <c r="C828" s="826"/>
      <c r="D828" s="826"/>
      <c r="E828" s="826"/>
      <c r="F828" s="826"/>
      <c r="G828" s="826"/>
      <c r="H828" s="826"/>
      <c r="I828" s="826"/>
      <c r="J828" s="826"/>
      <c r="K828" s="826"/>
      <c r="L828" s="826"/>
      <c r="M828" s="826"/>
      <c r="N828" s="826"/>
      <c r="O828" s="826"/>
      <c r="P828" s="826"/>
      <c r="Q828" s="826"/>
      <c r="R828" s="826"/>
      <c r="S828" s="826"/>
    </row>
    <row r="829" spans="1:19" s="5" customFormat="1" x14ac:dyDescent="0.2">
      <c r="A829" s="19">
        <v>0</v>
      </c>
      <c r="B829" s="19">
        <v>0</v>
      </c>
      <c r="C829" s="19">
        <v>0</v>
      </c>
      <c r="D829" s="19">
        <v>0</v>
      </c>
      <c r="E829" s="19">
        <v>0</v>
      </c>
      <c r="F829" s="19">
        <v>0</v>
      </c>
      <c r="G829" s="19">
        <v>0</v>
      </c>
      <c r="H829" s="19">
        <v>0</v>
      </c>
      <c r="I829" s="19">
        <v>0</v>
      </c>
      <c r="J829" s="19">
        <v>0</v>
      </c>
      <c r="K829" s="19">
        <v>0</v>
      </c>
      <c r="L829" s="19">
        <v>0</v>
      </c>
      <c r="M829" s="19">
        <v>0</v>
      </c>
      <c r="N829" s="19">
        <v>0</v>
      </c>
      <c r="O829" s="19">
        <v>0</v>
      </c>
      <c r="P829" s="19">
        <v>0</v>
      </c>
      <c r="Q829" s="19">
        <v>0</v>
      </c>
      <c r="R829" s="19">
        <v>0</v>
      </c>
      <c r="S829" s="19">
        <v>0</v>
      </c>
    </row>
    <row r="830" spans="1:19" x14ac:dyDescent="0.2">
      <c r="A830" s="826" t="s">
        <v>77</v>
      </c>
      <c r="B830" s="826"/>
      <c r="C830" s="826"/>
      <c r="D830" s="826"/>
      <c r="E830" s="826"/>
      <c r="F830" s="826"/>
      <c r="G830" s="826"/>
      <c r="H830" s="826"/>
      <c r="I830" s="826"/>
      <c r="J830" s="826"/>
      <c r="K830" s="826"/>
      <c r="L830" s="826"/>
      <c r="M830" s="826"/>
      <c r="N830" s="826"/>
      <c r="O830" s="826"/>
      <c r="P830" s="826"/>
      <c r="Q830" s="826"/>
      <c r="R830" s="826"/>
      <c r="S830" s="826"/>
    </row>
    <row r="831" spans="1:19" s="5" customFormat="1" x14ac:dyDescent="0.2">
      <c r="A831" s="19">
        <v>0</v>
      </c>
      <c r="B831" s="19">
        <v>0</v>
      </c>
      <c r="C831" s="19">
        <v>0</v>
      </c>
      <c r="D831" s="19">
        <v>0</v>
      </c>
      <c r="E831" s="19">
        <v>0</v>
      </c>
      <c r="F831" s="19">
        <v>0</v>
      </c>
      <c r="G831" s="19">
        <v>0</v>
      </c>
      <c r="H831" s="19">
        <v>0</v>
      </c>
      <c r="I831" s="19">
        <v>0</v>
      </c>
      <c r="J831" s="19">
        <v>0</v>
      </c>
      <c r="K831" s="19">
        <v>0</v>
      </c>
      <c r="L831" s="19">
        <v>0</v>
      </c>
      <c r="M831" s="19">
        <v>0</v>
      </c>
      <c r="N831" s="19">
        <v>0</v>
      </c>
      <c r="O831" s="19">
        <v>0</v>
      </c>
      <c r="P831" s="19">
        <v>0</v>
      </c>
      <c r="Q831" s="19">
        <v>0</v>
      </c>
      <c r="R831" s="19">
        <v>0</v>
      </c>
      <c r="S831" s="19">
        <v>0</v>
      </c>
    </row>
    <row r="832" spans="1:19" x14ac:dyDescent="0.2">
      <c r="A832" s="826" t="s">
        <v>78</v>
      </c>
      <c r="B832" s="826"/>
      <c r="C832" s="826"/>
      <c r="D832" s="826"/>
      <c r="E832" s="826"/>
      <c r="F832" s="826"/>
      <c r="G832" s="826"/>
      <c r="H832" s="826"/>
      <c r="I832" s="826"/>
      <c r="J832" s="826"/>
      <c r="K832" s="826"/>
      <c r="L832" s="826"/>
      <c r="M832" s="826"/>
      <c r="N832" s="826"/>
      <c r="O832" s="826"/>
      <c r="P832" s="826"/>
      <c r="Q832" s="826"/>
      <c r="R832" s="826"/>
      <c r="S832" s="826"/>
    </row>
    <row r="833" spans="1:19" s="5" customFormat="1" x14ac:dyDescent="0.2">
      <c r="A833" s="19">
        <v>0</v>
      </c>
      <c r="B833" s="19">
        <v>0</v>
      </c>
      <c r="C833" s="19">
        <v>0</v>
      </c>
      <c r="D833" s="19">
        <v>0</v>
      </c>
      <c r="E833" s="19">
        <v>0</v>
      </c>
      <c r="F833" s="19">
        <v>0</v>
      </c>
      <c r="G833" s="19">
        <v>0</v>
      </c>
      <c r="H833" s="19">
        <v>0</v>
      </c>
      <c r="I833" s="19">
        <v>0</v>
      </c>
      <c r="J833" s="19">
        <v>0</v>
      </c>
      <c r="K833" s="19">
        <v>0</v>
      </c>
      <c r="L833" s="19">
        <v>0</v>
      </c>
      <c r="M833" s="19">
        <v>0</v>
      </c>
      <c r="N833" s="19">
        <v>0</v>
      </c>
      <c r="O833" s="19">
        <v>0</v>
      </c>
      <c r="P833" s="19">
        <v>0</v>
      </c>
      <c r="Q833" s="19">
        <v>0</v>
      </c>
      <c r="R833" s="19">
        <v>0</v>
      </c>
      <c r="S833" s="19">
        <v>0</v>
      </c>
    </row>
    <row r="834" spans="1:19" x14ac:dyDescent="0.2">
      <c r="A834" s="826" t="s">
        <v>79</v>
      </c>
      <c r="B834" s="826"/>
      <c r="C834" s="826"/>
      <c r="D834" s="826"/>
      <c r="E834" s="826"/>
      <c r="F834" s="826"/>
      <c r="G834" s="826"/>
      <c r="H834" s="826"/>
      <c r="I834" s="826"/>
      <c r="J834" s="826"/>
      <c r="K834" s="826"/>
      <c r="L834" s="826"/>
      <c r="M834" s="826"/>
      <c r="N834" s="826"/>
      <c r="O834" s="826"/>
      <c r="P834" s="826"/>
      <c r="Q834" s="826"/>
      <c r="R834" s="826"/>
      <c r="S834" s="826"/>
    </row>
    <row r="835" spans="1:19" s="5" customFormat="1" x14ac:dyDescent="0.2">
      <c r="A835" s="19">
        <v>0</v>
      </c>
      <c r="B835" s="19">
        <v>0</v>
      </c>
      <c r="C835" s="19">
        <v>0</v>
      </c>
      <c r="D835" s="19">
        <v>0</v>
      </c>
      <c r="E835" s="19">
        <v>0</v>
      </c>
      <c r="F835" s="19">
        <v>0</v>
      </c>
      <c r="G835" s="19">
        <v>0</v>
      </c>
      <c r="H835" s="19">
        <v>0</v>
      </c>
      <c r="I835" s="19">
        <v>0</v>
      </c>
      <c r="J835" s="19">
        <v>0</v>
      </c>
      <c r="K835" s="19">
        <v>0</v>
      </c>
      <c r="L835" s="19">
        <v>0</v>
      </c>
      <c r="M835" s="19">
        <v>0</v>
      </c>
      <c r="N835" s="19">
        <v>0</v>
      </c>
      <c r="O835" s="19">
        <v>0</v>
      </c>
      <c r="P835" s="19">
        <v>0</v>
      </c>
      <c r="Q835" s="19">
        <v>0</v>
      </c>
      <c r="R835" s="19">
        <v>0</v>
      </c>
      <c r="S835" s="19">
        <v>0</v>
      </c>
    </row>
    <row r="836" spans="1:19" x14ac:dyDescent="0.2">
      <c r="A836" s="826" t="s">
        <v>80</v>
      </c>
      <c r="B836" s="826"/>
      <c r="C836" s="826"/>
      <c r="D836" s="826"/>
      <c r="E836" s="826"/>
      <c r="F836" s="826"/>
      <c r="G836" s="826"/>
      <c r="H836" s="826"/>
      <c r="I836" s="826"/>
      <c r="J836" s="826"/>
      <c r="K836" s="826"/>
      <c r="L836" s="826"/>
      <c r="M836" s="826"/>
      <c r="N836" s="826"/>
      <c r="O836" s="826"/>
      <c r="P836" s="826"/>
      <c r="Q836" s="826"/>
      <c r="R836" s="826"/>
      <c r="S836" s="826"/>
    </row>
    <row r="837" spans="1:19" s="5" customFormat="1" x14ac:dyDescent="0.2">
      <c r="A837" s="19">
        <v>0</v>
      </c>
      <c r="B837" s="19">
        <v>0</v>
      </c>
      <c r="C837" s="19">
        <v>0</v>
      </c>
      <c r="D837" s="19">
        <v>0</v>
      </c>
      <c r="E837" s="19">
        <v>0</v>
      </c>
      <c r="F837" s="19">
        <v>0</v>
      </c>
      <c r="G837" s="19">
        <v>0</v>
      </c>
      <c r="H837" s="19">
        <v>0</v>
      </c>
      <c r="I837" s="19">
        <v>0</v>
      </c>
      <c r="J837" s="19">
        <v>0</v>
      </c>
      <c r="K837" s="19">
        <v>0</v>
      </c>
      <c r="L837" s="19">
        <v>0</v>
      </c>
      <c r="M837" s="19">
        <v>0</v>
      </c>
      <c r="N837" s="19">
        <v>0</v>
      </c>
      <c r="O837" s="19">
        <v>0</v>
      </c>
      <c r="P837" s="19">
        <v>0</v>
      </c>
      <c r="Q837" s="19">
        <v>0</v>
      </c>
      <c r="R837" s="19">
        <v>0</v>
      </c>
      <c r="S837" s="19">
        <v>0</v>
      </c>
    </row>
    <row r="838" spans="1:19" x14ac:dyDescent="0.2">
      <c r="A838" s="846" t="s">
        <v>181</v>
      </c>
      <c r="B838" s="846"/>
      <c r="C838" s="846"/>
      <c r="D838" s="846"/>
      <c r="E838" s="846"/>
      <c r="F838" s="846"/>
      <c r="G838" s="846"/>
      <c r="H838" s="846"/>
      <c r="I838" s="846"/>
      <c r="J838" s="846"/>
      <c r="K838" s="846"/>
      <c r="L838" s="846"/>
      <c r="M838" s="846"/>
      <c r="N838" s="846"/>
      <c r="O838" s="846"/>
      <c r="P838" s="846"/>
      <c r="Q838" s="846"/>
      <c r="R838" s="846"/>
      <c r="S838" s="847"/>
    </row>
    <row r="839" spans="1:19" x14ac:dyDescent="0.2">
      <c r="A839" s="28">
        <f>SUM(A837,A835,A833,A831,A829,A827,A825,A823,A821,A819,A817,A815)</f>
        <v>0</v>
      </c>
      <c r="B839" s="436">
        <f t="shared" ref="B839:S839" si="20">SUM(B837,B835,B833,B831,B829,B827,B825,B823,B821,B819,B817,B815)</f>
        <v>0</v>
      </c>
      <c r="C839" s="436">
        <f t="shared" si="20"/>
        <v>0</v>
      </c>
      <c r="D839" s="436">
        <f t="shared" si="20"/>
        <v>0</v>
      </c>
      <c r="E839" s="436">
        <f t="shared" si="20"/>
        <v>0</v>
      </c>
      <c r="F839" s="436">
        <f t="shared" si="20"/>
        <v>0</v>
      </c>
      <c r="G839" s="436">
        <f t="shared" si="20"/>
        <v>0</v>
      </c>
      <c r="H839" s="436">
        <f t="shared" si="20"/>
        <v>0</v>
      </c>
      <c r="I839" s="436">
        <f t="shared" si="20"/>
        <v>0</v>
      </c>
      <c r="J839" s="436">
        <f t="shared" si="20"/>
        <v>0</v>
      </c>
      <c r="K839" s="436">
        <f t="shared" si="20"/>
        <v>0</v>
      </c>
      <c r="L839" s="436">
        <f t="shared" si="20"/>
        <v>0</v>
      </c>
      <c r="M839" s="436">
        <f t="shared" si="20"/>
        <v>0</v>
      </c>
      <c r="N839" s="436">
        <f t="shared" si="20"/>
        <v>0</v>
      </c>
      <c r="O839" s="436">
        <f t="shared" si="20"/>
        <v>0</v>
      </c>
      <c r="P839" s="436">
        <f t="shared" si="20"/>
        <v>0</v>
      </c>
      <c r="Q839" s="436">
        <f t="shared" si="20"/>
        <v>0</v>
      </c>
      <c r="R839" s="436">
        <f t="shared" si="20"/>
        <v>0</v>
      </c>
      <c r="S839" s="436">
        <f t="shared" si="20"/>
        <v>0</v>
      </c>
    </row>
    <row r="840" spans="1:19" x14ac:dyDescent="0.2">
      <c r="A840" s="5"/>
      <c r="B840" s="5"/>
      <c r="C840" s="5"/>
      <c r="D840" s="5"/>
      <c r="E840" s="5"/>
      <c r="F840" s="5"/>
      <c r="G840" s="5"/>
      <c r="H840" s="5"/>
      <c r="I840" s="5"/>
      <c r="J840" s="5"/>
      <c r="K840" s="5"/>
      <c r="L840" s="5"/>
      <c r="M840" s="5"/>
      <c r="N840" s="5"/>
      <c r="O840" s="5"/>
      <c r="P840" s="5"/>
      <c r="Q840" s="5"/>
      <c r="R840" s="5"/>
      <c r="S840" s="5"/>
    </row>
    <row r="841" spans="1:19" ht="21.75" customHeight="1" x14ac:dyDescent="0.2">
      <c r="A841" s="854" t="s">
        <v>472</v>
      </c>
      <c r="B841" s="855"/>
      <c r="C841" s="855"/>
      <c r="D841" s="855"/>
      <c r="E841" s="855"/>
      <c r="F841" s="855"/>
      <c r="G841" s="855"/>
      <c r="H841" s="855"/>
      <c r="I841" s="855"/>
      <c r="J841" s="855"/>
      <c r="K841" s="855"/>
      <c r="L841" s="855"/>
      <c r="M841" s="855"/>
      <c r="N841" s="855"/>
      <c r="O841" s="855"/>
      <c r="P841" s="855"/>
      <c r="Q841" s="855"/>
      <c r="R841" s="855"/>
      <c r="S841" s="856"/>
    </row>
    <row r="842" spans="1:19" x14ac:dyDescent="0.2">
      <c r="A842" s="833" t="s">
        <v>173</v>
      </c>
      <c r="B842" s="957"/>
      <c r="C842" s="957"/>
      <c r="D842" s="957"/>
      <c r="E842" s="957"/>
      <c r="F842" s="957"/>
      <c r="G842" s="957"/>
      <c r="H842" s="957"/>
      <c r="I842" s="957"/>
      <c r="J842" s="957"/>
      <c r="K842" s="957"/>
      <c r="L842" s="957"/>
      <c r="M842" s="957"/>
      <c r="N842" s="957"/>
      <c r="O842" s="957"/>
      <c r="P842" s="957"/>
      <c r="Q842" s="957"/>
      <c r="R842" s="957"/>
      <c r="S842" s="958"/>
    </row>
    <row r="843" spans="1:19" x14ac:dyDescent="0.2">
      <c r="A843" s="833" t="s">
        <v>83</v>
      </c>
      <c r="B843" s="834"/>
      <c r="C843" s="834"/>
      <c r="D843" s="834"/>
      <c r="E843" s="834"/>
      <c r="F843" s="834"/>
      <c r="G843" s="834"/>
      <c r="H843" s="834"/>
      <c r="I843" s="834"/>
      <c r="J843" s="834"/>
      <c r="K843" s="834"/>
      <c r="L843" s="834"/>
      <c r="M843" s="834"/>
      <c r="N843" s="834"/>
      <c r="O843" s="834"/>
      <c r="P843" s="834"/>
      <c r="Q843" s="834"/>
      <c r="R843" s="834"/>
      <c r="S843" s="835"/>
    </row>
    <row r="844" spans="1:19" x14ac:dyDescent="0.2">
      <c r="A844" s="833" t="s">
        <v>445</v>
      </c>
      <c r="B844" s="834"/>
      <c r="C844" s="834"/>
      <c r="D844" s="834"/>
      <c r="E844" s="834"/>
      <c r="F844" s="834"/>
      <c r="G844" s="834"/>
      <c r="H844" s="834"/>
      <c r="I844" s="834"/>
      <c r="J844" s="834"/>
      <c r="K844" s="834"/>
      <c r="L844" s="834"/>
      <c r="M844" s="834"/>
      <c r="N844" s="834"/>
      <c r="O844" s="834"/>
      <c r="P844" s="834"/>
      <c r="Q844" s="834"/>
      <c r="R844" s="834"/>
      <c r="S844" s="835"/>
    </row>
    <row r="845" spans="1:19" x14ac:dyDescent="0.2">
      <c r="A845" s="833" t="s">
        <v>446</v>
      </c>
      <c r="B845" s="834"/>
      <c r="C845" s="834"/>
      <c r="D845" s="834"/>
      <c r="E845" s="834"/>
      <c r="F845" s="834"/>
      <c r="G845" s="834"/>
      <c r="H845" s="834"/>
      <c r="I845" s="834"/>
      <c r="J845" s="834"/>
      <c r="K845" s="834"/>
      <c r="L845" s="834"/>
      <c r="M845" s="834"/>
      <c r="N845" s="834"/>
      <c r="O845" s="834"/>
      <c r="P845" s="834"/>
      <c r="Q845" s="834"/>
      <c r="R845" s="834"/>
      <c r="S845" s="835"/>
    </row>
    <row r="846" spans="1:19" x14ac:dyDescent="0.2">
      <c r="A846" s="833" t="s">
        <v>447</v>
      </c>
      <c r="B846" s="834"/>
      <c r="C846" s="834"/>
      <c r="D846" s="834"/>
      <c r="E846" s="834"/>
      <c r="F846" s="834"/>
      <c r="G846" s="834"/>
      <c r="H846" s="834"/>
      <c r="I846" s="834"/>
      <c r="J846" s="834"/>
      <c r="K846" s="834"/>
      <c r="L846" s="834"/>
      <c r="M846" s="834"/>
      <c r="N846" s="834"/>
      <c r="O846" s="834"/>
      <c r="P846" s="834"/>
      <c r="Q846" s="834"/>
      <c r="R846" s="834"/>
      <c r="S846" s="835"/>
    </row>
    <row r="847" spans="1:19" x14ac:dyDescent="0.2">
      <c r="A847" s="833" t="s">
        <v>448</v>
      </c>
      <c r="B847" s="834"/>
      <c r="C847" s="834"/>
      <c r="D847" s="834"/>
      <c r="E847" s="834"/>
      <c r="F847" s="834"/>
      <c r="G847" s="834"/>
      <c r="H847" s="834"/>
      <c r="I847" s="834"/>
      <c r="J847" s="834"/>
      <c r="K847" s="834"/>
      <c r="L847" s="834"/>
      <c r="M847" s="834"/>
      <c r="N847" s="834"/>
      <c r="O847" s="834"/>
      <c r="P847" s="834"/>
      <c r="Q847" s="834"/>
      <c r="R847" s="834"/>
      <c r="S847" s="835"/>
    </row>
    <row r="848" spans="1:19" x14ac:dyDescent="0.2">
      <c r="A848" s="833" t="s">
        <v>449</v>
      </c>
      <c r="B848" s="834"/>
      <c r="C848" s="834"/>
      <c r="D848" s="834"/>
      <c r="E848" s="834"/>
      <c r="F848" s="834"/>
      <c r="G848" s="834"/>
      <c r="H848" s="834"/>
      <c r="I848" s="834"/>
      <c r="J848" s="834"/>
      <c r="K848" s="834"/>
      <c r="L848" s="834"/>
      <c r="M848" s="834"/>
      <c r="N848" s="834"/>
      <c r="O848" s="834"/>
      <c r="P848" s="834"/>
      <c r="Q848" s="834"/>
      <c r="R848" s="834"/>
      <c r="S848" s="835"/>
    </row>
    <row r="849" spans="1:19" x14ac:dyDescent="0.2">
      <c r="A849" s="833" t="s">
        <v>200</v>
      </c>
      <c r="B849" s="834"/>
      <c r="C849" s="834"/>
      <c r="D849" s="834"/>
      <c r="E849" s="834"/>
      <c r="F849" s="834"/>
      <c r="G849" s="834"/>
      <c r="H849" s="834"/>
      <c r="I849" s="834"/>
      <c r="J849" s="834"/>
      <c r="K849" s="834"/>
      <c r="L849" s="834"/>
      <c r="M849" s="834"/>
      <c r="N849" s="834"/>
      <c r="O849" s="834"/>
      <c r="P849" s="834"/>
      <c r="Q849" s="834"/>
      <c r="R849" s="834"/>
      <c r="S849" s="835"/>
    </row>
    <row r="850" spans="1:19" x14ac:dyDescent="0.2">
      <c r="A850" s="836" t="s">
        <v>450</v>
      </c>
      <c r="B850" s="837"/>
      <c r="C850" s="837"/>
      <c r="D850" s="837"/>
      <c r="E850" s="837"/>
      <c r="F850" s="837"/>
      <c r="G850" s="837"/>
      <c r="H850" s="837"/>
      <c r="I850" s="837"/>
      <c r="J850" s="837"/>
      <c r="K850" s="837"/>
      <c r="L850" s="837"/>
      <c r="M850" s="837"/>
      <c r="N850" s="837"/>
      <c r="O850" s="837"/>
      <c r="P850" s="837"/>
      <c r="Q850" s="837"/>
      <c r="R850" s="837"/>
      <c r="S850" s="838"/>
    </row>
    <row r="851" spans="1:19" ht="30" customHeight="1" x14ac:dyDescent="0.2">
      <c r="A851" s="831" t="s">
        <v>41</v>
      </c>
      <c r="B851" s="831"/>
      <c r="C851" s="831"/>
      <c r="D851" s="831" t="s">
        <v>42</v>
      </c>
      <c r="E851" s="831"/>
      <c r="F851" s="831" t="s">
        <v>43</v>
      </c>
      <c r="G851" s="831"/>
      <c r="H851" s="831"/>
      <c r="I851" s="831" t="s">
        <v>44</v>
      </c>
      <c r="J851" s="831"/>
      <c r="K851" s="827" t="s">
        <v>45</v>
      </c>
      <c r="L851" s="839"/>
      <c r="M851" s="839"/>
      <c r="N851" s="840"/>
      <c r="O851" s="841" t="s">
        <v>46</v>
      </c>
      <c r="P851" s="841"/>
      <c r="Q851" s="842"/>
      <c r="R851" s="831" t="s">
        <v>47</v>
      </c>
      <c r="S851" s="831"/>
    </row>
    <row r="852" spans="1:19" ht="25.5" customHeight="1" x14ac:dyDescent="0.2">
      <c r="A852" s="1506" t="s">
        <v>48</v>
      </c>
      <c r="B852" s="1506" t="s">
        <v>49</v>
      </c>
      <c r="C852" s="1506" t="s">
        <v>321</v>
      </c>
      <c r="D852" s="1506" t="s">
        <v>51</v>
      </c>
      <c r="E852" s="1506" t="s">
        <v>52</v>
      </c>
      <c r="F852" s="1509" t="s">
        <v>53</v>
      </c>
      <c r="G852" s="1510"/>
      <c r="H852" s="1511"/>
      <c r="I852" s="1506" t="s">
        <v>54</v>
      </c>
      <c r="J852" s="1506" t="s">
        <v>55</v>
      </c>
      <c r="K852" s="1509" t="s">
        <v>56</v>
      </c>
      <c r="L852" s="1511"/>
      <c r="M852" s="1509" t="s">
        <v>57</v>
      </c>
      <c r="N852" s="1511"/>
      <c r="O852" s="1506" t="s">
        <v>58</v>
      </c>
      <c r="P852" s="1506" t="s">
        <v>59</v>
      </c>
      <c r="Q852" s="1506" t="s">
        <v>60</v>
      </c>
      <c r="R852" s="1506" t="s">
        <v>61</v>
      </c>
      <c r="S852" s="1506" t="s">
        <v>62</v>
      </c>
    </row>
    <row r="853" spans="1:19" ht="52.5" customHeight="1" x14ac:dyDescent="0.2">
      <c r="A853" s="1507"/>
      <c r="B853" s="1507"/>
      <c r="C853" s="1512"/>
      <c r="D853" s="1507"/>
      <c r="E853" s="1507"/>
      <c r="F853" s="66" t="s">
        <v>63</v>
      </c>
      <c r="G853" s="66" t="s">
        <v>64</v>
      </c>
      <c r="H853" s="66" t="s">
        <v>65</v>
      </c>
      <c r="I853" s="1507"/>
      <c r="J853" s="1507"/>
      <c r="K853" s="67" t="s">
        <v>66</v>
      </c>
      <c r="L853" s="67" t="s">
        <v>67</v>
      </c>
      <c r="M853" s="67" t="s">
        <v>68</v>
      </c>
      <c r="N853" s="67" t="s">
        <v>67</v>
      </c>
      <c r="O853" s="1507"/>
      <c r="P853" s="1507"/>
      <c r="Q853" s="1507"/>
      <c r="R853" s="1507"/>
      <c r="S853" s="1507"/>
    </row>
    <row r="854" spans="1:19" x14ac:dyDescent="0.2">
      <c r="A854" s="826" t="s">
        <v>69</v>
      </c>
      <c r="B854" s="826"/>
      <c r="C854" s="826"/>
      <c r="D854" s="826"/>
      <c r="E854" s="826"/>
      <c r="F854" s="826"/>
      <c r="G854" s="826"/>
      <c r="H854" s="826"/>
      <c r="I854" s="826"/>
      <c r="J854" s="826"/>
      <c r="K854" s="826"/>
      <c r="L854" s="826"/>
      <c r="M854" s="826"/>
      <c r="N854" s="826"/>
      <c r="O854" s="826"/>
      <c r="P854" s="826"/>
      <c r="Q854" s="826"/>
      <c r="R854" s="826"/>
      <c r="S854" s="826"/>
    </row>
    <row r="855" spans="1:19" s="47" customFormat="1" x14ac:dyDescent="0.2">
      <c r="A855" s="19">
        <v>0</v>
      </c>
      <c r="B855" s="19">
        <v>0</v>
      </c>
      <c r="C855" s="19">
        <v>0</v>
      </c>
      <c r="D855" s="19">
        <v>0</v>
      </c>
      <c r="E855" s="19">
        <v>0</v>
      </c>
      <c r="F855" s="19">
        <v>0</v>
      </c>
      <c r="G855" s="19">
        <v>0</v>
      </c>
      <c r="H855" s="19">
        <v>0</v>
      </c>
      <c r="I855" s="19">
        <v>0</v>
      </c>
      <c r="J855" s="19">
        <v>0</v>
      </c>
      <c r="K855" s="19">
        <v>0</v>
      </c>
      <c r="L855" s="19">
        <v>0</v>
      </c>
      <c r="M855" s="19">
        <v>0</v>
      </c>
      <c r="N855" s="19">
        <v>0</v>
      </c>
      <c r="O855" s="19">
        <v>0</v>
      </c>
      <c r="P855" s="19">
        <v>0</v>
      </c>
      <c r="Q855" s="19">
        <v>0</v>
      </c>
      <c r="R855" s="19">
        <v>0</v>
      </c>
      <c r="S855" s="19">
        <v>0</v>
      </c>
    </row>
    <row r="856" spans="1:19" x14ac:dyDescent="0.2">
      <c r="A856" s="826" t="s">
        <v>70</v>
      </c>
      <c r="B856" s="826"/>
      <c r="C856" s="826"/>
      <c r="D856" s="826"/>
      <c r="E856" s="826"/>
      <c r="F856" s="826"/>
      <c r="G856" s="826"/>
      <c r="H856" s="826"/>
      <c r="I856" s="826"/>
      <c r="J856" s="826"/>
      <c r="K856" s="826"/>
      <c r="L856" s="826"/>
      <c r="M856" s="826"/>
      <c r="N856" s="826"/>
      <c r="O856" s="826"/>
      <c r="P856" s="826"/>
      <c r="Q856" s="826"/>
      <c r="R856" s="826"/>
      <c r="S856" s="826"/>
    </row>
    <row r="857" spans="1:19" s="369" customFormat="1" x14ac:dyDescent="0.2">
      <c r="A857" s="19">
        <v>0</v>
      </c>
      <c r="B857" s="19">
        <v>0</v>
      </c>
      <c r="C857" s="19">
        <v>0</v>
      </c>
      <c r="D857" s="19">
        <v>0</v>
      </c>
      <c r="E857" s="19">
        <v>0</v>
      </c>
      <c r="F857" s="19">
        <v>0</v>
      </c>
      <c r="G857" s="19">
        <v>0</v>
      </c>
      <c r="H857" s="19">
        <v>0</v>
      </c>
      <c r="I857" s="19">
        <v>0</v>
      </c>
      <c r="J857" s="19">
        <v>0</v>
      </c>
      <c r="K857" s="19">
        <v>0</v>
      </c>
      <c r="L857" s="19">
        <v>0</v>
      </c>
      <c r="M857" s="19">
        <v>0</v>
      </c>
      <c r="N857" s="19">
        <v>0</v>
      </c>
      <c r="O857" s="19">
        <v>0</v>
      </c>
      <c r="P857" s="19">
        <v>0</v>
      </c>
      <c r="Q857" s="19">
        <v>0</v>
      </c>
      <c r="R857" s="19">
        <v>0</v>
      </c>
      <c r="S857" s="19">
        <v>0</v>
      </c>
    </row>
    <row r="858" spans="1:19" x14ac:dyDescent="0.2">
      <c r="A858" s="826" t="s">
        <v>71</v>
      </c>
      <c r="B858" s="826"/>
      <c r="C858" s="826"/>
      <c r="D858" s="826"/>
      <c r="E858" s="826"/>
      <c r="F858" s="826"/>
      <c r="G858" s="826"/>
      <c r="H858" s="826"/>
      <c r="I858" s="826"/>
      <c r="J858" s="826"/>
      <c r="K858" s="826"/>
      <c r="L858" s="826"/>
      <c r="M858" s="826"/>
      <c r="N858" s="826"/>
      <c r="O858" s="826"/>
      <c r="P858" s="826"/>
      <c r="Q858" s="826"/>
      <c r="R858" s="826"/>
      <c r="S858" s="826"/>
    </row>
    <row r="859" spans="1:19" s="483" customFormat="1" x14ac:dyDescent="0.2">
      <c r="A859" s="19">
        <v>0</v>
      </c>
      <c r="B859" s="19">
        <v>0</v>
      </c>
      <c r="C859" s="19">
        <v>0</v>
      </c>
      <c r="D859" s="19">
        <v>0</v>
      </c>
      <c r="E859" s="19">
        <v>0</v>
      </c>
      <c r="F859" s="19">
        <v>0</v>
      </c>
      <c r="G859" s="19">
        <v>0</v>
      </c>
      <c r="H859" s="19">
        <v>0</v>
      </c>
      <c r="I859" s="19">
        <v>0</v>
      </c>
      <c r="J859" s="19">
        <v>0</v>
      </c>
      <c r="K859" s="19">
        <v>0</v>
      </c>
      <c r="L859" s="19">
        <v>0</v>
      </c>
      <c r="M859" s="19">
        <v>0</v>
      </c>
      <c r="N859" s="19">
        <v>0</v>
      </c>
      <c r="O859" s="19">
        <v>0</v>
      </c>
      <c r="P859" s="19">
        <v>0</v>
      </c>
      <c r="Q859" s="19">
        <v>0</v>
      </c>
      <c r="R859" s="19">
        <v>0</v>
      </c>
      <c r="S859" s="19">
        <v>0</v>
      </c>
    </row>
    <row r="860" spans="1:19" x14ac:dyDescent="0.2">
      <c r="A860" s="826" t="s">
        <v>72</v>
      </c>
      <c r="B860" s="826"/>
      <c r="C860" s="826"/>
      <c r="D860" s="826"/>
      <c r="E860" s="826"/>
      <c r="F860" s="826"/>
      <c r="G860" s="826"/>
      <c r="H860" s="826"/>
      <c r="I860" s="826"/>
      <c r="J860" s="826"/>
      <c r="K860" s="826"/>
      <c r="L860" s="826"/>
      <c r="M860" s="826"/>
      <c r="N860" s="826"/>
      <c r="O860" s="826"/>
      <c r="P860" s="826"/>
      <c r="Q860" s="826"/>
      <c r="R860" s="826"/>
      <c r="S860" s="826"/>
    </row>
    <row r="861" spans="1:19" s="549" customFormat="1" x14ac:dyDescent="0.2">
      <c r="A861" s="19">
        <v>0</v>
      </c>
      <c r="B861" s="19">
        <v>0</v>
      </c>
      <c r="C861" s="19">
        <v>0</v>
      </c>
      <c r="D861" s="19">
        <v>0</v>
      </c>
      <c r="E861" s="19">
        <v>0</v>
      </c>
      <c r="F861" s="19">
        <v>0</v>
      </c>
      <c r="G861" s="19">
        <v>0</v>
      </c>
      <c r="H861" s="19">
        <v>0</v>
      </c>
      <c r="I861" s="19">
        <v>0</v>
      </c>
      <c r="J861" s="19">
        <v>0</v>
      </c>
      <c r="K861" s="19">
        <v>0</v>
      </c>
      <c r="L861" s="19">
        <v>0</v>
      </c>
      <c r="M861" s="19">
        <v>0</v>
      </c>
      <c r="N861" s="19">
        <v>0</v>
      </c>
      <c r="O861" s="19">
        <v>0</v>
      </c>
      <c r="P861" s="19">
        <v>0</v>
      </c>
      <c r="Q861" s="19">
        <v>0</v>
      </c>
      <c r="R861" s="19">
        <v>0</v>
      </c>
      <c r="S861" s="19">
        <v>0</v>
      </c>
    </row>
    <row r="862" spans="1:19" x14ac:dyDescent="0.2">
      <c r="A862" s="832" t="s">
        <v>73</v>
      </c>
      <c r="B862" s="832"/>
      <c r="C862" s="832"/>
      <c r="D862" s="832"/>
      <c r="E862" s="832"/>
      <c r="F862" s="832"/>
      <c r="G862" s="832"/>
      <c r="H862" s="832"/>
      <c r="I862" s="832"/>
      <c r="J862" s="832"/>
      <c r="K862" s="832"/>
      <c r="L862" s="832"/>
      <c r="M862" s="832"/>
      <c r="N862" s="832"/>
      <c r="O862" s="832"/>
      <c r="P862" s="832"/>
      <c r="Q862" s="832"/>
      <c r="R862" s="832"/>
      <c r="S862" s="832"/>
    </row>
    <row r="863" spans="1:19" s="670" customFormat="1" x14ac:dyDescent="0.2">
      <c r="A863" s="19">
        <v>0</v>
      </c>
      <c r="B863" s="19">
        <v>0</v>
      </c>
      <c r="C863" s="19">
        <v>0</v>
      </c>
      <c r="D863" s="19">
        <v>0</v>
      </c>
      <c r="E863" s="19">
        <v>0</v>
      </c>
      <c r="F863" s="19">
        <v>0</v>
      </c>
      <c r="G863" s="19">
        <v>0</v>
      </c>
      <c r="H863" s="19">
        <v>0</v>
      </c>
      <c r="I863" s="19">
        <v>0</v>
      </c>
      <c r="J863" s="19">
        <v>0</v>
      </c>
      <c r="K863" s="19">
        <v>0</v>
      </c>
      <c r="L863" s="19">
        <v>0</v>
      </c>
      <c r="M863" s="19">
        <v>0</v>
      </c>
      <c r="N863" s="19">
        <v>0</v>
      </c>
      <c r="O863" s="19">
        <v>0</v>
      </c>
      <c r="P863" s="19">
        <v>0</v>
      </c>
      <c r="Q863" s="19">
        <v>0</v>
      </c>
      <c r="R863" s="19">
        <v>0</v>
      </c>
      <c r="S863" s="19">
        <v>0</v>
      </c>
    </row>
    <row r="864" spans="1:19" x14ac:dyDescent="0.2">
      <c r="A864" s="826" t="s">
        <v>74</v>
      </c>
      <c r="B864" s="826"/>
      <c r="C864" s="826"/>
      <c r="D864" s="826"/>
      <c r="E864" s="826"/>
      <c r="F864" s="826"/>
      <c r="G864" s="826"/>
      <c r="H864" s="826"/>
      <c r="I864" s="826"/>
      <c r="J864" s="826"/>
      <c r="K864" s="826"/>
      <c r="L864" s="826"/>
      <c r="M864" s="826"/>
      <c r="N864" s="826"/>
      <c r="O864" s="826"/>
      <c r="P864" s="826"/>
      <c r="Q864" s="826"/>
      <c r="R864" s="826"/>
      <c r="S864" s="826"/>
    </row>
    <row r="865" spans="1:19" s="670" customFormat="1" x14ac:dyDescent="0.2">
      <c r="A865" s="19">
        <v>0</v>
      </c>
      <c r="B865" s="19">
        <v>0</v>
      </c>
      <c r="C865" s="19">
        <v>0</v>
      </c>
      <c r="D865" s="19">
        <v>0</v>
      </c>
      <c r="E865" s="19">
        <v>0</v>
      </c>
      <c r="F865" s="19">
        <v>0</v>
      </c>
      <c r="G865" s="19">
        <v>0</v>
      </c>
      <c r="H865" s="19">
        <v>0</v>
      </c>
      <c r="I865" s="19">
        <v>0</v>
      </c>
      <c r="J865" s="19">
        <v>0</v>
      </c>
      <c r="K865" s="19">
        <v>0</v>
      </c>
      <c r="L865" s="19">
        <v>0</v>
      </c>
      <c r="M865" s="19">
        <v>0</v>
      </c>
      <c r="N865" s="19">
        <v>0</v>
      </c>
      <c r="O865" s="19">
        <v>0</v>
      </c>
      <c r="P865" s="19">
        <v>0</v>
      </c>
      <c r="Q865" s="19">
        <v>0</v>
      </c>
      <c r="R865" s="19">
        <v>0</v>
      </c>
      <c r="S865" s="19">
        <v>0</v>
      </c>
    </row>
    <row r="866" spans="1:19" x14ac:dyDescent="0.2">
      <c r="A866" s="826" t="s">
        <v>75</v>
      </c>
      <c r="B866" s="826"/>
      <c r="C866" s="826"/>
      <c r="D866" s="826"/>
      <c r="E866" s="826"/>
      <c r="F866" s="826"/>
      <c r="G866" s="826"/>
      <c r="H866" s="826"/>
      <c r="I866" s="826"/>
      <c r="J866" s="826"/>
      <c r="K866" s="826"/>
      <c r="L866" s="826"/>
      <c r="M866" s="826"/>
      <c r="N866" s="826"/>
      <c r="O866" s="826"/>
      <c r="P866" s="826"/>
      <c r="Q866" s="826"/>
      <c r="R866" s="826"/>
      <c r="S866" s="826"/>
    </row>
    <row r="867" spans="1:19" s="670" customFormat="1" x14ac:dyDescent="0.2">
      <c r="A867" s="19">
        <v>0</v>
      </c>
      <c r="B867" s="19">
        <v>0</v>
      </c>
      <c r="C867" s="19">
        <v>0</v>
      </c>
      <c r="D867" s="19">
        <v>0</v>
      </c>
      <c r="E867" s="19">
        <v>0</v>
      </c>
      <c r="F867" s="19">
        <v>0</v>
      </c>
      <c r="G867" s="19">
        <v>0</v>
      </c>
      <c r="H867" s="19">
        <v>0</v>
      </c>
      <c r="I867" s="19">
        <v>0</v>
      </c>
      <c r="J867" s="19">
        <v>0</v>
      </c>
      <c r="K867" s="19">
        <v>0</v>
      </c>
      <c r="L867" s="19">
        <v>0</v>
      </c>
      <c r="M867" s="19">
        <v>0</v>
      </c>
      <c r="N867" s="19">
        <v>0</v>
      </c>
      <c r="O867" s="19">
        <v>0</v>
      </c>
      <c r="P867" s="19">
        <v>0</v>
      </c>
      <c r="Q867" s="19">
        <v>0</v>
      </c>
      <c r="R867" s="19">
        <v>0</v>
      </c>
      <c r="S867" s="19">
        <v>0</v>
      </c>
    </row>
    <row r="868" spans="1:19" x14ac:dyDescent="0.2">
      <c r="A868" s="826" t="s">
        <v>76</v>
      </c>
      <c r="B868" s="826"/>
      <c r="C868" s="826"/>
      <c r="D868" s="826"/>
      <c r="E868" s="826"/>
      <c r="F868" s="826"/>
      <c r="G868" s="826"/>
      <c r="H868" s="826"/>
      <c r="I868" s="826"/>
      <c r="J868" s="826"/>
      <c r="K868" s="826"/>
      <c r="L868" s="826"/>
      <c r="M868" s="826"/>
      <c r="N868" s="826"/>
      <c r="O868" s="826"/>
      <c r="P868" s="826"/>
      <c r="Q868" s="826"/>
      <c r="R868" s="826"/>
      <c r="S868" s="826"/>
    </row>
    <row r="869" spans="1:19" s="5" customFormat="1" x14ac:dyDescent="0.2">
      <c r="A869" s="19">
        <v>0</v>
      </c>
      <c r="B869" s="19">
        <v>0</v>
      </c>
      <c r="C869" s="19">
        <v>0</v>
      </c>
      <c r="D869" s="19">
        <v>0</v>
      </c>
      <c r="E869" s="19">
        <v>0</v>
      </c>
      <c r="F869" s="19">
        <v>0</v>
      </c>
      <c r="G869" s="19">
        <v>0</v>
      </c>
      <c r="H869" s="19">
        <v>0</v>
      </c>
      <c r="I869" s="19">
        <v>0</v>
      </c>
      <c r="J869" s="19">
        <v>0</v>
      </c>
      <c r="K869" s="19">
        <v>0</v>
      </c>
      <c r="L869" s="19">
        <v>0</v>
      </c>
      <c r="M869" s="19">
        <v>0</v>
      </c>
      <c r="N869" s="19">
        <v>0</v>
      </c>
      <c r="O869" s="19">
        <v>0</v>
      </c>
      <c r="P869" s="19">
        <v>0</v>
      </c>
      <c r="Q869" s="19">
        <v>0</v>
      </c>
      <c r="R869" s="19">
        <v>0</v>
      </c>
      <c r="S869" s="19">
        <v>0</v>
      </c>
    </row>
    <row r="870" spans="1:19" x14ac:dyDescent="0.2">
      <c r="A870" s="826" t="s">
        <v>77</v>
      </c>
      <c r="B870" s="826"/>
      <c r="C870" s="826"/>
      <c r="D870" s="826"/>
      <c r="E870" s="826"/>
      <c r="F870" s="826"/>
      <c r="G870" s="826"/>
      <c r="H870" s="826"/>
      <c r="I870" s="826"/>
      <c r="J870" s="826"/>
      <c r="K870" s="826"/>
      <c r="L870" s="826"/>
      <c r="M870" s="826"/>
      <c r="N870" s="826"/>
      <c r="O870" s="826"/>
      <c r="P870" s="826"/>
      <c r="Q870" s="826"/>
      <c r="R870" s="826"/>
      <c r="S870" s="826"/>
    </row>
    <row r="871" spans="1:19" s="5" customFormat="1" x14ac:dyDescent="0.2">
      <c r="A871" s="19">
        <v>0</v>
      </c>
      <c r="B871" s="19">
        <v>0</v>
      </c>
      <c r="C871" s="19">
        <v>0</v>
      </c>
      <c r="D871" s="19">
        <v>0</v>
      </c>
      <c r="E871" s="19">
        <v>0</v>
      </c>
      <c r="F871" s="19">
        <v>0</v>
      </c>
      <c r="G871" s="19">
        <v>0</v>
      </c>
      <c r="H871" s="19">
        <v>0</v>
      </c>
      <c r="I871" s="19">
        <v>0</v>
      </c>
      <c r="J871" s="19">
        <v>0</v>
      </c>
      <c r="K871" s="19">
        <v>0</v>
      </c>
      <c r="L871" s="19">
        <v>0</v>
      </c>
      <c r="M871" s="19">
        <v>0</v>
      </c>
      <c r="N871" s="19">
        <v>0</v>
      </c>
      <c r="O871" s="19">
        <v>0</v>
      </c>
      <c r="P871" s="19">
        <v>0</v>
      </c>
      <c r="Q871" s="19">
        <v>0</v>
      </c>
      <c r="R871" s="19">
        <v>0</v>
      </c>
      <c r="S871" s="19">
        <v>0</v>
      </c>
    </row>
    <row r="872" spans="1:19" x14ac:dyDescent="0.2">
      <c r="A872" s="826" t="s">
        <v>78</v>
      </c>
      <c r="B872" s="826"/>
      <c r="C872" s="826"/>
      <c r="D872" s="826"/>
      <c r="E872" s="826"/>
      <c r="F872" s="826"/>
      <c r="G872" s="826"/>
      <c r="H872" s="826"/>
      <c r="I872" s="826"/>
      <c r="J872" s="826"/>
      <c r="K872" s="826"/>
      <c r="L872" s="826"/>
      <c r="M872" s="826"/>
      <c r="N872" s="826"/>
      <c r="O872" s="826"/>
      <c r="P872" s="826"/>
      <c r="Q872" s="826"/>
      <c r="R872" s="826"/>
      <c r="S872" s="826"/>
    </row>
    <row r="873" spans="1:19" s="5" customFormat="1" x14ac:dyDescent="0.2">
      <c r="A873" s="19">
        <v>0</v>
      </c>
      <c r="B873" s="19">
        <v>0</v>
      </c>
      <c r="C873" s="19">
        <v>0</v>
      </c>
      <c r="D873" s="19">
        <v>0</v>
      </c>
      <c r="E873" s="19">
        <v>0</v>
      </c>
      <c r="F873" s="19">
        <v>0</v>
      </c>
      <c r="G873" s="19">
        <v>0</v>
      </c>
      <c r="H873" s="19">
        <v>0</v>
      </c>
      <c r="I873" s="19">
        <v>0</v>
      </c>
      <c r="J873" s="19">
        <v>0</v>
      </c>
      <c r="K873" s="19">
        <v>0</v>
      </c>
      <c r="L873" s="19">
        <v>0</v>
      </c>
      <c r="M873" s="19">
        <v>0</v>
      </c>
      <c r="N873" s="19">
        <v>0</v>
      </c>
      <c r="O873" s="19">
        <v>0</v>
      </c>
      <c r="P873" s="19">
        <v>0</v>
      </c>
      <c r="Q873" s="19">
        <v>0</v>
      </c>
      <c r="R873" s="19">
        <v>0</v>
      </c>
      <c r="S873" s="19">
        <v>0</v>
      </c>
    </row>
    <row r="874" spans="1:19" x14ac:dyDescent="0.2">
      <c r="A874" s="826" t="s">
        <v>79</v>
      </c>
      <c r="B874" s="826"/>
      <c r="C874" s="826"/>
      <c r="D874" s="826"/>
      <c r="E874" s="826"/>
      <c r="F874" s="826"/>
      <c r="G874" s="826"/>
      <c r="H874" s="826"/>
      <c r="I874" s="826"/>
      <c r="J874" s="826"/>
      <c r="K874" s="826"/>
      <c r="L874" s="826"/>
      <c r="M874" s="826"/>
      <c r="N874" s="826"/>
      <c r="O874" s="826"/>
      <c r="P874" s="826"/>
      <c r="Q874" s="826"/>
      <c r="R874" s="826"/>
      <c r="S874" s="826"/>
    </row>
    <row r="875" spans="1:19" s="5" customFormat="1" x14ac:dyDescent="0.2">
      <c r="A875" s="19">
        <v>0</v>
      </c>
      <c r="B875" s="19">
        <v>0</v>
      </c>
      <c r="C875" s="19">
        <v>0</v>
      </c>
      <c r="D875" s="19">
        <v>0</v>
      </c>
      <c r="E875" s="19">
        <v>0</v>
      </c>
      <c r="F875" s="19">
        <v>0</v>
      </c>
      <c r="G875" s="19">
        <v>0</v>
      </c>
      <c r="H875" s="19">
        <v>0</v>
      </c>
      <c r="I875" s="19">
        <v>0</v>
      </c>
      <c r="J875" s="19">
        <v>0</v>
      </c>
      <c r="K875" s="19">
        <v>0</v>
      </c>
      <c r="L875" s="19">
        <v>0</v>
      </c>
      <c r="M875" s="19">
        <v>0</v>
      </c>
      <c r="N875" s="19">
        <v>0</v>
      </c>
      <c r="O875" s="19">
        <v>0</v>
      </c>
      <c r="P875" s="19">
        <v>0</v>
      </c>
      <c r="Q875" s="19">
        <v>0</v>
      </c>
      <c r="R875" s="19">
        <v>0</v>
      </c>
      <c r="S875" s="19">
        <v>0</v>
      </c>
    </row>
    <row r="876" spans="1:19" x14ac:dyDescent="0.2">
      <c r="A876" s="826" t="s">
        <v>80</v>
      </c>
      <c r="B876" s="826"/>
      <c r="C876" s="826"/>
      <c r="D876" s="826"/>
      <c r="E876" s="826"/>
      <c r="F876" s="826"/>
      <c r="G876" s="826"/>
      <c r="H876" s="826"/>
      <c r="I876" s="826"/>
      <c r="J876" s="826"/>
      <c r="K876" s="826"/>
      <c r="L876" s="826"/>
      <c r="M876" s="826"/>
      <c r="N876" s="826"/>
      <c r="O876" s="826"/>
      <c r="P876" s="826"/>
      <c r="Q876" s="826"/>
      <c r="R876" s="826"/>
      <c r="S876" s="826"/>
    </row>
    <row r="877" spans="1:19" s="5" customFormat="1" x14ac:dyDescent="0.2">
      <c r="A877" s="19">
        <v>0</v>
      </c>
      <c r="B877" s="19">
        <v>0</v>
      </c>
      <c r="C877" s="19">
        <v>0</v>
      </c>
      <c r="D877" s="19">
        <v>0</v>
      </c>
      <c r="E877" s="19">
        <v>0</v>
      </c>
      <c r="F877" s="19">
        <v>0</v>
      </c>
      <c r="G877" s="19">
        <v>0</v>
      </c>
      <c r="H877" s="19">
        <v>0</v>
      </c>
      <c r="I877" s="19">
        <v>0</v>
      </c>
      <c r="J877" s="19">
        <v>0</v>
      </c>
      <c r="K877" s="19">
        <v>0</v>
      </c>
      <c r="L877" s="19">
        <v>0</v>
      </c>
      <c r="M877" s="19">
        <v>0</v>
      </c>
      <c r="N877" s="19">
        <v>0</v>
      </c>
      <c r="O877" s="19">
        <v>0</v>
      </c>
      <c r="P877" s="19">
        <v>0</v>
      </c>
      <c r="Q877" s="19">
        <v>0</v>
      </c>
      <c r="R877" s="19">
        <v>0</v>
      </c>
      <c r="S877" s="19">
        <v>0</v>
      </c>
    </row>
    <row r="878" spans="1:19" x14ac:dyDescent="0.2">
      <c r="A878" s="846" t="s">
        <v>181</v>
      </c>
      <c r="B878" s="846"/>
      <c r="C878" s="846"/>
      <c r="D878" s="846"/>
      <c r="E878" s="846"/>
      <c r="F878" s="846"/>
      <c r="G878" s="846"/>
      <c r="H878" s="846"/>
      <c r="I878" s="846"/>
      <c r="J878" s="846"/>
      <c r="K878" s="846"/>
      <c r="L878" s="846"/>
      <c r="M878" s="846"/>
      <c r="N878" s="846"/>
      <c r="O878" s="846"/>
      <c r="P878" s="846"/>
      <c r="Q878" s="846"/>
      <c r="R878" s="846"/>
      <c r="S878" s="847"/>
    </row>
    <row r="879" spans="1:19" x14ac:dyDescent="0.2">
      <c r="A879" s="28">
        <f>SUM(A877,A875,A873,A871,A869,A867,A865,A863,A861,A858:S859,A857,A855)</f>
        <v>0</v>
      </c>
      <c r="B879" s="436">
        <f t="shared" ref="B879:S879" si="21">SUM(B877,B875,B873,B871,B869,B867,B865,B863,B861,B858:T859,B857,B855)</f>
        <v>0</v>
      </c>
      <c r="C879" s="436">
        <f t="shared" si="21"/>
        <v>0</v>
      </c>
      <c r="D879" s="436">
        <f t="shared" si="21"/>
        <v>0</v>
      </c>
      <c r="E879" s="436">
        <f t="shared" si="21"/>
        <v>0</v>
      </c>
      <c r="F879" s="436">
        <f t="shared" si="21"/>
        <v>0</v>
      </c>
      <c r="G879" s="436">
        <f t="shared" si="21"/>
        <v>0</v>
      </c>
      <c r="H879" s="436">
        <f t="shared" si="21"/>
        <v>0</v>
      </c>
      <c r="I879" s="436">
        <f t="shared" si="21"/>
        <v>0</v>
      </c>
      <c r="J879" s="436">
        <f t="shared" si="21"/>
        <v>0</v>
      </c>
      <c r="K879" s="436">
        <f t="shared" si="21"/>
        <v>0</v>
      </c>
      <c r="L879" s="436">
        <f t="shared" si="21"/>
        <v>0</v>
      </c>
      <c r="M879" s="436">
        <f t="shared" si="21"/>
        <v>0</v>
      </c>
      <c r="N879" s="436">
        <f t="shared" si="21"/>
        <v>0</v>
      </c>
      <c r="O879" s="436">
        <f t="shared" si="21"/>
        <v>0</v>
      </c>
      <c r="P879" s="436">
        <f t="shared" si="21"/>
        <v>0</v>
      </c>
      <c r="Q879" s="436">
        <f t="shared" si="21"/>
        <v>0</v>
      </c>
      <c r="R879" s="436">
        <f t="shared" si="21"/>
        <v>0</v>
      </c>
      <c r="S879" s="436">
        <f t="shared" si="21"/>
        <v>0</v>
      </c>
    </row>
    <row r="881" spans="1:19" s="47" customFormat="1" ht="21" customHeight="1" x14ac:dyDescent="0.2">
      <c r="A881" s="854" t="s">
        <v>3204</v>
      </c>
      <c r="B881" s="855"/>
      <c r="C881" s="855"/>
      <c r="D881" s="855"/>
      <c r="E881" s="855"/>
      <c r="F881" s="855"/>
      <c r="G881" s="855"/>
      <c r="H881" s="855"/>
      <c r="I881" s="855"/>
      <c r="J881" s="855"/>
      <c r="K881" s="855"/>
      <c r="L881" s="855"/>
      <c r="M881" s="855"/>
      <c r="N881" s="855"/>
      <c r="O881" s="855"/>
      <c r="P881" s="855"/>
      <c r="Q881" s="855"/>
      <c r="R881" s="855"/>
      <c r="S881" s="856"/>
    </row>
    <row r="882" spans="1:19" s="47" customFormat="1" x14ac:dyDescent="0.2">
      <c r="A882" s="833" t="s">
        <v>173</v>
      </c>
      <c r="B882" s="1155"/>
      <c r="C882" s="1155"/>
      <c r="D882" s="1155"/>
      <c r="E882" s="1155"/>
      <c r="F882" s="1155"/>
      <c r="G882" s="1155"/>
      <c r="H882" s="1155"/>
      <c r="I882" s="1155"/>
      <c r="J882" s="1155"/>
      <c r="K882" s="1155"/>
      <c r="L882" s="1155"/>
      <c r="M882" s="1155"/>
      <c r="N882" s="1155"/>
      <c r="O882" s="1155"/>
      <c r="P882" s="1155"/>
      <c r="Q882" s="1155"/>
      <c r="R882" s="1155"/>
      <c r="S882" s="1138"/>
    </row>
    <row r="883" spans="1:19" x14ac:dyDescent="0.2">
      <c r="A883" s="833" t="s">
        <v>83</v>
      </c>
      <c r="B883" s="834"/>
      <c r="C883" s="834"/>
      <c r="D883" s="834"/>
      <c r="E883" s="834"/>
      <c r="F883" s="834"/>
      <c r="G883" s="834"/>
      <c r="H883" s="834"/>
      <c r="I883" s="834"/>
      <c r="J883" s="834"/>
      <c r="K883" s="834"/>
      <c r="L883" s="834"/>
      <c r="M883" s="834"/>
      <c r="N883" s="834"/>
      <c r="O883" s="834"/>
      <c r="P883" s="834"/>
      <c r="Q883" s="834"/>
      <c r="R883" s="834"/>
      <c r="S883" s="835"/>
    </row>
    <row r="884" spans="1:19" x14ac:dyDescent="0.2">
      <c r="A884" s="833" t="s">
        <v>3192</v>
      </c>
      <c r="B884" s="834"/>
      <c r="C884" s="834"/>
      <c r="D884" s="834"/>
      <c r="E884" s="834"/>
      <c r="F884" s="834"/>
      <c r="G884" s="834"/>
      <c r="H884" s="834"/>
      <c r="I884" s="834"/>
      <c r="J884" s="834"/>
      <c r="K884" s="834"/>
      <c r="L884" s="834"/>
      <c r="M884" s="834"/>
      <c r="N884" s="834"/>
      <c r="O884" s="834"/>
      <c r="P884" s="834"/>
      <c r="Q884" s="834"/>
      <c r="R884" s="834"/>
      <c r="S884" s="835"/>
    </row>
    <row r="885" spans="1:19" x14ac:dyDescent="0.2">
      <c r="A885" s="833" t="s">
        <v>3193</v>
      </c>
      <c r="B885" s="834"/>
      <c r="C885" s="834"/>
      <c r="D885" s="834"/>
      <c r="E885" s="834"/>
      <c r="F885" s="834"/>
      <c r="G885" s="834"/>
      <c r="H885" s="834"/>
      <c r="I885" s="834"/>
      <c r="J885" s="834"/>
      <c r="K885" s="834"/>
      <c r="L885" s="834"/>
      <c r="M885" s="834"/>
      <c r="N885" s="834"/>
      <c r="O885" s="834"/>
      <c r="P885" s="834"/>
      <c r="Q885" s="834"/>
      <c r="R885" s="834"/>
      <c r="S885" s="835"/>
    </row>
    <row r="886" spans="1:19" x14ac:dyDescent="0.2">
      <c r="A886" s="833" t="s">
        <v>3194</v>
      </c>
      <c r="B886" s="834"/>
      <c r="C886" s="834"/>
      <c r="D886" s="834"/>
      <c r="E886" s="834"/>
      <c r="F886" s="834"/>
      <c r="G886" s="834"/>
      <c r="H886" s="834"/>
      <c r="I886" s="834"/>
      <c r="J886" s="834"/>
      <c r="K886" s="834"/>
      <c r="L886" s="834"/>
      <c r="M886" s="834"/>
      <c r="N886" s="834"/>
      <c r="O886" s="834"/>
      <c r="P886" s="834"/>
      <c r="Q886" s="834"/>
      <c r="R886" s="834"/>
      <c r="S886" s="835"/>
    </row>
    <row r="887" spans="1:19" x14ac:dyDescent="0.2">
      <c r="A887" s="833" t="s">
        <v>3195</v>
      </c>
      <c r="B887" s="834"/>
      <c r="C887" s="834"/>
      <c r="D887" s="834"/>
      <c r="E887" s="834"/>
      <c r="F887" s="834"/>
      <c r="G887" s="834"/>
      <c r="H887" s="834"/>
      <c r="I887" s="834"/>
      <c r="J887" s="834"/>
      <c r="K887" s="834"/>
      <c r="L887" s="834"/>
      <c r="M887" s="834"/>
      <c r="N887" s="834"/>
      <c r="O887" s="834"/>
      <c r="P887" s="834"/>
      <c r="Q887" s="834"/>
      <c r="R887" s="834"/>
      <c r="S887" s="835"/>
    </row>
    <row r="888" spans="1:19" x14ac:dyDescent="0.2">
      <c r="A888" s="833" t="s">
        <v>3196</v>
      </c>
      <c r="B888" s="834"/>
      <c r="C888" s="834"/>
      <c r="D888" s="834"/>
      <c r="E888" s="834"/>
      <c r="F888" s="834"/>
      <c r="G888" s="834"/>
      <c r="H888" s="834"/>
      <c r="I888" s="834"/>
      <c r="J888" s="834"/>
      <c r="K888" s="834"/>
      <c r="L888" s="834"/>
      <c r="M888" s="834"/>
      <c r="N888" s="834"/>
      <c r="O888" s="834"/>
      <c r="P888" s="834"/>
      <c r="Q888" s="834"/>
      <c r="R888" s="834"/>
      <c r="S888" s="835"/>
    </row>
    <row r="889" spans="1:19" x14ac:dyDescent="0.2">
      <c r="A889" s="833" t="s">
        <v>200</v>
      </c>
      <c r="B889" s="834"/>
      <c r="C889" s="834"/>
      <c r="D889" s="834"/>
      <c r="E889" s="834"/>
      <c r="F889" s="834"/>
      <c r="G889" s="834"/>
      <c r="H889" s="834"/>
      <c r="I889" s="834"/>
      <c r="J889" s="834"/>
      <c r="K889" s="834"/>
      <c r="L889" s="834"/>
      <c r="M889" s="834"/>
      <c r="N889" s="834"/>
      <c r="O889" s="834"/>
      <c r="P889" s="834"/>
      <c r="Q889" s="834"/>
      <c r="R889" s="834"/>
      <c r="S889" s="835"/>
    </row>
    <row r="890" spans="1:19" x14ac:dyDescent="0.2">
      <c r="A890" s="836" t="s">
        <v>3197</v>
      </c>
      <c r="B890" s="837"/>
      <c r="C890" s="837"/>
      <c r="D890" s="837"/>
      <c r="E890" s="837"/>
      <c r="F890" s="837"/>
      <c r="G890" s="837"/>
      <c r="H890" s="837"/>
      <c r="I890" s="837"/>
      <c r="J890" s="837"/>
      <c r="K890" s="837"/>
      <c r="L890" s="837"/>
      <c r="M890" s="837"/>
      <c r="N890" s="837"/>
      <c r="O890" s="837"/>
      <c r="P890" s="837"/>
      <c r="Q890" s="837"/>
      <c r="R890" s="837"/>
      <c r="S890" s="838"/>
    </row>
    <row r="891" spans="1:19" ht="31.5" customHeight="1" x14ac:dyDescent="0.2">
      <c r="A891" s="831" t="s">
        <v>41</v>
      </c>
      <c r="B891" s="831"/>
      <c r="C891" s="831"/>
      <c r="D891" s="831" t="s">
        <v>42</v>
      </c>
      <c r="E891" s="831"/>
      <c r="F891" s="831" t="s">
        <v>43</v>
      </c>
      <c r="G891" s="831"/>
      <c r="H891" s="831"/>
      <c r="I891" s="831" t="s">
        <v>44</v>
      </c>
      <c r="J891" s="831"/>
      <c r="K891" s="827" t="s">
        <v>45</v>
      </c>
      <c r="L891" s="1064"/>
      <c r="M891" s="1064"/>
      <c r="N891" s="1065"/>
      <c r="O891" s="841" t="s">
        <v>46</v>
      </c>
      <c r="P891" s="841"/>
      <c r="Q891" s="842"/>
      <c r="R891" s="831" t="s">
        <v>47</v>
      </c>
      <c r="S891" s="831"/>
    </row>
    <row r="892" spans="1:19" ht="24.75" customHeight="1" x14ac:dyDescent="0.2">
      <c r="A892" s="1506" t="s">
        <v>48</v>
      </c>
      <c r="B892" s="1506" t="s">
        <v>49</v>
      </c>
      <c r="C892" s="1506" t="s">
        <v>321</v>
      </c>
      <c r="D892" s="1506" t="s">
        <v>51</v>
      </c>
      <c r="E892" s="1506" t="s">
        <v>52</v>
      </c>
      <c r="F892" s="1509" t="s">
        <v>53</v>
      </c>
      <c r="G892" s="1510"/>
      <c r="H892" s="1511"/>
      <c r="I892" s="1506" t="s">
        <v>54</v>
      </c>
      <c r="J892" s="1506" t="s">
        <v>55</v>
      </c>
      <c r="K892" s="1509" t="s">
        <v>56</v>
      </c>
      <c r="L892" s="1511"/>
      <c r="M892" s="1509" t="s">
        <v>57</v>
      </c>
      <c r="N892" s="1511"/>
      <c r="O892" s="1506" t="s">
        <v>58</v>
      </c>
      <c r="P892" s="1506" t="s">
        <v>59</v>
      </c>
      <c r="Q892" s="1506" t="s">
        <v>60</v>
      </c>
      <c r="R892" s="1506" t="s">
        <v>61</v>
      </c>
      <c r="S892" s="1506" t="s">
        <v>62</v>
      </c>
    </row>
    <row r="893" spans="1:19" ht="55.5" customHeight="1" x14ac:dyDescent="0.2">
      <c r="A893" s="1507"/>
      <c r="B893" s="1507"/>
      <c r="C893" s="1508"/>
      <c r="D893" s="1507"/>
      <c r="E893" s="1507"/>
      <c r="F893" s="374" t="s">
        <v>63</v>
      </c>
      <c r="G893" s="374" t="s">
        <v>64</v>
      </c>
      <c r="H893" s="374" t="s">
        <v>65</v>
      </c>
      <c r="I893" s="1507"/>
      <c r="J893" s="1507"/>
      <c r="K893" s="67" t="s">
        <v>66</v>
      </c>
      <c r="L893" s="67" t="s">
        <v>67</v>
      </c>
      <c r="M893" s="67" t="s">
        <v>68</v>
      </c>
      <c r="N893" s="67" t="s">
        <v>67</v>
      </c>
      <c r="O893" s="1507"/>
      <c r="P893" s="1507"/>
      <c r="Q893" s="1507"/>
      <c r="R893" s="1507"/>
      <c r="S893" s="1507"/>
    </row>
    <row r="894" spans="1:19" x14ac:dyDescent="0.2">
      <c r="A894" s="826" t="s">
        <v>69</v>
      </c>
      <c r="B894" s="826"/>
      <c r="C894" s="826"/>
      <c r="D894" s="826"/>
      <c r="E894" s="826"/>
      <c r="F894" s="826"/>
      <c r="G894" s="826"/>
      <c r="H894" s="826"/>
      <c r="I894" s="826"/>
      <c r="J894" s="826"/>
      <c r="K894" s="826"/>
      <c r="L894" s="826"/>
      <c r="M894" s="826"/>
      <c r="N894" s="826"/>
      <c r="O894" s="826"/>
      <c r="P894" s="826"/>
      <c r="Q894" s="826"/>
      <c r="R894" s="826"/>
      <c r="S894" s="826"/>
    </row>
    <row r="895" spans="1:19" s="369" customFormat="1" x14ac:dyDescent="0.2">
      <c r="A895" s="19">
        <v>0</v>
      </c>
      <c r="B895" s="19">
        <v>0</v>
      </c>
      <c r="C895" s="19">
        <v>0</v>
      </c>
      <c r="D895" s="19">
        <v>0</v>
      </c>
      <c r="E895" s="19">
        <v>0</v>
      </c>
      <c r="F895" s="19">
        <v>0</v>
      </c>
      <c r="G895" s="19">
        <v>0</v>
      </c>
      <c r="H895" s="19">
        <v>0</v>
      </c>
      <c r="I895" s="19">
        <v>0</v>
      </c>
      <c r="J895" s="19">
        <v>0</v>
      </c>
      <c r="K895" s="19">
        <v>0</v>
      </c>
      <c r="L895" s="19">
        <v>0</v>
      </c>
      <c r="M895" s="19">
        <v>0</v>
      </c>
      <c r="N895" s="19">
        <v>0</v>
      </c>
      <c r="O895" s="19">
        <v>0</v>
      </c>
      <c r="P895" s="19">
        <v>0</v>
      </c>
      <c r="Q895" s="19">
        <v>0</v>
      </c>
      <c r="R895" s="19">
        <v>0</v>
      </c>
      <c r="S895" s="19">
        <v>0</v>
      </c>
    </row>
    <row r="896" spans="1:19" x14ac:dyDescent="0.2">
      <c r="A896" s="826" t="s">
        <v>70</v>
      </c>
      <c r="B896" s="826"/>
      <c r="C896" s="826"/>
      <c r="D896" s="826"/>
      <c r="E896" s="826"/>
      <c r="F896" s="826"/>
      <c r="G896" s="826"/>
      <c r="H896" s="826"/>
      <c r="I896" s="826"/>
      <c r="J896" s="826"/>
      <c r="K896" s="826"/>
      <c r="L896" s="826"/>
      <c r="M896" s="826"/>
      <c r="N896" s="826"/>
      <c r="O896" s="826"/>
      <c r="P896" s="826"/>
      <c r="Q896" s="826"/>
      <c r="R896" s="826"/>
      <c r="S896" s="826"/>
    </row>
    <row r="897" spans="1:19" s="369" customFormat="1" x14ac:dyDescent="0.2">
      <c r="A897" s="19">
        <v>0</v>
      </c>
      <c r="B897" s="19">
        <v>0</v>
      </c>
      <c r="C897" s="19">
        <v>0</v>
      </c>
      <c r="D897" s="19">
        <v>0</v>
      </c>
      <c r="E897" s="19">
        <v>0</v>
      </c>
      <c r="F897" s="19">
        <v>0</v>
      </c>
      <c r="G897" s="19">
        <v>0</v>
      </c>
      <c r="H897" s="19">
        <v>0</v>
      </c>
      <c r="I897" s="19">
        <v>0</v>
      </c>
      <c r="J897" s="19">
        <v>0</v>
      </c>
      <c r="K897" s="19">
        <v>0</v>
      </c>
      <c r="L897" s="19">
        <v>0</v>
      </c>
      <c r="M897" s="19">
        <v>0</v>
      </c>
      <c r="N897" s="19">
        <v>0</v>
      </c>
      <c r="O897" s="19">
        <v>0</v>
      </c>
      <c r="P897" s="19">
        <v>0</v>
      </c>
      <c r="Q897" s="19">
        <v>0</v>
      </c>
      <c r="R897" s="19">
        <v>0</v>
      </c>
      <c r="S897" s="19">
        <v>0</v>
      </c>
    </row>
    <row r="898" spans="1:19" x14ac:dyDescent="0.2">
      <c r="A898" s="826" t="s">
        <v>71</v>
      </c>
      <c r="B898" s="826"/>
      <c r="C898" s="826"/>
      <c r="D898" s="826"/>
      <c r="E898" s="826"/>
      <c r="F898" s="826"/>
      <c r="G898" s="826"/>
      <c r="H898" s="826"/>
      <c r="I898" s="826"/>
      <c r="J898" s="826"/>
      <c r="K898" s="826"/>
      <c r="L898" s="826"/>
      <c r="M898" s="826"/>
      <c r="N898" s="826"/>
      <c r="O898" s="826"/>
      <c r="P898" s="826"/>
      <c r="Q898" s="826"/>
      <c r="R898" s="826"/>
      <c r="S898" s="826"/>
    </row>
    <row r="899" spans="1:19" s="483" customFormat="1" x14ac:dyDescent="0.2">
      <c r="A899" s="19">
        <v>0</v>
      </c>
      <c r="B899" s="19">
        <v>0</v>
      </c>
      <c r="C899" s="19">
        <v>0</v>
      </c>
      <c r="D899" s="19">
        <v>0</v>
      </c>
      <c r="E899" s="19">
        <v>0</v>
      </c>
      <c r="F899" s="19">
        <v>0</v>
      </c>
      <c r="G899" s="19">
        <v>0</v>
      </c>
      <c r="H899" s="19">
        <v>0</v>
      </c>
      <c r="I899" s="19">
        <v>0</v>
      </c>
      <c r="J899" s="19">
        <v>0</v>
      </c>
      <c r="K899" s="19">
        <v>0</v>
      </c>
      <c r="L899" s="19">
        <v>0</v>
      </c>
      <c r="M899" s="19">
        <v>0</v>
      </c>
      <c r="N899" s="19">
        <v>0</v>
      </c>
      <c r="O899" s="19">
        <v>0</v>
      </c>
      <c r="P899" s="19">
        <v>0</v>
      </c>
      <c r="Q899" s="19">
        <v>0</v>
      </c>
      <c r="R899" s="19">
        <v>0</v>
      </c>
      <c r="S899" s="19">
        <v>0</v>
      </c>
    </row>
    <row r="900" spans="1:19" x14ac:dyDescent="0.2">
      <c r="A900" s="826" t="s">
        <v>72</v>
      </c>
      <c r="B900" s="826"/>
      <c r="C900" s="826"/>
      <c r="D900" s="826"/>
      <c r="E900" s="826"/>
      <c r="F900" s="826"/>
      <c r="G900" s="826"/>
      <c r="H900" s="826"/>
      <c r="I900" s="826"/>
      <c r="J900" s="826"/>
      <c r="K900" s="826"/>
      <c r="L900" s="826"/>
      <c r="M900" s="826"/>
      <c r="N900" s="826"/>
      <c r="O900" s="826"/>
      <c r="P900" s="826"/>
      <c r="Q900" s="826"/>
      <c r="R900" s="826"/>
      <c r="S900" s="826"/>
    </row>
    <row r="901" spans="1:19" s="549" customFormat="1" x14ac:dyDescent="0.2">
      <c r="A901" s="19">
        <v>0</v>
      </c>
      <c r="B901" s="19">
        <v>0</v>
      </c>
      <c r="C901" s="19">
        <v>0</v>
      </c>
      <c r="D901" s="19">
        <v>0</v>
      </c>
      <c r="E901" s="19">
        <v>0</v>
      </c>
      <c r="F901" s="19">
        <v>0</v>
      </c>
      <c r="G901" s="19">
        <v>0</v>
      </c>
      <c r="H901" s="19">
        <v>0</v>
      </c>
      <c r="I901" s="19">
        <v>0</v>
      </c>
      <c r="J901" s="19">
        <v>0</v>
      </c>
      <c r="K901" s="19">
        <v>0</v>
      </c>
      <c r="L901" s="19">
        <v>0</v>
      </c>
      <c r="M901" s="19">
        <v>0</v>
      </c>
      <c r="N901" s="19">
        <v>0</v>
      </c>
      <c r="O901" s="19">
        <v>0</v>
      </c>
      <c r="P901" s="19">
        <v>0</v>
      </c>
      <c r="Q901" s="19">
        <v>0</v>
      </c>
      <c r="R901" s="19">
        <v>0</v>
      </c>
      <c r="S901" s="19">
        <v>0</v>
      </c>
    </row>
    <row r="902" spans="1:19" x14ac:dyDescent="0.2">
      <c r="A902" s="832" t="s">
        <v>73</v>
      </c>
      <c r="B902" s="832"/>
      <c r="C902" s="832"/>
      <c r="D902" s="832"/>
      <c r="E902" s="832"/>
      <c r="F902" s="832"/>
      <c r="G902" s="832"/>
      <c r="H902" s="832"/>
      <c r="I902" s="832"/>
      <c r="J902" s="832"/>
      <c r="K902" s="832"/>
      <c r="L902" s="832"/>
      <c r="M902" s="832"/>
      <c r="N902" s="832"/>
      <c r="O902" s="832"/>
      <c r="P902" s="832"/>
      <c r="Q902" s="832"/>
      <c r="R902" s="832"/>
      <c r="S902" s="832"/>
    </row>
    <row r="903" spans="1:19" s="670" customFormat="1" x14ac:dyDescent="0.2">
      <c r="A903" s="19">
        <v>0</v>
      </c>
      <c r="B903" s="19">
        <v>0</v>
      </c>
      <c r="C903" s="19">
        <v>0</v>
      </c>
      <c r="D903" s="19">
        <v>0</v>
      </c>
      <c r="E903" s="19">
        <v>0</v>
      </c>
      <c r="F903" s="19">
        <v>0</v>
      </c>
      <c r="G903" s="19">
        <v>0</v>
      </c>
      <c r="H903" s="19">
        <v>0</v>
      </c>
      <c r="I903" s="19">
        <v>0</v>
      </c>
      <c r="J903" s="19">
        <v>0</v>
      </c>
      <c r="K903" s="19">
        <v>0</v>
      </c>
      <c r="L903" s="19">
        <v>0</v>
      </c>
      <c r="M903" s="19">
        <v>0</v>
      </c>
      <c r="N903" s="19">
        <v>0</v>
      </c>
      <c r="O903" s="19">
        <v>0</v>
      </c>
      <c r="P903" s="19">
        <v>0</v>
      </c>
      <c r="Q903" s="19">
        <v>0</v>
      </c>
      <c r="R903" s="19">
        <v>0</v>
      </c>
      <c r="S903" s="19">
        <v>0</v>
      </c>
    </row>
    <row r="904" spans="1:19" x14ac:dyDescent="0.2">
      <c r="A904" s="826" t="s">
        <v>74</v>
      </c>
      <c r="B904" s="826"/>
      <c r="C904" s="826"/>
      <c r="D904" s="826"/>
      <c r="E904" s="826"/>
      <c r="F904" s="826"/>
      <c r="G904" s="826"/>
      <c r="H904" s="826"/>
      <c r="I904" s="826"/>
      <c r="J904" s="826"/>
      <c r="K904" s="826"/>
      <c r="L904" s="826"/>
      <c r="M904" s="826"/>
      <c r="N904" s="826"/>
      <c r="O904" s="826"/>
      <c r="P904" s="826"/>
      <c r="Q904" s="826"/>
      <c r="R904" s="826"/>
      <c r="S904" s="826"/>
    </row>
    <row r="905" spans="1:19" s="670" customFormat="1" x14ac:dyDescent="0.2">
      <c r="A905" s="19">
        <v>0</v>
      </c>
      <c r="B905" s="19">
        <v>0</v>
      </c>
      <c r="C905" s="19">
        <v>0</v>
      </c>
      <c r="D905" s="19">
        <v>0</v>
      </c>
      <c r="E905" s="19">
        <v>0</v>
      </c>
      <c r="F905" s="19">
        <v>0</v>
      </c>
      <c r="G905" s="19">
        <v>0</v>
      </c>
      <c r="H905" s="19">
        <v>0</v>
      </c>
      <c r="I905" s="19">
        <v>0</v>
      </c>
      <c r="J905" s="19">
        <v>0</v>
      </c>
      <c r="K905" s="19">
        <v>0</v>
      </c>
      <c r="L905" s="19">
        <v>0</v>
      </c>
      <c r="M905" s="19">
        <v>0</v>
      </c>
      <c r="N905" s="19">
        <v>0</v>
      </c>
      <c r="O905" s="19">
        <v>0</v>
      </c>
      <c r="P905" s="19">
        <v>0</v>
      </c>
      <c r="Q905" s="19">
        <v>0</v>
      </c>
      <c r="R905" s="19">
        <v>0</v>
      </c>
      <c r="S905" s="19">
        <v>0</v>
      </c>
    </row>
    <row r="906" spans="1:19" x14ac:dyDescent="0.2">
      <c r="A906" s="826" t="s">
        <v>75</v>
      </c>
      <c r="B906" s="826"/>
      <c r="C906" s="826"/>
      <c r="D906" s="826"/>
      <c r="E906" s="826"/>
      <c r="F906" s="826"/>
      <c r="G906" s="826"/>
      <c r="H906" s="826"/>
      <c r="I906" s="826"/>
      <c r="J906" s="826"/>
      <c r="K906" s="826"/>
      <c r="L906" s="826"/>
      <c r="M906" s="826"/>
      <c r="N906" s="826"/>
      <c r="O906" s="826"/>
      <c r="P906" s="826"/>
      <c r="Q906" s="826"/>
      <c r="R906" s="826"/>
      <c r="S906" s="826"/>
    </row>
    <row r="907" spans="1:19" s="5" customFormat="1" x14ac:dyDescent="0.2">
      <c r="A907" s="19">
        <v>0</v>
      </c>
      <c r="B907" s="19">
        <v>0</v>
      </c>
      <c r="C907" s="19">
        <v>0</v>
      </c>
      <c r="D907" s="19">
        <v>0</v>
      </c>
      <c r="E907" s="19">
        <v>0</v>
      </c>
      <c r="F907" s="19">
        <v>0</v>
      </c>
      <c r="G907" s="19">
        <v>0</v>
      </c>
      <c r="H907" s="19">
        <v>0</v>
      </c>
      <c r="I907" s="19">
        <v>0</v>
      </c>
      <c r="J907" s="19">
        <v>0</v>
      </c>
      <c r="K907" s="19">
        <v>0</v>
      </c>
      <c r="L907" s="19">
        <v>0</v>
      </c>
      <c r="M907" s="19">
        <v>0</v>
      </c>
      <c r="N907" s="19">
        <v>0</v>
      </c>
      <c r="O907" s="19">
        <v>0</v>
      </c>
      <c r="P907" s="19">
        <v>0</v>
      </c>
      <c r="Q907" s="19">
        <v>0</v>
      </c>
      <c r="R907" s="19">
        <v>0</v>
      </c>
      <c r="S907" s="19">
        <v>0</v>
      </c>
    </row>
    <row r="908" spans="1:19" x14ac:dyDescent="0.2">
      <c r="A908" s="826" t="s">
        <v>76</v>
      </c>
      <c r="B908" s="826"/>
      <c r="C908" s="826"/>
      <c r="D908" s="826"/>
      <c r="E908" s="826"/>
      <c r="F908" s="826"/>
      <c r="G908" s="826"/>
      <c r="H908" s="826"/>
      <c r="I908" s="826"/>
      <c r="J908" s="826"/>
      <c r="K908" s="826"/>
      <c r="L908" s="826"/>
      <c r="M908" s="826"/>
      <c r="N908" s="826"/>
      <c r="O908" s="826"/>
      <c r="P908" s="826"/>
      <c r="Q908" s="826"/>
      <c r="R908" s="826"/>
      <c r="S908" s="826"/>
    </row>
    <row r="909" spans="1:19" s="5" customFormat="1" x14ac:dyDescent="0.2">
      <c r="A909" s="19">
        <v>0</v>
      </c>
      <c r="B909" s="19">
        <v>0</v>
      </c>
      <c r="C909" s="19">
        <v>0</v>
      </c>
      <c r="D909" s="19">
        <v>0</v>
      </c>
      <c r="E909" s="19">
        <v>0</v>
      </c>
      <c r="F909" s="19">
        <v>0</v>
      </c>
      <c r="G909" s="19">
        <v>0</v>
      </c>
      <c r="H909" s="19">
        <v>0</v>
      </c>
      <c r="I909" s="19">
        <v>0</v>
      </c>
      <c r="J909" s="19">
        <v>0</v>
      </c>
      <c r="K909" s="19">
        <v>0</v>
      </c>
      <c r="L909" s="19">
        <v>0</v>
      </c>
      <c r="M909" s="19">
        <v>0</v>
      </c>
      <c r="N909" s="19">
        <v>0</v>
      </c>
      <c r="O909" s="19">
        <v>0</v>
      </c>
      <c r="P909" s="19">
        <v>0</v>
      </c>
      <c r="Q909" s="19">
        <v>0</v>
      </c>
      <c r="R909" s="19">
        <v>0</v>
      </c>
      <c r="S909" s="19">
        <v>0</v>
      </c>
    </row>
    <row r="910" spans="1:19" x14ac:dyDescent="0.2">
      <c r="A910" s="826" t="s">
        <v>77</v>
      </c>
      <c r="B910" s="826"/>
      <c r="C910" s="826"/>
      <c r="D910" s="826"/>
      <c r="E910" s="826"/>
      <c r="F910" s="826"/>
      <c r="G910" s="826"/>
      <c r="H910" s="826"/>
      <c r="I910" s="826"/>
      <c r="J910" s="826"/>
      <c r="K910" s="826"/>
      <c r="L910" s="826"/>
      <c r="M910" s="826"/>
      <c r="N910" s="826"/>
      <c r="O910" s="826"/>
      <c r="P910" s="826"/>
      <c r="Q910" s="826"/>
      <c r="R910" s="826"/>
      <c r="S910" s="826"/>
    </row>
    <row r="911" spans="1:19" s="5" customFormat="1" x14ac:dyDescent="0.2">
      <c r="A911" s="19">
        <v>0</v>
      </c>
      <c r="B911" s="19">
        <v>0</v>
      </c>
      <c r="C911" s="19">
        <v>0</v>
      </c>
      <c r="D911" s="19">
        <v>0</v>
      </c>
      <c r="E911" s="19">
        <v>0</v>
      </c>
      <c r="F911" s="19">
        <v>0</v>
      </c>
      <c r="G911" s="19">
        <v>0</v>
      </c>
      <c r="H911" s="19">
        <v>0</v>
      </c>
      <c r="I911" s="19">
        <v>0</v>
      </c>
      <c r="J911" s="19">
        <v>0</v>
      </c>
      <c r="K911" s="19">
        <v>0</v>
      </c>
      <c r="L911" s="19">
        <v>0</v>
      </c>
      <c r="M911" s="19">
        <v>0</v>
      </c>
      <c r="N911" s="19">
        <v>0</v>
      </c>
      <c r="O911" s="19">
        <v>0</v>
      </c>
      <c r="P911" s="19">
        <v>0</v>
      </c>
      <c r="Q911" s="19">
        <v>0</v>
      </c>
      <c r="R911" s="19">
        <v>0</v>
      </c>
      <c r="S911" s="19">
        <v>0</v>
      </c>
    </row>
    <row r="912" spans="1:19" x14ac:dyDescent="0.2">
      <c r="A912" s="826" t="s">
        <v>78</v>
      </c>
      <c r="B912" s="826"/>
      <c r="C912" s="826"/>
      <c r="D912" s="826"/>
      <c r="E912" s="826"/>
      <c r="F912" s="826"/>
      <c r="G912" s="826"/>
      <c r="H912" s="826"/>
      <c r="I912" s="826"/>
      <c r="J912" s="826"/>
      <c r="K912" s="826"/>
      <c r="L912" s="826"/>
      <c r="M912" s="826"/>
      <c r="N912" s="826"/>
      <c r="O912" s="826"/>
      <c r="P912" s="826"/>
      <c r="Q912" s="826"/>
      <c r="R912" s="826"/>
      <c r="S912" s="826"/>
    </row>
    <row r="913" spans="1:19" s="5" customFormat="1" x14ac:dyDescent="0.2">
      <c r="A913" s="19">
        <v>0</v>
      </c>
      <c r="B913" s="19">
        <v>0</v>
      </c>
      <c r="C913" s="19">
        <v>0</v>
      </c>
      <c r="D913" s="19">
        <v>0</v>
      </c>
      <c r="E913" s="19">
        <v>0</v>
      </c>
      <c r="F913" s="19">
        <v>0</v>
      </c>
      <c r="G913" s="19">
        <v>0</v>
      </c>
      <c r="H913" s="19">
        <v>0</v>
      </c>
      <c r="I913" s="19">
        <v>0</v>
      </c>
      <c r="J913" s="19">
        <v>0</v>
      </c>
      <c r="K913" s="19">
        <v>0</v>
      </c>
      <c r="L913" s="19">
        <v>0</v>
      </c>
      <c r="M913" s="19">
        <v>0</v>
      </c>
      <c r="N913" s="19">
        <v>0</v>
      </c>
      <c r="O913" s="19">
        <v>0</v>
      </c>
      <c r="P913" s="19">
        <v>0</v>
      </c>
      <c r="Q913" s="19">
        <v>0</v>
      </c>
      <c r="R913" s="19">
        <v>0</v>
      </c>
      <c r="S913" s="19">
        <v>0</v>
      </c>
    </row>
    <row r="914" spans="1:19" x14ac:dyDescent="0.2">
      <c r="A914" s="826" t="s">
        <v>79</v>
      </c>
      <c r="B914" s="826"/>
      <c r="C914" s="826"/>
      <c r="D914" s="826"/>
      <c r="E914" s="826"/>
      <c r="F914" s="826"/>
      <c r="G914" s="826"/>
      <c r="H914" s="826"/>
      <c r="I914" s="826"/>
      <c r="J914" s="826"/>
      <c r="K914" s="826"/>
      <c r="L914" s="826"/>
      <c r="M914" s="826"/>
      <c r="N914" s="826"/>
      <c r="O914" s="826"/>
      <c r="P914" s="826"/>
      <c r="Q914" s="826"/>
      <c r="R914" s="826"/>
      <c r="S914" s="826"/>
    </row>
    <row r="915" spans="1:19" s="5" customFormat="1" x14ac:dyDescent="0.2">
      <c r="A915" s="19">
        <v>0</v>
      </c>
      <c r="B915" s="19">
        <v>0</v>
      </c>
      <c r="C915" s="19">
        <v>0</v>
      </c>
      <c r="D915" s="19">
        <v>0</v>
      </c>
      <c r="E915" s="19">
        <v>0</v>
      </c>
      <c r="F915" s="19">
        <v>0</v>
      </c>
      <c r="G915" s="19">
        <v>0</v>
      </c>
      <c r="H915" s="19">
        <v>0</v>
      </c>
      <c r="I915" s="19">
        <v>0</v>
      </c>
      <c r="J915" s="19">
        <v>0</v>
      </c>
      <c r="K915" s="19">
        <v>0</v>
      </c>
      <c r="L915" s="19">
        <v>0</v>
      </c>
      <c r="M915" s="19">
        <v>0</v>
      </c>
      <c r="N915" s="19">
        <v>0</v>
      </c>
      <c r="O915" s="19">
        <v>0</v>
      </c>
      <c r="P915" s="19">
        <v>0</v>
      </c>
      <c r="Q915" s="19">
        <v>0</v>
      </c>
      <c r="R915" s="19">
        <v>0</v>
      </c>
      <c r="S915" s="19">
        <v>0</v>
      </c>
    </row>
    <row r="916" spans="1:19" x14ac:dyDescent="0.2">
      <c r="A916" s="826" t="s">
        <v>80</v>
      </c>
      <c r="B916" s="826"/>
      <c r="C916" s="826"/>
      <c r="D916" s="826"/>
      <c r="E916" s="826"/>
      <c r="F916" s="826"/>
      <c r="G916" s="826"/>
      <c r="H916" s="826"/>
      <c r="I916" s="826"/>
      <c r="J916" s="826"/>
      <c r="K916" s="826"/>
      <c r="L916" s="826"/>
      <c r="M916" s="826"/>
      <c r="N916" s="826"/>
      <c r="O916" s="826"/>
      <c r="P916" s="826"/>
      <c r="Q916" s="826"/>
      <c r="R916" s="826"/>
      <c r="S916" s="826"/>
    </row>
    <row r="917" spans="1:19" s="5" customFormat="1" x14ac:dyDescent="0.2">
      <c r="A917" s="19">
        <v>0</v>
      </c>
      <c r="B917" s="19">
        <v>0</v>
      </c>
      <c r="C917" s="19">
        <v>0</v>
      </c>
      <c r="D917" s="19">
        <v>0</v>
      </c>
      <c r="E917" s="19">
        <v>0</v>
      </c>
      <c r="F917" s="19">
        <v>0</v>
      </c>
      <c r="G917" s="19">
        <v>0</v>
      </c>
      <c r="H917" s="19">
        <v>0</v>
      </c>
      <c r="I917" s="19">
        <v>0</v>
      </c>
      <c r="J917" s="19">
        <v>0</v>
      </c>
      <c r="K917" s="19">
        <v>0</v>
      </c>
      <c r="L917" s="19">
        <v>0</v>
      </c>
      <c r="M917" s="19">
        <v>0</v>
      </c>
      <c r="N917" s="19">
        <v>0</v>
      </c>
      <c r="O917" s="19">
        <v>0</v>
      </c>
      <c r="P917" s="19">
        <v>0</v>
      </c>
      <c r="Q917" s="19">
        <v>0</v>
      </c>
      <c r="R917" s="19">
        <v>0</v>
      </c>
      <c r="S917" s="19">
        <v>0</v>
      </c>
    </row>
    <row r="918" spans="1:19" x14ac:dyDescent="0.2">
      <c r="A918" s="846" t="s">
        <v>181</v>
      </c>
      <c r="B918" s="846"/>
      <c r="C918" s="846"/>
      <c r="D918" s="846"/>
      <c r="E918" s="846"/>
      <c r="F918" s="846"/>
      <c r="G918" s="846"/>
      <c r="H918" s="846"/>
      <c r="I918" s="846"/>
      <c r="J918" s="846"/>
      <c r="K918" s="846"/>
      <c r="L918" s="846"/>
      <c r="M918" s="846"/>
      <c r="N918" s="846"/>
      <c r="O918" s="846"/>
      <c r="P918" s="846"/>
      <c r="Q918" s="846"/>
      <c r="R918" s="846"/>
      <c r="S918" s="847"/>
    </row>
    <row r="919" spans="1:19" x14ac:dyDescent="0.2">
      <c r="A919" s="362">
        <f>SUM(A917,A915,A913,A911,A909,A907,A905,A903,A901,A899,A897,A895)</f>
        <v>0</v>
      </c>
      <c r="B919" s="436">
        <f t="shared" ref="B919:S919" si="22">SUM(B917,B915,B913,B911,B909,B907,B905,B903,B901,B899,B897,B895)</f>
        <v>0</v>
      </c>
      <c r="C919" s="436">
        <f t="shared" si="22"/>
        <v>0</v>
      </c>
      <c r="D919" s="436">
        <f t="shared" si="22"/>
        <v>0</v>
      </c>
      <c r="E919" s="436">
        <f t="shared" si="22"/>
        <v>0</v>
      </c>
      <c r="F919" s="436">
        <f t="shared" si="22"/>
        <v>0</v>
      </c>
      <c r="G919" s="436">
        <f t="shared" si="22"/>
        <v>0</v>
      </c>
      <c r="H919" s="436">
        <f t="shared" si="22"/>
        <v>0</v>
      </c>
      <c r="I919" s="436">
        <f t="shared" si="22"/>
        <v>0</v>
      </c>
      <c r="J919" s="436">
        <f t="shared" si="22"/>
        <v>0</v>
      </c>
      <c r="K919" s="436">
        <f t="shared" si="22"/>
        <v>0</v>
      </c>
      <c r="L919" s="436">
        <f t="shared" si="22"/>
        <v>0</v>
      </c>
      <c r="M919" s="436">
        <f t="shared" si="22"/>
        <v>0</v>
      </c>
      <c r="N919" s="436">
        <f t="shared" si="22"/>
        <v>0</v>
      </c>
      <c r="O919" s="436">
        <f t="shared" si="22"/>
        <v>0</v>
      </c>
      <c r="P919" s="436">
        <f t="shared" si="22"/>
        <v>0</v>
      </c>
      <c r="Q919" s="436">
        <f t="shared" si="22"/>
        <v>0</v>
      </c>
      <c r="R919" s="436">
        <f t="shared" si="22"/>
        <v>0</v>
      </c>
      <c r="S919" s="436">
        <f t="shared" si="22"/>
        <v>0</v>
      </c>
    </row>
    <row r="921" spans="1:19" ht="22.5" customHeight="1" x14ac:dyDescent="0.2">
      <c r="A921" s="1501" t="s">
        <v>3205</v>
      </c>
      <c r="B921" s="1502"/>
      <c r="C921" s="1502"/>
      <c r="D921" s="1502"/>
      <c r="E921" s="1502"/>
      <c r="F921" s="1502"/>
      <c r="G921" s="1502"/>
      <c r="H921" s="1502"/>
      <c r="I921" s="1502"/>
      <c r="J921" s="1502"/>
      <c r="K921" s="1502"/>
      <c r="L921" s="1502"/>
      <c r="M921" s="1502"/>
      <c r="N921" s="1502"/>
      <c r="O921" s="1502"/>
      <c r="P921" s="1502"/>
      <c r="Q921" s="1502"/>
      <c r="R921" s="1502"/>
      <c r="S921" s="1503"/>
    </row>
    <row r="922" spans="1:19" x14ac:dyDescent="0.2">
      <c r="A922" s="1497" t="s">
        <v>173</v>
      </c>
      <c r="B922" s="1504"/>
      <c r="C922" s="1504"/>
      <c r="D922" s="1504"/>
      <c r="E922" s="1504"/>
      <c r="F922" s="1504"/>
      <c r="G922" s="1504"/>
      <c r="H922" s="1504"/>
      <c r="I922" s="1504"/>
      <c r="J922" s="1504"/>
      <c r="K922" s="1504"/>
      <c r="L922" s="1504"/>
      <c r="M922" s="1504"/>
      <c r="N922" s="1504"/>
      <c r="O922" s="1504"/>
      <c r="P922" s="1504"/>
      <c r="Q922" s="1504"/>
      <c r="R922" s="1504"/>
      <c r="S922" s="1505"/>
    </row>
    <row r="923" spans="1:19" x14ac:dyDescent="0.2">
      <c r="A923" s="1497" t="s">
        <v>83</v>
      </c>
      <c r="B923" s="1416"/>
      <c r="C923" s="1416"/>
      <c r="D923" s="1416"/>
      <c r="E923" s="1416"/>
      <c r="F923" s="1416"/>
      <c r="G923" s="1416"/>
      <c r="H923" s="1416"/>
      <c r="I923" s="1416"/>
      <c r="J923" s="1416"/>
      <c r="K923" s="1416"/>
      <c r="L923" s="1416"/>
      <c r="M923" s="1416"/>
      <c r="N923" s="1416"/>
      <c r="O923" s="1416"/>
      <c r="P923" s="1416"/>
      <c r="Q923" s="1416"/>
      <c r="R923" s="1416"/>
      <c r="S923" s="1498"/>
    </row>
    <row r="924" spans="1:19" x14ac:dyDescent="0.2">
      <c r="A924" s="1497" t="s">
        <v>3198</v>
      </c>
      <c r="B924" s="1416"/>
      <c r="C924" s="1416"/>
      <c r="D924" s="1416"/>
      <c r="E924" s="1416"/>
      <c r="F924" s="1416"/>
      <c r="G924" s="1416"/>
      <c r="H924" s="1416"/>
      <c r="I924" s="1416"/>
      <c r="J924" s="1416"/>
      <c r="K924" s="1416"/>
      <c r="L924" s="1416"/>
      <c r="M924" s="1416"/>
      <c r="N924" s="1416"/>
      <c r="O924" s="1416"/>
      <c r="P924" s="1416"/>
      <c r="Q924" s="1416"/>
      <c r="R924" s="1416"/>
      <c r="S924" s="1498"/>
    </row>
    <row r="925" spans="1:19" x14ac:dyDescent="0.2">
      <c r="A925" s="1497" t="s">
        <v>3199</v>
      </c>
      <c r="B925" s="1416"/>
      <c r="C925" s="1416"/>
      <c r="D925" s="1416"/>
      <c r="E925" s="1416"/>
      <c r="F925" s="1416"/>
      <c r="G925" s="1416"/>
      <c r="H925" s="1416"/>
      <c r="I925" s="1416"/>
      <c r="J925" s="1416"/>
      <c r="K925" s="1416"/>
      <c r="L925" s="1416"/>
      <c r="M925" s="1416"/>
      <c r="N925" s="1416"/>
      <c r="O925" s="1416"/>
      <c r="P925" s="1416"/>
      <c r="Q925" s="1416"/>
      <c r="R925" s="1416"/>
      <c r="S925" s="1498"/>
    </row>
    <row r="926" spans="1:19" x14ac:dyDescent="0.2">
      <c r="A926" s="1497" t="s">
        <v>3200</v>
      </c>
      <c r="B926" s="1416"/>
      <c r="C926" s="1416"/>
      <c r="D926" s="1416"/>
      <c r="E926" s="1416"/>
      <c r="F926" s="1416"/>
      <c r="G926" s="1416"/>
      <c r="H926" s="1416"/>
      <c r="I926" s="1416"/>
      <c r="J926" s="1416"/>
      <c r="K926" s="1416"/>
      <c r="L926" s="1416"/>
      <c r="M926" s="1416"/>
      <c r="N926" s="1416"/>
      <c r="O926" s="1416"/>
      <c r="P926" s="1416"/>
      <c r="Q926" s="1416"/>
      <c r="R926" s="1416"/>
      <c r="S926" s="1498"/>
    </row>
    <row r="927" spans="1:19" x14ac:dyDescent="0.2">
      <c r="A927" s="1497" t="s">
        <v>3201</v>
      </c>
      <c r="B927" s="1416"/>
      <c r="C927" s="1416"/>
      <c r="D927" s="1416"/>
      <c r="E927" s="1416"/>
      <c r="F927" s="1416"/>
      <c r="G927" s="1416"/>
      <c r="H927" s="1416"/>
      <c r="I927" s="1416"/>
      <c r="J927" s="1416"/>
      <c r="K927" s="1416"/>
      <c r="L927" s="1416"/>
      <c r="M927" s="1416"/>
      <c r="N927" s="1416"/>
      <c r="O927" s="1416"/>
      <c r="P927" s="1416"/>
      <c r="Q927" s="1416"/>
      <c r="R927" s="1416"/>
      <c r="S927" s="1498"/>
    </row>
    <row r="928" spans="1:19" x14ac:dyDescent="0.2">
      <c r="A928" s="1497" t="s">
        <v>3202</v>
      </c>
      <c r="B928" s="1416"/>
      <c r="C928" s="1416"/>
      <c r="D928" s="1416"/>
      <c r="E928" s="1416"/>
      <c r="F928" s="1416"/>
      <c r="G928" s="1416"/>
      <c r="H928" s="1416"/>
      <c r="I928" s="1416"/>
      <c r="J928" s="1416"/>
      <c r="K928" s="1416"/>
      <c r="L928" s="1416"/>
      <c r="M928" s="1416"/>
      <c r="N928" s="1416"/>
      <c r="O928" s="1416"/>
      <c r="P928" s="1416"/>
      <c r="Q928" s="1416"/>
      <c r="R928" s="1416"/>
      <c r="S928" s="1498"/>
    </row>
    <row r="929" spans="1:19" x14ac:dyDescent="0.2">
      <c r="A929" s="1497" t="s">
        <v>200</v>
      </c>
      <c r="B929" s="1416"/>
      <c r="C929" s="1416"/>
      <c r="D929" s="1416"/>
      <c r="E929" s="1416"/>
      <c r="F929" s="1416"/>
      <c r="G929" s="1416"/>
      <c r="H929" s="1416"/>
      <c r="I929" s="1416"/>
      <c r="J929" s="1416"/>
      <c r="K929" s="1416"/>
      <c r="L929" s="1416"/>
      <c r="M929" s="1416"/>
      <c r="N929" s="1416"/>
      <c r="O929" s="1416"/>
      <c r="P929" s="1416"/>
      <c r="Q929" s="1416"/>
      <c r="R929" s="1416"/>
      <c r="S929" s="1498"/>
    </row>
    <row r="930" spans="1:19" x14ac:dyDescent="0.2">
      <c r="A930" s="1499" t="s">
        <v>3203</v>
      </c>
      <c r="B930" s="1419"/>
      <c r="C930" s="1419"/>
      <c r="D930" s="1419"/>
      <c r="E930" s="1419"/>
      <c r="F930" s="1419"/>
      <c r="G930" s="1419"/>
      <c r="H930" s="1419"/>
      <c r="I930" s="1419"/>
      <c r="J930" s="1419"/>
      <c r="K930" s="1419"/>
      <c r="L930" s="1419"/>
      <c r="M930" s="1419"/>
      <c r="N930" s="1419"/>
      <c r="O930" s="1419"/>
      <c r="P930" s="1419"/>
      <c r="Q930" s="1419"/>
      <c r="R930" s="1419"/>
      <c r="S930" s="1500"/>
    </row>
    <row r="931" spans="1:19" ht="30.75" customHeight="1" x14ac:dyDescent="0.2">
      <c r="A931" s="1422" t="s">
        <v>41</v>
      </c>
      <c r="B931" s="1422"/>
      <c r="C931" s="1422"/>
      <c r="D931" s="1422" t="s">
        <v>42</v>
      </c>
      <c r="E931" s="1422"/>
      <c r="F931" s="1422" t="s">
        <v>43</v>
      </c>
      <c r="G931" s="1422"/>
      <c r="H931" s="1422"/>
      <c r="I931" s="1422" t="s">
        <v>44</v>
      </c>
      <c r="J931" s="1422"/>
      <c r="K931" s="1423" t="s">
        <v>45</v>
      </c>
      <c r="L931" s="1424"/>
      <c r="M931" s="1424"/>
      <c r="N931" s="1425"/>
      <c r="O931" s="1426" t="s">
        <v>46</v>
      </c>
      <c r="P931" s="1426"/>
      <c r="Q931" s="1427"/>
      <c r="R931" s="1422" t="s">
        <v>47</v>
      </c>
      <c r="S931" s="1422"/>
    </row>
    <row r="932" spans="1:19" ht="24" customHeight="1" x14ac:dyDescent="0.2">
      <c r="A932" s="1493" t="s">
        <v>48</v>
      </c>
      <c r="B932" s="1493" t="s">
        <v>49</v>
      </c>
      <c r="C932" s="1493" t="s">
        <v>321</v>
      </c>
      <c r="D932" s="1493" t="s">
        <v>51</v>
      </c>
      <c r="E932" s="1493" t="s">
        <v>52</v>
      </c>
      <c r="F932" s="1491" t="s">
        <v>53</v>
      </c>
      <c r="G932" s="1496"/>
      <c r="H932" s="1492"/>
      <c r="I932" s="1493" t="s">
        <v>54</v>
      </c>
      <c r="J932" s="1493" t="s">
        <v>55</v>
      </c>
      <c r="K932" s="1491" t="s">
        <v>56</v>
      </c>
      <c r="L932" s="1492"/>
      <c r="M932" s="1491" t="s">
        <v>57</v>
      </c>
      <c r="N932" s="1492"/>
      <c r="O932" s="1493" t="s">
        <v>58</v>
      </c>
      <c r="P932" s="1493" t="s">
        <v>59</v>
      </c>
      <c r="Q932" s="1493" t="s">
        <v>60</v>
      </c>
      <c r="R932" s="1493" t="s">
        <v>61</v>
      </c>
      <c r="S932" s="1493" t="s">
        <v>62</v>
      </c>
    </row>
    <row r="933" spans="1:19" ht="66.75" customHeight="1" x14ac:dyDescent="0.2">
      <c r="A933" s="1494"/>
      <c r="B933" s="1494"/>
      <c r="C933" s="1495"/>
      <c r="D933" s="1494"/>
      <c r="E933" s="1494"/>
      <c r="F933" s="384" t="s">
        <v>63</v>
      </c>
      <c r="G933" s="384" t="s">
        <v>64</v>
      </c>
      <c r="H933" s="384" t="s">
        <v>65</v>
      </c>
      <c r="I933" s="1494"/>
      <c r="J933" s="1494"/>
      <c r="K933" s="385" t="s">
        <v>66</v>
      </c>
      <c r="L933" s="385" t="s">
        <v>67</v>
      </c>
      <c r="M933" s="385" t="s">
        <v>68</v>
      </c>
      <c r="N933" s="385" t="s">
        <v>67</v>
      </c>
      <c r="O933" s="1494"/>
      <c r="P933" s="1494"/>
      <c r="Q933" s="1494"/>
      <c r="R933" s="1494"/>
      <c r="S933" s="1494"/>
    </row>
    <row r="934" spans="1:19" x14ac:dyDescent="0.2">
      <c r="A934" s="1437" t="s">
        <v>69</v>
      </c>
      <c r="B934" s="1437"/>
      <c r="C934" s="1437"/>
      <c r="D934" s="1437"/>
      <c r="E934" s="1437"/>
      <c r="F934" s="1437"/>
      <c r="G934" s="1437"/>
      <c r="H934" s="1437"/>
      <c r="I934" s="1437"/>
      <c r="J934" s="1437"/>
      <c r="K934" s="1437"/>
      <c r="L934" s="1437"/>
      <c r="M934" s="1437"/>
      <c r="N934" s="1437"/>
      <c r="O934" s="1437"/>
      <c r="P934" s="1437"/>
      <c r="Q934" s="1437"/>
      <c r="R934" s="1437"/>
      <c r="S934" s="1437"/>
    </row>
    <row r="935" spans="1:19" s="369" customFormat="1" x14ac:dyDescent="0.2">
      <c r="A935" s="58">
        <v>0</v>
      </c>
      <c r="B935" s="58">
        <v>0</v>
      </c>
      <c r="C935" s="58">
        <v>0</v>
      </c>
      <c r="D935" s="58">
        <v>0</v>
      </c>
      <c r="E935" s="58">
        <v>0</v>
      </c>
      <c r="F935" s="58">
        <v>0</v>
      </c>
      <c r="G935" s="58">
        <v>0</v>
      </c>
      <c r="H935" s="58">
        <v>0</v>
      </c>
      <c r="I935" s="58">
        <v>0</v>
      </c>
      <c r="J935" s="58">
        <v>0</v>
      </c>
      <c r="K935" s="58">
        <v>0</v>
      </c>
      <c r="L935" s="58">
        <v>0</v>
      </c>
      <c r="M935" s="58">
        <v>0</v>
      </c>
      <c r="N935" s="58">
        <v>0</v>
      </c>
      <c r="O935" s="58">
        <v>0</v>
      </c>
      <c r="P935" s="58">
        <v>0</v>
      </c>
      <c r="Q935" s="58">
        <v>0</v>
      </c>
      <c r="R935" s="58">
        <v>0</v>
      </c>
      <c r="S935" s="58">
        <v>0</v>
      </c>
    </row>
    <row r="936" spans="1:19" x14ac:dyDescent="0.2">
      <c r="A936" s="1437" t="s">
        <v>70</v>
      </c>
      <c r="B936" s="1437"/>
      <c r="C936" s="1437"/>
      <c r="D936" s="1437"/>
      <c r="E936" s="1437"/>
      <c r="F936" s="1437"/>
      <c r="G936" s="1437"/>
      <c r="H936" s="1437"/>
      <c r="I936" s="1437"/>
      <c r="J936" s="1437"/>
      <c r="K936" s="1437"/>
      <c r="L936" s="1437"/>
      <c r="M936" s="1437"/>
      <c r="N936" s="1437"/>
      <c r="O936" s="1437"/>
      <c r="P936" s="1437"/>
      <c r="Q936" s="1437"/>
      <c r="R936" s="1437"/>
      <c r="S936" s="1437"/>
    </row>
    <row r="937" spans="1:19" s="369" customFormat="1" x14ac:dyDescent="0.2">
      <c r="A937" s="58">
        <v>0</v>
      </c>
      <c r="B937" s="58">
        <v>0</v>
      </c>
      <c r="C937" s="58">
        <v>0</v>
      </c>
      <c r="D937" s="58">
        <v>0</v>
      </c>
      <c r="E937" s="58">
        <v>0</v>
      </c>
      <c r="F937" s="58">
        <v>0</v>
      </c>
      <c r="G937" s="58">
        <v>0</v>
      </c>
      <c r="H937" s="58">
        <v>0</v>
      </c>
      <c r="I937" s="58">
        <v>0</v>
      </c>
      <c r="J937" s="58">
        <v>0</v>
      </c>
      <c r="K937" s="58">
        <v>0</v>
      </c>
      <c r="L937" s="58">
        <v>0</v>
      </c>
      <c r="M937" s="58">
        <v>0</v>
      </c>
      <c r="N937" s="58">
        <v>0</v>
      </c>
      <c r="O937" s="58">
        <v>0</v>
      </c>
      <c r="P937" s="58">
        <v>0</v>
      </c>
      <c r="Q937" s="58">
        <v>0</v>
      </c>
      <c r="R937" s="58">
        <v>0</v>
      </c>
      <c r="S937" s="58">
        <v>0</v>
      </c>
    </row>
    <row r="938" spans="1:19" x14ac:dyDescent="0.2">
      <c r="A938" s="1437" t="s">
        <v>71</v>
      </c>
      <c r="B938" s="1437"/>
      <c r="C938" s="1437"/>
      <c r="D938" s="1437"/>
      <c r="E938" s="1437"/>
      <c r="F938" s="1437"/>
      <c r="G938" s="1437"/>
      <c r="H938" s="1437"/>
      <c r="I938" s="1437"/>
      <c r="J938" s="1437"/>
      <c r="K938" s="1437"/>
      <c r="L938" s="1437"/>
      <c r="M938" s="1437"/>
      <c r="N938" s="1437"/>
      <c r="O938" s="1437"/>
      <c r="P938" s="1437"/>
      <c r="Q938" s="1437"/>
      <c r="R938" s="1437"/>
      <c r="S938" s="1437"/>
    </row>
    <row r="939" spans="1:19" s="483" customFormat="1" x14ac:dyDescent="0.2">
      <c r="A939" s="19">
        <v>0</v>
      </c>
      <c r="B939" s="19">
        <v>0</v>
      </c>
      <c r="C939" s="19">
        <v>0</v>
      </c>
      <c r="D939" s="19">
        <v>0</v>
      </c>
      <c r="E939" s="19">
        <v>0</v>
      </c>
      <c r="F939" s="19">
        <v>0</v>
      </c>
      <c r="G939" s="19">
        <v>0</v>
      </c>
      <c r="H939" s="19">
        <v>0</v>
      </c>
      <c r="I939" s="19">
        <v>0</v>
      </c>
      <c r="J939" s="19">
        <v>0</v>
      </c>
      <c r="K939" s="19">
        <v>0</v>
      </c>
      <c r="L939" s="19">
        <v>0</v>
      </c>
      <c r="M939" s="19">
        <v>0</v>
      </c>
      <c r="N939" s="19">
        <v>0</v>
      </c>
      <c r="O939" s="19">
        <v>0</v>
      </c>
      <c r="P939" s="19">
        <v>0</v>
      </c>
      <c r="Q939" s="19">
        <v>0</v>
      </c>
      <c r="R939" s="19">
        <v>0</v>
      </c>
      <c r="S939" s="19">
        <v>0</v>
      </c>
    </row>
    <row r="940" spans="1:19" x14ac:dyDescent="0.2">
      <c r="A940" s="1437" t="s">
        <v>72</v>
      </c>
      <c r="B940" s="1437"/>
      <c r="C940" s="1437"/>
      <c r="D940" s="1437"/>
      <c r="E940" s="1437"/>
      <c r="F940" s="1437"/>
      <c r="G940" s="1437"/>
      <c r="H940" s="1437"/>
      <c r="I940" s="1437"/>
      <c r="J940" s="1437"/>
      <c r="K940" s="1437"/>
      <c r="L940" s="1437"/>
      <c r="M940" s="1437"/>
      <c r="N940" s="1437"/>
      <c r="O940" s="1437"/>
      <c r="P940" s="1437"/>
      <c r="Q940" s="1437"/>
      <c r="R940" s="1437"/>
      <c r="S940" s="1437"/>
    </row>
    <row r="941" spans="1:19" s="549" customFormat="1" x14ac:dyDescent="0.2">
      <c r="A941" s="19">
        <v>0</v>
      </c>
      <c r="B941" s="19">
        <v>0</v>
      </c>
      <c r="C941" s="19">
        <v>0</v>
      </c>
      <c r="D941" s="19">
        <v>0</v>
      </c>
      <c r="E941" s="19">
        <v>0</v>
      </c>
      <c r="F941" s="19">
        <v>0</v>
      </c>
      <c r="G941" s="19">
        <v>0</v>
      </c>
      <c r="H941" s="19">
        <v>0</v>
      </c>
      <c r="I941" s="19">
        <v>0</v>
      </c>
      <c r="J941" s="19">
        <v>0</v>
      </c>
      <c r="K941" s="19">
        <v>0</v>
      </c>
      <c r="L941" s="19">
        <v>0</v>
      </c>
      <c r="M941" s="19">
        <v>0</v>
      </c>
      <c r="N941" s="19">
        <v>0</v>
      </c>
      <c r="O941" s="19">
        <v>0</v>
      </c>
      <c r="P941" s="19">
        <v>0</v>
      </c>
      <c r="Q941" s="19">
        <v>0</v>
      </c>
      <c r="R941" s="19">
        <v>0</v>
      </c>
      <c r="S941" s="19">
        <v>0</v>
      </c>
    </row>
    <row r="942" spans="1:19" x14ac:dyDescent="0.2">
      <c r="A942" s="1449" t="s">
        <v>73</v>
      </c>
      <c r="B942" s="1449"/>
      <c r="C942" s="1449"/>
      <c r="D942" s="1449"/>
      <c r="E942" s="1449"/>
      <c r="F942" s="1449"/>
      <c r="G942" s="1449"/>
      <c r="H942" s="1449"/>
      <c r="I942" s="1449"/>
      <c r="J942" s="1449"/>
      <c r="K942" s="1449"/>
      <c r="L942" s="1449"/>
      <c r="M942" s="1449"/>
      <c r="N942" s="1449"/>
      <c r="O942" s="1449"/>
      <c r="P942" s="1449"/>
      <c r="Q942" s="1449"/>
      <c r="R942" s="1449"/>
      <c r="S942" s="1449"/>
    </row>
    <row r="943" spans="1:19" s="5" customFormat="1" x14ac:dyDescent="0.2">
      <c r="A943" s="19">
        <v>0</v>
      </c>
      <c r="B943" s="19">
        <v>0</v>
      </c>
      <c r="C943" s="19">
        <v>0</v>
      </c>
      <c r="D943" s="19">
        <v>0</v>
      </c>
      <c r="E943" s="19">
        <v>0</v>
      </c>
      <c r="F943" s="19">
        <v>0</v>
      </c>
      <c r="G943" s="19">
        <v>0</v>
      </c>
      <c r="H943" s="19">
        <v>0</v>
      </c>
      <c r="I943" s="19">
        <v>0</v>
      </c>
      <c r="J943" s="19">
        <v>0</v>
      </c>
      <c r="K943" s="19">
        <v>0</v>
      </c>
      <c r="L943" s="19">
        <v>0</v>
      </c>
      <c r="M943" s="19">
        <v>0</v>
      </c>
      <c r="N943" s="19">
        <v>0</v>
      </c>
      <c r="O943" s="19">
        <v>0</v>
      </c>
      <c r="P943" s="19">
        <v>0</v>
      </c>
      <c r="Q943" s="19">
        <v>0</v>
      </c>
      <c r="R943" s="19">
        <v>0</v>
      </c>
      <c r="S943" s="19">
        <v>0</v>
      </c>
    </row>
    <row r="944" spans="1:19" x14ac:dyDescent="0.2">
      <c r="A944" s="1437" t="s">
        <v>74</v>
      </c>
      <c r="B944" s="1437"/>
      <c r="C944" s="1437"/>
      <c r="D944" s="1437"/>
      <c r="E944" s="1437"/>
      <c r="F944" s="1437"/>
      <c r="G944" s="1437"/>
      <c r="H944" s="1437"/>
      <c r="I944" s="1437"/>
      <c r="J944" s="1437"/>
      <c r="K944" s="1437"/>
      <c r="L944" s="1437"/>
      <c r="M944" s="1437"/>
      <c r="N944" s="1437"/>
      <c r="O944" s="1437"/>
      <c r="P944" s="1437"/>
      <c r="Q944" s="1437"/>
      <c r="R944" s="1437"/>
      <c r="S944" s="1437"/>
    </row>
    <row r="945" spans="1:19" s="670" customFormat="1" x14ac:dyDescent="0.2">
      <c r="A945" s="19">
        <v>0</v>
      </c>
      <c r="B945" s="19">
        <v>0</v>
      </c>
      <c r="C945" s="19">
        <v>0</v>
      </c>
      <c r="D945" s="19">
        <v>0</v>
      </c>
      <c r="E945" s="19">
        <v>0</v>
      </c>
      <c r="F945" s="19">
        <v>0</v>
      </c>
      <c r="G945" s="19">
        <v>0</v>
      </c>
      <c r="H945" s="19">
        <v>0</v>
      </c>
      <c r="I945" s="19">
        <v>0</v>
      </c>
      <c r="J945" s="19">
        <v>0</v>
      </c>
      <c r="K945" s="19">
        <v>0</v>
      </c>
      <c r="L945" s="19">
        <v>0</v>
      </c>
      <c r="M945" s="19">
        <v>0</v>
      </c>
      <c r="N945" s="19">
        <v>0</v>
      </c>
      <c r="O945" s="19">
        <v>0</v>
      </c>
      <c r="P945" s="19">
        <v>0</v>
      </c>
      <c r="Q945" s="19">
        <v>0</v>
      </c>
      <c r="R945" s="19">
        <v>0</v>
      </c>
      <c r="S945" s="19">
        <v>0</v>
      </c>
    </row>
    <row r="946" spans="1:19" x14ac:dyDescent="0.2">
      <c r="A946" s="1437" t="s">
        <v>75</v>
      </c>
      <c r="B946" s="1437"/>
      <c r="C946" s="1437"/>
      <c r="D946" s="1437"/>
      <c r="E946" s="1437"/>
      <c r="F946" s="1437"/>
      <c r="G946" s="1437"/>
      <c r="H946" s="1437"/>
      <c r="I946" s="1437"/>
      <c r="J946" s="1437"/>
      <c r="K946" s="1437"/>
      <c r="L946" s="1437"/>
      <c r="M946" s="1437"/>
      <c r="N946" s="1437"/>
      <c r="O946" s="1437"/>
      <c r="P946" s="1437"/>
      <c r="Q946" s="1437"/>
      <c r="R946" s="1437"/>
      <c r="S946" s="1437"/>
    </row>
    <row r="947" spans="1:19" s="670" customFormat="1" x14ac:dyDescent="0.2">
      <c r="A947" s="19">
        <v>0</v>
      </c>
      <c r="B947" s="19">
        <v>0</v>
      </c>
      <c r="C947" s="19">
        <v>0</v>
      </c>
      <c r="D947" s="19">
        <v>0</v>
      </c>
      <c r="E947" s="19">
        <v>0</v>
      </c>
      <c r="F947" s="19">
        <v>0</v>
      </c>
      <c r="G947" s="19">
        <v>0</v>
      </c>
      <c r="H947" s="19">
        <v>0</v>
      </c>
      <c r="I947" s="19">
        <v>0</v>
      </c>
      <c r="J947" s="19">
        <v>0</v>
      </c>
      <c r="K947" s="19">
        <v>0</v>
      </c>
      <c r="L947" s="19">
        <v>0</v>
      </c>
      <c r="M947" s="19">
        <v>0</v>
      </c>
      <c r="N947" s="19">
        <v>0</v>
      </c>
      <c r="O947" s="19">
        <v>0</v>
      </c>
      <c r="P947" s="19">
        <v>0</v>
      </c>
      <c r="Q947" s="19">
        <v>0</v>
      </c>
      <c r="R947" s="19">
        <v>0</v>
      </c>
      <c r="S947" s="19">
        <v>0</v>
      </c>
    </row>
    <row r="948" spans="1:19" x14ac:dyDescent="0.2">
      <c r="A948" s="1437" t="s">
        <v>76</v>
      </c>
      <c r="B948" s="1437"/>
      <c r="C948" s="1437"/>
      <c r="D948" s="1437"/>
      <c r="E948" s="1437"/>
      <c r="F948" s="1437"/>
      <c r="G948" s="1437"/>
      <c r="H948" s="1437"/>
      <c r="I948" s="1437"/>
      <c r="J948" s="1437"/>
      <c r="K948" s="1437"/>
      <c r="L948" s="1437"/>
      <c r="M948" s="1437"/>
      <c r="N948" s="1437"/>
      <c r="O948" s="1437"/>
      <c r="P948" s="1437"/>
      <c r="Q948" s="1437"/>
      <c r="R948" s="1437"/>
      <c r="S948" s="1437"/>
    </row>
    <row r="949" spans="1:19" s="5" customFormat="1" x14ac:dyDescent="0.2">
      <c r="A949" s="19">
        <v>0</v>
      </c>
      <c r="B949" s="19">
        <v>0</v>
      </c>
      <c r="C949" s="19">
        <v>0</v>
      </c>
      <c r="D949" s="19">
        <v>0</v>
      </c>
      <c r="E949" s="19">
        <v>0</v>
      </c>
      <c r="F949" s="19">
        <v>0</v>
      </c>
      <c r="G949" s="19">
        <v>0</v>
      </c>
      <c r="H949" s="19">
        <v>0</v>
      </c>
      <c r="I949" s="19">
        <v>0</v>
      </c>
      <c r="J949" s="19">
        <v>0</v>
      </c>
      <c r="K949" s="19">
        <v>0</v>
      </c>
      <c r="L949" s="19">
        <v>0</v>
      </c>
      <c r="M949" s="19">
        <v>0</v>
      </c>
      <c r="N949" s="19">
        <v>0</v>
      </c>
      <c r="O949" s="19">
        <v>0</v>
      </c>
      <c r="P949" s="19">
        <v>0</v>
      </c>
      <c r="Q949" s="19">
        <v>0</v>
      </c>
      <c r="R949" s="19">
        <v>0</v>
      </c>
      <c r="S949" s="19">
        <v>0</v>
      </c>
    </row>
    <row r="950" spans="1:19" x14ac:dyDescent="0.2">
      <c r="A950" s="1437" t="s">
        <v>77</v>
      </c>
      <c r="B950" s="1437"/>
      <c r="C950" s="1437"/>
      <c r="D950" s="1437"/>
      <c r="E950" s="1437"/>
      <c r="F950" s="1437"/>
      <c r="G950" s="1437"/>
      <c r="H950" s="1437"/>
      <c r="I950" s="1437"/>
      <c r="J950" s="1437"/>
      <c r="K950" s="1437"/>
      <c r="L950" s="1437"/>
      <c r="M950" s="1437"/>
      <c r="N950" s="1437"/>
      <c r="O950" s="1437"/>
      <c r="P950" s="1437"/>
      <c r="Q950" s="1437"/>
      <c r="R950" s="1437"/>
      <c r="S950" s="1437"/>
    </row>
    <row r="951" spans="1:19" s="5" customFormat="1" x14ac:dyDescent="0.2">
      <c r="A951" s="19">
        <v>0</v>
      </c>
      <c r="B951" s="19">
        <v>0</v>
      </c>
      <c r="C951" s="19">
        <v>0</v>
      </c>
      <c r="D951" s="19">
        <v>0</v>
      </c>
      <c r="E951" s="19">
        <v>0</v>
      </c>
      <c r="F951" s="19">
        <v>0</v>
      </c>
      <c r="G951" s="19">
        <v>0</v>
      </c>
      <c r="H951" s="19">
        <v>0</v>
      </c>
      <c r="I951" s="19">
        <v>0</v>
      </c>
      <c r="J951" s="19">
        <v>0</v>
      </c>
      <c r="K951" s="19">
        <v>0</v>
      </c>
      <c r="L951" s="19">
        <v>0</v>
      </c>
      <c r="M951" s="19">
        <v>0</v>
      </c>
      <c r="N951" s="19">
        <v>0</v>
      </c>
      <c r="O951" s="19">
        <v>0</v>
      </c>
      <c r="P951" s="19">
        <v>0</v>
      </c>
      <c r="Q951" s="19">
        <v>0</v>
      </c>
      <c r="R951" s="19">
        <v>0</v>
      </c>
      <c r="S951" s="19">
        <v>0</v>
      </c>
    </row>
    <row r="952" spans="1:19" x14ac:dyDescent="0.2">
      <c r="A952" s="1437" t="s">
        <v>78</v>
      </c>
      <c r="B952" s="1437"/>
      <c r="C952" s="1437"/>
      <c r="D952" s="1437"/>
      <c r="E952" s="1437"/>
      <c r="F952" s="1437"/>
      <c r="G952" s="1437"/>
      <c r="H952" s="1437"/>
      <c r="I952" s="1437"/>
      <c r="J952" s="1437"/>
      <c r="K952" s="1437"/>
      <c r="L952" s="1437"/>
      <c r="M952" s="1437"/>
      <c r="N952" s="1437"/>
      <c r="O952" s="1437"/>
      <c r="P952" s="1437"/>
      <c r="Q952" s="1437"/>
      <c r="R952" s="1437"/>
      <c r="S952" s="1437"/>
    </row>
    <row r="953" spans="1:19" s="5" customFormat="1" x14ac:dyDescent="0.2">
      <c r="A953" s="19">
        <v>0</v>
      </c>
      <c r="B953" s="19">
        <v>0</v>
      </c>
      <c r="C953" s="19">
        <v>0</v>
      </c>
      <c r="D953" s="19">
        <v>0</v>
      </c>
      <c r="E953" s="19">
        <v>0</v>
      </c>
      <c r="F953" s="19">
        <v>0</v>
      </c>
      <c r="G953" s="19">
        <v>0</v>
      </c>
      <c r="H953" s="19">
        <v>0</v>
      </c>
      <c r="I953" s="19">
        <v>0</v>
      </c>
      <c r="J953" s="19">
        <v>0</v>
      </c>
      <c r="K953" s="19">
        <v>0</v>
      </c>
      <c r="L953" s="19">
        <v>0</v>
      </c>
      <c r="M953" s="19">
        <v>0</v>
      </c>
      <c r="N953" s="19">
        <v>0</v>
      </c>
      <c r="O953" s="19">
        <v>0</v>
      </c>
      <c r="P953" s="19">
        <v>0</v>
      </c>
      <c r="Q953" s="19">
        <v>0</v>
      </c>
      <c r="R953" s="19">
        <v>0</v>
      </c>
      <c r="S953" s="19">
        <v>0</v>
      </c>
    </row>
    <row r="954" spans="1:19" x14ac:dyDescent="0.2">
      <c r="A954" s="1437" t="s">
        <v>79</v>
      </c>
      <c r="B954" s="1437"/>
      <c r="C954" s="1437"/>
      <c r="D954" s="1437"/>
      <c r="E954" s="1437"/>
      <c r="F954" s="1437"/>
      <c r="G954" s="1437"/>
      <c r="H954" s="1437"/>
      <c r="I954" s="1437"/>
      <c r="J954" s="1437"/>
      <c r="K954" s="1437"/>
      <c r="L954" s="1437"/>
      <c r="M954" s="1437"/>
      <c r="N954" s="1437"/>
      <c r="O954" s="1437"/>
      <c r="P954" s="1437"/>
      <c r="Q954" s="1437"/>
      <c r="R954" s="1437"/>
      <c r="S954" s="1437"/>
    </row>
    <row r="955" spans="1:19" s="5" customFormat="1" x14ac:dyDescent="0.2">
      <c r="A955" s="19">
        <v>0</v>
      </c>
      <c r="B955" s="19">
        <v>0</v>
      </c>
      <c r="C955" s="19">
        <v>0</v>
      </c>
      <c r="D955" s="19">
        <v>0</v>
      </c>
      <c r="E955" s="19">
        <v>0</v>
      </c>
      <c r="F955" s="19">
        <v>0</v>
      </c>
      <c r="G955" s="19">
        <v>0</v>
      </c>
      <c r="H955" s="19">
        <v>0</v>
      </c>
      <c r="I955" s="19">
        <v>0</v>
      </c>
      <c r="J955" s="19">
        <v>0</v>
      </c>
      <c r="K955" s="19">
        <v>0</v>
      </c>
      <c r="L955" s="19">
        <v>0</v>
      </c>
      <c r="M955" s="19">
        <v>0</v>
      </c>
      <c r="N955" s="19">
        <v>0</v>
      </c>
      <c r="O955" s="19">
        <v>0</v>
      </c>
      <c r="P955" s="19">
        <v>0</v>
      </c>
      <c r="Q955" s="19">
        <v>0</v>
      </c>
      <c r="R955" s="19">
        <v>0</v>
      </c>
      <c r="S955" s="19">
        <v>0</v>
      </c>
    </row>
    <row r="956" spans="1:19" x14ac:dyDescent="0.2">
      <c r="A956" s="1437" t="s">
        <v>80</v>
      </c>
      <c r="B956" s="1437"/>
      <c r="C956" s="1437"/>
      <c r="D956" s="1437"/>
      <c r="E956" s="1437"/>
      <c r="F956" s="1437"/>
      <c r="G956" s="1437"/>
      <c r="H956" s="1437"/>
      <c r="I956" s="1437"/>
      <c r="J956" s="1437"/>
      <c r="K956" s="1437"/>
      <c r="L956" s="1437"/>
      <c r="M956" s="1437"/>
      <c r="N956" s="1437"/>
      <c r="O956" s="1437"/>
      <c r="P956" s="1437"/>
      <c r="Q956" s="1437"/>
      <c r="R956" s="1437"/>
      <c r="S956" s="1437"/>
    </row>
    <row r="957" spans="1:19" s="5" customFormat="1" x14ac:dyDescent="0.2">
      <c r="A957" s="19">
        <v>0</v>
      </c>
      <c r="B957" s="19">
        <v>0</v>
      </c>
      <c r="C957" s="19">
        <v>0</v>
      </c>
      <c r="D957" s="19">
        <v>0</v>
      </c>
      <c r="E957" s="19">
        <v>0</v>
      </c>
      <c r="F957" s="19">
        <v>0</v>
      </c>
      <c r="G957" s="19">
        <v>0</v>
      </c>
      <c r="H957" s="19">
        <v>0</v>
      </c>
      <c r="I957" s="19">
        <v>0</v>
      </c>
      <c r="J957" s="19">
        <v>0</v>
      </c>
      <c r="K957" s="19">
        <v>0</v>
      </c>
      <c r="L957" s="19">
        <v>0</v>
      </c>
      <c r="M957" s="19">
        <v>0</v>
      </c>
      <c r="N957" s="19">
        <v>0</v>
      </c>
      <c r="O957" s="19">
        <v>0</v>
      </c>
      <c r="P957" s="19">
        <v>0</v>
      </c>
      <c r="Q957" s="19">
        <v>0</v>
      </c>
      <c r="R957" s="19">
        <v>0</v>
      </c>
      <c r="S957" s="19">
        <v>0</v>
      </c>
    </row>
    <row r="958" spans="1:19" x14ac:dyDescent="0.2">
      <c r="A958" s="1489" t="s">
        <v>181</v>
      </c>
      <c r="B958" s="1489"/>
      <c r="C958" s="1489"/>
      <c r="D958" s="1489"/>
      <c r="E958" s="1489"/>
      <c r="F958" s="1489"/>
      <c r="G958" s="1489"/>
      <c r="H958" s="1489"/>
      <c r="I958" s="1489"/>
      <c r="J958" s="1489"/>
      <c r="K958" s="1489"/>
      <c r="L958" s="1489"/>
      <c r="M958" s="1489"/>
      <c r="N958" s="1489"/>
      <c r="O958" s="1489"/>
      <c r="P958" s="1489"/>
      <c r="Q958" s="1489"/>
      <c r="R958" s="1489"/>
      <c r="S958" s="1490"/>
    </row>
    <row r="959" spans="1:19" x14ac:dyDescent="0.2">
      <c r="A959" s="65">
        <f>SUM(A957,A955,A953,A951,A949,A947,A945,A943,A941,A939,A937,A935)</f>
        <v>0</v>
      </c>
      <c r="B959" s="65">
        <f t="shared" ref="B959:S959" si="23">SUM(B957,B955,B953,B951,B949,B947,B945,B943,B941,B939,B937,B935)</f>
        <v>0</v>
      </c>
      <c r="C959" s="65">
        <f t="shared" si="23"/>
        <v>0</v>
      </c>
      <c r="D959" s="65">
        <f t="shared" si="23"/>
        <v>0</v>
      </c>
      <c r="E959" s="65">
        <f t="shared" si="23"/>
        <v>0</v>
      </c>
      <c r="F959" s="65">
        <f t="shared" si="23"/>
        <v>0</v>
      </c>
      <c r="G959" s="65">
        <f t="shared" si="23"/>
        <v>0</v>
      </c>
      <c r="H959" s="65">
        <f t="shared" si="23"/>
        <v>0</v>
      </c>
      <c r="I959" s="65">
        <f t="shared" si="23"/>
        <v>0</v>
      </c>
      <c r="J959" s="65">
        <f t="shared" si="23"/>
        <v>0</v>
      </c>
      <c r="K959" s="65">
        <f t="shared" si="23"/>
        <v>0</v>
      </c>
      <c r="L959" s="65">
        <f t="shared" si="23"/>
        <v>0</v>
      </c>
      <c r="M959" s="65">
        <f t="shared" si="23"/>
        <v>0</v>
      </c>
      <c r="N959" s="65">
        <f t="shared" si="23"/>
        <v>0</v>
      </c>
      <c r="O959" s="65">
        <f t="shared" si="23"/>
        <v>0</v>
      </c>
      <c r="P959" s="65">
        <f t="shared" si="23"/>
        <v>0</v>
      </c>
      <c r="Q959" s="65">
        <f t="shared" si="23"/>
        <v>0</v>
      </c>
      <c r="R959" s="65"/>
      <c r="S959" s="65">
        <f t="shared" si="23"/>
        <v>0</v>
      </c>
    </row>
    <row r="961" spans="1:19" x14ac:dyDescent="0.2">
      <c r="A961" s="931" t="s">
        <v>185</v>
      </c>
      <c r="B961" s="931"/>
      <c r="C961" s="931"/>
      <c r="D961" s="931"/>
      <c r="E961" s="931"/>
      <c r="F961" s="931"/>
      <c r="G961" s="931"/>
      <c r="H961" s="931"/>
      <c r="I961" s="931"/>
      <c r="J961" s="931"/>
      <c r="K961" s="931"/>
      <c r="L961" s="931"/>
      <c r="M961" s="931"/>
      <c r="N961" s="931"/>
      <c r="O961" s="931"/>
      <c r="P961" s="931"/>
      <c r="Q961" s="931"/>
      <c r="R961" s="931"/>
      <c r="S961" s="931"/>
    </row>
    <row r="962" spans="1:19" s="437" customFormat="1" ht="14.25" customHeight="1" x14ac:dyDescent="0.2">
      <c r="A962" s="440">
        <f>SUM(A959,A919,A879,A839,A799,A759,A719,A679,A639,A599,A559,A519,A479,A439,A399,A359,A319,A279,A239,A199,A159,A119,A79,A39)</f>
        <v>35</v>
      </c>
      <c r="B962" s="440">
        <f t="shared" ref="B962:S962" si="24">SUM(B959,B919,B879,B839,B799,B759,B719,B679,B639,B599,B559,B519,B479,B439,B399,B359,B319,B279,B239,B199,B159,B119,B79,B39)</f>
        <v>598</v>
      </c>
      <c r="C962" s="440">
        <f t="shared" si="24"/>
        <v>640</v>
      </c>
      <c r="D962" s="440">
        <f t="shared" si="24"/>
        <v>488</v>
      </c>
      <c r="E962" s="440">
        <f t="shared" si="24"/>
        <v>161</v>
      </c>
      <c r="F962" s="440">
        <f t="shared" si="24"/>
        <v>177</v>
      </c>
      <c r="G962" s="440">
        <f t="shared" si="24"/>
        <v>53</v>
      </c>
      <c r="H962" s="440">
        <f t="shared" si="24"/>
        <v>418</v>
      </c>
      <c r="I962" s="440">
        <f t="shared" si="24"/>
        <v>642</v>
      </c>
      <c r="J962" s="440">
        <f t="shared" si="24"/>
        <v>2</v>
      </c>
      <c r="K962" s="440">
        <f t="shared" si="24"/>
        <v>1</v>
      </c>
      <c r="L962" s="440">
        <f t="shared" si="24"/>
        <v>2</v>
      </c>
      <c r="M962" s="440">
        <f t="shared" si="24"/>
        <v>1</v>
      </c>
      <c r="N962" s="440">
        <f t="shared" si="24"/>
        <v>1</v>
      </c>
      <c r="O962" s="440">
        <f t="shared" si="24"/>
        <v>587</v>
      </c>
      <c r="P962" s="440">
        <f t="shared" si="24"/>
        <v>31</v>
      </c>
      <c r="Q962" s="440">
        <f t="shared" si="24"/>
        <v>24</v>
      </c>
      <c r="R962" s="440">
        <f t="shared" si="24"/>
        <v>0</v>
      </c>
      <c r="S962" s="440">
        <f t="shared" si="24"/>
        <v>0</v>
      </c>
    </row>
  </sheetData>
  <mergeCells count="1061">
    <mergeCell ref="A858:S858"/>
    <mergeCell ref="A860:S860"/>
    <mergeCell ref="A862:S862"/>
    <mergeCell ref="K852:L852"/>
    <mergeCell ref="M852:N852"/>
    <mergeCell ref="O852:O853"/>
    <mergeCell ref="P852:P853"/>
    <mergeCell ref="Q852:Q853"/>
    <mergeCell ref="R852:R853"/>
    <mergeCell ref="O851:Q851"/>
    <mergeCell ref="R851:S851"/>
    <mergeCell ref="A852:A853"/>
    <mergeCell ref="B852:B853"/>
    <mergeCell ref="C852:C853"/>
    <mergeCell ref="D852:D853"/>
    <mergeCell ref="E852:E853"/>
    <mergeCell ref="F852:H852"/>
    <mergeCell ref="I852:I853"/>
    <mergeCell ref="J852:J853"/>
    <mergeCell ref="F851:H851"/>
    <mergeCell ref="I851:J851"/>
    <mergeCell ref="K851:N851"/>
    <mergeCell ref="A876:S876"/>
    <mergeCell ref="A878:S878"/>
    <mergeCell ref="A121:S121"/>
    <mergeCell ref="A122:S122"/>
    <mergeCell ref="A123:S123"/>
    <mergeCell ref="A124:S124"/>
    <mergeCell ref="A125:S125"/>
    <mergeCell ref="A126:S126"/>
    <mergeCell ref="A127:S127"/>
    <mergeCell ref="A864:S864"/>
    <mergeCell ref="A866:S866"/>
    <mergeCell ref="A868:S868"/>
    <mergeCell ref="A870:S870"/>
    <mergeCell ref="A872:S872"/>
    <mergeCell ref="A874:S874"/>
    <mergeCell ref="S852:S853"/>
    <mergeCell ref="A854:S854"/>
    <mergeCell ref="A856:S856"/>
    <mergeCell ref="A845:S845"/>
    <mergeCell ref="A826:S826"/>
    <mergeCell ref="A828:S828"/>
    <mergeCell ref="A830:S830"/>
    <mergeCell ref="A832:S832"/>
    <mergeCell ref="A834:S834"/>
    <mergeCell ref="A836:S836"/>
    <mergeCell ref="A846:S846"/>
    <mergeCell ref="A847:S847"/>
    <mergeCell ref="A848:S848"/>
    <mergeCell ref="A849:S849"/>
    <mergeCell ref="A850:S850"/>
    <mergeCell ref="A851:C851"/>
    <mergeCell ref="D851:E851"/>
    <mergeCell ref="A814:S814"/>
    <mergeCell ref="A816:S816"/>
    <mergeCell ref="A818:S818"/>
    <mergeCell ref="A820:S820"/>
    <mergeCell ref="A822:S822"/>
    <mergeCell ref="A824:S824"/>
    <mergeCell ref="M812:N812"/>
    <mergeCell ref="O812:O813"/>
    <mergeCell ref="P812:P813"/>
    <mergeCell ref="Q812:Q813"/>
    <mergeCell ref="R812:R813"/>
    <mergeCell ref="S812:S813"/>
    <mergeCell ref="A838:S838"/>
    <mergeCell ref="A841:S841"/>
    <mergeCell ref="A842:S842"/>
    <mergeCell ref="A843:S843"/>
    <mergeCell ref="A844:S844"/>
    <mergeCell ref="A805:S805"/>
    <mergeCell ref="A806:S806"/>
    <mergeCell ref="A807:S807"/>
    <mergeCell ref="A808:S808"/>
    <mergeCell ref="A809:S809"/>
    <mergeCell ref="A810:S810"/>
    <mergeCell ref="A796:S796"/>
    <mergeCell ref="A798:S798"/>
    <mergeCell ref="A801:S801"/>
    <mergeCell ref="A802:S802"/>
    <mergeCell ref="A803:S803"/>
    <mergeCell ref="A804:S804"/>
    <mergeCell ref="R811:S811"/>
    <mergeCell ref="A812:A813"/>
    <mergeCell ref="B812:B813"/>
    <mergeCell ref="C812:C813"/>
    <mergeCell ref="D812:D813"/>
    <mergeCell ref="E812:E813"/>
    <mergeCell ref="F812:H812"/>
    <mergeCell ref="I812:I813"/>
    <mergeCell ref="J812:J813"/>
    <mergeCell ref="K812:L812"/>
    <mergeCell ref="A811:C811"/>
    <mergeCell ref="D811:E811"/>
    <mergeCell ref="F811:H811"/>
    <mergeCell ref="I811:J811"/>
    <mergeCell ref="K811:N811"/>
    <mergeCell ref="O811:Q811"/>
    <mergeCell ref="A786:S786"/>
    <mergeCell ref="A788:S788"/>
    <mergeCell ref="A790:S790"/>
    <mergeCell ref="A792:S792"/>
    <mergeCell ref="A794:S794"/>
    <mergeCell ref="S772:S773"/>
    <mergeCell ref="A774:S774"/>
    <mergeCell ref="A776:S776"/>
    <mergeCell ref="A778:S778"/>
    <mergeCell ref="A780:S780"/>
    <mergeCell ref="A782:S782"/>
    <mergeCell ref="K772:L772"/>
    <mergeCell ref="M772:N772"/>
    <mergeCell ref="O772:O773"/>
    <mergeCell ref="P772:P773"/>
    <mergeCell ref="Q772:Q773"/>
    <mergeCell ref="R772:R773"/>
    <mergeCell ref="A772:A773"/>
    <mergeCell ref="B772:B773"/>
    <mergeCell ref="C772:C773"/>
    <mergeCell ref="D772:D773"/>
    <mergeCell ref="E772:E773"/>
    <mergeCell ref="F772:H772"/>
    <mergeCell ref="I772:I773"/>
    <mergeCell ref="A765:S765"/>
    <mergeCell ref="A746:S746"/>
    <mergeCell ref="A748:S748"/>
    <mergeCell ref="A750:S750"/>
    <mergeCell ref="A752:S752"/>
    <mergeCell ref="A754:S754"/>
    <mergeCell ref="A756:S756"/>
    <mergeCell ref="J772:J773"/>
    <mergeCell ref="A784:S784"/>
    <mergeCell ref="A766:S766"/>
    <mergeCell ref="A767:S767"/>
    <mergeCell ref="A768:S768"/>
    <mergeCell ref="A769:S769"/>
    <mergeCell ref="A770:S770"/>
    <mergeCell ref="A771:C771"/>
    <mergeCell ref="D771:E771"/>
    <mergeCell ref="F771:H771"/>
    <mergeCell ref="I771:J771"/>
    <mergeCell ref="K771:N771"/>
    <mergeCell ref="O771:Q771"/>
    <mergeCell ref="R771:S771"/>
    <mergeCell ref="A734:S734"/>
    <mergeCell ref="A736:S736"/>
    <mergeCell ref="A738:S738"/>
    <mergeCell ref="A740:S740"/>
    <mergeCell ref="A742:S742"/>
    <mergeCell ref="A744:S744"/>
    <mergeCell ref="M732:N732"/>
    <mergeCell ref="O732:O733"/>
    <mergeCell ref="P732:P733"/>
    <mergeCell ref="Q732:Q733"/>
    <mergeCell ref="R732:R733"/>
    <mergeCell ref="S732:S733"/>
    <mergeCell ref="A758:S758"/>
    <mergeCell ref="A761:S761"/>
    <mergeCell ref="A762:S762"/>
    <mergeCell ref="A763:S763"/>
    <mergeCell ref="A764:S764"/>
    <mergeCell ref="A725:S725"/>
    <mergeCell ref="A726:S726"/>
    <mergeCell ref="A727:S727"/>
    <mergeCell ref="A728:S728"/>
    <mergeCell ref="A729:S729"/>
    <mergeCell ref="A730:S730"/>
    <mergeCell ref="A716:S716"/>
    <mergeCell ref="A718:S718"/>
    <mergeCell ref="A721:S721"/>
    <mergeCell ref="A722:S722"/>
    <mergeCell ref="A723:S723"/>
    <mergeCell ref="A724:S724"/>
    <mergeCell ref="R731:S731"/>
    <mergeCell ref="A732:A733"/>
    <mergeCell ref="B732:B733"/>
    <mergeCell ref="C732:C733"/>
    <mergeCell ref="D732:D733"/>
    <mergeCell ref="E732:E733"/>
    <mergeCell ref="F732:H732"/>
    <mergeCell ref="I732:I733"/>
    <mergeCell ref="J732:J733"/>
    <mergeCell ref="K732:L732"/>
    <mergeCell ref="A731:C731"/>
    <mergeCell ref="D731:E731"/>
    <mergeCell ref="F731:H731"/>
    <mergeCell ref="I731:J731"/>
    <mergeCell ref="K731:N731"/>
    <mergeCell ref="O731:Q731"/>
    <mergeCell ref="A706:S706"/>
    <mergeCell ref="A708:S708"/>
    <mergeCell ref="A710:S710"/>
    <mergeCell ref="A712:S712"/>
    <mergeCell ref="A714:S714"/>
    <mergeCell ref="S692:S693"/>
    <mergeCell ref="A694:S694"/>
    <mergeCell ref="A696:S696"/>
    <mergeCell ref="A698:S698"/>
    <mergeCell ref="A700:S700"/>
    <mergeCell ref="A702:S702"/>
    <mergeCell ref="K692:L692"/>
    <mergeCell ref="M692:N692"/>
    <mergeCell ref="O692:O693"/>
    <mergeCell ref="P692:P693"/>
    <mergeCell ref="Q692:Q693"/>
    <mergeCell ref="R692:R693"/>
    <mergeCell ref="A692:A693"/>
    <mergeCell ref="B692:B693"/>
    <mergeCell ref="C692:C693"/>
    <mergeCell ref="D692:D693"/>
    <mergeCell ref="E692:E693"/>
    <mergeCell ref="F692:H692"/>
    <mergeCell ref="I692:I693"/>
    <mergeCell ref="A685:S685"/>
    <mergeCell ref="A666:S666"/>
    <mergeCell ref="A668:S668"/>
    <mergeCell ref="A670:S670"/>
    <mergeCell ref="A672:S672"/>
    <mergeCell ref="A674:S674"/>
    <mergeCell ref="A676:S676"/>
    <mergeCell ref="J692:J693"/>
    <mergeCell ref="A704:S704"/>
    <mergeCell ref="A686:S686"/>
    <mergeCell ref="A687:S687"/>
    <mergeCell ref="A688:S688"/>
    <mergeCell ref="A689:S689"/>
    <mergeCell ref="A690:S690"/>
    <mergeCell ref="A691:C691"/>
    <mergeCell ref="D691:E691"/>
    <mergeCell ref="F691:H691"/>
    <mergeCell ref="I691:J691"/>
    <mergeCell ref="K691:N691"/>
    <mergeCell ref="O691:Q691"/>
    <mergeCell ref="R691:S691"/>
    <mergeCell ref="A654:S654"/>
    <mergeCell ref="A656:S656"/>
    <mergeCell ref="A658:S658"/>
    <mergeCell ref="A660:S660"/>
    <mergeCell ref="A662:S662"/>
    <mergeCell ref="A664:S664"/>
    <mergeCell ref="M652:N652"/>
    <mergeCell ref="O652:O653"/>
    <mergeCell ref="P652:P653"/>
    <mergeCell ref="Q652:Q653"/>
    <mergeCell ref="R652:R653"/>
    <mergeCell ref="S652:S653"/>
    <mergeCell ref="A678:S678"/>
    <mergeCell ref="A681:S681"/>
    <mergeCell ref="A682:S682"/>
    <mergeCell ref="A683:S683"/>
    <mergeCell ref="A684:S684"/>
    <mergeCell ref="A645:S645"/>
    <mergeCell ref="A646:S646"/>
    <mergeCell ref="A647:S647"/>
    <mergeCell ref="A648:S648"/>
    <mergeCell ref="A649:S649"/>
    <mergeCell ref="A650:S650"/>
    <mergeCell ref="A636:S636"/>
    <mergeCell ref="A638:S638"/>
    <mergeCell ref="A641:S641"/>
    <mergeCell ref="A642:S642"/>
    <mergeCell ref="A643:S643"/>
    <mergeCell ref="A644:S644"/>
    <mergeCell ref="R651:S651"/>
    <mergeCell ref="A652:A653"/>
    <mergeCell ref="B652:B653"/>
    <mergeCell ref="C652:C653"/>
    <mergeCell ref="D652:D653"/>
    <mergeCell ref="E652:E653"/>
    <mergeCell ref="F652:H652"/>
    <mergeCell ref="I652:I653"/>
    <mergeCell ref="J652:J653"/>
    <mergeCell ref="K652:L652"/>
    <mergeCell ref="A651:C651"/>
    <mergeCell ref="D651:E651"/>
    <mergeCell ref="F651:H651"/>
    <mergeCell ref="I651:J651"/>
    <mergeCell ref="K651:N651"/>
    <mergeCell ref="O651:Q651"/>
    <mergeCell ref="A626:S626"/>
    <mergeCell ref="A628:S628"/>
    <mergeCell ref="A630:S630"/>
    <mergeCell ref="A632:S632"/>
    <mergeCell ref="A634:S634"/>
    <mergeCell ref="S612:S613"/>
    <mergeCell ref="A614:S614"/>
    <mergeCell ref="A616:S616"/>
    <mergeCell ref="A618:S618"/>
    <mergeCell ref="A620:S620"/>
    <mergeCell ref="A622:S622"/>
    <mergeCell ref="K612:L612"/>
    <mergeCell ref="M612:N612"/>
    <mergeCell ref="O612:O613"/>
    <mergeCell ref="P612:P613"/>
    <mergeCell ref="Q612:Q613"/>
    <mergeCell ref="R612:R613"/>
    <mergeCell ref="A612:A613"/>
    <mergeCell ref="B612:B613"/>
    <mergeCell ref="C612:C613"/>
    <mergeCell ref="D612:D613"/>
    <mergeCell ref="E612:E613"/>
    <mergeCell ref="F612:H612"/>
    <mergeCell ref="I612:I613"/>
    <mergeCell ref="A605:S605"/>
    <mergeCell ref="A586:S586"/>
    <mergeCell ref="A588:S588"/>
    <mergeCell ref="A590:S590"/>
    <mergeCell ref="A592:S592"/>
    <mergeCell ref="A594:S594"/>
    <mergeCell ref="A596:S596"/>
    <mergeCell ref="J612:J613"/>
    <mergeCell ref="A624:S624"/>
    <mergeCell ref="A606:S606"/>
    <mergeCell ref="A607:S607"/>
    <mergeCell ref="A608:S608"/>
    <mergeCell ref="A609:S609"/>
    <mergeCell ref="A610:S610"/>
    <mergeCell ref="A611:C611"/>
    <mergeCell ref="D611:E611"/>
    <mergeCell ref="F611:H611"/>
    <mergeCell ref="I611:J611"/>
    <mergeCell ref="K611:N611"/>
    <mergeCell ref="O611:Q611"/>
    <mergeCell ref="R611:S611"/>
    <mergeCell ref="A574:S574"/>
    <mergeCell ref="A576:S576"/>
    <mergeCell ref="A578:S578"/>
    <mergeCell ref="A580:S580"/>
    <mergeCell ref="A582:S582"/>
    <mergeCell ref="A584:S584"/>
    <mergeCell ref="M572:N572"/>
    <mergeCell ref="O572:O573"/>
    <mergeCell ref="P572:P573"/>
    <mergeCell ref="Q572:Q573"/>
    <mergeCell ref="R572:R573"/>
    <mergeCell ref="S572:S573"/>
    <mergeCell ref="A598:S598"/>
    <mergeCell ref="A601:S601"/>
    <mergeCell ref="A602:S602"/>
    <mergeCell ref="A603:S603"/>
    <mergeCell ref="A604:S604"/>
    <mergeCell ref="A565:S565"/>
    <mergeCell ref="A566:S566"/>
    <mergeCell ref="A567:S567"/>
    <mergeCell ref="A568:S568"/>
    <mergeCell ref="A569:S569"/>
    <mergeCell ref="A570:S570"/>
    <mergeCell ref="A556:S556"/>
    <mergeCell ref="A558:S558"/>
    <mergeCell ref="A561:S561"/>
    <mergeCell ref="A562:S562"/>
    <mergeCell ref="A563:S563"/>
    <mergeCell ref="A564:S564"/>
    <mergeCell ref="R571:S571"/>
    <mergeCell ref="A572:A573"/>
    <mergeCell ref="B572:B573"/>
    <mergeCell ref="C572:C573"/>
    <mergeCell ref="D572:D573"/>
    <mergeCell ref="E572:E573"/>
    <mergeCell ref="F572:H572"/>
    <mergeCell ref="I572:I573"/>
    <mergeCell ref="J572:J573"/>
    <mergeCell ref="K572:L572"/>
    <mergeCell ref="A571:C571"/>
    <mergeCell ref="D571:E571"/>
    <mergeCell ref="F571:H571"/>
    <mergeCell ref="I571:J571"/>
    <mergeCell ref="K571:N571"/>
    <mergeCell ref="O571:Q571"/>
    <mergeCell ref="A546:S546"/>
    <mergeCell ref="A548:S548"/>
    <mergeCell ref="A550:S550"/>
    <mergeCell ref="A552:S552"/>
    <mergeCell ref="A554:S554"/>
    <mergeCell ref="S532:S533"/>
    <mergeCell ref="A534:S534"/>
    <mergeCell ref="A536:S536"/>
    <mergeCell ref="A538:S538"/>
    <mergeCell ref="A540:S540"/>
    <mergeCell ref="A542:S542"/>
    <mergeCell ref="K532:L532"/>
    <mergeCell ref="M532:N532"/>
    <mergeCell ref="O532:O533"/>
    <mergeCell ref="P532:P533"/>
    <mergeCell ref="Q532:Q533"/>
    <mergeCell ref="R532:R533"/>
    <mergeCell ref="A532:A533"/>
    <mergeCell ref="B532:B533"/>
    <mergeCell ref="C532:C533"/>
    <mergeCell ref="D532:D533"/>
    <mergeCell ref="E532:E533"/>
    <mergeCell ref="F532:H532"/>
    <mergeCell ref="I532:I533"/>
    <mergeCell ref="A525:S525"/>
    <mergeCell ref="A506:S506"/>
    <mergeCell ref="A508:S508"/>
    <mergeCell ref="A510:S510"/>
    <mergeCell ref="A512:S512"/>
    <mergeCell ref="A514:S514"/>
    <mergeCell ref="A516:S516"/>
    <mergeCell ref="J532:J533"/>
    <mergeCell ref="A544:S544"/>
    <mergeCell ref="A526:S526"/>
    <mergeCell ref="A527:S527"/>
    <mergeCell ref="A528:S528"/>
    <mergeCell ref="A529:S529"/>
    <mergeCell ref="A530:S530"/>
    <mergeCell ref="A531:C531"/>
    <mergeCell ref="D531:E531"/>
    <mergeCell ref="F531:H531"/>
    <mergeCell ref="I531:J531"/>
    <mergeCell ref="K531:N531"/>
    <mergeCell ref="O531:Q531"/>
    <mergeCell ref="R531:S531"/>
    <mergeCell ref="A494:S494"/>
    <mergeCell ref="A496:S496"/>
    <mergeCell ref="A498:S498"/>
    <mergeCell ref="A500:S500"/>
    <mergeCell ref="A502:S502"/>
    <mergeCell ref="A504:S504"/>
    <mergeCell ref="M492:N492"/>
    <mergeCell ref="O492:O493"/>
    <mergeCell ref="P492:P493"/>
    <mergeCell ref="Q492:Q493"/>
    <mergeCell ref="R492:R493"/>
    <mergeCell ref="S492:S493"/>
    <mergeCell ref="A518:S518"/>
    <mergeCell ref="A521:S521"/>
    <mergeCell ref="A522:S522"/>
    <mergeCell ref="A523:S523"/>
    <mergeCell ref="A524:S524"/>
    <mergeCell ref="A485:S485"/>
    <mergeCell ref="A486:S486"/>
    <mergeCell ref="A487:S487"/>
    <mergeCell ref="A488:S488"/>
    <mergeCell ref="A489:S489"/>
    <mergeCell ref="A490:S490"/>
    <mergeCell ref="A476:S476"/>
    <mergeCell ref="A478:S478"/>
    <mergeCell ref="A481:S481"/>
    <mergeCell ref="A482:S482"/>
    <mergeCell ref="A483:S483"/>
    <mergeCell ref="A484:S484"/>
    <mergeCell ref="R491:S491"/>
    <mergeCell ref="A492:A493"/>
    <mergeCell ref="B492:B493"/>
    <mergeCell ref="C492:C493"/>
    <mergeCell ref="D492:D493"/>
    <mergeCell ref="E492:E493"/>
    <mergeCell ref="F492:H492"/>
    <mergeCell ref="I492:I493"/>
    <mergeCell ref="J492:J493"/>
    <mergeCell ref="K492:L492"/>
    <mergeCell ref="A491:C491"/>
    <mergeCell ref="D491:E491"/>
    <mergeCell ref="F491:H491"/>
    <mergeCell ref="I491:J491"/>
    <mergeCell ref="K491:N491"/>
    <mergeCell ref="O491:Q491"/>
    <mergeCell ref="A466:S466"/>
    <mergeCell ref="A468:S468"/>
    <mergeCell ref="A470:S470"/>
    <mergeCell ref="A472:S472"/>
    <mergeCell ref="A474:S474"/>
    <mergeCell ref="S452:S453"/>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A445:S445"/>
    <mergeCell ref="A426:S426"/>
    <mergeCell ref="A428:S428"/>
    <mergeCell ref="A430:S430"/>
    <mergeCell ref="A432:S432"/>
    <mergeCell ref="A434:S434"/>
    <mergeCell ref="A436:S436"/>
    <mergeCell ref="J452:J453"/>
    <mergeCell ref="A464:S464"/>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14:S414"/>
    <mergeCell ref="A416:S416"/>
    <mergeCell ref="A418:S418"/>
    <mergeCell ref="A420:S420"/>
    <mergeCell ref="A422:S422"/>
    <mergeCell ref="A424:S424"/>
    <mergeCell ref="M412:N412"/>
    <mergeCell ref="O412:O413"/>
    <mergeCell ref="P412:P413"/>
    <mergeCell ref="Q412:Q413"/>
    <mergeCell ref="R412:R413"/>
    <mergeCell ref="S412:S413"/>
    <mergeCell ref="A438:S438"/>
    <mergeCell ref="A441:S441"/>
    <mergeCell ref="A442:S442"/>
    <mergeCell ref="A443:S443"/>
    <mergeCell ref="A444:S444"/>
    <mergeCell ref="A405:S405"/>
    <mergeCell ref="A406:S406"/>
    <mergeCell ref="A407:S407"/>
    <mergeCell ref="A408:S408"/>
    <mergeCell ref="A409:S409"/>
    <mergeCell ref="A410:S410"/>
    <mergeCell ref="A396:S396"/>
    <mergeCell ref="A398:S398"/>
    <mergeCell ref="A401:S401"/>
    <mergeCell ref="A402:S402"/>
    <mergeCell ref="A403:S403"/>
    <mergeCell ref="A404:S404"/>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386:S386"/>
    <mergeCell ref="A388:S388"/>
    <mergeCell ref="A390:S390"/>
    <mergeCell ref="A392:S392"/>
    <mergeCell ref="A394:S394"/>
    <mergeCell ref="S372:S373"/>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A365:S365"/>
    <mergeCell ref="A346:S346"/>
    <mergeCell ref="A348:S348"/>
    <mergeCell ref="A350:S350"/>
    <mergeCell ref="A352:S352"/>
    <mergeCell ref="A354:S354"/>
    <mergeCell ref="A356:S356"/>
    <mergeCell ref="J372:J373"/>
    <mergeCell ref="A384:S384"/>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34:S334"/>
    <mergeCell ref="A336:S336"/>
    <mergeCell ref="A338:S338"/>
    <mergeCell ref="A340:S340"/>
    <mergeCell ref="A342:S342"/>
    <mergeCell ref="A344:S344"/>
    <mergeCell ref="M332:N332"/>
    <mergeCell ref="O332:O333"/>
    <mergeCell ref="P332:P333"/>
    <mergeCell ref="Q332:Q333"/>
    <mergeCell ref="R332:R333"/>
    <mergeCell ref="S332:S333"/>
    <mergeCell ref="A358:S358"/>
    <mergeCell ref="A361:S361"/>
    <mergeCell ref="A362:S362"/>
    <mergeCell ref="A363:S363"/>
    <mergeCell ref="A364:S364"/>
    <mergeCell ref="A325:S325"/>
    <mergeCell ref="A326:S326"/>
    <mergeCell ref="A327:S327"/>
    <mergeCell ref="A328:S328"/>
    <mergeCell ref="A329:S329"/>
    <mergeCell ref="A330:S330"/>
    <mergeCell ref="A316:S316"/>
    <mergeCell ref="A318:S318"/>
    <mergeCell ref="A321:S321"/>
    <mergeCell ref="A322:S322"/>
    <mergeCell ref="A323:S323"/>
    <mergeCell ref="A324:S324"/>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06:S306"/>
    <mergeCell ref="A308:S308"/>
    <mergeCell ref="A310:S310"/>
    <mergeCell ref="A312:S312"/>
    <mergeCell ref="A314:S314"/>
    <mergeCell ref="S292:S293"/>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A285:S285"/>
    <mergeCell ref="A266:S266"/>
    <mergeCell ref="A268:S268"/>
    <mergeCell ref="A270:S270"/>
    <mergeCell ref="A272:S272"/>
    <mergeCell ref="A274:S274"/>
    <mergeCell ref="A276:S276"/>
    <mergeCell ref="J292:J293"/>
    <mergeCell ref="A304:S304"/>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54:S254"/>
    <mergeCell ref="A256:S256"/>
    <mergeCell ref="A258:S258"/>
    <mergeCell ref="A260:S260"/>
    <mergeCell ref="A262:S262"/>
    <mergeCell ref="A264:S264"/>
    <mergeCell ref="M252:N252"/>
    <mergeCell ref="O252:O253"/>
    <mergeCell ref="P252:P253"/>
    <mergeCell ref="Q252:Q253"/>
    <mergeCell ref="R252:R253"/>
    <mergeCell ref="S252:S253"/>
    <mergeCell ref="A278:S278"/>
    <mergeCell ref="A281:S281"/>
    <mergeCell ref="A282:S282"/>
    <mergeCell ref="A283:S283"/>
    <mergeCell ref="A284:S284"/>
    <mergeCell ref="A245:S245"/>
    <mergeCell ref="A246:S246"/>
    <mergeCell ref="A247:S247"/>
    <mergeCell ref="A248:S248"/>
    <mergeCell ref="A249:S249"/>
    <mergeCell ref="A250:S250"/>
    <mergeCell ref="A236:S236"/>
    <mergeCell ref="A238:S238"/>
    <mergeCell ref="A241:S241"/>
    <mergeCell ref="A242:S242"/>
    <mergeCell ref="A243:S243"/>
    <mergeCell ref="A244:S244"/>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A205:S205"/>
    <mergeCell ref="A186:S186"/>
    <mergeCell ref="A188:S188"/>
    <mergeCell ref="A190:S190"/>
    <mergeCell ref="A192:S192"/>
    <mergeCell ref="A194:S194"/>
    <mergeCell ref="A196:S196"/>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1:S201"/>
    <mergeCell ref="A202:S202"/>
    <mergeCell ref="A203:S203"/>
    <mergeCell ref="A204:S204"/>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32:A133"/>
    <mergeCell ref="B132:B133"/>
    <mergeCell ref="C132:C133"/>
    <mergeCell ref="D132:D133"/>
    <mergeCell ref="E132:E133"/>
    <mergeCell ref="F132:H132"/>
    <mergeCell ref="A116:S116"/>
    <mergeCell ref="A118:S118"/>
    <mergeCell ref="A131:C131"/>
    <mergeCell ref="D131:E131"/>
    <mergeCell ref="F131:H131"/>
    <mergeCell ref="I131:J131"/>
    <mergeCell ref="K131:N131"/>
    <mergeCell ref="O131:Q131"/>
    <mergeCell ref="R131:S131"/>
    <mergeCell ref="A128:S128"/>
    <mergeCell ref="A129:S129"/>
    <mergeCell ref="A130:S130"/>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881:S881"/>
    <mergeCell ref="A882:S882"/>
    <mergeCell ref="A883:S883"/>
    <mergeCell ref="A884:S884"/>
    <mergeCell ref="A885:S885"/>
    <mergeCell ref="A886:S886"/>
    <mergeCell ref="A887:S887"/>
    <mergeCell ref="A888:S888"/>
    <mergeCell ref="A889:S88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894:S894"/>
    <mergeCell ref="A896:S896"/>
    <mergeCell ref="A898:S898"/>
    <mergeCell ref="A900:S900"/>
    <mergeCell ref="A902:S902"/>
    <mergeCell ref="A904:S904"/>
    <mergeCell ref="A906:S906"/>
    <mergeCell ref="A908:S908"/>
    <mergeCell ref="A910:S910"/>
    <mergeCell ref="A890:S890"/>
    <mergeCell ref="A891:C891"/>
    <mergeCell ref="D891:E891"/>
    <mergeCell ref="F891:H891"/>
    <mergeCell ref="I891:J891"/>
    <mergeCell ref="K891:N891"/>
    <mergeCell ref="O891:Q891"/>
    <mergeCell ref="R891:S891"/>
    <mergeCell ref="A892:A893"/>
    <mergeCell ref="B892:B893"/>
    <mergeCell ref="C892:C893"/>
    <mergeCell ref="D892:D893"/>
    <mergeCell ref="E892:E893"/>
    <mergeCell ref="F892:H892"/>
    <mergeCell ref="I892:I893"/>
    <mergeCell ref="J892:J893"/>
    <mergeCell ref="K892:L892"/>
    <mergeCell ref="M892:N892"/>
    <mergeCell ref="O892:O893"/>
    <mergeCell ref="P892:P893"/>
    <mergeCell ref="Q892:Q893"/>
    <mergeCell ref="R892:R893"/>
    <mergeCell ref="S892:S893"/>
    <mergeCell ref="A926:S926"/>
    <mergeCell ref="A927:S927"/>
    <mergeCell ref="A928:S928"/>
    <mergeCell ref="A929:S929"/>
    <mergeCell ref="A930:S930"/>
    <mergeCell ref="A931:C931"/>
    <mergeCell ref="D931:E931"/>
    <mergeCell ref="F931:H931"/>
    <mergeCell ref="I931:J931"/>
    <mergeCell ref="K931:N931"/>
    <mergeCell ref="O931:Q931"/>
    <mergeCell ref="R931:S931"/>
    <mergeCell ref="A912:S912"/>
    <mergeCell ref="A914:S914"/>
    <mergeCell ref="A916:S916"/>
    <mergeCell ref="A918:S918"/>
    <mergeCell ref="A921:S921"/>
    <mergeCell ref="A922:S922"/>
    <mergeCell ref="A923:S923"/>
    <mergeCell ref="A924:S924"/>
    <mergeCell ref="A925:S925"/>
    <mergeCell ref="A958:S958"/>
    <mergeCell ref="A961:S961"/>
    <mergeCell ref="A940:S940"/>
    <mergeCell ref="A942:S942"/>
    <mergeCell ref="A944:S944"/>
    <mergeCell ref="A946:S946"/>
    <mergeCell ref="A948:S948"/>
    <mergeCell ref="A950:S950"/>
    <mergeCell ref="A952:S952"/>
    <mergeCell ref="A954:S954"/>
    <mergeCell ref="A956:S956"/>
    <mergeCell ref="M932:N932"/>
    <mergeCell ref="O932:O933"/>
    <mergeCell ref="P932:P933"/>
    <mergeCell ref="Q932:Q933"/>
    <mergeCell ref="R932:R933"/>
    <mergeCell ref="S932:S933"/>
    <mergeCell ref="A934:S934"/>
    <mergeCell ref="A936:S936"/>
    <mergeCell ref="A938:S938"/>
    <mergeCell ref="A932:A933"/>
    <mergeCell ref="B932:B933"/>
    <mergeCell ref="C932:C933"/>
    <mergeCell ref="D932:D933"/>
    <mergeCell ref="E932:E933"/>
    <mergeCell ref="F932:H932"/>
    <mergeCell ref="I932:I933"/>
    <mergeCell ref="J932:J933"/>
    <mergeCell ref="K932:L932"/>
  </mergeCells>
  <dataValidations count="28">
    <dataValidation type="list" allowBlank="1" showInputMessage="1" showErrorMessage="1" sqref="C12:C13 C412 C92 C172 C212 C252 C292 C332 C372 C452:C453 C612 C652 C692 C572 C492 C532 C132 C52 C732 C772 C812 C852 C892">
      <formula1>"Nr. total de solicitări(reşedinţă de judeţ+alte localităţi)"</formula1>
    </dataValidation>
    <dataValidation type="list" allowBlank="1" showInputMessage="1" showErrorMessage="1" sqref="B12:B13 B412:B413 B92:B93 B172:B173 B252 B292 B332 B372:B373 B212 B452:B453 B612 B652:B653 B692:B693 B572:B573 B532:B533 B492:B493 B132 B52:B53 B732:B733 B772:B773 B812:B813 B852:B853 B892:B893">
      <formula1>"Nr. solicitări din alte localităţi"</formula1>
    </dataValidation>
    <dataValidation type="list" allowBlank="1" showInputMessage="1" showErrorMessage="1" sqref="A12:A13 A412:A413 A92:A93 A172:A173 A252 A292 A332 A372:A373 A212 A452:A453 A612 A652:A653 A692:A693 A572:A573 A532:A533 A492:A493 A132 A52:A53 A732:A733 A772:A773 A812:A813 A852:A853 A892:A893">
      <formula1>"Nr. solicitări din reşedinţa de judeţ"</formula1>
    </dataValidation>
    <dataValidation type="list" allowBlank="1" showInputMessage="1" showErrorMessage="1" sqref="F12:H12 F412:H412 F92:H92 F172:H172 F252 F292 F332 F372:H372 F212 F452:H452 F612 F652:H652 F692:H692 F572:H572 F532:H532 F492:H492 F132 F52:H52 F732:H732 F772:H772 F812:H812 F852:H852 F892:H892">
      <formula1>"Nr. de solicitări pe domenii"</formula1>
    </dataValidation>
    <dataValidation type="list" allowBlank="1" showInputMessage="1" showErrorMessage="1" sqref="M13 M413 M93 M173 M213 M253 M293 M333 M373 M453 M613 M653 M693 M573 M493 M533 M133 M53 M733 M773 M813 M853 M893">
      <formula1>"litera din art. 12 HG 878/2005"</formula1>
    </dataValidation>
    <dataValidation type="list" allowBlank="1" showInputMessage="1" showErrorMessage="1" sqref="L13 N413 L413 N133 N93 L93 L173 N173 L213 N213 N253 L253 N293 L293 N333 L333 L373 N373 L453 N453 N613 L613 N653 L653 L693 N693 N573 L573 L493 N493 L533 N533 L133 N53 L53 N13 L733 N733 N773 L773 L813 N813 N853 L853 N893 L893">
      <formula1>"nr. solicitări"</formula1>
    </dataValidation>
    <dataValidation type="list" allowBlank="1" showInputMessage="1" showErrorMessage="1" sqref="K13 K413 K93 K173 K213 K253 K293 K333 K373 K453 K613 K653 K693 K573 K493 K533 K133 K53 K733 K773 K813 K853 K893">
      <formula1>"litera din art. 11 HG 878/2005"</formula1>
    </dataValidation>
    <dataValidation type="list" allowBlank="1" showInputMessage="1" showErrorMessage="1" sqref="K12 K412 K92 K172 K212 K252 K292 K332 K372 K452 K612 K652 K692 K572 K492 K532 K132 K52 K732 K772 K812 K852 K892">
      <formula1>"Conform art. 11"</formula1>
    </dataValidation>
    <dataValidation type="list" allowBlank="1" showInputMessage="1" showErrorMessage="1" sqref="S12:S13 S412:S413 S92:S93 S172:S173 S252 S292 S332 S372:S373 S212 S452:S453 S612 S652:S653 S692:S693 S572:S573 S532:S533 S492:S493 S132 S52:S53 S732:S733 S772:S773 S812:S813 S852:S853 S892:S893">
      <formula1>"Plângeri în instanţă (nr)"</formula1>
    </dataValidation>
    <dataValidation type="list" allowBlank="1" showInputMessage="1" showErrorMessage="1" sqref="R12:R13 R412:R413 R92:R93 R172:R173 R252 R292 R332 R372:R373 R212 R452:R453 R612 R652:R653 R692:R693 R572:R573 R532:R533 R492:R493 R132 R52:R53 R732:R733 R772:R773 R812:R813 R852:R853 R892:R893">
      <formula1>"Reclamaţii administrative (nr)"</formula1>
    </dataValidation>
    <dataValidation type="list" allowBlank="1" showInputMessage="1" showErrorMessage="1" sqref="R11:S11 R131 R411:S411 R171:S171 R211:S211 R291:S291 R331:S331 R371:S371 R251 R451:S451 R611:S611 R651:S651 R691:S691 R571:S571 R491:S491 R531:S531 R91:S91 R51:S51 R731:S731 R771:S771 R851:S851 R811:S811 R891:S891">
      <formula1>"Urmarea respingerii solicitării"</formula1>
    </dataValidation>
    <dataValidation type="list" allowBlank="1" showInputMessage="1" showErrorMessage="1" sqref="Q12:Q13 Q412:Q413 Q92:Q93 Q172:Q173 Q252 Q292 Q332 Q372:Q373 Q212 Q452:Q453 Q612 Q652:Q653 Q692:Q693 Q572:Q573 Q532:Q533 Q492:Q493 Q132 Q52:Q53 Q732:Q733 Q772:Q773 Q812:Q813 Q852:Q853 Q892:Q893">
      <formula1>"Telefonic (nr)"</formula1>
    </dataValidation>
    <dataValidation type="list" allowBlank="1" showInputMessage="1" showErrorMessage="1" sqref="P12:P13 P412:P413 P92:P93 P172:P173 P252 P292 P332 P372:P373 P212 P452:P453 P612 P652:P653 P692:P693 P572:P573 P532:P533 P492:P493 P132 P52:P53 P732:P733 P772:P773 P812:P813 P852:P853 P892:P893">
      <formula1>"Suport electronic (nr)"</formula1>
    </dataValidation>
    <dataValidation type="list" allowBlank="1" showInputMessage="1" showErrorMessage="1" sqref="O12:O13 O412:O413 O92:O93 O172:O173 O252 O292 O332 O372:O373 O212 O452:O453 O612 O652:O653 O692:O693 O572:O573 O532:O533 O492:O493 O132 O52:O53 O732:O733 O772:O773 O812:O813 O852:O853 O892:O893">
      <formula1>"Suport hârtie (nr)"</formula1>
    </dataValidation>
    <dataValidation type="list" allowBlank="1" showInputMessage="1" showErrorMessage="1" sqref="O11:Q11 O411:Q411 O91:Q91 O171:Q171 O251 O291 O331 O371:Q371 O211 O451:Q451 O611 O651:Q651 O691:Q691 O571:Q571 O531:Q531 O491:Q491 O131 O51:Q51 O731:Q731 O771:Q771 O811:Q811 O851:Q851 O891:Q891">
      <formula1>"Forma solicitării"</formula1>
    </dataValidation>
    <dataValidation type="list" allowBlank="1" showInputMessage="1" showErrorMessage="1" sqref="M12 M412 M92 M172 M212 M252 M292 M332 M372 M452 M612 M652 M692 M572 M492 M532 M132 M52 M732 M772 M812 M852 M892">
      <formula1>"Conform art. 12"</formula1>
    </dataValidation>
    <dataValidation type="list" allowBlank="1" showInputMessage="1" showErrorMessage="1" sqref="K11 K411 K91 K171 K211 K251 K291 K331 K371 K451 K611 K651 K691 K571 K491 K531 K131 K51 K731 K771 K811 K851 K891">
      <formula1>"Motivaţia respingerii"</formula1>
    </dataValidation>
    <dataValidation type="list" allowBlank="1" showInputMessage="1" showErrorMessage="1" sqref="J12:J13 J412:J413 J92:J93 J172:J173 J252 J292 J332 J372:J373 J212 J452:J453 J612 J652:J653 J692:J693 J572:J573 J532:J533 J492:J493 J132 J52:J53 J732:J733 J772:J773 J812:J813 J852:J853 J892:J893">
      <formula1>"Nefavorabilă (nr)"</formula1>
    </dataValidation>
    <dataValidation type="list" allowBlank="1" showInputMessage="1" showErrorMessage="1" sqref="I12:I13 I412:I413 I92:I93 I172:I173 I252 I292 I332 I372:I373 I212 I452:I453 I612 I652:I653 I692:I693 I572:I573 I532:I533 I492:I493 I132 I52:I53 I732:I733 I772:I773 I812:I813 I852:I853 I892:I893">
      <formula1>"Favorabilă (nr)"</formula1>
    </dataValidation>
    <dataValidation type="list" allowBlank="1" showInputMessage="1" showErrorMessage="1" sqref="I11:J11 I131 I411:J411 I171:J171 I211:J211 I291:J291 I331:J331 I371:J371 I251 I451:J451 I611:J611 I651:J651 I691:J691 I571:J571 I491:J491 I531:J531 I91:J91 I51:J51 I731:J731 I771:J771 I851:J851 I811:J811 I891:J891">
      <formula1>"Modalitate de rezolvare"</formula1>
    </dataValidation>
    <dataValidation type="list" allowBlank="1" showInputMessage="1" showErrorMessage="1" sqref="H13 H413 H93 H173 H213 H253 H293 H333 H373 H453 H613 H653 H693 H573 H493 H533 H133 H53 H733 H773 H813 H853 H893">
      <formula1>"C"</formula1>
    </dataValidation>
    <dataValidation type="list" allowBlank="1" showInputMessage="1" showErrorMessage="1" sqref="G13 G413 G93 G173 G213 G253 G293 G333 G373 G453 G613 G653 G693 G573 G493 G533 G133 G53 G733 G773 G813 G853 G893">
      <formula1>"B"</formula1>
    </dataValidation>
    <dataValidation type="list" allowBlank="1" showInputMessage="1" showErrorMessage="1" sqref="F13 F413 F93 F173 F213 F253 F293 F333 F373 F453 F613 F653 F693 F573 F493 F533 F133 F53 F733 F773 F813 F853 F893">
      <formula1>"A"</formula1>
    </dataValidation>
    <dataValidation type="list" allowBlank="1" showInputMessage="1" showErrorMessage="1" sqref="F11:H11 F131 F411:H411 F171:H171 F211:H211 F291:H291 F331:H331 F371:H371 F251 F451:H451 F611:H611 F651:H651 F691:H691 F571:H571 F491:H491 F531:H531 F91:H91 F51:H51 F731:H731 F771:H771 F851:H851 F811:H811 F891:H891">
      <formula1>"Domenii (şi tipuri de informaţii)"</formula1>
    </dataValidation>
    <dataValidation type="list" allowBlank="1" showInputMessage="1" showErrorMessage="1" sqref="E12:E13 E412:E413 E92:E93 E172:E173 E252 E292 E332 E372:E373 E212 E452:E453 E612 E652:E653 E692:E693 E572:E573 E532:E533 E492:E493 E132 E52:E53 E732:E733 E772:E773 E812:E813 E852:E853 E892:E893">
      <formula1>"Nr. de solicitări primite de la persoane juridice"</formula1>
    </dataValidation>
    <dataValidation type="list" allowBlank="1" showInputMessage="1" showErrorMessage="1" sqref="D12:D13 D412:D413 D92:D93 D172:D173 D252 D292 D332 D372:D373 D212 D452:D453 D612 D652:D653 D692:D693 D572:D573 D532:D533 D492:D493 D132 D52:D53 D732:D733 D772:D773 D812:D813 D852:D853 D892:D893">
      <formula1>"Nr. de solicitări primite de la persoane fizice"</formula1>
    </dataValidation>
    <dataValidation type="list" allowBlank="1" showInputMessage="1" showErrorMessage="1" sqref="D11:E11 D131 D411:E411 D171:E171 D211:E211 D291:E291 D331:E331 D371:E371 D251 D451:E451 D611:E611 D651:E651 D691:E691 D571:E571 D491:E491 D531:E531 D91:E91 D51:E51 D731:E731 D771:E771 D851:E851 D811:E811 D891:E891">
      <formula1>"Categoria solicitantului"</formula1>
    </dataValidation>
    <dataValidation type="list" allowBlank="1" showInputMessage="1" showErrorMessage="1" sqref="A11:C11 A131 A411:C411 A171:C171 A211:C211 A291:C291 A331:C331 A371:C371 A251 A451:C451 A611:C611 A651:C651 A691:C691 A571:C571 A491:C491 A531:C531 A91:C91 A51:C51 A731:C731 A771:C771 A851:C851 A811:C811 A891:C891">
      <formula1>"Tipul localităţii de unde provine solicitantul"</formula1>
    </dataValidation>
  </dataValidations>
  <hyperlinks>
    <hyperlink ref="A526" r:id="rId1" display="TEL:0230/572504"/>
    <hyperlink ref="A606" r:id="rId2" display="TEL:0230/572504"/>
    <hyperlink ref="A646" r:id="rId3" display="TEL:0230/572504"/>
    <hyperlink ref="A726" r:id="rId4"/>
  </hyperlinks>
  <pageMargins left="0.7" right="0.7" top="0.75" bottom="0.75" header="0.3" footer="0.3"/>
  <pageSetup paperSize="9" orientation="portrait" verticalDpi="0" r:id="rId5"/>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M941 M859 WVU97 VSG875 VSG511 WCC549 WCC189 VSG631 M861 WVU387 M415 WVU399 WVU379 WVU381 WVU343 WVU385 WLY227 VSG591 WVU73 VSG315 VIK437 WCC113 VSG675 VSG311 WVU107 WVU103 WVU101 WVU99 WVU119 WVU105 VIK873 WVU17 M95 WVU39 M59 WVU61 WVU63 WVU65 WVU25 WVU69 WLY71 VIK673 M75 VIK157 WLY307 VIK117 WVU395 VIK593 WVU391 WCC429 WVU145 WVU143 M141 M139 M137 M175 VIK237 VSG155 WVU393 WVU111 WVU29 M507 WVU183 M181 M179 M177 M215 M135 WLY225 M217 M219 M221 WVU223 WLY187 WVU389 VSG191 VIK193 VSG195 VIK717 M255 WCC869 WLY265 M257 M259 M261 WVU263 WVU67 WCC229 VSG231 VIK233 VSG235 VIK317 M295 WVU147 WLY305 M297 M299 M301 WVU303 WCC269 VIK353 VSG275 VIK277 M335 M337 M339 M341 WLY345 WLY347 WCC149 VSG351 WCC153 WVU115 WVU37 M375 WLY185 WCC907 WLY147 VSG871 M423 VIK517 M417 M419 M455 M425 M427 WCC589 VSG271 VIK273 VSG355 M421 M857 M547 M581 M577 M579 WVU583 WLY585 WLY267 WCC629 VIK513 VSG555 VIK597 M615 WCC399 M621 M617 M619 WVU623 WLY625 VSG151 VIK553 VSG595 VIK477 M655 VSG399 M695 VIK757 VSG515 WCC309 WCC509 M667 WLY665 WVU663 M659 M657 M661 M575 M537 M539 M541 WVU543 WLY545 WCC669 VSG431 VIK433 VSG435 WLY399 M897 M627 M495 VIK557 VIK473 VSG471 WCC469 M467 M465 M463 M461 M459 M457 M535 VIK357 VSG475 VIK313 VSG671 WCC349 M587 WVU505 WVU503 M499 M497 WVU501 VIK677 VSG635 VIK633 VSG551 VIK197 M825 M57 WVU19 WVU21 WVU23 WVU27 WVU109 WVU31 WVU33 WVU35 VIK637 M55 VSG955 M939 VIK953 VSG951 WCC949 M947 M27 WVU943 M15 TLE399 WVU377 VSG715 VIK713 VIK399 M735 VIK797 M745 WLY705 WVU703 M699 M697 M701 WCC709 VSG711 UYO399 M775 M737 M739 WLY707 M387 M785 WCC789 VIK833 VSG835 VIK793 WCC749 VSG831 M741 VSG791 WCC829 VIK917 UOS399 VIK837 VSG755 VSG751 WVU307 WVU347 M781 M779 M777 M815 M865 UEW399 M821 M817 M819 WVU267 WVU227 VIK753 VSG795 VIK877 M855 M895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TVA399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VIK957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WVU187 JI399 TE399 ADA399 AMW399 AWS399 BGO399 BQK399 CAG399 CKC399 CTY399 DDU399 DNQ399 DXM399 EHI399 ERE399 FBA399 FKW399 FUS399 GEO399 GOK399 GYG399 HIC399 HRY399 IBU399 ILQ399 IVM399 JFI399 JPE399 JZA399 KIW399 KSS399 LCO399 LMK399 LWG399 MGC399 MPY399 MZU399 NJQ399 NTM399 ODI399 ONE399 OXA399 PGW399 PQS399 QAO399 QKK399 QUG399 REC399 RNY399 RXU399 SHQ399 SRM399 TBI399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M899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M901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M543 JI543 TE543 ADA543 AMW543 AWS543 BGO543 BQK543 CAG543 CKC543 CTY543 DDU543 DNQ543 DXM543 EHI543 ERE543 FBA543 FKW543 FUS543 GEO543 GOK543 GYG543 HIC543 HRY543 IBU543 ILQ543 IVM543 JFI543 JPE543 JZA543 KIW543 KSS543 LCO543 LMK543 LWG543 MGC543 MPY543 MZU543 NJQ543 NTM543 ODI543 ONE543 OXA543 PGW543 PQS543 QAO543 QKK543 QUG543 REC543 RNY543 RXU543 SHQ543 SRM543 TBI543 TLE543 TVA543 UEW543 UOS543 UYO543 VIK543 VSG543 WCC543 WLY543 M583 JI583 TE583 ADA583 AMW583 AWS583 BGO583 BQK583 CAG583 CKC583 CTY583 DDU583 DNQ583 DXM583 EHI583 ERE583 FBA583 FKW583 FUS583 GEO583 GOK583 GYG583 HIC583 HRY583 IBU583 ILQ583 IVM583 JFI583 JPE583 JZA583 KIW583 KSS583 LCO583 LMK583 LWG583 MGC583 MPY583 MZU583 NJQ583 NTM583 ODI583 ONE583 OXA583 PGW583 PQS583 QAO583 QKK583 QUG583 REC583 RNY583 RXU583 SHQ583 SRM583 TBI583 TLE583 TVA583 UEW583 UOS583 UYO583 VIK583 VSG583 WCC583 WLY583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VSG623 WCC623 WLY623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WCC663 WLY663 M703 JI703 TE703 ADA703 AMW703 AWS703 BGO703 BQK703 CAG703 CKC703 CTY703 DDU703 DNQ703 DXM703 EHI703 ERE703 FBA703 FKW703 FUS703 GEO703 GOK703 GYG703 HIC703 HRY703 IBU703 ILQ703 IVM703 JFI703 JPE703 JZA703 KIW703 KSS703 LCO703 LMK703 LWG703 MGC703 MPY703 MZU703 NJQ703 NTM703 ODI703 ONE703 OXA703 PGW703 PQS703 QAO703 QKK703 QUG703 REC703 RNY703 RXU703 SHQ703 SRM703 TBI703 TLE703 TVA703 UEW703 UOS703 UYO703 VIK703 VSG703 WCC703 WLY703 WVU707 M707 JI707 TE707 ADA707 AMW707 AWS707 BGO707 BQK707 CAG707 CKC707 CTY707 DDU707 DNQ707 DXM707 EHI707 ERE707 FBA707 FKW707 FUS707 GEO707 GOK707 GYG707 HIC707 HRY707 IBU707 ILQ707 IVM707 JFI707 JPE707 JZA707 KIW707 KSS707 LCO707 LMK707 LWG707 MGC707 MPY707 MZU707 NJQ707 NTM707 ODI707 ONE707 OXA707 PGW707 PQS707 QAO707 QKK707 QUG707 REC707 RNY707 RXU707 SHQ707 SRM707 TBI707 TLE707 TVA707 UEW707 UOS707 UYO707 VIK707 VSG707 WCC707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M747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M787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M827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M867 M943 JI943 TE943 ADA943 AMW943 AWS943 BGO943 BQK943 CAG943 CKC943 CTY943 DDU943 DNQ943 DXM943 EHI943 ERE943 FBA943 FKW943 FUS943 GEO943 GOK943 GYG943 HIC943 HRY943 IBU943 ILQ943 IVM943 JFI943 JPE943 JZA943 KIW943 KSS943 LCO943 LMK943 LWG943 MGC943 MPY943 MZU943 NJQ943 NTM943 ODI943 ONE943 OXA943 PGW943 PQS943 QAO943 QKK943 QUG943 REC943 RNY943 RXU943 SHQ943 SRM943 TBI943 TLE943 TVA943 UEW943 UOS943 UYO943 VIK943 VSG943 WCC943 WLY943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WVU305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M505 JI505 TE505 ADA505 AMW505 AWS505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VIK505 VSG505 WCC505 WLY505 WVU545 M545 JI545 TE545 ADA545 AMW545 AWS545 BGO545 BQK545 CAG545 CKC545 CTY545 DDU545 DNQ545 DXM545 EHI545 ERE545 FBA545 FKW545 FUS545 GEO545 GOK545 GYG545 HIC545 HRY545 IBU545 ILQ545 IVM545 JFI545 JPE545 JZA545 KIW545 KSS545 LCO545 LMK545 LWG545 MGC545 MPY545 MZU545 NJQ545 NTM545 ODI545 ONE545 OXA545 PGW545 PQS545 QAO545 QKK545 QUG545 REC545 RNY545 RXU545 SHQ545 SRM545 TBI545 TLE545 TVA545 UEW545 UOS545 UYO545 VIK545 VSG545 WCC545 WVU585 M585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VIK585 VSG585 WCC585 WVU625 M625 JI625 TE625 ADA625 AMW625 AWS625 BGO625 BQK625 CAG625 CKC625 CTY625 DDU625 DNQ625 DXM625 EHI625 ERE625 FBA625 FKW625 FUS625 GEO625 GOK625 GYG625 HIC625 HRY625 IBU625 ILQ625 IVM625 JFI625 JPE625 JZA625 KIW625 KSS625 LCO625 LMK625 LWG625 MGC625 MPY625 MZU625 NJQ625 NTM625 ODI625 ONE625 OXA625 PGW625 PQS625 QAO625 QKK625 QUG625 REC625 RNY625 RXU625 SHQ625 SRM625 TBI625 TLE625 TVA625 UEW625 UOS625 UYO625 VIK625 VSG625 WCC625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WCC665 WVU705 M705 JI705 TE705 ADA705 AMW705 AWS705 BGO705 BQK705 CAG705 CKC705 CTY705 DDU705 DNQ705 DXM705 EHI705 ERE705 FBA705 FKW705 FUS705 GEO705 GOK705 GYG705 HIC705 HRY705 IBU705 ILQ705 IVM705 JFI705 JPE705 JZA705 KIW705 KSS705 LCO705 LMK705 LWG705 MGC705 MPY705 MZU705 NJQ705 NTM705 ODI705 ONE705 OXA705 PGW705 PQS705 QAO705 QKK705 QUG705 REC705 RNY705 RXU705 SHQ705 SRM705 TBI705 TLE705 TVA705 UEW705 UOS705 UYO705 VIK705 VSG705 WCC705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M743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M783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M823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M863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M903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M905 M945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WVU149 WLY149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WLY229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WLY269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WLY309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WLY349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WLY429 WVU429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WLY469 WVU469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WLY509 WVU509 M509 JI509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TLE509 TVA509 UEW509 UOS509 UYO509 VIK509 VSG509 WLY549 WVU549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UOS549 UYO549 VIK549 VSG549 WLY589 WVU589 M589 JI589 TE589 ADA589 AMW589 AWS589 BGO589 BQK589 CAG589 CKC589 CTY589 DDU589 DNQ589 DXM589 EHI589 ERE589 FBA589 FKW589 FUS589 GEO589 GOK589 GYG589 HIC589 HRY589 IBU589 ILQ589 IVM589 JFI589 JPE589 JZA589 KIW589 KSS589 LCO589 LMK589 LWG589 MGC589 MPY589 MZU589 NJQ589 NTM589 ODI589 ONE589 OXA589 PGW589 PQS589 QAO589 QKK589 QUG589 REC589 RNY589 RXU589 SHQ589 SRM589 TBI589 TLE589 TVA589 UEW589 UOS589 UYO589 VIK589 VSG589 WLY629 WVU629 M629 JI629 TE629 ADA629 AMW629 AWS629 BGO629 BQK629 CAG629 CKC629 CTY629 DDU629 DNQ629 DXM629 EHI629 ERE629 FBA629 FKW629 FUS629 GEO629 GOK629 GYG629 HIC629 HRY629 IBU629 ILQ629 IVM629 JFI629 JPE629 JZA629 KIW629 KSS629 LCO629 LMK629 LWG629 MGC629 MPY629 MZU629 NJQ629 NTM629 ODI629 ONE629 OXA629 PGW629 PQS629 QAO629 QKK629 QUG629 REC629 RNY629 RXU629 SHQ629 SRM629 TBI629 TLE629 TVA629 UEW629 UOS629 UYO629 VIK629 VSG629 WLY669 WVU669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UOS669 UYO669 VIK669 VSG669 WLY709 WVU709 M709 JI709 TE709 ADA709 AMW709 AWS709 BGO709 BQK709 CAG709 CKC709 CTY709 DDU709 DNQ709 DXM709 EHI709 ERE709 FBA709 FKW709 FUS709 GEO709 GOK709 GYG709 HIC709 HRY709 IBU709 ILQ709 IVM709 JFI709 JPE709 JZA709 KIW709 KSS709 LCO709 LMK709 LWG709 MGC709 MPY709 MZU709 NJQ709 NTM709 ODI709 ONE709 OXA709 PGW709 PQS709 QAO709 QKK709 QUG709 REC709 RNY709 RXU709 SHQ709 SRM709 TBI709 TLE709 TVA709 UEW709 UOS709 UYO709 VIK709 VSG709 WLY749 WVU749 M749 JI749 TE749 ADA749 AMW749 AWS749 BGO749 BQK749 CAG749 CKC749 CTY749 DDU749 DNQ749 DXM749 EHI749 ERE749 FBA749 FKW749 FUS749 GEO749 GOK749 GYG749 HIC749 HRY749 IBU749 ILQ749 IVM749 JFI749 JPE749 JZA749 KIW749 KSS749 LCO749 LMK749 LWG749 MGC749 MPY749 MZU749 NJQ749 NTM749 ODI749 ONE749 OXA749 PGW749 PQS749 QAO749 QKK749 QUG749 REC749 RNY749 RXU749 SHQ749 SRM749 TBI749 TLE749 TVA749 UEW749 UOS749 UYO749 VIK749 VSG749 WLY789 WVU789 M789 JI789 TE789 ADA789 AMW789 AWS789 BGO789 BQK789 CAG789 CKC789 CTY789 DDU789 DNQ789 DXM789 EHI789 ERE789 FBA789 FKW789 FUS789 GEO789 GOK789 GYG789 HIC789 HRY789 IBU789 ILQ789 IVM789 JFI789 JPE789 JZA789 KIW789 KSS789 LCO789 LMK789 LWG789 MGC789 MPY789 MZU789 NJQ789 NTM789 ODI789 ONE789 OXA789 PGW789 PQS789 QAO789 QKK789 QUG789 REC789 RNY789 RXU789 SHQ789 SRM789 TBI789 TLE789 TVA789 UEW789 UOS789 UYO789 VIK789 VSG789 WLY829 WVU829 M829 JI829 TE829 ADA829 AMW829 AWS829 BGO829 BQK829 CAG829 CKC829 CTY829 DDU829 DNQ829 DXM829 EHI829 ERE829 FBA829 FKW829 FUS829 GEO829 GOK829 GYG829 HIC829 HRY829 IBU829 ILQ829 IVM829 JFI829 JPE829 JZA829 KIW829 KSS829 LCO829 LMK829 LWG829 MGC829 MPY829 MZU829 NJQ829 NTM829 ODI829 ONE829 OXA829 PGW829 PQS829 QAO829 QKK829 QUG829 REC829 RNY829 RXU829 SHQ829 SRM829 TBI829 TLE829 TVA829 UEW829 UOS829 UYO829 VIK829 VSG829 WLY869 WVU869 M869 JI869 TE869 ADA869 AMW869 AWS869 BGO869 BQK869 CAG869 CKC869 CTY869 DDU869 DNQ869 DXM869 EHI869 ERE869 FBA869 FKW869 FUS869 GEO869 GOK869 GYG869 HIC869 HRY869 IBU869 ILQ869 IVM869 JFI869 JPE869 JZA869 KIW869 KSS869 LCO869 LMK869 LWG869 MGC869 MPY869 MZU869 NJQ869 NTM869 ODI869 ONE869 OXA869 PGW869 PQS869 QAO869 QKK869 QUG869 REC869 RNY869 RXU869 SHQ869 SRM869 TBI869 TLE869 TVA869 UEW869 UOS869 UYO869 VIK869 VSG869 WLY907 WVU907 M907 JI907 TE907 ADA907 AMW907 AWS907 BGO907 BQK907 CAG907 CKC907 CTY907 DDU907 DNQ907 DXM907 EHI907 ERE907 FBA907 FKW907 FUS907 GEO907 GOK907 GYG907 HIC907 HRY907 IBU907 ILQ907 IVM907 JFI907 JPE907 JZA907 KIW907 KSS907 LCO907 LMK907 LWG907 MGC907 MPY907 MZU907 NJQ907 NTM907 ODI907 ONE907 OXA907 PGW907 PQS907 QAO907 QKK907 QUG907 REC907 RNY907 RXU907 SHQ907 SRM907 TBI907 TLE907 TVA907 UEW907 UOS907 UYO907 VIK907 VSG907 WLY909 WVU909 M909 JI909 TE909 ADA909 AMW909 AWS909 BGO909 BQK909 CAG909 CKC909 CTY909 DDU909 DNQ909 DXM909 EHI909 ERE909 FBA909 FKW909 FUS909 GEO909 GOK909 GYG909 HIC909 HRY909 IBU909 ILQ909 IVM909 JFI909 JPE909 JZA909 KIW909 KSS909 LCO909 LMK909 LWG909 MGC909 MPY909 MZU909 NJQ909 NTM909 ODI909 ONE909 OXA909 PGW909 PQS909 QAO909 QKK909 QUG909 REC909 RNY909 RXU909 SHQ909 SRM909 TBI909 TLE909 TVA909 UEW909 UOS909 UYO909 VIK909 VSG909 WCC909 WLY949 WVU949 M949 JI949 TE949 ADA949 AMW949 AWS949 BGO949 BQK949 CAG949 CKC949 CTY949 DDU949 DNQ949 DXM949 EHI949 ERE949 FBA949 FKW949 FUS949 GEO949 GOK949 GYG949 HIC949 HRY949 IBU949 ILQ949 IVM949 JFI949 JPE949 JZA949 KIW949 KSS949 LCO949 LMK949 LWG949 MGC949 MPY949 MZU949 NJQ949 NTM949 ODI949 ONE949 OXA949 PGW949 PQS949 QAO949 QKK949 QUG949 REC949 RNY949 RXU949 SHQ949 SRM949 TBI949 TLE949 TVA949 UEW949 UOS949 UYO949 VIK949 VSG949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WCC151 WVU151 WLY151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WCC191 WVU191 WLY191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WCC231 WVU231 WLY231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WCC271 WVU271 WLY271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WCC311 WVU311 WLY311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WCC351 WVU351 WLY351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WCC431 WLY431 WVU431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WCC471 WLY471 WVU471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WCC511 WLY511 WVU511 M511 JI511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WCC551 WLY551 WVU551 M551 JI551 TE551 ADA551 AMW551 AWS551 BGO551 BQK551 CAG551 CKC551 CTY551 DDU551 DNQ551 DXM551 EHI551 ERE551 FBA551 FKW551 FUS551 GEO551 GOK551 GYG551 HIC551 HRY551 IBU551 ILQ551 IVM551 JFI551 JPE551 JZA551 KIW551 KSS551 LCO551 LMK551 LWG551 MGC551 MPY551 MZU551 NJQ551 NTM551 ODI551 ONE551 OXA551 PGW551 PQS551 QAO551 QKK551 QUG551 REC551 RNY551 RXU551 SHQ551 SRM551 TBI551 TLE551 TVA551 UEW551 UOS551 UYO551 VIK551 WCC591 WLY591 WVU591 M591 JI591 TE591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VIK591 WCC631 WLY631 WVU631 M631 JI631 TE631 ADA631 AMW631 AWS631 BGO631 BQK631 CAG631 CKC631 CTY631 DDU631 DNQ631 DXM631 EHI631 ERE631 FBA631 FKW631 FUS631 GEO631 GOK631 GYG631 HIC631 HRY631 IBU631 ILQ631 IVM631 JFI631 JPE631 JZA631 KIW631 KSS631 LCO631 LMK631 LWG631 MGC631 MPY631 MZU631 NJQ631 NTM631 ODI631 ONE631 OXA631 PGW631 PQS631 QAO631 QKK631 QUG631 REC631 RNY631 RXU631 SHQ631 SRM631 TBI631 TLE631 TVA631 UEW631 UOS631 UYO631 VIK631 WCC671 WLY671 WVU671 M671 JI671 TE671 ADA671 AMW671 AWS671 BGO671 BQK671 CAG671 CKC671 CTY671 DDU671 DNQ671 DXM671 EHI671 ERE671 FBA671 FKW671 FUS671 GEO671 GOK671 GYG671 HIC671 HRY671 IBU671 ILQ671 IVM671 JFI671 JPE671 JZA671 KIW671 KSS671 LCO671 LMK671 LWG671 MGC671 MPY671 MZU671 NJQ671 NTM671 ODI671 ONE671 OXA671 PGW671 PQS671 QAO671 QKK671 QUG671 REC671 RNY671 RXU671 SHQ671 SRM671 TBI671 TLE671 TVA671 UEW671 UOS671 UYO671 VIK671 WCC711 WLY711 WVU711 M711 JI711 TE711 ADA711 AMW711 AWS711 BGO711 BQK711 CAG711 CKC711 CTY711 DDU711 DNQ711 DXM711 EHI711 ERE711 FBA711 FKW711 FUS711 GEO711 GOK711 GYG711 HIC711 HRY711 IBU711 ILQ711 IVM711 JFI711 JPE711 JZA711 KIW711 KSS711 LCO711 LMK711 LWG711 MGC711 MPY711 MZU711 NJQ711 NTM711 ODI711 ONE711 OXA711 PGW711 PQS711 QAO711 QKK711 QUG711 REC711 RNY711 RXU711 SHQ711 SRM711 TBI711 TLE711 TVA711 UEW711 UOS711 UYO711 VIK711 WCC751 WLY751 WVU751 M751 JI751 TE751 ADA751 AMW751 AWS751 BGO751 BQK751 CAG751 CKC751 CTY751 DDU751 DNQ751 DXM751 EHI751 ERE751 FBA751 FKW751 FUS751 GEO751 GOK751 GYG751 HIC751 HRY751 IBU751 ILQ751 IVM751 JFI751 JPE751 JZA751 KIW751 KSS751 LCO751 LMK751 LWG751 MGC751 MPY751 MZU751 NJQ751 NTM751 ODI751 ONE751 OXA751 PGW751 PQS751 QAO751 QKK751 QUG751 REC751 RNY751 RXU751 SHQ751 SRM751 TBI751 TLE751 TVA751 UEW751 UOS751 UYO751 VIK751 WCC791 WLY791 WVU791 M791 JI791 TE791 ADA791 AMW791 AWS791 BGO791 BQK791 CAG791 CKC791 CTY791 DDU791 DNQ791 DXM791 EHI791 ERE791 FBA791 FKW791 FUS791 GEO791 GOK791 GYG791 HIC791 HRY791 IBU791 ILQ791 IVM791 JFI791 JPE791 JZA791 KIW791 KSS791 LCO791 LMK791 LWG791 MGC791 MPY791 MZU791 NJQ791 NTM791 ODI791 ONE791 OXA791 PGW791 PQS791 QAO791 QKK791 QUG791 REC791 RNY791 RXU791 SHQ791 SRM791 TBI791 TLE791 TVA791 UEW791 UOS791 UYO791 VIK791 WCC831 WLY831 WVU831 M831 JI831 TE831 ADA831 AMW831 AWS831 BGO831 BQK831 CAG831 CKC831 CTY831 DDU831 DNQ831 DXM831 EHI831 ERE831 FBA831 FKW831 FUS831 GEO831 GOK831 GYG831 HIC831 HRY831 IBU831 ILQ831 IVM831 JFI831 JPE831 JZA831 KIW831 KSS831 LCO831 LMK831 LWG831 MGC831 MPY831 MZU831 NJQ831 NTM831 ODI831 ONE831 OXA831 PGW831 PQS831 QAO831 QKK831 QUG831 REC831 RNY831 RXU831 SHQ831 SRM831 TBI831 TLE831 TVA831 UEW831 UOS831 UYO831 VIK831 WCC871 WLY871 WVU871 M871 JI871 TE871 ADA871 AMW871 AWS871 BGO871 BQK871 CAG871 CKC871 CTY871 DDU871 DNQ871 DXM871 EHI871 ERE871 FBA871 FKW871 FUS871 GEO871 GOK871 GYG871 HIC871 HRY871 IBU871 ILQ871 IVM871 JFI871 JPE871 JZA871 KIW871 KSS871 LCO871 LMK871 LWG871 MGC871 MPY871 MZU871 NJQ871 NTM871 ODI871 ONE871 OXA871 PGW871 PQS871 QAO871 QKK871 QUG871 REC871 RNY871 RXU871 SHQ871 SRM871 TBI871 TLE871 TVA871 UEW871 UOS871 UYO871 VIK871 WCC911 WLY911 WVU911 M911 JI911 TE911 ADA911 AMW911 AWS911 BGO911 BQK911 CAG911 CKC911 CTY911 DDU911 DNQ911 DXM911 EHI911 ERE911 FBA911 FKW911 FUS911 GEO911 GOK911 GYG911 HIC911 HRY911 IBU911 ILQ911 IVM911 JFI911 JPE911 JZA911 KIW911 KSS911 LCO911 LMK911 LWG911 MGC911 MPY911 MZU911 NJQ911 NTM911 ODI911 ONE911 OXA911 PGW911 PQS911 QAO911 QKK911 QUG911 REC911 RNY911 RXU911 SHQ911 SRM911 TBI911 TLE911 TVA911 UEW911 UOS911 UYO911 VIK911 VSG911 WCC951 WLY951 WVU951 M951 JI951 TE951 ADA951 AMW951 AWS951 BGO951 BQK951 CAG951 CKC951 CTY951 DDU951 DNQ951 DXM951 EHI951 ERE951 FBA951 FKW951 FUS951 GEO951 GOK951 GYG951 HIC951 HRY951 IBU951 ILQ951 IVM951 JFI951 JPE951 JZA951 KIW951 KSS951 LCO951 LMK951 LWG951 MGC951 MPY951 MZU951 NJQ951 NTM951 ODI951 ONE951 OXA951 PGW951 PQS951 QAO951 QKK951 QUG951 REC951 RNY951 RXU951 SHQ951 SRM951 TBI951 TLE951 TVA951 UEW951 UOS951 UYO951 VIK951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WLY113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VSG193 WCC193 WVU193 WLY193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VSG233 WCC233 WVU233 WLY233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VSG273 WCC273 WVU273 WLY273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VSG313 WCC313 WVU313 WLY313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VSG353 WCC353 WVU353 WLY353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VSG433 WCC433 WVU433 WLY433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VSG473 WCC473 WVU473 WLY473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VSG513 WCC513 WVU513 WLY513 M513 JI513 TE513 ADA513 AMW513 AWS513 BGO513 BQK513 CAG513 CKC513 CTY513 DDU513 DNQ513 DXM513 EHI513 ERE513 FBA513 FKW513 FUS513 GEO513 GOK513 GYG513 HIC513 HRY513 IBU513 ILQ513 IVM513 JFI513 JPE513 JZA513 KIW513 KSS513 LCO513 LMK513 LWG513 MGC513 MPY513 MZU513 NJQ513 NTM513 ODI513 ONE513 OXA513 PGW513 PQS513 QAO513 QKK513 QUG513 REC513 RNY513 RXU513 SHQ513 SRM513 TBI513 TLE513 TVA513 UEW513 UOS513 UYO513 VSG553 WCC553 WVU553 WLY553 M553 JI553 TE553 ADA553 AMW553 AWS553 BGO553 BQK553 CAG553 CKC553 CTY553 DDU553 DNQ553 DXM553 EHI553 ERE553 FBA553 FKW553 FUS553 GEO553 GOK553 GYG553 HIC553 HRY553 IBU553 ILQ553 IVM553 JFI553 JPE553 JZA553 KIW553 KSS553 LCO553 LMK553 LWG553 MGC553 MPY553 MZU553 NJQ553 NTM553 ODI553 ONE553 OXA553 PGW553 PQS553 QAO553 QKK553 QUG553 REC553 RNY553 RXU553 SHQ553 SRM553 TBI553 TLE553 TVA553 UEW553 UOS553 UYO553 VSG593 WCC593 WVU593 WLY593 M593 JI593 TE593 ADA593 AMW593 AWS593 BGO593 BQK593 CAG593 CKC593 CTY593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VSG633 WCC633 WVU633 WLY633 M633 JI633 TE633 ADA633 AMW633 AWS633 BGO633 BQK633 CAG633 CKC633 CTY633 DDU633 DNQ633 DXM633 EHI633 ERE633 FBA633 FKW633 FUS633 GEO633 GOK633 GYG633 HIC633 HRY633 IBU633 ILQ633 IVM633 JFI633 JPE633 JZA633 KIW633 KSS633 LCO633 LMK633 LWG633 MGC633 MPY633 MZU633 NJQ633 NTM633 ODI633 ONE633 OXA633 PGW633 PQS633 QAO633 QKK633 QUG633 REC633 RNY633 RXU633 SHQ633 SRM633 TBI633 TLE633 TVA633 UEW633 UOS633 UYO633 VSG673 WCC673 WVU673 WLY673 M673 JI673 TE673 ADA673 AMW673 AWS673 BGO673 BQK673 CAG673 CKC673 CTY673 DDU673 DNQ673 DXM673 EHI673 ERE673 FBA673 FKW673 FUS673 GEO673 GOK673 GYG673 HIC673 HRY673 IBU673 ILQ673 IVM673 JFI673 JPE673 JZA673 KIW673 KSS673 LCO673 LMK673 LWG673 MGC673 MPY673 MZU673 NJQ673 NTM673 ODI673 ONE673 OXA673 PGW673 PQS673 QAO673 QKK673 QUG673 REC673 RNY673 RXU673 SHQ673 SRM673 TBI673 TLE673 TVA673 UEW673 UOS673 UYO673 VSG713 WCC713 WVU713 WLY713 M713 JI713 TE713 ADA713 AMW713 AWS713 BGO713 BQK713 CAG713 CKC713 CTY713 DDU713 DNQ713 DXM713 EHI713 ERE713 FBA713 FKW713 FUS713 GEO713 GOK713 GYG713 HIC713 HRY713 IBU713 ILQ713 IVM713 JFI713 JPE713 JZA713 KIW713 KSS713 LCO713 LMK713 LWG713 MGC713 MPY713 MZU713 NJQ713 NTM713 ODI713 ONE713 OXA713 PGW713 PQS713 QAO713 QKK713 QUG713 REC713 RNY713 RXU713 SHQ713 SRM713 TBI713 TLE713 TVA713 UEW713 UOS713 UYO713 VSG753 WCC753 WVU753 WLY753 M753 JI753 TE753 ADA753 AMW753 AWS753 BGO753 BQK753 CAG753 CKC753 CTY753 DDU753 DNQ753 DXM753 EHI753 ERE753 FBA753 FKW753 FUS753 GEO753 GOK753 GYG753 HIC753 HRY753 IBU753 ILQ753 IVM753 JFI753 JPE753 JZA753 KIW753 KSS753 LCO753 LMK753 LWG753 MGC753 MPY753 MZU753 NJQ753 NTM753 ODI753 ONE753 OXA753 PGW753 PQS753 QAO753 QKK753 QUG753 REC753 RNY753 RXU753 SHQ753 SRM753 TBI753 TLE753 TVA753 UEW753 UOS753 UYO753 VSG793 WCC793 WVU793 WLY793 M793 JI793 TE793 ADA793 AMW793 AWS793 BGO793 BQK793 CAG793 CKC793 CTY793 DDU793 DNQ793 DXM793 EHI793 ERE793 FBA793 FKW793 FUS793 GEO793 GOK793 GYG793 HIC793 HRY793 IBU793 ILQ793 IVM793 JFI793 JPE793 JZA793 KIW793 KSS793 LCO793 LMK793 LWG793 MGC793 MPY793 MZU793 NJQ793 NTM793 ODI793 ONE793 OXA793 PGW793 PQS793 QAO793 QKK793 QUG793 REC793 RNY793 RXU793 SHQ793 SRM793 TBI793 TLE793 TVA793 UEW793 UOS793 UYO793 VSG833 WCC833 WVU833 WLY833 M833 JI833 TE833 ADA833 AMW833 AWS833 BGO833 BQK833 CAG833 CKC833 CTY833 DDU833 DNQ833 DXM833 EHI833 ERE833 FBA833 FKW833 FUS833 GEO833 GOK833 GYG833 HIC833 HRY833 IBU833 ILQ833 IVM833 JFI833 JPE833 JZA833 KIW833 KSS833 LCO833 LMK833 LWG833 MGC833 MPY833 MZU833 NJQ833 NTM833 ODI833 ONE833 OXA833 PGW833 PQS833 QAO833 QKK833 QUG833 REC833 RNY833 RXU833 SHQ833 SRM833 TBI833 TLE833 TVA833 UEW833 UOS833 UYO833 VSG873 WCC873 WVU873 WLY873 M873 JI873 TE873 ADA873 AMW873 AWS873 BGO873 BQK873 CAG873 CKC873 CTY873 DDU873 DNQ873 DXM873 EHI873 ERE873 FBA873 FKW873 FUS873 GEO873 GOK873 GYG873 HIC873 HRY873 IBU873 ILQ873 IVM873 JFI873 JPE873 JZA873 KIW873 KSS873 LCO873 LMK873 LWG873 MGC873 MPY873 MZU873 NJQ873 NTM873 ODI873 ONE873 OXA873 PGW873 PQS873 QAO873 QKK873 QUG873 REC873 RNY873 RXU873 SHQ873 SRM873 TBI873 TLE873 TVA873 UEW873 UOS873 UYO873 VSG913 WCC913 WVU913 WLY913 M913 JI913 TE913 ADA913 AMW913 AWS913 BGO913 BQK913 CAG913 CKC913 CTY913 DDU913 DNQ913 DXM913 EHI913 ERE913 FBA913 FKW913 FUS913 GEO913 GOK913 GYG913 HIC913 HRY913 IBU913 ILQ913 IVM913 JFI913 JPE913 JZA913 KIW913 KSS913 LCO913 LMK913 LWG913 MGC913 MPY913 MZU913 NJQ913 NTM913 ODI913 ONE913 OXA913 PGW913 PQS913 QAO913 QKK913 QUG913 REC913 RNY913 RXU913 SHQ913 SRM913 TBI913 TLE913 TVA913 UEW913 UOS913 UYO913 VIK913 VSG953 WCC953 WVU953 WLY953 M953 JI953 TE953 ADA953 AMW953 AWS953 BGO953 BQK953 CAG953 CKC953 CTY953 DDU953 DNQ953 DXM953 EHI953 ERE953 FBA953 FKW953 FUS953 GEO953 GOK953 GYG953 HIC953 HRY953 IBU953 ILQ953 IVM953 JFI953 JPE953 JZA953 KIW953 KSS953 LCO953 LMK953 LWG953 MGC953 MPY953 MZU953 NJQ953 NTM953 ODI953 ONE953 OXA953 PGW953 PQS953 QAO953 QKK953 QUG953 REC953 RNY953 RXU953 SHQ953 SRM953 TBI953 TLE953 TVA953 UEW953 UOS953 UYO953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WCC155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WCC275 WLY275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WCC315 WLY315 WVU315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WCC355 WLY355 WVU355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WCC435 WLY435 WVU435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WCC475 WLY475 WVU475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WCC515 WLY515 WVU515 M515 JI515 TE515 ADA515 AMW515 AWS515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TVA515 UEW515 UOS515 UYO515 VIK515 WCC555 WLY555 WVU555 M555 JI555 TE555 ADA555 AMW555 AWS555 BGO555 BQK555 CAG555 CKC555 CTY555 DDU555 DNQ555 DXM555 EHI555 ERE555 FBA555 FKW555 FUS555 GEO555 GOK555 GYG555 HIC555 HRY555 IBU555 ILQ555 IVM555 JFI555 JPE555 JZA555 KIW555 KSS555 LCO555 LMK555 LWG555 MGC555 MPY555 MZU555 NJQ555 NTM555 ODI555 ONE555 OXA555 PGW555 PQS555 QAO555 QKK555 QUG555 REC555 RNY555 RXU555 SHQ555 SRM555 TBI555 TLE555 TVA555 UEW555 UOS555 UYO555 VIK555 WCC595 WLY595 WVU595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UOS595 UYO595 VIK595 WCC635 WLY635 WVU635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WCC675 WLY675 WVU675 M675 JI675 TE675 ADA675 AMW675 AWS675 BGO675 BQK675 CAG675 CKC675 CTY675 DDU675 DNQ675 DXM675 EHI675 ERE675 FBA675 FKW675 FUS675 GEO675 GOK675 GYG675 HIC675 HRY675 IBU675 ILQ675 IVM675 JFI675 JPE675 JZA675 KIW675 KSS675 LCO675 LMK675 LWG675 MGC675 MPY675 MZU675 NJQ675 NTM675 ODI675 ONE675 OXA675 PGW675 PQS675 QAO675 QKK675 QUG675 REC675 RNY675 RXU675 SHQ675 SRM675 TBI675 TLE675 TVA675 UEW675 UOS675 UYO675 VIK675 WCC715 WLY715 WVU715 M715 JI715 TE715 ADA715 AMW715 AWS715 BGO715 BQK715 CAG715 CKC715 CTY715 DDU715 DNQ715 DXM715 EHI715 ERE715 FBA715 FKW715 FUS715 GEO715 GOK715 GYG715 HIC715 HRY715 IBU715 ILQ715 IVM715 JFI715 JPE715 JZA715 KIW715 KSS715 LCO715 LMK715 LWG715 MGC715 MPY715 MZU715 NJQ715 NTM715 ODI715 ONE715 OXA715 PGW715 PQS715 QAO715 QKK715 QUG715 REC715 RNY715 RXU715 SHQ715 SRM715 TBI715 TLE715 TVA715 UEW715 UOS715 UYO715 VIK715 WCC755 WLY755 WVU755 M755 JI755 TE755 ADA755 AMW755 AWS755 BGO755 BQK755 CAG755 CKC755 CTY755 DDU755 DNQ755 DXM755 EHI755 ERE755 FBA755 FKW755 FUS755 GEO755 GOK755 GYG755 HIC755 HRY755 IBU755 ILQ755 IVM755 JFI755 JPE755 JZA755 KIW755 KSS755 LCO755 LMK755 LWG755 MGC755 MPY755 MZU755 NJQ755 NTM755 ODI755 ONE755 OXA755 PGW755 PQS755 QAO755 QKK755 QUG755 REC755 RNY755 RXU755 SHQ755 SRM755 TBI755 TLE755 TVA755 UEW755 UOS755 UYO755 VIK755 WCC795 WLY795 WVU795 M795 JI795 TE795 ADA795 AMW795 AWS795 BGO795 BQK795 CAG795 CKC795 CTY795 DDU795 DNQ795 DXM795 EHI795 ERE795 FBA795 FKW795 FUS795 GEO795 GOK795 GYG795 HIC795 HRY795 IBU795 ILQ795 IVM795 JFI795 JPE795 JZA795 KIW795 KSS795 LCO795 LMK795 LWG795 MGC795 MPY795 MZU795 NJQ795 NTM795 ODI795 ONE795 OXA795 PGW795 PQS795 QAO795 QKK795 QUG795 REC795 RNY795 RXU795 SHQ795 SRM795 TBI795 TLE795 TVA795 UEW795 UOS795 UYO795 VIK795 WCC835 WLY835 WVU835 M835 JI835 TE835 ADA835 AMW835 AWS835 BGO835 BQK835 CAG835 CKC835 CTY835 DDU835 DNQ835 DXM835 EHI835 ERE835 FBA835 FKW835 FUS835 GEO835 GOK835 GYG835 HIC835 HRY835 IBU835 ILQ835 IVM835 JFI835 JPE835 JZA835 KIW835 KSS835 LCO835 LMK835 LWG835 MGC835 MPY835 MZU835 NJQ835 NTM835 ODI835 ONE835 OXA835 PGW835 PQS835 QAO835 QKK835 QUG835 REC835 RNY835 RXU835 SHQ835 SRM835 TBI835 TLE835 TVA835 UEW835 UOS835 UYO835 VIK835 WCC875 WLY875 WVU875 M875 JI875 TE875 ADA875 AMW875 AWS875 BGO875 BQK875 CAG875 CKC875 CTY875 DDU875 DNQ875 DXM875 EHI875 ERE875 FBA875 FKW875 FUS875 GEO875 GOK875 GYG875 HIC875 HRY875 IBU875 ILQ875 IVM875 JFI875 JPE875 JZA875 KIW875 KSS875 LCO875 LMK875 LWG875 MGC875 MPY875 MZU875 NJQ875 NTM875 ODI875 ONE875 OXA875 PGW875 PQS875 QAO875 QKK875 QUG875 REC875 RNY875 RXU875 SHQ875 SRM875 TBI875 TLE875 TVA875 UEW875 UOS875 UYO875 VIK875 WCC915 WLY915 WVU915 M915 JI915 TE915 ADA915 AMW915 AWS915 BGO915 BQK915 CAG915 CKC915 CTY915 DDU915 DNQ915 DXM915 EHI915 ERE915 FBA915 FKW915 FUS915 GEO915 GOK915 GYG915 HIC915 HRY915 IBU915 ILQ915 IVM915 JFI915 JPE915 JZA915 KIW915 KSS915 LCO915 LMK915 LWG915 MGC915 MPY915 MZU915 NJQ915 NTM915 ODI915 ONE915 OXA915 PGW915 PQS915 QAO915 QKK915 QUG915 REC915 RNY915 RXU915 SHQ915 SRM915 TBI915 TLE915 TVA915 UEW915 UOS915 UYO915 VIK915 VSG915 WCC955 WLY955 WVU955 M955 JI955 TE955 ADA955 AMW955 AWS955 BGO955 BQK955 CAG955 CKC955 CTY955 DDU955 DNQ955 DXM955 EHI955 ERE955 FBA955 FKW955 FUS955 GEO955 GOK955 GYG955 HIC955 HRY955 IBU955 ILQ955 IVM955 JFI955 JPE955 JZA955 KIW955 KSS955 LCO955 LMK955 LWG955 MGC955 MPY955 MZU955 NJQ955 NTM955 ODI955 ONE955 OXA955 PGW955 PQS955 QAO955 QKK955 QUG955 REC955 RNY955 RXU955 SHQ955 SRM955 TBI955 TLE955 TVA955 UEW955 UOS955 UYO955 VIK955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VSG957 WCC957 WLY957 WVU957 M957 JI957 TE957 ADA957 AMW957 AWS957 BGO957 BQK957 CAG957 CKC957 CTY957 DDU957 DNQ957 DXM957 EHI957 ERE957 FBA957 FKW957 FUS957 GEO957 GOK957 GYG957 HIC957 HRY957 IBU957 ILQ957 IVM957 JFI957 JPE957 JZA957 KIW957 KSS957 LCO957 LMK957 LWG957 MGC957 MPY957 MZU957 NJQ957 NTM957 ODI957 ONE957 OXA957 PGW957 PQS957 QAO957 QKK957 QUG957 REC957 RNY957 RXU957 SHQ957 SRM957 TBI957 TLE957 TVA957 UEW957 UOS957 UYO957 VSG917 WCC917 WLY917 WVU917 M917 JI917 TE917 ADA917 AMW917 AWS917 BGO917 BQK917 CAG917 CKC917 CTY917 DDU917 DNQ917 DXM917 EHI917 ERE917 FBA917 FKW917 FUS917 GEO917 GOK917 GYG917 HIC917 HRY917 IBU917 ILQ917 IVM917 JFI917 JPE917 JZA917 KIW917 KSS917 LCO917 LMK917 LWG917 MGC917 MPY917 MZU917 NJQ917 NTM917 ODI917 ONE917 OXA917 PGW917 PQS917 QAO917 QKK917 QUG917 REC917 RNY917 RXU917 SHQ917 SRM917 TBI917 TLE917 TVA917 UEW917 UOS917 UYO917 VSG877 WCC877 WLY877 WVU877 M877 JI877 TE877 ADA877 AMW877 AWS877 BGO877 BQK877 CAG877 CKC877 CTY877 DDU877 DNQ877 DXM877 EHI877 ERE877 FBA877 FKW877 FUS877 GEO877 GOK877 GYG877 HIC877 HRY877 IBU877 ILQ877 IVM877 JFI877 JPE877 JZA877 KIW877 KSS877 LCO877 LMK877 LWG877 MGC877 MPY877 MZU877 NJQ877 NTM877 ODI877 ONE877 OXA877 PGW877 PQS877 QAO877 QKK877 QUG877 REC877 RNY877 RXU877 SHQ877 SRM877 TBI877 TLE877 TVA877 UEW877 UOS877 UYO877 VSG837 WCC837 WLY837 WVU837 M837 JI837 TE837 ADA837 AMW837 AWS837 BGO837 BQK837 CAG837 CKC837 CTY837 DDU837 DNQ837 DXM837 EHI837 ERE837 FBA837 FKW837 FUS837 GEO837 GOK837 GYG837 HIC837 HRY837 IBU837 ILQ837 IVM837 JFI837 JPE837 JZA837 KIW837 KSS837 LCO837 LMK837 LWG837 MGC837 MPY837 MZU837 NJQ837 NTM837 ODI837 ONE837 OXA837 PGW837 PQS837 QAO837 QKK837 QUG837 REC837 RNY837 RXU837 SHQ837 SRM837 TBI837 TLE837 TVA837 UEW837 UOS837 UYO837 VSG797 WCC797 WLY797 WVU797 M797 JI797 TE797 ADA797 AMW797 AWS797 BGO797 BQK797 CAG797 CKC797 CTY797 DDU797 DNQ797 DXM797 EHI797 ERE797 FBA797 FKW797 FUS797 GEO797 GOK797 GYG797 HIC797 HRY797 IBU797 ILQ797 IVM797 JFI797 JPE797 JZA797 KIW797 KSS797 LCO797 LMK797 LWG797 MGC797 MPY797 MZU797 NJQ797 NTM797 ODI797 ONE797 OXA797 PGW797 PQS797 QAO797 QKK797 QUG797 REC797 RNY797 RXU797 SHQ797 SRM797 TBI797 TLE797 TVA797 UEW797 UOS797 UYO797 VSG757 WCC757 WLY757 WVU757 M757 JI757 TE757 ADA757 AMW757 AWS757 BGO757 BQK757 CAG757 CKC757 CTY757 DDU757 DNQ757 DXM757 EHI757 ERE757 FBA757 FKW757 FUS757 GEO757 GOK757 GYG757 HIC757 HRY757 IBU757 ILQ757 IVM757 JFI757 JPE757 JZA757 KIW757 KSS757 LCO757 LMK757 LWG757 MGC757 MPY757 MZU757 NJQ757 NTM757 ODI757 ONE757 OXA757 PGW757 PQS757 QAO757 QKK757 QUG757 REC757 RNY757 RXU757 SHQ757 SRM757 TBI757 TLE757 TVA757 UEW757 UOS757 UYO757 VSG717 WCC717 WLY717 WVU717 M717 JI717 TE717 ADA717 AMW717 AWS717 BGO717 BQK717 CAG717 CKC717 CTY717 DDU717 DNQ717 DXM717 EHI717 ERE717 FBA717 FKW717 FUS717 GEO717 GOK717 GYG717 HIC717 HRY717 IBU717 ILQ717 IVM717 JFI717 JPE717 JZA717 KIW717 KSS717 LCO717 LMK717 LWG717 MGC717 MPY717 MZU717 NJQ717 NTM717 ODI717 ONE717 OXA717 PGW717 PQS717 QAO717 QKK717 QUG717 REC717 RNY717 RXU717 SHQ717 SRM717 TBI717 TLE717 TVA717 UEW717 UOS717 UYO717 VSG677 WCC677 WLY677 WVU677 M677 JI677 TE677 ADA677 AMW677 AWS677 BGO677 BQK677 CAG677 CKC677 CTY677 DDU677 DNQ677 DXM677 EHI677 ERE677 FBA677 FKW677 FUS677 GEO677 GOK677 GYG677 HIC677 HRY677 IBU677 ILQ677 IVM677 JFI677 JPE677 JZA677 KIW677 KSS677 LCO677 LMK677 LWG677 MGC677 MPY677 MZU677 NJQ677 NTM677 ODI677 ONE677 OXA677 PGW677 PQS677 QAO677 QKK677 QUG677 REC677 RNY677 RXU677 SHQ677 SRM677 TBI677 TLE677 TVA677 UEW677 UOS677 UYO677 VSG637 WCC637 WLY637 WVU637 M637 JI637 TE637 ADA637 AMW637 AWS637 BGO637 BQK637 CAG637 CKC637 CTY637 DDU637 DNQ637 DXM637 EHI637 ERE637 FBA637 FKW637 FUS637 GEO637 GOK637 GYG637 HIC637 HRY637 IBU637 ILQ637 IVM637 JFI637 JPE637 JZA637 KIW637 KSS637 LCO637 LMK637 LWG637 MGC637 MPY637 MZU637 NJQ637 NTM637 ODI637 ONE637 OXA637 PGW637 PQS637 QAO637 QKK637 QUG637 REC637 RNY637 RXU637 SHQ637 SRM637 TBI637 TLE637 TVA637 UEW637 UOS637 UYO637 VSG597 WCC597 WLY597 WVU597 M597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TLE597 TVA597 UEW597 UOS597 UYO597 VSG557 WCC557 WLY557 WVU557 M557 JI557 TE557 ADA557 AMW557 AWS557 BGO557 BQK557 CAG557 CKC557 CTY557 DDU557 DNQ557 DXM557 EHI557 ERE557 FBA557 FKW557 FUS557 GEO557 GOK557 GYG557 HIC557 HRY557 IBU557 ILQ557 IVM557 JFI557 JPE557 JZA557 KIW557 KSS557 LCO557 LMK557 LWG557 MGC557 MPY557 MZU557 NJQ557 NTM557 ODI557 ONE557 OXA557 PGW557 PQS557 QAO557 QKK557 QUG557 REC557 RNY557 RXU557 SHQ557 SRM557 TBI557 TLE557 TVA557 UEW557 UOS557 UYO557 VSG517 WCC517 WLY517 WVU517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VSG477 WCC477 WLY477 WVU477 M477 JI477 TE477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VSG437 WCC437 WLY437 WVU437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VSG357 WCC357 WLY357 WVU357 M357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VSG317 WCC317 WLY317 WVU317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VSG277 WCC277 WLY277 WVU277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VSG117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VSG77 WCC77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K941 K859 WVS97 VSE671 VSE511 WCA549 WCA189 VSE631 K861 WVS387 K415 WVS399 WVS379 WVS381 WVS343 WVS385 WLW227 VSE591 WVS73 VSE315 VII437 WCA113 VSE675 VSE311 WVS107 WVS103 WVS101 WVS99 WVS119 WVS105 VII873 WVS17 K95 WVS39 K59 WVS61 WVS63 WVS65 WVS25 WVS69 WLW71 VII673 K75 VII157 WLW307 VII117 WVS395 VII593 WVS391 WCA429 WVS145 WVS143 K141 K139 K137 K175 VII237 VSE155 WVS393 WVS111 WVS29 K507 WVS183 K181 K179 K177 K215 K135 WLW225 K217 K219 K221 WVS223 WLW187 WVS389 VSE191 VII193 VSE195 VII717 K255 WCA869 WLW265 K257 K259 K261 WVS263 WVS67 WCA229 VSE231 VII233 VSE235 VII317 K295 WVS147 WLW305 K297 K299 K301 WVS303 WCA269 VII353 VSE275 VII277 K335 K337 K339 K341 WLW345 WLW347 WCA149 VSE351 WCA153 WVS115 WVS37 K375 WLW185 WCA907 WLW147 VSE871 K423 VII517 K417 K419 K455 K425 K427 WCA589 VSE271 VII273 VSE355 K421 K857 K547 K581 K577 K579 WVS583 WLW585 WLW267 WCA629 VII513 VSE555 VII597 K615 WCA399 K621 K617 K619 WVS623 WLW625 VSE151 VII553 VSE595 VII477 K655 VSE399 K695 VII757 VSE515 WCA309 WCA509 K667 WLW665 WVS663 K659 K657 K661 K575 K537 K539 K541 WVS543 WLW545 WCA669 VSE431 VII433 VSE435 WLW399 K897 K627 K495 VII557 VII473 VSE471 WCA469 K467 K465 K463 K461 K459 K457 K535 VII357 VSE475 VII313 VSE875 WCA349 K587 WVS505 WVS503 K499 K497 WVS501 VII677 VSE635 VII633 VSE551 VII197 VII917 K57 WVS19 WVS21 WVS23 WVS27 WVS109 WVS31 WVS33 WVS35 VII637 K55 VSE955 K939 VII953 VSE951 WCA949 K947 K27 WVS943 K15 TLC399 VSE711 VSE715 VII713 VII399 K735 VII797 K745 WLW705 WVS703 K699 K697 K701 WCA709 UYM399 K775 K737 K739 WLW707 K387 K785 WCA789 VII833 VSE835 VII793 WCA749 VSE831 K741 VSE791 WCA829 UOQ399 VII837 VSE755 VSE751 WVS307 WVS347 K781 K779 K777 K815 K865 UEU399 K821 K817 K819 WVS267 WVS227 VII753 VSE795 VII877 K855 K825 K895 WVS377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TUY399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VII957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WVS187 JG399 TC399 ACY399 AMU399 AWQ399 BGM399 BQI399 CAE399 CKA399 CTW399 DDS399 DNO399 DXK399 EHG399 ERC399 FAY399 FKU399 FUQ399 GEM399 GOI399 GYE399 HIA399 HRW399 IBS399 ILO399 IVK399 JFG399 JPC399 JYY399 KIU399 KSQ399 LCM399 LMI399 LWE399 MGA399 MPW399 MZS399 NJO399 NTK399 ODG399 ONC399 OWY399 PGU399 PQQ399 QAM399 QKI399 QUE399 REA399 RNW399 RXS399 SHO399 SRK399 TBG399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K899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WLW501 K901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K503 JG503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VSE503 WCA503 WLW503 K543 JG543 TC543 ACY543 AMU543 AWQ543 BGM543 BQI543 CAE543 CKA543 CTW543 DDS543 DNO543 DXK543 EHG543 ERC543 FAY543 FKU543 FUQ543 GEM543 GOI543 GYE543 HIA543 HRW543 IBS543 ILO543 IVK543 JFG543 JPC543 JYY543 KIU543 KSQ543 LCM543 LMI543 LWE543 MGA543 MPW543 MZS543 NJO543 NTK543 ODG543 ONC543 OWY543 PGU543 PQQ543 QAM543 QKI543 QUE543 REA543 RNW543 RXS543 SHO543 SRK543 TBG543 TLC543 TUY543 UEU543 UOQ543 UYM543 VII543 VSE543 WCA543 WLW543 K583 JG583 TC583 ACY583 AMU583 AWQ583 BGM583 BQI583 CAE583 CKA583 CTW583 DDS583 DNO583 DXK583 EHG583 ERC583 FAY583 FKU583 FUQ583 GEM583 GOI583 GYE583 HIA583 HRW583 IBS583 ILO583 IVK583 JFG583 JPC583 JYY583 KIU583 KSQ583 LCM583 LMI583 LWE583 MGA583 MPW583 MZS583 NJO583 NTK583 ODG583 ONC583 OWY583 PGU583 PQQ583 QAM583 QKI583 QUE583 REA583 RNW583 RXS583 SHO583 SRK583 TBG583 TLC583 TUY583 UEU583 UOQ583 UYM583 VII583 VSE583 WCA583 WLW583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VSE623 WCA623 WLW623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WCA663 WLW663 K703 JG703 TC703 ACY703 AMU703 AWQ703 BGM703 BQI703 CAE703 CKA703 CTW703 DDS703 DNO703 DXK703 EHG703 ERC703 FAY703 FKU703 FUQ703 GEM703 GOI703 GYE703 HIA703 HRW703 IBS703 ILO703 IVK703 JFG703 JPC703 JYY703 KIU703 KSQ703 LCM703 LMI703 LWE703 MGA703 MPW703 MZS703 NJO703 NTK703 ODG703 ONC703 OWY703 PGU703 PQQ703 QAM703 QKI703 QUE703 REA703 RNW703 RXS703 SHO703 SRK703 TBG703 TLC703 TUY703 UEU703 UOQ703 UYM703 VII703 VSE703 WCA703 WLW703 WVS707 K707 JG707 TC707 ACY707 AMU707 AWQ707 BGM707 BQI707 CAE707 CKA707 CTW707 DDS707 DNO707 DXK707 EHG707 ERC707 FAY707 FKU707 FUQ707 GEM707 GOI707 GYE707 HIA707 HRW707 IBS707 ILO707 IVK707 JFG707 JPC707 JYY707 KIU707 KSQ707 LCM707 LMI707 LWE707 MGA707 MPW707 MZS707 NJO707 NTK707 ODG707 ONC707 OWY707 PGU707 PQQ707 QAM707 QKI707 QUE707 REA707 RNW707 RXS707 SHO707 SRK707 TBG707 TLC707 TUY707 UEU707 UOQ707 UYM707 VII707 VSE707 WCA707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K747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K787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K827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K867 K943 JG943 TC943 ACY943 AMU943 AWQ943 BGM943 BQI943 CAE943 CKA943 CTW943 DDS943 DNO943 DXK943 EHG943 ERC943 FAY943 FKU943 FUQ943 GEM943 GOI943 GYE943 HIA943 HRW943 IBS943 ILO943 IVK943 JFG943 JPC943 JYY943 KIU943 KSQ943 LCM943 LMI943 LWE943 MGA943 MPW943 MZS943 NJO943 NTK943 ODG943 ONC943 OWY943 PGU943 PQQ943 QAM943 QKI943 QUE943 REA943 RNW943 RXS943 SHO943 SRK943 TBG943 TLC943 TUY943 UEU943 UOQ943 UYM943 VII943 VSE943 WCA943 WLW943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WVS305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K505 JG505 TC505 ACY505 AMU505 AWQ505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VII505 VSE505 WCA505 WLW505 WVS545 K545 JG545 TC545 ACY545 AMU545 AWQ545 BGM545 BQI545 CAE545 CKA545 CTW545 DDS545 DNO545 DXK545 EHG545 ERC545 FAY545 FKU545 FUQ545 GEM545 GOI545 GYE545 HIA545 HRW545 IBS545 ILO545 IVK545 JFG545 JPC545 JYY545 KIU545 KSQ545 LCM545 LMI545 LWE545 MGA545 MPW545 MZS545 NJO545 NTK545 ODG545 ONC545 OWY545 PGU545 PQQ545 QAM545 QKI545 QUE545 REA545 RNW545 RXS545 SHO545 SRK545 TBG545 TLC545 TUY545 UEU545 UOQ545 UYM545 VII545 VSE545 WCA545 WVS585 K585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VII585 VSE585 WCA585 WVS625 K625 JG625 TC625 ACY625 AMU625 AWQ625 BGM625 BQI625 CAE625 CKA625 CTW625 DDS625 DNO625 DXK625 EHG625 ERC625 FAY625 FKU625 FUQ625 GEM625 GOI625 GYE625 HIA625 HRW625 IBS625 ILO625 IVK625 JFG625 JPC625 JYY625 KIU625 KSQ625 LCM625 LMI625 LWE625 MGA625 MPW625 MZS625 NJO625 NTK625 ODG625 ONC625 OWY625 PGU625 PQQ625 QAM625 QKI625 QUE625 REA625 RNW625 RXS625 SHO625 SRK625 TBG625 TLC625 TUY625 UEU625 UOQ625 UYM625 VII625 VSE625 WCA625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WCA665 WVS705 K705 JG705 TC705 ACY705 AMU705 AWQ705 BGM705 BQI705 CAE705 CKA705 CTW705 DDS705 DNO705 DXK705 EHG705 ERC705 FAY705 FKU705 FUQ705 GEM705 GOI705 GYE705 HIA705 HRW705 IBS705 ILO705 IVK705 JFG705 JPC705 JYY705 KIU705 KSQ705 LCM705 LMI705 LWE705 MGA705 MPW705 MZS705 NJO705 NTK705 ODG705 ONC705 OWY705 PGU705 PQQ705 QAM705 QKI705 QUE705 REA705 RNW705 RXS705 SHO705 SRK705 TBG705 TLC705 TUY705 UEU705 UOQ705 UYM705 VII705 VSE705 WCA705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K743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K783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K823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K863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K903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K905 K945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WVS149 WLW149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WLW229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WLW349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WLW429 WVS429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WLW469 WVS469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WLW509 WVS509 K509 JG509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TLC509 TUY509 UEU509 UOQ509 UYM509 VII509 VSE509 WLW549 WVS549 K549 JG549 TC549 ACY549 AMU549 AWQ549 BGM549 BQI549 CAE549 CKA549 CTW549 DDS549 DNO549 DXK549 EHG549 ERC549 FAY549 FKU549 FUQ549 GEM549 GOI549 GYE549 HIA549 HRW549 IBS549 ILO549 IVK549 JFG549 JPC549 JYY549 KIU549 KSQ549 LCM549 LMI549 LWE549 MGA549 MPW549 MZS549 NJO549 NTK549 ODG549 ONC549 OWY549 PGU549 PQQ549 QAM549 QKI549 QUE549 REA549 RNW549 RXS549 SHO549 SRK549 TBG549 TLC549 TUY549 UEU549 UOQ549 UYM549 VII549 VSE549 WLW589 WVS589 K589 JG589 TC589 ACY589 AMU589 AWQ589 BGM589 BQI589 CAE589 CKA589 CTW589 DDS589 DNO589 DXK589 EHG589 ERC589 FAY589 FKU589 FUQ589 GEM589 GOI589 GYE589 HIA589 HRW589 IBS589 ILO589 IVK589 JFG589 JPC589 JYY589 KIU589 KSQ589 LCM589 LMI589 LWE589 MGA589 MPW589 MZS589 NJO589 NTK589 ODG589 ONC589 OWY589 PGU589 PQQ589 QAM589 QKI589 QUE589 REA589 RNW589 RXS589 SHO589 SRK589 TBG589 TLC589 TUY589 UEU589 UOQ589 UYM589 VII589 VSE589 WLW629 WVS629 K629 JG629 TC629 ACY629 AMU629 AWQ629 BGM629 BQI629 CAE629 CKA629 CTW629 DDS629 DNO629 DXK629 EHG629 ERC629 FAY629 FKU629 FUQ629 GEM629 GOI629 GYE629 HIA629 HRW629 IBS629 ILO629 IVK629 JFG629 JPC629 JYY629 KIU629 KSQ629 LCM629 LMI629 LWE629 MGA629 MPW629 MZS629 NJO629 NTK629 ODG629 ONC629 OWY629 PGU629 PQQ629 QAM629 QKI629 QUE629 REA629 RNW629 RXS629 SHO629 SRK629 TBG629 TLC629 TUY629 UEU629 UOQ629 UYM629 VII629 VSE629 WLW669 WVS669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UOQ669 UYM669 VII669 VSE669 WLW709 WVS709 K709 JG709 TC709 ACY709 AMU709 AWQ709 BGM709 BQI709 CAE709 CKA709 CTW709 DDS709 DNO709 DXK709 EHG709 ERC709 FAY709 FKU709 FUQ709 GEM709 GOI709 GYE709 HIA709 HRW709 IBS709 ILO709 IVK709 JFG709 JPC709 JYY709 KIU709 KSQ709 LCM709 LMI709 LWE709 MGA709 MPW709 MZS709 NJO709 NTK709 ODG709 ONC709 OWY709 PGU709 PQQ709 QAM709 QKI709 QUE709 REA709 RNW709 RXS709 SHO709 SRK709 TBG709 TLC709 TUY709 UEU709 UOQ709 UYM709 VII709 VSE709 WLW749 WVS749 K749 JG749 TC749 ACY749 AMU749 AWQ749 BGM749 BQI749 CAE749 CKA749 CTW749 DDS749 DNO749 DXK749 EHG749 ERC749 FAY749 FKU749 FUQ749 GEM749 GOI749 GYE749 HIA749 HRW749 IBS749 ILO749 IVK749 JFG749 JPC749 JYY749 KIU749 KSQ749 LCM749 LMI749 LWE749 MGA749 MPW749 MZS749 NJO749 NTK749 ODG749 ONC749 OWY749 PGU749 PQQ749 QAM749 QKI749 QUE749 REA749 RNW749 RXS749 SHO749 SRK749 TBG749 TLC749 TUY749 UEU749 UOQ749 UYM749 VII749 VSE749 WLW789 WVS789 K789 JG789 TC789 ACY789 AMU789 AWQ789 BGM789 BQI789 CAE789 CKA789 CTW789 DDS789 DNO789 DXK789 EHG789 ERC789 FAY789 FKU789 FUQ789 GEM789 GOI789 GYE789 HIA789 HRW789 IBS789 ILO789 IVK789 JFG789 JPC789 JYY789 KIU789 KSQ789 LCM789 LMI789 LWE789 MGA789 MPW789 MZS789 NJO789 NTK789 ODG789 ONC789 OWY789 PGU789 PQQ789 QAM789 QKI789 QUE789 REA789 RNW789 RXS789 SHO789 SRK789 TBG789 TLC789 TUY789 UEU789 UOQ789 UYM789 VII789 VSE789 WLW829 WVS829 K829 JG829 TC829 ACY829 AMU829 AWQ829 BGM829 BQI829 CAE829 CKA829 CTW829 DDS829 DNO829 DXK829 EHG829 ERC829 FAY829 FKU829 FUQ829 GEM829 GOI829 GYE829 HIA829 HRW829 IBS829 ILO829 IVK829 JFG829 JPC829 JYY829 KIU829 KSQ829 LCM829 LMI829 LWE829 MGA829 MPW829 MZS829 NJO829 NTK829 ODG829 ONC829 OWY829 PGU829 PQQ829 QAM829 QKI829 QUE829 REA829 RNW829 RXS829 SHO829 SRK829 TBG829 TLC829 TUY829 UEU829 UOQ829 UYM829 VII829 VSE829 WLW869 WVS869 K869 JG869 TC869 ACY869 AMU869 AWQ869 BGM869 BQI869 CAE869 CKA869 CTW869 DDS869 DNO869 DXK869 EHG869 ERC869 FAY869 FKU869 FUQ869 GEM869 GOI869 GYE869 HIA869 HRW869 IBS869 ILO869 IVK869 JFG869 JPC869 JYY869 KIU869 KSQ869 LCM869 LMI869 LWE869 MGA869 MPW869 MZS869 NJO869 NTK869 ODG869 ONC869 OWY869 PGU869 PQQ869 QAM869 QKI869 QUE869 REA869 RNW869 RXS869 SHO869 SRK869 TBG869 TLC869 TUY869 UEU869 UOQ869 UYM869 VII869 VSE869 WLW907 WVS907 K907 JG907 TC907 ACY907 AMU907 AWQ907 BGM907 BQI907 CAE907 CKA907 CTW907 DDS907 DNO907 DXK907 EHG907 ERC907 FAY907 FKU907 FUQ907 GEM907 GOI907 GYE907 HIA907 HRW907 IBS907 ILO907 IVK907 JFG907 JPC907 JYY907 KIU907 KSQ907 LCM907 LMI907 LWE907 MGA907 MPW907 MZS907 NJO907 NTK907 ODG907 ONC907 OWY907 PGU907 PQQ907 QAM907 QKI907 QUE907 REA907 RNW907 RXS907 SHO907 SRK907 TBG907 TLC907 TUY907 UEU907 UOQ907 UYM907 VII907 VSE907 WLW909 WVS909 K909 JG909 TC909 ACY909 AMU909 AWQ909 BGM909 BQI909 CAE909 CKA909 CTW909 DDS909 DNO909 DXK909 EHG909 ERC909 FAY909 FKU909 FUQ909 GEM909 GOI909 GYE909 HIA909 HRW909 IBS909 ILO909 IVK909 JFG909 JPC909 JYY909 KIU909 KSQ909 LCM909 LMI909 LWE909 MGA909 MPW909 MZS909 NJO909 NTK909 ODG909 ONC909 OWY909 PGU909 PQQ909 QAM909 QKI909 QUE909 REA909 RNW909 RXS909 SHO909 SRK909 TBG909 TLC909 TUY909 UEU909 UOQ909 UYM909 VII909 VSE909 WCA909 WLW949 WVS949 K949 JG949 TC949 ACY949 AMU949 AWQ949 BGM949 BQI949 CAE949 CKA949 CTW949 DDS949 DNO949 DXK949 EHG949 ERC949 FAY949 FKU949 FUQ949 GEM949 GOI949 GYE949 HIA949 HRW949 IBS949 ILO949 IVK949 JFG949 JPC949 JYY949 KIU949 KSQ949 LCM949 LMI949 LWE949 MGA949 MPW949 MZS949 NJO949 NTK949 ODG949 ONC949 OWY949 PGU949 PQQ949 QAM949 QKI949 QUE949 REA949 RNW949 RXS949 SHO949 SRK949 TBG949 TLC949 TUY949 UEU949 UOQ949 UYM949 VII949 VSE949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WCA151 WVS151 WLW151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WCA191 WVS191 WLW191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WCA231 WVS231 WLW231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WCA271 WVS271 WLW271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WCA311 WVS311 WLW311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WCA351 WVS351 WLW351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WCA431 WLW431 WVS431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WCA471 WLW471 WVS471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WCA511 WLW511 WVS511 K511 JG511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WCA551 WLW551 WVS551 K551 JG551 TC551 ACY551 AMU551 AWQ551 BGM551 BQI551 CAE551 CKA551 CTW551 DDS551 DNO551 DXK551 EHG551 ERC551 FAY551 FKU551 FUQ551 GEM551 GOI551 GYE551 HIA551 HRW551 IBS551 ILO551 IVK551 JFG551 JPC551 JYY551 KIU551 KSQ551 LCM551 LMI551 LWE551 MGA551 MPW551 MZS551 NJO551 NTK551 ODG551 ONC551 OWY551 PGU551 PQQ551 QAM551 QKI551 QUE551 REA551 RNW551 RXS551 SHO551 SRK551 TBG551 TLC551 TUY551 UEU551 UOQ551 UYM551 VII551 WCA591 WLW591 WVS591 K591 JG591 TC591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VII591 WCA631 WLW631 WVS631 K631 JG631 TC631 ACY631 AMU631 AWQ631 BGM631 BQI631 CAE631 CKA631 CTW631 DDS631 DNO631 DXK631 EHG631 ERC631 FAY631 FKU631 FUQ631 GEM631 GOI631 GYE631 HIA631 HRW631 IBS631 ILO631 IVK631 JFG631 JPC631 JYY631 KIU631 KSQ631 LCM631 LMI631 LWE631 MGA631 MPW631 MZS631 NJO631 NTK631 ODG631 ONC631 OWY631 PGU631 PQQ631 QAM631 QKI631 QUE631 REA631 RNW631 RXS631 SHO631 SRK631 TBG631 TLC631 TUY631 UEU631 UOQ631 UYM631 VII631 WCA671 WLW671 WVS671 K671 JG671 TC671 ACY671 AMU671 AWQ671 BGM671 BQI671 CAE671 CKA671 CTW671 DDS671 DNO671 DXK671 EHG671 ERC671 FAY671 FKU671 FUQ671 GEM671 GOI671 GYE671 HIA671 HRW671 IBS671 ILO671 IVK671 JFG671 JPC671 JYY671 KIU671 KSQ671 LCM671 LMI671 LWE671 MGA671 MPW671 MZS671 NJO671 NTK671 ODG671 ONC671 OWY671 PGU671 PQQ671 QAM671 QKI671 QUE671 REA671 RNW671 RXS671 SHO671 SRK671 TBG671 TLC671 TUY671 UEU671 UOQ671 UYM671 VII671 WCA711 WLW711 WVS711 K711 JG711 TC711 ACY711 AMU711 AWQ711 BGM711 BQI711 CAE711 CKA711 CTW711 DDS711 DNO711 DXK711 EHG711 ERC711 FAY711 FKU711 FUQ711 GEM711 GOI711 GYE711 HIA711 HRW711 IBS711 ILO711 IVK711 JFG711 JPC711 JYY711 KIU711 KSQ711 LCM711 LMI711 LWE711 MGA711 MPW711 MZS711 NJO711 NTK711 ODG711 ONC711 OWY711 PGU711 PQQ711 QAM711 QKI711 QUE711 REA711 RNW711 RXS711 SHO711 SRK711 TBG711 TLC711 TUY711 UEU711 UOQ711 UYM711 VII711 WCA751 WLW751 WVS751 K751 JG751 TC751 ACY751 AMU751 AWQ751 BGM751 BQI751 CAE751 CKA751 CTW751 DDS751 DNO751 DXK751 EHG751 ERC751 FAY751 FKU751 FUQ751 GEM751 GOI751 GYE751 HIA751 HRW751 IBS751 ILO751 IVK751 JFG751 JPC751 JYY751 KIU751 KSQ751 LCM751 LMI751 LWE751 MGA751 MPW751 MZS751 NJO751 NTK751 ODG751 ONC751 OWY751 PGU751 PQQ751 QAM751 QKI751 QUE751 REA751 RNW751 RXS751 SHO751 SRK751 TBG751 TLC751 TUY751 UEU751 UOQ751 UYM751 VII751 WCA791 WLW791 WVS791 K791 JG791 TC791 ACY791 AMU791 AWQ791 BGM791 BQI791 CAE791 CKA791 CTW791 DDS791 DNO791 DXK791 EHG791 ERC791 FAY791 FKU791 FUQ791 GEM791 GOI791 GYE791 HIA791 HRW791 IBS791 ILO791 IVK791 JFG791 JPC791 JYY791 KIU791 KSQ791 LCM791 LMI791 LWE791 MGA791 MPW791 MZS791 NJO791 NTK791 ODG791 ONC791 OWY791 PGU791 PQQ791 QAM791 QKI791 QUE791 REA791 RNW791 RXS791 SHO791 SRK791 TBG791 TLC791 TUY791 UEU791 UOQ791 UYM791 VII791 WCA831 WLW831 WVS831 K831 JG831 TC831 ACY831 AMU831 AWQ831 BGM831 BQI831 CAE831 CKA831 CTW831 DDS831 DNO831 DXK831 EHG831 ERC831 FAY831 FKU831 FUQ831 GEM831 GOI831 GYE831 HIA831 HRW831 IBS831 ILO831 IVK831 JFG831 JPC831 JYY831 KIU831 KSQ831 LCM831 LMI831 LWE831 MGA831 MPW831 MZS831 NJO831 NTK831 ODG831 ONC831 OWY831 PGU831 PQQ831 QAM831 QKI831 QUE831 REA831 RNW831 RXS831 SHO831 SRK831 TBG831 TLC831 TUY831 UEU831 UOQ831 UYM831 VII831 WCA871 WLW871 WVS871 K871 JG871 TC871 ACY871 AMU871 AWQ871 BGM871 BQI871 CAE871 CKA871 CTW871 DDS871 DNO871 DXK871 EHG871 ERC871 FAY871 FKU871 FUQ871 GEM871 GOI871 GYE871 HIA871 HRW871 IBS871 ILO871 IVK871 JFG871 JPC871 JYY871 KIU871 KSQ871 LCM871 LMI871 LWE871 MGA871 MPW871 MZS871 NJO871 NTK871 ODG871 ONC871 OWY871 PGU871 PQQ871 QAM871 QKI871 QUE871 REA871 RNW871 RXS871 SHO871 SRK871 TBG871 TLC871 TUY871 UEU871 UOQ871 UYM871 VII871 WCA911 WLW911 WVS911 K911 JG911 TC911 ACY911 AMU911 AWQ911 BGM911 BQI911 CAE911 CKA911 CTW911 DDS911 DNO911 DXK911 EHG911 ERC911 FAY911 FKU911 FUQ911 GEM911 GOI911 GYE911 HIA911 HRW911 IBS911 ILO911 IVK911 JFG911 JPC911 JYY911 KIU911 KSQ911 LCM911 LMI911 LWE911 MGA911 MPW911 MZS911 NJO911 NTK911 ODG911 ONC911 OWY911 PGU911 PQQ911 QAM911 QKI911 QUE911 REA911 RNW911 RXS911 SHO911 SRK911 TBG911 TLC911 TUY911 UEU911 UOQ911 UYM911 VII911 VSE911 WCA951 WLW951 WVS951 K951 JG951 TC951 ACY951 AMU951 AWQ951 BGM951 BQI951 CAE951 CKA951 CTW951 DDS951 DNO951 DXK951 EHG951 ERC951 FAY951 FKU951 FUQ951 GEM951 GOI951 GYE951 HIA951 HRW951 IBS951 ILO951 IVK951 JFG951 JPC951 JYY951 KIU951 KSQ951 LCM951 LMI951 LWE951 MGA951 MPW951 MZS951 NJO951 NTK951 ODG951 ONC951 OWY951 PGU951 PQQ951 QAM951 QKI951 QUE951 REA951 RNW951 RXS951 SHO951 SRK951 TBG951 TLC951 TUY951 UEU951 UOQ951 UYM951 VII951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VSE193 WCA193 WVS193 WLW193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VSE233 WCA233 WVS233 WLW233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VSE273 WCA273 WVS273 WLW273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VSE313 WCA313 WVS313 WLW313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VSE353 WCA353 WVS353 WLW353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VSE433 WCA433 WVS433 WLW433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VSE473 WCA473 WVS473 WLW473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VSE513 WCA513 WVS513 WLW513 K513 JG513 TC513 ACY513 AMU513 AWQ513 BGM513 BQI513 CAE513 CKA513 CTW513 DDS513 DNO513 DXK513 EHG513 ERC513 FAY513 FKU513 FUQ513 GEM513 GOI513 GYE513 HIA513 HRW513 IBS513 ILO513 IVK513 JFG513 JPC513 JYY513 KIU513 KSQ513 LCM513 LMI513 LWE513 MGA513 MPW513 MZS513 NJO513 NTK513 ODG513 ONC513 OWY513 PGU513 PQQ513 QAM513 QKI513 QUE513 REA513 RNW513 RXS513 SHO513 SRK513 TBG513 TLC513 TUY513 UEU513 UOQ513 UYM513 VSE553 WCA553 WVS553 WLW553 K553 JG553 TC553 ACY553 AMU553 AWQ553 BGM553 BQI553 CAE553 CKA553 CTW553 DDS553 DNO553 DXK553 EHG553 ERC553 FAY553 FKU553 FUQ553 GEM553 GOI553 GYE553 HIA553 HRW553 IBS553 ILO553 IVK553 JFG553 JPC553 JYY553 KIU553 KSQ553 LCM553 LMI553 LWE553 MGA553 MPW553 MZS553 NJO553 NTK553 ODG553 ONC553 OWY553 PGU553 PQQ553 QAM553 QKI553 QUE553 REA553 RNW553 RXS553 SHO553 SRK553 TBG553 TLC553 TUY553 UEU553 UOQ553 UYM553 VSE593 WCA593 WVS593 WLW593 K593 JG593 TC593 ACY593 AMU593 AWQ593 BGM593 BQI593 CAE593 CKA593 CTW593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VSE633 WCA633 WVS633 WLW633 K633 JG633 TC633 ACY633 AMU633 AWQ633 BGM633 BQI633 CAE633 CKA633 CTW633 DDS633 DNO633 DXK633 EHG633 ERC633 FAY633 FKU633 FUQ633 GEM633 GOI633 GYE633 HIA633 HRW633 IBS633 ILO633 IVK633 JFG633 JPC633 JYY633 KIU633 KSQ633 LCM633 LMI633 LWE633 MGA633 MPW633 MZS633 NJO633 NTK633 ODG633 ONC633 OWY633 PGU633 PQQ633 QAM633 QKI633 QUE633 REA633 RNW633 RXS633 SHO633 SRK633 TBG633 TLC633 TUY633 UEU633 UOQ633 UYM633 VSE673 WCA673 WVS673 WLW673 K673 JG673 TC673 ACY673 AMU673 AWQ673 BGM673 BQI673 CAE673 CKA673 CTW673 DDS673 DNO673 DXK673 EHG673 ERC673 FAY673 FKU673 FUQ673 GEM673 GOI673 GYE673 HIA673 HRW673 IBS673 ILO673 IVK673 JFG673 JPC673 JYY673 KIU673 KSQ673 LCM673 LMI673 LWE673 MGA673 MPW673 MZS673 NJO673 NTK673 ODG673 ONC673 OWY673 PGU673 PQQ673 QAM673 QKI673 QUE673 REA673 RNW673 RXS673 SHO673 SRK673 TBG673 TLC673 TUY673 UEU673 UOQ673 UYM673 VSE713 WCA713 WVS713 WLW713 K713 JG713 TC713 ACY713 AMU713 AWQ713 BGM713 BQI713 CAE713 CKA713 CTW713 DDS713 DNO713 DXK713 EHG713 ERC713 FAY713 FKU713 FUQ713 GEM713 GOI713 GYE713 HIA713 HRW713 IBS713 ILO713 IVK713 JFG713 JPC713 JYY713 KIU713 KSQ713 LCM713 LMI713 LWE713 MGA713 MPW713 MZS713 NJO713 NTK713 ODG713 ONC713 OWY713 PGU713 PQQ713 QAM713 QKI713 QUE713 REA713 RNW713 RXS713 SHO713 SRK713 TBG713 TLC713 TUY713 UEU713 UOQ713 UYM713 VSE753 WCA753 WVS753 WLW753 K753 JG753 TC753 ACY753 AMU753 AWQ753 BGM753 BQI753 CAE753 CKA753 CTW753 DDS753 DNO753 DXK753 EHG753 ERC753 FAY753 FKU753 FUQ753 GEM753 GOI753 GYE753 HIA753 HRW753 IBS753 ILO753 IVK753 JFG753 JPC753 JYY753 KIU753 KSQ753 LCM753 LMI753 LWE753 MGA753 MPW753 MZS753 NJO753 NTK753 ODG753 ONC753 OWY753 PGU753 PQQ753 QAM753 QKI753 QUE753 REA753 RNW753 RXS753 SHO753 SRK753 TBG753 TLC753 TUY753 UEU753 UOQ753 UYM753 VSE793 WCA793 WVS793 WLW793 K793 JG793 TC793 ACY793 AMU793 AWQ793 BGM793 BQI793 CAE793 CKA793 CTW793 DDS793 DNO793 DXK793 EHG793 ERC793 FAY793 FKU793 FUQ793 GEM793 GOI793 GYE793 HIA793 HRW793 IBS793 ILO793 IVK793 JFG793 JPC793 JYY793 KIU793 KSQ793 LCM793 LMI793 LWE793 MGA793 MPW793 MZS793 NJO793 NTK793 ODG793 ONC793 OWY793 PGU793 PQQ793 QAM793 QKI793 QUE793 REA793 RNW793 RXS793 SHO793 SRK793 TBG793 TLC793 TUY793 UEU793 UOQ793 UYM793 VSE833 WCA833 WVS833 WLW833 K833 JG833 TC833 ACY833 AMU833 AWQ833 BGM833 BQI833 CAE833 CKA833 CTW833 DDS833 DNO833 DXK833 EHG833 ERC833 FAY833 FKU833 FUQ833 GEM833 GOI833 GYE833 HIA833 HRW833 IBS833 ILO833 IVK833 JFG833 JPC833 JYY833 KIU833 KSQ833 LCM833 LMI833 LWE833 MGA833 MPW833 MZS833 NJO833 NTK833 ODG833 ONC833 OWY833 PGU833 PQQ833 QAM833 QKI833 QUE833 REA833 RNW833 RXS833 SHO833 SRK833 TBG833 TLC833 TUY833 UEU833 UOQ833 UYM833 VSE873 WCA873 WVS873 WLW873 K873 JG873 TC873 ACY873 AMU873 AWQ873 BGM873 BQI873 CAE873 CKA873 CTW873 DDS873 DNO873 DXK873 EHG873 ERC873 FAY873 FKU873 FUQ873 GEM873 GOI873 GYE873 HIA873 HRW873 IBS873 ILO873 IVK873 JFG873 JPC873 JYY873 KIU873 KSQ873 LCM873 LMI873 LWE873 MGA873 MPW873 MZS873 NJO873 NTK873 ODG873 ONC873 OWY873 PGU873 PQQ873 QAM873 QKI873 QUE873 REA873 RNW873 RXS873 SHO873 SRK873 TBG873 TLC873 TUY873 UEU873 UOQ873 UYM873 VSE913 WCA913 WVS913 WLW913 K913 JG913 TC913 ACY913 AMU913 AWQ913 BGM913 BQI913 CAE913 CKA913 CTW913 DDS913 DNO913 DXK913 EHG913 ERC913 FAY913 FKU913 FUQ913 GEM913 GOI913 GYE913 HIA913 HRW913 IBS913 ILO913 IVK913 JFG913 JPC913 JYY913 KIU913 KSQ913 LCM913 LMI913 LWE913 MGA913 MPW913 MZS913 NJO913 NTK913 ODG913 ONC913 OWY913 PGU913 PQQ913 QAM913 QKI913 QUE913 REA913 RNW913 RXS913 SHO913 SRK913 TBG913 TLC913 TUY913 UEU913 UOQ913 UYM913 VII913 VSE953 WCA953 WVS953 WLW953 K953 JG953 TC953 ACY953 AMU953 AWQ953 BGM953 BQI953 CAE953 CKA953 CTW953 DDS953 DNO953 DXK953 EHG953 ERC953 FAY953 FKU953 FUQ953 GEM953 GOI953 GYE953 HIA953 HRW953 IBS953 ILO953 IVK953 JFG953 JPC953 JYY953 KIU953 KSQ953 LCM953 LMI953 LWE953 MGA953 MPW953 MZS953 NJO953 NTK953 ODG953 ONC953 OWY953 PGU953 PQQ953 QAM953 QKI953 QUE953 REA953 RNW953 RXS953 SHO953 SRK953 TBG953 TLC953 TUY953 UEU953 UOQ953 UYM953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WCA155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WCA275 WLW275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WCA315 WLW315 WVS315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WCA355 WLW355 WVS355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WCA435 WLW435 WVS435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WCA475 WLW475 WVS475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WCA515 WLW515 WVS515 K515 JG515 TC515 ACY515 AMU515 AWQ515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TUY515 UEU515 UOQ515 UYM515 VII515 WCA555 WLW555 WVS555 K555 JG555 TC555 ACY555 AMU555 AWQ555 BGM555 BQI555 CAE555 CKA555 CTW555 DDS555 DNO555 DXK555 EHG555 ERC555 FAY555 FKU555 FUQ555 GEM555 GOI555 GYE555 HIA555 HRW555 IBS555 ILO555 IVK555 JFG555 JPC555 JYY555 KIU555 KSQ555 LCM555 LMI555 LWE555 MGA555 MPW555 MZS555 NJO555 NTK555 ODG555 ONC555 OWY555 PGU555 PQQ555 QAM555 QKI555 QUE555 REA555 RNW555 RXS555 SHO555 SRK555 TBG555 TLC555 TUY555 UEU555 UOQ555 UYM555 VII555 WCA595 WLW595 WVS595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UOQ595 UYM595 VII595 WCA635 WLW635 WVS635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WCA675 WLW675 WVS675 K675 JG675 TC675 ACY675 AMU675 AWQ675 BGM675 BQI675 CAE675 CKA675 CTW675 DDS675 DNO675 DXK675 EHG675 ERC675 FAY675 FKU675 FUQ675 GEM675 GOI675 GYE675 HIA675 HRW675 IBS675 ILO675 IVK675 JFG675 JPC675 JYY675 KIU675 KSQ675 LCM675 LMI675 LWE675 MGA675 MPW675 MZS675 NJO675 NTK675 ODG675 ONC675 OWY675 PGU675 PQQ675 QAM675 QKI675 QUE675 REA675 RNW675 RXS675 SHO675 SRK675 TBG675 TLC675 TUY675 UEU675 UOQ675 UYM675 VII675 WCA715 WLW715 WVS715 K715 JG715 TC715 ACY715 AMU715 AWQ715 BGM715 BQI715 CAE715 CKA715 CTW715 DDS715 DNO715 DXK715 EHG715 ERC715 FAY715 FKU715 FUQ715 GEM715 GOI715 GYE715 HIA715 HRW715 IBS715 ILO715 IVK715 JFG715 JPC715 JYY715 KIU715 KSQ715 LCM715 LMI715 LWE715 MGA715 MPW715 MZS715 NJO715 NTK715 ODG715 ONC715 OWY715 PGU715 PQQ715 QAM715 QKI715 QUE715 REA715 RNW715 RXS715 SHO715 SRK715 TBG715 TLC715 TUY715 UEU715 UOQ715 UYM715 VII715 WCA755 WLW755 WVS755 K755 JG755 TC755 ACY755 AMU755 AWQ755 BGM755 BQI755 CAE755 CKA755 CTW755 DDS755 DNO755 DXK755 EHG755 ERC755 FAY755 FKU755 FUQ755 GEM755 GOI755 GYE755 HIA755 HRW755 IBS755 ILO755 IVK755 JFG755 JPC755 JYY755 KIU755 KSQ755 LCM755 LMI755 LWE755 MGA755 MPW755 MZS755 NJO755 NTK755 ODG755 ONC755 OWY755 PGU755 PQQ755 QAM755 QKI755 QUE755 REA755 RNW755 RXS755 SHO755 SRK755 TBG755 TLC755 TUY755 UEU755 UOQ755 UYM755 VII755 WCA795 WLW795 WVS795 K795 JG795 TC795 ACY795 AMU795 AWQ795 BGM795 BQI795 CAE795 CKA795 CTW795 DDS795 DNO795 DXK795 EHG795 ERC795 FAY795 FKU795 FUQ795 GEM795 GOI795 GYE795 HIA795 HRW795 IBS795 ILO795 IVK795 JFG795 JPC795 JYY795 KIU795 KSQ795 LCM795 LMI795 LWE795 MGA795 MPW795 MZS795 NJO795 NTK795 ODG795 ONC795 OWY795 PGU795 PQQ795 QAM795 QKI795 QUE795 REA795 RNW795 RXS795 SHO795 SRK795 TBG795 TLC795 TUY795 UEU795 UOQ795 UYM795 VII795 WCA835 WLW835 WVS835 K835 JG835 TC835 ACY835 AMU835 AWQ835 BGM835 BQI835 CAE835 CKA835 CTW835 DDS835 DNO835 DXK835 EHG835 ERC835 FAY835 FKU835 FUQ835 GEM835 GOI835 GYE835 HIA835 HRW835 IBS835 ILO835 IVK835 JFG835 JPC835 JYY835 KIU835 KSQ835 LCM835 LMI835 LWE835 MGA835 MPW835 MZS835 NJO835 NTK835 ODG835 ONC835 OWY835 PGU835 PQQ835 QAM835 QKI835 QUE835 REA835 RNW835 RXS835 SHO835 SRK835 TBG835 TLC835 TUY835 UEU835 UOQ835 UYM835 VII835 WCA875 WLW875 WVS875 K875 JG875 TC875 ACY875 AMU875 AWQ875 BGM875 BQI875 CAE875 CKA875 CTW875 DDS875 DNO875 DXK875 EHG875 ERC875 FAY875 FKU875 FUQ875 GEM875 GOI875 GYE875 HIA875 HRW875 IBS875 ILO875 IVK875 JFG875 JPC875 JYY875 KIU875 KSQ875 LCM875 LMI875 LWE875 MGA875 MPW875 MZS875 NJO875 NTK875 ODG875 ONC875 OWY875 PGU875 PQQ875 QAM875 QKI875 QUE875 REA875 RNW875 RXS875 SHO875 SRK875 TBG875 TLC875 TUY875 UEU875 UOQ875 UYM875 VII875 WCA915 WLW915 WVS915 K915 JG915 TC915 ACY915 AMU915 AWQ915 BGM915 BQI915 CAE915 CKA915 CTW915 DDS915 DNO915 DXK915 EHG915 ERC915 FAY915 FKU915 FUQ915 GEM915 GOI915 GYE915 HIA915 HRW915 IBS915 ILO915 IVK915 JFG915 JPC915 JYY915 KIU915 KSQ915 LCM915 LMI915 LWE915 MGA915 MPW915 MZS915 NJO915 NTK915 ODG915 ONC915 OWY915 PGU915 PQQ915 QAM915 QKI915 QUE915 REA915 RNW915 RXS915 SHO915 SRK915 TBG915 TLC915 TUY915 UEU915 UOQ915 UYM915 VII915 VSE915 WCA955 WLW955 WVS955 K955 JG955 TC955 ACY955 AMU955 AWQ955 BGM955 BQI955 CAE955 CKA955 CTW955 DDS955 DNO955 DXK955 EHG955 ERC955 FAY955 FKU955 FUQ955 GEM955 GOI955 GYE955 HIA955 HRW955 IBS955 ILO955 IVK955 JFG955 JPC955 JYY955 KIU955 KSQ955 LCM955 LMI955 LWE955 MGA955 MPW955 MZS955 NJO955 NTK955 ODG955 ONC955 OWY955 PGU955 PQQ955 QAM955 QKI955 QUE955 REA955 RNW955 RXS955 SHO955 SRK955 TBG955 TLC955 TUY955 UEU955 UOQ955 UYM955 VII955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VSE957 WCA957 WLW957 WVS957 K957 JG957 TC957 ACY957 AMU957 AWQ957 BGM957 BQI957 CAE957 CKA957 CTW957 DDS957 DNO957 DXK957 EHG957 ERC957 FAY957 FKU957 FUQ957 GEM957 GOI957 GYE957 HIA957 HRW957 IBS957 ILO957 IVK957 JFG957 JPC957 JYY957 KIU957 KSQ957 LCM957 LMI957 LWE957 MGA957 MPW957 MZS957 NJO957 NTK957 ODG957 ONC957 OWY957 PGU957 PQQ957 QAM957 QKI957 QUE957 REA957 RNW957 RXS957 SHO957 SRK957 TBG957 TLC957 TUY957 UEU957 UOQ957 UYM957 VSE917 WCA917 WLW917 WVS917 K917 JG917 TC917 ACY917 AMU917 AWQ917 BGM917 BQI917 CAE917 CKA917 CTW917 DDS917 DNO917 DXK917 EHG917 ERC917 FAY917 FKU917 FUQ917 GEM917 GOI917 GYE917 HIA917 HRW917 IBS917 ILO917 IVK917 JFG917 JPC917 JYY917 KIU917 KSQ917 LCM917 LMI917 LWE917 MGA917 MPW917 MZS917 NJO917 NTK917 ODG917 ONC917 OWY917 PGU917 PQQ917 QAM917 QKI917 QUE917 REA917 RNW917 RXS917 SHO917 SRK917 TBG917 TLC917 TUY917 UEU917 UOQ917 UYM917 VSE877 WCA877 WLW877 WVS877 K877 JG877 TC877 ACY877 AMU877 AWQ877 BGM877 BQI877 CAE877 CKA877 CTW877 DDS877 DNO877 DXK877 EHG877 ERC877 FAY877 FKU877 FUQ877 GEM877 GOI877 GYE877 HIA877 HRW877 IBS877 ILO877 IVK877 JFG877 JPC877 JYY877 KIU877 KSQ877 LCM877 LMI877 LWE877 MGA877 MPW877 MZS877 NJO877 NTK877 ODG877 ONC877 OWY877 PGU877 PQQ877 QAM877 QKI877 QUE877 REA877 RNW877 RXS877 SHO877 SRK877 TBG877 TLC877 TUY877 UEU877 UOQ877 UYM877 VSE837 WCA837 WLW837 WVS837 K837 JG837 TC837 ACY837 AMU837 AWQ837 BGM837 BQI837 CAE837 CKA837 CTW837 DDS837 DNO837 DXK837 EHG837 ERC837 FAY837 FKU837 FUQ837 GEM837 GOI837 GYE837 HIA837 HRW837 IBS837 ILO837 IVK837 JFG837 JPC837 JYY837 KIU837 KSQ837 LCM837 LMI837 LWE837 MGA837 MPW837 MZS837 NJO837 NTK837 ODG837 ONC837 OWY837 PGU837 PQQ837 QAM837 QKI837 QUE837 REA837 RNW837 RXS837 SHO837 SRK837 TBG837 TLC837 TUY837 UEU837 UOQ837 UYM837 VSE797 WCA797 WLW797 WVS797 K797 JG797 TC797 ACY797 AMU797 AWQ797 BGM797 BQI797 CAE797 CKA797 CTW797 DDS797 DNO797 DXK797 EHG797 ERC797 FAY797 FKU797 FUQ797 GEM797 GOI797 GYE797 HIA797 HRW797 IBS797 ILO797 IVK797 JFG797 JPC797 JYY797 KIU797 KSQ797 LCM797 LMI797 LWE797 MGA797 MPW797 MZS797 NJO797 NTK797 ODG797 ONC797 OWY797 PGU797 PQQ797 QAM797 QKI797 QUE797 REA797 RNW797 RXS797 SHO797 SRK797 TBG797 TLC797 TUY797 UEU797 UOQ797 UYM797 VSE757 WCA757 WLW757 WVS757 K757 JG757 TC757 ACY757 AMU757 AWQ757 BGM757 BQI757 CAE757 CKA757 CTW757 DDS757 DNO757 DXK757 EHG757 ERC757 FAY757 FKU757 FUQ757 GEM757 GOI757 GYE757 HIA757 HRW757 IBS757 ILO757 IVK757 JFG757 JPC757 JYY757 KIU757 KSQ757 LCM757 LMI757 LWE757 MGA757 MPW757 MZS757 NJO757 NTK757 ODG757 ONC757 OWY757 PGU757 PQQ757 QAM757 QKI757 QUE757 REA757 RNW757 RXS757 SHO757 SRK757 TBG757 TLC757 TUY757 UEU757 UOQ757 UYM757 VSE717 WCA717 WLW717 WVS717 K717 JG717 TC717 ACY717 AMU717 AWQ717 BGM717 BQI717 CAE717 CKA717 CTW717 DDS717 DNO717 DXK717 EHG717 ERC717 FAY717 FKU717 FUQ717 GEM717 GOI717 GYE717 HIA717 HRW717 IBS717 ILO717 IVK717 JFG717 JPC717 JYY717 KIU717 KSQ717 LCM717 LMI717 LWE717 MGA717 MPW717 MZS717 NJO717 NTK717 ODG717 ONC717 OWY717 PGU717 PQQ717 QAM717 QKI717 QUE717 REA717 RNW717 RXS717 SHO717 SRK717 TBG717 TLC717 TUY717 UEU717 UOQ717 UYM717 VSE677 WCA677 WLW677 WVS677 K677 JG677 TC677 ACY677 AMU677 AWQ677 BGM677 BQI677 CAE677 CKA677 CTW677 DDS677 DNO677 DXK677 EHG677 ERC677 FAY677 FKU677 FUQ677 GEM677 GOI677 GYE677 HIA677 HRW677 IBS677 ILO677 IVK677 JFG677 JPC677 JYY677 KIU677 KSQ677 LCM677 LMI677 LWE677 MGA677 MPW677 MZS677 NJO677 NTK677 ODG677 ONC677 OWY677 PGU677 PQQ677 QAM677 QKI677 QUE677 REA677 RNW677 RXS677 SHO677 SRK677 TBG677 TLC677 TUY677 UEU677 UOQ677 UYM677 VSE637 WCA637 WLW637 WVS637 K637 JG637 TC637 ACY637 AMU637 AWQ637 BGM637 BQI637 CAE637 CKA637 CTW637 DDS637 DNO637 DXK637 EHG637 ERC637 FAY637 FKU637 FUQ637 GEM637 GOI637 GYE637 HIA637 HRW637 IBS637 ILO637 IVK637 JFG637 JPC637 JYY637 KIU637 KSQ637 LCM637 LMI637 LWE637 MGA637 MPW637 MZS637 NJO637 NTK637 ODG637 ONC637 OWY637 PGU637 PQQ637 QAM637 QKI637 QUE637 REA637 RNW637 RXS637 SHO637 SRK637 TBG637 TLC637 TUY637 UEU637 UOQ637 UYM637 VSE597 WCA597 WLW597 WVS597 K597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TLC597 TUY597 UEU597 UOQ597 UYM597 VSE557 WCA557 WLW557 WVS557 K557 JG557 TC557 ACY557 AMU557 AWQ557 BGM557 BQI557 CAE557 CKA557 CTW557 DDS557 DNO557 DXK557 EHG557 ERC557 FAY557 FKU557 FUQ557 GEM557 GOI557 GYE557 HIA557 HRW557 IBS557 ILO557 IVK557 JFG557 JPC557 JYY557 KIU557 KSQ557 LCM557 LMI557 LWE557 MGA557 MPW557 MZS557 NJO557 NTK557 ODG557 ONC557 OWY557 PGU557 PQQ557 QAM557 QKI557 QUE557 REA557 RNW557 RXS557 SHO557 SRK557 TBG557 TLC557 TUY557 UEU557 UOQ557 UYM557 VSE517 WCA517 WLW517 WVS517 K517 JG517 TC517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TLC517 TUY517 UEU517 UOQ517 UYM517 VSE477 WCA477 WLW477 WVS477 K477 JG477 TC477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VSE437 WCA437 WLW437 WVS437 K437 JG437 TC437 ACY437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TLC437 TUY437 UEU437 UOQ437 UYM437 VSE357 WCA357 WLW357 WVS357 K357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TUY357 UEU357 UOQ357 UYM357 VSE317 WCA317 WLW317 WVS317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VSE277 WCA277 WLW277 WVS277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VSE77 WCA77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zoomScaleNormal="100" workbookViewId="0">
      <selection sqref="A1:S1"/>
    </sheetView>
  </sheetViews>
  <sheetFormatPr defaultRowHeight="15" customHeight="1" x14ac:dyDescent="0.25"/>
  <cols>
    <col min="1" max="16384" width="9.140625" style="30"/>
  </cols>
  <sheetData>
    <row r="1" spans="1:19" ht="21.75" customHeight="1" x14ac:dyDescent="0.25">
      <c r="A1" s="1536" t="s">
        <v>1485</v>
      </c>
      <c r="B1" s="1536"/>
      <c r="C1" s="1536"/>
      <c r="D1" s="1536"/>
      <c r="E1" s="1536"/>
      <c r="F1" s="1536"/>
      <c r="G1" s="1536"/>
      <c r="H1" s="1536"/>
      <c r="I1" s="1536"/>
      <c r="J1" s="1536"/>
      <c r="K1" s="1536"/>
      <c r="L1" s="1536"/>
      <c r="M1" s="1536"/>
      <c r="N1" s="1536"/>
      <c r="O1" s="1536"/>
      <c r="P1" s="1536"/>
      <c r="Q1" s="1536"/>
      <c r="R1" s="1536"/>
      <c r="S1" s="1537"/>
    </row>
    <row r="2" spans="1:19" ht="15" customHeight="1" x14ac:dyDescent="0.25">
      <c r="A2" s="1066" t="s">
        <v>1179</v>
      </c>
      <c r="B2" s="1066"/>
      <c r="C2" s="1066"/>
      <c r="D2" s="1066"/>
      <c r="E2" s="1066"/>
      <c r="F2" s="1066"/>
      <c r="G2" s="1066"/>
      <c r="H2" s="1066"/>
      <c r="I2" s="1066"/>
      <c r="J2" s="1066"/>
      <c r="K2" s="1066"/>
      <c r="L2" s="1066"/>
      <c r="M2" s="1066"/>
      <c r="N2" s="1066"/>
      <c r="O2" s="1066"/>
      <c r="P2" s="1066"/>
      <c r="Q2" s="1066"/>
      <c r="R2" s="1066"/>
      <c r="S2" s="1067"/>
    </row>
    <row r="3" spans="1:19" ht="15" customHeight="1" x14ac:dyDescent="0.25">
      <c r="A3" s="1055" t="s">
        <v>83</v>
      </c>
      <c r="B3" s="1055"/>
      <c r="C3" s="1055"/>
      <c r="D3" s="1055"/>
      <c r="E3" s="1055"/>
      <c r="F3" s="1055"/>
      <c r="G3" s="1055"/>
      <c r="H3" s="1055"/>
      <c r="I3" s="1055"/>
      <c r="J3" s="1055"/>
      <c r="K3" s="1055"/>
      <c r="L3" s="1055"/>
      <c r="M3" s="1055"/>
      <c r="N3" s="1055"/>
      <c r="O3" s="1055"/>
      <c r="P3" s="1055"/>
      <c r="Q3" s="1055"/>
      <c r="R3" s="1055"/>
      <c r="S3" s="1071"/>
    </row>
    <row r="4" spans="1:19" ht="15" customHeight="1" x14ac:dyDescent="0.25">
      <c r="A4" s="1055" t="s">
        <v>1180</v>
      </c>
      <c r="B4" s="1055"/>
      <c r="C4" s="1055"/>
      <c r="D4" s="1055"/>
      <c r="E4" s="1055"/>
      <c r="F4" s="1055"/>
      <c r="G4" s="1055"/>
      <c r="H4" s="1055"/>
      <c r="I4" s="1055"/>
      <c r="J4" s="1055"/>
      <c r="K4" s="1055"/>
      <c r="L4" s="1055"/>
      <c r="M4" s="1055"/>
      <c r="N4" s="1055"/>
      <c r="O4" s="1055"/>
      <c r="P4" s="1055"/>
      <c r="Q4" s="1055"/>
      <c r="R4" s="1055"/>
      <c r="S4" s="1071"/>
    </row>
    <row r="5" spans="1:19" ht="15" customHeight="1" x14ac:dyDescent="0.25">
      <c r="A5" s="1055" t="s">
        <v>1181</v>
      </c>
      <c r="B5" s="1055"/>
      <c r="C5" s="1055"/>
      <c r="D5" s="1055"/>
      <c r="E5" s="1055"/>
      <c r="F5" s="1055"/>
      <c r="G5" s="1055"/>
      <c r="H5" s="1055"/>
      <c r="I5" s="1055"/>
      <c r="J5" s="1055"/>
      <c r="K5" s="1055"/>
      <c r="L5" s="1055"/>
      <c r="M5" s="1055"/>
      <c r="N5" s="1055"/>
      <c r="O5" s="1055"/>
      <c r="P5" s="1055"/>
      <c r="Q5" s="1055"/>
      <c r="R5" s="1055"/>
      <c r="S5" s="1071"/>
    </row>
    <row r="6" spans="1:19" ht="15" customHeight="1" x14ac:dyDescent="0.25">
      <c r="A6" s="1055" t="s">
        <v>1182</v>
      </c>
      <c r="B6" s="1055"/>
      <c r="C6" s="1055"/>
      <c r="D6" s="1055"/>
      <c r="E6" s="1055"/>
      <c r="F6" s="1055"/>
      <c r="G6" s="1055"/>
      <c r="H6" s="1055"/>
      <c r="I6" s="1055"/>
      <c r="J6" s="1055"/>
      <c r="K6" s="1055"/>
      <c r="L6" s="1055"/>
      <c r="M6" s="1055"/>
      <c r="N6" s="1055"/>
      <c r="O6" s="1055"/>
      <c r="P6" s="1055"/>
      <c r="Q6" s="1055"/>
      <c r="R6" s="1055"/>
      <c r="S6" s="1071"/>
    </row>
    <row r="7" spans="1:19" ht="15" customHeight="1" x14ac:dyDescent="0.25">
      <c r="A7" s="1055" t="s">
        <v>1183</v>
      </c>
      <c r="B7" s="1055"/>
      <c r="C7" s="1055"/>
      <c r="D7" s="1055"/>
      <c r="E7" s="1055"/>
      <c r="F7" s="1055"/>
      <c r="G7" s="1055"/>
      <c r="H7" s="1055"/>
      <c r="I7" s="1055"/>
      <c r="J7" s="1055"/>
      <c r="K7" s="1055"/>
      <c r="L7" s="1055"/>
      <c r="M7" s="1055"/>
      <c r="N7" s="1055"/>
      <c r="O7" s="1055"/>
      <c r="P7" s="1055"/>
      <c r="Q7" s="1055"/>
      <c r="R7" s="1055"/>
      <c r="S7" s="1071"/>
    </row>
    <row r="8" spans="1:19" ht="15" customHeight="1" x14ac:dyDescent="0.25">
      <c r="A8" s="1055" t="s">
        <v>1184</v>
      </c>
      <c r="B8" s="1055"/>
      <c r="C8" s="1055"/>
      <c r="D8" s="1055"/>
      <c r="E8" s="1055"/>
      <c r="F8" s="1055"/>
      <c r="G8" s="1055"/>
      <c r="H8" s="1055"/>
      <c r="I8" s="1055"/>
      <c r="J8" s="1055"/>
      <c r="K8" s="1055"/>
      <c r="L8" s="1055"/>
      <c r="M8" s="1055"/>
      <c r="N8" s="1055"/>
      <c r="O8" s="1055"/>
      <c r="P8" s="1055"/>
      <c r="Q8" s="1055"/>
      <c r="R8" s="1055"/>
      <c r="S8" s="1071"/>
    </row>
    <row r="9" spans="1:19" ht="15" customHeight="1" x14ac:dyDescent="0.25">
      <c r="A9" s="1055" t="s">
        <v>1185</v>
      </c>
      <c r="B9" s="1055"/>
      <c r="C9" s="1055"/>
      <c r="D9" s="1055"/>
      <c r="E9" s="1055"/>
      <c r="F9" s="1055"/>
      <c r="G9" s="1055"/>
      <c r="H9" s="1055"/>
      <c r="I9" s="1055"/>
      <c r="J9" s="1055"/>
      <c r="K9" s="1055"/>
      <c r="L9" s="1055"/>
      <c r="M9" s="1055"/>
      <c r="N9" s="1055"/>
      <c r="O9" s="1055"/>
      <c r="P9" s="1055"/>
      <c r="Q9" s="1055"/>
      <c r="R9" s="1055"/>
      <c r="S9" s="1071"/>
    </row>
    <row r="10" spans="1:19" ht="15" customHeight="1" x14ac:dyDescent="0.25">
      <c r="A10" s="1341" t="s">
        <v>1186</v>
      </c>
      <c r="B10" s="1341"/>
      <c r="C10" s="1341"/>
      <c r="D10" s="1341"/>
      <c r="E10" s="1341"/>
      <c r="F10" s="1341"/>
      <c r="G10" s="1341"/>
      <c r="H10" s="1341"/>
      <c r="I10" s="1341"/>
      <c r="J10" s="1341"/>
      <c r="K10" s="1341"/>
      <c r="L10" s="1341"/>
      <c r="M10" s="1341"/>
      <c r="N10" s="1341"/>
      <c r="O10" s="1341"/>
      <c r="P10" s="1341"/>
      <c r="Q10" s="1341"/>
      <c r="R10" s="1341"/>
      <c r="S10" s="1342"/>
    </row>
    <row r="11" spans="1:19" ht="31.5" customHeight="1" x14ac:dyDescent="0.25">
      <c r="A11" s="831" t="s">
        <v>41</v>
      </c>
      <c r="B11" s="831"/>
      <c r="C11" s="831"/>
      <c r="D11" s="831" t="s">
        <v>42</v>
      </c>
      <c r="E11" s="831"/>
      <c r="F11" s="831" t="s">
        <v>43</v>
      </c>
      <c r="G11" s="831"/>
      <c r="H11" s="831"/>
      <c r="I11" s="831" t="s">
        <v>44</v>
      </c>
      <c r="J11" s="831"/>
      <c r="K11" s="831" t="s">
        <v>45</v>
      </c>
      <c r="L11" s="1525"/>
      <c r="M11" s="1525"/>
      <c r="N11" s="1525"/>
      <c r="O11" s="841" t="s">
        <v>46</v>
      </c>
      <c r="P11" s="841"/>
      <c r="Q11" s="842"/>
      <c r="R11" s="831" t="s">
        <v>47</v>
      </c>
      <c r="S11" s="831"/>
    </row>
    <row r="12" spans="1:19" ht="30.75" customHeight="1" x14ac:dyDescent="0.25">
      <c r="A12" s="1086" t="s">
        <v>48</v>
      </c>
      <c r="B12" s="1086" t="s">
        <v>49</v>
      </c>
      <c r="C12" s="1086" t="s">
        <v>50</v>
      </c>
      <c r="D12" s="1086" t="s">
        <v>51</v>
      </c>
      <c r="E12" s="1086" t="s">
        <v>52</v>
      </c>
      <c r="F12" s="1086" t="s">
        <v>53</v>
      </c>
      <c r="G12" s="1086"/>
      <c r="H12" s="1086"/>
      <c r="I12" s="1086" t="s">
        <v>54</v>
      </c>
      <c r="J12" s="1086" t="s">
        <v>55</v>
      </c>
      <c r="K12" s="1086" t="s">
        <v>56</v>
      </c>
      <c r="L12" s="1086"/>
      <c r="M12" s="1086" t="s">
        <v>57</v>
      </c>
      <c r="N12" s="1086"/>
      <c r="O12" s="1086" t="s">
        <v>58</v>
      </c>
      <c r="P12" s="1086" t="s">
        <v>59</v>
      </c>
      <c r="Q12" s="1086" t="s">
        <v>60</v>
      </c>
      <c r="R12" s="1086" t="s">
        <v>61</v>
      </c>
      <c r="S12" s="1086" t="s">
        <v>62</v>
      </c>
    </row>
    <row r="13" spans="1:19" ht="46.5" customHeight="1" x14ac:dyDescent="0.25">
      <c r="A13" s="1086"/>
      <c r="B13" s="1086"/>
      <c r="C13" s="1086"/>
      <c r="D13" s="1086"/>
      <c r="E13" s="1086"/>
      <c r="F13" s="152" t="s">
        <v>63</v>
      </c>
      <c r="G13" s="152" t="s">
        <v>64</v>
      </c>
      <c r="H13" s="152" t="s">
        <v>65</v>
      </c>
      <c r="I13" s="1086"/>
      <c r="J13" s="1086"/>
      <c r="K13" s="152" t="s">
        <v>66</v>
      </c>
      <c r="L13" s="152" t="s">
        <v>67</v>
      </c>
      <c r="M13" s="152" t="s">
        <v>68</v>
      </c>
      <c r="N13" s="152" t="s">
        <v>67</v>
      </c>
      <c r="O13" s="1086"/>
      <c r="P13" s="1086"/>
      <c r="Q13" s="1086"/>
      <c r="R13" s="1086"/>
      <c r="S13" s="1086"/>
    </row>
    <row r="14" spans="1:19" ht="15" customHeight="1" x14ac:dyDescent="0.25">
      <c r="A14" s="1343" t="s">
        <v>69</v>
      </c>
      <c r="B14" s="1343"/>
      <c r="C14" s="1343"/>
      <c r="D14" s="1343"/>
      <c r="E14" s="1343"/>
      <c r="F14" s="1343"/>
      <c r="G14" s="1343"/>
      <c r="H14" s="1343"/>
      <c r="I14" s="1343"/>
      <c r="J14" s="1343"/>
      <c r="K14" s="1343"/>
      <c r="L14" s="1343"/>
      <c r="M14" s="1343"/>
      <c r="N14" s="1343"/>
      <c r="O14" s="1343"/>
      <c r="P14" s="1343"/>
      <c r="Q14" s="1343"/>
      <c r="R14" s="1343"/>
      <c r="S14" s="1343"/>
    </row>
    <row r="15" spans="1:19" s="193" customFormat="1" ht="15" customHeight="1" x14ac:dyDescent="0.25">
      <c r="A15" s="154">
        <v>0</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row>
    <row r="16" spans="1:19" ht="15" customHeight="1" x14ac:dyDescent="0.25">
      <c r="A16" s="1343" t="s">
        <v>70</v>
      </c>
      <c r="B16" s="1343"/>
      <c r="C16" s="1343"/>
      <c r="D16" s="1343"/>
      <c r="E16" s="1343"/>
      <c r="F16" s="1343"/>
      <c r="G16" s="1343"/>
      <c r="H16" s="1343"/>
      <c r="I16" s="1343"/>
      <c r="J16" s="1343"/>
      <c r="K16" s="1343"/>
      <c r="L16" s="1343"/>
      <c r="M16" s="1343"/>
      <c r="N16" s="1343"/>
      <c r="O16" s="1343"/>
      <c r="P16" s="1343"/>
      <c r="Q16" s="1343"/>
      <c r="R16" s="1343"/>
      <c r="S16" s="1343"/>
    </row>
    <row r="17" spans="1:19" s="283" customFormat="1" ht="12.75" x14ac:dyDescent="0.2">
      <c r="A17" s="106">
        <v>0</v>
      </c>
      <c r="B17" s="106">
        <v>1</v>
      </c>
      <c r="C17" s="106">
        <v>1</v>
      </c>
      <c r="D17" s="106">
        <v>0</v>
      </c>
      <c r="E17" s="106">
        <v>1</v>
      </c>
      <c r="F17" s="106">
        <v>1</v>
      </c>
      <c r="G17" s="106">
        <v>0</v>
      </c>
      <c r="H17" s="106">
        <v>0</v>
      </c>
      <c r="I17" s="106">
        <v>0</v>
      </c>
      <c r="J17" s="106">
        <v>1</v>
      </c>
      <c r="K17" s="106" t="s">
        <v>3299</v>
      </c>
      <c r="L17" s="106">
        <v>0</v>
      </c>
      <c r="M17" s="106">
        <v>0</v>
      </c>
      <c r="N17" s="106">
        <v>0</v>
      </c>
      <c r="O17" s="106">
        <v>0</v>
      </c>
      <c r="P17" s="106">
        <v>0</v>
      </c>
      <c r="Q17" s="106">
        <v>0</v>
      </c>
      <c r="R17" s="106">
        <v>0</v>
      </c>
      <c r="S17" s="106">
        <v>0</v>
      </c>
    </row>
    <row r="18" spans="1:19" ht="15" customHeight="1" x14ac:dyDescent="0.25">
      <c r="A18" s="1343" t="s">
        <v>71</v>
      </c>
      <c r="B18" s="1343"/>
      <c r="C18" s="1343"/>
      <c r="D18" s="1343"/>
      <c r="E18" s="1343"/>
      <c r="F18" s="1343"/>
      <c r="G18" s="1343"/>
      <c r="H18" s="1343"/>
      <c r="I18" s="1343"/>
      <c r="J18" s="1343"/>
      <c r="K18" s="1343"/>
      <c r="L18" s="1343"/>
      <c r="M18" s="1343"/>
      <c r="N18" s="1343"/>
      <c r="O18" s="1343"/>
      <c r="P18" s="1343"/>
      <c r="Q18" s="1343"/>
      <c r="R18" s="1343"/>
      <c r="S18" s="1343"/>
    </row>
    <row r="19" spans="1:19" s="50" customFormat="1" ht="12.75" x14ac:dyDescent="0.2">
      <c r="A19" s="19">
        <v>0</v>
      </c>
      <c r="B19" s="19">
        <v>1</v>
      </c>
      <c r="C19" s="19">
        <v>1</v>
      </c>
      <c r="D19" s="19">
        <v>0</v>
      </c>
      <c r="E19" s="19">
        <v>1</v>
      </c>
      <c r="F19" s="19">
        <v>0</v>
      </c>
      <c r="G19" s="19">
        <v>1</v>
      </c>
      <c r="H19" s="19">
        <v>0</v>
      </c>
      <c r="I19" s="19">
        <v>1</v>
      </c>
      <c r="J19" s="19">
        <v>0</v>
      </c>
      <c r="K19" s="19">
        <v>0</v>
      </c>
      <c r="L19" s="19">
        <v>0</v>
      </c>
      <c r="M19" s="19">
        <v>0</v>
      </c>
      <c r="N19" s="19">
        <v>0</v>
      </c>
      <c r="O19" s="19">
        <v>0</v>
      </c>
      <c r="P19" s="19">
        <v>1</v>
      </c>
      <c r="Q19" s="19">
        <v>0</v>
      </c>
      <c r="R19" s="19">
        <v>0</v>
      </c>
      <c r="S19" s="19">
        <v>0</v>
      </c>
    </row>
    <row r="20" spans="1:19" ht="15" customHeight="1" x14ac:dyDescent="0.25">
      <c r="A20" s="1343" t="s">
        <v>72</v>
      </c>
      <c r="B20" s="1343"/>
      <c r="C20" s="1343"/>
      <c r="D20" s="1343"/>
      <c r="E20" s="1343"/>
      <c r="F20" s="1343"/>
      <c r="G20" s="1343"/>
      <c r="H20" s="1343"/>
      <c r="I20" s="1343"/>
      <c r="J20" s="1343"/>
      <c r="K20" s="1343"/>
      <c r="L20" s="1343"/>
      <c r="M20" s="1343"/>
      <c r="N20" s="1343"/>
      <c r="O20" s="1343"/>
      <c r="P20" s="1343"/>
      <c r="Q20" s="1343"/>
      <c r="R20" s="1343"/>
      <c r="S20" s="1343"/>
    </row>
    <row r="21" spans="1:19" s="550" customFormat="1" ht="12.75" x14ac:dyDescent="0.2">
      <c r="A21" s="19">
        <v>0</v>
      </c>
      <c r="B21" s="19">
        <v>1</v>
      </c>
      <c r="C21" s="19">
        <v>1</v>
      </c>
      <c r="D21" s="19">
        <v>1</v>
      </c>
      <c r="E21" s="19">
        <v>0</v>
      </c>
      <c r="F21" s="19">
        <v>0</v>
      </c>
      <c r="G21" s="19">
        <v>1</v>
      </c>
      <c r="H21" s="19">
        <v>0</v>
      </c>
      <c r="I21" s="19">
        <v>1</v>
      </c>
      <c r="J21" s="19">
        <v>0</v>
      </c>
      <c r="K21" s="19">
        <v>0</v>
      </c>
      <c r="L21" s="19">
        <v>0</v>
      </c>
      <c r="M21" s="19">
        <v>0</v>
      </c>
      <c r="N21" s="19">
        <v>0</v>
      </c>
      <c r="O21" s="19">
        <v>0</v>
      </c>
      <c r="P21" s="19">
        <v>1</v>
      </c>
      <c r="Q21" s="19">
        <v>0</v>
      </c>
      <c r="R21" s="19">
        <v>0</v>
      </c>
      <c r="S21" s="19">
        <v>0</v>
      </c>
    </row>
    <row r="22" spans="1:19" ht="15" customHeight="1" x14ac:dyDescent="0.25">
      <c r="A22" s="1343" t="s">
        <v>73</v>
      </c>
      <c r="B22" s="1343"/>
      <c r="C22" s="1343"/>
      <c r="D22" s="1343"/>
      <c r="E22" s="1343"/>
      <c r="F22" s="1343"/>
      <c r="G22" s="1343"/>
      <c r="H22" s="1343"/>
      <c r="I22" s="1343"/>
      <c r="J22" s="1343"/>
      <c r="K22" s="1343"/>
      <c r="L22" s="1343"/>
      <c r="M22" s="1343"/>
      <c r="N22" s="1343"/>
      <c r="O22" s="1343"/>
      <c r="P22" s="1343"/>
      <c r="Q22" s="1343"/>
      <c r="R22" s="1343"/>
      <c r="S22" s="1343"/>
    </row>
    <row r="23" spans="1:19" s="588" customFormat="1" ht="12.75" x14ac:dyDescent="0.2">
      <c r="A23" s="19">
        <v>1</v>
      </c>
      <c r="B23" s="19">
        <v>0</v>
      </c>
      <c r="C23" s="19">
        <v>1</v>
      </c>
      <c r="D23" s="19">
        <v>1</v>
      </c>
      <c r="E23" s="19">
        <v>0</v>
      </c>
      <c r="F23" s="19">
        <v>0</v>
      </c>
      <c r="G23" s="19">
        <v>1</v>
      </c>
      <c r="H23" s="19">
        <v>0</v>
      </c>
      <c r="I23" s="19">
        <v>1</v>
      </c>
      <c r="J23" s="19">
        <v>0</v>
      </c>
      <c r="K23" s="19">
        <v>0</v>
      </c>
      <c r="L23" s="19">
        <v>0</v>
      </c>
      <c r="M23" s="19">
        <v>0</v>
      </c>
      <c r="N23" s="19">
        <v>0</v>
      </c>
      <c r="O23" s="19">
        <v>0</v>
      </c>
      <c r="P23" s="19">
        <v>1</v>
      </c>
      <c r="Q23" s="19">
        <v>0</v>
      </c>
      <c r="R23" s="19">
        <v>0</v>
      </c>
      <c r="S23" s="19">
        <v>0</v>
      </c>
    </row>
    <row r="24" spans="1:19" ht="15" customHeight="1" x14ac:dyDescent="0.25">
      <c r="A24" s="1343" t="s">
        <v>74</v>
      </c>
      <c r="B24" s="1343"/>
      <c r="C24" s="1343"/>
      <c r="D24" s="1343"/>
      <c r="E24" s="1343"/>
      <c r="F24" s="1343"/>
      <c r="G24" s="1343"/>
      <c r="H24" s="1343"/>
      <c r="I24" s="1343"/>
      <c r="J24" s="1343"/>
      <c r="K24" s="1343"/>
      <c r="L24" s="1343"/>
      <c r="M24" s="1343"/>
      <c r="N24" s="1343"/>
      <c r="O24" s="1343"/>
      <c r="P24" s="1343"/>
      <c r="Q24" s="1343"/>
      <c r="R24" s="1343"/>
      <c r="S24" s="1343"/>
    </row>
    <row r="25" spans="1:19" s="639" customFormat="1" ht="12.75" x14ac:dyDescent="0.2">
      <c r="A25" s="19">
        <v>0</v>
      </c>
      <c r="B25" s="19">
        <v>2</v>
      </c>
      <c r="C25" s="19">
        <v>2</v>
      </c>
      <c r="D25" s="19">
        <v>1</v>
      </c>
      <c r="E25" s="19">
        <v>1</v>
      </c>
      <c r="F25" s="19">
        <v>1</v>
      </c>
      <c r="G25" s="19">
        <v>1</v>
      </c>
      <c r="H25" s="19">
        <v>0</v>
      </c>
      <c r="I25" s="19">
        <v>2</v>
      </c>
      <c r="J25" s="19">
        <v>0</v>
      </c>
      <c r="K25" s="19">
        <v>0</v>
      </c>
      <c r="L25" s="19">
        <v>0</v>
      </c>
      <c r="M25" s="19">
        <v>0</v>
      </c>
      <c r="N25" s="19">
        <v>0</v>
      </c>
      <c r="O25" s="19">
        <v>0</v>
      </c>
      <c r="P25" s="19">
        <v>2</v>
      </c>
      <c r="Q25" s="19">
        <v>0</v>
      </c>
      <c r="R25" s="19">
        <v>0</v>
      </c>
      <c r="S25" s="19">
        <v>0</v>
      </c>
    </row>
    <row r="26" spans="1:19" ht="15" customHeight="1" x14ac:dyDescent="0.25">
      <c r="A26" s="1343" t="s">
        <v>75</v>
      </c>
      <c r="B26" s="1343"/>
      <c r="C26" s="1343"/>
      <c r="D26" s="1343"/>
      <c r="E26" s="1343"/>
      <c r="F26" s="1343"/>
      <c r="G26" s="1343"/>
      <c r="H26" s="1343"/>
      <c r="I26" s="1343"/>
      <c r="J26" s="1343"/>
      <c r="K26" s="1343"/>
      <c r="L26" s="1343"/>
      <c r="M26" s="1343"/>
      <c r="N26" s="1343"/>
      <c r="O26" s="1343"/>
      <c r="P26" s="1343"/>
      <c r="Q26" s="1343"/>
      <c r="R26" s="1343"/>
      <c r="S26" s="1343"/>
    </row>
    <row r="27" spans="1:19" s="193" customFormat="1" ht="15" customHeight="1" x14ac:dyDescent="0.25">
      <c r="A27" s="648">
        <v>0</v>
      </c>
      <c r="B27" s="648">
        <v>0</v>
      </c>
      <c r="C27" s="648">
        <v>0</v>
      </c>
      <c r="D27" s="648">
        <v>0</v>
      </c>
      <c r="E27" s="648">
        <v>0</v>
      </c>
      <c r="F27" s="648">
        <v>0</v>
      </c>
      <c r="G27" s="648">
        <v>0</v>
      </c>
      <c r="H27" s="648">
        <v>0</v>
      </c>
      <c r="I27" s="648">
        <v>0</v>
      </c>
      <c r="J27" s="648">
        <v>0</v>
      </c>
      <c r="K27" s="648">
        <v>0</v>
      </c>
      <c r="L27" s="648">
        <v>0</v>
      </c>
      <c r="M27" s="648">
        <v>0</v>
      </c>
      <c r="N27" s="648">
        <v>0</v>
      </c>
      <c r="O27" s="648">
        <v>0</v>
      </c>
      <c r="P27" s="648">
        <v>0</v>
      </c>
      <c r="Q27" s="648">
        <v>0</v>
      </c>
      <c r="R27" s="648">
        <v>0</v>
      </c>
      <c r="S27" s="648">
        <v>0</v>
      </c>
    </row>
    <row r="28" spans="1:19" ht="15" customHeight="1" x14ac:dyDescent="0.25">
      <c r="A28" s="1343" t="s">
        <v>76</v>
      </c>
      <c r="B28" s="1343"/>
      <c r="C28" s="1343"/>
      <c r="D28" s="1343"/>
      <c r="E28" s="1343"/>
      <c r="F28" s="1343"/>
      <c r="G28" s="1343"/>
      <c r="H28" s="1343"/>
      <c r="I28" s="1343"/>
      <c r="J28" s="1343"/>
      <c r="K28" s="1343"/>
      <c r="L28" s="1343"/>
      <c r="M28" s="1343"/>
      <c r="N28" s="1343"/>
      <c r="O28" s="1343"/>
      <c r="P28" s="1343"/>
      <c r="Q28" s="1343"/>
      <c r="R28" s="1343"/>
      <c r="S28" s="1343"/>
    </row>
    <row r="29" spans="1:19" s="716" customFormat="1" ht="12.75" x14ac:dyDescent="0.2">
      <c r="A29" s="19">
        <v>2</v>
      </c>
      <c r="B29" s="19">
        <v>0</v>
      </c>
      <c r="C29" s="19">
        <v>2</v>
      </c>
      <c r="D29" s="19">
        <v>1</v>
      </c>
      <c r="E29" s="19">
        <v>1</v>
      </c>
      <c r="F29" s="19">
        <v>0</v>
      </c>
      <c r="G29" s="19">
        <v>2</v>
      </c>
      <c r="H29" s="19">
        <v>0</v>
      </c>
      <c r="I29" s="19">
        <v>2</v>
      </c>
      <c r="J29" s="19">
        <v>0</v>
      </c>
      <c r="K29" s="19">
        <v>0</v>
      </c>
      <c r="L29" s="19">
        <v>0</v>
      </c>
      <c r="M29" s="19">
        <v>0</v>
      </c>
      <c r="N29" s="19">
        <v>0</v>
      </c>
      <c r="O29" s="19">
        <v>0</v>
      </c>
      <c r="P29" s="19">
        <v>2</v>
      </c>
      <c r="Q29" s="19">
        <v>0</v>
      </c>
      <c r="R29" s="19">
        <v>0</v>
      </c>
      <c r="S29" s="19">
        <v>0</v>
      </c>
    </row>
    <row r="30" spans="1:19" ht="15" customHeight="1" x14ac:dyDescent="0.25">
      <c r="A30" s="1343" t="s">
        <v>77</v>
      </c>
      <c r="B30" s="1343"/>
      <c r="C30" s="1343"/>
      <c r="D30" s="1343"/>
      <c r="E30" s="1343"/>
      <c r="F30" s="1343"/>
      <c r="G30" s="1343"/>
      <c r="H30" s="1343"/>
      <c r="I30" s="1343"/>
      <c r="J30" s="1343"/>
      <c r="K30" s="1343"/>
      <c r="L30" s="1343"/>
      <c r="M30" s="1343"/>
      <c r="N30" s="1343"/>
      <c r="O30" s="1343"/>
      <c r="P30" s="1343"/>
      <c r="Q30" s="1343"/>
      <c r="R30" s="1343"/>
      <c r="S30" s="1343"/>
    </row>
    <row r="31" spans="1:19" s="743" customFormat="1" ht="12.75" x14ac:dyDescent="0.2">
      <c r="A31" s="19">
        <v>0</v>
      </c>
      <c r="B31" s="19">
        <v>2</v>
      </c>
      <c r="C31" s="19">
        <v>2</v>
      </c>
      <c r="D31" s="19">
        <v>0</v>
      </c>
      <c r="E31" s="19">
        <v>2</v>
      </c>
      <c r="F31" s="19">
        <v>0</v>
      </c>
      <c r="G31" s="19">
        <v>2</v>
      </c>
      <c r="H31" s="19">
        <v>0</v>
      </c>
      <c r="I31" s="19">
        <v>2</v>
      </c>
      <c r="J31" s="19">
        <v>0</v>
      </c>
      <c r="K31" s="19">
        <v>0</v>
      </c>
      <c r="L31" s="19">
        <v>0</v>
      </c>
      <c r="M31" s="19">
        <v>0</v>
      </c>
      <c r="N31" s="19">
        <v>0</v>
      </c>
      <c r="O31" s="19">
        <v>1</v>
      </c>
      <c r="P31" s="19">
        <v>1</v>
      </c>
      <c r="Q31" s="19">
        <v>0</v>
      </c>
      <c r="R31" s="19">
        <v>0</v>
      </c>
      <c r="S31" s="19">
        <v>0</v>
      </c>
    </row>
    <row r="32" spans="1:19" ht="15" customHeight="1" x14ac:dyDescent="0.25">
      <c r="A32" s="1343" t="s">
        <v>78</v>
      </c>
      <c r="B32" s="1343"/>
      <c r="C32" s="1343"/>
      <c r="D32" s="1343"/>
      <c r="E32" s="1343"/>
      <c r="F32" s="1343"/>
      <c r="G32" s="1343"/>
      <c r="H32" s="1343"/>
      <c r="I32" s="1343"/>
      <c r="J32" s="1343"/>
      <c r="K32" s="1343"/>
      <c r="L32" s="1343"/>
      <c r="M32" s="1343"/>
      <c r="N32" s="1343"/>
      <c r="O32" s="1343"/>
      <c r="P32" s="1343"/>
      <c r="Q32" s="1343"/>
      <c r="R32" s="1343"/>
      <c r="S32" s="1343"/>
    </row>
    <row r="33" spans="1:19" s="111" customFormat="1" ht="12.75" x14ac:dyDescent="0.25">
      <c r="A33" s="777">
        <v>0</v>
      </c>
      <c r="B33" s="777">
        <v>5</v>
      </c>
      <c r="C33" s="777">
        <v>5</v>
      </c>
      <c r="D33" s="777">
        <v>1</v>
      </c>
      <c r="E33" s="777">
        <v>4</v>
      </c>
      <c r="F33" s="777">
        <v>4</v>
      </c>
      <c r="G33" s="777">
        <v>1</v>
      </c>
      <c r="H33" s="777">
        <v>0</v>
      </c>
      <c r="I33" s="777">
        <v>5</v>
      </c>
      <c r="J33" s="777">
        <v>0</v>
      </c>
      <c r="K33" s="777">
        <v>0</v>
      </c>
      <c r="L33" s="777">
        <v>0</v>
      </c>
      <c r="M33" s="777">
        <v>0</v>
      </c>
      <c r="N33" s="777">
        <v>0</v>
      </c>
      <c r="O33" s="777">
        <v>3</v>
      </c>
      <c r="P33" s="777">
        <v>2</v>
      </c>
      <c r="Q33" s="777">
        <v>0</v>
      </c>
      <c r="R33" s="777">
        <v>0</v>
      </c>
      <c r="S33" s="777">
        <v>0</v>
      </c>
    </row>
    <row r="34" spans="1:19" ht="15" customHeight="1" x14ac:dyDescent="0.25">
      <c r="A34" s="1343" t="s">
        <v>79</v>
      </c>
      <c r="B34" s="1343"/>
      <c r="C34" s="1343"/>
      <c r="D34" s="1343"/>
      <c r="E34" s="1343"/>
      <c r="F34" s="1343"/>
      <c r="G34" s="1343"/>
      <c r="H34" s="1343"/>
      <c r="I34" s="1343"/>
      <c r="J34" s="1343"/>
      <c r="K34" s="1343"/>
      <c r="L34" s="1343"/>
      <c r="M34" s="1343"/>
      <c r="N34" s="1343"/>
      <c r="O34" s="1343"/>
      <c r="P34" s="1343"/>
      <c r="Q34" s="1343"/>
      <c r="R34" s="1343"/>
      <c r="S34" s="1343"/>
    </row>
    <row r="35" spans="1:19" s="806" customFormat="1" ht="12.75" x14ac:dyDescent="0.2">
      <c r="A35" s="19">
        <v>0</v>
      </c>
      <c r="B35" s="19">
        <v>1</v>
      </c>
      <c r="C35" s="19">
        <v>1</v>
      </c>
      <c r="D35" s="19">
        <v>0</v>
      </c>
      <c r="E35" s="19">
        <v>1</v>
      </c>
      <c r="F35" s="19">
        <v>0</v>
      </c>
      <c r="G35" s="19">
        <v>1</v>
      </c>
      <c r="H35" s="19">
        <v>0</v>
      </c>
      <c r="I35" s="19">
        <v>1</v>
      </c>
      <c r="J35" s="19">
        <v>0</v>
      </c>
      <c r="K35" s="19">
        <v>0</v>
      </c>
      <c r="L35" s="19">
        <v>0</v>
      </c>
      <c r="M35" s="19">
        <v>0</v>
      </c>
      <c r="N35" s="19">
        <v>0</v>
      </c>
      <c r="O35" s="19">
        <v>0</v>
      </c>
      <c r="P35" s="19">
        <v>1</v>
      </c>
      <c r="Q35" s="19">
        <v>0</v>
      </c>
      <c r="R35" s="19">
        <v>0</v>
      </c>
      <c r="S35" s="19">
        <v>0</v>
      </c>
    </row>
    <row r="36" spans="1:19" ht="15" customHeight="1" x14ac:dyDescent="0.25">
      <c r="A36" s="1343" t="s">
        <v>80</v>
      </c>
      <c r="B36" s="1343"/>
      <c r="C36" s="1343"/>
      <c r="D36" s="1343"/>
      <c r="E36" s="1343"/>
      <c r="F36" s="1343"/>
      <c r="G36" s="1343"/>
      <c r="H36" s="1343"/>
      <c r="I36" s="1343"/>
      <c r="J36" s="1343"/>
      <c r="K36" s="1343"/>
      <c r="L36" s="1343"/>
      <c r="M36" s="1343"/>
      <c r="N36" s="1343"/>
      <c r="O36" s="1343"/>
      <c r="P36" s="1343"/>
      <c r="Q36" s="1343"/>
      <c r="R36" s="1343"/>
      <c r="S36" s="1343"/>
    </row>
    <row r="37" spans="1:19" s="111" customFormat="1" ht="12.75" x14ac:dyDescent="0.25">
      <c r="A37" s="817">
        <v>0</v>
      </c>
      <c r="B37" s="817">
        <v>1</v>
      </c>
      <c r="C37" s="817">
        <v>1</v>
      </c>
      <c r="D37" s="817">
        <v>0</v>
      </c>
      <c r="E37" s="817">
        <v>1</v>
      </c>
      <c r="F37" s="817">
        <v>0</v>
      </c>
      <c r="G37" s="817">
        <v>1</v>
      </c>
      <c r="H37" s="817">
        <v>0</v>
      </c>
      <c r="I37" s="817">
        <v>1</v>
      </c>
      <c r="J37" s="817">
        <v>0</v>
      </c>
      <c r="K37" s="817">
        <v>0</v>
      </c>
      <c r="L37" s="817">
        <v>0</v>
      </c>
      <c r="M37" s="817">
        <v>0</v>
      </c>
      <c r="N37" s="817">
        <v>0</v>
      </c>
      <c r="O37" s="817">
        <v>0</v>
      </c>
      <c r="P37" s="817">
        <v>1</v>
      </c>
      <c r="Q37" s="817">
        <v>0</v>
      </c>
      <c r="R37" s="817">
        <v>0</v>
      </c>
      <c r="S37" s="817">
        <v>0</v>
      </c>
    </row>
    <row r="38" spans="1:19" ht="15" customHeight="1" x14ac:dyDescent="0.25">
      <c r="A38" s="1088" t="s">
        <v>181</v>
      </c>
      <c r="B38" s="1088"/>
      <c r="C38" s="1088"/>
      <c r="D38" s="1088"/>
      <c r="E38" s="1088"/>
      <c r="F38" s="1088"/>
      <c r="G38" s="1088"/>
      <c r="H38" s="1088"/>
      <c r="I38" s="1088"/>
      <c r="J38" s="1088"/>
      <c r="K38" s="1088"/>
      <c r="L38" s="1088"/>
      <c r="M38" s="1088"/>
      <c r="N38" s="1088"/>
      <c r="O38" s="1088"/>
      <c r="P38" s="1088"/>
      <c r="Q38" s="1088"/>
      <c r="R38" s="1088"/>
      <c r="S38" s="1088"/>
    </row>
    <row r="39" spans="1:19" s="295" customFormat="1" ht="12.75" x14ac:dyDescent="0.2">
      <c r="A39" s="375">
        <f>SUM(A37,A35,A33,A31,A29,A27,A25,A23,A21,A19,A17,A15)</f>
        <v>3</v>
      </c>
      <c r="B39" s="435">
        <f t="shared" ref="B39:S39" si="0">SUM(B37,B35,B33,B31,B29,B27,B25,B23,B21,B19,B17,B15)</f>
        <v>14</v>
      </c>
      <c r="C39" s="435">
        <f t="shared" si="0"/>
        <v>17</v>
      </c>
      <c r="D39" s="435">
        <f t="shared" si="0"/>
        <v>5</v>
      </c>
      <c r="E39" s="435">
        <f t="shared" si="0"/>
        <v>12</v>
      </c>
      <c r="F39" s="435">
        <f t="shared" si="0"/>
        <v>6</v>
      </c>
      <c r="G39" s="435">
        <f t="shared" si="0"/>
        <v>11</v>
      </c>
      <c r="H39" s="435">
        <f t="shared" si="0"/>
        <v>0</v>
      </c>
      <c r="I39" s="435">
        <f t="shared" si="0"/>
        <v>16</v>
      </c>
      <c r="J39" s="435">
        <f t="shared" si="0"/>
        <v>1</v>
      </c>
      <c r="K39" s="435">
        <f t="shared" si="0"/>
        <v>0</v>
      </c>
      <c r="L39" s="435">
        <f t="shared" si="0"/>
        <v>0</v>
      </c>
      <c r="M39" s="435">
        <f t="shared" si="0"/>
        <v>0</v>
      </c>
      <c r="N39" s="435">
        <f t="shared" si="0"/>
        <v>0</v>
      </c>
      <c r="O39" s="435">
        <f t="shared" si="0"/>
        <v>4</v>
      </c>
      <c r="P39" s="435">
        <f t="shared" si="0"/>
        <v>12</v>
      </c>
      <c r="Q39" s="435">
        <f t="shared" si="0"/>
        <v>0</v>
      </c>
      <c r="R39" s="435">
        <f t="shared" si="0"/>
        <v>0</v>
      </c>
      <c r="S39" s="435">
        <f t="shared" si="0"/>
        <v>0</v>
      </c>
    </row>
    <row r="40" spans="1:19" ht="15" customHeight="1" x14ac:dyDescent="0.25">
      <c r="A40" s="1530"/>
      <c r="B40" s="1530"/>
      <c r="C40" s="1530"/>
      <c r="D40" s="1530"/>
      <c r="E40" s="1530"/>
      <c r="F40" s="1530"/>
      <c r="G40" s="1530"/>
      <c r="H40" s="1530"/>
      <c r="I40" s="1530"/>
      <c r="J40" s="1530"/>
      <c r="K40" s="1530"/>
      <c r="L40" s="1530"/>
      <c r="M40" s="1530"/>
      <c r="N40" s="1530"/>
      <c r="O40" s="1530"/>
      <c r="P40" s="1530"/>
      <c r="Q40" s="1530"/>
      <c r="R40" s="1530"/>
      <c r="S40" s="1530"/>
    </row>
    <row r="41" spans="1:19" ht="24" customHeight="1" x14ac:dyDescent="0.25">
      <c r="A41" s="1534" t="s">
        <v>1484</v>
      </c>
      <c r="B41" s="1534"/>
      <c r="C41" s="1534"/>
      <c r="D41" s="1534"/>
      <c r="E41" s="1534"/>
      <c r="F41" s="1534"/>
      <c r="G41" s="1534"/>
      <c r="H41" s="1534"/>
      <c r="I41" s="1534"/>
      <c r="J41" s="1534"/>
      <c r="K41" s="1534"/>
      <c r="L41" s="1534"/>
      <c r="M41" s="1534"/>
      <c r="N41" s="1534"/>
      <c r="O41" s="1534"/>
      <c r="P41" s="1534"/>
      <c r="Q41" s="1534"/>
      <c r="R41" s="1534"/>
      <c r="S41" s="1535"/>
    </row>
    <row r="42" spans="1:19" ht="15" customHeight="1" x14ac:dyDescent="0.25">
      <c r="A42" s="1066" t="s">
        <v>1179</v>
      </c>
      <c r="B42" s="1066"/>
      <c r="C42" s="1066"/>
      <c r="D42" s="1066"/>
      <c r="E42" s="1066"/>
      <c r="F42" s="1066"/>
      <c r="G42" s="1066"/>
      <c r="H42" s="1066"/>
      <c r="I42" s="1066"/>
      <c r="J42" s="1066"/>
      <c r="K42" s="1066"/>
      <c r="L42" s="1066"/>
      <c r="M42" s="1066"/>
      <c r="N42" s="1066"/>
      <c r="O42" s="1066"/>
      <c r="P42" s="1066"/>
      <c r="Q42" s="1066"/>
      <c r="R42" s="1066"/>
      <c r="S42" s="1067"/>
    </row>
    <row r="43" spans="1:19" ht="15" customHeight="1" x14ac:dyDescent="0.25">
      <c r="A43" s="1055" t="s">
        <v>83</v>
      </c>
      <c r="B43" s="1055"/>
      <c r="C43" s="1055"/>
      <c r="D43" s="1055"/>
      <c r="E43" s="1055"/>
      <c r="F43" s="1055"/>
      <c r="G43" s="1055"/>
      <c r="H43" s="1055"/>
      <c r="I43" s="1055"/>
      <c r="J43" s="1055"/>
      <c r="K43" s="1055"/>
      <c r="L43" s="1055"/>
      <c r="M43" s="1055"/>
      <c r="N43" s="1055"/>
      <c r="O43" s="1055"/>
      <c r="P43" s="1055"/>
      <c r="Q43" s="1055"/>
      <c r="R43" s="1055"/>
      <c r="S43" s="1071"/>
    </row>
    <row r="44" spans="1:19" ht="15" customHeight="1" x14ac:dyDescent="0.25">
      <c r="A44" s="1055" t="s">
        <v>538</v>
      </c>
      <c r="B44" s="1055"/>
      <c r="C44" s="1055"/>
      <c r="D44" s="1055"/>
      <c r="E44" s="1055"/>
      <c r="F44" s="1055"/>
      <c r="G44" s="1055"/>
      <c r="H44" s="1055"/>
      <c r="I44" s="1055"/>
      <c r="J44" s="1055"/>
      <c r="K44" s="1055"/>
      <c r="L44" s="1055"/>
      <c r="M44" s="1055"/>
      <c r="N44" s="1055"/>
      <c r="O44" s="1055"/>
      <c r="P44" s="1055"/>
      <c r="Q44" s="1055"/>
      <c r="R44" s="1055"/>
      <c r="S44" s="1071"/>
    </row>
    <row r="45" spans="1:19" ht="15" customHeight="1" x14ac:dyDescent="0.25">
      <c r="A45" s="1055" t="s">
        <v>1187</v>
      </c>
      <c r="B45" s="1055"/>
      <c r="C45" s="1055"/>
      <c r="D45" s="1055"/>
      <c r="E45" s="1055"/>
      <c r="F45" s="1055"/>
      <c r="G45" s="1055"/>
      <c r="H45" s="1055"/>
      <c r="I45" s="1055"/>
      <c r="J45" s="1055"/>
      <c r="K45" s="1055"/>
      <c r="L45" s="1055"/>
      <c r="M45" s="1055"/>
      <c r="N45" s="1055"/>
      <c r="O45" s="1055"/>
      <c r="P45" s="1055"/>
      <c r="Q45" s="1055"/>
      <c r="R45" s="1055"/>
      <c r="S45" s="1071"/>
    </row>
    <row r="46" spans="1:19" ht="15" customHeight="1" x14ac:dyDescent="0.25">
      <c r="A46" s="1055" t="s">
        <v>1188</v>
      </c>
      <c r="B46" s="1055"/>
      <c r="C46" s="1055"/>
      <c r="D46" s="1055"/>
      <c r="E46" s="1055"/>
      <c r="F46" s="1055"/>
      <c r="G46" s="1055"/>
      <c r="H46" s="1055"/>
      <c r="I46" s="1055"/>
      <c r="J46" s="1055"/>
      <c r="K46" s="1055"/>
      <c r="L46" s="1055"/>
      <c r="M46" s="1055"/>
      <c r="N46" s="1055"/>
      <c r="O46" s="1055"/>
      <c r="P46" s="1055"/>
      <c r="Q46" s="1055"/>
      <c r="R46" s="1055"/>
      <c r="S46" s="1071"/>
    </row>
    <row r="47" spans="1:19" ht="15" customHeight="1" x14ac:dyDescent="0.25">
      <c r="A47" s="1055" t="s">
        <v>1189</v>
      </c>
      <c r="B47" s="1055"/>
      <c r="C47" s="1055"/>
      <c r="D47" s="1055"/>
      <c r="E47" s="1055"/>
      <c r="F47" s="1055"/>
      <c r="G47" s="1055"/>
      <c r="H47" s="1055"/>
      <c r="I47" s="1055"/>
      <c r="J47" s="1055"/>
      <c r="K47" s="1055"/>
      <c r="L47" s="1055"/>
      <c r="M47" s="1055"/>
      <c r="N47" s="1055"/>
      <c r="O47" s="1055"/>
      <c r="P47" s="1055"/>
      <c r="Q47" s="1055"/>
      <c r="R47" s="1055"/>
      <c r="S47" s="1071"/>
    </row>
    <row r="48" spans="1:19" ht="15" customHeight="1" x14ac:dyDescent="0.25">
      <c r="A48" s="1055" t="s">
        <v>1190</v>
      </c>
      <c r="B48" s="1055"/>
      <c r="C48" s="1055"/>
      <c r="D48" s="1055"/>
      <c r="E48" s="1055"/>
      <c r="F48" s="1055"/>
      <c r="G48" s="1055"/>
      <c r="H48" s="1055"/>
      <c r="I48" s="1055"/>
      <c r="J48" s="1055"/>
      <c r="K48" s="1055"/>
      <c r="L48" s="1055"/>
      <c r="M48" s="1055"/>
      <c r="N48" s="1055"/>
      <c r="O48" s="1055"/>
      <c r="P48" s="1055"/>
      <c r="Q48" s="1055"/>
      <c r="R48" s="1055"/>
      <c r="S48" s="1071"/>
    </row>
    <row r="49" spans="1:19" ht="15" customHeight="1" x14ac:dyDescent="0.25">
      <c r="A49" s="1055" t="s">
        <v>1191</v>
      </c>
      <c r="B49" s="1055"/>
      <c r="C49" s="1055"/>
      <c r="D49" s="1055"/>
      <c r="E49" s="1055"/>
      <c r="F49" s="1055"/>
      <c r="G49" s="1055"/>
      <c r="H49" s="1055"/>
      <c r="I49" s="1055"/>
      <c r="J49" s="1055"/>
      <c r="K49" s="1055"/>
      <c r="L49" s="1055"/>
      <c r="M49" s="1055"/>
      <c r="N49" s="1055"/>
      <c r="O49" s="1055"/>
      <c r="P49" s="1055"/>
      <c r="Q49" s="1055"/>
      <c r="R49" s="1055"/>
      <c r="S49" s="1071"/>
    </row>
    <row r="50" spans="1:19" ht="15" customHeight="1" x14ac:dyDescent="0.25">
      <c r="A50" s="1341" t="s">
        <v>1192</v>
      </c>
      <c r="B50" s="1341"/>
      <c r="C50" s="1341"/>
      <c r="D50" s="1341"/>
      <c r="E50" s="1341"/>
      <c r="F50" s="1341"/>
      <c r="G50" s="1341"/>
      <c r="H50" s="1341"/>
      <c r="I50" s="1341"/>
      <c r="J50" s="1341"/>
      <c r="K50" s="1341"/>
      <c r="L50" s="1341"/>
      <c r="M50" s="1341"/>
      <c r="N50" s="1341"/>
      <c r="O50" s="1341"/>
      <c r="P50" s="1341"/>
      <c r="Q50" s="1341"/>
      <c r="R50" s="1341"/>
      <c r="S50" s="1342"/>
    </row>
    <row r="51" spans="1:19" ht="29.25" customHeight="1" x14ac:dyDescent="0.25">
      <c r="A51" s="831" t="s">
        <v>41</v>
      </c>
      <c r="B51" s="831"/>
      <c r="C51" s="831"/>
      <c r="D51" s="831" t="s">
        <v>42</v>
      </c>
      <c r="E51" s="831"/>
      <c r="F51" s="831" t="s">
        <v>43</v>
      </c>
      <c r="G51" s="831"/>
      <c r="H51" s="831"/>
      <c r="I51" s="831" t="s">
        <v>44</v>
      </c>
      <c r="J51" s="831"/>
      <c r="K51" s="831" t="s">
        <v>45</v>
      </c>
      <c r="L51" s="1525"/>
      <c r="M51" s="1525"/>
      <c r="N51" s="1525"/>
      <c r="O51" s="841" t="s">
        <v>46</v>
      </c>
      <c r="P51" s="841"/>
      <c r="Q51" s="842"/>
      <c r="R51" s="831" t="s">
        <v>47</v>
      </c>
      <c r="S51" s="831"/>
    </row>
    <row r="52" spans="1:19" ht="25.5" customHeight="1" x14ac:dyDescent="0.25">
      <c r="A52" s="1086" t="s">
        <v>48</v>
      </c>
      <c r="B52" s="1086" t="s">
        <v>49</v>
      </c>
      <c r="C52" s="1086" t="s">
        <v>50</v>
      </c>
      <c r="D52" s="1086" t="s">
        <v>51</v>
      </c>
      <c r="E52" s="1086" t="s">
        <v>52</v>
      </c>
      <c r="F52" s="1086" t="s">
        <v>53</v>
      </c>
      <c r="G52" s="1086"/>
      <c r="H52" s="1086"/>
      <c r="I52" s="1086" t="s">
        <v>54</v>
      </c>
      <c r="J52" s="1086" t="s">
        <v>55</v>
      </c>
      <c r="K52" s="1086" t="s">
        <v>56</v>
      </c>
      <c r="L52" s="1086"/>
      <c r="M52" s="1086" t="s">
        <v>57</v>
      </c>
      <c r="N52" s="1086"/>
      <c r="O52" s="1086" t="s">
        <v>58</v>
      </c>
      <c r="P52" s="1086" t="s">
        <v>59</v>
      </c>
      <c r="Q52" s="1086" t="s">
        <v>60</v>
      </c>
      <c r="R52" s="1086" t="s">
        <v>61</v>
      </c>
      <c r="S52" s="1086" t="s">
        <v>62</v>
      </c>
    </row>
    <row r="53" spans="1:19" ht="61.5" customHeight="1" x14ac:dyDescent="0.25">
      <c r="A53" s="1086"/>
      <c r="B53" s="1086"/>
      <c r="C53" s="1086"/>
      <c r="D53" s="1086"/>
      <c r="E53" s="1086"/>
      <c r="F53" s="152" t="s">
        <v>63</v>
      </c>
      <c r="G53" s="152" t="s">
        <v>64</v>
      </c>
      <c r="H53" s="152" t="s">
        <v>65</v>
      </c>
      <c r="I53" s="1086"/>
      <c r="J53" s="1086"/>
      <c r="K53" s="152" t="s">
        <v>66</v>
      </c>
      <c r="L53" s="152" t="s">
        <v>67</v>
      </c>
      <c r="M53" s="152" t="s">
        <v>68</v>
      </c>
      <c r="N53" s="152" t="s">
        <v>67</v>
      </c>
      <c r="O53" s="1086"/>
      <c r="P53" s="1086"/>
      <c r="Q53" s="1086"/>
      <c r="R53" s="1086"/>
      <c r="S53" s="1086"/>
    </row>
    <row r="54" spans="1:19" ht="15" customHeight="1" x14ac:dyDescent="0.25">
      <c r="A54" s="1343" t="s">
        <v>69</v>
      </c>
      <c r="B54" s="1343"/>
      <c r="C54" s="1343"/>
      <c r="D54" s="1343"/>
      <c r="E54" s="1343"/>
      <c r="F54" s="1343"/>
      <c r="G54" s="1343"/>
      <c r="H54" s="1343"/>
      <c r="I54" s="1343"/>
      <c r="J54" s="1343"/>
      <c r="K54" s="1343"/>
      <c r="L54" s="1343"/>
      <c r="M54" s="1343"/>
      <c r="N54" s="1343"/>
      <c r="O54" s="1343"/>
      <c r="P54" s="1343"/>
      <c r="Q54" s="1343"/>
      <c r="R54" s="1343"/>
      <c r="S54" s="1343"/>
    </row>
    <row r="55" spans="1:19" s="283" customFormat="1" ht="12.75" x14ac:dyDescent="0.2">
      <c r="A55" s="106">
        <v>0</v>
      </c>
      <c r="B55" s="106">
        <v>0</v>
      </c>
      <c r="C55" s="106">
        <v>0</v>
      </c>
      <c r="D55" s="106">
        <v>0</v>
      </c>
      <c r="E55" s="106">
        <v>0</v>
      </c>
      <c r="F55" s="106">
        <v>0</v>
      </c>
      <c r="G55" s="106">
        <v>0</v>
      </c>
      <c r="H55" s="106">
        <v>0</v>
      </c>
      <c r="I55" s="106">
        <v>0</v>
      </c>
      <c r="J55" s="106">
        <v>0</v>
      </c>
      <c r="K55" s="106">
        <v>0</v>
      </c>
      <c r="L55" s="106">
        <v>0</v>
      </c>
      <c r="M55" s="106">
        <v>0</v>
      </c>
      <c r="N55" s="106">
        <v>0</v>
      </c>
      <c r="O55" s="106">
        <v>0</v>
      </c>
      <c r="P55" s="106">
        <v>0</v>
      </c>
      <c r="Q55" s="106">
        <v>0</v>
      </c>
      <c r="R55" s="106">
        <v>0</v>
      </c>
      <c r="S55" s="106">
        <v>0</v>
      </c>
    </row>
    <row r="56" spans="1:19" ht="15" customHeight="1" x14ac:dyDescent="0.25">
      <c r="A56" s="1533" t="s">
        <v>70</v>
      </c>
      <c r="B56" s="1533"/>
      <c r="C56" s="1533"/>
      <c r="D56" s="1533"/>
      <c r="E56" s="1533"/>
      <c r="F56" s="1533"/>
      <c r="G56" s="1533"/>
      <c r="H56" s="1533"/>
      <c r="I56" s="1533"/>
      <c r="J56" s="1533"/>
      <c r="K56" s="1533"/>
      <c r="L56" s="1533"/>
      <c r="M56" s="1533"/>
      <c r="N56" s="1533"/>
      <c r="O56" s="1533"/>
      <c r="P56" s="1533"/>
      <c r="Q56" s="1533"/>
      <c r="R56" s="1533"/>
      <c r="S56" s="1533"/>
    </row>
    <row r="57" spans="1:19" s="283" customFormat="1" ht="12.75" x14ac:dyDescent="0.2">
      <c r="A57" s="106">
        <v>0</v>
      </c>
      <c r="B57" s="106">
        <v>0</v>
      </c>
      <c r="C57" s="106">
        <v>0</v>
      </c>
      <c r="D57" s="106">
        <v>0</v>
      </c>
      <c r="E57" s="106">
        <v>0</v>
      </c>
      <c r="F57" s="106">
        <v>0</v>
      </c>
      <c r="G57" s="106">
        <v>0</v>
      </c>
      <c r="H57" s="106">
        <v>0</v>
      </c>
      <c r="I57" s="106">
        <v>0</v>
      </c>
      <c r="J57" s="106">
        <v>0</v>
      </c>
      <c r="K57" s="106">
        <v>0</v>
      </c>
      <c r="L57" s="106">
        <v>0</v>
      </c>
      <c r="M57" s="106">
        <v>0</v>
      </c>
      <c r="N57" s="106">
        <v>0</v>
      </c>
      <c r="O57" s="106">
        <v>0</v>
      </c>
      <c r="P57" s="106">
        <v>0</v>
      </c>
      <c r="Q57" s="106">
        <v>0</v>
      </c>
      <c r="R57" s="106">
        <v>0</v>
      </c>
      <c r="S57" s="106">
        <v>0</v>
      </c>
    </row>
    <row r="58" spans="1:19" ht="15" customHeight="1" x14ac:dyDescent="0.25">
      <c r="A58" s="1343" t="s">
        <v>71</v>
      </c>
      <c r="B58" s="1343"/>
      <c r="C58" s="1343"/>
      <c r="D58" s="1343"/>
      <c r="E58" s="1343"/>
      <c r="F58" s="1343"/>
      <c r="G58" s="1343"/>
      <c r="H58" s="1343"/>
      <c r="I58" s="1343"/>
      <c r="J58" s="1343"/>
      <c r="K58" s="1343"/>
      <c r="L58" s="1343"/>
      <c r="M58" s="1343"/>
      <c r="N58" s="1343"/>
      <c r="O58" s="1343"/>
      <c r="P58" s="1343"/>
      <c r="Q58" s="1343"/>
      <c r="R58" s="1343"/>
      <c r="S58" s="1343"/>
    </row>
    <row r="59" spans="1:19" s="283" customFormat="1" ht="12.75" x14ac:dyDescent="0.2">
      <c r="A59" s="106">
        <v>0</v>
      </c>
      <c r="B59" s="106">
        <v>0</v>
      </c>
      <c r="C59" s="106">
        <v>0</v>
      </c>
      <c r="D59" s="106">
        <v>0</v>
      </c>
      <c r="E59" s="106">
        <v>0</v>
      </c>
      <c r="F59" s="106">
        <v>0</v>
      </c>
      <c r="G59" s="106">
        <v>0</v>
      </c>
      <c r="H59" s="106">
        <v>0</v>
      </c>
      <c r="I59" s="106">
        <v>0</v>
      </c>
      <c r="J59" s="106">
        <v>0</v>
      </c>
      <c r="K59" s="106">
        <v>0</v>
      </c>
      <c r="L59" s="106">
        <v>0</v>
      </c>
      <c r="M59" s="106">
        <v>0</v>
      </c>
      <c r="N59" s="106">
        <v>0</v>
      </c>
      <c r="O59" s="106">
        <v>0</v>
      </c>
      <c r="P59" s="106">
        <v>0</v>
      </c>
      <c r="Q59" s="106">
        <v>0</v>
      </c>
      <c r="R59" s="106">
        <v>0</v>
      </c>
      <c r="S59" s="106">
        <v>0</v>
      </c>
    </row>
    <row r="60" spans="1:19" ht="15" customHeight="1" x14ac:dyDescent="0.25">
      <c r="A60" s="1343" t="s">
        <v>72</v>
      </c>
      <c r="B60" s="1343"/>
      <c r="C60" s="1343"/>
      <c r="D60" s="1343"/>
      <c r="E60" s="1343"/>
      <c r="F60" s="1343"/>
      <c r="G60" s="1343"/>
      <c r="H60" s="1343"/>
      <c r="I60" s="1343"/>
      <c r="J60" s="1343"/>
      <c r="K60" s="1343"/>
      <c r="L60" s="1343"/>
      <c r="M60" s="1343"/>
      <c r="N60" s="1343"/>
      <c r="O60" s="1343"/>
      <c r="P60" s="1343"/>
      <c r="Q60" s="1343"/>
      <c r="R60" s="1343"/>
      <c r="S60" s="1343"/>
    </row>
    <row r="61" spans="1:19" s="283" customFormat="1" ht="12.75" x14ac:dyDescent="0.2">
      <c r="A61" s="106">
        <v>0</v>
      </c>
      <c r="B61" s="106">
        <v>0</v>
      </c>
      <c r="C61" s="106">
        <v>0</v>
      </c>
      <c r="D61" s="106">
        <v>0</v>
      </c>
      <c r="E61" s="106">
        <v>0</v>
      </c>
      <c r="F61" s="106">
        <v>0</v>
      </c>
      <c r="G61" s="106">
        <v>0</v>
      </c>
      <c r="H61" s="106">
        <v>0</v>
      </c>
      <c r="I61" s="106">
        <v>0</v>
      </c>
      <c r="J61" s="106">
        <v>0</v>
      </c>
      <c r="K61" s="106">
        <v>0</v>
      </c>
      <c r="L61" s="106">
        <v>0</v>
      </c>
      <c r="M61" s="106">
        <v>0</v>
      </c>
      <c r="N61" s="106">
        <v>0</v>
      </c>
      <c r="O61" s="106">
        <v>0</v>
      </c>
      <c r="P61" s="106">
        <v>0</v>
      </c>
      <c r="Q61" s="106">
        <v>0</v>
      </c>
      <c r="R61" s="106">
        <v>0</v>
      </c>
      <c r="S61" s="106">
        <v>0</v>
      </c>
    </row>
    <row r="62" spans="1:19" ht="15" customHeight="1" x14ac:dyDescent="0.25">
      <c r="A62" s="1343" t="s">
        <v>73</v>
      </c>
      <c r="B62" s="1343"/>
      <c r="C62" s="1343"/>
      <c r="D62" s="1343"/>
      <c r="E62" s="1343"/>
      <c r="F62" s="1343"/>
      <c r="G62" s="1343"/>
      <c r="H62" s="1343"/>
      <c r="I62" s="1343"/>
      <c r="J62" s="1343"/>
      <c r="K62" s="1343"/>
      <c r="L62" s="1343"/>
      <c r="M62" s="1343"/>
      <c r="N62" s="1343"/>
      <c r="O62" s="1343"/>
      <c r="P62" s="1343"/>
      <c r="Q62" s="1343"/>
      <c r="R62" s="1343"/>
      <c r="S62" s="1343"/>
    </row>
    <row r="63" spans="1:19" s="283" customFormat="1" ht="12.75" x14ac:dyDescent="0.2">
      <c r="A63" s="106">
        <v>0</v>
      </c>
      <c r="B63" s="106">
        <v>0</v>
      </c>
      <c r="C63" s="106">
        <v>0</v>
      </c>
      <c r="D63" s="106">
        <v>0</v>
      </c>
      <c r="E63" s="106">
        <v>0</v>
      </c>
      <c r="F63" s="106">
        <v>0</v>
      </c>
      <c r="G63" s="106">
        <v>0</v>
      </c>
      <c r="H63" s="106">
        <v>0</v>
      </c>
      <c r="I63" s="106">
        <v>0</v>
      </c>
      <c r="J63" s="106">
        <v>0</v>
      </c>
      <c r="K63" s="106">
        <v>0</v>
      </c>
      <c r="L63" s="106">
        <v>0</v>
      </c>
      <c r="M63" s="106">
        <v>0</v>
      </c>
      <c r="N63" s="106">
        <v>0</v>
      </c>
      <c r="O63" s="106">
        <v>0</v>
      </c>
      <c r="P63" s="106">
        <v>0</v>
      </c>
      <c r="Q63" s="106">
        <v>0</v>
      </c>
      <c r="R63" s="106">
        <v>0</v>
      </c>
      <c r="S63" s="106">
        <v>0</v>
      </c>
    </row>
    <row r="64" spans="1:19" ht="15" customHeight="1" x14ac:dyDescent="0.25">
      <c r="A64" s="1343" t="s">
        <v>74</v>
      </c>
      <c r="B64" s="1343"/>
      <c r="C64" s="1343"/>
      <c r="D64" s="1343"/>
      <c r="E64" s="1343"/>
      <c r="F64" s="1343"/>
      <c r="G64" s="1343"/>
      <c r="H64" s="1343"/>
      <c r="I64" s="1343"/>
      <c r="J64" s="1343"/>
      <c r="K64" s="1343"/>
      <c r="L64" s="1343"/>
      <c r="M64" s="1343"/>
      <c r="N64" s="1343"/>
      <c r="O64" s="1343"/>
      <c r="P64" s="1343"/>
      <c r="Q64" s="1343"/>
      <c r="R64" s="1343"/>
      <c r="S64" s="1343"/>
    </row>
    <row r="65" spans="1:19" s="283" customFormat="1" ht="12.75" x14ac:dyDescent="0.2">
      <c r="A65" s="106">
        <v>0</v>
      </c>
      <c r="B65" s="106">
        <v>0</v>
      </c>
      <c r="C65" s="106">
        <v>0</v>
      </c>
      <c r="D65" s="106">
        <v>0</v>
      </c>
      <c r="E65" s="106">
        <v>0</v>
      </c>
      <c r="F65" s="106">
        <v>0</v>
      </c>
      <c r="G65" s="106">
        <v>0</v>
      </c>
      <c r="H65" s="106">
        <v>0</v>
      </c>
      <c r="I65" s="106">
        <v>0</v>
      </c>
      <c r="J65" s="106">
        <v>0</v>
      </c>
      <c r="K65" s="106">
        <v>0</v>
      </c>
      <c r="L65" s="106">
        <v>0</v>
      </c>
      <c r="M65" s="106">
        <v>0</v>
      </c>
      <c r="N65" s="106">
        <v>0</v>
      </c>
      <c r="O65" s="106">
        <v>0</v>
      </c>
      <c r="P65" s="106">
        <v>0</v>
      </c>
      <c r="Q65" s="106">
        <v>0</v>
      </c>
      <c r="R65" s="106">
        <v>0</v>
      </c>
      <c r="S65" s="106">
        <v>0</v>
      </c>
    </row>
    <row r="66" spans="1:19" ht="15" customHeight="1" x14ac:dyDescent="0.25">
      <c r="A66" s="1343" t="s">
        <v>75</v>
      </c>
      <c r="B66" s="1343"/>
      <c r="C66" s="1343"/>
      <c r="D66" s="1343"/>
      <c r="E66" s="1343"/>
      <c r="F66" s="1343"/>
      <c r="G66" s="1343"/>
      <c r="H66" s="1343"/>
      <c r="I66" s="1343"/>
      <c r="J66" s="1343"/>
      <c r="K66" s="1343"/>
      <c r="L66" s="1343"/>
      <c r="M66" s="1343"/>
      <c r="N66" s="1343"/>
      <c r="O66" s="1343"/>
      <c r="P66" s="1343"/>
      <c r="Q66" s="1343"/>
      <c r="R66" s="1343"/>
      <c r="S66" s="1343"/>
    </row>
    <row r="67" spans="1:19" s="193" customFormat="1" ht="15" customHeight="1" x14ac:dyDescent="0.25">
      <c r="A67" s="648">
        <v>0</v>
      </c>
      <c r="B67" s="648">
        <v>0</v>
      </c>
      <c r="C67" s="648">
        <v>0</v>
      </c>
      <c r="D67" s="648">
        <v>0</v>
      </c>
      <c r="E67" s="648">
        <v>0</v>
      </c>
      <c r="F67" s="648">
        <v>0</v>
      </c>
      <c r="G67" s="648">
        <v>0</v>
      </c>
      <c r="H67" s="648">
        <v>0</v>
      </c>
      <c r="I67" s="648">
        <v>0</v>
      </c>
      <c r="J67" s="648">
        <v>0</v>
      </c>
      <c r="K67" s="648">
        <v>0</v>
      </c>
      <c r="L67" s="648">
        <v>0</v>
      </c>
      <c r="M67" s="648">
        <v>0</v>
      </c>
      <c r="N67" s="648">
        <v>0</v>
      </c>
      <c r="O67" s="648">
        <v>0</v>
      </c>
      <c r="P67" s="648">
        <v>0</v>
      </c>
      <c r="Q67" s="648">
        <v>0</v>
      </c>
      <c r="R67" s="648">
        <v>0</v>
      </c>
      <c r="S67" s="648">
        <v>0</v>
      </c>
    </row>
    <row r="68" spans="1:19" ht="15" customHeight="1" x14ac:dyDescent="0.25">
      <c r="A68" s="1343" t="s">
        <v>76</v>
      </c>
      <c r="B68" s="1343"/>
      <c r="C68" s="1343"/>
      <c r="D68" s="1343"/>
      <c r="E68" s="1343"/>
      <c r="F68" s="1343"/>
      <c r="G68" s="1343"/>
      <c r="H68" s="1343"/>
      <c r="I68" s="1343"/>
      <c r="J68" s="1343"/>
      <c r="K68" s="1343"/>
      <c r="L68" s="1343"/>
      <c r="M68" s="1343"/>
      <c r="N68" s="1343"/>
      <c r="O68" s="1343"/>
      <c r="P68" s="1343"/>
      <c r="Q68" s="1343"/>
      <c r="R68" s="1343"/>
      <c r="S68" s="1343"/>
    </row>
    <row r="69" spans="1:19" s="193" customFormat="1" ht="15" customHeight="1" x14ac:dyDescent="0.25">
      <c r="A69" s="715">
        <v>0</v>
      </c>
      <c r="B69" s="715">
        <v>0</v>
      </c>
      <c r="C69" s="715">
        <v>0</v>
      </c>
      <c r="D69" s="715">
        <v>0</v>
      </c>
      <c r="E69" s="715">
        <v>0</v>
      </c>
      <c r="F69" s="715">
        <v>0</v>
      </c>
      <c r="G69" s="715">
        <v>0</v>
      </c>
      <c r="H69" s="715">
        <v>0</v>
      </c>
      <c r="I69" s="715">
        <v>0</v>
      </c>
      <c r="J69" s="715">
        <v>0</v>
      </c>
      <c r="K69" s="715">
        <v>0</v>
      </c>
      <c r="L69" s="715">
        <v>0</v>
      </c>
      <c r="M69" s="715">
        <v>0</v>
      </c>
      <c r="N69" s="715">
        <v>0</v>
      </c>
      <c r="O69" s="715">
        <v>0</v>
      </c>
      <c r="P69" s="715">
        <v>0</v>
      </c>
      <c r="Q69" s="715">
        <v>0</v>
      </c>
      <c r="R69" s="715">
        <v>0</v>
      </c>
      <c r="S69" s="715">
        <v>0</v>
      </c>
    </row>
    <row r="70" spans="1:19" ht="15" customHeight="1" x14ac:dyDescent="0.25">
      <c r="A70" s="1343" t="s">
        <v>77</v>
      </c>
      <c r="B70" s="1343"/>
      <c r="C70" s="1343"/>
      <c r="D70" s="1343"/>
      <c r="E70" s="1343"/>
      <c r="F70" s="1343"/>
      <c r="G70" s="1343"/>
      <c r="H70" s="1343"/>
      <c r="I70" s="1343"/>
      <c r="J70" s="1343"/>
      <c r="K70" s="1343"/>
      <c r="L70" s="1343"/>
      <c r="M70" s="1343"/>
      <c r="N70" s="1343"/>
      <c r="O70" s="1343"/>
      <c r="P70" s="1343"/>
      <c r="Q70" s="1343"/>
      <c r="R70" s="1343"/>
      <c r="S70" s="1343"/>
    </row>
    <row r="71" spans="1:19" s="193" customFormat="1" ht="15" customHeight="1" x14ac:dyDescent="0.25">
      <c r="A71" s="741">
        <v>0</v>
      </c>
      <c r="B71" s="741">
        <v>0</v>
      </c>
      <c r="C71" s="741">
        <v>0</v>
      </c>
      <c r="D71" s="741">
        <v>0</v>
      </c>
      <c r="E71" s="741">
        <v>0</v>
      </c>
      <c r="F71" s="741">
        <v>0</v>
      </c>
      <c r="G71" s="741">
        <v>0</v>
      </c>
      <c r="H71" s="741">
        <v>0</v>
      </c>
      <c r="I71" s="741">
        <v>0</v>
      </c>
      <c r="J71" s="741">
        <v>0</v>
      </c>
      <c r="K71" s="741">
        <v>0</v>
      </c>
      <c r="L71" s="741">
        <v>0</v>
      </c>
      <c r="M71" s="741">
        <v>0</v>
      </c>
      <c r="N71" s="741">
        <v>0</v>
      </c>
      <c r="O71" s="741">
        <v>0</v>
      </c>
      <c r="P71" s="741">
        <v>0</v>
      </c>
      <c r="Q71" s="741">
        <v>0</v>
      </c>
      <c r="R71" s="741">
        <v>0</v>
      </c>
      <c r="S71" s="741">
        <v>0</v>
      </c>
    </row>
    <row r="72" spans="1:19" ht="15" customHeight="1" x14ac:dyDescent="0.25">
      <c r="A72" s="1343" t="s">
        <v>78</v>
      </c>
      <c r="B72" s="1343"/>
      <c r="C72" s="1343"/>
      <c r="D72" s="1343"/>
      <c r="E72" s="1343"/>
      <c r="F72" s="1343"/>
      <c r="G72" s="1343"/>
      <c r="H72" s="1343"/>
      <c r="I72" s="1343"/>
      <c r="J72" s="1343"/>
      <c r="K72" s="1343"/>
      <c r="L72" s="1343"/>
      <c r="M72" s="1343"/>
      <c r="N72" s="1343"/>
      <c r="O72" s="1343"/>
      <c r="P72" s="1343"/>
      <c r="Q72" s="1343"/>
      <c r="R72" s="1343"/>
      <c r="S72" s="1343"/>
    </row>
    <row r="73" spans="1:19" s="193" customFormat="1" ht="15" customHeight="1" x14ac:dyDescent="0.25">
      <c r="A73" s="777">
        <v>0</v>
      </c>
      <c r="B73" s="777">
        <v>0</v>
      </c>
      <c r="C73" s="777">
        <v>0</v>
      </c>
      <c r="D73" s="777">
        <v>0</v>
      </c>
      <c r="E73" s="777">
        <v>0</v>
      </c>
      <c r="F73" s="777">
        <v>0</v>
      </c>
      <c r="G73" s="777">
        <v>0</v>
      </c>
      <c r="H73" s="777">
        <v>0</v>
      </c>
      <c r="I73" s="777">
        <v>0</v>
      </c>
      <c r="J73" s="777">
        <v>0</v>
      </c>
      <c r="K73" s="777">
        <v>0</v>
      </c>
      <c r="L73" s="777">
        <v>0</v>
      </c>
      <c r="M73" s="777">
        <v>0</v>
      </c>
      <c r="N73" s="777">
        <v>0</v>
      </c>
      <c r="O73" s="777">
        <v>0</v>
      </c>
      <c r="P73" s="777">
        <v>0</v>
      </c>
      <c r="Q73" s="777">
        <v>0</v>
      </c>
      <c r="R73" s="777">
        <v>0</v>
      </c>
      <c r="S73" s="777">
        <v>0</v>
      </c>
    </row>
    <row r="74" spans="1:19" ht="15" customHeight="1" x14ac:dyDescent="0.25">
      <c r="A74" s="1343" t="s">
        <v>79</v>
      </c>
      <c r="B74" s="1343"/>
      <c r="C74" s="1343"/>
      <c r="D74" s="1343"/>
      <c r="E74" s="1343"/>
      <c r="F74" s="1343"/>
      <c r="G74" s="1343"/>
      <c r="H74" s="1343"/>
      <c r="I74" s="1343"/>
      <c r="J74" s="1343"/>
      <c r="K74" s="1343"/>
      <c r="L74" s="1343"/>
      <c r="M74" s="1343"/>
      <c r="N74" s="1343"/>
      <c r="O74" s="1343"/>
      <c r="P74" s="1343"/>
      <c r="Q74" s="1343"/>
      <c r="R74" s="1343"/>
      <c r="S74" s="1343"/>
    </row>
    <row r="75" spans="1:19" s="193" customFormat="1" ht="15" customHeight="1" x14ac:dyDescent="0.25">
      <c r="A75" s="803">
        <v>0</v>
      </c>
      <c r="B75" s="803">
        <v>0</v>
      </c>
      <c r="C75" s="803">
        <v>0</v>
      </c>
      <c r="D75" s="803">
        <v>0</v>
      </c>
      <c r="E75" s="803">
        <v>0</v>
      </c>
      <c r="F75" s="803">
        <v>0</v>
      </c>
      <c r="G75" s="803">
        <v>0</v>
      </c>
      <c r="H75" s="803">
        <v>0</v>
      </c>
      <c r="I75" s="803">
        <v>0</v>
      </c>
      <c r="J75" s="803">
        <v>0</v>
      </c>
      <c r="K75" s="803">
        <v>0</v>
      </c>
      <c r="L75" s="803">
        <v>0</v>
      </c>
      <c r="M75" s="803">
        <v>0</v>
      </c>
      <c r="N75" s="803">
        <v>0</v>
      </c>
      <c r="O75" s="803">
        <v>0</v>
      </c>
      <c r="P75" s="803">
        <v>0</v>
      </c>
      <c r="Q75" s="803">
        <v>0</v>
      </c>
      <c r="R75" s="803">
        <v>0</v>
      </c>
      <c r="S75" s="803">
        <v>0</v>
      </c>
    </row>
    <row r="76" spans="1:19" ht="15" customHeight="1" x14ac:dyDescent="0.25">
      <c r="A76" s="1343" t="s">
        <v>80</v>
      </c>
      <c r="B76" s="1343"/>
      <c r="C76" s="1343"/>
      <c r="D76" s="1343"/>
      <c r="E76" s="1343"/>
      <c r="F76" s="1343"/>
      <c r="G76" s="1343"/>
      <c r="H76" s="1343"/>
      <c r="I76" s="1343"/>
      <c r="J76" s="1343"/>
      <c r="K76" s="1343"/>
      <c r="L76" s="1343"/>
      <c r="M76" s="1343"/>
      <c r="N76" s="1343"/>
      <c r="O76" s="1343"/>
      <c r="P76" s="1343"/>
      <c r="Q76" s="1343"/>
      <c r="R76" s="1343"/>
      <c r="S76" s="1343"/>
    </row>
    <row r="77" spans="1:19" s="193" customFormat="1" ht="15" customHeight="1" x14ac:dyDescent="0.25">
      <c r="A77" s="817">
        <v>0</v>
      </c>
      <c r="B77" s="817">
        <v>0</v>
      </c>
      <c r="C77" s="817">
        <v>0</v>
      </c>
      <c r="D77" s="817">
        <v>0</v>
      </c>
      <c r="E77" s="817">
        <v>0</v>
      </c>
      <c r="F77" s="817">
        <v>0</v>
      </c>
      <c r="G77" s="817">
        <v>0</v>
      </c>
      <c r="H77" s="817">
        <v>0</v>
      </c>
      <c r="I77" s="817">
        <v>0</v>
      </c>
      <c r="J77" s="817">
        <v>0</v>
      </c>
      <c r="K77" s="817">
        <v>0</v>
      </c>
      <c r="L77" s="817">
        <v>0</v>
      </c>
      <c r="M77" s="817">
        <v>0</v>
      </c>
      <c r="N77" s="817">
        <v>0</v>
      </c>
      <c r="O77" s="817">
        <v>0</v>
      </c>
      <c r="P77" s="817">
        <v>0</v>
      </c>
      <c r="Q77" s="817">
        <v>0</v>
      </c>
      <c r="R77" s="817">
        <v>0</v>
      </c>
      <c r="S77" s="817">
        <v>0</v>
      </c>
    </row>
    <row r="78" spans="1:19" ht="15" customHeight="1" x14ac:dyDescent="0.25">
      <c r="A78" s="1088" t="s">
        <v>181</v>
      </c>
      <c r="B78" s="1088"/>
      <c r="C78" s="1088"/>
      <c r="D78" s="1088"/>
      <c r="E78" s="1088"/>
      <c r="F78" s="1088"/>
      <c r="G78" s="1088"/>
      <c r="H78" s="1088"/>
      <c r="I78" s="1088"/>
      <c r="J78" s="1088"/>
      <c r="K78" s="1088"/>
      <c r="L78" s="1088"/>
      <c r="M78" s="1088"/>
      <c r="N78" s="1088"/>
      <c r="O78" s="1088"/>
      <c r="P78" s="1088"/>
      <c r="Q78" s="1088"/>
      <c r="R78" s="1088"/>
      <c r="S78" s="1088"/>
    </row>
    <row r="79" spans="1:19" s="295" customFormat="1" ht="12.75" x14ac:dyDescent="0.2">
      <c r="A79" s="375">
        <f>SUM(A77,A75,A73,A71,A69,A67,A65,A63,A61,A59,A57,A55)</f>
        <v>0</v>
      </c>
      <c r="B79" s="435">
        <f t="shared" ref="B79:S79" si="1">SUM(B77,B75,B73,B71,B69,B67,B65,B63,B61,B59,B57,B55)</f>
        <v>0</v>
      </c>
      <c r="C79" s="435">
        <f t="shared" si="1"/>
        <v>0</v>
      </c>
      <c r="D79" s="435">
        <f t="shared" si="1"/>
        <v>0</v>
      </c>
      <c r="E79" s="435">
        <f t="shared" si="1"/>
        <v>0</v>
      </c>
      <c r="F79" s="435">
        <f t="shared" si="1"/>
        <v>0</v>
      </c>
      <c r="G79" s="435">
        <f t="shared" si="1"/>
        <v>0</v>
      </c>
      <c r="H79" s="435">
        <f t="shared" si="1"/>
        <v>0</v>
      </c>
      <c r="I79" s="435">
        <f t="shared" si="1"/>
        <v>0</v>
      </c>
      <c r="J79" s="435">
        <f t="shared" si="1"/>
        <v>0</v>
      </c>
      <c r="K79" s="435">
        <f t="shared" si="1"/>
        <v>0</v>
      </c>
      <c r="L79" s="435">
        <f t="shared" si="1"/>
        <v>0</v>
      </c>
      <c r="M79" s="435">
        <f t="shared" si="1"/>
        <v>0</v>
      </c>
      <c r="N79" s="435">
        <f t="shared" si="1"/>
        <v>0</v>
      </c>
      <c r="O79" s="435">
        <f t="shared" si="1"/>
        <v>0</v>
      </c>
      <c r="P79" s="435">
        <f t="shared" si="1"/>
        <v>0</v>
      </c>
      <c r="Q79" s="435">
        <f t="shared" si="1"/>
        <v>0</v>
      </c>
      <c r="R79" s="435">
        <f t="shared" si="1"/>
        <v>0</v>
      </c>
      <c r="S79" s="435">
        <f t="shared" si="1"/>
        <v>0</v>
      </c>
    </row>
    <row r="80" spans="1:19" ht="15" customHeight="1" x14ac:dyDescent="0.25">
      <c r="A80" s="1530"/>
      <c r="B80" s="1530"/>
      <c r="C80" s="1530"/>
      <c r="D80" s="1530"/>
      <c r="E80" s="1530"/>
      <c r="F80" s="1530"/>
      <c r="G80" s="1530"/>
      <c r="H80" s="1530"/>
      <c r="I80" s="1530"/>
      <c r="J80" s="1530"/>
      <c r="K80" s="1530"/>
      <c r="L80" s="1530"/>
      <c r="M80" s="1530"/>
      <c r="N80" s="1530"/>
      <c r="O80" s="1530"/>
      <c r="P80" s="1530"/>
      <c r="Q80" s="1530"/>
      <c r="R80" s="1530"/>
      <c r="S80" s="1530"/>
    </row>
    <row r="81" spans="1:19" ht="23.25" customHeight="1" x14ac:dyDescent="0.25">
      <c r="A81" s="1528" t="s">
        <v>1483</v>
      </c>
      <c r="B81" s="1528"/>
      <c r="C81" s="1528"/>
      <c r="D81" s="1528"/>
      <c r="E81" s="1528"/>
      <c r="F81" s="1528"/>
      <c r="G81" s="1528"/>
      <c r="H81" s="1528"/>
      <c r="I81" s="1528"/>
      <c r="J81" s="1528"/>
      <c r="K81" s="1528"/>
      <c r="L81" s="1528"/>
      <c r="M81" s="1528"/>
      <c r="N81" s="1528"/>
      <c r="O81" s="1528"/>
      <c r="P81" s="1528"/>
      <c r="Q81" s="1528"/>
      <c r="R81" s="1528"/>
      <c r="S81" s="1529"/>
    </row>
    <row r="82" spans="1:19" ht="15" customHeight="1" x14ac:dyDescent="0.25">
      <c r="A82" s="1066" t="s">
        <v>1179</v>
      </c>
      <c r="B82" s="1066"/>
      <c r="C82" s="1066"/>
      <c r="D82" s="1066"/>
      <c r="E82" s="1066"/>
      <c r="F82" s="1066"/>
      <c r="G82" s="1066"/>
      <c r="H82" s="1066"/>
      <c r="I82" s="1066"/>
      <c r="J82" s="1066"/>
      <c r="K82" s="1066"/>
      <c r="L82" s="1066"/>
      <c r="M82" s="1066"/>
      <c r="N82" s="1066"/>
      <c r="O82" s="1066"/>
      <c r="P82" s="1066"/>
      <c r="Q82" s="1066"/>
      <c r="R82" s="1066"/>
      <c r="S82" s="1067"/>
    </row>
    <row r="83" spans="1:19" ht="15" customHeight="1" x14ac:dyDescent="0.25">
      <c r="A83" s="1055" t="s">
        <v>83</v>
      </c>
      <c r="B83" s="1055"/>
      <c r="C83" s="1055"/>
      <c r="D83" s="1055"/>
      <c r="E83" s="1055"/>
      <c r="F83" s="1055"/>
      <c r="G83" s="1055"/>
      <c r="H83" s="1055"/>
      <c r="I83" s="1055"/>
      <c r="J83" s="1055"/>
      <c r="K83" s="1055"/>
      <c r="L83" s="1055"/>
      <c r="M83" s="1055"/>
      <c r="N83" s="1055"/>
      <c r="O83" s="1055"/>
      <c r="P83" s="1055"/>
      <c r="Q83" s="1055"/>
      <c r="R83" s="1055"/>
      <c r="S83" s="1071"/>
    </row>
    <row r="84" spans="1:19" ht="15" customHeight="1" x14ac:dyDescent="0.25">
      <c r="A84" s="1055" t="s">
        <v>1193</v>
      </c>
      <c r="B84" s="1055"/>
      <c r="C84" s="1055"/>
      <c r="D84" s="1055"/>
      <c r="E84" s="1055"/>
      <c r="F84" s="1055"/>
      <c r="G84" s="1055"/>
      <c r="H84" s="1055"/>
      <c r="I84" s="1055"/>
      <c r="J84" s="1055"/>
      <c r="K84" s="1055"/>
      <c r="L84" s="1055"/>
      <c r="M84" s="1055"/>
      <c r="N84" s="1055"/>
      <c r="O84" s="1055"/>
      <c r="P84" s="1055"/>
      <c r="Q84" s="1055"/>
      <c r="R84" s="1055"/>
      <c r="S84" s="1071"/>
    </row>
    <row r="85" spans="1:19" ht="15" customHeight="1" x14ac:dyDescent="0.25">
      <c r="A85" s="1055" t="s">
        <v>1194</v>
      </c>
      <c r="B85" s="1055"/>
      <c r="C85" s="1055"/>
      <c r="D85" s="1055"/>
      <c r="E85" s="1055"/>
      <c r="F85" s="1055"/>
      <c r="G85" s="1055"/>
      <c r="H85" s="1055"/>
      <c r="I85" s="1055"/>
      <c r="J85" s="1055"/>
      <c r="K85" s="1055"/>
      <c r="L85" s="1055"/>
      <c r="M85" s="1055"/>
      <c r="N85" s="1055"/>
      <c r="O85" s="1055"/>
      <c r="P85" s="1055"/>
      <c r="Q85" s="1055"/>
      <c r="R85" s="1055"/>
      <c r="S85" s="1071"/>
    </row>
    <row r="86" spans="1:19" ht="15" customHeight="1" x14ac:dyDescent="0.25">
      <c r="A86" s="1055" t="s">
        <v>1195</v>
      </c>
      <c r="B86" s="1055"/>
      <c r="C86" s="1055"/>
      <c r="D86" s="1055"/>
      <c r="E86" s="1055"/>
      <c r="F86" s="1055"/>
      <c r="G86" s="1055"/>
      <c r="H86" s="1055"/>
      <c r="I86" s="1055"/>
      <c r="J86" s="1055"/>
      <c r="K86" s="1055"/>
      <c r="L86" s="1055"/>
      <c r="M86" s="1055"/>
      <c r="N86" s="1055"/>
      <c r="O86" s="1055"/>
      <c r="P86" s="1055"/>
      <c r="Q86" s="1055"/>
      <c r="R86" s="1055"/>
      <c r="S86" s="1071"/>
    </row>
    <row r="87" spans="1:19" ht="15" customHeight="1" x14ac:dyDescent="0.25">
      <c r="A87" s="1055" t="s">
        <v>1196</v>
      </c>
      <c r="B87" s="1055"/>
      <c r="C87" s="1055"/>
      <c r="D87" s="1055"/>
      <c r="E87" s="1055"/>
      <c r="F87" s="1055"/>
      <c r="G87" s="1055"/>
      <c r="H87" s="1055"/>
      <c r="I87" s="1055"/>
      <c r="J87" s="1055"/>
      <c r="K87" s="1055"/>
      <c r="L87" s="1055"/>
      <c r="M87" s="1055"/>
      <c r="N87" s="1055"/>
      <c r="O87" s="1055"/>
      <c r="P87" s="1055"/>
      <c r="Q87" s="1055"/>
      <c r="R87" s="1055"/>
      <c r="S87" s="1071"/>
    </row>
    <row r="88" spans="1:19" ht="15" customHeight="1" x14ac:dyDescent="0.25">
      <c r="A88" s="1055" t="s">
        <v>1197</v>
      </c>
      <c r="B88" s="1055"/>
      <c r="C88" s="1055"/>
      <c r="D88" s="1055"/>
      <c r="E88" s="1055"/>
      <c r="F88" s="1055"/>
      <c r="G88" s="1055"/>
      <c r="H88" s="1055"/>
      <c r="I88" s="1055"/>
      <c r="J88" s="1055"/>
      <c r="K88" s="1055"/>
      <c r="L88" s="1055"/>
      <c r="M88" s="1055"/>
      <c r="N88" s="1055"/>
      <c r="O88" s="1055"/>
      <c r="P88" s="1055"/>
      <c r="Q88" s="1055"/>
      <c r="R88" s="1055"/>
      <c r="S88" s="1071"/>
    </row>
    <row r="89" spans="1:19" ht="15" customHeight="1" x14ac:dyDescent="0.25">
      <c r="A89" s="1055" t="s">
        <v>1198</v>
      </c>
      <c r="B89" s="1055"/>
      <c r="C89" s="1055"/>
      <c r="D89" s="1055"/>
      <c r="E89" s="1055"/>
      <c r="F89" s="1055"/>
      <c r="G89" s="1055"/>
      <c r="H89" s="1055"/>
      <c r="I89" s="1055"/>
      <c r="J89" s="1055"/>
      <c r="K89" s="1055"/>
      <c r="L89" s="1055"/>
      <c r="M89" s="1055"/>
      <c r="N89" s="1055"/>
      <c r="O89" s="1055"/>
      <c r="P89" s="1055"/>
      <c r="Q89" s="1055"/>
      <c r="R89" s="1055"/>
      <c r="S89" s="1071"/>
    </row>
    <row r="90" spans="1:19" ht="15" customHeight="1" x14ac:dyDescent="0.25">
      <c r="A90" s="1526" t="s">
        <v>1199</v>
      </c>
      <c r="B90" s="1526"/>
      <c r="C90" s="1526"/>
      <c r="D90" s="1526"/>
      <c r="E90" s="1526"/>
      <c r="F90" s="1526"/>
      <c r="G90" s="1526"/>
      <c r="H90" s="1526"/>
      <c r="I90" s="1526"/>
      <c r="J90" s="1526"/>
      <c r="K90" s="1526"/>
      <c r="L90" s="1526"/>
      <c r="M90" s="1526"/>
      <c r="N90" s="1526"/>
      <c r="O90" s="1526"/>
      <c r="P90" s="1526"/>
      <c r="Q90" s="1526"/>
      <c r="R90" s="1526"/>
      <c r="S90" s="1527"/>
    </row>
    <row r="91" spans="1:19" ht="33.75" customHeight="1" x14ac:dyDescent="0.25">
      <c r="A91" s="831" t="s">
        <v>41</v>
      </c>
      <c r="B91" s="831"/>
      <c r="C91" s="831"/>
      <c r="D91" s="831" t="s">
        <v>42</v>
      </c>
      <c r="E91" s="831"/>
      <c r="F91" s="831" t="s">
        <v>43</v>
      </c>
      <c r="G91" s="831"/>
      <c r="H91" s="831"/>
      <c r="I91" s="831" t="s">
        <v>44</v>
      </c>
      <c r="J91" s="831"/>
      <c r="K91" s="831" t="s">
        <v>45</v>
      </c>
      <c r="L91" s="1525"/>
      <c r="M91" s="1525"/>
      <c r="N91" s="1525"/>
      <c r="O91" s="841" t="s">
        <v>46</v>
      </c>
      <c r="P91" s="841"/>
      <c r="Q91" s="842"/>
      <c r="R91" s="831" t="s">
        <v>47</v>
      </c>
      <c r="S91" s="831"/>
    </row>
    <row r="92" spans="1:19" ht="28.5" customHeight="1" x14ac:dyDescent="0.25">
      <c r="A92" s="1086" t="s">
        <v>48</v>
      </c>
      <c r="B92" s="1086" t="s">
        <v>49</v>
      </c>
      <c r="C92" s="1086" t="s">
        <v>50</v>
      </c>
      <c r="D92" s="1086" t="s">
        <v>51</v>
      </c>
      <c r="E92" s="1086" t="s">
        <v>52</v>
      </c>
      <c r="F92" s="1086" t="s">
        <v>53</v>
      </c>
      <c r="G92" s="1086"/>
      <c r="H92" s="1086"/>
      <c r="I92" s="1086" t="s">
        <v>54</v>
      </c>
      <c r="J92" s="1086" t="s">
        <v>55</v>
      </c>
      <c r="K92" s="1086" t="s">
        <v>56</v>
      </c>
      <c r="L92" s="1086"/>
      <c r="M92" s="1086" t="s">
        <v>57</v>
      </c>
      <c r="N92" s="1086"/>
      <c r="O92" s="1086" t="s">
        <v>58</v>
      </c>
      <c r="P92" s="1086" t="s">
        <v>59</v>
      </c>
      <c r="Q92" s="1086" t="s">
        <v>60</v>
      </c>
      <c r="R92" s="1086" t="s">
        <v>61</v>
      </c>
      <c r="S92" s="1086" t="s">
        <v>62</v>
      </c>
    </row>
    <row r="93" spans="1:19" ht="63.75" customHeight="1" x14ac:dyDescent="0.25">
      <c r="A93" s="1086"/>
      <c r="B93" s="1086"/>
      <c r="C93" s="1086"/>
      <c r="D93" s="1086"/>
      <c r="E93" s="1086"/>
      <c r="F93" s="152" t="s">
        <v>63</v>
      </c>
      <c r="G93" s="152" t="s">
        <v>64</v>
      </c>
      <c r="H93" s="152" t="s">
        <v>65</v>
      </c>
      <c r="I93" s="1086"/>
      <c r="J93" s="1086"/>
      <c r="K93" s="152" t="s">
        <v>66</v>
      </c>
      <c r="L93" s="152" t="s">
        <v>67</v>
      </c>
      <c r="M93" s="152" t="s">
        <v>68</v>
      </c>
      <c r="N93" s="152" t="s">
        <v>67</v>
      </c>
      <c r="O93" s="1086"/>
      <c r="P93" s="1086"/>
      <c r="Q93" s="1086"/>
      <c r="R93" s="1086"/>
      <c r="S93" s="1086"/>
    </row>
    <row r="94" spans="1:19" ht="15" customHeight="1" x14ac:dyDescent="0.25">
      <c r="A94" s="1343" t="s">
        <v>69</v>
      </c>
      <c r="B94" s="1343"/>
      <c r="C94" s="1343"/>
      <c r="D94" s="1343"/>
      <c r="E94" s="1343"/>
      <c r="F94" s="1343"/>
      <c r="G94" s="1343"/>
      <c r="H94" s="1343"/>
      <c r="I94" s="1343"/>
      <c r="J94" s="1343"/>
      <c r="K94" s="1343"/>
      <c r="L94" s="1343"/>
      <c r="M94" s="1343"/>
      <c r="N94" s="1343"/>
      <c r="O94" s="1343"/>
      <c r="P94" s="1343"/>
      <c r="Q94" s="1343"/>
      <c r="R94" s="1343"/>
      <c r="S94" s="1343"/>
    </row>
    <row r="95" spans="1:19" s="193" customFormat="1" ht="15" customHeight="1" x14ac:dyDescent="0.25">
      <c r="A95" s="154">
        <v>2</v>
      </c>
      <c r="B95" s="154">
        <v>0</v>
      </c>
      <c r="C95" s="154">
        <v>2</v>
      </c>
      <c r="D95" s="154">
        <v>0</v>
      </c>
      <c r="E95" s="154">
        <v>2</v>
      </c>
      <c r="F95" s="154">
        <v>1</v>
      </c>
      <c r="G95" s="154">
        <v>1</v>
      </c>
      <c r="H95" s="154">
        <v>0</v>
      </c>
      <c r="I95" s="154">
        <v>2</v>
      </c>
      <c r="J95" s="154">
        <v>0</v>
      </c>
      <c r="K95" s="154">
        <v>0</v>
      </c>
      <c r="L95" s="154">
        <v>0</v>
      </c>
      <c r="M95" s="154">
        <v>0</v>
      </c>
      <c r="N95" s="154">
        <v>0</v>
      </c>
      <c r="O95" s="154">
        <v>2</v>
      </c>
      <c r="P95" s="154">
        <v>0</v>
      </c>
      <c r="Q95" s="154">
        <v>0</v>
      </c>
      <c r="R95" s="154">
        <v>0</v>
      </c>
      <c r="S95" s="154">
        <v>0</v>
      </c>
    </row>
    <row r="96" spans="1:19" ht="15" customHeight="1" x14ac:dyDescent="0.25">
      <c r="A96" s="1343" t="s">
        <v>70</v>
      </c>
      <c r="B96" s="1343"/>
      <c r="C96" s="1343"/>
      <c r="D96" s="1343"/>
      <c r="E96" s="1343"/>
      <c r="F96" s="1343"/>
      <c r="G96" s="1343"/>
      <c r="H96" s="1343"/>
      <c r="I96" s="1343"/>
      <c r="J96" s="1343"/>
      <c r="K96" s="1343"/>
      <c r="L96" s="1343"/>
      <c r="M96" s="1343"/>
      <c r="N96" s="1343"/>
      <c r="O96" s="1343"/>
      <c r="P96" s="1343"/>
      <c r="Q96" s="1343"/>
      <c r="R96" s="1343"/>
      <c r="S96" s="1343"/>
    </row>
    <row r="97" spans="1:19" s="283" customFormat="1" ht="12.75" x14ac:dyDescent="0.2">
      <c r="A97" s="106">
        <v>2</v>
      </c>
      <c r="B97" s="106">
        <v>0</v>
      </c>
      <c r="C97" s="106">
        <v>2</v>
      </c>
      <c r="D97" s="106">
        <v>0</v>
      </c>
      <c r="E97" s="106">
        <v>2</v>
      </c>
      <c r="F97" s="106">
        <v>1</v>
      </c>
      <c r="G97" s="106">
        <v>1</v>
      </c>
      <c r="H97" s="106">
        <v>0</v>
      </c>
      <c r="I97" s="106">
        <v>2</v>
      </c>
      <c r="J97" s="106">
        <v>0</v>
      </c>
      <c r="K97" s="106">
        <v>0</v>
      </c>
      <c r="L97" s="106">
        <v>0</v>
      </c>
      <c r="M97" s="106">
        <v>0</v>
      </c>
      <c r="N97" s="106">
        <v>0</v>
      </c>
      <c r="O97" s="106">
        <v>2</v>
      </c>
      <c r="P97" s="106">
        <v>0</v>
      </c>
      <c r="Q97" s="106">
        <v>0</v>
      </c>
      <c r="R97" s="106">
        <v>0</v>
      </c>
      <c r="S97" s="106">
        <v>0</v>
      </c>
    </row>
    <row r="98" spans="1:19" ht="15" customHeight="1" x14ac:dyDescent="0.25">
      <c r="A98" s="1343" t="s">
        <v>71</v>
      </c>
      <c r="B98" s="1343"/>
      <c r="C98" s="1343"/>
      <c r="D98" s="1343"/>
      <c r="E98" s="1343"/>
      <c r="F98" s="1343"/>
      <c r="G98" s="1343"/>
      <c r="H98" s="1343"/>
      <c r="I98" s="1343"/>
      <c r="J98" s="1343"/>
      <c r="K98" s="1343"/>
      <c r="L98" s="1343"/>
      <c r="M98" s="1343"/>
      <c r="N98" s="1343"/>
      <c r="O98" s="1343"/>
      <c r="P98" s="1343"/>
      <c r="Q98" s="1343"/>
      <c r="R98" s="1343"/>
      <c r="S98" s="1343"/>
    </row>
    <row r="99" spans="1:19" s="50" customFormat="1" ht="12.75" x14ac:dyDescent="0.2">
      <c r="A99" s="19">
        <v>2</v>
      </c>
      <c r="B99" s="19">
        <v>0</v>
      </c>
      <c r="C99" s="19">
        <v>2</v>
      </c>
      <c r="D99" s="19">
        <v>0</v>
      </c>
      <c r="E99" s="19">
        <v>2</v>
      </c>
      <c r="F99" s="19">
        <v>1</v>
      </c>
      <c r="G99" s="19">
        <v>1</v>
      </c>
      <c r="H99" s="19">
        <v>0</v>
      </c>
      <c r="I99" s="19">
        <v>2</v>
      </c>
      <c r="J99" s="19">
        <v>0</v>
      </c>
      <c r="K99" s="19">
        <v>0</v>
      </c>
      <c r="L99" s="19">
        <v>0</v>
      </c>
      <c r="M99" s="19">
        <v>0</v>
      </c>
      <c r="N99" s="19">
        <v>0</v>
      </c>
      <c r="O99" s="19">
        <v>2</v>
      </c>
      <c r="P99" s="19">
        <v>0</v>
      </c>
      <c r="Q99" s="19">
        <v>0</v>
      </c>
      <c r="R99" s="19">
        <v>0</v>
      </c>
      <c r="S99" s="19">
        <v>0</v>
      </c>
    </row>
    <row r="100" spans="1:19" ht="15" customHeight="1" x14ac:dyDescent="0.25">
      <c r="A100" s="1343" t="s">
        <v>72</v>
      </c>
      <c r="B100" s="1343"/>
      <c r="C100" s="1343"/>
      <c r="D100" s="1343"/>
      <c r="E100" s="1343"/>
      <c r="F100" s="1343"/>
      <c r="G100" s="1343"/>
      <c r="H100" s="1343"/>
      <c r="I100" s="1343"/>
      <c r="J100" s="1343"/>
      <c r="K100" s="1343"/>
      <c r="L100" s="1343"/>
      <c r="M100" s="1343"/>
      <c r="N100" s="1343"/>
      <c r="O100" s="1343"/>
      <c r="P100" s="1343"/>
      <c r="Q100" s="1343"/>
      <c r="R100" s="1343"/>
      <c r="S100" s="1343"/>
    </row>
    <row r="101" spans="1:19" s="550" customFormat="1" ht="12.75" x14ac:dyDescent="0.2">
      <c r="A101" s="19">
        <v>2</v>
      </c>
      <c r="B101" s="19">
        <v>0</v>
      </c>
      <c r="C101" s="19">
        <v>2</v>
      </c>
      <c r="D101" s="19">
        <v>0</v>
      </c>
      <c r="E101" s="19">
        <v>2</v>
      </c>
      <c r="F101" s="19">
        <v>1</v>
      </c>
      <c r="G101" s="19">
        <v>1</v>
      </c>
      <c r="H101" s="19">
        <v>0</v>
      </c>
      <c r="I101" s="19">
        <v>2</v>
      </c>
      <c r="J101" s="19">
        <v>0</v>
      </c>
      <c r="K101" s="19">
        <v>0</v>
      </c>
      <c r="L101" s="19">
        <v>0</v>
      </c>
      <c r="M101" s="19">
        <v>0</v>
      </c>
      <c r="N101" s="19">
        <v>0</v>
      </c>
      <c r="O101" s="19">
        <v>2</v>
      </c>
      <c r="P101" s="19">
        <v>0</v>
      </c>
      <c r="Q101" s="19">
        <v>0</v>
      </c>
      <c r="R101" s="19">
        <v>0</v>
      </c>
      <c r="S101" s="19">
        <v>0</v>
      </c>
    </row>
    <row r="102" spans="1:19" ht="15" customHeight="1" x14ac:dyDescent="0.25">
      <c r="A102" s="1343" t="s">
        <v>73</v>
      </c>
      <c r="B102" s="1343"/>
      <c r="C102" s="1343"/>
      <c r="D102" s="1343"/>
      <c r="E102" s="1343"/>
      <c r="F102" s="1343"/>
      <c r="G102" s="1343"/>
      <c r="H102" s="1343"/>
      <c r="I102" s="1343"/>
      <c r="J102" s="1343"/>
      <c r="K102" s="1343"/>
      <c r="L102" s="1343"/>
      <c r="M102" s="1343"/>
      <c r="N102" s="1343"/>
      <c r="O102" s="1343"/>
      <c r="P102" s="1343"/>
      <c r="Q102" s="1343"/>
      <c r="R102" s="1343"/>
      <c r="S102" s="1343"/>
    </row>
    <row r="103" spans="1:19" s="588" customFormat="1" ht="12.75" x14ac:dyDescent="0.2">
      <c r="A103" s="19">
        <v>2</v>
      </c>
      <c r="B103" s="19">
        <v>0</v>
      </c>
      <c r="C103" s="19">
        <v>2</v>
      </c>
      <c r="D103" s="19">
        <v>0</v>
      </c>
      <c r="E103" s="19">
        <v>2</v>
      </c>
      <c r="F103" s="19">
        <v>1</v>
      </c>
      <c r="G103" s="19">
        <v>1</v>
      </c>
      <c r="H103" s="19">
        <v>0</v>
      </c>
      <c r="I103" s="19">
        <v>2</v>
      </c>
      <c r="J103" s="19">
        <v>0</v>
      </c>
      <c r="K103" s="19">
        <v>0</v>
      </c>
      <c r="L103" s="19">
        <v>0</v>
      </c>
      <c r="M103" s="19">
        <v>0</v>
      </c>
      <c r="N103" s="19">
        <v>0</v>
      </c>
      <c r="O103" s="19">
        <v>2</v>
      </c>
      <c r="P103" s="19">
        <v>0</v>
      </c>
      <c r="Q103" s="19">
        <v>0</v>
      </c>
      <c r="R103" s="19">
        <v>0</v>
      </c>
      <c r="S103" s="19">
        <v>0</v>
      </c>
    </row>
    <row r="104" spans="1:19" ht="15" customHeight="1" x14ac:dyDescent="0.25">
      <c r="A104" s="1343" t="s">
        <v>74</v>
      </c>
      <c r="B104" s="1343"/>
      <c r="C104" s="1343"/>
      <c r="D104" s="1343"/>
      <c r="E104" s="1343"/>
      <c r="F104" s="1343"/>
      <c r="G104" s="1343"/>
      <c r="H104" s="1343"/>
      <c r="I104" s="1343"/>
      <c r="J104" s="1343"/>
      <c r="K104" s="1343"/>
      <c r="L104" s="1343"/>
      <c r="M104" s="1343"/>
      <c r="N104" s="1343"/>
      <c r="O104" s="1343"/>
      <c r="P104" s="1343"/>
      <c r="Q104" s="1343"/>
      <c r="R104" s="1343"/>
      <c r="S104" s="1343"/>
    </row>
    <row r="105" spans="1:19" s="639" customFormat="1" ht="12.75" x14ac:dyDescent="0.2">
      <c r="A105" s="19">
        <v>2</v>
      </c>
      <c r="B105" s="19">
        <v>0</v>
      </c>
      <c r="C105" s="19">
        <v>2</v>
      </c>
      <c r="D105" s="19">
        <v>0</v>
      </c>
      <c r="E105" s="19">
        <v>2</v>
      </c>
      <c r="F105" s="19">
        <v>1</v>
      </c>
      <c r="G105" s="19">
        <v>1</v>
      </c>
      <c r="H105" s="19">
        <v>0</v>
      </c>
      <c r="I105" s="19">
        <v>2</v>
      </c>
      <c r="J105" s="19">
        <v>0</v>
      </c>
      <c r="K105" s="19">
        <v>0</v>
      </c>
      <c r="L105" s="19">
        <v>0</v>
      </c>
      <c r="M105" s="19">
        <v>0</v>
      </c>
      <c r="N105" s="19">
        <v>0</v>
      </c>
      <c r="O105" s="19">
        <v>2</v>
      </c>
      <c r="P105" s="19">
        <v>0</v>
      </c>
      <c r="Q105" s="19">
        <v>0</v>
      </c>
      <c r="R105" s="19">
        <v>0</v>
      </c>
      <c r="S105" s="19">
        <v>0</v>
      </c>
    </row>
    <row r="106" spans="1:19" ht="15" customHeight="1" x14ac:dyDescent="0.25">
      <c r="A106" s="1343" t="s">
        <v>75</v>
      </c>
      <c r="B106" s="1343"/>
      <c r="C106" s="1343"/>
      <c r="D106" s="1343"/>
      <c r="E106" s="1343"/>
      <c r="F106" s="1343"/>
      <c r="G106" s="1343"/>
      <c r="H106" s="1343"/>
      <c r="I106" s="1343"/>
      <c r="J106" s="1343"/>
      <c r="K106" s="1343"/>
      <c r="L106" s="1343"/>
      <c r="M106" s="1343"/>
      <c r="N106" s="1343"/>
      <c r="O106" s="1343"/>
      <c r="P106" s="1343"/>
      <c r="Q106" s="1343"/>
      <c r="R106" s="1343"/>
      <c r="S106" s="1343"/>
    </row>
    <row r="107" spans="1:19" s="649" customFormat="1" ht="12.75" x14ac:dyDescent="0.2">
      <c r="A107" s="19">
        <v>2</v>
      </c>
      <c r="B107" s="19">
        <v>0</v>
      </c>
      <c r="C107" s="19">
        <v>2</v>
      </c>
      <c r="D107" s="19">
        <v>0</v>
      </c>
      <c r="E107" s="19">
        <v>2</v>
      </c>
      <c r="F107" s="19">
        <v>1</v>
      </c>
      <c r="G107" s="19">
        <v>1</v>
      </c>
      <c r="H107" s="19">
        <v>0</v>
      </c>
      <c r="I107" s="19">
        <v>2</v>
      </c>
      <c r="J107" s="19">
        <v>0</v>
      </c>
      <c r="K107" s="19">
        <v>0</v>
      </c>
      <c r="L107" s="19">
        <v>0</v>
      </c>
      <c r="M107" s="19">
        <v>0</v>
      </c>
      <c r="N107" s="19">
        <v>0</v>
      </c>
      <c r="O107" s="19">
        <v>2</v>
      </c>
      <c r="P107" s="19">
        <v>0</v>
      </c>
      <c r="Q107" s="19">
        <v>0</v>
      </c>
      <c r="R107" s="19">
        <v>0</v>
      </c>
      <c r="S107" s="19">
        <v>0</v>
      </c>
    </row>
    <row r="108" spans="1:19" ht="15" customHeight="1" x14ac:dyDescent="0.25">
      <c r="A108" s="1343" t="s">
        <v>1200</v>
      </c>
      <c r="B108" s="1343"/>
      <c r="C108" s="1343"/>
      <c r="D108" s="1343"/>
      <c r="E108" s="1343"/>
      <c r="F108" s="1343"/>
      <c r="G108" s="1343"/>
      <c r="H108" s="1343"/>
      <c r="I108" s="1343"/>
      <c r="J108" s="1343"/>
      <c r="K108" s="1343"/>
      <c r="L108" s="1343"/>
      <c r="M108" s="1343"/>
      <c r="N108" s="1343"/>
      <c r="O108" s="1343"/>
      <c r="P108" s="1343"/>
      <c r="Q108" s="1343"/>
      <c r="R108" s="1343"/>
      <c r="S108" s="1343"/>
    </row>
    <row r="109" spans="1:19" s="716" customFormat="1" ht="12.75" x14ac:dyDescent="0.2">
      <c r="A109" s="19">
        <v>2</v>
      </c>
      <c r="B109" s="19">
        <v>0</v>
      </c>
      <c r="C109" s="19">
        <v>2</v>
      </c>
      <c r="D109" s="19">
        <v>0</v>
      </c>
      <c r="E109" s="19">
        <v>2</v>
      </c>
      <c r="F109" s="19">
        <v>1</v>
      </c>
      <c r="G109" s="19">
        <v>1</v>
      </c>
      <c r="H109" s="19">
        <v>0</v>
      </c>
      <c r="I109" s="19">
        <v>2</v>
      </c>
      <c r="J109" s="19">
        <v>0</v>
      </c>
      <c r="K109" s="19">
        <v>0</v>
      </c>
      <c r="L109" s="19">
        <v>0</v>
      </c>
      <c r="M109" s="19">
        <v>0</v>
      </c>
      <c r="N109" s="19">
        <v>0</v>
      </c>
      <c r="O109" s="19">
        <v>2</v>
      </c>
      <c r="P109" s="19">
        <v>0</v>
      </c>
      <c r="Q109" s="19">
        <v>0</v>
      </c>
      <c r="R109" s="19">
        <v>0</v>
      </c>
      <c r="S109" s="19">
        <v>0</v>
      </c>
    </row>
    <row r="110" spans="1:19" ht="15" customHeight="1" x14ac:dyDescent="0.25">
      <c r="A110" s="1343" t="s">
        <v>77</v>
      </c>
      <c r="B110" s="1343"/>
      <c r="C110" s="1343"/>
      <c r="D110" s="1343"/>
      <c r="E110" s="1343"/>
      <c r="F110" s="1343"/>
      <c r="G110" s="1343"/>
      <c r="H110" s="1343"/>
      <c r="I110" s="1343"/>
      <c r="J110" s="1343"/>
      <c r="K110" s="1343"/>
      <c r="L110" s="1343"/>
      <c r="M110" s="1343"/>
      <c r="N110" s="1343"/>
      <c r="O110" s="1343"/>
      <c r="P110" s="1343"/>
      <c r="Q110" s="1343"/>
      <c r="R110" s="1343"/>
      <c r="S110" s="1343"/>
    </row>
    <row r="111" spans="1:19" s="111" customFormat="1" ht="12.75" x14ac:dyDescent="0.25">
      <c r="A111" s="741">
        <v>2</v>
      </c>
      <c r="B111" s="741">
        <v>0</v>
      </c>
      <c r="C111" s="741">
        <v>2</v>
      </c>
      <c r="D111" s="741">
        <v>0</v>
      </c>
      <c r="E111" s="741">
        <v>2</v>
      </c>
      <c r="F111" s="741">
        <v>1</v>
      </c>
      <c r="G111" s="741">
        <v>1</v>
      </c>
      <c r="H111" s="741">
        <v>0</v>
      </c>
      <c r="I111" s="741">
        <v>2</v>
      </c>
      <c r="J111" s="741">
        <v>0</v>
      </c>
      <c r="K111" s="741">
        <v>0</v>
      </c>
      <c r="L111" s="741">
        <v>0</v>
      </c>
      <c r="M111" s="741">
        <v>0</v>
      </c>
      <c r="N111" s="741">
        <v>0</v>
      </c>
      <c r="O111" s="741">
        <v>2</v>
      </c>
      <c r="P111" s="741">
        <v>0</v>
      </c>
      <c r="Q111" s="741">
        <v>0</v>
      </c>
      <c r="R111" s="741">
        <v>0</v>
      </c>
      <c r="S111" s="741">
        <v>0</v>
      </c>
    </row>
    <row r="112" spans="1:19" ht="15" customHeight="1" x14ac:dyDescent="0.25">
      <c r="A112" s="1343" t="s">
        <v>78</v>
      </c>
      <c r="B112" s="1343"/>
      <c r="C112" s="1343"/>
      <c r="D112" s="1343"/>
      <c r="E112" s="1343"/>
      <c r="F112" s="1343"/>
      <c r="G112" s="1343"/>
      <c r="H112" s="1343"/>
      <c r="I112" s="1343"/>
      <c r="J112" s="1343"/>
      <c r="K112" s="1343"/>
      <c r="L112" s="1343"/>
      <c r="M112" s="1343"/>
      <c r="N112" s="1343"/>
      <c r="O112" s="1343"/>
      <c r="P112" s="1343"/>
      <c r="Q112" s="1343"/>
      <c r="R112" s="1343"/>
      <c r="S112" s="1343"/>
    </row>
    <row r="113" spans="1:19" s="111" customFormat="1" ht="12.75" x14ac:dyDescent="0.25">
      <c r="A113" s="777">
        <v>2</v>
      </c>
      <c r="B113" s="777">
        <v>0</v>
      </c>
      <c r="C113" s="777">
        <v>2</v>
      </c>
      <c r="D113" s="777">
        <v>0</v>
      </c>
      <c r="E113" s="777">
        <v>2</v>
      </c>
      <c r="F113" s="777">
        <v>1</v>
      </c>
      <c r="G113" s="777">
        <v>1</v>
      </c>
      <c r="H113" s="777">
        <v>0</v>
      </c>
      <c r="I113" s="777">
        <v>2</v>
      </c>
      <c r="J113" s="777">
        <v>0</v>
      </c>
      <c r="K113" s="777">
        <v>0</v>
      </c>
      <c r="L113" s="777">
        <v>0</v>
      </c>
      <c r="M113" s="777">
        <v>0</v>
      </c>
      <c r="N113" s="777">
        <v>0</v>
      </c>
      <c r="O113" s="777">
        <v>2</v>
      </c>
      <c r="P113" s="777">
        <v>0</v>
      </c>
      <c r="Q113" s="777">
        <v>0</v>
      </c>
      <c r="R113" s="777">
        <v>0</v>
      </c>
      <c r="S113" s="777">
        <v>0</v>
      </c>
    </row>
    <row r="114" spans="1:19" ht="15" customHeight="1" x14ac:dyDescent="0.25">
      <c r="A114" s="1343" t="s">
        <v>79</v>
      </c>
      <c r="B114" s="1343"/>
      <c r="C114" s="1343"/>
      <c r="D114" s="1343"/>
      <c r="E114" s="1343"/>
      <c r="F114" s="1343"/>
      <c r="G114" s="1343"/>
      <c r="H114" s="1343"/>
      <c r="I114" s="1343"/>
      <c r="J114" s="1343"/>
      <c r="K114" s="1343"/>
      <c r="L114" s="1343"/>
      <c r="M114" s="1343"/>
      <c r="N114" s="1343"/>
      <c r="O114" s="1343"/>
      <c r="P114" s="1343"/>
      <c r="Q114" s="1343"/>
      <c r="R114" s="1343"/>
      <c r="S114" s="1343"/>
    </row>
    <row r="115" spans="1:19" s="806" customFormat="1" ht="12.75" x14ac:dyDescent="0.2">
      <c r="A115" s="19">
        <v>2</v>
      </c>
      <c r="B115" s="19">
        <v>0</v>
      </c>
      <c r="C115" s="19">
        <v>2</v>
      </c>
      <c r="D115" s="19">
        <v>0</v>
      </c>
      <c r="E115" s="19">
        <v>2</v>
      </c>
      <c r="F115" s="19">
        <v>1</v>
      </c>
      <c r="G115" s="19">
        <v>1</v>
      </c>
      <c r="H115" s="19">
        <v>0</v>
      </c>
      <c r="I115" s="19">
        <v>2</v>
      </c>
      <c r="J115" s="19">
        <v>0</v>
      </c>
      <c r="K115" s="19">
        <v>0</v>
      </c>
      <c r="L115" s="19">
        <v>0</v>
      </c>
      <c r="M115" s="19">
        <v>0</v>
      </c>
      <c r="N115" s="19">
        <v>0</v>
      </c>
      <c r="O115" s="19">
        <v>2</v>
      </c>
      <c r="P115" s="19">
        <v>0</v>
      </c>
      <c r="Q115" s="19">
        <v>0</v>
      </c>
      <c r="R115" s="19">
        <v>0</v>
      </c>
      <c r="S115" s="19">
        <v>0</v>
      </c>
    </row>
    <row r="116" spans="1:19" ht="15" customHeight="1" x14ac:dyDescent="0.25">
      <c r="A116" s="1343" t="s">
        <v>80</v>
      </c>
      <c r="B116" s="1343"/>
      <c r="C116" s="1343"/>
      <c r="D116" s="1343"/>
      <c r="E116" s="1343"/>
      <c r="F116" s="1343"/>
      <c r="G116" s="1343"/>
      <c r="H116" s="1343"/>
      <c r="I116" s="1343"/>
      <c r="J116" s="1343"/>
      <c r="K116" s="1343"/>
      <c r="L116" s="1343"/>
      <c r="M116" s="1343"/>
      <c r="N116" s="1343"/>
      <c r="O116" s="1343"/>
      <c r="P116" s="1343"/>
      <c r="Q116" s="1343"/>
      <c r="R116" s="1343"/>
      <c r="S116" s="1343"/>
    </row>
    <row r="117" spans="1:19" s="111" customFormat="1" ht="12.75" x14ac:dyDescent="0.25">
      <c r="A117" s="817">
        <v>2</v>
      </c>
      <c r="B117" s="817">
        <v>0</v>
      </c>
      <c r="C117" s="817">
        <v>2</v>
      </c>
      <c r="D117" s="817">
        <v>0</v>
      </c>
      <c r="E117" s="817">
        <v>2</v>
      </c>
      <c r="F117" s="817">
        <v>1</v>
      </c>
      <c r="G117" s="817">
        <v>1</v>
      </c>
      <c r="H117" s="817">
        <v>0</v>
      </c>
      <c r="I117" s="817">
        <v>2</v>
      </c>
      <c r="J117" s="817">
        <v>0</v>
      </c>
      <c r="K117" s="817">
        <v>0</v>
      </c>
      <c r="L117" s="817">
        <v>0</v>
      </c>
      <c r="M117" s="817">
        <v>0</v>
      </c>
      <c r="N117" s="817">
        <v>0</v>
      </c>
      <c r="O117" s="817">
        <v>2</v>
      </c>
      <c r="P117" s="817">
        <v>0</v>
      </c>
      <c r="Q117" s="817">
        <v>0</v>
      </c>
      <c r="R117" s="817">
        <v>0</v>
      </c>
      <c r="S117" s="817">
        <v>0</v>
      </c>
    </row>
    <row r="118" spans="1:19" ht="15" customHeight="1" x14ac:dyDescent="0.25">
      <c r="A118" s="1088" t="s">
        <v>181</v>
      </c>
      <c r="B118" s="1088"/>
      <c r="C118" s="1088"/>
      <c r="D118" s="1088"/>
      <c r="E118" s="1088"/>
      <c r="F118" s="1088"/>
      <c r="G118" s="1088"/>
      <c r="H118" s="1088"/>
      <c r="I118" s="1088"/>
      <c r="J118" s="1088"/>
      <c r="K118" s="1088"/>
      <c r="L118" s="1088"/>
      <c r="M118" s="1088"/>
      <c r="N118" s="1088"/>
      <c r="O118" s="1088"/>
      <c r="P118" s="1088"/>
      <c r="Q118" s="1088"/>
      <c r="R118" s="1088"/>
      <c r="S118" s="1088"/>
    </row>
    <row r="119" spans="1:19" s="295" customFormat="1" ht="12.75" x14ac:dyDescent="0.2">
      <c r="A119" s="375">
        <f>SUM(A117,A115,A113,A111,A109,A107,A105,A103,A101,A99,A97,A95)</f>
        <v>24</v>
      </c>
      <c r="B119" s="435">
        <f t="shared" ref="B119:S119" si="2">SUM(B117,B115,B113,B111,B109,B107,B105,B103,B101,B99,B97,B95)</f>
        <v>0</v>
      </c>
      <c r="C119" s="435">
        <f t="shared" si="2"/>
        <v>24</v>
      </c>
      <c r="D119" s="435">
        <f t="shared" si="2"/>
        <v>0</v>
      </c>
      <c r="E119" s="435">
        <f t="shared" si="2"/>
        <v>24</v>
      </c>
      <c r="F119" s="435">
        <f t="shared" si="2"/>
        <v>12</v>
      </c>
      <c r="G119" s="435">
        <f t="shared" si="2"/>
        <v>12</v>
      </c>
      <c r="H119" s="435">
        <f t="shared" si="2"/>
        <v>0</v>
      </c>
      <c r="I119" s="435">
        <f t="shared" si="2"/>
        <v>24</v>
      </c>
      <c r="J119" s="435">
        <f t="shared" si="2"/>
        <v>0</v>
      </c>
      <c r="K119" s="435">
        <f t="shared" si="2"/>
        <v>0</v>
      </c>
      <c r="L119" s="435">
        <f t="shared" si="2"/>
        <v>0</v>
      </c>
      <c r="M119" s="435">
        <f t="shared" si="2"/>
        <v>0</v>
      </c>
      <c r="N119" s="435">
        <f t="shared" si="2"/>
        <v>0</v>
      </c>
      <c r="O119" s="435">
        <f t="shared" si="2"/>
        <v>24</v>
      </c>
      <c r="P119" s="435">
        <f t="shared" si="2"/>
        <v>0</v>
      </c>
      <c r="Q119" s="435">
        <f t="shared" si="2"/>
        <v>0</v>
      </c>
      <c r="R119" s="435">
        <f t="shared" si="2"/>
        <v>0</v>
      </c>
      <c r="S119" s="435">
        <f t="shared" si="2"/>
        <v>0</v>
      </c>
    </row>
    <row r="120" spans="1:19" ht="15" customHeight="1" x14ac:dyDescent="0.25">
      <c r="A120" s="1530"/>
      <c r="B120" s="1530"/>
      <c r="C120" s="1530"/>
      <c r="D120" s="1530"/>
      <c r="E120" s="1530"/>
      <c r="F120" s="1530"/>
      <c r="G120" s="1530"/>
      <c r="H120" s="1530"/>
      <c r="I120" s="1530"/>
      <c r="J120" s="1530"/>
      <c r="K120" s="1530"/>
      <c r="L120" s="1530"/>
      <c r="M120" s="1530"/>
      <c r="N120" s="1530"/>
      <c r="O120" s="1530"/>
      <c r="P120" s="1530"/>
      <c r="Q120" s="1530"/>
      <c r="R120" s="1530"/>
      <c r="S120" s="1530"/>
    </row>
    <row r="121" spans="1:19" ht="24" customHeight="1" x14ac:dyDescent="0.25">
      <c r="A121" s="1528" t="s">
        <v>1482</v>
      </c>
      <c r="B121" s="1528"/>
      <c r="C121" s="1528"/>
      <c r="D121" s="1528"/>
      <c r="E121" s="1528"/>
      <c r="F121" s="1528"/>
      <c r="G121" s="1528"/>
      <c r="H121" s="1528"/>
      <c r="I121" s="1528"/>
      <c r="J121" s="1528"/>
      <c r="K121" s="1528"/>
      <c r="L121" s="1528"/>
      <c r="M121" s="1528"/>
      <c r="N121" s="1528"/>
      <c r="O121" s="1528"/>
      <c r="P121" s="1528"/>
      <c r="Q121" s="1528"/>
      <c r="R121" s="1528"/>
      <c r="S121" s="1529"/>
    </row>
    <row r="122" spans="1:19" ht="15" customHeight="1" x14ac:dyDescent="0.25">
      <c r="A122" s="1066" t="s">
        <v>1179</v>
      </c>
      <c r="B122" s="1066"/>
      <c r="C122" s="1066"/>
      <c r="D122" s="1066"/>
      <c r="E122" s="1066"/>
      <c r="F122" s="1066"/>
      <c r="G122" s="1066"/>
      <c r="H122" s="1066"/>
      <c r="I122" s="1066"/>
      <c r="J122" s="1066"/>
      <c r="K122" s="1066"/>
      <c r="L122" s="1066"/>
      <c r="M122" s="1066"/>
      <c r="N122" s="1066"/>
      <c r="O122" s="1066"/>
      <c r="P122" s="1066"/>
      <c r="Q122" s="1066"/>
      <c r="R122" s="1066"/>
      <c r="S122" s="1067"/>
    </row>
    <row r="123" spans="1:19" ht="15" customHeight="1" x14ac:dyDescent="0.25">
      <c r="A123" s="1055" t="s">
        <v>83</v>
      </c>
      <c r="B123" s="1055"/>
      <c r="C123" s="1055"/>
      <c r="D123" s="1055"/>
      <c r="E123" s="1055"/>
      <c r="F123" s="1055"/>
      <c r="G123" s="1055"/>
      <c r="H123" s="1055"/>
      <c r="I123" s="1055"/>
      <c r="J123" s="1055"/>
      <c r="K123" s="1055"/>
      <c r="L123" s="1055"/>
      <c r="M123" s="1055"/>
      <c r="N123" s="1055"/>
      <c r="O123" s="1055"/>
      <c r="P123" s="1055"/>
      <c r="Q123" s="1055"/>
      <c r="R123" s="1055"/>
      <c r="S123" s="1071"/>
    </row>
    <row r="124" spans="1:19" ht="15" customHeight="1" x14ac:dyDescent="0.25">
      <c r="A124" s="1055" t="s">
        <v>538</v>
      </c>
      <c r="B124" s="1055"/>
      <c r="C124" s="1055"/>
      <c r="D124" s="1055"/>
      <c r="E124" s="1055"/>
      <c r="F124" s="1055"/>
      <c r="G124" s="1055"/>
      <c r="H124" s="1055"/>
      <c r="I124" s="1055"/>
      <c r="J124" s="1055"/>
      <c r="K124" s="1055"/>
      <c r="L124" s="1055"/>
      <c r="M124" s="1055"/>
      <c r="N124" s="1055"/>
      <c r="O124" s="1055"/>
      <c r="P124" s="1055"/>
      <c r="Q124" s="1055"/>
      <c r="R124" s="1055"/>
      <c r="S124" s="1071"/>
    </row>
    <row r="125" spans="1:19" ht="15" customHeight="1" x14ac:dyDescent="0.25">
      <c r="A125" s="1055" t="s">
        <v>1201</v>
      </c>
      <c r="B125" s="1055"/>
      <c r="C125" s="1055"/>
      <c r="D125" s="1055"/>
      <c r="E125" s="1055"/>
      <c r="F125" s="1055"/>
      <c r="G125" s="1055"/>
      <c r="H125" s="1055"/>
      <c r="I125" s="1055"/>
      <c r="J125" s="1055"/>
      <c r="K125" s="1055"/>
      <c r="L125" s="1055"/>
      <c r="M125" s="1055"/>
      <c r="N125" s="1055"/>
      <c r="O125" s="1055"/>
      <c r="P125" s="1055"/>
      <c r="Q125" s="1055"/>
      <c r="R125" s="1055"/>
      <c r="S125" s="1071"/>
    </row>
    <row r="126" spans="1:19" ht="15" customHeight="1" x14ac:dyDescent="0.25">
      <c r="A126" s="1055" t="s">
        <v>1202</v>
      </c>
      <c r="B126" s="1055"/>
      <c r="C126" s="1055"/>
      <c r="D126" s="1055"/>
      <c r="E126" s="1055"/>
      <c r="F126" s="1055"/>
      <c r="G126" s="1055"/>
      <c r="H126" s="1055"/>
      <c r="I126" s="1055"/>
      <c r="J126" s="1055"/>
      <c r="K126" s="1055"/>
      <c r="L126" s="1055"/>
      <c r="M126" s="1055"/>
      <c r="N126" s="1055"/>
      <c r="O126" s="1055"/>
      <c r="P126" s="1055"/>
      <c r="Q126" s="1055"/>
      <c r="R126" s="1055"/>
      <c r="S126" s="1071"/>
    </row>
    <row r="127" spans="1:19" ht="15" customHeight="1" x14ac:dyDescent="0.25">
      <c r="A127" s="1055" t="s">
        <v>1203</v>
      </c>
      <c r="B127" s="1055"/>
      <c r="C127" s="1055"/>
      <c r="D127" s="1055"/>
      <c r="E127" s="1055"/>
      <c r="F127" s="1055"/>
      <c r="G127" s="1055"/>
      <c r="H127" s="1055"/>
      <c r="I127" s="1055"/>
      <c r="J127" s="1055"/>
      <c r="K127" s="1055"/>
      <c r="L127" s="1055"/>
      <c r="M127" s="1055"/>
      <c r="N127" s="1055"/>
      <c r="O127" s="1055"/>
      <c r="P127" s="1055"/>
      <c r="Q127" s="1055"/>
      <c r="R127" s="1055"/>
      <c r="S127" s="1071"/>
    </row>
    <row r="128" spans="1:19" ht="15" customHeight="1" x14ac:dyDescent="0.25">
      <c r="A128" s="1055" t="s">
        <v>1204</v>
      </c>
      <c r="B128" s="1055"/>
      <c r="C128" s="1055"/>
      <c r="D128" s="1055"/>
      <c r="E128" s="1055"/>
      <c r="F128" s="1055"/>
      <c r="G128" s="1055"/>
      <c r="H128" s="1055"/>
      <c r="I128" s="1055"/>
      <c r="J128" s="1055"/>
      <c r="K128" s="1055"/>
      <c r="L128" s="1055"/>
      <c r="M128" s="1055"/>
      <c r="N128" s="1055"/>
      <c r="O128" s="1055"/>
      <c r="P128" s="1055"/>
      <c r="Q128" s="1055"/>
      <c r="R128" s="1055"/>
      <c r="S128" s="1071"/>
    </row>
    <row r="129" spans="1:19" ht="15" customHeight="1" x14ac:dyDescent="0.25">
      <c r="A129" s="1055" t="s">
        <v>1205</v>
      </c>
      <c r="B129" s="1055"/>
      <c r="C129" s="1055"/>
      <c r="D129" s="1055"/>
      <c r="E129" s="1055"/>
      <c r="F129" s="1055"/>
      <c r="G129" s="1055"/>
      <c r="H129" s="1055"/>
      <c r="I129" s="1055"/>
      <c r="J129" s="1055"/>
      <c r="K129" s="1055"/>
      <c r="L129" s="1055"/>
      <c r="M129" s="1055"/>
      <c r="N129" s="1055"/>
      <c r="O129" s="1055"/>
      <c r="P129" s="1055"/>
      <c r="Q129" s="1055"/>
      <c r="R129" s="1055"/>
      <c r="S129" s="1071"/>
    </row>
    <row r="130" spans="1:19" ht="15" customHeight="1" x14ac:dyDescent="0.25">
      <c r="A130" s="1341" t="s">
        <v>1206</v>
      </c>
      <c r="B130" s="1341"/>
      <c r="C130" s="1341"/>
      <c r="D130" s="1341"/>
      <c r="E130" s="1341"/>
      <c r="F130" s="1341"/>
      <c r="G130" s="1341"/>
      <c r="H130" s="1341"/>
      <c r="I130" s="1341"/>
      <c r="J130" s="1341"/>
      <c r="K130" s="1341"/>
      <c r="L130" s="1341"/>
      <c r="M130" s="1341"/>
      <c r="N130" s="1341"/>
      <c r="O130" s="1341"/>
      <c r="P130" s="1341"/>
      <c r="Q130" s="1341"/>
      <c r="R130" s="1341"/>
      <c r="S130" s="1342"/>
    </row>
    <row r="131" spans="1:19" ht="36" customHeight="1" x14ac:dyDescent="0.25">
      <c r="A131" s="831" t="s">
        <v>41</v>
      </c>
      <c r="B131" s="831"/>
      <c r="C131" s="831"/>
      <c r="D131" s="831" t="s">
        <v>42</v>
      </c>
      <c r="E131" s="831"/>
      <c r="F131" s="831" t="s">
        <v>43</v>
      </c>
      <c r="G131" s="831"/>
      <c r="H131" s="831"/>
      <c r="I131" s="831" t="s">
        <v>44</v>
      </c>
      <c r="J131" s="831"/>
      <c r="K131" s="831" t="s">
        <v>45</v>
      </c>
      <c r="L131" s="1525"/>
      <c r="M131" s="1525"/>
      <c r="N131" s="1525"/>
      <c r="O131" s="841" t="s">
        <v>46</v>
      </c>
      <c r="P131" s="841"/>
      <c r="Q131" s="842"/>
      <c r="R131" s="831" t="s">
        <v>47</v>
      </c>
      <c r="S131" s="831"/>
    </row>
    <row r="132" spans="1:19" ht="33.75" customHeight="1" x14ac:dyDescent="0.25">
      <c r="A132" s="1086" t="s">
        <v>48</v>
      </c>
      <c r="B132" s="1086" t="s">
        <v>49</v>
      </c>
      <c r="C132" s="1086" t="s">
        <v>50</v>
      </c>
      <c r="D132" s="1086" t="s">
        <v>51</v>
      </c>
      <c r="E132" s="1086" t="s">
        <v>52</v>
      </c>
      <c r="F132" s="1086" t="s">
        <v>53</v>
      </c>
      <c r="G132" s="1086"/>
      <c r="H132" s="1086"/>
      <c r="I132" s="1086" t="s">
        <v>54</v>
      </c>
      <c r="J132" s="1086" t="s">
        <v>55</v>
      </c>
      <c r="K132" s="1086" t="s">
        <v>56</v>
      </c>
      <c r="L132" s="1086"/>
      <c r="M132" s="1086" t="s">
        <v>57</v>
      </c>
      <c r="N132" s="1086"/>
      <c r="O132" s="1086" t="s">
        <v>58</v>
      </c>
      <c r="P132" s="1086" t="s">
        <v>59</v>
      </c>
      <c r="Q132" s="1086" t="s">
        <v>60</v>
      </c>
      <c r="R132" s="1086" t="s">
        <v>61</v>
      </c>
      <c r="S132" s="1086" t="s">
        <v>62</v>
      </c>
    </row>
    <row r="133" spans="1:19" ht="56.25" customHeight="1" x14ac:dyDescent="0.25">
      <c r="A133" s="1086"/>
      <c r="B133" s="1086"/>
      <c r="C133" s="1086"/>
      <c r="D133" s="1086"/>
      <c r="E133" s="1086"/>
      <c r="F133" s="152" t="s">
        <v>63</v>
      </c>
      <c r="G133" s="152" t="s">
        <v>64</v>
      </c>
      <c r="H133" s="152" t="s">
        <v>65</v>
      </c>
      <c r="I133" s="1086"/>
      <c r="J133" s="1086"/>
      <c r="K133" s="152" t="s">
        <v>66</v>
      </c>
      <c r="L133" s="152" t="s">
        <v>67</v>
      </c>
      <c r="M133" s="152" t="s">
        <v>68</v>
      </c>
      <c r="N133" s="152" t="s">
        <v>67</v>
      </c>
      <c r="O133" s="1086"/>
      <c r="P133" s="1086"/>
      <c r="Q133" s="1086"/>
      <c r="R133" s="1086"/>
      <c r="S133" s="1086"/>
    </row>
    <row r="134" spans="1:19" ht="15" customHeight="1" x14ac:dyDescent="0.25">
      <c r="A134" s="1343" t="s">
        <v>69</v>
      </c>
      <c r="B134" s="1343"/>
      <c r="C134" s="1343"/>
      <c r="D134" s="1343"/>
      <c r="E134" s="1343"/>
      <c r="F134" s="1343"/>
      <c r="G134" s="1343"/>
      <c r="H134" s="1343"/>
      <c r="I134" s="1343"/>
      <c r="J134" s="1343"/>
      <c r="K134" s="1343"/>
      <c r="L134" s="1343"/>
      <c r="M134" s="1343"/>
      <c r="N134" s="1343"/>
      <c r="O134" s="1343"/>
      <c r="P134" s="1343"/>
      <c r="Q134" s="1343"/>
      <c r="R134" s="1343"/>
      <c r="S134" s="1343"/>
    </row>
    <row r="135" spans="1:19" s="193" customFormat="1" ht="15" customHeight="1" x14ac:dyDescent="0.25">
      <c r="A135" s="154">
        <v>0</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row>
    <row r="136" spans="1:19" ht="15" customHeight="1" x14ac:dyDescent="0.25">
      <c r="A136" s="1343" t="s">
        <v>70</v>
      </c>
      <c r="B136" s="1343"/>
      <c r="C136" s="1343"/>
      <c r="D136" s="1343"/>
      <c r="E136" s="1343"/>
      <c r="F136" s="1343"/>
      <c r="G136" s="1343"/>
      <c r="H136" s="1343"/>
      <c r="I136" s="1343"/>
      <c r="J136" s="1343"/>
      <c r="K136" s="1343"/>
      <c r="L136" s="1343"/>
      <c r="M136" s="1343"/>
      <c r="N136" s="1343"/>
      <c r="O136" s="1343"/>
      <c r="P136" s="1343"/>
      <c r="Q136" s="1343"/>
      <c r="R136" s="1343"/>
      <c r="S136" s="1343"/>
    </row>
    <row r="137" spans="1:19" s="193" customFormat="1" ht="15" customHeight="1" x14ac:dyDescent="0.25">
      <c r="A137" s="378">
        <v>0</v>
      </c>
      <c r="B137" s="378">
        <v>0</v>
      </c>
      <c r="C137" s="378">
        <v>0</v>
      </c>
      <c r="D137" s="378">
        <v>0</v>
      </c>
      <c r="E137" s="378">
        <v>0</v>
      </c>
      <c r="F137" s="378">
        <v>0</v>
      </c>
      <c r="G137" s="378">
        <v>0</v>
      </c>
      <c r="H137" s="378">
        <v>0</v>
      </c>
      <c r="I137" s="378">
        <v>0</v>
      </c>
      <c r="J137" s="378">
        <v>0</v>
      </c>
      <c r="K137" s="378">
        <v>0</v>
      </c>
      <c r="L137" s="378">
        <v>0</v>
      </c>
      <c r="M137" s="378">
        <v>0</v>
      </c>
      <c r="N137" s="378">
        <v>0</v>
      </c>
      <c r="O137" s="378">
        <v>0</v>
      </c>
      <c r="P137" s="378">
        <v>0</v>
      </c>
      <c r="Q137" s="378">
        <v>0</v>
      </c>
      <c r="R137" s="378">
        <v>0</v>
      </c>
      <c r="S137" s="378">
        <v>0</v>
      </c>
    </row>
    <row r="138" spans="1:19" ht="15" customHeight="1" x14ac:dyDescent="0.25">
      <c r="A138" s="1343" t="s">
        <v>71</v>
      </c>
      <c r="B138" s="1343"/>
      <c r="C138" s="1343"/>
      <c r="D138" s="1343"/>
      <c r="E138" s="1343"/>
      <c r="F138" s="1343"/>
      <c r="G138" s="1343"/>
      <c r="H138" s="1343"/>
      <c r="I138" s="1343"/>
      <c r="J138" s="1343"/>
      <c r="K138" s="1343"/>
      <c r="L138" s="1343"/>
      <c r="M138" s="1343"/>
      <c r="N138" s="1343"/>
      <c r="O138" s="1343"/>
      <c r="P138" s="1343"/>
      <c r="Q138" s="1343"/>
      <c r="R138" s="1343"/>
      <c r="S138" s="1343"/>
    </row>
    <row r="139" spans="1:19" s="193" customFormat="1" ht="15" customHeight="1" x14ac:dyDescent="0.25">
      <c r="A139" s="479">
        <v>0</v>
      </c>
      <c r="B139" s="479">
        <v>0</v>
      </c>
      <c r="C139" s="479">
        <v>0</v>
      </c>
      <c r="D139" s="479">
        <v>0</v>
      </c>
      <c r="E139" s="479">
        <v>0</v>
      </c>
      <c r="F139" s="479">
        <v>0</v>
      </c>
      <c r="G139" s="479">
        <v>0</v>
      </c>
      <c r="H139" s="479">
        <v>0</v>
      </c>
      <c r="I139" s="479">
        <v>0</v>
      </c>
      <c r="J139" s="479">
        <v>0</v>
      </c>
      <c r="K139" s="479">
        <v>0</v>
      </c>
      <c r="L139" s="479">
        <v>0</v>
      </c>
      <c r="M139" s="479">
        <v>0</v>
      </c>
      <c r="N139" s="479">
        <v>0</v>
      </c>
      <c r="O139" s="479">
        <v>0</v>
      </c>
      <c r="P139" s="479">
        <v>0</v>
      </c>
      <c r="Q139" s="479">
        <v>0</v>
      </c>
      <c r="R139" s="479">
        <v>0</v>
      </c>
      <c r="S139" s="479">
        <v>0</v>
      </c>
    </row>
    <row r="140" spans="1:19" ht="15" customHeight="1" x14ac:dyDescent="0.25">
      <c r="A140" s="1343" t="s">
        <v>1207</v>
      </c>
      <c r="B140" s="1343"/>
      <c r="C140" s="1343"/>
      <c r="D140" s="1343"/>
      <c r="E140" s="1343"/>
      <c r="F140" s="1343"/>
      <c r="G140" s="1343"/>
      <c r="H140" s="1343"/>
      <c r="I140" s="1343"/>
      <c r="J140" s="1343"/>
      <c r="K140" s="1343"/>
      <c r="L140" s="1343"/>
      <c r="M140" s="1343"/>
      <c r="N140" s="1343"/>
      <c r="O140" s="1343"/>
      <c r="P140" s="1343"/>
      <c r="Q140" s="1343"/>
      <c r="R140" s="1343"/>
      <c r="S140" s="1343"/>
    </row>
    <row r="141" spans="1:19" s="193" customFormat="1" ht="15" customHeight="1" x14ac:dyDescent="0.25">
      <c r="A141" s="546">
        <v>0</v>
      </c>
      <c r="B141" s="546">
        <v>0</v>
      </c>
      <c r="C141" s="546">
        <v>0</v>
      </c>
      <c r="D141" s="546">
        <v>0</v>
      </c>
      <c r="E141" s="546">
        <v>0</v>
      </c>
      <c r="F141" s="546">
        <v>0</v>
      </c>
      <c r="G141" s="546">
        <v>0</v>
      </c>
      <c r="H141" s="546">
        <v>0</v>
      </c>
      <c r="I141" s="546">
        <v>0</v>
      </c>
      <c r="J141" s="546">
        <v>0</v>
      </c>
      <c r="K141" s="546">
        <v>0</v>
      </c>
      <c r="L141" s="546">
        <v>0</v>
      </c>
      <c r="M141" s="546">
        <v>0</v>
      </c>
      <c r="N141" s="546">
        <v>0</v>
      </c>
      <c r="O141" s="546">
        <v>0</v>
      </c>
      <c r="P141" s="546">
        <v>0</v>
      </c>
      <c r="Q141" s="546">
        <v>0</v>
      </c>
      <c r="R141" s="546">
        <v>0</v>
      </c>
      <c r="S141" s="546">
        <v>0</v>
      </c>
    </row>
    <row r="142" spans="1:19" ht="15" customHeight="1" x14ac:dyDescent="0.25">
      <c r="A142" s="1343" t="s">
        <v>73</v>
      </c>
      <c r="B142" s="1343"/>
      <c r="C142" s="1343"/>
      <c r="D142" s="1343"/>
      <c r="E142" s="1343"/>
      <c r="F142" s="1343"/>
      <c r="G142" s="1343"/>
      <c r="H142" s="1343"/>
      <c r="I142" s="1343"/>
      <c r="J142" s="1343"/>
      <c r="K142" s="1343"/>
      <c r="L142" s="1343"/>
      <c r="M142" s="1343"/>
      <c r="N142" s="1343"/>
      <c r="O142" s="1343"/>
      <c r="P142" s="1343"/>
      <c r="Q142" s="1343"/>
      <c r="R142" s="1343"/>
      <c r="S142" s="1343"/>
    </row>
    <row r="143" spans="1:19" s="193" customFormat="1" ht="15" customHeight="1" x14ac:dyDescent="0.25">
      <c r="A143" s="585">
        <v>0</v>
      </c>
      <c r="B143" s="585">
        <v>0</v>
      </c>
      <c r="C143" s="585">
        <v>0</v>
      </c>
      <c r="D143" s="585">
        <v>0</v>
      </c>
      <c r="E143" s="585">
        <v>0</v>
      </c>
      <c r="F143" s="585">
        <v>0</v>
      </c>
      <c r="G143" s="585">
        <v>0</v>
      </c>
      <c r="H143" s="585">
        <v>0</v>
      </c>
      <c r="I143" s="585">
        <v>0</v>
      </c>
      <c r="J143" s="585">
        <v>0</v>
      </c>
      <c r="K143" s="585">
        <v>0</v>
      </c>
      <c r="L143" s="585">
        <v>0</v>
      </c>
      <c r="M143" s="585">
        <v>0</v>
      </c>
      <c r="N143" s="585">
        <v>0</v>
      </c>
      <c r="O143" s="585">
        <v>0</v>
      </c>
      <c r="P143" s="585">
        <v>0</v>
      </c>
      <c r="Q143" s="585">
        <v>0</v>
      </c>
      <c r="R143" s="585">
        <v>0</v>
      </c>
      <c r="S143" s="585">
        <v>0</v>
      </c>
    </row>
    <row r="144" spans="1:19" ht="15" customHeight="1" x14ac:dyDescent="0.25">
      <c r="A144" s="1343" t="s">
        <v>74</v>
      </c>
      <c r="B144" s="1343"/>
      <c r="C144" s="1343"/>
      <c r="D144" s="1343"/>
      <c r="E144" s="1343"/>
      <c r="F144" s="1343"/>
      <c r="G144" s="1343"/>
      <c r="H144" s="1343"/>
      <c r="I144" s="1343"/>
      <c r="J144" s="1343"/>
      <c r="K144" s="1343"/>
      <c r="L144" s="1343"/>
      <c r="M144" s="1343"/>
      <c r="N144" s="1343"/>
      <c r="O144" s="1343"/>
      <c r="P144" s="1343"/>
      <c r="Q144" s="1343"/>
      <c r="R144" s="1343"/>
      <c r="S144" s="1343"/>
    </row>
    <row r="145" spans="1:19" s="283" customFormat="1" ht="12.75" x14ac:dyDescent="0.2">
      <c r="A145" s="106">
        <v>0</v>
      </c>
      <c r="B145" s="106">
        <v>0</v>
      </c>
      <c r="C145" s="106">
        <v>0</v>
      </c>
      <c r="D145" s="106">
        <v>0</v>
      </c>
      <c r="E145" s="106">
        <v>0</v>
      </c>
      <c r="F145" s="106">
        <v>0</v>
      </c>
      <c r="G145" s="106">
        <v>0</v>
      </c>
      <c r="H145" s="106">
        <v>0</v>
      </c>
      <c r="I145" s="106">
        <v>0</v>
      </c>
      <c r="J145" s="106">
        <v>0</v>
      </c>
      <c r="K145" s="106">
        <v>0</v>
      </c>
      <c r="L145" s="106">
        <v>0</v>
      </c>
      <c r="M145" s="106">
        <v>0</v>
      </c>
      <c r="N145" s="106">
        <v>0</v>
      </c>
      <c r="O145" s="106">
        <v>0</v>
      </c>
      <c r="P145" s="106">
        <v>0</v>
      </c>
      <c r="Q145" s="106">
        <v>0</v>
      </c>
      <c r="R145" s="106">
        <v>0</v>
      </c>
      <c r="S145" s="106">
        <v>0</v>
      </c>
    </row>
    <row r="146" spans="1:19" ht="15" customHeight="1" x14ac:dyDescent="0.25">
      <c r="A146" s="1343" t="s">
        <v>75</v>
      </c>
      <c r="B146" s="1343"/>
      <c r="C146" s="1343"/>
      <c r="D146" s="1343"/>
      <c r="E146" s="1343"/>
      <c r="F146" s="1343"/>
      <c r="G146" s="1343"/>
      <c r="H146" s="1343"/>
      <c r="I146" s="1343"/>
      <c r="J146" s="1343"/>
      <c r="K146" s="1343"/>
      <c r="L146" s="1343"/>
      <c r="M146" s="1343"/>
      <c r="N146" s="1343"/>
      <c r="O146" s="1343"/>
      <c r="P146" s="1343"/>
      <c r="Q146" s="1343"/>
      <c r="R146" s="1343"/>
      <c r="S146" s="1343"/>
    </row>
    <row r="147" spans="1:19" s="283" customFormat="1" ht="12.75" x14ac:dyDescent="0.2">
      <c r="A147" s="106">
        <v>0</v>
      </c>
      <c r="B147" s="106">
        <v>0</v>
      </c>
      <c r="C147" s="106">
        <v>0</v>
      </c>
      <c r="D147" s="106">
        <v>0</v>
      </c>
      <c r="E147" s="106">
        <v>0</v>
      </c>
      <c r="F147" s="106">
        <v>0</v>
      </c>
      <c r="G147" s="106">
        <v>0</v>
      </c>
      <c r="H147" s="106">
        <v>0</v>
      </c>
      <c r="I147" s="106">
        <v>0</v>
      </c>
      <c r="J147" s="106">
        <v>0</v>
      </c>
      <c r="K147" s="106">
        <v>0</v>
      </c>
      <c r="L147" s="106">
        <v>0</v>
      </c>
      <c r="M147" s="106">
        <v>0</v>
      </c>
      <c r="N147" s="106">
        <v>0</v>
      </c>
      <c r="O147" s="106">
        <v>0</v>
      </c>
      <c r="P147" s="106">
        <v>0</v>
      </c>
      <c r="Q147" s="106">
        <v>0</v>
      </c>
      <c r="R147" s="106">
        <v>0</v>
      </c>
      <c r="S147" s="106">
        <v>0</v>
      </c>
    </row>
    <row r="148" spans="1:19" ht="15" customHeight="1" x14ac:dyDescent="0.25">
      <c r="A148" s="1343" t="s">
        <v>76</v>
      </c>
      <c r="B148" s="1343"/>
      <c r="C148" s="1343"/>
      <c r="D148" s="1343"/>
      <c r="E148" s="1343"/>
      <c r="F148" s="1343"/>
      <c r="G148" s="1343"/>
      <c r="H148" s="1343"/>
      <c r="I148" s="1343"/>
      <c r="J148" s="1343"/>
      <c r="K148" s="1343"/>
      <c r="L148" s="1343"/>
      <c r="M148" s="1343"/>
      <c r="N148" s="1343"/>
      <c r="O148" s="1343"/>
      <c r="P148" s="1343"/>
      <c r="Q148" s="1343"/>
      <c r="R148" s="1343"/>
      <c r="S148" s="1343"/>
    </row>
    <row r="149" spans="1:19" s="193" customFormat="1" ht="15" customHeight="1" x14ac:dyDescent="0.25">
      <c r="A149" s="715">
        <v>0</v>
      </c>
      <c r="B149" s="715">
        <v>0</v>
      </c>
      <c r="C149" s="715">
        <v>0</v>
      </c>
      <c r="D149" s="715">
        <v>0</v>
      </c>
      <c r="E149" s="715">
        <v>0</v>
      </c>
      <c r="F149" s="715">
        <v>0</v>
      </c>
      <c r="G149" s="715">
        <v>0</v>
      </c>
      <c r="H149" s="715">
        <v>0</v>
      </c>
      <c r="I149" s="715">
        <v>0</v>
      </c>
      <c r="J149" s="715">
        <v>0</v>
      </c>
      <c r="K149" s="715">
        <v>0</v>
      </c>
      <c r="L149" s="715">
        <v>0</v>
      </c>
      <c r="M149" s="715">
        <v>0</v>
      </c>
      <c r="N149" s="715">
        <v>0</v>
      </c>
      <c r="O149" s="715">
        <v>0</v>
      </c>
      <c r="P149" s="715">
        <v>0</v>
      </c>
      <c r="Q149" s="715">
        <v>0</v>
      </c>
      <c r="R149" s="715">
        <v>0</v>
      </c>
      <c r="S149" s="715">
        <v>0</v>
      </c>
    </row>
    <row r="150" spans="1:19" ht="15" customHeight="1" x14ac:dyDescent="0.25">
      <c r="A150" s="1343" t="s">
        <v>77</v>
      </c>
      <c r="B150" s="1343"/>
      <c r="C150" s="1343"/>
      <c r="D150" s="1343"/>
      <c r="E150" s="1343"/>
      <c r="F150" s="1343"/>
      <c r="G150" s="1343"/>
      <c r="H150" s="1343"/>
      <c r="I150" s="1343"/>
      <c r="J150" s="1343"/>
      <c r="K150" s="1343"/>
      <c r="L150" s="1343"/>
      <c r="M150" s="1343"/>
      <c r="N150" s="1343"/>
      <c r="O150" s="1343"/>
      <c r="P150" s="1343"/>
      <c r="Q150" s="1343"/>
      <c r="R150" s="1343"/>
      <c r="S150" s="1343"/>
    </row>
    <row r="151" spans="1:19" s="193" customFormat="1" ht="15" customHeight="1" x14ac:dyDescent="0.25">
      <c r="A151" s="741">
        <v>0</v>
      </c>
      <c r="B151" s="741">
        <v>0</v>
      </c>
      <c r="C151" s="741">
        <v>0</v>
      </c>
      <c r="D151" s="741">
        <v>0</v>
      </c>
      <c r="E151" s="741">
        <v>0</v>
      </c>
      <c r="F151" s="741">
        <v>0</v>
      </c>
      <c r="G151" s="741">
        <v>0</v>
      </c>
      <c r="H151" s="741">
        <v>0</v>
      </c>
      <c r="I151" s="741">
        <v>0</v>
      </c>
      <c r="J151" s="741">
        <v>0</v>
      </c>
      <c r="K151" s="741">
        <v>0</v>
      </c>
      <c r="L151" s="741">
        <v>0</v>
      </c>
      <c r="M151" s="741">
        <v>0</v>
      </c>
      <c r="N151" s="741">
        <v>0</v>
      </c>
      <c r="O151" s="741">
        <v>0</v>
      </c>
      <c r="P151" s="741">
        <v>0</v>
      </c>
      <c r="Q151" s="741">
        <v>0</v>
      </c>
      <c r="R151" s="741">
        <v>0</v>
      </c>
      <c r="S151" s="741">
        <v>0</v>
      </c>
    </row>
    <row r="152" spans="1:19" ht="15" customHeight="1" x14ac:dyDescent="0.25">
      <c r="A152" s="1343" t="s">
        <v>78</v>
      </c>
      <c r="B152" s="1343"/>
      <c r="C152" s="1343"/>
      <c r="D152" s="1343"/>
      <c r="E152" s="1343"/>
      <c r="F152" s="1343"/>
      <c r="G152" s="1343"/>
      <c r="H152" s="1343"/>
      <c r="I152" s="1343"/>
      <c r="J152" s="1343"/>
      <c r="K152" s="1343"/>
      <c r="L152" s="1343"/>
      <c r="M152" s="1343"/>
      <c r="N152" s="1343"/>
      <c r="O152" s="1343"/>
      <c r="P152" s="1343"/>
      <c r="Q152" s="1343"/>
      <c r="R152" s="1343"/>
      <c r="S152" s="1343"/>
    </row>
    <row r="153" spans="1:19" s="193" customFormat="1" ht="15" customHeight="1" x14ac:dyDescent="0.25">
      <c r="A153" s="777">
        <v>0</v>
      </c>
      <c r="B153" s="777">
        <v>0</v>
      </c>
      <c r="C153" s="777">
        <v>0</v>
      </c>
      <c r="D153" s="777">
        <v>0</v>
      </c>
      <c r="E153" s="777">
        <v>0</v>
      </c>
      <c r="F153" s="777">
        <v>0</v>
      </c>
      <c r="G153" s="777">
        <v>0</v>
      </c>
      <c r="H153" s="777">
        <v>0</v>
      </c>
      <c r="I153" s="777">
        <v>0</v>
      </c>
      <c r="J153" s="777">
        <v>0</v>
      </c>
      <c r="K153" s="777">
        <v>0</v>
      </c>
      <c r="L153" s="777">
        <v>0</v>
      </c>
      <c r="M153" s="777">
        <v>0</v>
      </c>
      <c r="N153" s="777">
        <v>0</v>
      </c>
      <c r="O153" s="777">
        <v>0</v>
      </c>
      <c r="P153" s="777">
        <v>0</v>
      </c>
      <c r="Q153" s="777">
        <v>0</v>
      </c>
      <c r="R153" s="777">
        <v>0</v>
      </c>
      <c r="S153" s="777">
        <v>0</v>
      </c>
    </row>
    <row r="154" spans="1:19" ht="15" customHeight="1" x14ac:dyDescent="0.25">
      <c r="A154" s="1343" t="s">
        <v>79</v>
      </c>
      <c r="B154" s="1343"/>
      <c r="C154" s="1343"/>
      <c r="D154" s="1343"/>
      <c r="E154" s="1343"/>
      <c r="F154" s="1343"/>
      <c r="G154" s="1343"/>
      <c r="H154" s="1343"/>
      <c r="I154" s="1343"/>
      <c r="J154" s="1343"/>
      <c r="K154" s="1343"/>
      <c r="L154" s="1343"/>
      <c r="M154" s="1343"/>
      <c r="N154" s="1343"/>
      <c r="O154" s="1343"/>
      <c r="P154" s="1343"/>
      <c r="Q154" s="1343"/>
      <c r="R154" s="1343"/>
      <c r="S154" s="1343"/>
    </row>
    <row r="155" spans="1:19" s="193" customFormat="1" ht="15" customHeight="1" x14ac:dyDescent="0.25">
      <c r="A155" s="803">
        <v>0</v>
      </c>
      <c r="B155" s="803">
        <v>0</v>
      </c>
      <c r="C155" s="803">
        <v>0</v>
      </c>
      <c r="D155" s="803">
        <v>0</v>
      </c>
      <c r="E155" s="803">
        <v>0</v>
      </c>
      <c r="F155" s="803">
        <v>0</v>
      </c>
      <c r="G155" s="803">
        <v>0</v>
      </c>
      <c r="H155" s="803">
        <v>0</v>
      </c>
      <c r="I155" s="803">
        <v>0</v>
      </c>
      <c r="J155" s="803">
        <v>0</v>
      </c>
      <c r="K155" s="803">
        <v>0</v>
      </c>
      <c r="L155" s="803">
        <v>0</v>
      </c>
      <c r="M155" s="803">
        <v>0</v>
      </c>
      <c r="N155" s="803">
        <v>0</v>
      </c>
      <c r="O155" s="803">
        <v>0</v>
      </c>
      <c r="P155" s="803">
        <v>0</v>
      </c>
      <c r="Q155" s="803">
        <v>0</v>
      </c>
      <c r="R155" s="803">
        <v>0</v>
      </c>
      <c r="S155" s="803">
        <v>0</v>
      </c>
    </row>
    <row r="156" spans="1:19" ht="15" customHeight="1" x14ac:dyDescent="0.25">
      <c r="A156" s="1343" t="s">
        <v>80</v>
      </c>
      <c r="B156" s="1343"/>
      <c r="C156" s="1343"/>
      <c r="D156" s="1343"/>
      <c r="E156" s="1343"/>
      <c r="F156" s="1343"/>
      <c r="G156" s="1343"/>
      <c r="H156" s="1343"/>
      <c r="I156" s="1343"/>
      <c r="J156" s="1343"/>
      <c r="K156" s="1343"/>
      <c r="L156" s="1343"/>
      <c r="M156" s="1343"/>
      <c r="N156" s="1343"/>
      <c r="O156" s="1343"/>
      <c r="P156" s="1343"/>
      <c r="Q156" s="1343"/>
      <c r="R156" s="1343"/>
      <c r="S156" s="1343"/>
    </row>
    <row r="157" spans="1:19" s="193" customFormat="1" ht="15" customHeight="1" x14ac:dyDescent="0.25">
      <c r="A157" s="817">
        <v>0</v>
      </c>
      <c r="B157" s="817">
        <v>0</v>
      </c>
      <c r="C157" s="817">
        <v>0</v>
      </c>
      <c r="D157" s="817">
        <v>0</v>
      </c>
      <c r="E157" s="817">
        <v>0</v>
      </c>
      <c r="F157" s="817">
        <v>0</v>
      </c>
      <c r="G157" s="817">
        <v>0</v>
      </c>
      <c r="H157" s="817">
        <v>0</v>
      </c>
      <c r="I157" s="817">
        <v>0</v>
      </c>
      <c r="J157" s="817">
        <v>0</v>
      </c>
      <c r="K157" s="817">
        <v>0</v>
      </c>
      <c r="L157" s="817">
        <v>0</v>
      </c>
      <c r="M157" s="817">
        <v>0</v>
      </c>
      <c r="N157" s="817">
        <v>0</v>
      </c>
      <c r="O157" s="817">
        <v>0</v>
      </c>
      <c r="P157" s="817">
        <v>0</v>
      </c>
      <c r="Q157" s="817">
        <v>0</v>
      </c>
      <c r="R157" s="817">
        <v>0</v>
      </c>
      <c r="S157" s="817">
        <v>0</v>
      </c>
    </row>
    <row r="158" spans="1:19" ht="15" customHeight="1" x14ac:dyDescent="0.25">
      <c r="A158" s="1088" t="s">
        <v>181</v>
      </c>
      <c r="B158" s="1088"/>
      <c r="C158" s="1088"/>
      <c r="D158" s="1088"/>
      <c r="E158" s="1088"/>
      <c r="F158" s="1088"/>
      <c r="G158" s="1088"/>
      <c r="H158" s="1088"/>
      <c r="I158" s="1088"/>
      <c r="J158" s="1088"/>
      <c r="K158" s="1088"/>
      <c r="L158" s="1088"/>
      <c r="M158" s="1088"/>
      <c r="N158" s="1088"/>
      <c r="O158" s="1088"/>
      <c r="P158" s="1088"/>
      <c r="Q158" s="1088"/>
      <c r="R158" s="1088"/>
      <c r="S158" s="1088"/>
    </row>
    <row r="159" spans="1:19" s="194" customFormat="1" ht="15" customHeight="1" x14ac:dyDescent="0.25">
      <c r="A159" s="153">
        <f>SUM(A157,A155,A153,A151,A149,A147,A145,A143,A141,A139,A137,A135)</f>
        <v>0</v>
      </c>
      <c r="B159" s="439">
        <f t="shared" ref="B159:S159" si="3">SUM(B157,B155,B153,B151,B149,B147,B145,B143,B141,B139,B137,B135)</f>
        <v>0</v>
      </c>
      <c r="C159" s="439">
        <f t="shared" si="3"/>
        <v>0</v>
      </c>
      <c r="D159" s="439">
        <f t="shared" si="3"/>
        <v>0</v>
      </c>
      <c r="E159" s="439">
        <f t="shared" si="3"/>
        <v>0</v>
      </c>
      <c r="F159" s="439">
        <f t="shared" si="3"/>
        <v>0</v>
      </c>
      <c r="G159" s="439">
        <f t="shared" si="3"/>
        <v>0</v>
      </c>
      <c r="H159" s="439">
        <f t="shared" si="3"/>
        <v>0</v>
      </c>
      <c r="I159" s="439">
        <f t="shared" si="3"/>
        <v>0</v>
      </c>
      <c r="J159" s="439">
        <f t="shared" si="3"/>
        <v>0</v>
      </c>
      <c r="K159" s="439">
        <f t="shared" si="3"/>
        <v>0</v>
      </c>
      <c r="L159" s="439">
        <f t="shared" si="3"/>
        <v>0</v>
      </c>
      <c r="M159" s="439">
        <f t="shared" si="3"/>
        <v>0</v>
      </c>
      <c r="N159" s="439">
        <f t="shared" si="3"/>
        <v>0</v>
      </c>
      <c r="O159" s="439">
        <f t="shared" si="3"/>
        <v>0</v>
      </c>
      <c r="P159" s="439">
        <f t="shared" si="3"/>
        <v>0</v>
      </c>
      <c r="Q159" s="439">
        <f t="shared" si="3"/>
        <v>0</v>
      </c>
      <c r="R159" s="439">
        <f t="shared" si="3"/>
        <v>0</v>
      </c>
      <c r="S159" s="439">
        <f t="shared" si="3"/>
        <v>0</v>
      </c>
    </row>
    <row r="160" spans="1:19" ht="15" customHeight="1" x14ac:dyDescent="0.25">
      <c r="A160" s="1532"/>
      <c r="B160" s="1532"/>
      <c r="C160" s="1532"/>
      <c r="D160" s="1532"/>
      <c r="E160" s="1532"/>
      <c r="F160" s="1532"/>
      <c r="G160" s="1532"/>
      <c r="H160" s="1532"/>
      <c r="I160" s="1532"/>
      <c r="J160" s="1532"/>
      <c r="K160" s="1532"/>
      <c r="L160" s="1532"/>
      <c r="M160" s="1532"/>
      <c r="N160" s="1532"/>
      <c r="O160" s="1532"/>
      <c r="P160" s="1532"/>
      <c r="Q160" s="1532"/>
      <c r="R160" s="1532"/>
      <c r="S160" s="1532"/>
    </row>
    <row r="161" spans="1:19" ht="26.25" customHeight="1" x14ac:dyDescent="0.25">
      <c r="A161" s="1531" t="s">
        <v>1481</v>
      </c>
      <c r="B161" s="1528"/>
      <c r="C161" s="1528"/>
      <c r="D161" s="1528"/>
      <c r="E161" s="1528"/>
      <c r="F161" s="1528"/>
      <c r="G161" s="1528"/>
      <c r="H161" s="1528"/>
      <c r="I161" s="1528"/>
      <c r="J161" s="1528"/>
      <c r="K161" s="1528"/>
      <c r="L161" s="1528"/>
      <c r="M161" s="1528"/>
      <c r="N161" s="1528"/>
      <c r="O161" s="1528"/>
      <c r="P161" s="1528"/>
      <c r="Q161" s="1528"/>
      <c r="R161" s="1528"/>
      <c r="S161" s="1529"/>
    </row>
    <row r="162" spans="1:19" ht="15" customHeight="1" x14ac:dyDescent="0.25">
      <c r="A162" s="1083" t="s">
        <v>1179</v>
      </c>
      <c r="B162" s="1066"/>
      <c r="C162" s="1066"/>
      <c r="D162" s="1066"/>
      <c r="E162" s="1066"/>
      <c r="F162" s="1066"/>
      <c r="G162" s="1066"/>
      <c r="H162" s="1066"/>
      <c r="I162" s="1066"/>
      <c r="J162" s="1066"/>
      <c r="K162" s="1066"/>
      <c r="L162" s="1066"/>
      <c r="M162" s="1066"/>
      <c r="N162" s="1066"/>
      <c r="O162" s="1066"/>
      <c r="P162" s="1066"/>
      <c r="Q162" s="1066"/>
      <c r="R162" s="1066"/>
      <c r="S162" s="1067"/>
    </row>
    <row r="163" spans="1:19" ht="15" customHeight="1" x14ac:dyDescent="0.25">
      <c r="A163" s="1070" t="s">
        <v>83</v>
      </c>
      <c r="B163" s="1055"/>
      <c r="C163" s="1055"/>
      <c r="D163" s="1055"/>
      <c r="E163" s="1055"/>
      <c r="F163" s="1055"/>
      <c r="G163" s="1055"/>
      <c r="H163" s="1055"/>
      <c r="I163" s="1055"/>
      <c r="J163" s="1055"/>
      <c r="K163" s="1055"/>
      <c r="L163" s="1055"/>
      <c r="M163" s="1055"/>
      <c r="N163" s="1055"/>
      <c r="O163" s="1055"/>
      <c r="P163" s="1055"/>
      <c r="Q163" s="1055"/>
      <c r="R163" s="1055"/>
      <c r="S163" s="1071"/>
    </row>
    <row r="164" spans="1:19" ht="15" customHeight="1" x14ac:dyDescent="0.25">
      <c r="A164" s="1070" t="s">
        <v>538</v>
      </c>
      <c r="B164" s="1055"/>
      <c r="C164" s="1055"/>
      <c r="D164" s="1055"/>
      <c r="E164" s="1055"/>
      <c r="F164" s="1055"/>
      <c r="G164" s="1055"/>
      <c r="H164" s="1055"/>
      <c r="I164" s="1055"/>
      <c r="J164" s="1055"/>
      <c r="K164" s="1055"/>
      <c r="L164" s="1055"/>
      <c r="M164" s="1055"/>
      <c r="N164" s="1055"/>
      <c r="O164" s="1055"/>
      <c r="P164" s="1055"/>
      <c r="Q164" s="1055"/>
      <c r="R164" s="1055"/>
      <c r="S164" s="1071"/>
    </row>
    <row r="165" spans="1:19" ht="15" customHeight="1" x14ac:dyDescent="0.25">
      <c r="A165" s="1070" t="s">
        <v>1208</v>
      </c>
      <c r="B165" s="1055"/>
      <c r="C165" s="1055"/>
      <c r="D165" s="1055"/>
      <c r="E165" s="1055"/>
      <c r="F165" s="1055"/>
      <c r="G165" s="1055"/>
      <c r="H165" s="1055"/>
      <c r="I165" s="1055"/>
      <c r="J165" s="1055"/>
      <c r="K165" s="1055"/>
      <c r="L165" s="1055"/>
      <c r="M165" s="1055"/>
      <c r="N165" s="1055"/>
      <c r="O165" s="1055"/>
      <c r="P165" s="1055"/>
      <c r="Q165" s="1055"/>
      <c r="R165" s="1055"/>
      <c r="S165" s="1071"/>
    </row>
    <row r="166" spans="1:19" ht="15" customHeight="1" x14ac:dyDescent="0.25">
      <c r="A166" s="1070" t="s">
        <v>1209</v>
      </c>
      <c r="B166" s="1055"/>
      <c r="C166" s="1055"/>
      <c r="D166" s="1055"/>
      <c r="E166" s="1055"/>
      <c r="F166" s="1055"/>
      <c r="G166" s="1055"/>
      <c r="H166" s="1055"/>
      <c r="I166" s="1055"/>
      <c r="J166" s="1055"/>
      <c r="K166" s="1055"/>
      <c r="L166" s="1055"/>
      <c r="M166" s="1055"/>
      <c r="N166" s="1055"/>
      <c r="O166" s="1055"/>
      <c r="P166" s="1055"/>
      <c r="Q166" s="1055"/>
      <c r="R166" s="1055"/>
      <c r="S166" s="1071"/>
    </row>
    <row r="167" spans="1:19" ht="15" customHeight="1" x14ac:dyDescent="0.25">
      <c r="A167" s="1070" t="s">
        <v>1210</v>
      </c>
      <c r="B167" s="1055"/>
      <c r="C167" s="1055"/>
      <c r="D167" s="1055"/>
      <c r="E167" s="1055"/>
      <c r="F167" s="1055"/>
      <c r="G167" s="1055"/>
      <c r="H167" s="1055"/>
      <c r="I167" s="1055"/>
      <c r="J167" s="1055"/>
      <c r="K167" s="1055"/>
      <c r="L167" s="1055"/>
      <c r="M167" s="1055"/>
      <c r="N167" s="1055"/>
      <c r="O167" s="1055"/>
      <c r="P167" s="1055"/>
      <c r="Q167" s="1055"/>
      <c r="R167" s="1055"/>
      <c r="S167" s="1071"/>
    </row>
    <row r="168" spans="1:19" ht="15" customHeight="1" x14ac:dyDescent="0.25">
      <c r="A168" s="1070" t="s">
        <v>1211</v>
      </c>
      <c r="B168" s="1055"/>
      <c r="C168" s="1055"/>
      <c r="D168" s="1055"/>
      <c r="E168" s="1055"/>
      <c r="F168" s="1055"/>
      <c r="G168" s="1055"/>
      <c r="H168" s="1055"/>
      <c r="I168" s="1055"/>
      <c r="J168" s="1055"/>
      <c r="K168" s="1055"/>
      <c r="L168" s="1055"/>
      <c r="M168" s="1055"/>
      <c r="N168" s="1055"/>
      <c r="O168" s="1055"/>
      <c r="P168" s="1055"/>
      <c r="Q168" s="1055"/>
      <c r="R168" s="1055"/>
      <c r="S168" s="1071"/>
    </row>
    <row r="169" spans="1:19" ht="15" customHeight="1" x14ac:dyDescent="0.25">
      <c r="A169" s="1070" t="s">
        <v>1212</v>
      </c>
      <c r="B169" s="1055"/>
      <c r="C169" s="1055"/>
      <c r="D169" s="1055"/>
      <c r="E169" s="1055"/>
      <c r="F169" s="1055"/>
      <c r="G169" s="1055"/>
      <c r="H169" s="1055"/>
      <c r="I169" s="1055"/>
      <c r="J169" s="1055"/>
      <c r="K169" s="1055"/>
      <c r="L169" s="1055"/>
      <c r="M169" s="1055"/>
      <c r="N169" s="1055"/>
      <c r="O169" s="1055"/>
      <c r="P169" s="1055"/>
      <c r="Q169" s="1055"/>
      <c r="R169" s="1055"/>
      <c r="S169" s="1071"/>
    </row>
    <row r="170" spans="1:19" ht="15" customHeight="1" x14ac:dyDescent="0.25">
      <c r="A170" s="1340" t="s">
        <v>1213</v>
      </c>
      <c r="B170" s="1341"/>
      <c r="C170" s="1341"/>
      <c r="D170" s="1341"/>
      <c r="E170" s="1341"/>
      <c r="F170" s="1341"/>
      <c r="G170" s="1341"/>
      <c r="H170" s="1341"/>
      <c r="I170" s="1341"/>
      <c r="J170" s="1341"/>
      <c r="K170" s="1341"/>
      <c r="L170" s="1341"/>
      <c r="M170" s="1341"/>
      <c r="N170" s="1341"/>
      <c r="O170" s="1341"/>
      <c r="P170" s="1341"/>
      <c r="Q170" s="1341"/>
      <c r="R170" s="1341"/>
      <c r="S170" s="1342"/>
    </row>
    <row r="171" spans="1:19" ht="33" customHeight="1" x14ac:dyDescent="0.25">
      <c r="A171" s="831" t="s">
        <v>41</v>
      </c>
      <c r="B171" s="831"/>
      <c r="C171" s="831"/>
      <c r="D171" s="831" t="s">
        <v>42</v>
      </c>
      <c r="E171" s="831"/>
      <c r="F171" s="831" t="s">
        <v>43</v>
      </c>
      <c r="G171" s="831"/>
      <c r="H171" s="831"/>
      <c r="I171" s="831" t="s">
        <v>44</v>
      </c>
      <c r="J171" s="831"/>
      <c r="K171" s="831" t="s">
        <v>45</v>
      </c>
      <c r="L171" s="1525"/>
      <c r="M171" s="1525"/>
      <c r="N171" s="1525"/>
      <c r="O171" s="841" t="s">
        <v>46</v>
      </c>
      <c r="P171" s="841"/>
      <c r="Q171" s="842"/>
      <c r="R171" s="831" t="s">
        <v>47</v>
      </c>
      <c r="S171" s="831"/>
    </row>
    <row r="172" spans="1:19" ht="27" customHeight="1" x14ac:dyDescent="0.25">
      <c r="A172" s="1086" t="s">
        <v>48</v>
      </c>
      <c r="B172" s="1086" t="s">
        <v>49</v>
      </c>
      <c r="C172" s="1086" t="s">
        <v>50</v>
      </c>
      <c r="D172" s="1086" t="s">
        <v>51</v>
      </c>
      <c r="E172" s="1086" t="s">
        <v>52</v>
      </c>
      <c r="F172" s="1086" t="s">
        <v>53</v>
      </c>
      <c r="G172" s="1086"/>
      <c r="H172" s="1086"/>
      <c r="I172" s="1086" t="s">
        <v>54</v>
      </c>
      <c r="J172" s="1086" t="s">
        <v>55</v>
      </c>
      <c r="K172" s="1086" t="s">
        <v>56</v>
      </c>
      <c r="L172" s="1086"/>
      <c r="M172" s="1086" t="s">
        <v>57</v>
      </c>
      <c r="N172" s="1086"/>
      <c r="O172" s="1086" t="s">
        <v>58</v>
      </c>
      <c r="P172" s="1086" t="s">
        <v>59</v>
      </c>
      <c r="Q172" s="1086" t="s">
        <v>60</v>
      </c>
      <c r="R172" s="1086" t="s">
        <v>61</v>
      </c>
      <c r="S172" s="1086" t="s">
        <v>62</v>
      </c>
    </row>
    <row r="173" spans="1:19" ht="65.25" customHeight="1" x14ac:dyDescent="0.25">
      <c r="A173" s="1086"/>
      <c r="B173" s="1086"/>
      <c r="C173" s="1086"/>
      <c r="D173" s="1086"/>
      <c r="E173" s="1086"/>
      <c r="F173" s="152" t="s">
        <v>63</v>
      </c>
      <c r="G173" s="152" t="s">
        <v>64</v>
      </c>
      <c r="H173" s="152" t="s">
        <v>65</v>
      </c>
      <c r="I173" s="1086"/>
      <c r="J173" s="1086"/>
      <c r="K173" s="152" t="s">
        <v>66</v>
      </c>
      <c r="L173" s="152" t="s">
        <v>67</v>
      </c>
      <c r="M173" s="152" t="s">
        <v>68</v>
      </c>
      <c r="N173" s="152" t="s">
        <v>67</v>
      </c>
      <c r="O173" s="1086"/>
      <c r="P173" s="1086"/>
      <c r="Q173" s="1086"/>
      <c r="R173" s="1086"/>
      <c r="S173" s="1086"/>
    </row>
    <row r="174" spans="1:19" ht="15" customHeight="1" x14ac:dyDescent="0.25">
      <c r="A174" s="1343" t="s">
        <v>69</v>
      </c>
      <c r="B174" s="1343"/>
      <c r="C174" s="1343"/>
      <c r="D174" s="1343"/>
      <c r="E174" s="1343"/>
      <c r="F174" s="1343"/>
      <c r="G174" s="1343"/>
      <c r="H174" s="1343"/>
      <c r="I174" s="1343"/>
      <c r="J174" s="1343"/>
      <c r="K174" s="1343"/>
      <c r="L174" s="1343"/>
      <c r="M174" s="1343"/>
      <c r="N174" s="1343"/>
      <c r="O174" s="1343"/>
      <c r="P174" s="1343"/>
      <c r="Q174" s="1343"/>
      <c r="R174" s="1343"/>
      <c r="S174" s="1343"/>
    </row>
    <row r="175" spans="1:19" s="193" customFormat="1" ht="15" customHeight="1" x14ac:dyDescent="0.25">
      <c r="A175" s="154">
        <v>5</v>
      </c>
      <c r="B175" s="154">
        <v>0</v>
      </c>
      <c r="C175" s="154">
        <v>5</v>
      </c>
      <c r="D175" s="154">
        <v>1</v>
      </c>
      <c r="E175" s="154">
        <v>4</v>
      </c>
      <c r="F175" s="154">
        <v>4</v>
      </c>
      <c r="G175" s="154">
        <v>1</v>
      </c>
      <c r="H175" s="154">
        <v>0</v>
      </c>
      <c r="I175" s="154">
        <v>5</v>
      </c>
      <c r="J175" s="154">
        <v>0</v>
      </c>
      <c r="K175" s="154">
        <v>0</v>
      </c>
      <c r="L175" s="154">
        <v>0</v>
      </c>
      <c r="M175" s="154">
        <v>0</v>
      </c>
      <c r="N175" s="154">
        <v>0</v>
      </c>
      <c r="O175" s="154">
        <v>5</v>
      </c>
      <c r="P175" s="154">
        <v>0</v>
      </c>
      <c r="Q175" s="154">
        <v>0</v>
      </c>
      <c r="R175" s="154">
        <v>0</v>
      </c>
      <c r="S175" s="154">
        <v>0</v>
      </c>
    </row>
    <row r="176" spans="1:19" ht="15" customHeight="1" x14ac:dyDescent="0.25">
      <c r="A176" s="1343" t="s">
        <v>70</v>
      </c>
      <c r="B176" s="1343"/>
      <c r="C176" s="1343"/>
      <c r="D176" s="1343"/>
      <c r="E176" s="1343"/>
      <c r="F176" s="1343"/>
      <c r="G176" s="1343"/>
      <c r="H176" s="1343"/>
      <c r="I176" s="1343"/>
      <c r="J176" s="1343"/>
      <c r="K176" s="1343"/>
      <c r="L176" s="1343"/>
      <c r="M176" s="1343"/>
      <c r="N176" s="1343"/>
      <c r="O176" s="1343"/>
      <c r="P176" s="1343"/>
      <c r="Q176" s="1343"/>
      <c r="R176" s="1343"/>
      <c r="S176" s="1343"/>
    </row>
    <row r="177" spans="1:19" s="283" customFormat="1" ht="12.75" x14ac:dyDescent="0.2">
      <c r="A177" s="106">
        <v>4</v>
      </c>
      <c r="B177" s="106">
        <v>0</v>
      </c>
      <c r="C177" s="106">
        <v>4</v>
      </c>
      <c r="D177" s="106">
        <v>1</v>
      </c>
      <c r="E177" s="106">
        <v>3</v>
      </c>
      <c r="F177" s="106">
        <v>3</v>
      </c>
      <c r="G177" s="106">
        <v>1</v>
      </c>
      <c r="H177" s="106">
        <v>0</v>
      </c>
      <c r="I177" s="106">
        <v>4</v>
      </c>
      <c r="J177" s="106">
        <v>0</v>
      </c>
      <c r="K177" s="106">
        <v>0</v>
      </c>
      <c r="L177" s="106">
        <v>0</v>
      </c>
      <c r="M177" s="106">
        <v>0</v>
      </c>
      <c r="N177" s="106">
        <v>0</v>
      </c>
      <c r="O177" s="106">
        <v>4</v>
      </c>
      <c r="P177" s="106">
        <v>0</v>
      </c>
      <c r="Q177" s="106">
        <v>0</v>
      </c>
      <c r="R177" s="106">
        <v>0</v>
      </c>
      <c r="S177" s="106">
        <v>0</v>
      </c>
    </row>
    <row r="178" spans="1:19" ht="15" customHeight="1" x14ac:dyDescent="0.25">
      <c r="A178" s="1343" t="s">
        <v>71</v>
      </c>
      <c r="B178" s="1343"/>
      <c r="C178" s="1343"/>
      <c r="D178" s="1343"/>
      <c r="E178" s="1343"/>
      <c r="F178" s="1343"/>
      <c r="G178" s="1343"/>
      <c r="H178" s="1343"/>
      <c r="I178" s="1343"/>
      <c r="J178" s="1343"/>
      <c r="K178" s="1343"/>
      <c r="L178" s="1343"/>
      <c r="M178" s="1343"/>
      <c r="N178" s="1343"/>
      <c r="O178" s="1343"/>
      <c r="P178" s="1343"/>
      <c r="Q178" s="1343"/>
      <c r="R178" s="1343"/>
      <c r="S178" s="1343"/>
    </row>
    <row r="179" spans="1:19" s="50" customFormat="1" ht="12.75" x14ac:dyDescent="0.2">
      <c r="A179" s="19">
        <v>5</v>
      </c>
      <c r="B179" s="19">
        <v>0</v>
      </c>
      <c r="C179" s="19">
        <v>5</v>
      </c>
      <c r="D179" s="19">
        <v>1</v>
      </c>
      <c r="E179" s="19">
        <v>4</v>
      </c>
      <c r="F179" s="19">
        <v>4</v>
      </c>
      <c r="G179" s="19">
        <v>1</v>
      </c>
      <c r="H179" s="19">
        <v>0</v>
      </c>
      <c r="I179" s="19">
        <v>5</v>
      </c>
      <c r="J179" s="19">
        <v>0</v>
      </c>
      <c r="K179" s="19">
        <v>0</v>
      </c>
      <c r="L179" s="19">
        <v>0</v>
      </c>
      <c r="M179" s="19">
        <v>0</v>
      </c>
      <c r="N179" s="19">
        <v>0</v>
      </c>
      <c r="O179" s="19">
        <v>5</v>
      </c>
      <c r="P179" s="19">
        <v>0</v>
      </c>
      <c r="Q179" s="19">
        <v>0</v>
      </c>
      <c r="R179" s="19">
        <v>0</v>
      </c>
      <c r="S179" s="19">
        <v>0</v>
      </c>
    </row>
    <row r="180" spans="1:19" ht="15" customHeight="1" x14ac:dyDescent="0.25">
      <c r="A180" s="1343" t="s">
        <v>1207</v>
      </c>
      <c r="B180" s="1343"/>
      <c r="C180" s="1343"/>
      <c r="D180" s="1343"/>
      <c r="E180" s="1343"/>
      <c r="F180" s="1343"/>
      <c r="G180" s="1343"/>
      <c r="H180" s="1343"/>
      <c r="I180" s="1343"/>
      <c r="J180" s="1343"/>
      <c r="K180" s="1343"/>
      <c r="L180" s="1343"/>
      <c r="M180" s="1343"/>
      <c r="N180" s="1343"/>
      <c r="O180" s="1343"/>
      <c r="P180" s="1343"/>
      <c r="Q180" s="1343"/>
      <c r="R180" s="1343"/>
      <c r="S180" s="1343"/>
    </row>
    <row r="181" spans="1:19" s="550" customFormat="1" ht="12.75" x14ac:dyDescent="0.2">
      <c r="A181" s="19">
        <v>4</v>
      </c>
      <c r="B181" s="19">
        <v>0</v>
      </c>
      <c r="C181" s="19">
        <v>4</v>
      </c>
      <c r="D181" s="19">
        <v>1</v>
      </c>
      <c r="E181" s="19">
        <v>3</v>
      </c>
      <c r="F181" s="19">
        <v>3</v>
      </c>
      <c r="G181" s="19">
        <v>2</v>
      </c>
      <c r="H181" s="19">
        <v>0</v>
      </c>
      <c r="I181" s="19">
        <v>4</v>
      </c>
      <c r="J181" s="19">
        <v>0</v>
      </c>
      <c r="K181" s="19">
        <v>0</v>
      </c>
      <c r="L181" s="19">
        <v>0</v>
      </c>
      <c r="M181" s="19">
        <v>0</v>
      </c>
      <c r="N181" s="19">
        <v>0</v>
      </c>
      <c r="O181" s="19">
        <v>4</v>
      </c>
      <c r="P181" s="19">
        <v>0</v>
      </c>
      <c r="Q181" s="19">
        <v>0</v>
      </c>
      <c r="R181" s="19">
        <v>0</v>
      </c>
      <c r="S181" s="19">
        <v>0</v>
      </c>
    </row>
    <row r="182" spans="1:19" ht="15" customHeight="1" x14ac:dyDescent="0.25">
      <c r="A182" s="1343" t="s">
        <v>73</v>
      </c>
      <c r="B182" s="1343"/>
      <c r="C182" s="1343"/>
      <c r="D182" s="1343"/>
      <c r="E182" s="1343"/>
      <c r="F182" s="1343"/>
      <c r="G182" s="1343"/>
      <c r="H182" s="1343"/>
      <c r="I182" s="1343"/>
      <c r="J182" s="1343"/>
      <c r="K182" s="1343"/>
      <c r="L182" s="1343"/>
      <c r="M182" s="1343"/>
      <c r="N182" s="1343"/>
      <c r="O182" s="1343"/>
      <c r="P182" s="1343"/>
      <c r="Q182" s="1343"/>
      <c r="R182" s="1343"/>
      <c r="S182" s="1343"/>
    </row>
    <row r="183" spans="1:19" s="588" customFormat="1" ht="12.75" x14ac:dyDescent="0.2">
      <c r="A183" s="19">
        <v>5</v>
      </c>
      <c r="B183" s="19">
        <v>0</v>
      </c>
      <c r="C183" s="19">
        <v>5</v>
      </c>
      <c r="D183" s="19">
        <v>1</v>
      </c>
      <c r="E183" s="19">
        <v>4</v>
      </c>
      <c r="F183" s="19">
        <v>4</v>
      </c>
      <c r="G183" s="19">
        <v>1</v>
      </c>
      <c r="H183" s="19">
        <v>0</v>
      </c>
      <c r="I183" s="19">
        <v>5</v>
      </c>
      <c r="J183" s="19">
        <v>0</v>
      </c>
      <c r="K183" s="19">
        <v>0</v>
      </c>
      <c r="L183" s="19">
        <v>0</v>
      </c>
      <c r="M183" s="19">
        <v>0</v>
      </c>
      <c r="N183" s="19">
        <v>0</v>
      </c>
      <c r="O183" s="19">
        <v>5</v>
      </c>
      <c r="P183" s="19">
        <v>0</v>
      </c>
      <c r="Q183" s="19">
        <v>0</v>
      </c>
      <c r="R183" s="19">
        <v>0</v>
      </c>
      <c r="S183" s="19">
        <v>0</v>
      </c>
    </row>
    <row r="184" spans="1:19" ht="15" customHeight="1" x14ac:dyDescent="0.25">
      <c r="A184" s="1343" t="s">
        <v>1214</v>
      </c>
      <c r="B184" s="1343"/>
      <c r="C184" s="1343"/>
      <c r="D184" s="1343"/>
      <c r="E184" s="1343"/>
      <c r="F184" s="1343"/>
      <c r="G184" s="1343"/>
      <c r="H184" s="1343"/>
      <c r="I184" s="1343"/>
      <c r="J184" s="1343"/>
      <c r="K184" s="1343"/>
      <c r="L184" s="1343"/>
      <c r="M184" s="1343"/>
      <c r="N184" s="1343"/>
      <c r="O184" s="1343"/>
      <c r="P184" s="1343"/>
      <c r="Q184" s="1343"/>
      <c r="R184" s="1343"/>
      <c r="S184" s="1343"/>
    </row>
    <row r="185" spans="1:19" s="639" customFormat="1" ht="12.75" x14ac:dyDescent="0.2">
      <c r="A185" s="19">
        <v>4</v>
      </c>
      <c r="B185" s="19">
        <v>0</v>
      </c>
      <c r="C185" s="19">
        <v>4</v>
      </c>
      <c r="D185" s="19">
        <v>1</v>
      </c>
      <c r="E185" s="19">
        <v>3</v>
      </c>
      <c r="F185" s="19">
        <v>3</v>
      </c>
      <c r="G185" s="19">
        <v>1</v>
      </c>
      <c r="H185" s="19">
        <v>0</v>
      </c>
      <c r="I185" s="19">
        <v>4</v>
      </c>
      <c r="J185" s="19">
        <v>0</v>
      </c>
      <c r="K185" s="19">
        <v>0</v>
      </c>
      <c r="L185" s="19">
        <v>0</v>
      </c>
      <c r="M185" s="19">
        <v>0</v>
      </c>
      <c r="N185" s="19">
        <v>0</v>
      </c>
      <c r="O185" s="19">
        <v>4</v>
      </c>
      <c r="P185" s="19">
        <v>0</v>
      </c>
      <c r="Q185" s="19">
        <v>0</v>
      </c>
      <c r="R185" s="19">
        <v>0</v>
      </c>
      <c r="S185" s="19">
        <v>0</v>
      </c>
    </row>
    <row r="186" spans="1:19" ht="15" customHeight="1" x14ac:dyDescent="0.25">
      <c r="A186" s="1343" t="s">
        <v>75</v>
      </c>
      <c r="B186" s="1343"/>
      <c r="C186" s="1343"/>
      <c r="D186" s="1343"/>
      <c r="E186" s="1343"/>
      <c r="F186" s="1343"/>
      <c r="G186" s="1343"/>
      <c r="H186" s="1343"/>
      <c r="I186" s="1343"/>
      <c r="J186" s="1343"/>
      <c r="K186" s="1343"/>
      <c r="L186" s="1343"/>
      <c r="M186" s="1343"/>
      <c r="N186" s="1343"/>
      <c r="O186" s="1343"/>
      <c r="P186" s="1343"/>
      <c r="Q186" s="1343"/>
      <c r="R186" s="1343"/>
      <c r="S186" s="1343"/>
    </row>
    <row r="187" spans="1:19" s="649" customFormat="1" ht="12.75" x14ac:dyDescent="0.2">
      <c r="A187" s="19">
        <v>5</v>
      </c>
      <c r="B187" s="19">
        <v>0</v>
      </c>
      <c r="C187" s="19">
        <v>5</v>
      </c>
      <c r="D187" s="19">
        <v>1</v>
      </c>
      <c r="E187" s="19">
        <v>4</v>
      </c>
      <c r="F187" s="19">
        <v>4</v>
      </c>
      <c r="G187" s="19">
        <v>1</v>
      </c>
      <c r="H187" s="19">
        <v>0</v>
      </c>
      <c r="I187" s="19">
        <v>5</v>
      </c>
      <c r="J187" s="19">
        <v>0</v>
      </c>
      <c r="K187" s="19">
        <v>0</v>
      </c>
      <c r="L187" s="19">
        <v>0</v>
      </c>
      <c r="M187" s="19">
        <v>0</v>
      </c>
      <c r="N187" s="19">
        <v>0</v>
      </c>
      <c r="O187" s="19">
        <v>5</v>
      </c>
      <c r="P187" s="19">
        <v>0</v>
      </c>
      <c r="Q187" s="19">
        <v>0</v>
      </c>
      <c r="R187" s="19">
        <v>0</v>
      </c>
      <c r="S187" s="19">
        <v>0</v>
      </c>
    </row>
    <row r="188" spans="1:19" ht="15" customHeight="1" x14ac:dyDescent="0.25">
      <c r="A188" s="1343" t="s">
        <v>76</v>
      </c>
      <c r="B188" s="1343"/>
      <c r="C188" s="1343"/>
      <c r="D188" s="1343"/>
      <c r="E188" s="1343"/>
      <c r="F188" s="1343"/>
      <c r="G188" s="1343"/>
      <c r="H188" s="1343"/>
      <c r="I188" s="1343"/>
      <c r="J188" s="1343"/>
      <c r="K188" s="1343"/>
      <c r="L188" s="1343"/>
      <c r="M188" s="1343"/>
      <c r="N188" s="1343"/>
      <c r="O188" s="1343"/>
      <c r="P188" s="1343"/>
      <c r="Q188" s="1343"/>
      <c r="R188" s="1343"/>
      <c r="S188" s="1343"/>
    </row>
    <row r="189" spans="1:19" s="716" customFormat="1" ht="12.75" x14ac:dyDescent="0.2">
      <c r="A189" s="19">
        <v>4</v>
      </c>
      <c r="B189" s="19">
        <v>0</v>
      </c>
      <c r="C189" s="19">
        <v>4</v>
      </c>
      <c r="D189" s="19">
        <v>1</v>
      </c>
      <c r="E189" s="19">
        <v>3</v>
      </c>
      <c r="F189" s="19">
        <v>3</v>
      </c>
      <c r="G189" s="19">
        <v>0</v>
      </c>
      <c r="H189" s="19">
        <v>0</v>
      </c>
      <c r="I189" s="19">
        <v>4</v>
      </c>
      <c r="J189" s="19">
        <v>0</v>
      </c>
      <c r="K189" s="19">
        <v>0</v>
      </c>
      <c r="L189" s="19">
        <v>0</v>
      </c>
      <c r="M189" s="19">
        <v>0</v>
      </c>
      <c r="N189" s="19">
        <v>0</v>
      </c>
      <c r="O189" s="19">
        <v>4</v>
      </c>
      <c r="P189" s="19">
        <v>0</v>
      </c>
      <c r="Q189" s="19">
        <v>0</v>
      </c>
      <c r="R189" s="19">
        <v>0</v>
      </c>
      <c r="S189" s="19"/>
    </row>
    <row r="190" spans="1:19" ht="15" customHeight="1" x14ac:dyDescent="0.25">
      <c r="A190" s="1343" t="s">
        <v>1215</v>
      </c>
      <c r="B190" s="1343"/>
      <c r="C190" s="1343"/>
      <c r="D190" s="1343"/>
      <c r="E190" s="1343"/>
      <c r="F190" s="1343"/>
      <c r="G190" s="1343"/>
      <c r="H190" s="1343"/>
      <c r="I190" s="1343"/>
      <c r="J190" s="1343"/>
      <c r="K190" s="1343"/>
      <c r="L190" s="1343"/>
      <c r="M190" s="1343"/>
      <c r="N190" s="1343"/>
      <c r="O190" s="1343"/>
      <c r="P190" s="1343"/>
      <c r="Q190" s="1343"/>
      <c r="R190" s="1343"/>
      <c r="S190" s="1343"/>
    </row>
    <row r="191" spans="1:19" s="111" customFormat="1" ht="12.75" x14ac:dyDescent="0.25">
      <c r="A191" s="741">
        <v>5</v>
      </c>
      <c r="B191" s="741">
        <v>0</v>
      </c>
      <c r="C191" s="741">
        <v>5</v>
      </c>
      <c r="D191" s="741">
        <v>1</v>
      </c>
      <c r="E191" s="741">
        <v>4</v>
      </c>
      <c r="F191" s="741">
        <v>4</v>
      </c>
      <c r="G191" s="741">
        <v>1</v>
      </c>
      <c r="H191" s="741">
        <v>0</v>
      </c>
      <c r="I191" s="741">
        <v>5</v>
      </c>
      <c r="J191" s="741">
        <v>0</v>
      </c>
      <c r="K191" s="741">
        <v>0</v>
      </c>
      <c r="L191" s="741">
        <v>0</v>
      </c>
      <c r="M191" s="741">
        <v>0</v>
      </c>
      <c r="N191" s="741">
        <v>0</v>
      </c>
      <c r="O191" s="741">
        <v>5</v>
      </c>
      <c r="P191" s="741">
        <v>0</v>
      </c>
      <c r="Q191" s="741">
        <v>0</v>
      </c>
      <c r="R191" s="741">
        <v>0</v>
      </c>
      <c r="S191" s="741">
        <v>0</v>
      </c>
    </row>
    <row r="192" spans="1:19" ht="15" customHeight="1" x14ac:dyDescent="0.25">
      <c r="A192" s="1343" t="s">
        <v>78</v>
      </c>
      <c r="B192" s="1343"/>
      <c r="C192" s="1343"/>
      <c r="D192" s="1343"/>
      <c r="E192" s="1343"/>
      <c r="F192" s="1343"/>
      <c r="G192" s="1343"/>
      <c r="H192" s="1343"/>
      <c r="I192" s="1343"/>
      <c r="J192" s="1343"/>
      <c r="K192" s="1343"/>
      <c r="L192" s="1343"/>
      <c r="M192" s="1343"/>
      <c r="N192" s="1343"/>
      <c r="O192" s="1343"/>
      <c r="P192" s="1343"/>
      <c r="Q192" s="1343"/>
      <c r="R192" s="1343"/>
      <c r="S192" s="1343"/>
    </row>
    <row r="193" spans="1:19" s="111" customFormat="1" ht="12.75" x14ac:dyDescent="0.25">
      <c r="A193" s="777">
        <v>4</v>
      </c>
      <c r="B193" s="777">
        <v>0</v>
      </c>
      <c r="C193" s="777">
        <v>4</v>
      </c>
      <c r="D193" s="777">
        <v>1</v>
      </c>
      <c r="E193" s="777">
        <v>3</v>
      </c>
      <c r="F193" s="777">
        <v>3</v>
      </c>
      <c r="G193" s="777">
        <v>0</v>
      </c>
      <c r="H193" s="777">
        <v>0</v>
      </c>
      <c r="I193" s="777">
        <v>4</v>
      </c>
      <c r="J193" s="777">
        <v>0</v>
      </c>
      <c r="K193" s="777">
        <v>0</v>
      </c>
      <c r="L193" s="777">
        <v>0</v>
      </c>
      <c r="M193" s="777">
        <v>0</v>
      </c>
      <c r="N193" s="777">
        <v>0</v>
      </c>
      <c r="O193" s="777">
        <v>4</v>
      </c>
      <c r="P193" s="777">
        <v>0</v>
      </c>
      <c r="Q193" s="777">
        <v>0</v>
      </c>
      <c r="R193" s="777">
        <v>0</v>
      </c>
      <c r="S193" s="777">
        <v>0</v>
      </c>
    </row>
    <row r="194" spans="1:19" ht="15" customHeight="1" x14ac:dyDescent="0.25">
      <c r="A194" s="1343" t="s">
        <v>79</v>
      </c>
      <c r="B194" s="1343"/>
      <c r="C194" s="1343"/>
      <c r="D194" s="1343"/>
      <c r="E194" s="1343"/>
      <c r="F194" s="1343"/>
      <c r="G194" s="1343"/>
      <c r="H194" s="1343"/>
      <c r="I194" s="1343"/>
      <c r="J194" s="1343"/>
      <c r="K194" s="1343"/>
      <c r="L194" s="1343"/>
      <c r="M194" s="1343"/>
      <c r="N194" s="1343"/>
      <c r="O194" s="1343"/>
      <c r="P194" s="1343"/>
      <c r="Q194" s="1343"/>
      <c r="R194" s="1343"/>
      <c r="S194" s="1343"/>
    </row>
    <row r="195" spans="1:19" s="806" customFormat="1" ht="12.75" x14ac:dyDescent="0.2">
      <c r="A195" s="19">
        <v>5</v>
      </c>
      <c r="B195" s="19">
        <v>0</v>
      </c>
      <c r="C195" s="19">
        <v>5</v>
      </c>
      <c r="D195" s="19">
        <v>1</v>
      </c>
      <c r="E195" s="19">
        <v>4</v>
      </c>
      <c r="F195" s="19">
        <v>4</v>
      </c>
      <c r="G195" s="19">
        <v>1</v>
      </c>
      <c r="H195" s="19">
        <v>0</v>
      </c>
      <c r="I195" s="19">
        <v>5</v>
      </c>
      <c r="J195" s="19">
        <v>0</v>
      </c>
      <c r="K195" s="19">
        <v>0</v>
      </c>
      <c r="L195" s="19">
        <v>0</v>
      </c>
      <c r="M195" s="19">
        <v>0</v>
      </c>
      <c r="N195" s="19">
        <v>0</v>
      </c>
      <c r="O195" s="19">
        <v>5</v>
      </c>
      <c r="P195" s="19">
        <v>0</v>
      </c>
      <c r="Q195" s="19">
        <v>0</v>
      </c>
      <c r="R195" s="19">
        <v>0</v>
      </c>
      <c r="S195" s="19">
        <v>0</v>
      </c>
    </row>
    <row r="196" spans="1:19" ht="15" customHeight="1" x14ac:dyDescent="0.25">
      <c r="A196" s="1343" t="s">
        <v>80</v>
      </c>
      <c r="B196" s="1343"/>
      <c r="C196" s="1343"/>
      <c r="D196" s="1343"/>
      <c r="E196" s="1343"/>
      <c r="F196" s="1343"/>
      <c r="G196" s="1343"/>
      <c r="H196" s="1343"/>
      <c r="I196" s="1343"/>
      <c r="J196" s="1343"/>
      <c r="K196" s="1343"/>
      <c r="L196" s="1343"/>
      <c r="M196" s="1343"/>
      <c r="N196" s="1343"/>
      <c r="O196" s="1343"/>
      <c r="P196" s="1343"/>
      <c r="Q196" s="1343"/>
      <c r="R196" s="1343"/>
      <c r="S196" s="1343"/>
    </row>
    <row r="197" spans="1:19" s="111" customFormat="1" ht="12.75" x14ac:dyDescent="0.25">
      <c r="A197" s="817">
        <v>4</v>
      </c>
      <c r="B197" s="817">
        <v>0</v>
      </c>
      <c r="C197" s="817">
        <v>4</v>
      </c>
      <c r="D197" s="817">
        <v>1</v>
      </c>
      <c r="E197" s="817">
        <v>3</v>
      </c>
      <c r="F197" s="817">
        <v>3</v>
      </c>
      <c r="G197" s="817">
        <v>1</v>
      </c>
      <c r="H197" s="817">
        <v>0</v>
      </c>
      <c r="I197" s="817">
        <v>4</v>
      </c>
      <c r="J197" s="817">
        <v>0</v>
      </c>
      <c r="K197" s="817">
        <v>0</v>
      </c>
      <c r="L197" s="817">
        <v>0</v>
      </c>
      <c r="M197" s="817">
        <v>0</v>
      </c>
      <c r="N197" s="817">
        <v>0</v>
      </c>
      <c r="O197" s="817">
        <v>4</v>
      </c>
      <c r="P197" s="817">
        <v>0</v>
      </c>
      <c r="Q197" s="817">
        <v>0</v>
      </c>
      <c r="R197" s="817">
        <v>0</v>
      </c>
      <c r="S197" s="817">
        <v>0</v>
      </c>
    </row>
    <row r="198" spans="1:19" ht="15" customHeight="1" x14ac:dyDescent="0.25">
      <c r="A198" s="1088" t="s">
        <v>181</v>
      </c>
      <c r="B198" s="1088"/>
      <c r="C198" s="1088"/>
      <c r="D198" s="1088"/>
      <c r="E198" s="1088"/>
      <c r="F198" s="1088"/>
      <c r="G198" s="1088"/>
      <c r="H198" s="1088"/>
      <c r="I198" s="1088"/>
      <c r="J198" s="1088"/>
      <c r="K198" s="1088"/>
      <c r="L198" s="1088"/>
      <c r="M198" s="1088"/>
      <c r="N198" s="1088"/>
      <c r="O198" s="1088"/>
      <c r="P198" s="1088"/>
      <c r="Q198" s="1088"/>
      <c r="R198" s="1088"/>
      <c r="S198" s="1088"/>
    </row>
    <row r="199" spans="1:19" s="295" customFormat="1" ht="12.75" x14ac:dyDescent="0.2">
      <c r="A199" s="375">
        <f>SUM(A197,A195,A193,A191,A189,A187,A185,A183,A181,A179,A177,A175)</f>
        <v>54</v>
      </c>
      <c r="B199" s="435">
        <f t="shared" ref="B199:S199" si="4">SUM(B197,B195,B193,B191,B189,B187,B185,B183,B181,B179,B177,B175)</f>
        <v>0</v>
      </c>
      <c r="C199" s="435">
        <f t="shared" si="4"/>
        <v>54</v>
      </c>
      <c r="D199" s="435">
        <f t="shared" si="4"/>
        <v>12</v>
      </c>
      <c r="E199" s="435">
        <f t="shared" si="4"/>
        <v>42</v>
      </c>
      <c r="F199" s="435">
        <f t="shared" si="4"/>
        <v>42</v>
      </c>
      <c r="G199" s="435">
        <f t="shared" si="4"/>
        <v>11</v>
      </c>
      <c r="H199" s="435">
        <f t="shared" si="4"/>
        <v>0</v>
      </c>
      <c r="I199" s="435">
        <f t="shared" si="4"/>
        <v>54</v>
      </c>
      <c r="J199" s="435">
        <f t="shared" si="4"/>
        <v>0</v>
      </c>
      <c r="K199" s="435">
        <f t="shared" si="4"/>
        <v>0</v>
      </c>
      <c r="L199" s="435">
        <f t="shared" si="4"/>
        <v>0</v>
      </c>
      <c r="M199" s="435">
        <f t="shared" si="4"/>
        <v>0</v>
      </c>
      <c r="N199" s="435">
        <f t="shared" si="4"/>
        <v>0</v>
      </c>
      <c r="O199" s="435">
        <f t="shared" si="4"/>
        <v>54</v>
      </c>
      <c r="P199" s="435">
        <f t="shared" si="4"/>
        <v>0</v>
      </c>
      <c r="Q199" s="435">
        <f t="shared" si="4"/>
        <v>0</v>
      </c>
      <c r="R199" s="435">
        <f t="shared" si="4"/>
        <v>0</v>
      </c>
      <c r="S199" s="435">
        <f t="shared" si="4"/>
        <v>0</v>
      </c>
    </row>
    <row r="200" spans="1:19" ht="15" customHeight="1" x14ac:dyDescent="0.25">
      <c r="A200" s="1530"/>
      <c r="B200" s="1530"/>
      <c r="C200" s="1530"/>
      <c r="D200" s="1530"/>
      <c r="E200" s="1530"/>
      <c r="F200" s="1530"/>
      <c r="G200" s="1530"/>
      <c r="H200" s="1530"/>
      <c r="I200" s="1530"/>
      <c r="J200" s="1530"/>
      <c r="K200" s="1530"/>
      <c r="L200" s="1530"/>
      <c r="M200" s="1530"/>
      <c r="N200" s="1530"/>
      <c r="O200" s="1530"/>
      <c r="P200" s="1530"/>
      <c r="Q200" s="1530"/>
      <c r="R200" s="1530"/>
      <c r="S200" s="1530"/>
    </row>
    <row r="201" spans="1:19" ht="25.5" customHeight="1" x14ac:dyDescent="0.25">
      <c r="A201" s="1528" t="s">
        <v>1480</v>
      </c>
      <c r="B201" s="1528"/>
      <c r="C201" s="1528"/>
      <c r="D201" s="1528"/>
      <c r="E201" s="1528"/>
      <c r="F201" s="1528"/>
      <c r="G201" s="1528"/>
      <c r="H201" s="1528"/>
      <c r="I201" s="1528"/>
      <c r="J201" s="1528"/>
      <c r="K201" s="1528"/>
      <c r="L201" s="1528"/>
      <c r="M201" s="1528"/>
      <c r="N201" s="1528"/>
      <c r="O201" s="1528"/>
      <c r="P201" s="1528"/>
      <c r="Q201" s="1528"/>
      <c r="R201" s="1528"/>
      <c r="S201" s="1529"/>
    </row>
    <row r="202" spans="1:19" ht="15" customHeight="1" x14ac:dyDescent="0.25">
      <c r="A202" s="1066" t="s">
        <v>172</v>
      </c>
      <c r="B202" s="1066"/>
      <c r="C202" s="1066"/>
      <c r="D202" s="1066"/>
      <c r="E202" s="1066"/>
      <c r="F202" s="1066"/>
      <c r="G202" s="1066"/>
      <c r="H202" s="1066"/>
      <c r="I202" s="1066"/>
      <c r="J202" s="1066"/>
      <c r="K202" s="1066"/>
      <c r="L202" s="1066"/>
      <c r="M202" s="1066"/>
      <c r="N202" s="1066"/>
      <c r="O202" s="1066"/>
      <c r="P202" s="1066"/>
      <c r="Q202" s="1066"/>
      <c r="R202" s="1066"/>
      <c r="S202" s="1067"/>
    </row>
    <row r="203" spans="1:19" ht="15" customHeight="1" x14ac:dyDescent="0.25">
      <c r="A203" s="1055" t="s">
        <v>83</v>
      </c>
      <c r="B203" s="1055"/>
      <c r="C203" s="1055"/>
      <c r="D203" s="1055"/>
      <c r="E203" s="1055"/>
      <c r="F203" s="1055"/>
      <c r="G203" s="1055"/>
      <c r="H203" s="1055"/>
      <c r="I203" s="1055"/>
      <c r="J203" s="1055"/>
      <c r="K203" s="1055"/>
      <c r="L203" s="1055"/>
      <c r="M203" s="1055"/>
      <c r="N203" s="1055"/>
      <c r="O203" s="1055"/>
      <c r="P203" s="1055"/>
      <c r="Q203" s="1055"/>
      <c r="R203" s="1055"/>
      <c r="S203" s="1071"/>
    </row>
    <row r="204" spans="1:19" ht="15" customHeight="1" x14ac:dyDescent="0.25">
      <c r="A204" s="1055" t="s">
        <v>593</v>
      </c>
      <c r="B204" s="1055"/>
      <c r="C204" s="1055"/>
      <c r="D204" s="1055"/>
      <c r="E204" s="1055"/>
      <c r="F204" s="1055"/>
      <c r="G204" s="1055"/>
      <c r="H204" s="1055"/>
      <c r="I204" s="1055"/>
      <c r="J204" s="1055"/>
      <c r="K204" s="1055"/>
      <c r="L204" s="1055"/>
      <c r="M204" s="1055"/>
      <c r="N204" s="1055"/>
      <c r="O204" s="1055"/>
      <c r="P204" s="1055"/>
      <c r="Q204" s="1055"/>
      <c r="R204" s="1055"/>
      <c r="S204" s="1071"/>
    </row>
    <row r="205" spans="1:19" ht="15" customHeight="1" x14ac:dyDescent="0.25">
      <c r="A205" s="1055" t="s">
        <v>1216</v>
      </c>
      <c r="B205" s="1055"/>
      <c r="C205" s="1055"/>
      <c r="D205" s="1055"/>
      <c r="E205" s="1055"/>
      <c r="F205" s="1055"/>
      <c r="G205" s="1055"/>
      <c r="H205" s="1055"/>
      <c r="I205" s="1055"/>
      <c r="J205" s="1055"/>
      <c r="K205" s="1055"/>
      <c r="L205" s="1055"/>
      <c r="M205" s="1055"/>
      <c r="N205" s="1055"/>
      <c r="O205" s="1055"/>
      <c r="P205" s="1055"/>
      <c r="Q205" s="1055"/>
      <c r="R205" s="1055"/>
      <c r="S205" s="1071"/>
    </row>
    <row r="206" spans="1:19" ht="15" customHeight="1" x14ac:dyDescent="0.25">
      <c r="A206" s="1055" t="s">
        <v>1217</v>
      </c>
      <c r="B206" s="1055"/>
      <c r="C206" s="1055"/>
      <c r="D206" s="1055"/>
      <c r="E206" s="1055"/>
      <c r="F206" s="1055"/>
      <c r="G206" s="1055"/>
      <c r="H206" s="1055"/>
      <c r="I206" s="1055"/>
      <c r="J206" s="1055"/>
      <c r="K206" s="1055"/>
      <c r="L206" s="1055"/>
      <c r="M206" s="1055"/>
      <c r="N206" s="1055"/>
      <c r="O206" s="1055"/>
      <c r="P206" s="1055"/>
      <c r="Q206" s="1055"/>
      <c r="R206" s="1055"/>
      <c r="S206" s="1071"/>
    </row>
    <row r="207" spans="1:19" ht="15" customHeight="1" x14ac:dyDescent="0.25">
      <c r="A207" s="1055" t="s">
        <v>1218</v>
      </c>
      <c r="B207" s="1055"/>
      <c r="C207" s="1055"/>
      <c r="D207" s="1055"/>
      <c r="E207" s="1055"/>
      <c r="F207" s="1055"/>
      <c r="G207" s="1055"/>
      <c r="H207" s="1055"/>
      <c r="I207" s="1055"/>
      <c r="J207" s="1055"/>
      <c r="K207" s="1055"/>
      <c r="L207" s="1055"/>
      <c r="M207" s="1055"/>
      <c r="N207" s="1055"/>
      <c r="O207" s="1055"/>
      <c r="P207" s="1055"/>
      <c r="Q207" s="1055"/>
      <c r="R207" s="1055"/>
      <c r="S207" s="1071"/>
    </row>
    <row r="208" spans="1:19" ht="15" customHeight="1" x14ac:dyDescent="0.25">
      <c r="A208" s="1055" t="s">
        <v>1219</v>
      </c>
      <c r="B208" s="1055"/>
      <c r="C208" s="1055"/>
      <c r="D208" s="1055"/>
      <c r="E208" s="1055"/>
      <c r="F208" s="1055"/>
      <c r="G208" s="1055"/>
      <c r="H208" s="1055"/>
      <c r="I208" s="1055"/>
      <c r="J208" s="1055"/>
      <c r="K208" s="1055"/>
      <c r="L208" s="1055"/>
      <c r="M208" s="1055"/>
      <c r="N208" s="1055"/>
      <c r="O208" s="1055"/>
      <c r="P208" s="1055"/>
      <c r="Q208" s="1055"/>
      <c r="R208" s="1055"/>
      <c r="S208" s="1071"/>
    </row>
    <row r="209" spans="1:19" ht="15" customHeight="1" x14ac:dyDescent="0.25">
      <c r="A209" s="1055" t="s">
        <v>1220</v>
      </c>
      <c r="B209" s="1055"/>
      <c r="C209" s="1055"/>
      <c r="D209" s="1055"/>
      <c r="E209" s="1055"/>
      <c r="F209" s="1055"/>
      <c r="G209" s="1055"/>
      <c r="H209" s="1055"/>
      <c r="I209" s="1055"/>
      <c r="J209" s="1055"/>
      <c r="K209" s="1055"/>
      <c r="L209" s="1055"/>
      <c r="M209" s="1055"/>
      <c r="N209" s="1055"/>
      <c r="O209" s="1055"/>
      <c r="P209" s="1055"/>
      <c r="Q209" s="1055"/>
      <c r="R209" s="1055"/>
      <c r="S209" s="1071"/>
    </row>
    <row r="210" spans="1:19" ht="15" customHeight="1" x14ac:dyDescent="0.25">
      <c r="A210" s="1341" t="s">
        <v>1221</v>
      </c>
      <c r="B210" s="1341"/>
      <c r="C210" s="1341"/>
      <c r="D210" s="1341"/>
      <c r="E210" s="1341"/>
      <c r="F210" s="1341"/>
      <c r="G210" s="1341"/>
      <c r="H210" s="1341"/>
      <c r="I210" s="1341"/>
      <c r="J210" s="1341"/>
      <c r="K210" s="1341"/>
      <c r="L210" s="1341"/>
      <c r="M210" s="1341"/>
      <c r="N210" s="1341"/>
      <c r="O210" s="1341"/>
      <c r="P210" s="1341"/>
      <c r="Q210" s="1341"/>
      <c r="R210" s="1341"/>
      <c r="S210" s="1342"/>
    </row>
    <row r="211" spans="1:19" ht="30.75" customHeight="1" x14ac:dyDescent="0.25">
      <c r="A211" s="831" t="s">
        <v>41</v>
      </c>
      <c r="B211" s="831"/>
      <c r="C211" s="831"/>
      <c r="D211" s="831" t="s">
        <v>42</v>
      </c>
      <c r="E211" s="831"/>
      <c r="F211" s="831" t="s">
        <v>43</v>
      </c>
      <c r="G211" s="831"/>
      <c r="H211" s="831"/>
      <c r="I211" s="831" t="s">
        <v>44</v>
      </c>
      <c r="J211" s="831"/>
      <c r="K211" s="831" t="s">
        <v>45</v>
      </c>
      <c r="L211" s="1525"/>
      <c r="M211" s="1525"/>
      <c r="N211" s="1525"/>
      <c r="O211" s="841" t="s">
        <v>46</v>
      </c>
      <c r="P211" s="841"/>
      <c r="Q211" s="842"/>
      <c r="R211" s="831" t="s">
        <v>47</v>
      </c>
      <c r="S211" s="831"/>
    </row>
    <row r="212" spans="1:19" ht="29.25" customHeight="1" x14ac:dyDescent="0.25">
      <c r="A212" s="1086" t="s">
        <v>48</v>
      </c>
      <c r="B212" s="1086" t="s">
        <v>49</v>
      </c>
      <c r="C212" s="1086" t="s">
        <v>50</v>
      </c>
      <c r="D212" s="1086" t="s">
        <v>51</v>
      </c>
      <c r="E212" s="1086" t="s">
        <v>52</v>
      </c>
      <c r="F212" s="1086" t="s">
        <v>53</v>
      </c>
      <c r="G212" s="1086"/>
      <c r="H212" s="1086"/>
      <c r="I212" s="1086" t="s">
        <v>54</v>
      </c>
      <c r="J212" s="1086" t="s">
        <v>55</v>
      </c>
      <c r="K212" s="1086" t="s">
        <v>56</v>
      </c>
      <c r="L212" s="1086"/>
      <c r="M212" s="1086" t="s">
        <v>57</v>
      </c>
      <c r="N212" s="1086"/>
      <c r="O212" s="1086" t="s">
        <v>58</v>
      </c>
      <c r="P212" s="1086" t="s">
        <v>59</v>
      </c>
      <c r="Q212" s="1086" t="s">
        <v>60</v>
      </c>
      <c r="R212" s="1086" t="s">
        <v>61</v>
      </c>
      <c r="S212" s="1086" t="s">
        <v>62</v>
      </c>
    </row>
    <row r="213" spans="1:19" ht="60" customHeight="1" x14ac:dyDescent="0.25">
      <c r="A213" s="1086"/>
      <c r="B213" s="1086"/>
      <c r="C213" s="1086"/>
      <c r="D213" s="1086"/>
      <c r="E213" s="1086"/>
      <c r="F213" s="152" t="s">
        <v>63</v>
      </c>
      <c r="G213" s="152" t="s">
        <v>64</v>
      </c>
      <c r="H213" s="152" t="s">
        <v>65</v>
      </c>
      <c r="I213" s="1086"/>
      <c r="J213" s="1086"/>
      <c r="K213" s="152" t="s">
        <v>66</v>
      </c>
      <c r="L213" s="152" t="s">
        <v>67</v>
      </c>
      <c r="M213" s="152" t="s">
        <v>68</v>
      </c>
      <c r="N213" s="152" t="s">
        <v>67</v>
      </c>
      <c r="O213" s="1086"/>
      <c r="P213" s="1086"/>
      <c r="Q213" s="1086"/>
      <c r="R213" s="1086"/>
      <c r="S213" s="1086"/>
    </row>
    <row r="214" spans="1:19" ht="15" customHeight="1" x14ac:dyDescent="0.25">
      <c r="A214" s="1343" t="s">
        <v>69</v>
      </c>
      <c r="B214" s="1343"/>
      <c r="C214" s="1343"/>
      <c r="D214" s="1343"/>
      <c r="E214" s="1343"/>
      <c r="F214" s="1343"/>
      <c r="G214" s="1343"/>
      <c r="H214" s="1343"/>
      <c r="I214" s="1343"/>
      <c r="J214" s="1343"/>
      <c r="K214" s="1343"/>
      <c r="L214" s="1343"/>
      <c r="M214" s="1343"/>
      <c r="N214" s="1343"/>
      <c r="O214" s="1343"/>
      <c r="P214" s="1343"/>
      <c r="Q214" s="1343"/>
      <c r="R214" s="1343"/>
      <c r="S214" s="1343"/>
    </row>
    <row r="215" spans="1:19" s="193" customFormat="1" ht="15" customHeight="1" x14ac:dyDescent="0.25">
      <c r="A215" s="154">
        <v>0</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row>
    <row r="216" spans="1:19" ht="15" customHeight="1" x14ac:dyDescent="0.25">
      <c r="A216" s="1345" t="s">
        <v>70</v>
      </c>
      <c r="B216" s="1346"/>
      <c r="C216" s="1346"/>
      <c r="D216" s="1346"/>
      <c r="E216" s="1346"/>
      <c r="F216" s="1346"/>
      <c r="G216" s="1346"/>
      <c r="H216" s="1346"/>
      <c r="I216" s="1346"/>
      <c r="J216" s="1346"/>
      <c r="K216" s="1346"/>
      <c r="L216" s="1346"/>
      <c r="M216" s="1346"/>
      <c r="N216" s="1346"/>
      <c r="O216" s="1346"/>
      <c r="P216" s="1346"/>
      <c r="Q216" s="1346"/>
      <c r="R216" s="1346"/>
      <c r="S216" s="1347"/>
    </row>
    <row r="217" spans="1:19" s="193" customFormat="1" ht="15" customHeight="1" x14ac:dyDescent="0.25">
      <c r="A217" s="378">
        <v>0</v>
      </c>
      <c r="B217" s="378">
        <v>0</v>
      </c>
      <c r="C217" s="378">
        <v>0</v>
      </c>
      <c r="D217" s="378">
        <v>0</v>
      </c>
      <c r="E217" s="378">
        <v>0</v>
      </c>
      <c r="F217" s="378">
        <v>0</v>
      </c>
      <c r="G217" s="378">
        <v>0</v>
      </c>
      <c r="H217" s="378">
        <v>0</v>
      </c>
      <c r="I217" s="378">
        <v>0</v>
      </c>
      <c r="J217" s="378">
        <v>0</v>
      </c>
      <c r="K217" s="378">
        <v>0</v>
      </c>
      <c r="L217" s="378">
        <v>0</v>
      </c>
      <c r="M217" s="378">
        <v>0</v>
      </c>
      <c r="N217" s="378">
        <v>0</v>
      </c>
      <c r="O217" s="378">
        <v>0</v>
      </c>
      <c r="P217" s="378">
        <v>0</v>
      </c>
      <c r="Q217" s="378">
        <v>0</v>
      </c>
      <c r="R217" s="378">
        <v>0</v>
      </c>
      <c r="S217" s="378">
        <v>0</v>
      </c>
    </row>
    <row r="218" spans="1:19" ht="15" customHeight="1" x14ac:dyDescent="0.25">
      <c r="A218" s="1343" t="s">
        <v>71</v>
      </c>
      <c r="B218" s="1343"/>
      <c r="C218" s="1343"/>
      <c r="D218" s="1343"/>
      <c r="E218" s="1343"/>
      <c r="F218" s="1343"/>
      <c r="G218" s="1343"/>
      <c r="H218" s="1343"/>
      <c r="I218" s="1343"/>
      <c r="J218" s="1343"/>
      <c r="K218" s="1343"/>
      <c r="L218" s="1343"/>
      <c r="M218" s="1343"/>
      <c r="N218" s="1343"/>
      <c r="O218" s="1343"/>
      <c r="P218" s="1343"/>
      <c r="Q218" s="1343"/>
      <c r="R218" s="1343"/>
      <c r="S218" s="1343"/>
    </row>
    <row r="219" spans="1:19" s="193" customFormat="1" ht="15" customHeight="1" x14ac:dyDescent="0.25">
      <c r="A219" s="479">
        <v>0</v>
      </c>
      <c r="B219" s="479">
        <v>0</v>
      </c>
      <c r="C219" s="479">
        <v>0</v>
      </c>
      <c r="D219" s="479">
        <v>0</v>
      </c>
      <c r="E219" s="479">
        <v>0</v>
      </c>
      <c r="F219" s="479">
        <v>0</v>
      </c>
      <c r="G219" s="479">
        <v>0</v>
      </c>
      <c r="H219" s="479">
        <v>0</v>
      </c>
      <c r="I219" s="479">
        <v>0</v>
      </c>
      <c r="J219" s="479">
        <v>0</v>
      </c>
      <c r="K219" s="479">
        <v>0</v>
      </c>
      <c r="L219" s="479">
        <v>0</v>
      </c>
      <c r="M219" s="479">
        <v>0</v>
      </c>
      <c r="N219" s="479">
        <v>0</v>
      </c>
      <c r="O219" s="479">
        <v>0</v>
      </c>
      <c r="P219" s="479">
        <v>0</v>
      </c>
      <c r="Q219" s="479">
        <v>0</v>
      </c>
      <c r="R219" s="479">
        <v>0</v>
      </c>
      <c r="S219" s="479">
        <v>0</v>
      </c>
    </row>
    <row r="220" spans="1:19" ht="15" customHeight="1" x14ac:dyDescent="0.25">
      <c r="A220" s="1343" t="s">
        <v>72</v>
      </c>
      <c r="B220" s="1343"/>
      <c r="C220" s="1343"/>
      <c r="D220" s="1343"/>
      <c r="E220" s="1343"/>
      <c r="F220" s="1343"/>
      <c r="G220" s="1343"/>
      <c r="H220" s="1343"/>
      <c r="I220" s="1343"/>
      <c r="J220" s="1343"/>
      <c r="K220" s="1343"/>
      <c r="L220" s="1343"/>
      <c r="M220" s="1343"/>
      <c r="N220" s="1343"/>
      <c r="O220" s="1343"/>
      <c r="P220" s="1343"/>
      <c r="Q220" s="1343"/>
      <c r="R220" s="1343"/>
      <c r="S220" s="1343"/>
    </row>
    <row r="221" spans="1:19" s="193" customFormat="1" ht="15" customHeight="1" x14ac:dyDescent="0.25">
      <c r="A221" s="546">
        <v>0</v>
      </c>
      <c r="B221" s="546">
        <v>0</v>
      </c>
      <c r="C221" s="546">
        <v>0</v>
      </c>
      <c r="D221" s="546">
        <v>0</v>
      </c>
      <c r="E221" s="546">
        <v>0</v>
      </c>
      <c r="F221" s="546">
        <v>0</v>
      </c>
      <c r="G221" s="546">
        <v>0</v>
      </c>
      <c r="H221" s="546">
        <v>0</v>
      </c>
      <c r="I221" s="546">
        <v>0</v>
      </c>
      <c r="J221" s="546">
        <v>0</v>
      </c>
      <c r="K221" s="546">
        <v>0</v>
      </c>
      <c r="L221" s="546">
        <v>0</v>
      </c>
      <c r="M221" s="546">
        <v>0</v>
      </c>
      <c r="N221" s="546">
        <v>0</v>
      </c>
      <c r="O221" s="546">
        <v>0</v>
      </c>
      <c r="P221" s="546">
        <v>0</v>
      </c>
      <c r="Q221" s="546">
        <v>0</v>
      </c>
      <c r="R221" s="546">
        <v>0</v>
      </c>
      <c r="S221" s="546">
        <v>0</v>
      </c>
    </row>
    <row r="222" spans="1:19" ht="15" customHeight="1" x14ac:dyDescent="0.25">
      <c r="A222" s="1343" t="s">
        <v>73</v>
      </c>
      <c r="B222" s="1343"/>
      <c r="C222" s="1343"/>
      <c r="D222" s="1343"/>
      <c r="E222" s="1343"/>
      <c r="F222" s="1343"/>
      <c r="G222" s="1343"/>
      <c r="H222" s="1343"/>
      <c r="I222" s="1343"/>
      <c r="J222" s="1343"/>
      <c r="K222" s="1343"/>
      <c r="L222" s="1343"/>
      <c r="M222" s="1343"/>
      <c r="N222" s="1343"/>
      <c r="O222" s="1343"/>
      <c r="P222" s="1343"/>
      <c r="Q222" s="1343"/>
      <c r="R222" s="1343"/>
      <c r="S222" s="1343"/>
    </row>
    <row r="223" spans="1:19" s="193" customFormat="1" ht="15" customHeight="1" x14ac:dyDescent="0.25">
      <c r="A223" s="585">
        <v>0</v>
      </c>
      <c r="B223" s="585">
        <v>0</v>
      </c>
      <c r="C223" s="585">
        <v>0</v>
      </c>
      <c r="D223" s="585">
        <v>0</v>
      </c>
      <c r="E223" s="585">
        <v>0</v>
      </c>
      <c r="F223" s="585">
        <v>0</v>
      </c>
      <c r="G223" s="585">
        <v>0</v>
      </c>
      <c r="H223" s="585">
        <v>0</v>
      </c>
      <c r="I223" s="585">
        <v>0</v>
      </c>
      <c r="J223" s="585">
        <v>0</v>
      </c>
      <c r="K223" s="585">
        <v>0</v>
      </c>
      <c r="L223" s="585">
        <v>0</v>
      </c>
      <c r="M223" s="585">
        <v>0</v>
      </c>
      <c r="N223" s="585">
        <v>0</v>
      </c>
      <c r="O223" s="585">
        <v>0</v>
      </c>
      <c r="P223" s="585">
        <v>0</v>
      </c>
      <c r="Q223" s="585">
        <v>0</v>
      </c>
      <c r="R223" s="585">
        <v>0</v>
      </c>
      <c r="S223" s="585">
        <v>0</v>
      </c>
    </row>
    <row r="224" spans="1:19" ht="15" customHeight="1" x14ac:dyDescent="0.25">
      <c r="A224" s="1343" t="s">
        <v>74</v>
      </c>
      <c r="B224" s="1343"/>
      <c r="C224" s="1343"/>
      <c r="D224" s="1343"/>
      <c r="E224" s="1343"/>
      <c r="F224" s="1343"/>
      <c r="G224" s="1343"/>
      <c r="H224" s="1343"/>
      <c r="I224" s="1343"/>
      <c r="J224" s="1343"/>
      <c r="K224" s="1343"/>
      <c r="L224" s="1343"/>
      <c r="M224" s="1343"/>
      <c r="N224" s="1343"/>
      <c r="O224" s="1343"/>
      <c r="P224" s="1343"/>
      <c r="Q224" s="1343"/>
      <c r="R224" s="1343"/>
      <c r="S224" s="1343"/>
    </row>
    <row r="225" spans="1:19" s="193" customFormat="1" ht="15" customHeight="1" x14ac:dyDescent="0.25">
      <c r="A225" s="636">
        <v>0</v>
      </c>
      <c r="B225" s="636">
        <v>0</v>
      </c>
      <c r="C225" s="636">
        <v>0</v>
      </c>
      <c r="D225" s="636">
        <v>0</v>
      </c>
      <c r="E225" s="636">
        <v>0</v>
      </c>
      <c r="F225" s="636">
        <v>0</v>
      </c>
      <c r="G225" s="636">
        <v>0</v>
      </c>
      <c r="H225" s="636">
        <v>0</v>
      </c>
      <c r="I225" s="636">
        <v>0</v>
      </c>
      <c r="J225" s="636">
        <v>0</v>
      </c>
      <c r="K225" s="636">
        <v>0</v>
      </c>
      <c r="L225" s="636">
        <v>0</v>
      </c>
      <c r="M225" s="636">
        <v>0</v>
      </c>
      <c r="N225" s="636">
        <v>0</v>
      </c>
      <c r="O225" s="636">
        <v>0</v>
      </c>
      <c r="P225" s="636">
        <v>0</v>
      </c>
      <c r="Q225" s="636">
        <v>0</v>
      </c>
      <c r="R225" s="636">
        <v>0</v>
      </c>
      <c r="S225" s="636">
        <v>0</v>
      </c>
    </row>
    <row r="226" spans="1:19" ht="15" customHeight="1" x14ac:dyDescent="0.25">
      <c r="A226" s="1343" t="s">
        <v>75</v>
      </c>
      <c r="B226" s="1343"/>
      <c r="C226" s="1343"/>
      <c r="D226" s="1343"/>
      <c r="E226" s="1343"/>
      <c r="F226" s="1343"/>
      <c r="G226" s="1343"/>
      <c r="H226" s="1343"/>
      <c r="I226" s="1343"/>
      <c r="J226" s="1343"/>
      <c r="K226" s="1343"/>
      <c r="L226" s="1343"/>
      <c r="M226" s="1343"/>
      <c r="N226" s="1343"/>
      <c r="O226" s="1343"/>
      <c r="P226" s="1343"/>
      <c r="Q226" s="1343"/>
      <c r="R226" s="1343"/>
      <c r="S226" s="1343"/>
    </row>
    <row r="227" spans="1:19" s="193" customFormat="1" ht="15" customHeight="1" x14ac:dyDescent="0.25">
      <c r="A227" s="648">
        <v>0</v>
      </c>
      <c r="B227" s="648">
        <v>0</v>
      </c>
      <c r="C227" s="648">
        <v>0</v>
      </c>
      <c r="D227" s="648">
        <v>0</v>
      </c>
      <c r="E227" s="648">
        <v>0</v>
      </c>
      <c r="F227" s="648">
        <v>0</v>
      </c>
      <c r="G227" s="648">
        <v>0</v>
      </c>
      <c r="H227" s="648">
        <v>0</v>
      </c>
      <c r="I227" s="648">
        <v>0</v>
      </c>
      <c r="J227" s="648">
        <v>0</v>
      </c>
      <c r="K227" s="648">
        <v>0</v>
      </c>
      <c r="L227" s="648">
        <v>0</v>
      </c>
      <c r="M227" s="648">
        <v>0</v>
      </c>
      <c r="N227" s="648">
        <v>0</v>
      </c>
      <c r="O227" s="648">
        <v>0</v>
      </c>
      <c r="P227" s="648">
        <v>0</v>
      </c>
      <c r="Q227" s="648">
        <v>0</v>
      </c>
      <c r="R227" s="648">
        <v>0</v>
      </c>
      <c r="S227" s="648">
        <v>0</v>
      </c>
    </row>
    <row r="228" spans="1:19" ht="15" customHeight="1" x14ac:dyDescent="0.25">
      <c r="A228" s="1343" t="s">
        <v>76</v>
      </c>
      <c r="B228" s="1343"/>
      <c r="C228" s="1343"/>
      <c r="D228" s="1343"/>
      <c r="E228" s="1343"/>
      <c r="F228" s="1343"/>
      <c r="G228" s="1343"/>
      <c r="H228" s="1343"/>
      <c r="I228" s="1343"/>
      <c r="J228" s="1343"/>
      <c r="K228" s="1343"/>
      <c r="L228" s="1343"/>
      <c r="M228" s="1343"/>
      <c r="N228" s="1343"/>
      <c r="O228" s="1343"/>
      <c r="P228" s="1343"/>
      <c r="Q228" s="1343"/>
      <c r="R228" s="1343"/>
      <c r="S228" s="1343"/>
    </row>
    <row r="229" spans="1:19" s="193" customFormat="1" ht="15" customHeight="1" x14ac:dyDescent="0.25">
      <c r="A229" s="715">
        <v>0</v>
      </c>
      <c r="B229" s="715">
        <v>0</v>
      </c>
      <c r="C229" s="715">
        <v>0</v>
      </c>
      <c r="D229" s="715">
        <v>0</v>
      </c>
      <c r="E229" s="715">
        <v>0</v>
      </c>
      <c r="F229" s="715">
        <v>0</v>
      </c>
      <c r="G229" s="715">
        <v>0</v>
      </c>
      <c r="H229" s="715">
        <v>0</v>
      </c>
      <c r="I229" s="715">
        <v>0</v>
      </c>
      <c r="J229" s="715">
        <v>0</v>
      </c>
      <c r="K229" s="715">
        <v>0</v>
      </c>
      <c r="L229" s="715">
        <v>0</v>
      </c>
      <c r="M229" s="715">
        <v>0</v>
      </c>
      <c r="N229" s="715">
        <v>0</v>
      </c>
      <c r="O229" s="715">
        <v>0</v>
      </c>
      <c r="P229" s="715">
        <v>0</v>
      </c>
      <c r="Q229" s="715">
        <v>0</v>
      </c>
      <c r="R229" s="715">
        <v>0</v>
      </c>
      <c r="S229" s="715">
        <v>0</v>
      </c>
    </row>
    <row r="230" spans="1:19" ht="15" customHeight="1" x14ac:dyDescent="0.25">
      <c r="A230" s="1343" t="s">
        <v>1215</v>
      </c>
      <c r="B230" s="1343"/>
      <c r="C230" s="1343"/>
      <c r="D230" s="1343"/>
      <c r="E230" s="1343"/>
      <c r="F230" s="1343"/>
      <c r="G230" s="1343"/>
      <c r="H230" s="1343"/>
      <c r="I230" s="1343"/>
      <c r="J230" s="1343"/>
      <c r="K230" s="1343"/>
      <c r="L230" s="1343"/>
      <c r="M230" s="1343"/>
      <c r="N230" s="1343"/>
      <c r="O230" s="1343"/>
      <c r="P230" s="1343"/>
      <c r="Q230" s="1343"/>
      <c r="R230" s="1343"/>
      <c r="S230" s="1343"/>
    </row>
    <row r="231" spans="1:19" s="193" customFormat="1" ht="15" customHeight="1" x14ac:dyDescent="0.25">
      <c r="A231" s="741">
        <v>0</v>
      </c>
      <c r="B231" s="741">
        <v>0</v>
      </c>
      <c r="C231" s="741">
        <v>0</v>
      </c>
      <c r="D231" s="741">
        <v>0</v>
      </c>
      <c r="E231" s="741">
        <v>0</v>
      </c>
      <c r="F231" s="741">
        <v>0</v>
      </c>
      <c r="G231" s="741">
        <v>0</v>
      </c>
      <c r="H231" s="741">
        <v>0</v>
      </c>
      <c r="I231" s="741">
        <v>0</v>
      </c>
      <c r="J231" s="741">
        <v>0</v>
      </c>
      <c r="K231" s="741">
        <v>0</v>
      </c>
      <c r="L231" s="741">
        <v>0</v>
      </c>
      <c r="M231" s="741">
        <v>0</v>
      </c>
      <c r="N231" s="741">
        <v>0</v>
      </c>
      <c r="O231" s="741">
        <v>0</v>
      </c>
      <c r="P231" s="741">
        <v>0</v>
      </c>
      <c r="Q231" s="741">
        <v>0</v>
      </c>
      <c r="R231" s="741">
        <v>0</v>
      </c>
      <c r="S231" s="741">
        <v>0</v>
      </c>
    </row>
    <row r="232" spans="1:19" ht="15" customHeight="1" x14ac:dyDescent="0.25">
      <c r="A232" s="1343" t="s">
        <v>78</v>
      </c>
      <c r="B232" s="1343"/>
      <c r="C232" s="1343"/>
      <c r="D232" s="1343"/>
      <c r="E232" s="1343"/>
      <c r="F232" s="1343"/>
      <c r="G232" s="1343"/>
      <c r="H232" s="1343"/>
      <c r="I232" s="1343"/>
      <c r="J232" s="1343"/>
      <c r="K232" s="1343"/>
      <c r="L232" s="1343"/>
      <c r="M232" s="1343"/>
      <c r="N232" s="1343"/>
      <c r="O232" s="1343"/>
      <c r="P232" s="1343"/>
      <c r="Q232" s="1343"/>
      <c r="R232" s="1343"/>
      <c r="S232" s="1343"/>
    </row>
    <row r="233" spans="1:19" s="193" customFormat="1" ht="15" customHeight="1" x14ac:dyDescent="0.25">
      <c r="A233" s="777">
        <v>0</v>
      </c>
      <c r="B233" s="777">
        <v>0</v>
      </c>
      <c r="C233" s="777">
        <v>0</v>
      </c>
      <c r="D233" s="777">
        <v>0</v>
      </c>
      <c r="E233" s="777">
        <v>0</v>
      </c>
      <c r="F233" s="777">
        <v>0</v>
      </c>
      <c r="G233" s="777">
        <v>0</v>
      </c>
      <c r="H233" s="777">
        <v>0</v>
      </c>
      <c r="I233" s="777">
        <v>0</v>
      </c>
      <c r="J233" s="777">
        <v>0</v>
      </c>
      <c r="K233" s="777">
        <v>0</v>
      </c>
      <c r="L233" s="777">
        <v>0</v>
      </c>
      <c r="M233" s="777">
        <v>0</v>
      </c>
      <c r="N233" s="777">
        <v>0</v>
      </c>
      <c r="O233" s="777">
        <v>0</v>
      </c>
      <c r="P233" s="777">
        <v>0</v>
      </c>
      <c r="Q233" s="777">
        <v>0</v>
      </c>
      <c r="R233" s="777">
        <v>0</v>
      </c>
      <c r="S233" s="777">
        <v>0</v>
      </c>
    </row>
    <row r="234" spans="1:19" ht="15" customHeight="1" x14ac:dyDescent="0.25">
      <c r="A234" s="1343" t="s">
        <v>79</v>
      </c>
      <c r="B234" s="1343"/>
      <c r="C234" s="1343"/>
      <c r="D234" s="1343"/>
      <c r="E234" s="1343"/>
      <c r="F234" s="1343"/>
      <c r="G234" s="1343"/>
      <c r="H234" s="1343"/>
      <c r="I234" s="1343"/>
      <c r="J234" s="1343"/>
      <c r="K234" s="1343"/>
      <c r="L234" s="1343"/>
      <c r="M234" s="1343"/>
      <c r="N234" s="1343"/>
      <c r="O234" s="1343"/>
      <c r="P234" s="1343"/>
      <c r="Q234" s="1343"/>
      <c r="R234" s="1343"/>
      <c r="S234" s="1343"/>
    </row>
    <row r="235" spans="1:19" s="193" customFormat="1" ht="15" customHeight="1" x14ac:dyDescent="0.25">
      <c r="A235" s="803">
        <v>0</v>
      </c>
      <c r="B235" s="803">
        <v>0</v>
      </c>
      <c r="C235" s="803">
        <v>0</v>
      </c>
      <c r="D235" s="803">
        <v>0</v>
      </c>
      <c r="E235" s="803">
        <v>0</v>
      </c>
      <c r="F235" s="803">
        <v>0</v>
      </c>
      <c r="G235" s="803">
        <v>0</v>
      </c>
      <c r="H235" s="803">
        <v>0</v>
      </c>
      <c r="I235" s="803">
        <v>0</v>
      </c>
      <c r="J235" s="803">
        <v>0</v>
      </c>
      <c r="K235" s="803">
        <v>0</v>
      </c>
      <c r="L235" s="803">
        <v>0</v>
      </c>
      <c r="M235" s="803">
        <v>0</v>
      </c>
      <c r="N235" s="803">
        <v>0</v>
      </c>
      <c r="O235" s="803">
        <v>0</v>
      </c>
      <c r="P235" s="803">
        <v>0</v>
      </c>
      <c r="Q235" s="803">
        <v>0</v>
      </c>
      <c r="R235" s="803">
        <v>0</v>
      </c>
      <c r="S235" s="803">
        <v>0</v>
      </c>
    </row>
    <row r="236" spans="1:19" ht="15" customHeight="1" x14ac:dyDescent="0.25">
      <c r="A236" s="1343" t="s">
        <v>80</v>
      </c>
      <c r="B236" s="1343"/>
      <c r="C236" s="1343"/>
      <c r="D236" s="1343"/>
      <c r="E236" s="1343"/>
      <c r="F236" s="1343"/>
      <c r="G236" s="1343"/>
      <c r="H236" s="1343"/>
      <c r="I236" s="1343"/>
      <c r="J236" s="1343"/>
      <c r="K236" s="1343"/>
      <c r="L236" s="1343"/>
      <c r="M236" s="1343"/>
      <c r="N236" s="1343"/>
      <c r="O236" s="1343"/>
      <c r="P236" s="1343"/>
      <c r="Q236" s="1343"/>
      <c r="R236" s="1343"/>
      <c r="S236" s="1343"/>
    </row>
    <row r="237" spans="1:19" s="193" customFormat="1" ht="15" customHeight="1" x14ac:dyDescent="0.25">
      <c r="A237" s="817">
        <v>0</v>
      </c>
      <c r="B237" s="817">
        <v>0</v>
      </c>
      <c r="C237" s="817">
        <v>0</v>
      </c>
      <c r="D237" s="817">
        <v>0</v>
      </c>
      <c r="E237" s="817">
        <v>0</v>
      </c>
      <c r="F237" s="817">
        <v>0</v>
      </c>
      <c r="G237" s="817">
        <v>0</v>
      </c>
      <c r="H237" s="817">
        <v>0</v>
      </c>
      <c r="I237" s="817">
        <v>0</v>
      </c>
      <c r="J237" s="817">
        <v>0</v>
      </c>
      <c r="K237" s="817">
        <v>0</v>
      </c>
      <c r="L237" s="817">
        <v>0</v>
      </c>
      <c r="M237" s="817">
        <v>0</v>
      </c>
      <c r="N237" s="817">
        <v>0</v>
      </c>
      <c r="O237" s="817">
        <v>0</v>
      </c>
      <c r="P237" s="817">
        <v>0</v>
      </c>
      <c r="Q237" s="817">
        <v>0</v>
      </c>
      <c r="R237" s="817">
        <v>0</v>
      </c>
      <c r="S237" s="817">
        <v>0</v>
      </c>
    </row>
    <row r="238" spans="1:19" ht="15" customHeight="1" x14ac:dyDescent="0.25">
      <c r="A238" s="1088" t="s">
        <v>181</v>
      </c>
      <c r="B238" s="1088"/>
      <c r="C238" s="1088"/>
      <c r="D238" s="1088"/>
      <c r="E238" s="1088"/>
      <c r="F238" s="1088"/>
      <c r="G238" s="1088"/>
      <c r="H238" s="1088"/>
      <c r="I238" s="1088"/>
      <c r="J238" s="1088"/>
      <c r="K238" s="1088"/>
      <c r="L238" s="1088"/>
      <c r="M238" s="1088"/>
      <c r="N238" s="1088"/>
      <c r="O238" s="1088"/>
      <c r="P238" s="1088"/>
      <c r="Q238" s="1088"/>
      <c r="R238" s="1088"/>
      <c r="S238" s="1088"/>
    </row>
    <row r="239" spans="1:19" s="194" customFormat="1" ht="15" customHeight="1" x14ac:dyDescent="0.25">
      <c r="A239" s="153">
        <f>SUM(A237,A235,A233,A231,A229,A227,A225,A223,A221,A219,A217,A215)</f>
        <v>0</v>
      </c>
      <c r="B239" s="439">
        <f t="shared" ref="B239:S239" si="5">SUM(B237,B235,B233,B231,B229,B227,B225,B223,B221,B219,B217,B215)</f>
        <v>0</v>
      </c>
      <c r="C239" s="439">
        <f t="shared" si="5"/>
        <v>0</v>
      </c>
      <c r="D239" s="439">
        <f t="shared" si="5"/>
        <v>0</v>
      </c>
      <c r="E239" s="439">
        <f t="shared" si="5"/>
        <v>0</v>
      </c>
      <c r="F239" s="439">
        <f t="shared" si="5"/>
        <v>0</v>
      </c>
      <c r="G239" s="439">
        <f t="shared" si="5"/>
        <v>0</v>
      </c>
      <c r="H239" s="439">
        <f t="shared" si="5"/>
        <v>0</v>
      </c>
      <c r="I239" s="439">
        <f t="shared" si="5"/>
        <v>0</v>
      </c>
      <c r="J239" s="439">
        <f t="shared" si="5"/>
        <v>0</v>
      </c>
      <c r="K239" s="439">
        <f t="shared" si="5"/>
        <v>0</v>
      </c>
      <c r="L239" s="439">
        <f t="shared" si="5"/>
        <v>0</v>
      </c>
      <c r="M239" s="439">
        <f t="shared" si="5"/>
        <v>0</v>
      </c>
      <c r="N239" s="439">
        <f t="shared" si="5"/>
        <v>0</v>
      </c>
      <c r="O239" s="439">
        <f t="shared" si="5"/>
        <v>0</v>
      </c>
      <c r="P239" s="439">
        <f t="shared" si="5"/>
        <v>0</v>
      </c>
      <c r="Q239" s="439">
        <f t="shared" si="5"/>
        <v>0</v>
      </c>
      <c r="R239" s="439">
        <f t="shared" si="5"/>
        <v>0</v>
      </c>
      <c r="S239" s="439">
        <f t="shared" si="5"/>
        <v>0</v>
      </c>
    </row>
    <row r="240" spans="1:19" ht="15" customHeight="1" x14ac:dyDescent="0.25">
      <c r="A240" s="1530"/>
      <c r="B240" s="1530"/>
      <c r="C240" s="1530"/>
      <c r="D240" s="1530"/>
      <c r="E240" s="1530"/>
      <c r="F240" s="1530"/>
      <c r="G240" s="1530"/>
      <c r="H240" s="1530"/>
      <c r="I240" s="1530"/>
      <c r="J240" s="1530"/>
      <c r="K240" s="1530"/>
      <c r="L240" s="1530"/>
      <c r="M240" s="1530"/>
      <c r="N240" s="1530"/>
      <c r="O240" s="1530"/>
      <c r="P240" s="1530"/>
      <c r="Q240" s="1530"/>
      <c r="R240" s="1530"/>
      <c r="S240" s="1530"/>
    </row>
    <row r="241" spans="1:19" ht="24.75" customHeight="1" x14ac:dyDescent="0.25">
      <c r="A241" s="1102" t="s">
        <v>1476</v>
      </c>
      <c r="B241" s="1102"/>
      <c r="C241" s="1102"/>
      <c r="D241" s="1102"/>
      <c r="E241" s="1102"/>
      <c r="F241" s="1102"/>
      <c r="G241" s="1102"/>
      <c r="H241" s="1102"/>
      <c r="I241" s="1102"/>
      <c r="J241" s="1102"/>
      <c r="K241" s="1102"/>
      <c r="L241" s="1102"/>
      <c r="M241" s="1102"/>
      <c r="N241" s="1102"/>
      <c r="O241" s="1102"/>
      <c r="P241" s="1102"/>
      <c r="Q241" s="1102"/>
      <c r="R241" s="1102"/>
      <c r="S241" s="1103"/>
    </row>
    <row r="242" spans="1:19" ht="15" customHeight="1" x14ac:dyDescent="0.25">
      <c r="A242" s="1066" t="s">
        <v>1179</v>
      </c>
      <c r="B242" s="1066"/>
      <c r="C242" s="1066"/>
      <c r="D242" s="1066"/>
      <c r="E242" s="1066"/>
      <c r="F242" s="1066"/>
      <c r="G242" s="1066"/>
      <c r="H242" s="1066"/>
      <c r="I242" s="1066"/>
      <c r="J242" s="1066"/>
      <c r="K242" s="1066"/>
      <c r="L242" s="1066"/>
      <c r="M242" s="1066"/>
      <c r="N242" s="1066"/>
      <c r="O242" s="1066"/>
      <c r="P242" s="1066"/>
      <c r="Q242" s="1066"/>
      <c r="R242" s="1066"/>
      <c r="S242" s="1067"/>
    </row>
    <row r="243" spans="1:19" ht="15" customHeight="1" x14ac:dyDescent="0.25">
      <c r="A243" s="1055" t="s">
        <v>1222</v>
      </c>
      <c r="B243" s="1055"/>
      <c r="C243" s="1055"/>
      <c r="D243" s="1055"/>
      <c r="E243" s="1055"/>
      <c r="F243" s="1055"/>
      <c r="G243" s="1055"/>
      <c r="H243" s="1055"/>
      <c r="I243" s="1055"/>
      <c r="J243" s="1055"/>
      <c r="K243" s="1055"/>
      <c r="L243" s="1055"/>
      <c r="M243" s="1055"/>
      <c r="N243" s="1055"/>
      <c r="O243" s="1055"/>
      <c r="P243" s="1055"/>
      <c r="Q243" s="1055"/>
      <c r="R243" s="1055"/>
      <c r="S243" s="1071"/>
    </row>
    <row r="244" spans="1:19" ht="15" customHeight="1" x14ac:dyDescent="0.25">
      <c r="A244" s="1055" t="s">
        <v>1223</v>
      </c>
      <c r="B244" s="1055"/>
      <c r="C244" s="1055"/>
      <c r="D244" s="1055"/>
      <c r="E244" s="1055"/>
      <c r="F244" s="1055"/>
      <c r="G244" s="1055"/>
      <c r="H244" s="1055"/>
      <c r="I244" s="1055"/>
      <c r="J244" s="1055"/>
      <c r="K244" s="1055"/>
      <c r="L244" s="1055"/>
      <c r="M244" s="1055"/>
      <c r="N244" s="1055"/>
      <c r="O244" s="1055"/>
      <c r="P244" s="1055"/>
      <c r="Q244" s="1055"/>
      <c r="R244" s="1055"/>
      <c r="S244" s="1071"/>
    </row>
    <row r="245" spans="1:19" ht="15" customHeight="1" x14ac:dyDescent="0.25">
      <c r="A245" s="1055" t="s">
        <v>1224</v>
      </c>
      <c r="B245" s="1055"/>
      <c r="C245" s="1055"/>
      <c r="D245" s="1055"/>
      <c r="E245" s="1055"/>
      <c r="F245" s="1055"/>
      <c r="G245" s="1055"/>
      <c r="H245" s="1055"/>
      <c r="I245" s="1055"/>
      <c r="J245" s="1055"/>
      <c r="K245" s="1055"/>
      <c r="L245" s="1055"/>
      <c r="M245" s="1055"/>
      <c r="N245" s="1055"/>
      <c r="O245" s="1055"/>
      <c r="P245" s="1055"/>
      <c r="Q245" s="1055"/>
      <c r="R245" s="1055"/>
      <c r="S245" s="1071"/>
    </row>
    <row r="246" spans="1:19" ht="15" customHeight="1" x14ac:dyDescent="0.25">
      <c r="A246" s="1055" t="s">
        <v>1225</v>
      </c>
      <c r="B246" s="1055"/>
      <c r="C246" s="1055"/>
      <c r="D246" s="1055"/>
      <c r="E246" s="1055"/>
      <c r="F246" s="1055"/>
      <c r="G246" s="1055"/>
      <c r="H246" s="1055"/>
      <c r="I246" s="1055"/>
      <c r="J246" s="1055"/>
      <c r="K246" s="1055"/>
      <c r="L246" s="1055"/>
      <c r="M246" s="1055"/>
      <c r="N246" s="1055"/>
      <c r="O246" s="1055"/>
      <c r="P246" s="1055"/>
      <c r="Q246" s="1055"/>
      <c r="R246" s="1055"/>
      <c r="S246" s="1071"/>
    </row>
    <row r="247" spans="1:19" ht="15" customHeight="1" x14ac:dyDescent="0.25">
      <c r="A247" s="1055" t="s">
        <v>1226</v>
      </c>
      <c r="B247" s="1055"/>
      <c r="C247" s="1055"/>
      <c r="D247" s="1055"/>
      <c r="E247" s="1055"/>
      <c r="F247" s="1055"/>
      <c r="G247" s="1055"/>
      <c r="H247" s="1055"/>
      <c r="I247" s="1055"/>
      <c r="J247" s="1055"/>
      <c r="K247" s="1055"/>
      <c r="L247" s="1055"/>
      <c r="M247" s="1055"/>
      <c r="N247" s="1055"/>
      <c r="O247" s="1055"/>
      <c r="P247" s="1055"/>
      <c r="Q247" s="1055"/>
      <c r="R247" s="1055"/>
      <c r="S247" s="1071"/>
    </row>
    <row r="248" spans="1:19" ht="15" customHeight="1" x14ac:dyDescent="0.25">
      <c r="A248" s="1055" t="s">
        <v>1227</v>
      </c>
      <c r="B248" s="1055"/>
      <c r="C248" s="1055"/>
      <c r="D248" s="1055"/>
      <c r="E248" s="1055"/>
      <c r="F248" s="1055"/>
      <c r="G248" s="1055"/>
      <c r="H248" s="1055"/>
      <c r="I248" s="1055"/>
      <c r="J248" s="1055"/>
      <c r="K248" s="1055"/>
      <c r="L248" s="1055"/>
      <c r="M248" s="1055"/>
      <c r="N248" s="1055"/>
      <c r="O248" s="1055"/>
      <c r="P248" s="1055"/>
      <c r="Q248" s="1055"/>
      <c r="R248" s="1055"/>
      <c r="S248" s="1071"/>
    </row>
    <row r="249" spans="1:19" ht="15" customHeight="1" x14ac:dyDescent="0.25">
      <c r="A249" s="1055" t="s">
        <v>1228</v>
      </c>
      <c r="B249" s="1055"/>
      <c r="C249" s="1055"/>
      <c r="D249" s="1055"/>
      <c r="E249" s="1055"/>
      <c r="F249" s="1055"/>
      <c r="G249" s="1055"/>
      <c r="H249" s="1055"/>
      <c r="I249" s="1055"/>
      <c r="J249" s="1055"/>
      <c r="K249" s="1055"/>
      <c r="L249" s="1055"/>
      <c r="M249" s="1055"/>
      <c r="N249" s="1055"/>
      <c r="O249" s="1055"/>
      <c r="P249" s="1055"/>
      <c r="Q249" s="1055"/>
      <c r="R249" s="1055"/>
      <c r="S249" s="1071"/>
    </row>
    <row r="250" spans="1:19" ht="15" customHeight="1" x14ac:dyDescent="0.25">
      <c r="A250" s="1341" t="s">
        <v>1229</v>
      </c>
      <c r="B250" s="1341"/>
      <c r="C250" s="1341"/>
      <c r="D250" s="1341"/>
      <c r="E250" s="1341"/>
      <c r="F250" s="1341"/>
      <c r="G250" s="1341"/>
      <c r="H250" s="1341"/>
      <c r="I250" s="1341"/>
      <c r="J250" s="1341"/>
      <c r="K250" s="1341"/>
      <c r="L250" s="1341"/>
      <c r="M250" s="1341"/>
      <c r="N250" s="1341"/>
      <c r="O250" s="1341"/>
      <c r="P250" s="1341"/>
      <c r="Q250" s="1341"/>
      <c r="R250" s="1341"/>
      <c r="S250" s="1342"/>
    </row>
    <row r="251" spans="1:19" ht="33.75" customHeight="1" x14ac:dyDescent="0.25">
      <c r="A251" s="831" t="s">
        <v>41</v>
      </c>
      <c r="B251" s="831"/>
      <c r="C251" s="831"/>
      <c r="D251" s="831" t="s">
        <v>42</v>
      </c>
      <c r="E251" s="831"/>
      <c r="F251" s="831" t="s">
        <v>43</v>
      </c>
      <c r="G251" s="831"/>
      <c r="H251" s="831"/>
      <c r="I251" s="831" t="s">
        <v>44</v>
      </c>
      <c r="J251" s="831"/>
      <c r="K251" s="831" t="s">
        <v>45</v>
      </c>
      <c r="L251" s="1525"/>
      <c r="M251" s="1525"/>
      <c r="N251" s="1525"/>
      <c r="O251" s="841" t="s">
        <v>46</v>
      </c>
      <c r="P251" s="841"/>
      <c r="Q251" s="842"/>
      <c r="R251" s="831" t="s">
        <v>47</v>
      </c>
      <c r="S251" s="831"/>
    </row>
    <row r="252" spans="1:19" ht="26.25" customHeight="1" x14ac:dyDescent="0.25">
      <c r="A252" s="1086" t="s">
        <v>48</v>
      </c>
      <c r="B252" s="1086" t="s">
        <v>49</v>
      </c>
      <c r="C252" s="1086" t="s">
        <v>50</v>
      </c>
      <c r="D252" s="1086" t="s">
        <v>51</v>
      </c>
      <c r="E252" s="1086" t="s">
        <v>52</v>
      </c>
      <c r="F252" s="1086" t="s">
        <v>53</v>
      </c>
      <c r="G252" s="1086"/>
      <c r="H252" s="1086"/>
      <c r="I252" s="1086" t="s">
        <v>54</v>
      </c>
      <c r="J252" s="1086" t="s">
        <v>55</v>
      </c>
      <c r="K252" s="1086" t="s">
        <v>56</v>
      </c>
      <c r="L252" s="1086"/>
      <c r="M252" s="1086" t="s">
        <v>57</v>
      </c>
      <c r="N252" s="1086"/>
      <c r="O252" s="1086" t="s">
        <v>58</v>
      </c>
      <c r="P252" s="1086" t="s">
        <v>59</v>
      </c>
      <c r="Q252" s="1086" t="s">
        <v>60</v>
      </c>
      <c r="R252" s="1086" t="s">
        <v>61</v>
      </c>
      <c r="S252" s="1086" t="s">
        <v>62</v>
      </c>
    </row>
    <row r="253" spans="1:19" ht="63.75" customHeight="1" x14ac:dyDescent="0.25">
      <c r="A253" s="1086"/>
      <c r="B253" s="1086"/>
      <c r="C253" s="1086"/>
      <c r="D253" s="1086"/>
      <c r="E253" s="1086"/>
      <c r="F253" s="152" t="s">
        <v>63</v>
      </c>
      <c r="G253" s="152" t="s">
        <v>64</v>
      </c>
      <c r="H253" s="152" t="s">
        <v>65</v>
      </c>
      <c r="I253" s="1086"/>
      <c r="J253" s="1086"/>
      <c r="K253" s="152" t="s">
        <v>66</v>
      </c>
      <c r="L253" s="152" t="s">
        <v>67</v>
      </c>
      <c r="M253" s="152" t="s">
        <v>68</v>
      </c>
      <c r="N253" s="152" t="s">
        <v>67</v>
      </c>
      <c r="O253" s="1086"/>
      <c r="P253" s="1086"/>
      <c r="Q253" s="1086"/>
      <c r="R253" s="1086"/>
      <c r="S253" s="1086"/>
    </row>
    <row r="254" spans="1:19" ht="15" customHeight="1" x14ac:dyDescent="0.25">
      <c r="A254" s="1343" t="s">
        <v>69</v>
      </c>
      <c r="B254" s="1343"/>
      <c r="C254" s="1343"/>
      <c r="D254" s="1343"/>
      <c r="E254" s="1343"/>
      <c r="F254" s="1343"/>
      <c r="G254" s="1343"/>
      <c r="H254" s="1343"/>
      <c r="I254" s="1343"/>
      <c r="J254" s="1343"/>
      <c r="K254" s="1343"/>
      <c r="L254" s="1343"/>
      <c r="M254" s="1343"/>
      <c r="N254" s="1343"/>
      <c r="O254" s="1343"/>
      <c r="P254" s="1343"/>
      <c r="Q254" s="1343"/>
      <c r="R254" s="1343"/>
      <c r="S254" s="1343"/>
    </row>
    <row r="255" spans="1:19" s="193" customFormat="1" ht="15" customHeight="1" x14ac:dyDescent="0.25">
      <c r="A255" s="154">
        <v>0</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row>
    <row r="256" spans="1:19" ht="15" customHeight="1" x14ac:dyDescent="0.25">
      <c r="A256" s="1343" t="s">
        <v>70</v>
      </c>
      <c r="B256" s="1343"/>
      <c r="C256" s="1343"/>
      <c r="D256" s="1343"/>
      <c r="E256" s="1343"/>
      <c r="F256" s="1343"/>
      <c r="G256" s="1343"/>
      <c r="H256" s="1343"/>
      <c r="I256" s="1343"/>
      <c r="J256" s="1343"/>
      <c r="K256" s="1343"/>
      <c r="L256" s="1343"/>
      <c r="M256" s="1343"/>
      <c r="N256" s="1343"/>
      <c r="O256" s="1343"/>
      <c r="P256" s="1343"/>
      <c r="Q256" s="1343"/>
      <c r="R256" s="1343"/>
      <c r="S256" s="1343"/>
    </row>
    <row r="257" spans="1:19" s="193" customFormat="1" ht="15" customHeight="1" x14ac:dyDescent="0.25">
      <c r="A257" s="378">
        <v>0</v>
      </c>
      <c r="B257" s="378">
        <v>0</v>
      </c>
      <c r="C257" s="378">
        <v>0</v>
      </c>
      <c r="D257" s="378">
        <v>0</v>
      </c>
      <c r="E257" s="378">
        <v>0</v>
      </c>
      <c r="F257" s="378">
        <v>0</v>
      </c>
      <c r="G257" s="378">
        <v>0</v>
      </c>
      <c r="H257" s="378">
        <v>0</v>
      </c>
      <c r="I257" s="378">
        <v>0</v>
      </c>
      <c r="J257" s="378">
        <v>0</v>
      </c>
      <c r="K257" s="378">
        <v>0</v>
      </c>
      <c r="L257" s="378">
        <v>0</v>
      </c>
      <c r="M257" s="378">
        <v>0</v>
      </c>
      <c r="N257" s="378">
        <v>0</v>
      </c>
      <c r="O257" s="378">
        <v>0</v>
      </c>
      <c r="P257" s="378">
        <v>0</v>
      </c>
      <c r="Q257" s="378">
        <v>0</v>
      </c>
      <c r="R257" s="378">
        <v>0</v>
      </c>
      <c r="S257" s="378">
        <v>0</v>
      </c>
    </row>
    <row r="258" spans="1:19" ht="15" customHeight="1" x14ac:dyDescent="0.25">
      <c r="A258" s="1343" t="s">
        <v>71</v>
      </c>
      <c r="B258" s="1343"/>
      <c r="C258" s="1343"/>
      <c r="D258" s="1343"/>
      <c r="E258" s="1343"/>
      <c r="F258" s="1343"/>
      <c r="G258" s="1343"/>
      <c r="H258" s="1343"/>
      <c r="I258" s="1343"/>
      <c r="J258" s="1343"/>
      <c r="K258" s="1343"/>
      <c r="L258" s="1343"/>
      <c r="M258" s="1343"/>
      <c r="N258" s="1343"/>
      <c r="O258" s="1343"/>
      <c r="P258" s="1343"/>
      <c r="Q258" s="1343"/>
      <c r="R258" s="1343"/>
      <c r="S258" s="1343"/>
    </row>
    <row r="259" spans="1:19" s="193" customFormat="1" ht="15" customHeight="1" x14ac:dyDescent="0.25">
      <c r="A259" s="479">
        <v>0</v>
      </c>
      <c r="B259" s="479">
        <v>0</v>
      </c>
      <c r="C259" s="479">
        <v>0</v>
      </c>
      <c r="D259" s="479">
        <v>0</v>
      </c>
      <c r="E259" s="479">
        <v>0</v>
      </c>
      <c r="F259" s="479">
        <v>0</v>
      </c>
      <c r="G259" s="479">
        <v>0</v>
      </c>
      <c r="H259" s="479">
        <v>0</v>
      </c>
      <c r="I259" s="479">
        <v>0</v>
      </c>
      <c r="J259" s="479">
        <v>0</v>
      </c>
      <c r="K259" s="479">
        <v>0</v>
      </c>
      <c r="L259" s="479">
        <v>0</v>
      </c>
      <c r="M259" s="479">
        <v>0</v>
      </c>
      <c r="N259" s="479">
        <v>0</v>
      </c>
      <c r="O259" s="479">
        <v>0</v>
      </c>
      <c r="P259" s="479">
        <v>0</v>
      </c>
      <c r="Q259" s="479">
        <v>0</v>
      </c>
      <c r="R259" s="479">
        <v>0</v>
      </c>
      <c r="S259" s="479">
        <v>0</v>
      </c>
    </row>
    <row r="260" spans="1:19" ht="15" customHeight="1" x14ac:dyDescent="0.25">
      <c r="A260" s="1343" t="s">
        <v>72</v>
      </c>
      <c r="B260" s="1343"/>
      <c r="C260" s="1343"/>
      <c r="D260" s="1343"/>
      <c r="E260" s="1343"/>
      <c r="F260" s="1343"/>
      <c r="G260" s="1343"/>
      <c r="H260" s="1343"/>
      <c r="I260" s="1343"/>
      <c r="J260" s="1343"/>
      <c r="K260" s="1343"/>
      <c r="L260" s="1343"/>
      <c r="M260" s="1343"/>
      <c r="N260" s="1343"/>
      <c r="O260" s="1343"/>
      <c r="P260" s="1343"/>
      <c r="Q260" s="1343"/>
      <c r="R260" s="1343"/>
      <c r="S260" s="1343"/>
    </row>
    <row r="261" spans="1:19" s="193" customFormat="1" ht="15" customHeight="1" x14ac:dyDescent="0.25">
      <c r="A261" s="546">
        <v>0</v>
      </c>
      <c r="B261" s="546">
        <v>0</v>
      </c>
      <c r="C261" s="546">
        <v>0</v>
      </c>
      <c r="D261" s="546">
        <v>0</v>
      </c>
      <c r="E261" s="546">
        <v>0</v>
      </c>
      <c r="F261" s="546">
        <v>0</v>
      </c>
      <c r="G261" s="546">
        <v>0</v>
      </c>
      <c r="H261" s="546">
        <v>0</v>
      </c>
      <c r="I261" s="546">
        <v>0</v>
      </c>
      <c r="J261" s="546">
        <v>0</v>
      </c>
      <c r="K261" s="546">
        <v>0</v>
      </c>
      <c r="L261" s="546">
        <v>0</v>
      </c>
      <c r="M261" s="546">
        <v>0</v>
      </c>
      <c r="N261" s="546">
        <v>0</v>
      </c>
      <c r="O261" s="546">
        <v>0</v>
      </c>
      <c r="P261" s="546">
        <v>0</v>
      </c>
      <c r="Q261" s="546">
        <v>0</v>
      </c>
      <c r="R261" s="546">
        <v>0</v>
      </c>
      <c r="S261" s="546">
        <v>0</v>
      </c>
    </row>
    <row r="262" spans="1:19" ht="15" customHeight="1" x14ac:dyDescent="0.25">
      <c r="A262" s="1343" t="s">
        <v>73</v>
      </c>
      <c r="B262" s="1343"/>
      <c r="C262" s="1343"/>
      <c r="D262" s="1343"/>
      <c r="E262" s="1343"/>
      <c r="F262" s="1343"/>
      <c r="G262" s="1343"/>
      <c r="H262" s="1343"/>
      <c r="I262" s="1343"/>
      <c r="J262" s="1343"/>
      <c r="K262" s="1343"/>
      <c r="L262" s="1343"/>
      <c r="M262" s="1343"/>
      <c r="N262" s="1343"/>
      <c r="O262" s="1343"/>
      <c r="P262" s="1343"/>
      <c r="Q262" s="1343"/>
      <c r="R262" s="1343"/>
      <c r="S262" s="1343"/>
    </row>
    <row r="263" spans="1:19" s="193" customFormat="1" ht="15" customHeight="1" x14ac:dyDescent="0.25">
      <c r="A263" s="585">
        <v>0</v>
      </c>
      <c r="B263" s="585">
        <v>0</v>
      </c>
      <c r="C263" s="585">
        <v>0</v>
      </c>
      <c r="D263" s="585">
        <v>0</v>
      </c>
      <c r="E263" s="585">
        <v>0</v>
      </c>
      <c r="F263" s="585">
        <v>0</v>
      </c>
      <c r="G263" s="585">
        <v>0</v>
      </c>
      <c r="H263" s="585">
        <v>0</v>
      </c>
      <c r="I263" s="585">
        <v>0</v>
      </c>
      <c r="J263" s="585">
        <v>0</v>
      </c>
      <c r="K263" s="585">
        <v>0</v>
      </c>
      <c r="L263" s="585">
        <v>0</v>
      </c>
      <c r="M263" s="585">
        <v>0</v>
      </c>
      <c r="N263" s="585">
        <v>0</v>
      </c>
      <c r="O263" s="585">
        <v>0</v>
      </c>
      <c r="P263" s="585">
        <v>0</v>
      </c>
      <c r="Q263" s="585">
        <v>0</v>
      </c>
      <c r="R263" s="585">
        <v>0</v>
      </c>
      <c r="S263" s="585">
        <v>0</v>
      </c>
    </row>
    <row r="264" spans="1:19" ht="15" customHeight="1" x14ac:dyDescent="0.25">
      <c r="A264" s="1343" t="s">
        <v>74</v>
      </c>
      <c r="B264" s="1343"/>
      <c r="C264" s="1343"/>
      <c r="D264" s="1343"/>
      <c r="E264" s="1343"/>
      <c r="F264" s="1343"/>
      <c r="G264" s="1343"/>
      <c r="H264" s="1343"/>
      <c r="I264" s="1343"/>
      <c r="J264" s="1343"/>
      <c r="K264" s="1343"/>
      <c r="L264" s="1343"/>
      <c r="M264" s="1343"/>
      <c r="N264" s="1343"/>
      <c r="O264" s="1343"/>
      <c r="P264" s="1343"/>
      <c r="Q264" s="1343"/>
      <c r="R264" s="1343"/>
      <c r="S264" s="1343"/>
    </row>
    <row r="265" spans="1:19" s="193" customFormat="1" ht="15" customHeight="1" x14ac:dyDescent="0.25">
      <c r="A265" s="636">
        <v>0</v>
      </c>
      <c r="B265" s="636">
        <v>0</v>
      </c>
      <c r="C265" s="636">
        <v>0</v>
      </c>
      <c r="D265" s="636">
        <v>0</v>
      </c>
      <c r="E265" s="636">
        <v>0</v>
      </c>
      <c r="F265" s="636">
        <v>0</v>
      </c>
      <c r="G265" s="636">
        <v>0</v>
      </c>
      <c r="H265" s="636">
        <v>0</v>
      </c>
      <c r="I265" s="636">
        <v>0</v>
      </c>
      <c r="J265" s="636">
        <v>0</v>
      </c>
      <c r="K265" s="636">
        <v>0</v>
      </c>
      <c r="L265" s="636">
        <v>0</v>
      </c>
      <c r="M265" s="636">
        <v>0</v>
      </c>
      <c r="N265" s="636">
        <v>0</v>
      </c>
      <c r="O265" s="636">
        <v>0</v>
      </c>
      <c r="P265" s="636">
        <v>0</v>
      </c>
      <c r="Q265" s="636">
        <v>0</v>
      </c>
      <c r="R265" s="636">
        <v>0</v>
      </c>
      <c r="S265" s="636">
        <v>0</v>
      </c>
    </row>
    <row r="266" spans="1:19" ht="15" customHeight="1" x14ac:dyDescent="0.25">
      <c r="A266" s="1343" t="s">
        <v>75</v>
      </c>
      <c r="B266" s="1343"/>
      <c r="C266" s="1343"/>
      <c r="D266" s="1343"/>
      <c r="E266" s="1343"/>
      <c r="F266" s="1343"/>
      <c r="G266" s="1343"/>
      <c r="H266" s="1343"/>
      <c r="I266" s="1343"/>
      <c r="J266" s="1343"/>
      <c r="K266" s="1343"/>
      <c r="L266" s="1343"/>
      <c r="M266" s="1343"/>
      <c r="N266" s="1343"/>
      <c r="O266" s="1343"/>
      <c r="P266" s="1343"/>
      <c r="Q266" s="1343"/>
      <c r="R266" s="1343"/>
      <c r="S266" s="1343"/>
    </row>
    <row r="267" spans="1:19" s="193" customFormat="1" ht="15" customHeight="1" x14ac:dyDescent="0.25">
      <c r="A267" s="648">
        <v>0</v>
      </c>
      <c r="B267" s="648">
        <v>0</v>
      </c>
      <c r="C267" s="648">
        <v>0</v>
      </c>
      <c r="D267" s="648">
        <v>0</v>
      </c>
      <c r="E267" s="648">
        <v>0</v>
      </c>
      <c r="F267" s="648">
        <v>0</v>
      </c>
      <c r="G267" s="648">
        <v>0</v>
      </c>
      <c r="H267" s="648">
        <v>0</v>
      </c>
      <c r="I267" s="648">
        <v>0</v>
      </c>
      <c r="J267" s="648">
        <v>0</v>
      </c>
      <c r="K267" s="648">
        <v>0</v>
      </c>
      <c r="L267" s="648">
        <v>0</v>
      </c>
      <c r="M267" s="648">
        <v>0</v>
      </c>
      <c r="N267" s="648">
        <v>0</v>
      </c>
      <c r="O267" s="648">
        <v>0</v>
      </c>
      <c r="P267" s="648">
        <v>0</v>
      </c>
      <c r="Q267" s="648">
        <v>0</v>
      </c>
      <c r="R267" s="648">
        <v>0</v>
      </c>
      <c r="S267" s="648">
        <v>0</v>
      </c>
    </row>
    <row r="268" spans="1:19" ht="15" customHeight="1" x14ac:dyDescent="0.25">
      <c r="A268" s="1343" t="s">
        <v>76</v>
      </c>
      <c r="B268" s="1343"/>
      <c r="C268" s="1343"/>
      <c r="D268" s="1343"/>
      <c r="E268" s="1343"/>
      <c r="F268" s="1343"/>
      <c r="G268" s="1343"/>
      <c r="H268" s="1343"/>
      <c r="I268" s="1343"/>
      <c r="J268" s="1343"/>
      <c r="K268" s="1343"/>
      <c r="L268" s="1343"/>
      <c r="M268" s="1343"/>
      <c r="N268" s="1343"/>
      <c r="O268" s="1343"/>
      <c r="P268" s="1343"/>
      <c r="Q268" s="1343"/>
      <c r="R268" s="1343"/>
      <c r="S268" s="1343"/>
    </row>
    <row r="269" spans="1:19" s="193" customFormat="1" ht="15" customHeight="1" x14ac:dyDescent="0.25">
      <c r="A269" s="715">
        <v>0</v>
      </c>
      <c r="B269" s="715">
        <v>0</v>
      </c>
      <c r="C269" s="715">
        <v>0</v>
      </c>
      <c r="D269" s="715">
        <v>0</v>
      </c>
      <c r="E269" s="715">
        <v>0</v>
      </c>
      <c r="F269" s="715">
        <v>0</v>
      </c>
      <c r="G269" s="715">
        <v>0</v>
      </c>
      <c r="H269" s="715">
        <v>0</v>
      </c>
      <c r="I269" s="715">
        <v>0</v>
      </c>
      <c r="J269" s="715">
        <v>0</v>
      </c>
      <c r="K269" s="715">
        <v>0</v>
      </c>
      <c r="L269" s="715">
        <v>0</v>
      </c>
      <c r="M269" s="715">
        <v>0</v>
      </c>
      <c r="N269" s="715">
        <v>0</v>
      </c>
      <c r="O269" s="715">
        <v>0</v>
      </c>
      <c r="P269" s="715">
        <v>0</v>
      </c>
      <c r="Q269" s="715">
        <v>0</v>
      </c>
      <c r="R269" s="715">
        <v>0</v>
      </c>
      <c r="S269" s="715">
        <v>0</v>
      </c>
    </row>
    <row r="270" spans="1:19" ht="15" customHeight="1" x14ac:dyDescent="0.25">
      <c r="A270" s="1343" t="s">
        <v>77</v>
      </c>
      <c r="B270" s="1343"/>
      <c r="C270" s="1343"/>
      <c r="D270" s="1343"/>
      <c r="E270" s="1343"/>
      <c r="F270" s="1343"/>
      <c r="G270" s="1343"/>
      <c r="H270" s="1343"/>
      <c r="I270" s="1343"/>
      <c r="J270" s="1343"/>
      <c r="K270" s="1343"/>
      <c r="L270" s="1343"/>
      <c r="M270" s="1343"/>
      <c r="N270" s="1343"/>
      <c r="O270" s="1343"/>
      <c r="P270" s="1343"/>
      <c r="Q270" s="1343"/>
      <c r="R270" s="1343"/>
      <c r="S270" s="1343"/>
    </row>
    <row r="271" spans="1:19" s="193" customFormat="1" ht="15" customHeight="1" x14ac:dyDescent="0.25">
      <c r="A271" s="741">
        <v>0</v>
      </c>
      <c r="B271" s="741">
        <v>0</v>
      </c>
      <c r="C271" s="741">
        <v>0</v>
      </c>
      <c r="D271" s="741">
        <v>0</v>
      </c>
      <c r="E271" s="741">
        <v>0</v>
      </c>
      <c r="F271" s="741">
        <v>0</v>
      </c>
      <c r="G271" s="741">
        <v>0</v>
      </c>
      <c r="H271" s="741">
        <v>0</v>
      </c>
      <c r="I271" s="741">
        <v>0</v>
      </c>
      <c r="J271" s="741">
        <v>0</v>
      </c>
      <c r="K271" s="741">
        <v>0</v>
      </c>
      <c r="L271" s="741">
        <v>0</v>
      </c>
      <c r="M271" s="741">
        <v>0</v>
      </c>
      <c r="N271" s="741">
        <v>0</v>
      </c>
      <c r="O271" s="741">
        <v>0</v>
      </c>
      <c r="P271" s="741">
        <v>0</v>
      </c>
      <c r="Q271" s="741">
        <v>0</v>
      </c>
      <c r="R271" s="741">
        <v>0</v>
      </c>
      <c r="S271" s="741">
        <v>0</v>
      </c>
    </row>
    <row r="272" spans="1:19" ht="15" customHeight="1" x14ac:dyDescent="0.25">
      <c r="A272" s="1343" t="s">
        <v>78</v>
      </c>
      <c r="B272" s="1343"/>
      <c r="C272" s="1343"/>
      <c r="D272" s="1343"/>
      <c r="E272" s="1343"/>
      <c r="F272" s="1343"/>
      <c r="G272" s="1343"/>
      <c r="H272" s="1343"/>
      <c r="I272" s="1343"/>
      <c r="J272" s="1343"/>
      <c r="K272" s="1343"/>
      <c r="L272" s="1343"/>
      <c r="M272" s="1343"/>
      <c r="N272" s="1343"/>
      <c r="O272" s="1343"/>
      <c r="P272" s="1343"/>
      <c r="Q272" s="1343"/>
      <c r="R272" s="1343"/>
      <c r="S272" s="1343"/>
    </row>
    <row r="273" spans="1:19" s="193" customFormat="1" ht="15" customHeight="1" x14ac:dyDescent="0.25">
      <c r="A273" s="777">
        <v>0</v>
      </c>
      <c r="B273" s="777">
        <v>0</v>
      </c>
      <c r="C273" s="777">
        <v>0</v>
      </c>
      <c r="D273" s="777">
        <v>0</v>
      </c>
      <c r="E273" s="777">
        <v>0</v>
      </c>
      <c r="F273" s="777">
        <v>0</v>
      </c>
      <c r="G273" s="777">
        <v>0</v>
      </c>
      <c r="H273" s="777">
        <v>0</v>
      </c>
      <c r="I273" s="777">
        <v>0</v>
      </c>
      <c r="J273" s="777">
        <v>0</v>
      </c>
      <c r="K273" s="777">
        <v>0</v>
      </c>
      <c r="L273" s="777">
        <v>0</v>
      </c>
      <c r="M273" s="777">
        <v>0</v>
      </c>
      <c r="N273" s="777">
        <v>0</v>
      </c>
      <c r="O273" s="777">
        <v>0</v>
      </c>
      <c r="P273" s="777">
        <v>0</v>
      </c>
      <c r="Q273" s="777">
        <v>0</v>
      </c>
      <c r="R273" s="777">
        <v>0</v>
      </c>
      <c r="S273" s="777">
        <v>0</v>
      </c>
    </row>
    <row r="274" spans="1:19" ht="15" customHeight="1" x14ac:dyDescent="0.25">
      <c r="A274" s="1343" t="s">
        <v>79</v>
      </c>
      <c r="B274" s="1343"/>
      <c r="C274" s="1343"/>
      <c r="D274" s="1343"/>
      <c r="E274" s="1343"/>
      <c r="F274" s="1343"/>
      <c r="G274" s="1343"/>
      <c r="H274" s="1343"/>
      <c r="I274" s="1343"/>
      <c r="J274" s="1343"/>
      <c r="K274" s="1343"/>
      <c r="L274" s="1343"/>
      <c r="M274" s="1343"/>
      <c r="N274" s="1343"/>
      <c r="O274" s="1343"/>
      <c r="P274" s="1343"/>
      <c r="Q274" s="1343"/>
      <c r="R274" s="1343"/>
      <c r="S274" s="1343"/>
    </row>
    <row r="275" spans="1:19" s="193" customFormat="1" ht="15" customHeight="1" x14ac:dyDescent="0.25">
      <c r="A275" s="803">
        <v>0</v>
      </c>
      <c r="B275" s="803">
        <v>0</v>
      </c>
      <c r="C275" s="803">
        <v>0</v>
      </c>
      <c r="D275" s="803">
        <v>0</v>
      </c>
      <c r="E275" s="803">
        <v>0</v>
      </c>
      <c r="F275" s="803">
        <v>0</v>
      </c>
      <c r="G275" s="803">
        <v>0</v>
      </c>
      <c r="H275" s="803">
        <v>0</v>
      </c>
      <c r="I275" s="803">
        <v>0</v>
      </c>
      <c r="J275" s="803">
        <v>0</v>
      </c>
      <c r="K275" s="803">
        <v>0</v>
      </c>
      <c r="L275" s="803">
        <v>0</v>
      </c>
      <c r="M275" s="803">
        <v>0</v>
      </c>
      <c r="N275" s="803">
        <v>0</v>
      </c>
      <c r="O275" s="803">
        <v>0</v>
      </c>
      <c r="P275" s="803">
        <v>0</v>
      </c>
      <c r="Q275" s="803">
        <v>0</v>
      </c>
      <c r="R275" s="803">
        <v>0</v>
      </c>
      <c r="S275" s="803">
        <v>0</v>
      </c>
    </row>
    <row r="276" spans="1:19" ht="15" customHeight="1" x14ac:dyDescent="0.25">
      <c r="A276" s="1343" t="s">
        <v>80</v>
      </c>
      <c r="B276" s="1343"/>
      <c r="C276" s="1343"/>
      <c r="D276" s="1343"/>
      <c r="E276" s="1343"/>
      <c r="F276" s="1343"/>
      <c r="G276" s="1343"/>
      <c r="H276" s="1343"/>
      <c r="I276" s="1343"/>
      <c r="J276" s="1343"/>
      <c r="K276" s="1343"/>
      <c r="L276" s="1343"/>
      <c r="M276" s="1343"/>
      <c r="N276" s="1343"/>
      <c r="O276" s="1343"/>
      <c r="P276" s="1343"/>
      <c r="Q276" s="1343"/>
      <c r="R276" s="1343"/>
      <c r="S276" s="1343"/>
    </row>
    <row r="277" spans="1:19" s="193" customFormat="1" ht="15" customHeight="1" x14ac:dyDescent="0.25">
      <c r="A277" s="817">
        <v>0</v>
      </c>
      <c r="B277" s="817">
        <v>0</v>
      </c>
      <c r="C277" s="817">
        <v>0</v>
      </c>
      <c r="D277" s="817">
        <v>0</v>
      </c>
      <c r="E277" s="817">
        <v>0</v>
      </c>
      <c r="F277" s="817">
        <v>0</v>
      </c>
      <c r="G277" s="817">
        <v>0</v>
      </c>
      <c r="H277" s="817">
        <v>0</v>
      </c>
      <c r="I277" s="817">
        <v>0</v>
      </c>
      <c r="J277" s="817">
        <v>0</v>
      </c>
      <c r="K277" s="817">
        <v>0</v>
      </c>
      <c r="L277" s="817">
        <v>0</v>
      </c>
      <c r="M277" s="817">
        <v>0</v>
      </c>
      <c r="N277" s="817">
        <v>0</v>
      </c>
      <c r="O277" s="817">
        <v>0</v>
      </c>
      <c r="P277" s="817">
        <v>0</v>
      </c>
      <c r="Q277" s="817">
        <v>0</v>
      </c>
      <c r="R277" s="817">
        <v>0</v>
      </c>
      <c r="S277" s="817">
        <v>0</v>
      </c>
    </row>
    <row r="278" spans="1:19" ht="15" customHeight="1" x14ac:dyDescent="0.25">
      <c r="A278" s="1088" t="s">
        <v>181</v>
      </c>
      <c r="B278" s="1088"/>
      <c r="C278" s="1088"/>
      <c r="D278" s="1088"/>
      <c r="E278" s="1088"/>
      <c r="F278" s="1088"/>
      <c r="G278" s="1088"/>
      <c r="H278" s="1088"/>
      <c r="I278" s="1088"/>
      <c r="J278" s="1088"/>
      <c r="K278" s="1088"/>
      <c r="L278" s="1088"/>
      <c r="M278" s="1088"/>
      <c r="N278" s="1088"/>
      <c r="O278" s="1088"/>
      <c r="P278" s="1088"/>
      <c r="Q278" s="1088"/>
      <c r="R278" s="1088"/>
      <c r="S278" s="1088"/>
    </row>
    <row r="279" spans="1:19" s="194" customFormat="1" ht="15" customHeight="1" x14ac:dyDescent="0.25">
      <c r="A279" s="153">
        <f>SUM(A277,A275,A273,A271,A269,A267,A265,A263,A261,A259,A257,A255)</f>
        <v>0</v>
      </c>
      <c r="B279" s="439">
        <f t="shared" ref="B279:S279" si="6">SUM(B277,B275,B273,B271,B269,B267,B265,B263,B261,B259,B257,B255)</f>
        <v>0</v>
      </c>
      <c r="C279" s="439">
        <f t="shared" si="6"/>
        <v>0</v>
      </c>
      <c r="D279" s="439">
        <f t="shared" si="6"/>
        <v>0</v>
      </c>
      <c r="E279" s="439">
        <f t="shared" si="6"/>
        <v>0</v>
      </c>
      <c r="F279" s="439">
        <f t="shared" si="6"/>
        <v>0</v>
      </c>
      <c r="G279" s="439">
        <f t="shared" si="6"/>
        <v>0</v>
      </c>
      <c r="H279" s="439">
        <f t="shared" si="6"/>
        <v>0</v>
      </c>
      <c r="I279" s="439">
        <f t="shared" si="6"/>
        <v>0</v>
      </c>
      <c r="J279" s="439">
        <f t="shared" si="6"/>
        <v>0</v>
      </c>
      <c r="K279" s="439">
        <f t="shared" si="6"/>
        <v>0</v>
      </c>
      <c r="L279" s="439">
        <f t="shared" si="6"/>
        <v>0</v>
      </c>
      <c r="M279" s="439">
        <f t="shared" si="6"/>
        <v>0</v>
      </c>
      <c r="N279" s="439">
        <f t="shared" si="6"/>
        <v>0</v>
      </c>
      <c r="O279" s="439">
        <f t="shared" si="6"/>
        <v>0</v>
      </c>
      <c r="P279" s="439">
        <f t="shared" si="6"/>
        <v>0</v>
      </c>
      <c r="Q279" s="439">
        <f t="shared" si="6"/>
        <v>0</v>
      </c>
      <c r="R279" s="439">
        <f t="shared" si="6"/>
        <v>0</v>
      </c>
      <c r="S279" s="439">
        <f t="shared" si="6"/>
        <v>0</v>
      </c>
    </row>
    <row r="280" spans="1:19" ht="15" customHeight="1" x14ac:dyDescent="0.25">
      <c r="A280" s="1530"/>
      <c r="B280" s="1530"/>
      <c r="C280" s="1530"/>
      <c r="D280" s="1530"/>
      <c r="E280" s="1530"/>
      <c r="F280" s="1530"/>
      <c r="G280" s="1530"/>
      <c r="H280" s="1530"/>
      <c r="I280" s="1530"/>
      <c r="J280" s="1530"/>
      <c r="K280" s="1530"/>
      <c r="L280" s="1530"/>
      <c r="M280" s="1530"/>
      <c r="N280" s="1530"/>
      <c r="O280" s="1530"/>
      <c r="P280" s="1530"/>
      <c r="Q280" s="1530"/>
      <c r="R280" s="1530"/>
      <c r="S280" s="1530"/>
    </row>
    <row r="281" spans="1:19" ht="24.75" customHeight="1" x14ac:dyDescent="0.25">
      <c r="A281" s="1528" t="s">
        <v>1479</v>
      </c>
      <c r="B281" s="1528"/>
      <c r="C281" s="1528"/>
      <c r="D281" s="1528"/>
      <c r="E281" s="1528"/>
      <c r="F281" s="1528"/>
      <c r="G281" s="1528"/>
      <c r="H281" s="1528"/>
      <c r="I281" s="1528"/>
      <c r="J281" s="1528"/>
      <c r="K281" s="1528"/>
      <c r="L281" s="1528"/>
      <c r="M281" s="1528"/>
      <c r="N281" s="1528"/>
      <c r="O281" s="1528"/>
      <c r="P281" s="1528"/>
      <c r="Q281" s="1528"/>
      <c r="R281" s="1528"/>
      <c r="S281" s="1529"/>
    </row>
    <row r="282" spans="1:19" ht="15" customHeight="1" x14ac:dyDescent="0.25">
      <c r="A282" s="1066" t="s">
        <v>1179</v>
      </c>
      <c r="B282" s="1066"/>
      <c r="C282" s="1066"/>
      <c r="D282" s="1066"/>
      <c r="E282" s="1066"/>
      <c r="F282" s="1066"/>
      <c r="G282" s="1066"/>
      <c r="H282" s="1066"/>
      <c r="I282" s="1066"/>
      <c r="J282" s="1066"/>
      <c r="K282" s="1066"/>
      <c r="L282" s="1066"/>
      <c r="M282" s="1066"/>
      <c r="N282" s="1066"/>
      <c r="O282" s="1066"/>
      <c r="P282" s="1066"/>
      <c r="Q282" s="1066"/>
      <c r="R282" s="1066"/>
      <c r="S282" s="1067"/>
    </row>
    <row r="283" spans="1:19" ht="15" customHeight="1" x14ac:dyDescent="0.25">
      <c r="A283" s="1055" t="s">
        <v>1230</v>
      </c>
      <c r="B283" s="1055"/>
      <c r="C283" s="1055"/>
      <c r="D283" s="1055"/>
      <c r="E283" s="1055"/>
      <c r="F283" s="1055"/>
      <c r="G283" s="1055"/>
      <c r="H283" s="1055"/>
      <c r="I283" s="1055"/>
      <c r="J283" s="1055"/>
      <c r="K283" s="1055"/>
      <c r="L283" s="1055"/>
      <c r="M283" s="1055"/>
      <c r="N283" s="1055"/>
      <c r="O283" s="1055"/>
      <c r="P283" s="1055"/>
      <c r="Q283" s="1055"/>
      <c r="R283" s="1055"/>
      <c r="S283" s="1071"/>
    </row>
    <row r="284" spans="1:19" ht="15" customHeight="1" x14ac:dyDescent="0.25">
      <c r="A284" s="1055" t="s">
        <v>1231</v>
      </c>
      <c r="B284" s="1055"/>
      <c r="C284" s="1055"/>
      <c r="D284" s="1055"/>
      <c r="E284" s="1055"/>
      <c r="F284" s="1055"/>
      <c r="G284" s="1055"/>
      <c r="H284" s="1055"/>
      <c r="I284" s="1055"/>
      <c r="J284" s="1055"/>
      <c r="K284" s="1055"/>
      <c r="L284" s="1055"/>
      <c r="M284" s="1055"/>
      <c r="N284" s="1055"/>
      <c r="O284" s="1055"/>
      <c r="P284" s="1055"/>
      <c r="Q284" s="1055"/>
      <c r="R284" s="1055"/>
      <c r="S284" s="1071"/>
    </row>
    <row r="285" spans="1:19" ht="15" customHeight="1" x14ac:dyDescent="0.25">
      <c r="A285" s="1055" t="s">
        <v>1232</v>
      </c>
      <c r="B285" s="1055"/>
      <c r="C285" s="1055"/>
      <c r="D285" s="1055"/>
      <c r="E285" s="1055"/>
      <c r="F285" s="1055"/>
      <c r="G285" s="1055"/>
      <c r="H285" s="1055"/>
      <c r="I285" s="1055"/>
      <c r="J285" s="1055"/>
      <c r="K285" s="1055"/>
      <c r="L285" s="1055"/>
      <c r="M285" s="1055"/>
      <c r="N285" s="1055"/>
      <c r="O285" s="1055"/>
      <c r="P285" s="1055"/>
      <c r="Q285" s="1055"/>
      <c r="R285" s="1055"/>
      <c r="S285" s="1071"/>
    </row>
    <row r="286" spans="1:19" ht="15" customHeight="1" x14ac:dyDescent="0.25">
      <c r="A286" s="1055" t="s">
        <v>1233</v>
      </c>
      <c r="B286" s="1055"/>
      <c r="C286" s="1055"/>
      <c r="D286" s="1055"/>
      <c r="E286" s="1055"/>
      <c r="F286" s="1055"/>
      <c r="G286" s="1055"/>
      <c r="H286" s="1055"/>
      <c r="I286" s="1055"/>
      <c r="J286" s="1055"/>
      <c r="K286" s="1055"/>
      <c r="L286" s="1055"/>
      <c r="M286" s="1055"/>
      <c r="N286" s="1055"/>
      <c r="O286" s="1055"/>
      <c r="P286" s="1055"/>
      <c r="Q286" s="1055"/>
      <c r="R286" s="1055"/>
      <c r="S286" s="1071"/>
    </row>
    <row r="287" spans="1:19" ht="15" customHeight="1" x14ac:dyDescent="0.25">
      <c r="A287" s="1055" t="s">
        <v>1234</v>
      </c>
      <c r="B287" s="1055"/>
      <c r="C287" s="1055"/>
      <c r="D287" s="1055"/>
      <c r="E287" s="1055"/>
      <c r="F287" s="1055"/>
      <c r="G287" s="1055"/>
      <c r="H287" s="1055"/>
      <c r="I287" s="1055"/>
      <c r="J287" s="1055"/>
      <c r="K287" s="1055"/>
      <c r="L287" s="1055"/>
      <c r="M287" s="1055"/>
      <c r="N287" s="1055"/>
      <c r="O287" s="1055"/>
      <c r="P287" s="1055"/>
      <c r="Q287" s="1055"/>
      <c r="R287" s="1055"/>
      <c r="S287" s="1071"/>
    </row>
    <row r="288" spans="1:19" ht="15" customHeight="1" x14ac:dyDescent="0.25">
      <c r="A288" s="1055" t="s">
        <v>1235</v>
      </c>
      <c r="B288" s="1055"/>
      <c r="C288" s="1055"/>
      <c r="D288" s="1055"/>
      <c r="E288" s="1055"/>
      <c r="F288" s="1055"/>
      <c r="G288" s="1055"/>
      <c r="H288" s="1055"/>
      <c r="I288" s="1055"/>
      <c r="J288" s="1055"/>
      <c r="K288" s="1055"/>
      <c r="L288" s="1055"/>
      <c r="M288" s="1055"/>
      <c r="N288" s="1055"/>
      <c r="O288" s="1055"/>
      <c r="P288" s="1055"/>
      <c r="Q288" s="1055"/>
      <c r="R288" s="1055"/>
      <c r="S288" s="1071"/>
    </row>
    <row r="289" spans="1:19" ht="15" customHeight="1" x14ac:dyDescent="0.25">
      <c r="A289" s="1055" t="s">
        <v>200</v>
      </c>
      <c r="B289" s="1055"/>
      <c r="C289" s="1055"/>
      <c r="D289" s="1055"/>
      <c r="E289" s="1055"/>
      <c r="F289" s="1055"/>
      <c r="G289" s="1055"/>
      <c r="H289" s="1055"/>
      <c r="I289" s="1055"/>
      <c r="J289" s="1055"/>
      <c r="K289" s="1055"/>
      <c r="L289" s="1055"/>
      <c r="M289" s="1055"/>
      <c r="N289" s="1055"/>
      <c r="O289" s="1055"/>
      <c r="P289" s="1055"/>
      <c r="Q289" s="1055"/>
      <c r="R289" s="1055"/>
      <c r="S289" s="1071"/>
    </row>
    <row r="290" spans="1:19" ht="15" customHeight="1" x14ac:dyDescent="0.25">
      <c r="A290" s="1341" t="s">
        <v>1236</v>
      </c>
      <c r="B290" s="1341"/>
      <c r="C290" s="1341"/>
      <c r="D290" s="1341"/>
      <c r="E290" s="1341"/>
      <c r="F290" s="1341"/>
      <c r="G290" s="1341"/>
      <c r="H290" s="1341"/>
      <c r="I290" s="1341"/>
      <c r="J290" s="1341"/>
      <c r="K290" s="1341"/>
      <c r="L290" s="1341"/>
      <c r="M290" s="1341"/>
      <c r="N290" s="1341"/>
      <c r="O290" s="1341"/>
      <c r="P290" s="1341"/>
      <c r="Q290" s="1341"/>
      <c r="R290" s="1341"/>
      <c r="S290" s="1342"/>
    </row>
    <row r="291" spans="1:19" ht="32.25" customHeight="1" x14ac:dyDescent="0.25">
      <c r="A291" s="831" t="s">
        <v>41</v>
      </c>
      <c r="B291" s="831"/>
      <c r="C291" s="831"/>
      <c r="D291" s="831" t="s">
        <v>42</v>
      </c>
      <c r="E291" s="831"/>
      <c r="F291" s="831" t="s">
        <v>43</v>
      </c>
      <c r="G291" s="831"/>
      <c r="H291" s="831"/>
      <c r="I291" s="831" t="s">
        <v>44</v>
      </c>
      <c r="J291" s="831"/>
      <c r="K291" s="831" t="s">
        <v>45</v>
      </c>
      <c r="L291" s="1525"/>
      <c r="M291" s="1525"/>
      <c r="N291" s="1525"/>
      <c r="O291" s="841" t="s">
        <v>46</v>
      </c>
      <c r="P291" s="841"/>
      <c r="Q291" s="842"/>
      <c r="R291" s="831" t="s">
        <v>47</v>
      </c>
      <c r="S291" s="831"/>
    </row>
    <row r="292" spans="1:19" ht="31.5" customHeight="1" x14ac:dyDescent="0.25">
      <c r="A292" s="1086" t="s">
        <v>48</v>
      </c>
      <c r="B292" s="1086" t="s">
        <v>49</v>
      </c>
      <c r="C292" s="1086" t="s">
        <v>50</v>
      </c>
      <c r="D292" s="1086" t="s">
        <v>51</v>
      </c>
      <c r="E292" s="1086" t="s">
        <v>52</v>
      </c>
      <c r="F292" s="1086" t="s">
        <v>53</v>
      </c>
      <c r="G292" s="1086"/>
      <c r="H292" s="1086"/>
      <c r="I292" s="1086" t="s">
        <v>54</v>
      </c>
      <c r="J292" s="1086" t="s">
        <v>55</v>
      </c>
      <c r="K292" s="1086" t="s">
        <v>56</v>
      </c>
      <c r="L292" s="1086"/>
      <c r="M292" s="1086" t="s">
        <v>57</v>
      </c>
      <c r="N292" s="1086"/>
      <c r="O292" s="1086" t="s">
        <v>58</v>
      </c>
      <c r="P292" s="1086" t="s">
        <v>59</v>
      </c>
      <c r="Q292" s="1086" t="s">
        <v>60</v>
      </c>
      <c r="R292" s="1086" t="s">
        <v>61</v>
      </c>
      <c r="S292" s="1086" t="s">
        <v>62</v>
      </c>
    </row>
    <row r="293" spans="1:19" ht="59.25" customHeight="1" x14ac:dyDescent="0.25">
      <c r="A293" s="1086"/>
      <c r="B293" s="1086"/>
      <c r="C293" s="1086"/>
      <c r="D293" s="1086"/>
      <c r="E293" s="1086"/>
      <c r="F293" s="152" t="s">
        <v>63</v>
      </c>
      <c r="G293" s="152" t="s">
        <v>64</v>
      </c>
      <c r="H293" s="152" t="s">
        <v>65</v>
      </c>
      <c r="I293" s="1086"/>
      <c r="J293" s="1086"/>
      <c r="K293" s="152" t="s">
        <v>66</v>
      </c>
      <c r="L293" s="152" t="s">
        <v>67</v>
      </c>
      <c r="M293" s="152" t="s">
        <v>68</v>
      </c>
      <c r="N293" s="152" t="s">
        <v>67</v>
      </c>
      <c r="O293" s="1086"/>
      <c r="P293" s="1086"/>
      <c r="Q293" s="1086"/>
      <c r="R293" s="1086"/>
      <c r="S293" s="1086"/>
    </row>
    <row r="294" spans="1:19" ht="15" customHeight="1" x14ac:dyDescent="0.25">
      <c r="A294" s="1343" t="s">
        <v>69</v>
      </c>
      <c r="B294" s="1343"/>
      <c r="C294" s="1343"/>
      <c r="D294" s="1343"/>
      <c r="E294" s="1343"/>
      <c r="F294" s="1343"/>
      <c r="G294" s="1343"/>
      <c r="H294" s="1343"/>
      <c r="I294" s="1343"/>
      <c r="J294" s="1343"/>
      <c r="K294" s="1343"/>
      <c r="L294" s="1343"/>
      <c r="M294" s="1343"/>
      <c r="N294" s="1343"/>
      <c r="O294" s="1343"/>
      <c r="P294" s="1343"/>
      <c r="Q294" s="1343"/>
      <c r="R294" s="1343"/>
      <c r="S294" s="1343"/>
    </row>
    <row r="295" spans="1:19" s="193" customFormat="1" ht="15" customHeight="1" x14ac:dyDescent="0.25">
      <c r="A295" s="154">
        <v>0</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row>
    <row r="296" spans="1:19" ht="15" customHeight="1" x14ac:dyDescent="0.25">
      <c r="A296" s="1343" t="s">
        <v>70</v>
      </c>
      <c r="B296" s="1343"/>
      <c r="C296" s="1343"/>
      <c r="D296" s="1343"/>
      <c r="E296" s="1343"/>
      <c r="F296" s="1343"/>
      <c r="G296" s="1343"/>
      <c r="H296" s="1343"/>
      <c r="I296" s="1343"/>
      <c r="J296" s="1343"/>
      <c r="K296" s="1343"/>
      <c r="L296" s="1343"/>
      <c r="M296" s="1343"/>
      <c r="N296" s="1343"/>
      <c r="O296" s="1343"/>
      <c r="P296" s="1343"/>
      <c r="Q296" s="1343"/>
      <c r="R296" s="1343"/>
      <c r="S296" s="1343"/>
    </row>
    <row r="297" spans="1:19" s="193" customFormat="1" ht="15" customHeight="1" x14ac:dyDescent="0.25">
      <c r="A297" s="378">
        <v>0</v>
      </c>
      <c r="B297" s="378">
        <v>0</v>
      </c>
      <c r="C297" s="378">
        <v>0</v>
      </c>
      <c r="D297" s="378">
        <v>0</v>
      </c>
      <c r="E297" s="378">
        <v>0</v>
      </c>
      <c r="F297" s="378">
        <v>0</v>
      </c>
      <c r="G297" s="378">
        <v>0</v>
      </c>
      <c r="H297" s="378">
        <v>0</v>
      </c>
      <c r="I297" s="378">
        <v>0</v>
      </c>
      <c r="J297" s="378">
        <v>0</v>
      </c>
      <c r="K297" s="378">
        <v>0</v>
      </c>
      <c r="L297" s="378">
        <v>0</v>
      </c>
      <c r="M297" s="378">
        <v>0</v>
      </c>
      <c r="N297" s="378">
        <v>0</v>
      </c>
      <c r="O297" s="378">
        <v>0</v>
      </c>
      <c r="P297" s="378">
        <v>0</v>
      </c>
      <c r="Q297" s="378">
        <v>0</v>
      </c>
      <c r="R297" s="378">
        <v>0</v>
      </c>
      <c r="S297" s="378">
        <v>0</v>
      </c>
    </row>
    <row r="298" spans="1:19" ht="15" customHeight="1" x14ac:dyDescent="0.25">
      <c r="A298" s="1343" t="s">
        <v>71</v>
      </c>
      <c r="B298" s="1343"/>
      <c r="C298" s="1343"/>
      <c r="D298" s="1343"/>
      <c r="E298" s="1343"/>
      <c r="F298" s="1343"/>
      <c r="G298" s="1343"/>
      <c r="H298" s="1343"/>
      <c r="I298" s="1343"/>
      <c r="J298" s="1343"/>
      <c r="K298" s="1343"/>
      <c r="L298" s="1343"/>
      <c r="M298" s="1343"/>
      <c r="N298" s="1343"/>
      <c r="O298" s="1343"/>
      <c r="P298" s="1343"/>
      <c r="Q298" s="1343"/>
      <c r="R298" s="1343"/>
      <c r="S298" s="1343"/>
    </row>
    <row r="299" spans="1:19" s="193" customFormat="1" ht="15" customHeight="1" x14ac:dyDescent="0.25">
      <c r="A299" s="479">
        <v>0</v>
      </c>
      <c r="B299" s="479">
        <v>0</v>
      </c>
      <c r="C299" s="479">
        <v>0</v>
      </c>
      <c r="D299" s="479">
        <v>0</v>
      </c>
      <c r="E299" s="479">
        <v>0</v>
      </c>
      <c r="F299" s="479">
        <v>0</v>
      </c>
      <c r="G299" s="479">
        <v>0</v>
      </c>
      <c r="H299" s="479">
        <v>0</v>
      </c>
      <c r="I299" s="479">
        <v>0</v>
      </c>
      <c r="J299" s="479">
        <v>0</v>
      </c>
      <c r="K299" s="479">
        <v>0</v>
      </c>
      <c r="L299" s="479">
        <v>0</v>
      </c>
      <c r="M299" s="479">
        <v>0</v>
      </c>
      <c r="N299" s="479">
        <v>0</v>
      </c>
      <c r="O299" s="479">
        <v>0</v>
      </c>
      <c r="P299" s="479">
        <v>0</v>
      </c>
      <c r="Q299" s="479">
        <v>0</v>
      </c>
      <c r="R299" s="479">
        <v>0</v>
      </c>
      <c r="S299" s="479">
        <v>0</v>
      </c>
    </row>
    <row r="300" spans="1:19" ht="15" customHeight="1" x14ac:dyDescent="0.25">
      <c r="A300" s="1343" t="s">
        <v>1207</v>
      </c>
      <c r="B300" s="1343"/>
      <c r="C300" s="1343"/>
      <c r="D300" s="1343"/>
      <c r="E300" s="1343"/>
      <c r="F300" s="1343"/>
      <c r="G300" s="1343"/>
      <c r="H300" s="1343"/>
      <c r="I300" s="1343"/>
      <c r="J300" s="1343"/>
      <c r="K300" s="1343"/>
      <c r="L300" s="1343"/>
      <c r="M300" s="1343"/>
      <c r="N300" s="1343"/>
      <c r="O300" s="1343"/>
      <c r="P300" s="1343"/>
      <c r="Q300" s="1343"/>
      <c r="R300" s="1343"/>
      <c r="S300" s="1343"/>
    </row>
    <row r="301" spans="1:19" s="193" customFormat="1" ht="15" customHeight="1" x14ac:dyDescent="0.25">
      <c r="A301" s="546">
        <v>0</v>
      </c>
      <c r="B301" s="546">
        <v>0</v>
      </c>
      <c r="C301" s="546">
        <v>0</v>
      </c>
      <c r="D301" s="546">
        <v>0</v>
      </c>
      <c r="E301" s="546">
        <v>0</v>
      </c>
      <c r="F301" s="546">
        <v>0</v>
      </c>
      <c r="G301" s="546">
        <v>0</v>
      </c>
      <c r="H301" s="546">
        <v>0</v>
      </c>
      <c r="I301" s="546">
        <v>0</v>
      </c>
      <c r="J301" s="546">
        <v>0</v>
      </c>
      <c r="K301" s="546">
        <v>0</v>
      </c>
      <c r="L301" s="546">
        <v>0</v>
      </c>
      <c r="M301" s="546">
        <v>0</v>
      </c>
      <c r="N301" s="546">
        <v>0</v>
      </c>
      <c r="O301" s="546">
        <v>0</v>
      </c>
      <c r="P301" s="546">
        <v>0</v>
      </c>
      <c r="Q301" s="546">
        <v>0</v>
      </c>
      <c r="R301" s="546">
        <v>0</v>
      </c>
      <c r="S301" s="546">
        <v>0</v>
      </c>
    </row>
    <row r="302" spans="1:19" ht="15" customHeight="1" x14ac:dyDescent="0.25">
      <c r="A302" s="1343" t="s">
        <v>73</v>
      </c>
      <c r="B302" s="1343"/>
      <c r="C302" s="1343"/>
      <c r="D302" s="1343"/>
      <c r="E302" s="1343"/>
      <c r="F302" s="1343"/>
      <c r="G302" s="1343"/>
      <c r="H302" s="1343"/>
      <c r="I302" s="1343"/>
      <c r="J302" s="1343"/>
      <c r="K302" s="1343"/>
      <c r="L302" s="1343"/>
      <c r="M302" s="1343"/>
      <c r="N302" s="1343"/>
      <c r="O302" s="1343"/>
      <c r="P302" s="1343"/>
      <c r="Q302" s="1343"/>
      <c r="R302" s="1343"/>
      <c r="S302" s="1343"/>
    </row>
    <row r="303" spans="1:19" s="193" customFormat="1" ht="15" customHeight="1" x14ac:dyDescent="0.25">
      <c r="A303" s="585">
        <v>0</v>
      </c>
      <c r="B303" s="585">
        <v>0</v>
      </c>
      <c r="C303" s="585">
        <v>0</v>
      </c>
      <c r="D303" s="585">
        <v>0</v>
      </c>
      <c r="E303" s="585">
        <v>0</v>
      </c>
      <c r="F303" s="585">
        <v>0</v>
      </c>
      <c r="G303" s="585">
        <v>0</v>
      </c>
      <c r="H303" s="585">
        <v>0</v>
      </c>
      <c r="I303" s="585">
        <v>0</v>
      </c>
      <c r="J303" s="585">
        <v>0</v>
      </c>
      <c r="K303" s="585">
        <v>0</v>
      </c>
      <c r="L303" s="585">
        <v>0</v>
      </c>
      <c r="M303" s="585">
        <v>0</v>
      </c>
      <c r="N303" s="585">
        <v>0</v>
      </c>
      <c r="O303" s="585">
        <v>0</v>
      </c>
      <c r="P303" s="585">
        <v>0</v>
      </c>
      <c r="Q303" s="585">
        <v>0</v>
      </c>
      <c r="R303" s="585">
        <v>0</v>
      </c>
      <c r="S303" s="585">
        <v>0</v>
      </c>
    </row>
    <row r="304" spans="1:19" ht="15" customHeight="1" x14ac:dyDescent="0.25">
      <c r="A304" s="1343" t="s">
        <v>74</v>
      </c>
      <c r="B304" s="1343"/>
      <c r="C304" s="1343"/>
      <c r="D304" s="1343"/>
      <c r="E304" s="1343"/>
      <c r="F304" s="1343"/>
      <c r="G304" s="1343"/>
      <c r="H304" s="1343"/>
      <c r="I304" s="1343"/>
      <c r="J304" s="1343"/>
      <c r="K304" s="1343"/>
      <c r="L304" s="1343"/>
      <c r="M304" s="1343"/>
      <c r="N304" s="1343"/>
      <c r="O304" s="1343"/>
      <c r="P304" s="1343"/>
      <c r="Q304" s="1343"/>
      <c r="R304" s="1343"/>
      <c r="S304" s="1343"/>
    </row>
    <row r="305" spans="1:19" s="193" customFormat="1" ht="15" customHeight="1" x14ac:dyDescent="0.25">
      <c r="A305" s="636">
        <v>0</v>
      </c>
      <c r="B305" s="636">
        <v>0</v>
      </c>
      <c r="C305" s="636">
        <v>0</v>
      </c>
      <c r="D305" s="636">
        <v>0</v>
      </c>
      <c r="E305" s="636">
        <v>0</v>
      </c>
      <c r="F305" s="636">
        <v>0</v>
      </c>
      <c r="G305" s="636">
        <v>0</v>
      </c>
      <c r="H305" s="636">
        <v>0</v>
      </c>
      <c r="I305" s="636">
        <v>0</v>
      </c>
      <c r="J305" s="636">
        <v>0</v>
      </c>
      <c r="K305" s="636">
        <v>0</v>
      </c>
      <c r="L305" s="636">
        <v>0</v>
      </c>
      <c r="M305" s="636">
        <v>0</v>
      </c>
      <c r="N305" s="636">
        <v>0</v>
      </c>
      <c r="O305" s="636">
        <v>0</v>
      </c>
      <c r="P305" s="636">
        <v>0</v>
      </c>
      <c r="Q305" s="636">
        <v>0</v>
      </c>
      <c r="R305" s="636">
        <v>0</v>
      </c>
      <c r="S305" s="636">
        <v>0</v>
      </c>
    </row>
    <row r="306" spans="1:19" ht="15" customHeight="1" x14ac:dyDescent="0.25">
      <c r="A306" s="1343" t="s">
        <v>75</v>
      </c>
      <c r="B306" s="1343"/>
      <c r="C306" s="1343"/>
      <c r="D306" s="1343"/>
      <c r="E306" s="1343"/>
      <c r="F306" s="1343"/>
      <c r="G306" s="1343"/>
      <c r="H306" s="1343"/>
      <c r="I306" s="1343"/>
      <c r="J306" s="1343"/>
      <c r="K306" s="1343"/>
      <c r="L306" s="1343"/>
      <c r="M306" s="1343"/>
      <c r="N306" s="1343"/>
      <c r="O306" s="1343"/>
      <c r="P306" s="1343"/>
      <c r="Q306" s="1343"/>
      <c r="R306" s="1343"/>
      <c r="S306" s="1343"/>
    </row>
    <row r="307" spans="1:19" s="193" customFormat="1" ht="15" customHeight="1" x14ac:dyDescent="0.25">
      <c r="A307" s="715">
        <v>0</v>
      </c>
      <c r="B307" s="715">
        <v>0</v>
      </c>
      <c r="C307" s="715">
        <v>0</v>
      </c>
      <c r="D307" s="715">
        <v>0</v>
      </c>
      <c r="E307" s="715">
        <v>0</v>
      </c>
      <c r="F307" s="715">
        <v>0</v>
      </c>
      <c r="G307" s="715">
        <v>0</v>
      </c>
      <c r="H307" s="715">
        <v>0</v>
      </c>
      <c r="I307" s="715">
        <v>0</v>
      </c>
      <c r="J307" s="715">
        <v>0</v>
      </c>
      <c r="K307" s="715">
        <v>0</v>
      </c>
      <c r="L307" s="715">
        <v>0</v>
      </c>
      <c r="M307" s="715">
        <v>0</v>
      </c>
      <c r="N307" s="715">
        <v>0</v>
      </c>
      <c r="O307" s="715">
        <v>0</v>
      </c>
      <c r="P307" s="715">
        <v>0</v>
      </c>
      <c r="Q307" s="715">
        <v>0</v>
      </c>
      <c r="R307" s="715">
        <v>0</v>
      </c>
      <c r="S307" s="715">
        <v>0</v>
      </c>
    </row>
    <row r="308" spans="1:19" ht="15" customHeight="1" x14ac:dyDescent="0.25">
      <c r="A308" s="1343" t="s">
        <v>1200</v>
      </c>
      <c r="B308" s="1343"/>
      <c r="C308" s="1343"/>
      <c r="D308" s="1343"/>
      <c r="E308" s="1343"/>
      <c r="F308" s="1343"/>
      <c r="G308" s="1343"/>
      <c r="H308" s="1343"/>
      <c r="I308" s="1343"/>
      <c r="J308" s="1343"/>
      <c r="K308" s="1343"/>
      <c r="L308" s="1343"/>
      <c r="M308" s="1343"/>
      <c r="N308" s="1343"/>
      <c r="O308" s="1343"/>
      <c r="P308" s="1343"/>
      <c r="Q308" s="1343"/>
      <c r="R308" s="1343"/>
      <c r="S308" s="1343"/>
    </row>
    <row r="309" spans="1:19" s="193" customFormat="1" ht="15" customHeight="1" x14ac:dyDescent="0.25">
      <c r="A309" s="715">
        <v>0</v>
      </c>
      <c r="B309" s="715">
        <v>0</v>
      </c>
      <c r="C309" s="715">
        <v>0</v>
      </c>
      <c r="D309" s="715">
        <v>0</v>
      </c>
      <c r="E309" s="715">
        <v>0</v>
      </c>
      <c r="F309" s="715">
        <v>0</v>
      </c>
      <c r="G309" s="715">
        <v>0</v>
      </c>
      <c r="H309" s="715">
        <v>0</v>
      </c>
      <c r="I309" s="715">
        <v>0</v>
      </c>
      <c r="J309" s="715">
        <v>0</v>
      </c>
      <c r="K309" s="715">
        <v>0</v>
      </c>
      <c r="L309" s="715">
        <v>0</v>
      </c>
      <c r="M309" s="715">
        <v>0</v>
      </c>
      <c r="N309" s="715">
        <v>0</v>
      </c>
      <c r="O309" s="715">
        <v>0</v>
      </c>
      <c r="P309" s="715">
        <v>0</v>
      </c>
      <c r="Q309" s="715">
        <v>0</v>
      </c>
      <c r="R309" s="715">
        <v>0</v>
      </c>
      <c r="S309" s="715">
        <v>0</v>
      </c>
    </row>
    <row r="310" spans="1:19" ht="15" customHeight="1" x14ac:dyDescent="0.25">
      <c r="A310" s="1343" t="s">
        <v>1215</v>
      </c>
      <c r="B310" s="1343"/>
      <c r="C310" s="1343"/>
      <c r="D310" s="1343"/>
      <c r="E310" s="1343"/>
      <c r="F310" s="1343"/>
      <c r="G310" s="1343"/>
      <c r="H310" s="1343"/>
      <c r="I310" s="1343"/>
      <c r="J310" s="1343"/>
      <c r="K310" s="1343"/>
      <c r="L310" s="1343"/>
      <c r="M310" s="1343"/>
      <c r="N310" s="1343"/>
      <c r="O310" s="1343"/>
      <c r="P310" s="1343"/>
      <c r="Q310" s="1343"/>
      <c r="R310" s="1343"/>
      <c r="S310" s="1343"/>
    </row>
    <row r="311" spans="1:19" s="193" customFormat="1" ht="15" customHeight="1" x14ac:dyDescent="0.25">
      <c r="A311" s="741">
        <v>0</v>
      </c>
      <c r="B311" s="741">
        <v>0</v>
      </c>
      <c r="C311" s="741">
        <v>0</v>
      </c>
      <c r="D311" s="741">
        <v>0</v>
      </c>
      <c r="E311" s="741">
        <v>0</v>
      </c>
      <c r="F311" s="741">
        <v>0</v>
      </c>
      <c r="G311" s="741">
        <v>0</v>
      </c>
      <c r="H311" s="741">
        <v>0</v>
      </c>
      <c r="I311" s="741">
        <v>0</v>
      </c>
      <c r="J311" s="741">
        <v>0</v>
      </c>
      <c r="K311" s="741">
        <v>0</v>
      </c>
      <c r="L311" s="741">
        <v>0</v>
      </c>
      <c r="M311" s="741">
        <v>0</v>
      </c>
      <c r="N311" s="741">
        <v>0</v>
      </c>
      <c r="O311" s="741">
        <v>0</v>
      </c>
      <c r="P311" s="741">
        <v>0</v>
      </c>
      <c r="Q311" s="741">
        <v>0</v>
      </c>
      <c r="R311" s="741">
        <v>0</v>
      </c>
      <c r="S311" s="741">
        <v>0</v>
      </c>
    </row>
    <row r="312" spans="1:19" ht="15" customHeight="1" x14ac:dyDescent="0.25">
      <c r="A312" s="1343" t="s">
        <v>78</v>
      </c>
      <c r="B312" s="1343"/>
      <c r="C312" s="1343"/>
      <c r="D312" s="1343"/>
      <c r="E312" s="1343"/>
      <c r="F312" s="1343"/>
      <c r="G312" s="1343"/>
      <c r="H312" s="1343"/>
      <c r="I312" s="1343"/>
      <c r="J312" s="1343"/>
      <c r="K312" s="1343"/>
      <c r="L312" s="1343"/>
      <c r="M312" s="1343"/>
      <c r="N312" s="1343"/>
      <c r="O312" s="1343"/>
      <c r="P312" s="1343"/>
      <c r="Q312" s="1343"/>
      <c r="R312" s="1343"/>
      <c r="S312" s="1343"/>
    </row>
    <row r="313" spans="1:19" s="193" customFormat="1" ht="15" customHeight="1" x14ac:dyDescent="0.25">
      <c r="A313" s="777">
        <v>0</v>
      </c>
      <c r="B313" s="777">
        <v>0</v>
      </c>
      <c r="C313" s="777">
        <v>0</v>
      </c>
      <c r="D313" s="777">
        <v>0</v>
      </c>
      <c r="E313" s="777">
        <v>0</v>
      </c>
      <c r="F313" s="777">
        <v>0</v>
      </c>
      <c r="G313" s="777">
        <v>0</v>
      </c>
      <c r="H313" s="777">
        <v>0</v>
      </c>
      <c r="I313" s="777">
        <v>0</v>
      </c>
      <c r="J313" s="777">
        <v>0</v>
      </c>
      <c r="K313" s="777">
        <v>0</v>
      </c>
      <c r="L313" s="777">
        <v>0</v>
      </c>
      <c r="M313" s="777">
        <v>0</v>
      </c>
      <c r="N313" s="777">
        <v>0</v>
      </c>
      <c r="O313" s="777">
        <v>0</v>
      </c>
      <c r="P313" s="777">
        <v>0</v>
      </c>
      <c r="Q313" s="777">
        <v>0</v>
      </c>
      <c r="R313" s="777">
        <v>0</v>
      </c>
      <c r="S313" s="777">
        <v>0</v>
      </c>
    </row>
    <row r="314" spans="1:19" ht="15" customHeight="1" x14ac:dyDescent="0.25">
      <c r="A314" s="1343" t="s">
        <v>79</v>
      </c>
      <c r="B314" s="1343"/>
      <c r="C314" s="1343"/>
      <c r="D314" s="1343"/>
      <c r="E314" s="1343"/>
      <c r="F314" s="1343"/>
      <c r="G314" s="1343"/>
      <c r="H314" s="1343"/>
      <c r="I314" s="1343"/>
      <c r="J314" s="1343"/>
      <c r="K314" s="1343"/>
      <c r="L314" s="1343"/>
      <c r="M314" s="1343"/>
      <c r="N314" s="1343"/>
      <c r="O314" s="1343"/>
      <c r="P314" s="1343"/>
      <c r="Q314" s="1343"/>
      <c r="R314" s="1343"/>
      <c r="S314" s="1343"/>
    </row>
    <row r="315" spans="1:19" s="193" customFormat="1" ht="15" customHeight="1" x14ac:dyDescent="0.25">
      <c r="A315" s="803">
        <v>0</v>
      </c>
      <c r="B315" s="803">
        <v>0</v>
      </c>
      <c r="C315" s="803">
        <v>0</v>
      </c>
      <c r="D315" s="803">
        <v>0</v>
      </c>
      <c r="E315" s="803">
        <v>0</v>
      </c>
      <c r="F315" s="803">
        <v>0</v>
      </c>
      <c r="G315" s="803">
        <v>0</v>
      </c>
      <c r="H315" s="803">
        <v>0</v>
      </c>
      <c r="I315" s="803">
        <v>0</v>
      </c>
      <c r="J315" s="803">
        <v>0</v>
      </c>
      <c r="K315" s="803">
        <v>0</v>
      </c>
      <c r="L315" s="803">
        <v>0</v>
      </c>
      <c r="M315" s="803">
        <v>0</v>
      </c>
      <c r="N315" s="803">
        <v>0</v>
      </c>
      <c r="O315" s="803">
        <v>0</v>
      </c>
      <c r="P315" s="803">
        <v>0</v>
      </c>
      <c r="Q315" s="803">
        <v>0</v>
      </c>
      <c r="R315" s="803">
        <v>0</v>
      </c>
      <c r="S315" s="803">
        <v>0</v>
      </c>
    </row>
    <row r="316" spans="1:19" ht="15" customHeight="1" x14ac:dyDescent="0.25">
      <c r="A316" s="1343" t="s">
        <v>80</v>
      </c>
      <c r="B316" s="1343"/>
      <c r="C316" s="1343"/>
      <c r="D316" s="1343"/>
      <c r="E316" s="1343"/>
      <c r="F316" s="1343"/>
      <c r="G316" s="1343"/>
      <c r="H316" s="1343"/>
      <c r="I316" s="1343"/>
      <c r="J316" s="1343"/>
      <c r="K316" s="1343"/>
      <c r="L316" s="1343"/>
      <c r="M316" s="1343"/>
      <c r="N316" s="1343"/>
      <c r="O316" s="1343"/>
      <c r="P316" s="1343"/>
      <c r="Q316" s="1343"/>
      <c r="R316" s="1343"/>
      <c r="S316" s="1343"/>
    </row>
    <row r="317" spans="1:19" s="193" customFormat="1" ht="15" customHeight="1" x14ac:dyDescent="0.25">
      <c r="A317" s="817">
        <v>0</v>
      </c>
      <c r="B317" s="817">
        <v>0</v>
      </c>
      <c r="C317" s="817">
        <v>0</v>
      </c>
      <c r="D317" s="817">
        <v>0</v>
      </c>
      <c r="E317" s="817">
        <v>0</v>
      </c>
      <c r="F317" s="817">
        <v>0</v>
      </c>
      <c r="G317" s="817">
        <v>0</v>
      </c>
      <c r="H317" s="817">
        <v>0</v>
      </c>
      <c r="I317" s="817">
        <v>0</v>
      </c>
      <c r="J317" s="817">
        <v>0</v>
      </c>
      <c r="K317" s="817">
        <v>0</v>
      </c>
      <c r="L317" s="817">
        <v>0</v>
      </c>
      <c r="M317" s="817">
        <v>0</v>
      </c>
      <c r="N317" s="817">
        <v>0</v>
      </c>
      <c r="O317" s="817">
        <v>0</v>
      </c>
      <c r="P317" s="817">
        <v>0</v>
      </c>
      <c r="Q317" s="817">
        <v>0</v>
      </c>
      <c r="R317" s="817">
        <v>0</v>
      </c>
      <c r="S317" s="817">
        <v>0</v>
      </c>
    </row>
    <row r="318" spans="1:19" ht="15" customHeight="1" x14ac:dyDescent="0.25">
      <c r="A318" s="1088" t="s">
        <v>181</v>
      </c>
      <c r="B318" s="1088"/>
      <c r="C318" s="1088"/>
      <c r="D318" s="1088"/>
      <c r="E318" s="1088"/>
      <c r="F318" s="1088"/>
      <c r="G318" s="1088"/>
      <c r="H318" s="1088"/>
      <c r="I318" s="1088"/>
      <c r="J318" s="1088"/>
      <c r="K318" s="1088"/>
      <c r="L318" s="1088"/>
      <c r="M318" s="1088"/>
      <c r="N318" s="1088"/>
      <c r="O318" s="1088"/>
      <c r="P318" s="1088"/>
      <c r="Q318" s="1088"/>
      <c r="R318" s="1088"/>
      <c r="S318" s="1088"/>
    </row>
    <row r="319" spans="1:19" s="194" customFormat="1" ht="15" customHeight="1" x14ac:dyDescent="0.25">
      <c r="A319" s="153">
        <f>SUM(A317,A315,A313,A311,A309,A307,A305,A303,A301,A299,A297,A295)</f>
        <v>0</v>
      </c>
      <c r="B319" s="439">
        <f t="shared" ref="B319:S319" si="7">SUM(B317,B315,B313,B311,B309,B307,B305,B303,B301,B299,B297,B295)</f>
        <v>0</v>
      </c>
      <c r="C319" s="439">
        <f t="shared" si="7"/>
        <v>0</v>
      </c>
      <c r="D319" s="439">
        <f t="shared" si="7"/>
        <v>0</v>
      </c>
      <c r="E319" s="439">
        <f t="shared" si="7"/>
        <v>0</v>
      </c>
      <c r="F319" s="439">
        <f t="shared" si="7"/>
        <v>0</v>
      </c>
      <c r="G319" s="439">
        <f t="shared" si="7"/>
        <v>0</v>
      </c>
      <c r="H319" s="439">
        <f t="shared" si="7"/>
        <v>0</v>
      </c>
      <c r="I319" s="439">
        <f t="shared" si="7"/>
        <v>0</v>
      </c>
      <c r="J319" s="439">
        <f t="shared" si="7"/>
        <v>0</v>
      </c>
      <c r="K319" s="439">
        <f t="shared" si="7"/>
        <v>0</v>
      </c>
      <c r="L319" s="439">
        <f t="shared" si="7"/>
        <v>0</v>
      </c>
      <c r="M319" s="439">
        <f t="shared" si="7"/>
        <v>0</v>
      </c>
      <c r="N319" s="439">
        <f t="shared" si="7"/>
        <v>0</v>
      </c>
      <c r="O319" s="439">
        <f t="shared" si="7"/>
        <v>0</v>
      </c>
      <c r="P319" s="439">
        <f t="shared" si="7"/>
        <v>0</v>
      </c>
      <c r="Q319" s="439">
        <f t="shared" si="7"/>
        <v>0</v>
      </c>
      <c r="R319" s="439">
        <f t="shared" si="7"/>
        <v>0</v>
      </c>
      <c r="S319" s="439">
        <f t="shared" si="7"/>
        <v>0</v>
      </c>
    </row>
    <row r="320" spans="1:19" ht="15" customHeight="1" x14ac:dyDescent="0.25">
      <c r="A320" s="1530"/>
      <c r="B320" s="1530"/>
      <c r="C320" s="1530"/>
      <c r="D320" s="1530"/>
      <c r="E320" s="1530"/>
      <c r="F320" s="1530"/>
      <c r="G320" s="1530"/>
      <c r="H320" s="1530"/>
      <c r="I320" s="1530"/>
      <c r="J320" s="1530"/>
      <c r="K320" s="1530"/>
      <c r="L320" s="1530"/>
      <c r="M320" s="1530"/>
      <c r="N320" s="1530"/>
      <c r="O320" s="1530"/>
      <c r="P320" s="1530"/>
      <c r="Q320" s="1530"/>
      <c r="R320" s="1530"/>
      <c r="S320" s="1530"/>
    </row>
    <row r="321" spans="1:19" ht="24.75" customHeight="1" x14ac:dyDescent="0.25">
      <c r="A321" s="1528" t="s">
        <v>1478</v>
      </c>
      <c r="B321" s="1528"/>
      <c r="C321" s="1528"/>
      <c r="D321" s="1528"/>
      <c r="E321" s="1528"/>
      <c r="F321" s="1528"/>
      <c r="G321" s="1528"/>
      <c r="H321" s="1528"/>
      <c r="I321" s="1528"/>
      <c r="J321" s="1528"/>
      <c r="K321" s="1528"/>
      <c r="L321" s="1528"/>
      <c r="M321" s="1528"/>
      <c r="N321" s="1528"/>
      <c r="O321" s="1528"/>
      <c r="P321" s="1528"/>
      <c r="Q321" s="1528"/>
      <c r="R321" s="1528"/>
      <c r="S321" s="1529"/>
    </row>
    <row r="322" spans="1:19" ht="15" customHeight="1" x14ac:dyDescent="0.25">
      <c r="A322" s="1066" t="s">
        <v>1179</v>
      </c>
      <c r="B322" s="1066"/>
      <c r="C322" s="1066"/>
      <c r="D322" s="1066"/>
      <c r="E322" s="1066"/>
      <c r="F322" s="1066"/>
      <c r="G322" s="1066"/>
      <c r="H322" s="1066"/>
      <c r="I322" s="1066"/>
      <c r="J322" s="1066"/>
      <c r="K322" s="1066"/>
      <c r="L322" s="1066"/>
      <c r="M322" s="1066"/>
      <c r="N322" s="1066"/>
      <c r="O322" s="1066"/>
      <c r="P322" s="1066"/>
      <c r="Q322" s="1066"/>
      <c r="R322" s="1066"/>
      <c r="S322" s="1067"/>
    </row>
    <row r="323" spans="1:19" ht="15" customHeight="1" x14ac:dyDescent="0.25">
      <c r="A323" s="1055" t="s">
        <v>83</v>
      </c>
      <c r="B323" s="1055"/>
      <c r="C323" s="1055"/>
      <c r="D323" s="1055"/>
      <c r="E323" s="1055"/>
      <c r="F323" s="1055"/>
      <c r="G323" s="1055"/>
      <c r="H323" s="1055"/>
      <c r="I323" s="1055"/>
      <c r="J323" s="1055"/>
      <c r="K323" s="1055"/>
      <c r="L323" s="1055"/>
      <c r="M323" s="1055"/>
      <c r="N323" s="1055"/>
      <c r="O323" s="1055"/>
      <c r="P323" s="1055"/>
      <c r="Q323" s="1055"/>
      <c r="R323" s="1055"/>
      <c r="S323" s="1071"/>
    </row>
    <row r="324" spans="1:19" ht="15" customHeight="1" x14ac:dyDescent="0.25">
      <c r="A324" s="1055" t="s">
        <v>1237</v>
      </c>
      <c r="B324" s="1055"/>
      <c r="C324" s="1055"/>
      <c r="D324" s="1055"/>
      <c r="E324" s="1055"/>
      <c r="F324" s="1055"/>
      <c r="G324" s="1055"/>
      <c r="H324" s="1055"/>
      <c r="I324" s="1055"/>
      <c r="J324" s="1055"/>
      <c r="K324" s="1055"/>
      <c r="L324" s="1055"/>
      <c r="M324" s="1055"/>
      <c r="N324" s="1055"/>
      <c r="O324" s="1055"/>
      <c r="P324" s="1055"/>
      <c r="Q324" s="1055"/>
      <c r="R324" s="1055"/>
      <c r="S324" s="1071"/>
    </row>
    <row r="325" spans="1:19" ht="15" customHeight="1" x14ac:dyDescent="0.25">
      <c r="A325" s="1055" t="s">
        <v>1238</v>
      </c>
      <c r="B325" s="1055"/>
      <c r="C325" s="1055"/>
      <c r="D325" s="1055"/>
      <c r="E325" s="1055"/>
      <c r="F325" s="1055"/>
      <c r="G325" s="1055"/>
      <c r="H325" s="1055"/>
      <c r="I325" s="1055"/>
      <c r="J325" s="1055"/>
      <c r="K325" s="1055"/>
      <c r="L325" s="1055"/>
      <c r="M325" s="1055"/>
      <c r="N325" s="1055"/>
      <c r="O325" s="1055"/>
      <c r="P325" s="1055"/>
      <c r="Q325" s="1055"/>
      <c r="R325" s="1055"/>
      <c r="S325" s="1071"/>
    </row>
    <row r="326" spans="1:19" ht="15" customHeight="1" x14ac:dyDescent="0.25">
      <c r="A326" s="1055" t="s">
        <v>1239</v>
      </c>
      <c r="B326" s="1055"/>
      <c r="C326" s="1055"/>
      <c r="D326" s="1055"/>
      <c r="E326" s="1055"/>
      <c r="F326" s="1055"/>
      <c r="G326" s="1055"/>
      <c r="H326" s="1055"/>
      <c r="I326" s="1055"/>
      <c r="J326" s="1055"/>
      <c r="K326" s="1055"/>
      <c r="L326" s="1055"/>
      <c r="M326" s="1055"/>
      <c r="N326" s="1055"/>
      <c r="O326" s="1055"/>
      <c r="P326" s="1055"/>
      <c r="Q326" s="1055"/>
      <c r="R326" s="1055"/>
      <c r="S326" s="1071"/>
    </row>
    <row r="327" spans="1:19" ht="15" customHeight="1" x14ac:dyDescent="0.25">
      <c r="A327" s="1055" t="s">
        <v>1240</v>
      </c>
      <c r="B327" s="1055"/>
      <c r="C327" s="1055"/>
      <c r="D327" s="1055"/>
      <c r="E327" s="1055"/>
      <c r="F327" s="1055"/>
      <c r="G327" s="1055"/>
      <c r="H327" s="1055"/>
      <c r="I327" s="1055"/>
      <c r="J327" s="1055"/>
      <c r="K327" s="1055"/>
      <c r="L327" s="1055"/>
      <c r="M327" s="1055"/>
      <c r="N327" s="1055"/>
      <c r="O327" s="1055"/>
      <c r="P327" s="1055"/>
      <c r="Q327" s="1055"/>
      <c r="R327" s="1055"/>
      <c r="S327" s="1071"/>
    </row>
    <row r="328" spans="1:19" ht="15" customHeight="1" x14ac:dyDescent="0.25">
      <c r="A328" s="1055" t="s">
        <v>1241</v>
      </c>
      <c r="B328" s="1055"/>
      <c r="C328" s="1055"/>
      <c r="D328" s="1055"/>
      <c r="E328" s="1055"/>
      <c r="F328" s="1055"/>
      <c r="G328" s="1055"/>
      <c r="H328" s="1055"/>
      <c r="I328" s="1055"/>
      <c r="J328" s="1055"/>
      <c r="K328" s="1055"/>
      <c r="L328" s="1055"/>
      <c r="M328" s="1055"/>
      <c r="N328" s="1055"/>
      <c r="O328" s="1055"/>
      <c r="P328" s="1055"/>
      <c r="Q328" s="1055"/>
      <c r="R328" s="1055"/>
      <c r="S328" s="1071"/>
    </row>
    <row r="329" spans="1:19" ht="15" customHeight="1" x14ac:dyDescent="0.25">
      <c r="A329" s="1055" t="s">
        <v>1242</v>
      </c>
      <c r="B329" s="1055"/>
      <c r="C329" s="1055"/>
      <c r="D329" s="1055"/>
      <c r="E329" s="1055"/>
      <c r="F329" s="1055"/>
      <c r="G329" s="1055"/>
      <c r="H329" s="1055"/>
      <c r="I329" s="1055"/>
      <c r="J329" s="1055"/>
      <c r="K329" s="1055"/>
      <c r="L329" s="1055"/>
      <c r="M329" s="1055"/>
      <c r="N329" s="1055"/>
      <c r="O329" s="1055"/>
      <c r="P329" s="1055"/>
      <c r="Q329" s="1055"/>
      <c r="R329" s="1055"/>
      <c r="S329" s="1071"/>
    </row>
    <row r="330" spans="1:19" ht="15" customHeight="1" x14ac:dyDescent="0.25">
      <c r="A330" s="1341" t="s">
        <v>1243</v>
      </c>
      <c r="B330" s="1341"/>
      <c r="C330" s="1341"/>
      <c r="D330" s="1341"/>
      <c r="E330" s="1341"/>
      <c r="F330" s="1341"/>
      <c r="G330" s="1341"/>
      <c r="H330" s="1341"/>
      <c r="I330" s="1341"/>
      <c r="J330" s="1341"/>
      <c r="K330" s="1341"/>
      <c r="L330" s="1341"/>
      <c r="M330" s="1341"/>
      <c r="N330" s="1341"/>
      <c r="O330" s="1341"/>
      <c r="P330" s="1341"/>
      <c r="Q330" s="1341"/>
      <c r="R330" s="1341"/>
      <c r="S330" s="1342"/>
    </row>
    <row r="331" spans="1:19" ht="33.75" customHeight="1" x14ac:dyDescent="0.25">
      <c r="A331" s="831" t="s">
        <v>41</v>
      </c>
      <c r="B331" s="831"/>
      <c r="C331" s="831"/>
      <c r="D331" s="831" t="s">
        <v>42</v>
      </c>
      <c r="E331" s="831"/>
      <c r="F331" s="831" t="s">
        <v>43</v>
      </c>
      <c r="G331" s="831"/>
      <c r="H331" s="831"/>
      <c r="I331" s="831" t="s">
        <v>44</v>
      </c>
      <c r="J331" s="831"/>
      <c r="K331" s="831" t="s">
        <v>45</v>
      </c>
      <c r="L331" s="1525"/>
      <c r="M331" s="1525"/>
      <c r="N331" s="1525"/>
      <c r="O331" s="841" t="s">
        <v>46</v>
      </c>
      <c r="P331" s="841"/>
      <c r="Q331" s="842"/>
      <c r="R331" s="831" t="s">
        <v>47</v>
      </c>
      <c r="S331" s="831"/>
    </row>
    <row r="332" spans="1:19" ht="28.5" customHeight="1" x14ac:dyDescent="0.25">
      <c r="A332" s="1086" t="s">
        <v>48</v>
      </c>
      <c r="B332" s="1086" t="s">
        <v>49</v>
      </c>
      <c r="C332" s="1086" t="s">
        <v>50</v>
      </c>
      <c r="D332" s="1086" t="s">
        <v>51</v>
      </c>
      <c r="E332" s="1086" t="s">
        <v>52</v>
      </c>
      <c r="F332" s="1086" t="s">
        <v>53</v>
      </c>
      <c r="G332" s="1086"/>
      <c r="H332" s="1086"/>
      <c r="I332" s="1086" t="s">
        <v>54</v>
      </c>
      <c r="J332" s="1086" t="s">
        <v>55</v>
      </c>
      <c r="K332" s="1086" t="s">
        <v>56</v>
      </c>
      <c r="L332" s="1086"/>
      <c r="M332" s="1086" t="s">
        <v>57</v>
      </c>
      <c r="N332" s="1086"/>
      <c r="O332" s="1086" t="s">
        <v>58</v>
      </c>
      <c r="P332" s="1086" t="s">
        <v>59</v>
      </c>
      <c r="Q332" s="1086" t="s">
        <v>60</v>
      </c>
      <c r="R332" s="1086" t="s">
        <v>61</v>
      </c>
      <c r="S332" s="1086" t="s">
        <v>62</v>
      </c>
    </row>
    <row r="333" spans="1:19" ht="61.5" customHeight="1" x14ac:dyDescent="0.25">
      <c r="A333" s="1086"/>
      <c r="B333" s="1086"/>
      <c r="C333" s="1086"/>
      <c r="D333" s="1086"/>
      <c r="E333" s="1086"/>
      <c r="F333" s="152" t="s">
        <v>63</v>
      </c>
      <c r="G333" s="152" t="s">
        <v>64</v>
      </c>
      <c r="H333" s="152" t="s">
        <v>65</v>
      </c>
      <c r="I333" s="1086"/>
      <c r="J333" s="1086"/>
      <c r="K333" s="152" t="s">
        <v>66</v>
      </c>
      <c r="L333" s="152" t="s">
        <v>67</v>
      </c>
      <c r="M333" s="152" t="s">
        <v>68</v>
      </c>
      <c r="N333" s="152" t="s">
        <v>67</v>
      </c>
      <c r="O333" s="1086"/>
      <c r="P333" s="1086"/>
      <c r="Q333" s="1086"/>
      <c r="R333" s="1086"/>
      <c r="S333" s="1086"/>
    </row>
    <row r="334" spans="1:19" ht="15" customHeight="1" x14ac:dyDescent="0.25">
      <c r="A334" s="1343" t="s">
        <v>69</v>
      </c>
      <c r="B334" s="1343"/>
      <c r="C334" s="1343"/>
      <c r="D334" s="1343"/>
      <c r="E334" s="1343"/>
      <c r="F334" s="1343"/>
      <c r="G334" s="1343"/>
      <c r="H334" s="1343"/>
      <c r="I334" s="1343"/>
      <c r="J334" s="1343"/>
      <c r="K334" s="1343"/>
      <c r="L334" s="1343"/>
      <c r="M334" s="1343"/>
      <c r="N334" s="1343"/>
      <c r="O334" s="1343"/>
      <c r="P334" s="1343"/>
      <c r="Q334" s="1343"/>
      <c r="R334" s="1343"/>
      <c r="S334" s="1343"/>
    </row>
    <row r="335" spans="1:19" s="193" customFormat="1" ht="15" customHeight="1" x14ac:dyDescent="0.25">
      <c r="A335" s="154">
        <v>1</v>
      </c>
      <c r="B335" s="154">
        <v>4</v>
      </c>
      <c r="C335" s="154">
        <v>5</v>
      </c>
      <c r="D335" s="154">
        <v>0</v>
      </c>
      <c r="E335" s="154">
        <v>5</v>
      </c>
      <c r="F335" s="154">
        <v>5</v>
      </c>
      <c r="G335" s="154">
        <v>0</v>
      </c>
      <c r="H335" s="154">
        <v>0</v>
      </c>
      <c r="I335" s="154">
        <v>5</v>
      </c>
      <c r="J335" s="154">
        <v>0</v>
      </c>
      <c r="K335" s="154">
        <v>0</v>
      </c>
      <c r="L335" s="154">
        <v>0</v>
      </c>
      <c r="M335" s="154">
        <v>0</v>
      </c>
      <c r="N335" s="154">
        <v>0</v>
      </c>
      <c r="O335" s="154">
        <v>5</v>
      </c>
      <c r="P335" s="154">
        <v>0</v>
      </c>
      <c r="Q335" s="154">
        <v>0</v>
      </c>
      <c r="R335" s="154">
        <v>0</v>
      </c>
      <c r="S335" s="154">
        <v>0</v>
      </c>
    </row>
    <row r="336" spans="1:19" ht="15" customHeight="1" x14ac:dyDescent="0.25">
      <c r="A336" s="1343" t="s">
        <v>180</v>
      </c>
      <c r="B336" s="1343"/>
      <c r="C336" s="1343"/>
      <c r="D336" s="1343"/>
      <c r="E336" s="1343"/>
      <c r="F336" s="1343"/>
      <c r="G336" s="1343"/>
      <c r="H336" s="1343"/>
      <c r="I336" s="1343"/>
      <c r="J336" s="1343"/>
      <c r="K336" s="1343"/>
      <c r="L336" s="1343"/>
      <c r="M336" s="1343"/>
      <c r="N336" s="1343"/>
      <c r="O336" s="1343"/>
      <c r="P336" s="1343"/>
      <c r="Q336" s="1343"/>
      <c r="R336" s="1343"/>
      <c r="S336" s="1343"/>
    </row>
    <row r="337" spans="1:19" s="283" customFormat="1" ht="12.75" x14ac:dyDescent="0.2">
      <c r="A337" s="106">
        <v>12</v>
      </c>
      <c r="B337" s="106">
        <v>0</v>
      </c>
      <c r="C337" s="106">
        <v>12</v>
      </c>
      <c r="D337" s="106">
        <v>1</v>
      </c>
      <c r="E337" s="106">
        <v>11</v>
      </c>
      <c r="F337" s="106">
        <v>12</v>
      </c>
      <c r="G337" s="106">
        <v>0</v>
      </c>
      <c r="H337" s="106">
        <v>0</v>
      </c>
      <c r="I337" s="106">
        <v>12</v>
      </c>
      <c r="J337" s="106">
        <v>0</v>
      </c>
      <c r="K337" s="106">
        <v>0</v>
      </c>
      <c r="L337" s="106">
        <v>0</v>
      </c>
      <c r="M337" s="106">
        <v>0</v>
      </c>
      <c r="N337" s="106">
        <v>0</v>
      </c>
      <c r="O337" s="106">
        <v>6</v>
      </c>
      <c r="P337" s="106">
        <v>0</v>
      </c>
      <c r="Q337" s="106">
        <v>6</v>
      </c>
      <c r="R337" s="106">
        <v>0</v>
      </c>
      <c r="S337" s="106">
        <v>0</v>
      </c>
    </row>
    <row r="338" spans="1:19" ht="15" customHeight="1" x14ac:dyDescent="0.25">
      <c r="A338" s="1343" t="s">
        <v>71</v>
      </c>
      <c r="B338" s="1343"/>
      <c r="C338" s="1343"/>
      <c r="D338" s="1343"/>
      <c r="E338" s="1343"/>
      <c r="F338" s="1343"/>
      <c r="G338" s="1343"/>
      <c r="H338" s="1343"/>
      <c r="I338" s="1343"/>
      <c r="J338" s="1343"/>
      <c r="K338" s="1343"/>
      <c r="L338" s="1343"/>
      <c r="M338" s="1343"/>
      <c r="N338" s="1343"/>
      <c r="O338" s="1343"/>
      <c r="P338" s="1343"/>
      <c r="Q338" s="1343"/>
      <c r="R338" s="1343"/>
      <c r="S338" s="1343"/>
    </row>
    <row r="339" spans="1:19" s="50" customFormat="1" ht="12.75" x14ac:dyDescent="0.2">
      <c r="A339" s="19">
        <v>5</v>
      </c>
      <c r="B339" s="19">
        <v>0</v>
      </c>
      <c r="C339" s="19">
        <v>5</v>
      </c>
      <c r="D339" s="19">
        <v>0</v>
      </c>
      <c r="E339" s="19">
        <v>5</v>
      </c>
      <c r="F339" s="19">
        <v>5</v>
      </c>
      <c r="G339" s="19">
        <v>0</v>
      </c>
      <c r="H339" s="19">
        <v>0</v>
      </c>
      <c r="I339" s="19">
        <v>5</v>
      </c>
      <c r="J339" s="19">
        <v>0</v>
      </c>
      <c r="K339" s="19">
        <v>0</v>
      </c>
      <c r="L339" s="19">
        <v>0</v>
      </c>
      <c r="M339" s="19">
        <v>0</v>
      </c>
      <c r="N339" s="19">
        <v>0</v>
      </c>
      <c r="O339" s="19">
        <v>2</v>
      </c>
      <c r="P339" s="19">
        <v>0</v>
      </c>
      <c r="Q339" s="19">
        <v>3</v>
      </c>
      <c r="R339" s="19">
        <v>0</v>
      </c>
      <c r="S339" s="19">
        <v>0</v>
      </c>
    </row>
    <row r="340" spans="1:19" ht="15" customHeight="1" x14ac:dyDescent="0.25">
      <c r="A340" s="1343" t="s">
        <v>72</v>
      </c>
      <c r="B340" s="1343"/>
      <c r="C340" s="1343"/>
      <c r="D340" s="1343"/>
      <c r="E340" s="1343"/>
      <c r="F340" s="1343"/>
      <c r="G340" s="1343"/>
      <c r="H340" s="1343"/>
      <c r="I340" s="1343"/>
      <c r="J340" s="1343"/>
      <c r="K340" s="1343"/>
      <c r="L340" s="1343"/>
      <c r="M340" s="1343"/>
      <c r="N340" s="1343"/>
      <c r="O340" s="1343"/>
      <c r="P340" s="1343"/>
      <c r="Q340" s="1343"/>
      <c r="R340" s="1343"/>
      <c r="S340" s="1343"/>
    </row>
    <row r="341" spans="1:19" s="588" customFormat="1" ht="12.75" x14ac:dyDescent="0.2">
      <c r="A341" s="19">
        <v>8</v>
      </c>
      <c r="B341" s="19">
        <v>0</v>
      </c>
      <c r="C341" s="19">
        <v>8</v>
      </c>
      <c r="D341" s="19">
        <v>1</v>
      </c>
      <c r="E341" s="19">
        <v>7</v>
      </c>
      <c r="F341" s="19">
        <v>8</v>
      </c>
      <c r="G341" s="19">
        <v>0</v>
      </c>
      <c r="H341" s="19">
        <v>0</v>
      </c>
      <c r="I341" s="19">
        <v>8</v>
      </c>
      <c r="J341" s="19">
        <v>0</v>
      </c>
      <c r="K341" s="19">
        <v>0</v>
      </c>
      <c r="L341" s="19">
        <v>0</v>
      </c>
      <c r="M341" s="19">
        <v>0</v>
      </c>
      <c r="N341" s="19">
        <v>0</v>
      </c>
      <c r="O341" s="19">
        <v>7</v>
      </c>
      <c r="P341" s="19">
        <v>0</v>
      </c>
      <c r="Q341" s="19">
        <v>1</v>
      </c>
      <c r="R341" s="19">
        <v>0</v>
      </c>
      <c r="S341" s="19">
        <v>0</v>
      </c>
    </row>
    <row r="342" spans="1:19" ht="15" customHeight="1" x14ac:dyDescent="0.25">
      <c r="A342" s="1343" t="s">
        <v>73</v>
      </c>
      <c r="B342" s="1343"/>
      <c r="C342" s="1343"/>
      <c r="D342" s="1343"/>
      <c r="E342" s="1343"/>
      <c r="F342" s="1343"/>
      <c r="G342" s="1343"/>
      <c r="H342" s="1343"/>
      <c r="I342" s="1343"/>
      <c r="J342" s="1343"/>
      <c r="K342" s="1343"/>
      <c r="L342" s="1343"/>
      <c r="M342" s="1343"/>
      <c r="N342" s="1343"/>
      <c r="O342" s="1343"/>
      <c r="P342" s="1343"/>
      <c r="Q342" s="1343"/>
      <c r="R342" s="1343"/>
      <c r="S342" s="1343"/>
    </row>
    <row r="343" spans="1:19" s="588" customFormat="1" ht="12.75" x14ac:dyDescent="0.2">
      <c r="A343" s="19">
        <v>1</v>
      </c>
      <c r="B343" s="19">
        <v>12</v>
      </c>
      <c r="C343" s="19">
        <v>13</v>
      </c>
      <c r="D343" s="19">
        <v>1</v>
      </c>
      <c r="E343" s="19">
        <v>12</v>
      </c>
      <c r="F343" s="19">
        <v>13</v>
      </c>
      <c r="G343" s="19">
        <v>0</v>
      </c>
      <c r="H343" s="19">
        <v>0</v>
      </c>
      <c r="I343" s="19">
        <v>13</v>
      </c>
      <c r="J343" s="19">
        <v>0</v>
      </c>
      <c r="K343" s="19">
        <v>0</v>
      </c>
      <c r="L343" s="19">
        <v>0</v>
      </c>
      <c r="M343" s="19">
        <v>0</v>
      </c>
      <c r="N343" s="19">
        <v>0</v>
      </c>
      <c r="O343" s="19">
        <v>11</v>
      </c>
      <c r="P343" s="19">
        <v>0</v>
      </c>
      <c r="Q343" s="19">
        <v>2</v>
      </c>
      <c r="R343" s="19">
        <v>0</v>
      </c>
      <c r="S343" s="19">
        <v>0</v>
      </c>
    </row>
    <row r="344" spans="1:19" ht="15" customHeight="1" x14ac:dyDescent="0.25">
      <c r="A344" s="1343" t="s">
        <v>74</v>
      </c>
      <c r="B344" s="1343"/>
      <c r="C344" s="1343"/>
      <c r="D344" s="1343"/>
      <c r="E344" s="1343"/>
      <c r="F344" s="1343"/>
      <c r="G344" s="1343"/>
      <c r="H344" s="1343"/>
      <c r="I344" s="1343"/>
      <c r="J344" s="1343"/>
      <c r="K344" s="1343"/>
      <c r="L344" s="1343"/>
      <c r="M344" s="1343"/>
      <c r="N344" s="1343"/>
      <c r="O344" s="1343"/>
      <c r="P344" s="1343"/>
      <c r="Q344" s="1343"/>
      <c r="R344" s="1343"/>
      <c r="S344" s="1343"/>
    </row>
    <row r="345" spans="1:19" s="639" customFormat="1" ht="12.75" x14ac:dyDescent="0.2">
      <c r="A345" s="19">
        <v>9</v>
      </c>
      <c r="B345" s="19">
        <v>0</v>
      </c>
      <c r="C345" s="19">
        <v>9</v>
      </c>
      <c r="D345" s="19">
        <v>1</v>
      </c>
      <c r="E345" s="19">
        <v>8</v>
      </c>
      <c r="F345" s="19">
        <v>9</v>
      </c>
      <c r="G345" s="19">
        <v>0</v>
      </c>
      <c r="H345" s="19">
        <v>0</v>
      </c>
      <c r="I345" s="19">
        <v>9</v>
      </c>
      <c r="J345" s="19">
        <v>0</v>
      </c>
      <c r="K345" s="19">
        <v>0</v>
      </c>
      <c r="L345" s="19">
        <v>0</v>
      </c>
      <c r="M345" s="19">
        <v>0</v>
      </c>
      <c r="N345" s="19">
        <v>0</v>
      </c>
      <c r="O345" s="19">
        <v>9</v>
      </c>
      <c r="P345" s="19">
        <v>0</v>
      </c>
      <c r="Q345" s="19">
        <v>0</v>
      </c>
      <c r="R345" s="19">
        <v>0</v>
      </c>
      <c r="S345" s="19">
        <v>0</v>
      </c>
    </row>
    <row r="346" spans="1:19" ht="15" customHeight="1" x14ac:dyDescent="0.25">
      <c r="A346" s="1343" t="s">
        <v>1244</v>
      </c>
      <c r="B346" s="1343"/>
      <c r="C346" s="1343"/>
      <c r="D346" s="1343"/>
      <c r="E346" s="1343"/>
      <c r="F346" s="1343"/>
      <c r="G346" s="1343"/>
      <c r="H346" s="1343"/>
      <c r="I346" s="1343"/>
      <c r="J346" s="1343"/>
      <c r="K346" s="1343"/>
      <c r="L346" s="1343"/>
      <c r="M346" s="1343"/>
      <c r="N346" s="1343"/>
      <c r="O346" s="1343"/>
      <c r="P346" s="1343"/>
      <c r="Q346" s="1343"/>
      <c r="R346" s="1343"/>
      <c r="S346" s="1343"/>
    </row>
    <row r="347" spans="1:19" s="649" customFormat="1" ht="12.75" x14ac:dyDescent="0.2">
      <c r="A347" s="19">
        <v>4</v>
      </c>
      <c r="B347" s="19">
        <v>1</v>
      </c>
      <c r="C347" s="19">
        <v>5</v>
      </c>
      <c r="D347" s="19">
        <v>1</v>
      </c>
      <c r="E347" s="19">
        <v>4</v>
      </c>
      <c r="F347" s="19">
        <v>5</v>
      </c>
      <c r="G347" s="19">
        <v>0</v>
      </c>
      <c r="H347" s="19">
        <v>0</v>
      </c>
      <c r="I347" s="19">
        <v>5</v>
      </c>
      <c r="J347" s="19">
        <v>0</v>
      </c>
      <c r="K347" s="19">
        <v>0</v>
      </c>
      <c r="L347" s="19">
        <v>0</v>
      </c>
      <c r="M347" s="19">
        <v>0</v>
      </c>
      <c r="N347" s="19">
        <v>0</v>
      </c>
      <c r="O347" s="19">
        <v>4</v>
      </c>
      <c r="P347" s="19">
        <v>0</v>
      </c>
      <c r="Q347" s="19">
        <v>1</v>
      </c>
      <c r="R347" s="19">
        <v>0</v>
      </c>
      <c r="S347" s="19">
        <v>0</v>
      </c>
    </row>
    <row r="348" spans="1:19" ht="15" customHeight="1" x14ac:dyDescent="0.25">
      <c r="A348" s="1343" t="s">
        <v>1200</v>
      </c>
      <c r="B348" s="1343"/>
      <c r="C348" s="1343"/>
      <c r="D348" s="1343"/>
      <c r="E348" s="1343"/>
      <c r="F348" s="1343"/>
      <c r="G348" s="1343"/>
      <c r="H348" s="1343"/>
      <c r="I348" s="1343"/>
      <c r="J348" s="1343"/>
      <c r="K348" s="1343"/>
      <c r="L348" s="1343"/>
      <c r="M348" s="1343"/>
      <c r="N348" s="1343"/>
      <c r="O348" s="1343"/>
      <c r="P348" s="1343"/>
      <c r="Q348" s="1343"/>
      <c r="R348" s="1343"/>
      <c r="S348" s="1343"/>
    </row>
    <row r="349" spans="1:19" s="716" customFormat="1" ht="12.75" x14ac:dyDescent="0.2">
      <c r="A349" s="19">
        <v>5</v>
      </c>
      <c r="B349" s="19">
        <v>0</v>
      </c>
      <c r="C349" s="19">
        <v>5</v>
      </c>
      <c r="D349" s="19">
        <v>0</v>
      </c>
      <c r="E349" s="19">
        <v>5</v>
      </c>
      <c r="F349" s="19">
        <v>5</v>
      </c>
      <c r="G349" s="19">
        <v>0</v>
      </c>
      <c r="H349" s="19">
        <v>0</v>
      </c>
      <c r="I349" s="19">
        <v>5</v>
      </c>
      <c r="J349" s="19">
        <v>0</v>
      </c>
      <c r="K349" s="19">
        <v>0</v>
      </c>
      <c r="L349" s="19">
        <v>0</v>
      </c>
      <c r="M349" s="19">
        <v>0</v>
      </c>
      <c r="N349" s="19">
        <v>0</v>
      </c>
      <c r="O349" s="19">
        <v>4</v>
      </c>
      <c r="P349" s="19">
        <v>1</v>
      </c>
      <c r="Q349" s="19">
        <v>0</v>
      </c>
      <c r="R349" s="19">
        <v>0</v>
      </c>
      <c r="S349" s="19">
        <v>0</v>
      </c>
    </row>
    <row r="350" spans="1:19" ht="15" customHeight="1" x14ac:dyDescent="0.25">
      <c r="A350" s="1343" t="s">
        <v>1215</v>
      </c>
      <c r="B350" s="1343"/>
      <c r="C350" s="1343"/>
      <c r="D350" s="1343"/>
      <c r="E350" s="1343"/>
      <c r="F350" s="1343"/>
      <c r="G350" s="1343"/>
      <c r="H350" s="1343"/>
      <c r="I350" s="1343"/>
      <c r="J350" s="1343"/>
      <c r="K350" s="1343"/>
      <c r="L350" s="1343"/>
      <c r="M350" s="1343"/>
      <c r="N350" s="1343"/>
      <c r="O350" s="1343"/>
      <c r="P350" s="1343"/>
      <c r="Q350" s="1343"/>
      <c r="R350" s="1343"/>
      <c r="S350" s="1343"/>
    </row>
    <row r="351" spans="1:19" s="111" customFormat="1" ht="12.75" x14ac:dyDescent="0.25">
      <c r="A351" s="741">
        <v>10</v>
      </c>
      <c r="B351" s="741">
        <v>0</v>
      </c>
      <c r="C351" s="741">
        <v>10</v>
      </c>
      <c r="D351" s="741">
        <v>0</v>
      </c>
      <c r="E351" s="741">
        <v>10</v>
      </c>
      <c r="F351" s="741">
        <v>10</v>
      </c>
      <c r="G351" s="741">
        <v>0</v>
      </c>
      <c r="H351" s="741">
        <v>0</v>
      </c>
      <c r="I351" s="741">
        <v>10</v>
      </c>
      <c r="J351" s="741">
        <v>0</v>
      </c>
      <c r="K351" s="741">
        <v>0</v>
      </c>
      <c r="L351" s="741">
        <v>0</v>
      </c>
      <c r="M351" s="741">
        <v>0</v>
      </c>
      <c r="N351" s="741">
        <v>0</v>
      </c>
      <c r="O351" s="741">
        <v>10</v>
      </c>
      <c r="P351" s="741">
        <v>0</v>
      </c>
      <c r="Q351" s="741">
        <v>0</v>
      </c>
      <c r="R351" s="741">
        <v>0</v>
      </c>
      <c r="S351" s="741">
        <v>0</v>
      </c>
    </row>
    <row r="352" spans="1:19" ht="15" customHeight="1" x14ac:dyDescent="0.25">
      <c r="A352" s="1343" t="s">
        <v>78</v>
      </c>
      <c r="B352" s="1343"/>
      <c r="C352" s="1343"/>
      <c r="D352" s="1343"/>
      <c r="E352" s="1343"/>
      <c r="F352" s="1343"/>
      <c r="G352" s="1343"/>
      <c r="H352" s="1343"/>
      <c r="I352" s="1343"/>
      <c r="J352" s="1343"/>
      <c r="K352" s="1343"/>
      <c r="L352" s="1343"/>
      <c r="M352" s="1343"/>
      <c r="N352" s="1343"/>
      <c r="O352" s="1343"/>
      <c r="P352" s="1343"/>
      <c r="Q352" s="1343"/>
      <c r="R352" s="1343"/>
      <c r="S352" s="1343"/>
    </row>
    <row r="353" spans="1:19" s="111" customFormat="1" ht="12.75" x14ac:dyDescent="0.25">
      <c r="A353" s="777">
        <v>7</v>
      </c>
      <c r="B353" s="777">
        <v>0</v>
      </c>
      <c r="C353" s="777">
        <v>7</v>
      </c>
      <c r="D353" s="777">
        <v>1</v>
      </c>
      <c r="E353" s="777">
        <v>6</v>
      </c>
      <c r="F353" s="777">
        <v>7</v>
      </c>
      <c r="G353" s="777">
        <v>0</v>
      </c>
      <c r="H353" s="777">
        <v>0</v>
      </c>
      <c r="I353" s="777">
        <v>7</v>
      </c>
      <c r="J353" s="777">
        <v>0</v>
      </c>
      <c r="K353" s="777">
        <v>0</v>
      </c>
      <c r="L353" s="777">
        <v>0</v>
      </c>
      <c r="M353" s="777">
        <v>0</v>
      </c>
      <c r="N353" s="777">
        <v>0</v>
      </c>
      <c r="O353" s="777">
        <v>2</v>
      </c>
      <c r="P353" s="777">
        <v>5</v>
      </c>
      <c r="Q353" s="777">
        <v>0</v>
      </c>
      <c r="R353" s="777">
        <v>0</v>
      </c>
      <c r="S353" s="777">
        <v>0</v>
      </c>
    </row>
    <row r="354" spans="1:19" ht="15" customHeight="1" x14ac:dyDescent="0.25">
      <c r="A354" s="1343" t="s">
        <v>79</v>
      </c>
      <c r="B354" s="1343"/>
      <c r="C354" s="1343"/>
      <c r="D354" s="1343"/>
      <c r="E354" s="1343"/>
      <c r="F354" s="1343"/>
      <c r="G354" s="1343"/>
      <c r="H354" s="1343"/>
      <c r="I354" s="1343"/>
      <c r="J354" s="1343"/>
      <c r="K354" s="1343"/>
      <c r="L354" s="1343"/>
      <c r="M354" s="1343"/>
      <c r="N354" s="1343"/>
      <c r="O354" s="1343"/>
      <c r="P354" s="1343"/>
      <c r="Q354" s="1343"/>
      <c r="R354" s="1343"/>
      <c r="S354" s="1343"/>
    </row>
    <row r="355" spans="1:19" s="806" customFormat="1" ht="12.75" x14ac:dyDescent="0.2">
      <c r="A355" s="19">
        <v>3</v>
      </c>
      <c r="B355" s="19">
        <v>0</v>
      </c>
      <c r="C355" s="19">
        <v>3</v>
      </c>
      <c r="D355" s="19">
        <v>0</v>
      </c>
      <c r="E355" s="19">
        <v>3</v>
      </c>
      <c r="F355" s="19">
        <v>3</v>
      </c>
      <c r="G355" s="19">
        <v>0</v>
      </c>
      <c r="H355" s="19">
        <v>0</v>
      </c>
      <c r="I355" s="19">
        <v>3</v>
      </c>
      <c r="J355" s="19">
        <v>0</v>
      </c>
      <c r="K355" s="19">
        <v>0</v>
      </c>
      <c r="L355" s="19">
        <v>0</v>
      </c>
      <c r="M355" s="19">
        <v>0</v>
      </c>
      <c r="N355" s="19">
        <v>0</v>
      </c>
      <c r="O355" s="19">
        <v>3</v>
      </c>
      <c r="P355" s="19">
        <v>0</v>
      </c>
      <c r="Q355" s="19">
        <v>0</v>
      </c>
      <c r="R355" s="19">
        <v>0</v>
      </c>
      <c r="S355" s="19">
        <v>0</v>
      </c>
    </row>
    <row r="356" spans="1:19" ht="15" customHeight="1" x14ac:dyDescent="0.25">
      <c r="A356" s="1343" t="s">
        <v>80</v>
      </c>
      <c r="B356" s="1343"/>
      <c r="C356" s="1343"/>
      <c r="D356" s="1343"/>
      <c r="E356" s="1343"/>
      <c r="F356" s="1343"/>
      <c r="G356" s="1343"/>
      <c r="H356" s="1343"/>
      <c r="I356" s="1343"/>
      <c r="J356" s="1343"/>
      <c r="K356" s="1343"/>
      <c r="L356" s="1343"/>
      <c r="M356" s="1343"/>
      <c r="N356" s="1343"/>
      <c r="O356" s="1343"/>
      <c r="P356" s="1343"/>
      <c r="Q356" s="1343"/>
      <c r="R356" s="1343"/>
      <c r="S356" s="1343"/>
    </row>
    <row r="357" spans="1:19" s="111" customFormat="1" ht="12.75" x14ac:dyDescent="0.25">
      <c r="A357" s="817">
        <v>2</v>
      </c>
      <c r="B357" s="817">
        <v>0</v>
      </c>
      <c r="C357" s="817">
        <v>2</v>
      </c>
      <c r="D357" s="817">
        <v>1</v>
      </c>
      <c r="E357" s="817">
        <v>1</v>
      </c>
      <c r="F357" s="817">
        <v>2</v>
      </c>
      <c r="G357" s="817">
        <v>0</v>
      </c>
      <c r="H357" s="817">
        <v>0</v>
      </c>
      <c r="I357" s="817">
        <v>2</v>
      </c>
      <c r="J357" s="817">
        <v>0</v>
      </c>
      <c r="K357" s="817">
        <v>0</v>
      </c>
      <c r="L357" s="817">
        <v>0</v>
      </c>
      <c r="M357" s="817">
        <v>0</v>
      </c>
      <c r="N357" s="817">
        <v>0</v>
      </c>
      <c r="O357" s="817">
        <v>2</v>
      </c>
      <c r="P357" s="817">
        <v>0</v>
      </c>
      <c r="Q357" s="817">
        <v>0</v>
      </c>
      <c r="R357" s="817">
        <v>0</v>
      </c>
      <c r="S357" s="817">
        <v>0</v>
      </c>
    </row>
    <row r="358" spans="1:19" ht="15" customHeight="1" x14ac:dyDescent="0.25">
      <c r="A358" s="1088" t="s">
        <v>181</v>
      </c>
      <c r="B358" s="1088"/>
      <c r="C358" s="1088"/>
      <c r="D358" s="1088"/>
      <c r="E358" s="1088"/>
      <c r="F358" s="1088"/>
      <c r="G358" s="1088"/>
      <c r="H358" s="1088"/>
      <c r="I358" s="1088"/>
      <c r="J358" s="1088"/>
      <c r="K358" s="1088"/>
      <c r="L358" s="1088"/>
      <c r="M358" s="1088"/>
      <c r="N358" s="1088"/>
      <c r="O358" s="1088"/>
      <c r="P358" s="1088"/>
      <c r="Q358" s="1088"/>
      <c r="R358" s="1088"/>
      <c r="S358" s="1088"/>
    </row>
    <row r="359" spans="1:19" s="295" customFormat="1" ht="12.75" x14ac:dyDescent="0.2">
      <c r="A359" s="375">
        <f>SUM(A357,A355,A353,A351,A349,A347,A345,A343,A341,A339,A337,A335)</f>
        <v>67</v>
      </c>
      <c r="B359" s="435">
        <f t="shared" ref="B359:S359" si="8">SUM(B357,B355,B353,B351,B349,B347,B345,B343,B341,B339,B337,B335)</f>
        <v>17</v>
      </c>
      <c r="C359" s="435">
        <f t="shared" si="8"/>
        <v>84</v>
      </c>
      <c r="D359" s="435">
        <f t="shared" si="8"/>
        <v>7</v>
      </c>
      <c r="E359" s="435">
        <f t="shared" si="8"/>
        <v>77</v>
      </c>
      <c r="F359" s="435">
        <f t="shared" si="8"/>
        <v>84</v>
      </c>
      <c r="G359" s="435">
        <f t="shared" si="8"/>
        <v>0</v>
      </c>
      <c r="H359" s="435">
        <f t="shared" si="8"/>
        <v>0</v>
      </c>
      <c r="I359" s="435">
        <f t="shared" si="8"/>
        <v>84</v>
      </c>
      <c r="J359" s="435">
        <f t="shared" si="8"/>
        <v>0</v>
      </c>
      <c r="K359" s="435">
        <f t="shared" si="8"/>
        <v>0</v>
      </c>
      <c r="L359" s="435">
        <f t="shared" si="8"/>
        <v>0</v>
      </c>
      <c r="M359" s="435">
        <f t="shared" si="8"/>
        <v>0</v>
      </c>
      <c r="N359" s="435">
        <f t="shared" si="8"/>
        <v>0</v>
      </c>
      <c r="O359" s="435">
        <f t="shared" si="8"/>
        <v>65</v>
      </c>
      <c r="P359" s="435">
        <f t="shared" si="8"/>
        <v>6</v>
      </c>
      <c r="Q359" s="435">
        <f t="shared" si="8"/>
        <v>13</v>
      </c>
      <c r="R359" s="435">
        <f t="shared" si="8"/>
        <v>0</v>
      </c>
      <c r="S359" s="435">
        <f t="shared" si="8"/>
        <v>0</v>
      </c>
    </row>
    <row r="360" spans="1:19" ht="15" customHeight="1" x14ac:dyDescent="0.25">
      <c r="A360" s="1351"/>
      <c r="B360" s="1352"/>
      <c r="C360" s="1352"/>
      <c r="D360" s="1352"/>
      <c r="E360" s="1352"/>
      <c r="F360" s="1352"/>
      <c r="G360" s="1352"/>
      <c r="H360" s="1352"/>
      <c r="I360" s="1352"/>
      <c r="J360" s="1352"/>
      <c r="K360" s="1352"/>
      <c r="L360" s="1352"/>
      <c r="M360" s="1352"/>
      <c r="N360" s="1352"/>
      <c r="O360" s="1352"/>
      <c r="P360" s="1352"/>
      <c r="Q360" s="1352"/>
      <c r="R360" s="1352"/>
      <c r="S360" s="1353"/>
    </row>
    <row r="361" spans="1:19" ht="24" customHeight="1" x14ac:dyDescent="0.25">
      <c r="A361" s="1528" t="s">
        <v>1477</v>
      </c>
      <c r="B361" s="1528"/>
      <c r="C361" s="1528"/>
      <c r="D361" s="1528"/>
      <c r="E361" s="1528"/>
      <c r="F361" s="1528"/>
      <c r="G361" s="1528"/>
      <c r="H361" s="1528"/>
      <c r="I361" s="1528"/>
      <c r="J361" s="1528"/>
      <c r="K361" s="1528"/>
      <c r="L361" s="1528"/>
      <c r="M361" s="1528"/>
      <c r="N361" s="1528"/>
      <c r="O361" s="1528"/>
      <c r="P361" s="1528"/>
      <c r="Q361" s="1528"/>
      <c r="R361" s="1528"/>
      <c r="S361" s="1529"/>
    </row>
    <row r="362" spans="1:19" ht="15" customHeight="1" x14ac:dyDescent="0.25">
      <c r="A362" s="1066" t="s">
        <v>1179</v>
      </c>
      <c r="B362" s="1066"/>
      <c r="C362" s="1066"/>
      <c r="D362" s="1066"/>
      <c r="E362" s="1066"/>
      <c r="F362" s="1066"/>
      <c r="G362" s="1066"/>
      <c r="H362" s="1066"/>
      <c r="I362" s="1066"/>
      <c r="J362" s="1066"/>
      <c r="K362" s="1066"/>
      <c r="L362" s="1066"/>
      <c r="M362" s="1066"/>
      <c r="N362" s="1066"/>
      <c r="O362" s="1066"/>
      <c r="P362" s="1066"/>
      <c r="Q362" s="1066"/>
      <c r="R362" s="1066"/>
      <c r="S362" s="1067"/>
    </row>
    <row r="363" spans="1:19" ht="15" customHeight="1" x14ac:dyDescent="0.25">
      <c r="A363" s="1055" t="s">
        <v>83</v>
      </c>
      <c r="B363" s="1055"/>
      <c r="C363" s="1055"/>
      <c r="D363" s="1055"/>
      <c r="E363" s="1055"/>
      <c r="F363" s="1055"/>
      <c r="G363" s="1055"/>
      <c r="H363" s="1055"/>
      <c r="I363" s="1055"/>
      <c r="J363" s="1055"/>
      <c r="K363" s="1055"/>
      <c r="L363" s="1055"/>
      <c r="M363" s="1055"/>
      <c r="N363" s="1055"/>
      <c r="O363" s="1055"/>
      <c r="P363" s="1055"/>
      <c r="Q363" s="1055"/>
      <c r="R363" s="1055"/>
      <c r="S363" s="1071"/>
    </row>
    <row r="364" spans="1:19" ht="15" customHeight="1" x14ac:dyDescent="0.25">
      <c r="A364" s="1055" t="s">
        <v>1245</v>
      </c>
      <c r="B364" s="1055"/>
      <c r="C364" s="1055"/>
      <c r="D364" s="1055"/>
      <c r="E364" s="1055"/>
      <c r="F364" s="1055"/>
      <c r="G364" s="1055"/>
      <c r="H364" s="1055"/>
      <c r="I364" s="1055"/>
      <c r="J364" s="1055"/>
      <c r="K364" s="1055"/>
      <c r="L364" s="1055"/>
      <c r="M364" s="1055"/>
      <c r="N364" s="1055"/>
      <c r="O364" s="1055"/>
      <c r="P364" s="1055"/>
      <c r="Q364" s="1055"/>
      <c r="R364" s="1055"/>
      <c r="S364" s="1071"/>
    </row>
    <row r="365" spans="1:19" ht="15" customHeight="1" x14ac:dyDescent="0.25">
      <c r="A365" s="1055" t="s">
        <v>1246</v>
      </c>
      <c r="B365" s="1055"/>
      <c r="C365" s="1055"/>
      <c r="D365" s="1055"/>
      <c r="E365" s="1055"/>
      <c r="F365" s="1055"/>
      <c r="G365" s="1055"/>
      <c r="H365" s="1055"/>
      <c r="I365" s="1055"/>
      <c r="J365" s="1055"/>
      <c r="K365" s="1055"/>
      <c r="L365" s="1055"/>
      <c r="M365" s="1055"/>
      <c r="N365" s="1055"/>
      <c r="O365" s="1055"/>
      <c r="P365" s="1055"/>
      <c r="Q365" s="1055"/>
      <c r="R365" s="1055"/>
      <c r="S365" s="1071"/>
    </row>
    <row r="366" spans="1:19" ht="15" customHeight="1" x14ac:dyDescent="0.25">
      <c r="A366" s="1055" t="s">
        <v>1247</v>
      </c>
      <c r="B366" s="1055"/>
      <c r="C366" s="1055"/>
      <c r="D366" s="1055"/>
      <c r="E366" s="1055"/>
      <c r="F366" s="1055"/>
      <c r="G366" s="1055"/>
      <c r="H366" s="1055"/>
      <c r="I366" s="1055"/>
      <c r="J366" s="1055"/>
      <c r="K366" s="1055"/>
      <c r="L366" s="1055"/>
      <c r="M366" s="1055"/>
      <c r="N366" s="1055"/>
      <c r="O366" s="1055"/>
      <c r="P366" s="1055"/>
      <c r="Q366" s="1055"/>
      <c r="R366" s="1055"/>
      <c r="S366" s="1071"/>
    </row>
    <row r="367" spans="1:19" ht="15" customHeight="1" x14ac:dyDescent="0.25">
      <c r="A367" s="1055" t="s">
        <v>1248</v>
      </c>
      <c r="B367" s="1055"/>
      <c r="C367" s="1055"/>
      <c r="D367" s="1055"/>
      <c r="E367" s="1055"/>
      <c r="F367" s="1055"/>
      <c r="G367" s="1055"/>
      <c r="H367" s="1055"/>
      <c r="I367" s="1055"/>
      <c r="J367" s="1055"/>
      <c r="K367" s="1055"/>
      <c r="L367" s="1055"/>
      <c r="M367" s="1055"/>
      <c r="N367" s="1055"/>
      <c r="O367" s="1055"/>
      <c r="P367" s="1055"/>
      <c r="Q367" s="1055"/>
      <c r="R367" s="1055"/>
      <c r="S367" s="1071"/>
    </row>
    <row r="368" spans="1:19" ht="15" customHeight="1" x14ac:dyDescent="0.25">
      <c r="A368" s="1055" t="s">
        <v>1249</v>
      </c>
      <c r="B368" s="1055"/>
      <c r="C368" s="1055"/>
      <c r="D368" s="1055"/>
      <c r="E368" s="1055"/>
      <c r="F368" s="1055"/>
      <c r="G368" s="1055"/>
      <c r="H368" s="1055"/>
      <c r="I368" s="1055"/>
      <c r="J368" s="1055"/>
      <c r="K368" s="1055"/>
      <c r="L368" s="1055"/>
      <c r="M368" s="1055"/>
      <c r="N368" s="1055"/>
      <c r="O368" s="1055"/>
      <c r="P368" s="1055"/>
      <c r="Q368" s="1055"/>
      <c r="R368" s="1055"/>
      <c r="S368" s="1071"/>
    </row>
    <row r="369" spans="1:19" ht="15" customHeight="1" x14ac:dyDescent="0.25">
      <c r="A369" s="1055" t="s">
        <v>200</v>
      </c>
      <c r="B369" s="1055"/>
      <c r="C369" s="1055"/>
      <c r="D369" s="1055"/>
      <c r="E369" s="1055"/>
      <c r="F369" s="1055"/>
      <c r="G369" s="1055"/>
      <c r="H369" s="1055"/>
      <c r="I369" s="1055"/>
      <c r="J369" s="1055"/>
      <c r="K369" s="1055"/>
      <c r="L369" s="1055"/>
      <c r="M369" s="1055"/>
      <c r="N369" s="1055"/>
      <c r="O369" s="1055"/>
      <c r="P369" s="1055"/>
      <c r="Q369" s="1055"/>
      <c r="R369" s="1055"/>
      <c r="S369" s="1071"/>
    </row>
    <row r="370" spans="1:19" ht="15" customHeight="1" x14ac:dyDescent="0.25">
      <c r="A370" s="1341" t="s">
        <v>1250</v>
      </c>
      <c r="B370" s="1341"/>
      <c r="C370" s="1341"/>
      <c r="D370" s="1341"/>
      <c r="E370" s="1341"/>
      <c r="F370" s="1341"/>
      <c r="G370" s="1341"/>
      <c r="H370" s="1341"/>
      <c r="I370" s="1341"/>
      <c r="J370" s="1341"/>
      <c r="K370" s="1341"/>
      <c r="L370" s="1341"/>
      <c r="M370" s="1341"/>
      <c r="N370" s="1341"/>
      <c r="O370" s="1341"/>
      <c r="P370" s="1341"/>
      <c r="Q370" s="1341"/>
      <c r="R370" s="1341"/>
      <c r="S370" s="1342"/>
    </row>
    <row r="371" spans="1:19" ht="32.25" customHeight="1" x14ac:dyDescent="0.25">
      <c r="A371" s="831" t="s">
        <v>41</v>
      </c>
      <c r="B371" s="831"/>
      <c r="C371" s="831"/>
      <c r="D371" s="831" t="s">
        <v>42</v>
      </c>
      <c r="E371" s="831"/>
      <c r="F371" s="831" t="s">
        <v>43</v>
      </c>
      <c r="G371" s="831"/>
      <c r="H371" s="831"/>
      <c r="I371" s="831" t="s">
        <v>44</v>
      </c>
      <c r="J371" s="831"/>
      <c r="K371" s="831" t="s">
        <v>45</v>
      </c>
      <c r="L371" s="1525"/>
      <c r="M371" s="1525"/>
      <c r="N371" s="1525"/>
      <c r="O371" s="841" t="s">
        <v>46</v>
      </c>
      <c r="P371" s="841"/>
      <c r="Q371" s="842"/>
      <c r="R371" s="831" t="s">
        <v>47</v>
      </c>
      <c r="S371" s="831"/>
    </row>
    <row r="372" spans="1:19" ht="27" customHeight="1" x14ac:dyDescent="0.25">
      <c r="A372" s="1086" t="s">
        <v>48</v>
      </c>
      <c r="B372" s="1086" t="s">
        <v>49</v>
      </c>
      <c r="C372" s="1086" t="s">
        <v>50</v>
      </c>
      <c r="D372" s="1086" t="s">
        <v>51</v>
      </c>
      <c r="E372" s="1086" t="s">
        <v>52</v>
      </c>
      <c r="F372" s="1086" t="s">
        <v>53</v>
      </c>
      <c r="G372" s="1086"/>
      <c r="H372" s="1086"/>
      <c r="I372" s="1086" t="s">
        <v>54</v>
      </c>
      <c r="J372" s="1086" t="s">
        <v>55</v>
      </c>
      <c r="K372" s="1086" t="s">
        <v>56</v>
      </c>
      <c r="L372" s="1086"/>
      <c r="M372" s="1086" t="s">
        <v>57</v>
      </c>
      <c r="N372" s="1086"/>
      <c r="O372" s="1086" t="s">
        <v>58</v>
      </c>
      <c r="P372" s="1086" t="s">
        <v>59</v>
      </c>
      <c r="Q372" s="1086" t="s">
        <v>60</v>
      </c>
      <c r="R372" s="1086" t="s">
        <v>61</v>
      </c>
      <c r="S372" s="1086" t="s">
        <v>62</v>
      </c>
    </row>
    <row r="373" spans="1:19" ht="63" customHeight="1" x14ac:dyDescent="0.25">
      <c r="A373" s="1086"/>
      <c r="B373" s="1086"/>
      <c r="C373" s="1086"/>
      <c r="D373" s="1086"/>
      <c r="E373" s="1086"/>
      <c r="F373" s="152" t="s">
        <v>63</v>
      </c>
      <c r="G373" s="152" t="s">
        <v>64</v>
      </c>
      <c r="H373" s="152" t="s">
        <v>65</v>
      </c>
      <c r="I373" s="1086"/>
      <c r="J373" s="1086"/>
      <c r="K373" s="152" t="s">
        <v>66</v>
      </c>
      <c r="L373" s="152" t="s">
        <v>67</v>
      </c>
      <c r="M373" s="152" t="s">
        <v>68</v>
      </c>
      <c r="N373" s="152" t="s">
        <v>67</v>
      </c>
      <c r="O373" s="1086"/>
      <c r="P373" s="1086"/>
      <c r="Q373" s="1086"/>
      <c r="R373" s="1086"/>
      <c r="S373" s="1086"/>
    </row>
    <row r="374" spans="1:19" ht="15" customHeight="1" x14ac:dyDescent="0.25">
      <c r="A374" s="1343" t="s">
        <v>1251</v>
      </c>
      <c r="B374" s="1343"/>
      <c r="C374" s="1343"/>
      <c r="D374" s="1343"/>
      <c r="E374" s="1343"/>
      <c r="F374" s="1343"/>
      <c r="G374" s="1343"/>
      <c r="H374" s="1343"/>
      <c r="I374" s="1343"/>
      <c r="J374" s="1343"/>
      <c r="K374" s="1343"/>
      <c r="L374" s="1343"/>
      <c r="M374" s="1343"/>
      <c r="N374" s="1343"/>
      <c r="O374" s="1343"/>
      <c r="P374" s="1343"/>
      <c r="Q374" s="1343"/>
      <c r="R374" s="1343"/>
      <c r="S374" s="1343"/>
    </row>
    <row r="375" spans="1:19" s="193" customFormat="1" ht="15" customHeight="1" x14ac:dyDescent="0.25">
      <c r="A375" s="154">
        <v>0</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row>
    <row r="376" spans="1:19" ht="15" customHeight="1" x14ac:dyDescent="0.25">
      <c r="A376" s="1343" t="s">
        <v>70</v>
      </c>
      <c r="B376" s="1343"/>
      <c r="C376" s="1343"/>
      <c r="D376" s="1343"/>
      <c r="E376" s="1343"/>
      <c r="F376" s="1343"/>
      <c r="G376" s="1343"/>
      <c r="H376" s="1343"/>
      <c r="I376" s="1343"/>
      <c r="J376" s="1343"/>
      <c r="K376" s="1343"/>
      <c r="L376" s="1343"/>
      <c r="M376" s="1343"/>
      <c r="N376" s="1343"/>
      <c r="O376" s="1343"/>
      <c r="P376" s="1343"/>
      <c r="Q376" s="1343"/>
      <c r="R376" s="1343"/>
      <c r="S376" s="1343"/>
    </row>
    <row r="377" spans="1:19" s="193" customFormat="1" ht="15" customHeight="1" x14ac:dyDescent="0.25">
      <c r="A377" s="378">
        <v>0</v>
      </c>
      <c r="B377" s="378">
        <v>0</v>
      </c>
      <c r="C377" s="378">
        <v>0</v>
      </c>
      <c r="D377" s="378">
        <v>0</v>
      </c>
      <c r="E377" s="378">
        <v>0</v>
      </c>
      <c r="F377" s="378">
        <v>0</v>
      </c>
      <c r="G377" s="378">
        <v>0</v>
      </c>
      <c r="H377" s="378">
        <v>0</v>
      </c>
      <c r="I377" s="378">
        <v>0</v>
      </c>
      <c r="J377" s="378">
        <v>0</v>
      </c>
      <c r="K377" s="378">
        <v>0</v>
      </c>
      <c r="L377" s="378">
        <v>0</v>
      </c>
      <c r="M377" s="378">
        <v>0</v>
      </c>
      <c r="N377" s="378">
        <v>0</v>
      </c>
      <c r="O377" s="378">
        <v>0</v>
      </c>
      <c r="P377" s="378">
        <v>0</v>
      </c>
      <c r="Q377" s="378">
        <v>0</v>
      </c>
      <c r="R377" s="378">
        <v>0</v>
      </c>
      <c r="S377" s="378">
        <v>0</v>
      </c>
    </row>
    <row r="378" spans="1:19" ht="15" customHeight="1" x14ac:dyDescent="0.25">
      <c r="A378" s="1343" t="s">
        <v>71</v>
      </c>
      <c r="B378" s="1343"/>
      <c r="C378" s="1343"/>
      <c r="D378" s="1343"/>
      <c r="E378" s="1343"/>
      <c r="F378" s="1343"/>
      <c r="G378" s="1343"/>
      <c r="H378" s="1343"/>
      <c r="I378" s="1343"/>
      <c r="J378" s="1343"/>
      <c r="K378" s="1343"/>
      <c r="L378" s="1343"/>
      <c r="M378" s="1343"/>
      <c r="N378" s="1343"/>
      <c r="O378" s="1343"/>
      <c r="P378" s="1343"/>
      <c r="Q378" s="1343"/>
      <c r="R378" s="1343"/>
      <c r="S378" s="1343"/>
    </row>
    <row r="379" spans="1:19" s="193" customFormat="1" ht="15" customHeight="1" x14ac:dyDescent="0.25">
      <c r="A379" s="479">
        <v>0</v>
      </c>
      <c r="B379" s="479">
        <v>0</v>
      </c>
      <c r="C379" s="479">
        <v>0</v>
      </c>
      <c r="D379" s="479">
        <v>0</v>
      </c>
      <c r="E379" s="479">
        <v>0</v>
      </c>
      <c r="F379" s="479">
        <v>0</v>
      </c>
      <c r="G379" s="479">
        <v>0</v>
      </c>
      <c r="H379" s="479">
        <v>0</v>
      </c>
      <c r="I379" s="479">
        <v>0</v>
      </c>
      <c r="J379" s="479">
        <v>0</v>
      </c>
      <c r="K379" s="479">
        <v>0</v>
      </c>
      <c r="L379" s="479">
        <v>0</v>
      </c>
      <c r="M379" s="479">
        <v>0</v>
      </c>
      <c r="N379" s="479">
        <v>0</v>
      </c>
      <c r="O379" s="479">
        <v>0</v>
      </c>
      <c r="P379" s="479">
        <v>0</v>
      </c>
      <c r="Q379" s="479">
        <v>0</v>
      </c>
      <c r="R379" s="479">
        <v>0</v>
      </c>
      <c r="S379" s="479">
        <v>0</v>
      </c>
    </row>
    <row r="380" spans="1:19" ht="15" customHeight="1" x14ac:dyDescent="0.25">
      <c r="A380" s="1343" t="s">
        <v>72</v>
      </c>
      <c r="B380" s="1343"/>
      <c r="C380" s="1343"/>
      <c r="D380" s="1343"/>
      <c r="E380" s="1343"/>
      <c r="F380" s="1343"/>
      <c r="G380" s="1343"/>
      <c r="H380" s="1343"/>
      <c r="I380" s="1343"/>
      <c r="J380" s="1343"/>
      <c r="K380" s="1343"/>
      <c r="L380" s="1343"/>
      <c r="M380" s="1343"/>
      <c r="N380" s="1343"/>
      <c r="O380" s="1343"/>
      <c r="P380" s="1343"/>
      <c r="Q380" s="1343"/>
      <c r="R380" s="1343"/>
      <c r="S380" s="1343"/>
    </row>
    <row r="381" spans="1:19" s="193" customFormat="1" ht="15" customHeight="1" x14ac:dyDescent="0.25">
      <c r="A381" s="546">
        <v>0</v>
      </c>
      <c r="B381" s="546">
        <v>0</v>
      </c>
      <c r="C381" s="546">
        <v>0</v>
      </c>
      <c r="D381" s="546">
        <v>0</v>
      </c>
      <c r="E381" s="546">
        <v>0</v>
      </c>
      <c r="F381" s="546">
        <v>0</v>
      </c>
      <c r="G381" s="546">
        <v>0</v>
      </c>
      <c r="H381" s="546">
        <v>0</v>
      </c>
      <c r="I381" s="546">
        <v>0</v>
      </c>
      <c r="J381" s="546">
        <v>0</v>
      </c>
      <c r="K381" s="546">
        <v>0</v>
      </c>
      <c r="L381" s="546">
        <v>0</v>
      </c>
      <c r="M381" s="546">
        <v>0</v>
      </c>
      <c r="N381" s="546">
        <v>0</v>
      </c>
      <c r="O381" s="546">
        <v>0</v>
      </c>
      <c r="P381" s="546">
        <v>0</v>
      </c>
      <c r="Q381" s="546">
        <v>0</v>
      </c>
      <c r="R381" s="546">
        <v>0</v>
      </c>
      <c r="S381" s="546">
        <v>0</v>
      </c>
    </row>
    <row r="382" spans="1:19" ht="15" customHeight="1" x14ac:dyDescent="0.25">
      <c r="A382" s="1343" t="s">
        <v>73</v>
      </c>
      <c r="B382" s="1343"/>
      <c r="C382" s="1343"/>
      <c r="D382" s="1343"/>
      <c r="E382" s="1343"/>
      <c r="F382" s="1343"/>
      <c r="G382" s="1343"/>
      <c r="H382" s="1343"/>
      <c r="I382" s="1343"/>
      <c r="J382" s="1343"/>
      <c r="K382" s="1343"/>
      <c r="L382" s="1343"/>
      <c r="M382" s="1343"/>
      <c r="N382" s="1343"/>
      <c r="O382" s="1343"/>
      <c r="P382" s="1343"/>
      <c r="Q382" s="1343"/>
      <c r="R382" s="1343"/>
      <c r="S382" s="1343"/>
    </row>
    <row r="383" spans="1:19" s="193" customFormat="1" ht="15" customHeight="1" x14ac:dyDescent="0.25">
      <c r="A383" s="585">
        <v>0</v>
      </c>
      <c r="B383" s="585">
        <v>0</v>
      </c>
      <c r="C383" s="585">
        <v>0</v>
      </c>
      <c r="D383" s="585">
        <v>0</v>
      </c>
      <c r="E383" s="585">
        <v>0</v>
      </c>
      <c r="F383" s="585">
        <v>0</v>
      </c>
      <c r="G383" s="585">
        <v>0</v>
      </c>
      <c r="H383" s="585">
        <v>0</v>
      </c>
      <c r="I383" s="585">
        <v>0</v>
      </c>
      <c r="J383" s="585">
        <v>0</v>
      </c>
      <c r="K383" s="585">
        <v>0</v>
      </c>
      <c r="L383" s="585">
        <v>0</v>
      </c>
      <c r="M383" s="585">
        <v>0</v>
      </c>
      <c r="N383" s="585">
        <v>0</v>
      </c>
      <c r="O383" s="585">
        <v>0</v>
      </c>
      <c r="P383" s="585">
        <v>0</v>
      </c>
      <c r="Q383" s="585">
        <v>0</v>
      </c>
      <c r="R383" s="585">
        <v>0</v>
      </c>
      <c r="S383" s="585">
        <v>0</v>
      </c>
    </row>
    <row r="384" spans="1:19" ht="15" customHeight="1" x14ac:dyDescent="0.25">
      <c r="A384" s="1343" t="s">
        <v>1214</v>
      </c>
      <c r="B384" s="1343"/>
      <c r="C384" s="1343"/>
      <c r="D384" s="1343"/>
      <c r="E384" s="1343"/>
      <c r="F384" s="1343"/>
      <c r="G384" s="1343"/>
      <c r="H384" s="1343"/>
      <c r="I384" s="1343"/>
      <c r="J384" s="1343"/>
      <c r="K384" s="1343"/>
      <c r="L384" s="1343"/>
      <c r="M384" s="1343"/>
      <c r="N384" s="1343"/>
      <c r="O384" s="1343"/>
      <c r="P384" s="1343"/>
      <c r="Q384" s="1343"/>
      <c r="R384" s="1343"/>
      <c r="S384" s="1343"/>
    </row>
    <row r="385" spans="1:19" s="193" customFormat="1" ht="15" customHeight="1" x14ac:dyDescent="0.25">
      <c r="A385" s="636">
        <v>0</v>
      </c>
      <c r="B385" s="636">
        <v>0</v>
      </c>
      <c r="C385" s="636">
        <v>0</v>
      </c>
      <c r="D385" s="636">
        <v>0</v>
      </c>
      <c r="E385" s="636">
        <v>0</v>
      </c>
      <c r="F385" s="636">
        <v>0</v>
      </c>
      <c r="G385" s="636">
        <v>0</v>
      </c>
      <c r="H385" s="636">
        <v>0</v>
      </c>
      <c r="I385" s="636">
        <v>0</v>
      </c>
      <c r="J385" s="636">
        <v>0</v>
      </c>
      <c r="K385" s="636">
        <v>0</v>
      </c>
      <c r="L385" s="636">
        <v>0</v>
      </c>
      <c r="M385" s="636">
        <v>0</v>
      </c>
      <c r="N385" s="636">
        <v>0</v>
      </c>
      <c r="O385" s="636">
        <v>0</v>
      </c>
      <c r="P385" s="636">
        <v>0</v>
      </c>
      <c r="Q385" s="636">
        <v>0</v>
      </c>
      <c r="R385" s="636">
        <v>0</v>
      </c>
      <c r="S385" s="636">
        <v>0</v>
      </c>
    </row>
    <row r="386" spans="1:19" ht="15" customHeight="1" x14ac:dyDescent="0.25">
      <c r="A386" s="1343" t="s">
        <v>75</v>
      </c>
      <c r="B386" s="1343"/>
      <c r="C386" s="1343"/>
      <c r="D386" s="1343"/>
      <c r="E386" s="1343"/>
      <c r="F386" s="1343"/>
      <c r="G386" s="1343"/>
      <c r="H386" s="1343"/>
      <c r="I386" s="1343"/>
      <c r="J386" s="1343"/>
      <c r="K386" s="1343"/>
      <c r="L386" s="1343"/>
      <c r="M386" s="1343"/>
      <c r="N386" s="1343"/>
      <c r="O386" s="1343"/>
      <c r="P386" s="1343"/>
      <c r="Q386" s="1343"/>
      <c r="R386" s="1343"/>
      <c r="S386" s="1343"/>
    </row>
    <row r="387" spans="1:19" s="193" customFormat="1" ht="15" customHeight="1" x14ac:dyDescent="0.25">
      <c r="A387" s="648">
        <v>0</v>
      </c>
      <c r="B387" s="648">
        <v>0</v>
      </c>
      <c r="C387" s="648">
        <v>0</v>
      </c>
      <c r="D387" s="648">
        <v>0</v>
      </c>
      <c r="E387" s="648">
        <v>0</v>
      </c>
      <c r="F387" s="648">
        <v>0</v>
      </c>
      <c r="G387" s="648">
        <v>0</v>
      </c>
      <c r="H387" s="648">
        <v>0</v>
      </c>
      <c r="I387" s="648">
        <v>0</v>
      </c>
      <c r="J387" s="648">
        <v>0</v>
      </c>
      <c r="K387" s="648">
        <v>0</v>
      </c>
      <c r="L387" s="648">
        <v>0</v>
      </c>
      <c r="M387" s="648">
        <v>0</v>
      </c>
      <c r="N387" s="648">
        <v>0</v>
      </c>
      <c r="O387" s="648">
        <v>0</v>
      </c>
      <c r="P387" s="648">
        <v>0</v>
      </c>
      <c r="Q387" s="648">
        <v>0</v>
      </c>
      <c r="R387" s="648">
        <v>0</v>
      </c>
      <c r="S387" s="648">
        <v>0</v>
      </c>
    </row>
    <row r="388" spans="1:19" ht="15" customHeight="1" x14ac:dyDescent="0.25">
      <c r="A388" s="1343" t="s">
        <v>76</v>
      </c>
      <c r="B388" s="1343"/>
      <c r="C388" s="1343"/>
      <c r="D388" s="1343"/>
      <c r="E388" s="1343"/>
      <c r="F388" s="1343"/>
      <c r="G388" s="1343"/>
      <c r="H388" s="1343"/>
      <c r="I388" s="1343"/>
      <c r="J388" s="1343"/>
      <c r="K388" s="1343"/>
      <c r="L388" s="1343"/>
      <c r="M388" s="1343"/>
      <c r="N388" s="1343"/>
      <c r="O388" s="1343"/>
      <c r="P388" s="1343"/>
      <c r="Q388" s="1343"/>
      <c r="R388" s="1343"/>
      <c r="S388" s="1343"/>
    </row>
    <row r="389" spans="1:19" s="193" customFormat="1" ht="15" customHeight="1" x14ac:dyDescent="0.25">
      <c r="A389" s="715">
        <v>0</v>
      </c>
      <c r="B389" s="715">
        <v>0</v>
      </c>
      <c r="C389" s="715">
        <v>0</v>
      </c>
      <c r="D389" s="715">
        <v>0</v>
      </c>
      <c r="E389" s="715">
        <v>0</v>
      </c>
      <c r="F389" s="715">
        <v>0</v>
      </c>
      <c r="G389" s="715">
        <v>0</v>
      </c>
      <c r="H389" s="715">
        <v>0</v>
      </c>
      <c r="I389" s="715">
        <v>0</v>
      </c>
      <c r="J389" s="715">
        <v>0</v>
      </c>
      <c r="K389" s="715">
        <v>0</v>
      </c>
      <c r="L389" s="715">
        <v>0</v>
      </c>
      <c r="M389" s="715">
        <v>0</v>
      </c>
      <c r="N389" s="715">
        <v>0</v>
      </c>
      <c r="O389" s="715">
        <v>0</v>
      </c>
      <c r="P389" s="715">
        <v>0</v>
      </c>
      <c r="Q389" s="715">
        <v>0</v>
      </c>
      <c r="R389" s="715">
        <v>0</v>
      </c>
      <c r="S389" s="715">
        <v>0</v>
      </c>
    </row>
    <row r="390" spans="1:19" ht="15" customHeight="1" x14ac:dyDescent="0.25">
      <c r="A390" s="1343" t="s">
        <v>1215</v>
      </c>
      <c r="B390" s="1343"/>
      <c r="C390" s="1343"/>
      <c r="D390" s="1343"/>
      <c r="E390" s="1343"/>
      <c r="F390" s="1343"/>
      <c r="G390" s="1343"/>
      <c r="H390" s="1343"/>
      <c r="I390" s="1343"/>
      <c r="J390" s="1343"/>
      <c r="K390" s="1343"/>
      <c r="L390" s="1343"/>
      <c r="M390" s="1343"/>
      <c r="N390" s="1343"/>
      <c r="O390" s="1343"/>
      <c r="P390" s="1343"/>
      <c r="Q390" s="1343"/>
      <c r="R390" s="1343"/>
      <c r="S390" s="1343"/>
    </row>
    <row r="391" spans="1:19" s="193" customFormat="1" ht="15" customHeight="1" x14ac:dyDescent="0.25">
      <c r="A391" s="741">
        <v>0</v>
      </c>
      <c r="B391" s="741">
        <v>0</v>
      </c>
      <c r="C391" s="741">
        <v>0</v>
      </c>
      <c r="D391" s="741">
        <v>0</v>
      </c>
      <c r="E391" s="741">
        <v>0</v>
      </c>
      <c r="F391" s="741">
        <v>0</v>
      </c>
      <c r="G391" s="741">
        <v>0</v>
      </c>
      <c r="H391" s="741">
        <v>0</v>
      </c>
      <c r="I391" s="741">
        <v>0</v>
      </c>
      <c r="J391" s="741">
        <v>0</v>
      </c>
      <c r="K391" s="741">
        <v>0</v>
      </c>
      <c r="L391" s="741">
        <v>0</v>
      </c>
      <c r="M391" s="741">
        <v>0</v>
      </c>
      <c r="N391" s="741">
        <v>0</v>
      </c>
      <c r="O391" s="741">
        <v>0</v>
      </c>
      <c r="P391" s="741">
        <v>0</v>
      </c>
      <c r="Q391" s="741">
        <v>0</v>
      </c>
      <c r="R391" s="741">
        <v>0</v>
      </c>
      <c r="S391" s="741">
        <v>0</v>
      </c>
    </row>
    <row r="392" spans="1:19" ht="15" customHeight="1" x14ac:dyDescent="0.25">
      <c r="A392" s="1343" t="s">
        <v>78</v>
      </c>
      <c r="B392" s="1343"/>
      <c r="C392" s="1343"/>
      <c r="D392" s="1343"/>
      <c r="E392" s="1343"/>
      <c r="F392" s="1343"/>
      <c r="G392" s="1343"/>
      <c r="H392" s="1343"/>
      <c r="I392" s="1343"/>
      <c r="J392" s="1343"/>
      <c r="K392" s="1343"/>
      <c r="L392" s="1343"/>
      <c r="M392" s="1343"/>
      <c r="N392" s="1343"/>
      <c r="O392" s="1343"/>
      <c r="P392" s="1343"/>
      <c r="Q392" s="1343"/>
      <c r="R392" s="1343"/>
      <c r="S392" s="1343"/>
    </row>
    <row r="393" spans="1:19" s="193" customFormat="1" ht="15" customHeight="1" x14ac:dyDescent="0.25">
      <c r="A393" s="777">
        <v>0</v>
      </c>
      <c r="B393" s="777">
        <v>0</v>
      </c>
      <c r="C393" s="777">
        <v>0</v>
      </c>
      <c r="D393" s="777">
        <v>0</v>
      </c>
      <c r="E393" s="777">
        <v>0</v>
      </c>
      <c r="F393" s="777">
        <v>0</v>
      </c>
      <c r="G393" s="777">
        <v>0</v>
      </c>
      <c r="H393" s="777">
        <v>0</v>
      </c>
      <c r="I393" s="777">
        <v>0</v>
      </c>
      <c r="J393" s="777">
        <v>0</v>
      </c>
      <c r="K393" s="777">
        <v>0</v>
      </c>
      <c r="L393" s="777">
        <v>0</v>
      </c>
      <c r="M393" s="777">
        <v>0</v>
      </c>
      <c r="N393" s="777">
        <v>0</v>
      </c>
      <c r="O393" s="777">
        <v>0</v>
      </c>
      <c r="P393" s="777">
        <v>0</v>
      </c>
      <c r="Q393" s="777">
        <v>0</v>
      </c>
      <c r="R393" s="777">
        <v>0</v>
      </c>
      <c r="S393" s="777">
        <v>0</v>
      </c>
    </row>
    <row r="394" spans="1:19" ht="15" customHeight="1" x14ac:dyDescent="0.25">
      <c r="A394" s="1343" t="s">
        <v>79</v>
      </c>
      <c r="B394" s="1343"/>
      <c r="C394" s="1343"/>
      <c r="D394" s="1343"/>
      <c r="E394" s="1343"/>
      <c r="F394" s="1343"/>
      <c r="G394" s="1343"/>
      <c r="H394" s="1343"/>
      <c r="I394" s="1343"/>
      <c r="J394" s="1343"/>
      <c r="K394" s="1343"/>
      <c r="L394" s="1343"/>
      <c r="M394" s="1343"/>
      <c r="N394" s="1343"/>
      <c r="O394" s="1343"/>
      <c r="P394" s="1343"/>
      <c r="Q394" s="1343"/>
      <c r="R394" s="1343"/>
      <c r="S394" s="1343"/>
    </row>
    <row r="395" spans="1:19" s="193" customFormat="1" ht="15" customHeight="1" x14ac:dyDescent="0.25">
      <c r="A395" s="803">
        <v>0</v>
      </c>
      <c r="B395" s="803">
        <v>0</v>
      </c>
      <c r="C395" s="803">
        <v>0</v>
      </c>
      <c r="D395" s="803">
        <v>0</v>
      </c>
      <c r="E395" s="803">
        <v>0</v>
      </c>
      <c r="F395" s="803">
        <v>0</v>
      </c>
      <c r="G395" s="803">
        <v>0</v>
      </c>
      <c r="H395" s="803">
        <v>0</v>
      </c>
      <c r="I395" s="803">
        <v>0</v>
      </c>
      <c r="J395" s="803">
        <v>0</v>
      </c>
      <c r="K395" s="803">
        <v>0</v>
      </c>
      <c r="L395" s="803">
        <v>0</v>
      </c>
      <c r="M395" s="803">
        <v>0</v>
      </c>
      <c r="N395" s="803">
        <v>0</v>
      </c>
      <c r="O395" s="803">
        <v>0</v>
      </c>
      <c r="P395" s="803">
        <v>0</v>
      </c>
      <c r="Q395" s="803">
        <v>0</v>
      </c>
      <c r="R395" s="803">
        <v>0</v>
      </c>
      <c r="S395" s="803">
        <v>0</v>
      </c>
    </row>
    <row r="396" spans="1:19" ht="15" customHeight="1" x14ac:dyDescent="0.25">
      <c r="A396" s="1343" t="s">
        <v>80</v>
      </c>
      <c r="B396" s="1343"/>
      <c r="C396" s="1343"/>
      <c r="D396" s="1343"/>
      <c r="E396" s="1343"/>
      <c r="F396" s="1343"/>
      <c r="G396" s="1343"/>
      <c r="H396" s="1343"/>
      <c r="I396" s="1343"/>
      <c r="J396" s="1343"/>
      <c r="K396" s="1343"/>
      <c r="L396" s="1343"/>
      <c r="M396" s="1343"/>
      <c r="N396" s="1343"/>
      <c r="O396" s="1343"/>
      <c r="P396" s="1343"/>
      <c r="Q396" s="1343"/>
      <c r="R396" s="1343"/>
      <c r="S396" s="1343"/>
    </row>
    <row r="397" spans="1:19" s="193" customFormat="1" ht="15" customHeight="1" x14ac:dyDescent="0.25">
      <c r="A397" s="817">
        <v>0</v>
      </c>
      <c r="B397" s="817">
        <v>0</v>
      </c>
      <c r="C397" s="817">
        <v>0</v>
      </c>
      <c r="D397" s="817">
        <v>0</v>
      </c>
      <c r="E397" s="817">
        <v>0</v>
      </c>
      <c r="F397" s="817">
        <v>0</v>
      </c>
      <c r="G397" s="817">
        <v>0</v>
      </c>
      <c r="H397" s="817">
        <v>0</v>
      </c>
      <c r="I397" s="817">
        <v>0</v>
      </c>
      <c r="J397" s="817">
        <v>0</v>
      </c>
      <c r="K397" s="817">
        <v>0</v>
      </c>
      <c r="L397" s="817">
        <v>0</v>
      </c>
      <c r="M397" s="817">
        <v>0</v>
      </c>
      <c r="N397" s="817">
        <v>0</v>
      </c>
      <c r="O397" s="817">
        <v>0</v>
      </c>
      <c r="P397" s="817">
        <v>0</v>
      </c>
      <c r="Q397" s="817">
        <v>0</v>
      </c>
      <c r="R397" s="817">
        <v>0</v>
      </c>
      <c r="S397" s="817">
        <v>0</v>
      </c>
    </row>
    <row r="398" spans="1:19" ht="15" customHeight="1" x14ac:dyDescent="0.25">
      <c r="A398" s="1088" t="s">
        <v>181</v>
      </c>
      <c r="B398" s="1088"/>
      <c r="C398" s="1088"/>
      <c r="D398" s="1088"/>
      <c r="E398" s="1088"/>
      <c r="F398" s="1088"/>
      <c r="G398" s="1088"/>
      <c r="H398" s="1088"/>
      <c r="I398" s="1088"/>
      <c r="J398" s="1088"/>
      <c r="K398" s="1088"/>
      <c r="L398" s="1088"/>
      <c r="M398" s="1088"/>
      <c r="N398" s="1088"/>
      <c r="O398" s="1088"/>
      <c r="P398" s="1088"/>
      <c r="Q398" s="1088"/>
      <c r="R398" s="1088"/>
      <c r="S398" s="1088"/>
    </row>
    <row r="399" spans="1:19" s="194" customFormat="1" ht="15" customHeight="1" x14ac:dyDescent="0.25">
      <c r="A399" s="153">
        <f>SUM(A397,A395,A393,A391,A389,A387,A385,A383,A381,A379,A377,A375)</f>
        <v>0</v>
      </c>
      <c r="B399" s="439">
        <f t="shared" ref="B399:R399" si="9">SUM(B397,B395,B393,B391,B389,B387,B385,B383,B381,B379,B377,B375)</f>
        <v>0</v>
      </c>
      <c r="C399" s="439">
        <f t="shared" si="9"/>
        <v>0</v>
      </c>
      <c r="D399" s="439">
        <f t="shared" si="9"/>
        <v>0</v>
      </c>
      <c r="E399" s="439">
        <f t="shared" si="9"/>
        <v>0</v>
      </c>
      <c r="F399" s="439">
        <f t="shared" si="9"/>
        <v>0</v>
      </c>
      <c r="G399" s="439">
        <f t="shared" si="9"/>
        <v>0</v>
      </c>
      <c r="H399" s="439">
        <f t="shared" si="9"/>
        <v>0</v>
      </c>
      <c r="I399" s="439">
        <f t="shared" si="9"/>
        <v>0</v>
      </c>
      <c r="J399" s="439">
        <f t="shared" si="9"/>
        <v>0</v>
      </c>
      <c r="K399" s="439">
        <f t="shared" si="9"/>
        <v>0</v>
      </c>
      <c r="L399" s="439">
        <f t="shared" si="9"/>
        <v>0</v>
      </c>
      <c r="M399" s="439">
        <f t="shared" si="9"/>
        <v>0</v>
      </c>
      <c r="N399" s="439">
        <f t="shared" si="9"/>
        <v>0</v>
      </c>
      <c r="O399" s="439">
        <f t="shared" si="9"/>
        <v>0</v>
      </c>
      <c r="P399" s="439">
        <f t="shared" si="9"/>
        <v>0</v>
      </c>
      <c r="Q399" s="439">
        <f t="shared" si="9"/>
        <v>0</v>
      </c>
      <c r="R399" s="439">
        <f t="shared" si="9"/>
        <v>0</v>
      </c>
      <c r="S399" s="439">
        <v>0</v>
      </c>
    </row>
    <row r="400" spans="1:19" s="194" customFormat="1" ht="15" customHeight="1" x14ac:dyDescent="0.25">
      <c r="A400" s="161"/>
      <c r="B400" s="161"/>
      <c r="C400" s="161"/>
      <c r="D400" s="161"/>
      <c r="E400" s="161"/>
      <c r="F400" s="161"/>
      <c r="G400" s="161"/>
      <c r="H400" s="161"/>
      <c r="I400" s="161"/>
      <c r="J400" s="161"/>
      <c r="K400" s="161"/>
      <c r="L400" s="161"/>
      <c r="M400" s="161"/>
      <c r="N400" s="161"/>
      <c r="O400" s="161"/>
      <c r="P400" s="161"/>
      <c r="Q400" s="161"/>
      <c r="R400" s="161"/>
      <c r="S400" s="161"/>
    </row>
    <row r="401" spans="1:19" s="195" customFormat="1" ht="15" customHeight="1" x14ac:dyDescent="0.25">
      <c r="A401" s="1354" t="s">
        <v>870</v>
      </c>
      <c r="B401" s="1354"/>
      <c r="C401" s="1354"/>
      <c r="D401" s="1354"/>
      <c r="E401" s="1354"/>
      <c r="F401" s="1354"/>
      <c r="G401" s="1354"/>
      <c r="H401" s="1354"/>
      <c r="I401" s="1354"/>
      <c r="J401" s="1354"/>
      <c r="K401" s="1354"/>
      <c r="L401" s="1354"/>
      <c r="M401" s="1354"/>
      <c r="N401" s="1354"/>
      <c r="O401" s="1354"/>
      <c r="P401" s="1354"/>
      <c r="Q401" s="1354"/>
      <c r="R401" s="1354"/>
      <c r="S401" s="1354"/>
    </row>
    <row r="402" spans="1:19" s="409" customFormat="1" ht="12.75" x14ac:dyDescent="0.2">
      <c r="A402" s="107">
        <f>SUM(A399,A359,A319,A279,A239,A199,A159,A119,A79,A39)</f>
        <v>148</v>
      </c>
      <c r="B402" s="107">
        <f t="shared" ref="B402:S402" si="10">SUM(B399,B359,B319,B279,B239,B199,B159,B119,B79,B39)</f>
        <v>31</v>
      </c>
      <c r="C402" s="107">
        <f t="shared" si="10"/>
        <v>179</v>
      </c>
      <c r="D402" s="107">
        <f t="shared" si="10"/>
        <v>24</v>
      </c>
      <c r="E402" s="107">
        <f t="shared" si="10"/>
        <v>155</v>
      </c>
      <c r="F402" s="107">
        <f t="shared" si="10"/>
        <v>144</v>
      </c>
      <c r="G402" s="107">
        <f t="shared" si="10"/>
        <v>34</v>
      </c>
      <c r="H402" s="107">
        <f t="shared" si="10"/>
        <v>0</v>
      </c>
      <c r="I402" s="107">
        <f t="shared" si="10"/>
        <v>178</v>
      </c>
      <c r="J402" s="107">
        <f t="shared" si="10"/>
        <v>1</v>
      </c>
      <c r="K402" s="107">
        <f t="shared" si="10"/>
        <v>0</v>
      </c>
      <c r="L402" s="107">
        <f t="shared" si="10"/>
        <v>0</v>
      </c>
      <c r="M402" s="107">
        <f t="shared" si="10"/>
        <v>0</v>
      </c>
      <c r="N402" s="107">
        <f t="shared" si="10"/>
        <v>0</v>
      </c>
      <c r="O402" s="107">
        <f t="shared" si="10"/>
        <v>147</v>
      </c>
      <c r="P402" s="107">
        <f t="shared" si="10"/>
        <v>18</v>
      </c>
      <c r="Q402" s="107">
        <f t="shared" si="10"/>
        <v>13</v>
      </c>
      <c r="R402" s="107">
        <f t="shared" si="10"/>
        <v>0</v>
      </c>
      <c r="S402" s="107">
        <f t="shared" si="10"/>
        <v>0</v>
      </c>
    </row>
  </sheetData>
  <mergeCells count="460">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20:S20"/>
    <mergeCell ref="A22:S22"/>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43:S43"/>
    <mergeCell ref="A44:S44"/>
    <mergeCell ref="A45:S45"/>
    <mergeCell ref="A46:S46"/>
    <mergeCell ref="A47:S47"/>
    <mergeCell ref="A48:S48"/>
    <mergeCell ref="A32:S32"/>
    <mergeCell ref="A34:S34"/>
    <mergeCell ref="A36:S36"/>
    <mergeCell ref="A38:S38"/>
    <mergeCell ref="A40:S40"/>
    <mergeCell ref="A41:S41"/>
    <mergeCell ref="A49:S49"/>
    <mergeCell ref="A50:S50"/>
    <mergeCell ref="A51:C51"/>
    <mergeCell ref="D51:E51"/>
    <mergeCell ref="F51:H51"/>
    <mergeCell ref="I51:J51"/>
    <mergeCell ref="K51:N51"/>
    <mergeCell ref="O51:Q51"/>
    <mergeCell ref="R51:S51"/>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72:S72"/>
    <mergeCell ref="A74:S74"/>
    <mergeCell ref="A76:S76"/>
    <mergeCell ref="A78:S78"/>
    <mergeCell ref="A80:S80"/>
    <mergeCell ref="A81:S81"/>
    <mergeCell ref="A60:S60"/>
    <mergeCell ref="A62:S62"/>
    <mergeCell ref="A64:S64"/>
    <mergeCell ref="A66:S66"/>
    <mergeCell ref="A68:S68"/>
    <mergeCell ref="A70:S70"/>
    <mergeCell ref="A89:S89"/>
    <mergeCell ref="A91:C91"/>
    <mergeCell ref="D91:E91"/>
    <mergeCell ref="F91:H91"/>
    <mergeCell ref="I91:J91"/>
    <mergeCell ref="K91:N91"/>
    <mergeCell ref="O91:Q91"/>
    <mergeCell ref="R91:S91"/>
    <mergeCell ref="A83:S83"/>
    <mergeCell ref="A84:S84"/>
    <mergeCell ref="A85:S85"/>
    <mergeCell ref="A86:S86"/>
    <mergeCell ref="A87:S87"/>
    <mergeCell ref="A88:S88"/>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23:S123"/>
    <mergeCell ref="A124:S124"/>
    <mergeCell ref="A125:S125"/>
    <mergeCell ref="A126:S126"/>
    <mergeCell ref="A127:S127"/>
    <mergeCell ref="A128:S128"/>
    <mergeCell ref="A112:S112"/>
    <mergeCell ref="A114:S114"/>
    <mergeCell ref="A116:S116"/>
    <mergeCell ref="A118:S118"/>
    <mergeCell ref="A120:S120"/>
    <mergeCell ref="A121:S121"/>
    <mergeCell ref="A129:S129"/>
    <mergeCell ref="A130:S130"/>
    <mergeCell ref="A131:C131"/>
    <mergeCell ref="D131:E131"/>
    <mergeCell ref="F131:H131"/>
    <mergeCell ref="I131:J131"/>
    <mergeCell ref="K131:N131"/>
    <mergeCell ref="O131:Q131"/>
    <mergeCell ref="R131:S131"/>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61:S161"/>
    <mergeCell ref="A163:S163"/>
    <mergeCell ref="A164:S164"/>
    <mergeCell ref="A165:S165"/>
    <mergeCell ref="A166:S166"/>
    <mergeCell ref="A167:S167"/>
    <mergeCell ref="A162:S162"/>
    <mergeCell ref="A152:S152"/>
    <mergeCell ref="A154:S154"/>
    <mergeCell ref="A156:S156"/>
    <mergeCell ref="A158:S158"/>
    <mergeCell ref="A160:S160"/>
    <mergeCell ref="A168:S168"/>
    <mergeCell ref="A169:S169"/>
    <mergeCell ref="A170:S170"/>
    <mergeCell ref="A171:C171"/>
    <mergeCell ref="D171:E171"/>
    <mergeCell ref="F171:H171"/>
    <mergeCell ref="I171:J171"/>
    <mergeCell ref="K171:N171"/>
    <mergeCell ref="O171:Q171"/>
    <mergeCell ref="R171:S17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203:S203"/>
    <mergeCell ref="A204:S204"/>
    <mergeCell ref="A205:S205"/>
    <mergeCell ref="A206:S206"/>
    <mergeCell ref="A207:S207"/>
    <mergeCell ref="A208:S208"/>
    <mergeCell ref="A192:S192"/>
    <mergeCell ref="A194:S194"/>
    <mergeCell ref="A196:S196"/>
    <mergeCell ref="A198:S198"/>
    <mergeCell ref="A200:S200"/>
    <mergeCell ref="A201:S201"/>
    <mergeCell ref="A202:S202"/>
    <mergeCell ref="A209:S209"/>
    <mergeCell ref="A210:S210"/>
    <mergeCell ref="A211:C211"/>
    <mergeCell ref="D211:E211"/>
    <mergeCell ref="F211:H211"/>
    <mergeCell ref="I211:J211"/>
    <mergeCell ref="K211:N211"/>
    <mergeCell ref="O211:Q211"/>
    <mergeCell ref="R211:S211"/>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43:S243"/>
    <mergeCell ref="A244:S244"/>
    <mergeCell ref="A245:S245"/>
    <mergeCell ref="A246:S246"/>
    <mergeCell ref="A247:S247"/>
    <mergeCell ref="A248:S248"/>
    <mergeCell ref="A232:S232"/>
    <mergeCell ref="A234:S234"/>
    <mergeCell ref="A236:S236"/>
    <mergeCell ref="A238:S238"/>
    <mergeCell ref="A240:S240"/>
    <mergeCell ref="A241:S241"/>
    <mergeCell ref="A242:S242"/>
    <mergeCell ref="A249:S249"/>
    <mergeCell ref="A250:S250"/>
    <mergeCell ref="A251:C251"/>
    <mergeCell ref="D251:E251"/>
    <mergeCell ref="F251:H251"/>
    <mergeCell ref="I251:J251"/>
    <mergeCell ref="K251:N251"/>
    <mergeCell ref="O251:Q251"/>
    <mergeCell ref="R251:S251"/>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83:S283"/>
    <mergeCell ref="A284:S284"/>
    <mergeCell ref="A285:S285"/>
    <mergeCell ref="A286:S286"/>
    <mergeCell ref="A287:S287"/>
    <mergeCell ref="A288:S288"/>
    <mergeCell ref="A272:S272"/>
    <mergeCell ref="A274:S274"/>
    <mergeCell ref="A276:S276"/>
    <mergeCell ref="A278:S278"/>
    <mergeCell ref="A280:S280"/>
    <mergeCell ref="A281:S281"/>
    <mergeCell ref="A282:S282"/>
    <mergeCell ref="A289:S289"/>
    <mergeCell ref="A290:S290"/>
    <mergeCell ref="A291:C291"/>
    <mergeCell ref="D291:E291"/>
    <mergeCell ref="F291:H291"/>
    <mergeCell ref="I291:J291"/>
    <mergeCell ref="K291:N291"/>
    <mergeCell ref="O291:Q291"/>
    <mergeCell ref="R291:S291"/>
    <mergeCell ref="A300:S300"/>
    <mergeCell ref="A302:S302"/>
    <mergeCell ref="A304:S304"/>
    <mergeCell ref="A306:S306"/>
    <mergeCell ref="A308:S308"/>
    <mergeCell ref="A310:S31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323:S323"/>
    <mergeCell ref="A324:S324"/>
    <mergeCell ref="A325:S325"/>
    <mergeCell ref="A326:S326"/>
    <mergeCell ref="A327:S327"/>
    <mergeCell ref="A328:S328"/>
    <mergeCell ref="A312:S312"/>
    <mergeCell ref="A314:S314"/>
    <mergeCell ref="A316:S316"/>
    <mergeCell ref="A318:S318"/>
    <mergeCell ref="A320:S320"/>
    <mergeCell ref="A321:S321"/>
    <mergeCell ref="A322:S322"/>
    <mergeCell ref="A329:S329"/>
    <mergeCell ref="A330:S330"/>
    <mergeCell ref="A331:C331"/>
    <mergeCell ref="D331:E331"/>
    <mergeCell ref="F331:H331"/>
    <mergeCell ref="I331:J331"/>
    <mergeCell ref="K331:N331"/>
    <mergeCell ref="O331:Q331"/>
    <mergeCell ref="R331:S331"/>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63:S363"/>
    <mergeCell ref="A364:S364"/>
    <mergeCell ref="A365:S365"/>
    <mergeCell ref="A366:S366"/>
    <mergeCell ref="A367:S367"/>
    <mergeCell ref="A368:S368"/>
    <mergeCell ref="A352:S352"/>
    <mergeCell ref="A354:S354"/>
    <mergeCell ref="A356:S356"/>
    <mergeCell ref="A358:S358"/>
    <mergeCell ref="A360:S360"/>
    <mergeCell ref="A361:S361"/>
    <mergeCell ref="A362:S362"/>
    <mergeCell ref="A401:S401"/>
    <mergeCell ref="A2:S2"/>
    <mergeCell ref="A42:S42"/>
    <mergeCell ref="A82:S82"/>
    <mergeCell ref="A90:S90"/>
    <mergeCell ref="A122:S122"/>
    <mergeCell ref="A380:S380"/>
    <mergeCell ref="A382:S382"/>
    <mergeCell ref="A384:S384"/>
    <mergeCell ref="A386:S386"/>
    <mergeCell ref="A388:S388"/>
    <mergeCell ref="A390:S390"/>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92:S392"/>
    <mergeCell ref="A394:S394"/>
    <mergeCell ref="A396:S396"/>
    <mergeCell ref="A398:S398"/>
    <mergeCell ref="A372:A373"/>
    <mergeCell ref="B372:B373"/>
    <mergeCell ref="C372:C373"/>
    <mergeCell ref="D372:D373"/>
    <mergeCell ref="E372:E373"/>
    <mergeCell ref="F372:H372"/>
    <mergeCell ref="A369:S369"/>
    <mergeCell ref="A370:S370"/>
    <mergeCell ref="A371:C371"/>
    <mergeCell ref="D371:E371"/>
    <mergeCell ref="F371:H371"/>
    <mergeCell ref="I371:J371"/>
    <mergeCell ref="K371:N371"/>
    <mergeCell ref="O371:Q371"/>
    <mergeCell ref="R371:S371"/>
  </mergeCell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0"/>
  <sheetViews>
    <sheetView topLeftCell="A16" workbookViewId="0">
      <selection sqref="A1:S1"/>
    </sheetView>
  </sheetViews>
  <sheetFormatPr defaultRowHeight="15" x14ac:dyDescent="0.25"/>
  <cols>
    <col min="1" max="1" width="9.140625" customWidth="1"/>
    <col min="9" max="9" width="10" customWidth="1"/>
  </cols>
  <sheetData>
    <row r="1" spans="1:19" ht="24.75" customHeight="1" x14ac:dyDescent="0.25">
      <c r="A1" s="1555" t="s">
        <v>3001</v>
      </c>
      <c r="B1" s="1556"/>
      <c r="C1" s="1556"/>
      <c r="D1" s="1556"/>
      <c r="E1" s="1556"/>
      <c r="F1" s="1556"/>
      <c r="G1" s="1556"/>
      <c r="H1" s="1556"/>
      <c r="I1" s="1556"/>
      <c r="J1" s="1556"/>
      <c r="K1" s="1556"/>
      <c r="L1" s="1556"/>
      <c r="M1" s="1556"/>
      <c r="N1" s="1556"/>
      <c r="O1" s="1556"/>
      <c r="P1" s="1556"/>
      <c r="Q1" s="1556"/>
      <c r="R1" s="1556"/>
      <c r="S1" s="1557"/>
    </row>
    <row r="2" spans="1:19" x14ac:dyDescent="0.25">
      <c r="A2" s="1558" t="s">
        <v>173</v>
      </c>
      <c r="B2" s="1558"/>
      <c r="C2" s="1558"/>
      <c r="D2" s="1558"/>
      <c r="E2" s="1558"/>
      <c r="F2" s="1558"/>
      <c r="G2" s="1558"/>
      <c r="H2" s="1558"/>
      <c r="I2" s="1558"/>
      <c r="J2" s="1558"/>
      <c r="K2" s="1558"/>
      <c r="L2" s="1558"/>
      <c r="M2" s="1558"/>
      <c r="N2" s="1558"/>
      <c r="O2" s="1558"/>
      <c r="P2" s="1558"/>
      <c r="Q2" s="1558"/>
      <c r="R2" s="1558"/>
      <c r="S2" s="1558"/>
    </row>
    <row r="3" spans="1:19" x14ac:dyDescent="0.25">
      <c r="A3" s="1552" t="s">
        <v>83</v>
      </c>
      <c r="B3" s="1552"/>
      <c r="C3" s="1552"/>
      <c r="D3" s="1552"/>
      <c r="E3" s="1552"/>
      <c r="F3" s="1552"/>
      <c r="G3" s="1552"/>
      <c r="H3" s="1552"/>
      <c r="I3" s="1552"/>
      <c r="J3" s="1552"/>
      <c r="K3" s="1552"/>
      <c r="L3" s="1552"/>
      <c r="M3" s="1552"/>
      <c r="N3" s="1552"/>
      <c r="O3" s="1552"/>
      <c r="P3" s="1552"/>
      <c r="Q3" s="1552"/>
      <c r="R3" s="1552"/>
      <c r="S3" s="1552"/>
    </row>
    <row r="4" spans="1:19" x14ac:dyDescent="0.25">
      <c r="A4" s="1552" t="s">
        <v>2441</v>
      </c>
      <c r="B4" s="1552"/>
      <c r="C4" s="1552"/>
      <c r="D4" s="1552"/>
      <c r="E4" s="1552"/>
      <c r="F4" s="1552"/>
      <c r="G4" s="1552"/>
      <c r="H4" s="1552"/>
      <c r="I4" s="1552"/>
      <c r="J4" s="1552"/>
      <c r="K4" s="1552"/>
      <c r="L4" s="1552"/>
      <c r="M4" s="1552"/>
      <c r="N4" s="1552"/>
      <c r="O4" s="1552"/>
      <c r="P4" s="1552"/>
      <c r="Q4" s="1552"/>
      <c r="R4" s="1552"/>
      <c r="S4" s="1552"/>
    </row>
    <row r="5" spans="1:19" x14ac:dyDescent="0.25">
      <c r="A5" s="1552" t="s">
        <v>2442</v>
      </c>
      <c r="B5" s="1552"/>
      <c r="C5" s="1552"/>
      <c r="D5" s="1552"/>
      <c r="E5" s="1552"/>
      <c r="F5" s="1552"/>
      <c r="G5" s="1552"/>
      <c r="H5" s="1552"/>
      <c r="I5" s="1552"/>
      <c r="J5" s="1552"/>
      <c r="K5" s="1552"/>
      <c r="L5" s="1552"/>
      <c r="M5" s="1552"/>
      <c r="N5" s="1552"/>
      <c r="O5" s="1552"/>
      <c r="P5" s="1552"/>
      <c r="Q5" s="1552"/>
      <c r="R5" s="1552"/>
      <c r="S5" s="1552"/>
    </row>
    <row r="6" spans="1:19" x14ac:dyDescent="0.25">
      <c r="A6" s="1552" t="s">
        <v>2443</v>
      </c>
      <c r="B6" s="1552"/>
      <c r="C6" s="1552"/>
      <c r="D6" s="1552"/>
      <c r="E6" s="1552"/>
      <c r="F6" s="1552"/>
      <c r="G6" s="1552"/>
      <c r="H6" s="1552"/>
      <c r="I6" s="1552"/>
      <c r="J6" s="1552"/>
      <c r="K6" s="1552"/>
      <c r="L6" s="1552"/>
      <c r="M6" s="1552"/>
      <c r="N6" s="1552"/>
      <c r="O6" s="1552"/>
      <c r="P6" s="1552"/>
      <c r="Q6" s="1552"/>
      <c r="R6" s="1552"/>
      <c r="S6" s="1552"/>
    </row>
    <row r="7" spans="1:19" x14ac:dyDescent="0.25">
      <c r="A7" s="1552" t="s">
        <v>2444</v>
      </c>
      <c r="B7" s="1552"/>
      <c r="C7" s="1552"/>
      <c r="D7" s="1552"/>
      <c r="E7" s="1552"/>
      <c r="F7" s="1552"/>
      <c r="G7" s="1552"/>
      <c r="H7" s="1552"/>
      <c r="I7" s="1552"/>
      <c r="J7" s="1552"/>
      <c r="K7" s="1552"/>
      <c r="L7" s="1552"/>
      <c r="M7" s="1552"/>
      <c r="N7" s="1552"/>
      <c r="O7" s="1552"/>
      <c r="P7" s="1552"/>
      <c r="Q7" s="1552"/>
      <c r="R7" s="1552"/>
      <c r="S7" s="1552"/>
    </row>
    <row r="8" spans="1:19" x14ac:dyDescent="0.25">
      <c r="A8" s="1552" t="s">
        <v>2445</v>
      </c>
      <c r="B8" s="1552"/>
      <c r="C8" s="1552"/>
      <c r="D8" s="1552"/>
      <c r="E8" s="1552"/>
      <c r="F8" s="1552"/>
      <c r="G8" s="1552"/>
      <c r="H8" s="1552"/>
      <c r="I8" s="1552"/>
      <c r="J8" s="1552"/>
      <c r="K8" s="1552"/>
      <c r="L8" s="1552"/>
      <c r="M8" s="1552"/>
      <c r="N8" s="1552"/>
      <c r="O8" s="1552"/>
      <c r="P8" s="1552"/>
      <c r="Q8" s="1552"/>
      <c r="R8" s="1552"/>
      <c r="S8" s="1552"/>
    </row>
    <row r="9" spans="1:19" x14ac:dyDescent="0.25">
      <c r="A9" s="1552" t="s">
        <v>2446</v>
      </c>
      <c r="B9" s="1552"/>
      <c r="C9" s="1552"/>
      <c r="D9" s="1552"/>
      <c r="E9" s="1552"/>
      <c r="F9" s="1552"/>
      <c r="G9" s="1552"/>
      <c r="H9" s="1552"/>
      <c r="I9" s="1552"/>
      <c r="J9" s="1552"/>
      <c r="K9" s="1552"/>
      <c r="L9" s="1552"/>
      <c r="M9" s="1552"/>
      <c r="N9" s="1552"/>
      <c r="O9" s="1552"/>
      <c r="P9" s="1552"/>
      <c r="Q9" s="1552"/>
      <c r="R9" s="1552"/>
      <c r="S9" s="1552"/>
    </row>
    <row r="10" spans="1:19" x14ac:dyDescent="0.25">
      <c r="A10" s="1553" t="s">
        <v>2447</v>
      </c>
      <c r="B10" s="1553"/>
      <c r="C10" s="1553"/>
      <c r="D10" s="1553"/>
      <c r="E10" s="1553"/>
      <c r="F10" s="1553"/>
      <c r="G10" s="1553"/>
      <c r="H10" s="1553"/>
      <c r="I10" s="1553"/>
      <c r="J10" s="1553"/>
      <c r="K10" s="1553"/>
      <c r="L10" s="1553"/>
      <c r="M10" s="1553"/>
      <c r="N10" s="1553"/>
      <c r="O10" s="1553"/>
      <c r="P10" s="1553"/>
      <c r="Q10" s="1553"/>
      <c r="R10" s="1553"/>
      <c r="S10" s="1553"/>
    </row>
    <row r="11" spans="1:19" ht="40.5" customHeight="1" x14ac:dyDescent="0.25">
      <c r="A11" s="1549" t="s">
        <v>41</v>
      </c>
      <c r="B11" s="1549"/>
      <c r="C11" s="1549"/>
      <c r="D11" s="1549" t="s">
        <v>42</v>
      </c>
      <c r="E11" s="1549"/>
      <c r="F11" s="1549" t="s">
        <v>43</v>
      </c>
      <c r="G11" s="1549"/>
      <c r="H11" s="1549"/>
      <c r="I11" s="1549" t="s">
        <v>44</v>
      </c>
      <c r="J11" s="1549"/>
      <c r="K11" s="1548" t="s">
        <v>45</v>
      </c>
      <c r="L11" s="1548"/>
      <c r="M11" s="1548"/>
      <c r="N11" s="1548"/>
      <c r="O11" s="1551" t="s">
        <v>46</v>
      </c>
      <c r="P11" s="1551"/>
      <c r="Q11" s="1551"/>
      <c r="R11" s="1549" t="s">
        <v>47</v>
      </c>
      <c r="S11" s="1549"/>
    </row>
    <row r="12" spans="1:19" ht="24" customHeight="1" x14ac:dyDescent="0.25">
      <c r="A12" s="1548" t="s">
        <v>48</v>
      </c>
      <c r="B12" s="1548" t="s">
        <v>49</v>
      </c>
      <c r="C12" s="1550" t="s">
        <v>50</v>
      </c>
      <c r="D12" s="1548" t="s">
        <v>51</v>
      </c>
      <c r="E12" s="1548" t="s">
        <v>52</v>
      </c>
      <c r="F12" s="1548" t="s">
        <v>53</v>
      </c>
      <c r="G12" s="1548"/>
      <c r="H12" s="1548"/>
      <c r="I12" s="1548" t="s">
        <v>54</v>
      </c>
      <c r="J12" s="1548" t="s">
        <v>55</v>
      </c>
      <c r="K12" s="1548" t="s">
        <v>56</v>
      </c>
      <c r="L12" s="1548"/>
      <c r="M12" s="1548" t="s">
        <v>57</v>
      </c>
      <c r="N12" s="1548"/>
      <c r="O12" s="1548" t="s">
        <v>58</v>
      </c>
      <c r="P12" s="1548" t="s">
        <v>59</v>
      </c>
      <c r="Q12" s="1548" t="s">
        <v>60</v>
      </c>
      <c r="R12" s="1548" t="s">
        <v>61</v>
      </c>
      <c r="S12" s="1548" t="s">
        <v>62</v>
      </c>
    </row>
    <row r="13" spans="1:19" ht="66.75" customHeight="1" x14ac:dyDescent="0.25">
      <c r="A13" s="1548"/>
      <c r="B13" s="1548"/>
      <c r="C13" s="1550"/>
      <c r="D13" s="1548"/>
      <c r="E13" s="1548"/>
      <c r="F13" s="240" t="s">
        <v>63</v>
      </c>
      <c r="G13" s="240" t="s">
        <v>64</v>
      </c>
      <c r="H13" s="240" t="s">
        <v>65</v>
      </c>
      <c r="I13" s="1548"/>
      <c r="J13" s="1548"/>
      <c r="K13" s="241" t="s">
        <v>66</v>
      </c>
      <c r="L13" s="241" t="s">
        <v>67</v>
      </c>
      <c r="M13" s="241" t="s">
        <v>68</v>
      </c>
      <c r="N13" s="241" t="s">
        <v>67</v>
      </c>
      <c r="O13" s="1548"/>
      <c r="P13" s="1548"/>
      <c r="Q13" s="1548"/>
      <c r="R13" s="1548"/>
      <c r="S13" s="1548"/>
    </row>
    <row r="14" spans="1:19" x14ac:dyDescent="0.25">
      <c r="A14" s="1546" t="s">
        <v>69</v>
      </c>
      <c r="B14" s="1546"/>
      <c r="C14" s="1546"/>
      <c r="D14" s="1546"/>
      <c r="E14" s="1546"/>
      <c r="F14" s="1546"/>
      <c r="G14" s="1546"/>
      <c r="H14" s="1546"/>
      <c r="I14" s="1546"/>
      <c r="J14" s="1546"/>
      <c r="K14" s="1546"/>
      <c r="L14" s="1546"/>
      <c r="M14" s="1546"/>
      <c r="N14" s="1546"/>
      <c r="O14" s="1546"/>
      <c r="P14" s="1546"/>
      <c r="Q14" s="1546"/>
      <c r="R14" s="1546"/>
      <c r="S14" s="1546"/>
    </row>
    <row r="15" spans="1:19" x14ac:dyDescent="0.25">
      <c r="A15" s="242">
        <f t="shared" ref="A15:S15" si="0">A55+A95+A135+A175+A215+A255+A295+A335+A375+A415+A455+A495+A535+A575+A615+A655</f>
        <v>59</v>
      </c>
      <c r="B15" s="242">
        <f t="shared" si="0"/>
        <v>78</v>
      </c>
      <c r="C15" s="242">
        <f t="shared" si="0"/>
        <v>137</v>
      </c>
      <c r="D15" s="242">
        <f t="shared" si="0"/>
        <v>40</v>
      </c>
      <c r="E15" s="242">
        <f t="shared" si="0"/>
        <v>97</v>
      </c>
      <c r="F15" s="242">
        <f t="shared" si="0"/>
        <v>85</v>
      </c>
      <c r="G15" s="242">
        <f t="shared" si="0"/>
        <v>51</v>
      </c>
      <c r="H15" s="242">
        <f t="shared" si="0"/>
        <v>1</v>
      </c>
      <c r="I15" s="242">
        <f t="shared" si="0"/>
        <v>137</v>
      </c>
      <c r="J15" s="242">
        <f t="shared" si="0"/>
        <v>0</v>
      </c>
      <c r="K15" s="242">
        <f t="shared" si="0"/>
        <v>0</v>
      </c>
      <c r="L15" s="242">
        <f t="shared" si="0"/>
        <v>0</v>
      </c>
      <c r="M15" s="242">
        <f t="shared" si="0"/>
        <v>0</v>
      </c>
      <c r="N15" s="242">
        <f t="shared" si="0"/>
        <v>0</v>
      </c>
      <c r="O15" s="242">
        <f t="shared" si="0"/>
        <v>131</v>
      </c>
      <c r="P15" s="242">
        <f t="shared" si="0"/>
        <v>4</v>
      </c>
      <c r="Q15" s="242">
        <f t="shared" si="0"/>
        <v>2</v>
      </c>
      <c r="R15" s="242">
        <f t="shared" si="0"/>
        <v>0</v>
      </c>
      <c r="S15" s="242">
        <f t="shared" si="0"/>
        <v>0</v>
      </c>
    </row>
    <row r="16" spans="1:19" x14ac:dyDescent="0.25">
      <c r="A16" s="1546" t="s">
        <v>70</v>
      </c>
      <c r="B16" s="1546"/>
      <c r="C16" s="1546"/>
      <c r="D16" s="1546"/>
      <c r="E16" s="1546"/>
      <c r="F16" s="1546"/>
      <c r="G16" s="1546"/>
      <c r="H16" s="1546"/>
      <c r="I16" s="1546"/>
      <c r="J16" s="1546"/>
      <c r="K16" s="1546"/>
      <c r="L16" s="1546"/>
      <c r="M16" s="1546"/>
      <c r="N16" s="1546"/>
      <c r="O16" s="1546"/>
      <c r="P16" s="1546"/>
      <c r="Q16" s="1546"/>
      <c r="R16" s="1546"/>
      <c r="S16" s="1546"/>
    </row>
    <row r="17" spans="1:19" s="265" customFormat="1" ht="12.75" x14ac:dyDescent="0.2">
      <c r="A17" s="398">
        <v>149</v>
      </c>
      <c r="B17" s="398">
        <v>55</v>
      </c>
      <c r="C17" s="398">
        <v>204</v>
      </c>
      <c r="D17" s="398">
        <v>64</v>
      </c>
      <c r="E17" s="398">
        <v>139</v>
      </c>
      <c r="F17" s="398">
        <v>131</v>
      </c>
      <c r="G17" s="398">
        <v>71</v>
      </c>
      <c r="H17" s="398">
        <v>1</v>
      </c>
      <c r="I17" s="398">
        <v>203</v>
      </c>
      <c r="J17" s="398">
        <v>0</v>
      </c>
      <c r="K17" s="398">
        <v>0</v>
      </c>
      <c r="L17" s="398">
        <v>0</v>
      </c>
      <c r="M17" s="398">
        <v>0</v>
      </c>
      <c r="N17" s="398">
        <v>0</v>
      </c>
      <c r="O17" s="398">
        <v>201</v>
      </c>
      <c r="P17" s="398">
        <v>1</v>
      </c>
      <c r="Q17" s="398">
        <v>1</v>
      </c>
      <c r="R17" s="398">
        <v>0</v>
      </c>
      <c r="S17" s="398">
        <v>0</v>
      </c>
    </row>
    <row r="18" spans="1:19" x14ac:dyDescent="0.25">
      <c r="A18" s="1546" t="s">
        <v>71</v>
      </c>
      <c r="B18" s="1546"/>
      <c r="C18" s="1546"/>
      <c r="D18" s="1546"/>
      <c r="E18" s="1546"/>
      <c r="F18" s="1546"/>
      <c r="G18" s="1546"/>
      <c r="H18" s="1546"/>
      <c r="I18" s="1546"/>
      <c r="J18" s="1546"/>
      <c r="K18" s="1546"/>
      <c r="L18" s="1546"/>
      <c r="M18" s="1546"/>
      <c r="N18" s="1546"/>
      <c r="O18" s="1546"/>
      <c r="P18" s="1546"/>
      <c r="Q18" s="1546"/>
      <c r="R18" s="1546"/>
      <c r="S18" s="1546"/>
    </row>
    <row r="19" spans="1:19" s="5" customFormat="1" ht="12.75" x14ac:dyDescent="0.2">
      <c r="A19" s="242">
        <v>122</v>
      </c>
      <c r="B19" s="242">
        <v>50</v>
      </c>
      <c r="C19" s="242">
        <v>172</v>
      </c>
      <c r="D19" s="242">
        <v>61</v>
      </c>
      <c r="E19" s="242">
        <v>118</v>
      </c>
      <c r="F19" s="242">
        <v>93</v>
      </c>
      <c r="G19" s="242">
        <v>85</v>
      </c>
      <c r="H19" s="242">
        <v>1</v>
      </c>
      <c r="I19" s="242">
        <v>179</v>
      </c>
      <c r="J19" s="242">
        <v>0</v>
      </c>
      <c r="K19" s="242">
        <v>0</v>
      </c>
      <c r="L19" s="242">
        <v>0</v>
      </c>
      <c r="M19" s="242">
        <v>0</v>
      </c>
      <c r="N19" s="242">
        <v>0</v>
      </c>
      <c r="O19" s="242">
        <v>179</v>
      </c>
      <c r="P19" s="242">
        <v>0</v>
      </c>
      <c r="Q19" s="242">
        <v>0</v>
      </c>
      <c r="R19" s="242">
        <v>0</v>
      </c>
      <c r="S19" s="242">
        <v>0</v>
      </c>
    </row>
    <row r="20" spans="1:19" x14ac:dyDescent="0.25">
      <c r="A20" s="1546" t="s">
        <v>72</v>
      </c>
      <c r="B20" s="1546"/>
      <c r="C20" s="1546"/>
      <c r="D20" s="1546"/>
      <c r="E20" s="1546"/>
      <c r="F20" s="1546"/>
      <c r="G20" s="1546"/>
      <c r="H20" s="1546"/>
      <c r="I20" s="1546"/>
      <c r="J20" s="1546"/>
      <c r="K20" s="1546"/>
      <c r="L20" s="1546"/>
      <c r="M20" s="1546"/>
      <c r="N20" s="1546"/>
      <c r="O20" s="1546"/>
      <c r="P20" s="1546"/>
      <c r="Q20" s="1546"/>
      <c r="R20" s="1546"/>
      <c r="S20" s="1546"/>
    </row>
    <row r="21" spans="1:19" s="5" customFormat="1" ht="12.75" x14ac:dyDescent="0.2">
      <c r="A21" s="242">
        <v>196</v>
      </c>
      <c r="B21" s="242">
        <v>102</v>
      </c>
      <c r="C21" s="242">
        <v>198</v>
      </c>
      <c r="D21" s="242">
        <v>83</v>
      </c>
      <c r="E21" s="242">
        <v>115</v>
      </c>
      <c r="F21" s="242">
        <v>105</v>
      </c>
      <c r="G21" s="242">
        <v>92</v>
      </c>
      <c r="H21" s="242">
        <v>1</v>
      </c>
      <c r="I21" s="242">
        <v>198</v>
      </c>
      <c r="J21" s="242">
        <v>0</v>
      </c>
      <c r="K21" s="242">
        <v>0</v>
      </c>
      <c r="L21" s="242">
        <v>0</v>
      </c>
      <c r="M21" s="242">
        <v>0</v>
      </c>
      <c r="N21" s="242">
        <v>0</v>
      </c>
      <c r="O21" s="242">
        <v>198</v>
      </c>
      <c r="P21" s="242">
        <v>0</v>
      </c>
      <c r="Q21" s="242">
        <v>0</v>
      </c>
      <c r="R21" s="242">
        <v>0</v>
      </c>
      <c r="S21" s="242">
        <v>0</v>
      </c>
    </row>
    <row r="22" spans="1:19" x14ac:dyDescent="0.25">
      <c r="A22" s="1547" t="s">
        <v>73</v>
      </c>
      <c r="B22" s="1547"/>
      <c r="C22" s="1547"/>
      <c r="D22" s="1547"/>
      <c r="E22" s="1547"/>
      <c r="F22" s="1547"/>
      <c r="G22" s="1547"/>
      <c r="H22" s="1547"/>
      <c r="I22" s="1547"/>
      <c r="J22" s="1547"/>
      <c r="K22" s="1547"/>
      <c r="L22" s="1547"/>
      <c r="M22" s="1547"/>
      <c r="N22" s="1547"/>
      <c r="O22" s="1547"/>
      <c r="P22" s="1547"/>
      <c r="Q22" s="1547"/>
      <c r="R22" s="1547"/>
      <c r="S22" s="1547"/>
    </row>
    <row r="23" spans="1:19" s="5" customFormat="1" ht="12.75" x14ac:dyDescent="0.2">
      <c r="A23" s="242">
        <v>155</v>
      </c>
      <c r="B23" s="242">
        <v>84</v>
      </c>
      <c r="C23" s="242">
        <v>156</v>
      </c>
      <c r="D23" s="242">
        <v>58</v>
      </c>
      <c r="E23" s="242">
        <v>98</v>
      </c>
      <c r="F23" s="242">
        <v>83</v>
      </c>
      <c r="G23" s="242">
        <v>72</v>
      </c>
      <c r="H23" s="242">
        <v>1</v>
      </c>
      <c r="I23" s="242">
        <v>156</v>
      </c>
      <c r="J23" s="242">
        <v>10</v>
      </c>
      <c r="K23" s="242">
        <v>0</v>
      </c>
      <c r="L23" s="242">
        <v>0</v>
      </c>
      <c r="M23" s="242">
        <v>0</v>
      </c>
      <c r="N23" s="242">
        <v>0</v>
      </c>
      <c r="O23" s="242">
        <v>153</v>
      </c>
      <c r="P23" s="242">
        <v>3</v>
      </c>
      <c r="Q23" s="242">
        <v>0</v>
      </c>
      <c r="R23" s="242">
        <v>0</v>
      </c>
      <c r="S23" s="242">
        <v>0</v>
      </c>
    </row>
    <row r="24" spans="1:19" x14ac:dyDescent="0.25">
      <c r="A24" s="1546" t="s">
        <v>74</v>
      </c>
      <c r="B24" s="1546"/>
      <c r="C24" s="1546"/>
      <c r="D24" s="1546"/>
      <c r="E24" s="1546"/>
      <c r="F24" s="1546"/>
      <c r="G24" s="1546"/>
      <c r="H24" s="1546"/>
      <c r="I24" s="1546"/>
      <c r="J24" s="1546"/>
      <c r="K24" s="1546"/>
      <c r="L24" s="1546"/>
      <c r="M24" s="1546"/>
      <c r="N24" s="1546"/>
      <c r="O24" s="1546"/>
      <c r="P24" s="1546"/>
      <c r="Q24" s="1546"/>
      <c r="R24" s="1546"/>
      <c r="S24" s="1546"/>
    </row>
    <row r="25" spans="1:19" s="5" customFormat="1" ht="12.75" x14ac:dyDescent="0.2">
      <c r="A25" s="242">
        <v>166</v>
      </c>
      <c r="B25" s="242">
        <v>113</v>
      </c>
      <c r="C25" s="242">
        <v>279</v>
      </c>
      <c r="D25" s="242">
        <v>93</v>
      </c>
      <c r="E25" s="242">
        <v>186</v>
      </c>
      <c r="F25" s="242">
        <v>212</v>
      </c>
      <c r="G25" s="242">
        <v>66</v>
      </c>
      <c r="H25" s="242">
        <v>1</v>
      </c>
      <c r="I25" s="242">
        <v>279</v>
      </c>
      <c r="J25" s="242">
        <v>0</v>
      </c>
      <c r="K25" s="242">
        <v>0</v>
      </c>
      <c r="L25" s="242">
        <v>0</v>
      </c>
      <c r="M25" s="242">
        <v>0</v>
      </c>
      <c r="N25" s="242">
        <v>0</v>
      </c>
      <c r="O25" s="242">
        <v>279</v>
      </c>
      <c r="P25" s="242">
        <v>0</v>
      </c>
      <c r="Q25" s="242">
        <v>0</v>
      </c>
      <c r="R25" s="242">
        <v>0</v>
      </c>
      <c r="S25" s="242">
        <v>0</v>
      </c>
    </row>
    <row r="26" spans="1:19" x14ac:dyDescent="0.25">
      <c r="A26" s="1546" t="s">
        <v>75</v>
      </c>
      <c r="B26" s="1546"/>
      <c r="C26" s="1546"/>
      <c r="D26" s="1546"/>
      <c r="E26" s="1546"/>
      <c r="F26" s="1546"/>
      <c r="G26" s="1546"/>
      <c r="H26" s="1546"/>
      <c r="I26" s="1546"/>
      <c r="J26" s="1546"/>
      <c r="K26" s="1546"/>
      <c r="L26" s="1546"/>
      <c r="M26" s="1546"/>
      <c r="N26" s="1546"/>
      <c r="O26" s="1546"/>
      <c r="P26" s="1546"/>
      <c r="Q26" s="1546"/>
      <c r="R26" s="1546"/>
      <c r="S26" s="1546"/>
    </row>
    <row r="27" spans="1:19" s="5" customFormat="1" ht="12.75" x14ac:dyDescent="0.2">
      <c r="A27" s="242">
        <v>127</v>
      </c>
      <c r="B27" s="242">
        <v>124</v>
      </c>
      <c r="C27" s="242">
        <v>251</v>
      </c>
      <c r="D27" s="242">
        <v>86</v>
      </c>
      <c r="E27" s="242">
        <v>165</v>
      </c>
      <c r="F27" s="242">
        <v>166</v>
      </c>
      <c r="G27" s="242">
        <v>85</v>
      </c>
      <c r="H27" s="242">
        <v>0</v>
      </c>
      <c r="I27" s="242">
        <v>251</v>
      </c>
      <c r="J27" s="242">
        <v>0</v>
      </c>
      <c r="K27" s="242">
        <v>0</v>
      </c>
      <c r="L27" s="242">
        <v>0</v>
      </c>
      <c r="M27" s="242">
        <v>0</v>
      </c>
      <c r="N27" s="242">
        <v>0</v>
      </c>
      <c r="O27" s="242">
        <v>244</v>
      </c>
      <c r="P27" s="242">
        <v>1</v>
      </c>
      <c r="Q27" s="242">
        <v>6</v>
      </c>
      <c r="R27" s="242">
        <v>0</v>
      </c>
      <c r="S27" s="242">
        <v>0</v>
      </c>
    </row>
    <row r="28" spans="1:19" x14ac:dyDescent="0.25">
      <c r="A28" s="1546" t="s">
        <v>76</v>
      </c>
      <c r="B28" s="1546"/>
      <c r="C28" s="1546"/>
      <c r="D28" s="1546"/>
      <c r="E28" s="1546"/>
      <c r="F28" s="1546"/>
      <c r="G28" s="1546"/>
      <c r="H28" s="1546"/>
      <c r="I28" s="1546"/>
      <c r="J28" s="1546"/>
      <c r="K28" s="1546"/>
      <c r="L28" s="1546"/>
      <c r="M28" s="1546"/>
      <c r="N28" s="1546"/>
      <c r="O28" s="1546"/>
      <c r="P28" s="1546"/>
      <c r="Q28" s="1546"/>
      <c r="R28" s="1546"/>
      <c r="S28" s="1546"/>
    </row>
    <row r="29" spans="1:19" s="5" customFormat="1" ht="15" customHeight="1" x14ac:dyDescent="0.2">
      <c r="A29" s="242">
        <v>48</v>
      </c>
      <c r="B29" s="242">
        <v>95</v>
      </c>
      <c r="C29" s="242">
        <v>143</v>
      </c>
      <c r="D29" s="242">
        <v>54</v>
      </c>
      <c r="E29" s="242">
        <f t="shared" ref="E29:S29" si="1">E71+E113+E154+E195+E236+E277+E318+E359+E400+E441+E482+E523+E564+E605+E646+E687</f>
        <v>223</v>
      </c>
      <c r="F29" s="242">
        <v>89</v>
      </c>
      <c r="G29" s="242">
        <v>90</v>
      </c>
      <c r="H29" s="242">
        <v>53</v>
      </c>
      <c r="I29" s="242">
        <v>0</v>
      </c>
      <c r="J29" s="242">
        <v>143</v>
      </c>
      <c r="K29" s="242">
        <f t="shared" si="1"/>
        <v>0</v>
      </c>
      <c r="L29" s="242">
        <f t="shared" si="1"/>
        <v>0</v>
      </c>
      <c r="M29" s="242">
        <f t="shared" si="1"/>
        <v>0</v>
      </c>
      <c r="N29" s="242">
        <f t="shared" si="1"/>
        <v>0</v>
      </c>
      <c r="O29" s="242">
        <v>140</v>
      </c>
      <c r="P29" s="242">
        <f t="shared" si="1"/>
        <v>0</v>
      </c>
      <c r="Q29" s="242">
        <v>3</v>
      </c>
      <c r="R29" s="242">
        <f t="shared" si="1"/>
        <v>0</v>
      </c>
      <c r="S29" s="242">
        <f t="shared" si="1"/>
        <v>0</v>
      </c>
    </row>
    <row r="30" spans="1:19" x14ac:dyDescent="0.25">
      <c r="A30" s="1546" t="s">
        <v>77</v>
      </c>
      <c r="B30" s="1546"/>
      <c r="C30" s="1546"/>
      <c r="D30" s="1546"/>
      <c r="E30" s="1546"/>
      <c r="F30" s="1546"/>
      <c r="G30" s="1546"/>
      <c r="H30" s="1546"/>
      <c r="I30" s="1546"/>
      <c r="J30" s="1546"/>
      <c r="K30" s="1546"/>
      <c r="L30" s="1546"/>
      <c r="M30" s="1546"/>
      <c r="N30" s="1546"/>
      <c r="O30" s="1546"/>
      <c r="P30" s="1546"/>
      <c r="Q30" s="1546"/>
      <c r="R30" s="1546"/>
      <c r="S30" s="1546"/>
    </row>
    <row r="31" spans="1:19" s="5" customFormat="1" ht="12.75" x14ac:dyDescent="0.2">
      <c r="A31" s="242">
        <v>180</v>
      </c>
      <c r="B31" s="242">
        <v>122</v>
      </c>
      <c r="C31" s="242">
        <v>305</v>
      </c>
      <c r="D31" s="242">
        <v>106</v>
      </c>
      <c r="E31" s="242">
        <v>196</v>
      </c>
      <c r="F31" s="242">
        <v>229</v>
      </c>
      <c r="G31" s="242">
        <v>72</v>
      </c>
      <c r="H31" s="242">
        <v>1</v>
      </c>
      <c r="I31" s="242">
        <v>302</v>
      </c>
      <c r="J31" s="242">
        <v>0</v>
      </c>
      <c r="K31" s="242">
        <v>0</v>
      </c>
      <c r="L31" s="242">
        <v>0</v>
      </c>
      <c r="M31" s="242">
        <v>0</v>
      </c>
      <c r="N31" s="242">
        <v>0</v>
      </c>
      <c r="O31" s="242">
        <v>302</v>
      </c>
      <c r="P31" s="242">
        <v>0</v>
      </c>
      <c r="Q31" s="242">
        <v>0</v>
      </c>
      <c r="R31" s="242">
        <v>0</v>
      </c>
      <c r="S31" s="242">
        <v>0</v>
      </c>
    </row>
    <row r="32" spans="1:19" x14ac:dyDescent="0.25">
      <c r="A32" s="1546" t="s">
        <v>78</v>
      </c>
      <c r="B32" s="1546"/>
      <c r="C32" s="1546"/>
      <c r="D32" s="1546"/>
      <c r="E32" s="1546"/>
      <c r="F32" s="1546"/>
      <c r="G32" s="1546"/>
      <c r="H32" s="1546"/>
      <c r="I32" s="1546"/>
      <c r="J32" s="1546"/>
      <c r="K32" s="1546"/>
      <c r="L32" s="1546"/>
      <c r="M32" s="1546"/>
      <c r="N32" s="1546"/>
      <c r="O32" s="1546"/>
      <c r="P32" s="1546"/>
      <c r="Q32" s="1546"/>
      <c r="R32" s="1546"/>
      <c r="S32" s="1546"/>
    </row>
    <row r="33" spans="1:19" s="5" customFormat="1" ht="12.75" x14ac:dyDescent="0.2">
      <c r="A33" s="242">
        <v>75</v>
      </c>
      <c r="B33" s="242">
        <v>84</v>
      </c>
      <c r="C33" s="242">
        <v>159</v>
      </c>
      <c r="D33" s="242">
        <v>41</v>
      </c>
      <c r="E33" s="242">
        <v>118</v>
      </c>
      <c r="F33" s="242">
        <v>132</v>
      </c>
      <c r="G33" s="242">
        <v>61</v>
      </c>
      <c r="H33" s="242">
        <v>0</v>
      </c>
      <c r="I33" s="242">
        <v>159</v>
      </c>
      <c r="J33" s="242">
        <v>0</v>
      </c>
      <c r="K33" s="242">
        <v>0</v>
      </c>
      <c r="L33" s="242">
        <v>0</v>
      </c>
      <c r="M33" s="242">
        <v>0</v>
      </c>
      <c r="N33" s="242">
        <v>0</v>
      </c>
      <c r="O33" s="242">
        <v>157</v>
      </c>
      <c r="P33" s="242">
        <v>0</v>
      </c>
      <c r="Q33" s="242">
        <v>2</v>
      </c>
      <c r="R33" s="242">
        <v>0</v>
      </c>
      <c r="S33" s="242">
        <v>0</v>
      </c>
    </row>
    <row r="34" spans="1:19" x14ac:dyDescent="0.25">
      <c r="A34" s="1546" t="s">
        <v>79</v>
      </c>
      <c r="B34" s="1546"/>
      <c r="C34" s="1546"/>
      <c r="D34" s="1546"/>
      <c r="E34" s="1546"/>
      <c r="F34" s="1546"/>
      <c r="G34" s="1546"/>
      <c r="H34" s="1546"/>
      <c r="I34" s="1546"/>
      <c r="J34" s="1546"/>
      <c r="K34" s="1546"/>
      <c r="L34" s="1546"/>
      <c r="M34" s="1546"/>
      <c r="N34" s="1546"/>
      <c r="O34" s="1546"/>
      <c r="P34" s="1546"/>
      <c r="Q34" s="1546"/>
      <c r="R34" s="1546"/>
      <c r="S34" s="1546"/>
    </row>
    <row r="35" spans="1:19" x14ac:dyDescent="0.25">
      <c r="A35" s="242">
        <v>107</v>
      </c>
      <c r="B35" s="242">
        <v>143</v>
      </c>
      <c r="C35" s="242">
        <v>250</v>
      </c>
      <c r="D35" s="242">
        <v>74</v>
      </c>
      <c r="E35" s="242">
        <v>174</v>
      </c>
      <c r="F35" s="242">
        <v>195</v>
      </c>
      <c r="G35" s="242">
        <v>55</v>
      </c>
      <c r="H35" s="242">
        <v>0</v>
      </c>
      <c r="I35" s="242">
        <v>250</v>
      </c>
      <c r="J35" s="242">
        <v>0</v>
      </c>
      <c r="K35" s="242">
        <v>0</v>
      </c>
      <c r="L35" s="242">
        <v>0</v>
      </c>
      <c r="M35" s="242">
        <v>0</v>
      </c>
      <c r="N35" s="242">
        <v>0</v>
      </c>
      <c r="O35" s="242">
        <v>248</v>
      </c>
      <c r="P35" s="242">
        <v>2</v>
      </c>
      <c r="Q35" s="242">
        <v>0</v>
      </c>
      <c r="R35" s="242">
        <v>0</v>
      </c>
      <c r="S35" s="242">
        <v>0</v>
      </c>
    </row>
    <row r="36" spans="1:19" x14ac:dyDescent="0.25">
      <c r="A36" s="1546" t="s">
        <v>80</v>
      </c>
      <c r="B36" s="1546"/>
      <c r="C36" s="1546"/>
      <c r="D36" s="1546"/>
      <c r="E36" s="1546"/>
      <c r="F36" s="1546"/>
      <c r="G36" s="1546"/>
      <c r="H36" s="1546"/>
      <c r="I36" s="1546"/>
      <c r="J36" s="1546"/>
      <c r="K36" s="1546"/>
      <c r="L36" s="1546"/>
      <c r="M36" s="1546"/>
      <c r="N36" s="1546"/>
      <c r="O36" s="1546"/>
      <c r="P36" s="1546"/>
      <c r="Q36" s="1546"/>
      <c r="R36" s="1546"/>
      <c r="S36" s="1546"/>
    </row>
    <row r="37" spans="1:19" s="5" customFormat="1" ht="12.75" x14ac:dyDescent="0.2">
      <c r="A37" s="242">
        <v>106</v>
      </c>
      <c r="B37" s="242">
        <v>61</v>
      </c>
      <c r="C37" s="242">
        <v>167</v>
      </c>
      <c r="D37" s="242">
        <v>62</v>
      </c>
      <c r="E37" s="242">
        <v>105</v>
      </c>
      <c r="F37" s="242">
        <v>109</v>
      </c>
      <c r="G37" s="242">
        <v>58</v>
      </c>
      <c r="H37" s="242">
        <v>0</v>
      </c>
      <c r="I37" s="242">
        <v>167</v>
      </c>
      <c r="J37" s="242">
        <v>0</v>
      </c>
      <c r="K37" s="242">
        <v>0</v>
      </c>
      <c r="L37" s="242">
        <v>0</v>
      </c>
      <c r="M37" s="242">
        <v>0</v>
      </c>
      <c r="N37" s="242">
        <v>0</v>
      </c>
      <c r="O37" s="242">
        <v>165</v>
      </c>
      <c r="P37" s="242">
        <v>0</v>
      </c>
      <c r="Q37" s="242">
        <v>2</v>
      </c>
      <c r="R37" s="242">
        <v>0</v>
      </c>
      <c r="S37" s="242">
        <v>0</v>
      </c>
    </row>
    <row r="38" spans="1:19" x14ac:dyDescent="0.25">
      <c r="A38" s="1554" t="s">
        <v>2448</v>
      </c>
      <c r="B38" s="1554"/>
      <c r="C38" s="1554"/>
      <c r="D38" s="1554"/>
      <c r="E38" s="1554"/>
      <c r="F38" s="1554"/>
      <c r="G38" s="1554"/>
      <c r="H38" s="1554"/>
      <c r="I38" s="1554"/>
      <c r="J38" s="1554"/>
      <c r="K38" s="1554"/>
      <c r="L38" s="1554"/>
      <c r="M38" s="1554"/>
      <c r="N38" s="1554"/>
      <c r="O38" s="1554"/>
      <c r="P38" s="1554"/>
      <c r="Q38" s="1554"/>
      <c r="R38" s="1554"/>
      <c r="S38" s="1554"/>
    </row>
    <row r="39" spans="1:19" x14ac:dyDescent="0.25">
      <c r="A39" s="325">
        <f>A15+A17+A19+A21+A23+A25+A27+A29+A31+A33+A35+A37</f>
        <v>1490</v>
      </c>
      <c r="B39" s="325">
        <f t="shared" ref="B39:S39" si="2">B15+B17+B19+B21+B23+B25+B27+B29+B31+B33+B35+B37</f>
        <v>1111</v>
      </c>
      <c r="C39" s="325">
        <f t="shared" si="2"/>
        <v>2421</v>
      </c>
      <c r="D39" s="325">
        <f t="shared" si="2"/>
        <v>822</v>
      </c>
      <c r="E39" s="325">
        <f t="shared" si="2"/>
        <v>1734</v>
      </c>
      <c r="F39" s="325">
        <f t="shared" si="2"/>
        <v>1629</v>
      </c>
      <c r="G39" s="325">
        <f t="shared" si="2"/>
        <v>858</v>
      </c>
      <c r="H39" s="325">
        <f t="shared" si="2"/>
        <v>60</v>
      </c>
      <c r="I39" s="325">
        <f t="shared" si="2"/>
        <v>2281</v>
      </c>
      <c r="J39" s="325">
        <f t="shared" si="2"/>
        <v>153</v>
      </c>
      <c r="K39" s="325">
        <v>0</v>
      </c>
      <c r="L39" s="325">
        <f t="shared" si="2"/>
        <v>0</v>
      </c>
      <c r="M39" s="325">
        <f t="shared" si="2"/>
        <v>0</v>
      </c>
      <c r="N39" s="325">
        <f t="shared" si="2"/>
        <v>0</v>
      </c>
      <c r="O39" s="325">
        <f t="shared" si="2"/>
        <v>2397</v>
      </c>
      <c r="P39" s="325">
        <f t="shared" si="2"/>
        <v>11</v>
      </c>
      <c r="Q39" s="325">
        <f t="shared" si="2"/>
        <v>16</v>
      </c>
      <c r="R39" s="325">
        <f t="shared" si="2"/>
        <v>0</v>
      </c>
      <c r="S39" s="325">
        <f t="shared" si="2"/>
        <v>0</v>
      </c>
    </row>
    <row r="40" spans="1:19" x14ac:dyDescent="0.25">
      <c r="A40" s="244"/>
      <c r="B40" s="244"/>
      <c r="C40" s="244"/>
      <c r="D40" s="244"/>
      <c r="E40" s="244"/>
      <c r="F40" s="244"/>
      <c r="G40" s="244"/>
      <c r="H40" s="244"/>
      <c r="I40" s="244"/>
      <c r="J40" s="244"/>
      <c r="K40" s="244"/>
      <c r="L40" s="244"/>
      <c r="M40" s="244"/>
      <c r="N40" s="244"/>
      <c r="O40" s="244"/>
      <c r="P40" s="244"/>
      <c r="Q40" s="244"/>
      <c r="R40" s="244"/>
      <c r="S40" s="244"/>
    </row>
    <row r="41" spans="1:19" ht="21.75" customHeight="1" x14ac:dyDescent="0.25">
      <c r="A41" s="1555" t="s">
        <v>3002</v>
      </c>
      <c r="B41" s="1556"/>
      <c r="C41" s="1556"/>
      <c r="D41" s="1556"/>
      <c r="E41" s="1556"/>
      <c r="F41" s="1556"/>
      <c r="G41" s="1556"/>
      <c r="H41" s="1556"/>
      <c r="I41" s="1556"/>
      <c r="J41" s="1556"/>
      <c r="K41" s="1556"/>
      <c r="L41" s="1556"/>
      <c r="M41" s="1556"/>
      <c r="N41" s="1556"/>
      <c r="O41" s="1556"/>
      <c r="P41" s="1556"/>
      <c r="Q41" s="1556"/>
      <c r="R41" s="1556"/>
      <c r="S41" s="1557"/>
    </row>
    <row r="42" spans="1:19" x14ac:dyDescent="0.25">
      <c r="A42" s="1558" t="s">
        <v>173</v>
      </c>
      <c r="B42" s="1558"/>
      <c r="C42" s="1558"/>
      <c r="D42" s="1558"/>
      <c r="E42" s="1558"/>
      <c r="F42" s="1558"/>
      <c r="G42" s="1558"/>
      <c r="H42" s="1558"/>
      <c r="I42" s="1558"/>
      <c r="J42" s="1558"/>
      <c r="K42" s="1558"/>
      <c r="L42" s="1558"/>
      <c r="M42" s="1558"/>
      <c r="N42" s="1558"/>
      <c r="O42" s="1558"/>
      <c r="P42" s="1558"/>
      <c r="Q42" s="1558"/>
      <c r="R42" s="1558"/>
      <c r="S42" s="1558"/>
    </row>
    <row r="43" spans="1:19" x14ac:dyDescent="0.25">
      <c r="A43" s="1552" t="s">
        <v>83</v>
      </c>
      <c r="B43" s="1552"/>
      <c r="C43" s="1552"/>
      <c r="D43" s="1552"/>
      <c r="E43" s="1552"/>
      <c r="F43" s="1552"/>
      <c r="G43" s="1552"/>
      <c r="H43" s="1552"/>
      <c r="I43" s="1552"/>
      <c r="J43" s="1552"/>
      <c r="K43" s="1552"/>
      <c r="L43" s="1552"/>
      <c r="M43" s="1552"/>
      <c r="N43" s="1552"/>
      <c r="O43" s="1552"/>
      <c r="P43" s="1552"/>
      <c r="Q43" s="1552"/>
      <c r="R43" s="1552"/>
      <c r="S43" s="1552"/>
    </row>
    <row r="44" spans="1:19" x14ac:dyDescent="0.25">
      <c r="A44" s="1552" t="s">
        <v>2449</v>
      </c>
      <c r="B44" s="1552"/>
      <c r="C44" s="1552"/>
      <c r="D44" s="1552"/>
      <c r="E44" s="1552"/>
      <c r="F44" s="1552"/>
      <c r="G44" s="1552"/>
      <c r="H44" s="1552"/>
      <c r="I44" s="1552"/>
      <c r="J44" s="1552"/>
      <c r="K44" s="1552"/>
      <c r="L44" s="1552"/>
      <c r="M44" s="1552"/>
      <c r="N44" s="1552"/>
      <c r="O44" s="1552"/>
      <c r="P44" s="1552"/>
      <c r="Q44" s="1552"/>
      <c r="R44" s="1552"/>
      <c r="S44" s="1552"/>
    </row>
    <row r="45" spans="1:19" x14ac:dyDescent="0.25">
      <c r="A45" s="1552" t="s">
        <v>2450</v>
      </c>
      <c r="B45" s="1552"/>
      <c r="C45" s="1552"/>
      <c r="D45" s="1552"/>
      <c r="E45" s="1552"/>
      <c r="F45" s="1552"/>
      <c r="G45" s="1552"/>
      <c r="H45" s="1552"/>
      <c r="I45" s="1552"/>
      <c r="J45" s="1552"/>
      <c r="K45" s="1552"/>
      <c r="L45" s="1552"/>
      <c r="M45" s="1552"/>
      <c r="N45" s="1552"/>
      <c r="O45" s="1552"/>
      <c r="P45" s="1552"/>
      <c r="Q45" s="1552"/>
      <c r="R45" s="1552"/>
      <c r="S45" s="1552"/>
    </row>
    <row r="46" spans="1:19" x14ac:dyDescent="0.25">
      <c r="A46" s="1552" t="s">
        <v>2451</v>
      </c>
      <c r="B46" s="1552"/>
      <c r="C46" s="1552"/>
      <c r="D46" s="1552"/>
      <c r="E46" s="1552"/>
      <c r="F46" s="1552"/>
      <c r="G46" s="1552"/>
      <c r="H46" s="1552"/>
      <c r="I46" s="1552"/>
      <c r="J46" s="1552"/>
      <c r="K46" s="1552"/>
      <c r="L46" s="1552"/>
      <c r="M46" s="1552"/>
      <c r="N46" s="1552"/>
      <c r="O46" s="1552"/>
      <c r="P46" s="1552"/>
      <c r="Q46" s="1552"/>
      <c r="R46" s="1552"/>
      <c r="S46" s="1552"/>
    </row>
    <row r="47" spans="1:19" x14ac:dyDescent="0.25">
      <c r="A47" s="1552" t="s">
        <v>2452</v>
      </c>
      <c r="B47" s="1552"/>
      <c r="C47" s="1552"/>
      <c r="D47" s="1552"/>
      <c r="E47" s="1552"/>
      <c r="F47" s="1552"/>
      <c r="G47" s="1552"/>
      <c r="H47" s="1552"/>
      <c r="I47" s="1552"/>
      <c r="J47" s="1552"/>
      <c r="K47" s="1552"/>
      <c r="L47" s="1552"/>
      <c r="M47" s="1552"/>
      <c r="N47" s="1552"/>
      <c r="O47" s="1552"/>
      <c r="P47" s="1552"/>
      <c r="Q47" s="1552"/>
      <c r="R47" s="1552"/>
      <c r="S47" s="1552"/>
    </row>
    <row r="48" spans="1:19" x14ac:dyDescent="0.25">
      <c r="A48" s="1552" t="s">
        <v>2445</v>
      </c>
      <c r="B48" s="1552"/>
      <c r="C48" s="1552"/>
      <c r="D48" s="1552"/>
      <c r="E48" s="1552"/>
      <c r="F48" s="1552"/>
      <c r="G48" s="1552"/>
      <c r="H48" s="1552"/>
      <c r="I48" s="1552"/>
      <c r="J48" s="1552"/>
      <c r="K48" s="1552"/>
      <c r="L48" s="1552"/>
      <c r="M48" s="1552"/>
      <c r="N48" s="1552"/>
      <c r="O48" s="1552"/>
      <c r="P48" s="1552"/>
      <c r="Q48" s="1552"/>
      <c r="R48" s="1552"/>
      <c r="S48" s="1552"/>
    </row>
    <row r="49" spans="1:19" x14ac:dyDescent="0.25">
      <c r="A49" s="1552" t="s">
        <v>2446</v>
      </c>
      <c r="B49" s="1552"/>
      <c r="C49" s="1552"/>
      <c r="D49" s="1552"/>
      <c r="E49" s="1552"/>
      <c r="F49" s="1552"/>
      <c r="G49" s="1552"/>
      <c r="H49" s="1552"/>
      <c r="I49" s="1552"/>
      <c r="J49" s="1552"/>
      <c r="K49" s="1552"/>
      <c r="L49" s="1552"/>
      <c r="M49" s="1552"/>
      <c r="N49" s="1552"/>
      <c r="O49" s="1552"/>
      <c r="P49" s="1552"/>
      <c r="Q49" s="1552"/>
      <c r="R49" s="1552"/>
      <c r="S49" s="1552"/>
    </row>
    <row r="50" spans="1:19" x14ac:dyDescent="0.25">
      <c r="A50" s="1553" t="s">
        <v>2453</v>
      </c>
      <c r="B50" s="1553"/>
      <c r="C50" s="1553"/>
      <c r="D50" s="1553"/>
      <c r="E50" s="1553"/>
      <c r="F50" s="1553"/>
      <c r="G50" s="1553"/>
      <c r="H50" s="1553"/>
      <c r="I50" s="1553"/>
      <c r="J50" s="1553"/>
      <c r="K50" s="1553"/>
      <c r="L50" s="1553"/>
      <c r="M50" s="1553"/>
      <c r="N50" s="1553"/>
      <c r="O50" s="1553"/>
      <c r="P50" s="1553"/>
      <c r="Q50" s="1553"/>
      <c r="R50" s="1553"/>
      <c r="S50" s="1553"/>
    </row>
    <row r="51" spans="1:19" ht="39.75" customHeight="1" x14ac:dyDescent="0.25">
      <c r="A51" s="1549" t="s">
        <v>41</v>
      </c>
      <c r="B51" s="1549"/>
      <c r="C51" s="1549"/>
      <c r="D51" s="1549" t="s">
        <v>42</v>
      </c>
      <c r="E51" s="1549"/>
      <c r="F51" s="1549" t="s">
        <v>43</v>
      </c>
      <c r="G51" s="1549"/>
      <c r="H51" s="1549"/>
      <c r="I51" s="1549" t="s">
        <v>44</v>
      </c>
      <c r="J51" s="1549"/>
      <c r="K51" s="1548" t="s">
        <v>45</v>
      </c>
      <c r="L51" s="1548"/>
      <c r="M51" s="1548"/>
      <c r="N51" s="1548"/>
      <c r="O51" s="1551" t="s">
        <v>46</v>
      </c>
      <c r="P51" s="1551"/>
      <c r="Q51" s="1551"/>
      <c r="R51" s="1549" t="s">
        <v>47</v>
      </c>
      <c r="S51" s="1549"/>
    </row>
    <row r="52" spans="1:19" ht="25.5" customHeight="1" x14ac:dyDescent="0.25">
      <c r="A52" s="1548" t="s">
        <v>48</v>
      </c>
      <c r="B52" s="1548" t="s">
        <v>49</v>
      </c>
      <c r="C52" s="1550" t="s">
        <v>50</v>
      </c>
      <c r="D52" s="1548" t="s">
        <v>51</v>
      </c>
      <c r="E52" s="1548" t="s">
        <v>52</v>
      </c>
      <c r="F52" s="1548" t="s">
        <v>53</v>
      </c>
      <c r="G52" s="1548"/>
      <c r="H52" s="1548"/>
      <c r="I52" s="1548" t="s">
        <v>54</v>
      </c>
      <c r="J52" s="1548" t="s">
        <v>55</v>
      </c>
      <c r="K52" s="1548" t="s">
        <v>56</v>
      </c>
      <c r="L52" s="1548"/>
      <c r="M52" s="1548" t="s">
        <v>57</v>
      </c>
      <c r="N52" s="1548"/>
      <c r="O52" s="1548" t="s">
        <v>58</v>
      </c>
      <c r="P52" s="1548" t="s">
        <v>59</v>
      </c>
      <c r="Q52" s="1548" t="s">
        <v>60</v>
      </c>
      <c r="R52" s="1548" t="s">
        <v>61</v>
      </c>
      <c r="S52" s="1548" t="s">
        <v>62</v>
      </c>
    </row>
    <row r="53" spans="1:19" ht="63.75" customHeight="1" x14ac:dyDescent="0.25">
      <c r="A53" s="1548"/>
      <c r="B53" s="1548"/>
      <c r="C53" s="1550"/>
      <c r="D53" s="1548"/>
      <c r="E53" s="1548"/>
      <c r="F53" s="240" t="s">
        <v>63</v>
      </c>
      <c r="G53" s="240" t="s">
        <v>64</v>
      </c>
      <c r="H53" s="240" t="s">
        <v>65</v>
      </c>
      <c r="I53" s="1548"/>
      <c r="J53" s="1548"/>
      <c r="K53" s="241" t="s">
        <v>66</v>
      </c>
      <c r="L53" s="241" t="s">
        <v>67</v>
      </c>
      <c r="M53" s="241" t="s">
        <v>68</v>
      </c>
      <c r="N53" s="241" t="s">
        <v>67</v>
      </c>
      <c r="O53" s="1548"/>
      <c r="P53" s="1548"/>
      <c r="Q53" s="1548"/>
      <c r="R53" s="1548"/>
      <c r="S53" s="1548"/>
    </row>
    <row r="54" spans="1:19" x14ac:dyDescent="0.25">
      <c r="A54" s="1546" t="s">
        <v>69</v>
      </c>
      <c r="B54" s="1546"/>
      <c r="C54" s="1546"/>
      <c r="D54" s="1546"/>
      <c r="E54" s="1546"/>
      <c r="F54" s="1546"/>
      <c r="G54" s="1546"/>
      <c r="H54" s="1546"/>
      <c r="I54" s="1546"/>
      <c r="J54" s="1546"/>
      <c r="K54" s="1546"/>
      <c r="L54" s="1546"/>
      <c r="M54" s="1546"/>
      <c r="N54" s="1546"/>
      <c r="O54" s="1546"/>
      <c r="P54" s="1546"/>
      <c r="Q54" s="1546"/>
      <c r="R54" s="1546"/>
      <c r="S54" s="1546"/>
    </row>
    <row r="55" spans="1:19" x14ac:dyDescent="0.25">
      <c r="A55" s="245">
        <v>5</v>
      </c>
      <c r="B55" s="245">
        <v>4</v>
      </c>
      <c r="C55" s="245">
        <v>9</v>
      </c>
      <c r="D55" s="245">
        <v>2</v>
      </c>
      <c r="E55" s="245">
        <v>7</v>
      </c>
      <c r="F55" s="245">
        <v>3</v>
      </c>
      <c r="G55" s="245">
        <v>6</v>
      </c>
      <c r="H55" s="245">
        <v>0</v>
      </c>
      <c r="I55" s="245">
        <v>9</v>
      </c>
      <c r="J55" s="245">
        <v>0</v>
      </c>
      <c r="K55" s="245">
        <v>0</v>
      </c>
      <c r="L55" s="245">
        <v>0</v>
      </c>
      <c r="M55" s="245">
        <v>0</v>
      </c>
      <c r="N55" s="245">
        <v>0</v>
      </c>
      <c r="O55" s="245">
        <v>3</v>
      </c>
      <c r="P55" s="245">
        <v>4</v>
      </c>
      <c r="Q55" s="245">
        <v>2</v>
      </c>
      <c r="R55" s="245">
        <v>0</v>
      </c>
      <c r="S55" s="245">
        <v>0</v>
      </c>
    </row>
    <row r="56" spans="1:19" x14ac:dyDescent="0.25">
      <c r="A56" s="1546" t="s">
        <v>70</v>
      </c>
      <c r="B56" s="1546"/>
      <c r="C56" s="1546"/>
      <c r="D56" s="1546"/>
      <c r="E56" s="1546"/>
      <c r="F56" s="1546"/>
      <c r="G56" s="1546"/>
      <c r="H56" s="1546"/>
      <c r="I56" s="1546"/>
      <c r="J56" s="1546"/>
      <c r="K56" s="1546"/>
      <c r="L56" s="1546"/>
      <c r="M56" s="1546"/>
      <c r="N56" s="1546"/>
      <c r="O56" s="1546"/>
      <c r="P56" s="1546"/>
      <c r="Q56" s="1546"/>
      <c r="R56" s="1546"/>
      <c r="S56" s="1546"/>
    </row>
    <row r="57" spans="1:19" s="397" customFormat="1" ht="12" x14ac:dyDescent="0.2">
      <c r="A57" s="396">
        <v>2</v>
      </c>
      <c r="B57" s="396">
        <v>0</v>
      </c>
      <c r="C57" s="396">
        <v>2</v>
      </c>
      <c r="D57" s="396">
        <v>0</v>
      </c>
      <c r="E57" s="396">
        <v>2</v>
      </c>
      <c r="F57" s="396">
        <v>1</v>
      </c>
      <c r="G57" s="396">
        <v>1</v>
      </c>
      <c r="H57" s="396">
        <v>0</v>
      </c>
      <c r="I57" s="396">
        <v>2</v>
      </c>
      <c r="J57" s="396">
        <v>0</v>
      </c>
      <c r="K57" s="396">
        <v>0</v>
      </c>
      <c r="L57" s="396">
        <v>0</v>
      </c>
      <c r="M57" s="396">
        <v>0</v>
      </c>
      <c r="N57" s="396">
        <v>0</v>
      </c>
      <c r="O57" s="396">
        <v>0</v>
      </c>
      <c r="P57" s="396">
        <v>1</v>
      </c>
      <c r="Q57" s="396">
        <v>1</v>
      </c>
      <c r="R57" s="396">
        <v>0</v>
      </c>
      <c r="S57" s="396">
        <v>0</v>
      </c>
    </row>
    <row r="58" spans="1:19" x14ac:dyDescent="0.25">
      <c r="A58" s="1546" t="s">
        <v>71</v>
      </c>
      <c r="B58" s="1546"/>
      <c r="C58" s="1546"/>
      <c r="D58" s="1546"/>
      <c r="E58" s="1546"/>
      <c r="F58" s="1546"/>
      <c r="G58" s="1546"/>
      <c r="H58" s="1546"/>
      <c r="I58" s="1546"/>
      <c r="J58" s="1546"/>
      <c r="K58" s="1546"/>
      <c r="L58" s="1546"/>
      <c r="M58" s="1546"/>
      <c r="N58" s="1546"/>
      <c r="O58" s="1546"/>
      <c r="P58" s="1546"/>
      <c r="Q58" s="1546"/>
      <c r="R58" s="1546"/>
      <c r="S58" s="1546"/>
    </row>
    <row r="59" spans="1:19" s="5" customFormat="1" ht="12.75"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5">
      <c r="A60" s="1546" t="s">
        <v>72</v>
      </c>
      <c r="B60" s="1546"/>
      <c r="C60" s="1546"/>
      <c r="D60" s="1546"/>
      <c r="E60" s="1546"/>
      <c r="F60" s="1546"/>
      <c r="G60" s="1546"/>
      <c r="H60" s="1546"/>
      <c r="I60" s="1546"/>
      <c r="J60" s="1546"/>
      <c r="K60" s="1546"/>
      <c r="L60" s="1546"/>
      <c r="M60" s="1546"/>
      <c r="N60" s="1546"/>
      <c r="O60" s="1546"/>
      <c r="P60" s="1546"/>
      <c r="Q60" s="1546"/>
      <c r="R60" s="1546"/>
      <c r="S60" s="1546"/>
    </row>
    <row r="61" spans="1:19" s="5" customFormat="1" ht="12.75"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5">
      <c r="A62" s="1547" t="s">
        <v>73</v>
      </c>
      <c r="B62" s="1547"/>
      <c r="C62" s="1547"/>
      <c r="D62" s="1547"/>
      <c r="E62" s="1547"/>
      <c r="F62" s="1547"/>
      <c r="G62" s="1547"/>
      <c r="H62" s="1547"/>
      <c r="I62" s="1547"/>
      <c r="J62" s="1547"/>
      <c r="K62" s="1547"/>
      <c r="L62" s="1547"/>
      <c r="M62" s="1547"/>
      <c r="N62" s="1547"/>
      <c r="O62" s="1547"/>
      <c r="P62" s="1547"/>
      <c r="Q62" s="1547"/>
      <c r="R62" s="1547"/>
      <c r="S62" s="1547"/>
    </row>
    <row r="63" spans="1:19" s="5" customFormat="1" ht="12.75" x14ac:dyDescent="0.2">
      <c r="A63" s="246">
        <v>7</v>
      </c>
      <c r="B63" s="246">
        <v>1</v>
      </c>
      <c r="C63" s="246">
        <v>8</v>
      </c>
      <c r="D63" s="246">
        <v>4</v>
      </c>
      <c r="E63" s="246">
        <v>4</v>
      </c>
      <c r="F63" s="246">
        <v>0</v>
      </c>
      <c r="G63" s="246">
        <v>8</v>
      </c>
      <c r="H63" s="246">
        <v>0</v>
      </c>
      <c r="I63" s="246">
        <v>8</v>
      </c>
      <c r="J63" s="246">
        <v>0</v>
      </c>
      <c r="K63" s="246">
        <v>0</v>
      </c>
      <c r="L63" s="246">
        <v>0</v>
      </c>
      <c r="M63" s="246">
        <v>0</v>
      </c>
      <c r="N63" s="246">
        <v>0</v>
      </c>
      <c r="O63" s="246">
        <v>5</v>
      </c>
      <c r="P63" s="246">
        <v>3</v>
      </c>
      <c r="Q63" s="246">
        <v>0</v>
      </c>
      <c r="R63" s="246">
        <v>0</v>
      </c>
      <c r="S63" s="246">
        <v>0</v>
      </c>
    </row>
    <row r="64" spans="1:19" x14ac:dyDescent="0.25">
      <c r="A64" s="1546" t="s">
        <v>74</v>
      </c>
      <c r="B64" s="1546"/>
      <c r="C64" s="1546"/>
      <c r="D64" s="1546"/>
      <c r="E64" s="1546"/>
      <c r="F64" s="1546"/>
      <c r="G64" s="1546"/>
      <c r="H64" s="1546"/>
      <c r="I64" s="1546"/>
      <c r="J64" s="1546"/>
      <c r="K64" s="1546"/>
      <c r="L64" s="1546"/>
      <c r="M64" s="1546"/>
      <c r="N64" s="1546"/>
      <c r="O64" s="1546"/>
      <c r="P64" s="1546"/>
      <c r="Q64" s="1546"/>
      <c r="R64" s="1546"/>
      <c r="S64" s="1546"/>
    </row>
    <row r="65" spans="1:19" s="5" customFormat="1" ht="12.75"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5">
      <c r="A66" s="1546" t="s">
        <v>75</v>
      </c>
      <c r="B66" s="1546"/>
      <c r="C66" s="1546"/>
      <c r="D66" s="1546"/>
      <c r="E66" s="1546"/>
      <c r="F66" s="1546"/>
      <c r="G66" s="1546"/>
      <c r="H66" s="1546"/>
      <c r="I66" s="1546"/>
      <c r="J66" s="1546"/>
      <c r="K66" s="1546"/>
      <c r="L66" s="1546"/>
      <c r="M66" s="1546"/>
      <c r="N66" s="1546"/>
      <c r="O66" s="1546"/>
      <c r="P66" s="1546"/>
      <c r="Q66" s="1546"/>
      <c r="R66" s="1546"/>
      <c r="S66" s="1546"/>
    </row>
    <row r="67" spans="1:19" s="685" customFormat="1" ht="12.75" x14ac:dyDescent="0.2">
      <c r="A67" s="246">
        <v>6</v>
      </c>
      <c r="B67" s="246">
        <v>2</v>
      </c>
      <c r="C67" s="246">
        <v>8</v>
      </c>
      <c r="D67" s="246">
        <v>3</v>
      </c>
      <c r="E67" s="246">
        <v>5</v>
      </c>
      <c r="F67" s="246">
        <v>0</v>
      </c>
      <c r="G67" s="246">
        <v>8</v>
      </c>
      <c r="H67" s="246">
        <v>0</v>
      </c>
      <c r="I67" s="246">
        <v>8</v>
      </c>
      <c r="J67" s="246">
        <v>0</v>
      </c>
      <c r="K67" s="246">
        <v>0</v>
      </c>
      <c r="L67" s="246">
        <v>0</v>
      </c>
      <c r="M67" s="246">
        <v>0</v>
      </c>
      <c r="N67" s="246">
        <v>0</v>
      </c>
      <c r="O67" s="246">
        <v>1</v>
      </c>
      <c r="P67" s="246">
        <v>1</v>
      </c>
      <c r="Q67" s="246">
        <v>6</v>
      </c>
      <c r="R67" s="246">
        <v>0</v>
      </c>
      <c r="S67" s="246">
        <v>0</v>
      </c>
    </row>
    <row r="68" spans="1:19" x14ac:dyDescent="0.25">
      <c r="A68" s="1546" t="s">
        <v>76</v>
      </c>
      <c r="B68" s="1546"/>
      <c r="C68" s="1546"/>
      <c r="D68" s="1546"/>
      <c r="E68" s="1546"/>
      <c r="F68" s="1546"/>
      <c r="G68" s="1546"/>
      <c r="H68" s="1546"/>
      <c r="I68" s="1546"/>
      <c r="J68" s="1546"/>
      <c r="K68" s="1546"/>
      <c r="L68" s="1546"/>
      <c r="M68" s="1546"/>
      <c r="N68" s="1546"/>
      <c r="O68" s="1546"/>
      <c r="P68" s="1546"/>
      <c r="Q68" s="1546"/>
      <c r="R68" s="1546"/>
      <c r="S68" s="1546"/>
    </row>
    <row r="69" spans="1:19" s="5" customFormat="1" ht="12.75" x14ac:dyDescent="0.2">
      <c r="A69" s="708">
        <v>3</v>
      </c>
      <c r="B69" s="708">
        <v>0</v>
      </c>
      <c r="C69" s="708">
        <v>3</v>
      </c>
      <c r="D69" s="708">
        <v>0</v>
      </c>
      <c r="E69" s="246">
        <v>3</v>
      </c>
      <c r="F69" s="246">
        <v>0</v>
      </c>
      <c r="G69" s="246">
        <v>3</v>
      </c>
      <c r="H69" s="246">
        <v>0</v>
      </c>
      <c r="I69" s="246">
        <v>3</v>
      </c>
      <c r="J69" s="246">
        <v>0</v>
      </c>
      <c r="K69" s="246">
        <v>0</v>
      </c>
      <c r="L69" s="246">
        <v>0</v>
      </c>
      <c r="M69" s="246">
        <v>0</v>
      </c>
      <c r="N69" s="246">
        <v>0</v>
      </c>
      <c r="O69" s="246">
        <v>0</v>
      </c>
      <c r="P69" s="246">
        <v>0</v>
      </c>
      <c r="Q69" s="246">
        <v>3</v>
      </c>
      <c r="R69" s="246">
        <v>0</v>
      </c>
      <c r="S69" s="246">
        <v>0</v>
      </c>
    </row>
    <row r="70" spans="1:19" x14ac:dyDescent="0.25">
      <c r="A70" s="1546" t="s">
        <v>77</v>
      </c>
      <c r="B70" s="1546"/>
      <c r="C70" s="1546"/>
      <c r="D70" s="1546"/>
      <c r="E70" s="1546"/>
      <c r="F70" s="1546"/>
      <c r="G70" s="1546"/>
      <c r="H70" s="1546"/>
      <c r="I70" s="1546"/>
      <c r="J70" s="1546"/>
      <c r="K70" s="1546"/>
      <c r="L70" s="1546"/>
      <c r="M70" s="1546"/>
      <c r="N70" s="1546"/>
      <c r="O70" s="1546"/>
      <c r="P70" s="1546"/>
      <c r="Q70" s="1546"/>
      <c r="R70" s="1546"/>
      <c r="S70" s="1546"/>
    </row>
    <row r="71" spans="1:19" s="5" customFormat="1" ht="12.75"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5">
      <c r="A72" s="1546" t="s">
        <v>78</v>
      </c>
      <c r="B72" s="1546"/>
      <c r="C72" s="1546"/>
      <c r="D72" s="1546"/>
      <c r="E72" s="1546"/>
      <c r="F72" s="1546"/>
      <c r="G72" s="1546"/>
      <c r="H72" s="1546"/>
      <c r="I72" s="1546"/>
      <c r="J72" s="1546"/>
      <c r="K72" s="1546"/>
      <c r="L72" s="1546"/>
      <c r="M72" s="1546"/>
      <c r="N72" s="1546"/>
      <c r="O72" s="1546"/>
      <c r="P72" s="1546"/>
      <c r="Q72" s="1546"/>
      <c r="R72" s="1546"/>
      <c r="S72" s="1546"/>
    </row>
    <row r="73" spans="1:19" s="201" customFormat="1" ht="12.75" x14ac:dyDescent="0.2">
      <c r="A73" s="245">
        <v>4</v>
      </c>
      <c r="B73" s="245">
        <v>0</v>
      </c>
      <c r="C73" s="245">
        <v>4</v>
      </c>
      <c r="D73" s="245">
        <v>1</v>
      </c>
      <c r="E73" s="245">
        <v>3</v>
      </c>
      <c r="F73" s="245">
        <v>0</v>
      </c>
      <c r="G73" s="245">
        <v>4</v>
      </c>
      <c r="H73" s="245">
        <v>0</v>
      </c>
      <c r="I73" s="245">
        <v>4</v>
      </c>
      <c r="J73" s="245">
        <v>0</v>
      </c>
      <c r="K73" s="245">
        <v>0</v>
      </c>
      <c r="L73" s="245">
        <v>0</v>
      </c>
      <c r="M73" s="245">
        <v>0</v>
      </c>
      <c r="N73" s="245">
        <v>0</v>
      </c>
      <c r="O73" s="245">
        <v>2</v>
      </c>
      <c r="P73" s="245">
        <v>0</v>
      </c>
      <c r="Q73" s="245">
        <v>2</v>
      </c>
      <c r="R73" s="245">
        <v>0</v>
      </c>
      <c r="S73" s="245">
        <v>0</v>
      </c>
    </row>
    <row r="74" spans="1:19" x14ac:dyDescent="0.25">
      <c r="A74" s="1546" t="s">
        <v>79</v>
      </c>
      <c r="B74" s="1546"/>
      <c r="C74" s="1546"/>
      <c r="D74" s="1546"/>
      <c r="E74" s="1546"/>
      <c r="F74" s="1546"/>
      <c r="G74" s="1546"/>
      <c r="H74" s="1546"/>
      <c r="I74" s="1546"/>
      <c r="J74" s="1546"/>
      <c r="K74" s="1546"/>
      <c r="L74" s="1546"/>
      <c r="M74" s="1546"/>
      <c r="N74" s="1546"/>
      <c r="O74" s="1546"/>
      <c r="P74" s="1546"/>
      <c r="Q74" s="1546"/>
      <c r="R74" s="1546"/>
      <c r="S74" s="1546"/>
    </row>
    <row r="75" spans="1:19" s="685" customFormat="1" ht="12.75" x14ac:dyDescent="0.2">
      <c r="A75" s="246">
        <v>2</v>
      </c>
      <c r="B75" s="246">
        <v>1</v>
      </c>
      <c r="C75" s="246">
        <v>3</v>
      </c>
      <c r="D75" s="246">
        <v>0</v>
      </c>
      <c r="E75" s="246">
        <v>1</v>
      </c>
      <c r="F75" s="246">
        <v>0</v>
      </c>
      <c r="G75" s="246">
        <v>3</v>
      </c>
      <c r="H75" s="246">
        <v>0</v>
      </c>
      <c r="I75" s="246">
        <v>3</v>
      </c>
      <c r="J75" s="246">
        <v>0</v>
      </c>
      <c r="K75" s="246">
        <v>0</v>
      </c>
      <c r="L75" s="246">
        <v>0</v>
      </c>
      <c r="M75" s="246">
        <v>0</v>
      </c>
      <c r="N75" s="246">
        <v>0</v>
      </c>
      <c r="O75" s="246">
        <v>1</v>
      </c>
      <c r="P75" s="246">
        <v>2</v>
      </c>
      <c r="Q75" s="246">
        <v>0</v>
      </c>
      <c r="R75" s="246">
        <v>0</v>
      </c>
      <c r="S75" s="246">
        <v>0</v>
      </c>
    </row>
    <row r="76" spans="1:19" x14ac:dyDescent="0.25">
      <c r="A76" s="1546" t="s">
        <v>80</v>
      </c>
      <c r="B76" s="1546"/>
      <c r="C76" s="1546"/>
      <c r="D76" s="1546"/>
      <c r="E76" s="1546"/>
      <c r="F76" s="1546"/>
      <c r="G76" s="1546"/>
      <c r="H76" s="1546"/>
      <c r="I76" s="1546"/>
      <c r="J76" s="1546"/>
      <c r="K76" s="1546"/>
      <c r="L76" s="1546"/>
      <c r="M76" s="1546"/>
      <c r="N76" s="1546"/>
      <c r="O76" s="1546"/>
      <c r="P76" s="1546"/>
      <c r="Q76" s="1546"/>
      <c r="R76" s="1546"/>
      <c r="S76" s="1546"/>
    </row>
    <row r="77" spans="1:19" s="5" customFormat="1" ht="12.75" x14ac:dyDescent="0.2">
      <c r="A77" s="246">
        <v>0</v>
      </c>
      <c r="B77" s="246">
        <v>2</v>
      </c>
      <c r="C77" s="246">
        <v>2</v>
      </c>
      <c r="D77" s="246">
        <v>0</v>
      </c>
      <c r="E77" s="246">
        <v>2</v>
      </c>
      <c r="F77" s="246">
        <v>0</v>
      </c>
      <c r="G77" s="246">
        <v>2</v>
      </c>
      <c r="H77" s="246">
        <v>0</v>
      </c>
      <c r="I77" s="246">
        <v>2</v>
      </c>
      <c r="J77" s="246">
        <v>0</v>
      </c>
      <c r="K77" s="246">
        <v>0</v>
      </c>
      <c r="L77" s="246">
        <v>0</v>
      </c>
      <c r="M77" s="246">
        <v>0</v>
      </c>
      <c r="N77" s="246">
        <v>0</v>
      </c>
      <c r="O77" s="246">
        <v>0</v>
      </c>
      <c r="P77" s="246">
        <v>0</v>
      </c>
      <c r="Q77" s="246">
        <v>2</v>
      </c>
      <c r="R77" s="246">
        <v>0</v>
      </c>
      <c r="S77" s="246">
        <v>0</v>
      </c>
    </row>
    <row r="78" spans="1:19" x14ac:dyDescent="0.25">
      <c r="A78" s="1545" t="s">
        <v>181</v>
      </c>
      <c r="B78" s="1545"/>
      <c r="C78" s="1545"/>
      <c r="D78" s="1545"/>
      <c r="E78" s="1545"/>
      <c r="F78" s="1545"/>
      <c r="G78" s="1545"/>
      <c r="H78" s="1545"/>
      <c r="I78" s="1545"/>
      <c r="J78" s="1545"/>
      <c r="K78" s="1545"/>
      <c r="L78" s="1545"/>
      <c r="M78" s="1545"/>
      <c r="N78" s="1545"/>
      <c r="O78" s="1545"/>
      <c r="P78" s="1545"/>
      <c r="Q78" s="1545"/>
      <c r="R78" s="1545"/>
      <c r="S78" s="1545"/>
    </row>
    <row r="79" spans="1:19" s="22" customFormat="1" ht="12.75" x14ac:dyDescent="0.2">
      <c r="A79" s="580">
        <f>A55+A57+A59+A61+A63+A65+A67+A69+A71+A73+A75+A77</f>
        <v>29</v>
      </c>
      <c r="B79" s="580">
        <f t="shared" ref="B79:S79" si="3">B55+B57+B59+B61+B63+B65+B67+B69+B71+B73+B75+B77</f>
        <v>10</v>
      </c>
      <c r="C79" s="580">
        <v>11</v>
      </c>
      <c r="D79" s="580">
        <f t="shared" si="3"/>
        <v>10</v>
      </c>
      <c r="E79" s="580">
        <f t="shared" si="3"/>
        <v>27</v>
      </c>
      <c r="F79" s="580">
        <f t="shared" si="3"/>
        <v>4</v>
      </c>
      <c r="G79" s="580">
        <f t="shared" si="3"/>
        <v>35</v>
      </c>
      <c r="H79" s="580">
        <f t="shared" si="3"/>
        <v>0</v>
      </c>
      <c r="I79" s="580">
        <f t="shared" si="3"/>
        <v>39</v>
      </c>
      <c r="J79" s="580">
        <f t="shared" si="3"/>
        <v>0</v>
      </c>
      <c r="K79" s="580">
        <v>0</v>
      </c>
      <c r="L79" s="580">
        <f t="shared" si="3"/>
        <v>0</v>
      </c>
      <c r="M79" s="580">
        <f t="shared" si="3"/>
        <v>0</v>
      </c>
      <c r="N79" s="580">
        <f t="shared" si="3"/>
        <v>0</v>
      </c>
      <c r="O79" s="580">
        <f t="shared" si="3"/>
        <v>12</v>
      </c>
      <c r="P79" s="580">
        <f t="shared" si="3"/>
        <v>11</v>
      </c>
      <c r="Q79" s="580">
        <f t="shared" si="3"/>
        <v>16</v>
      </c>
      <c r="R79" s="580">
        <f t="shared" si="3"/>
        <v>0</v>
      </c>
      <c r="S79" s="580">
        <f t="shared" si="3"/>
        <v>0</v>
      </c>
    </row>
    <row r="80" spans="1:19" x14ac:dyDescent="0.25">
      <c r="A80" s="72"/>
      <c r="B80" s="72"/>
      <c r="C80" s="72"/>
      <c r="D80" s="72"/>
      <c r="E80" s="72"/>
      <c r="F80" s="72"/>
      <c r="G80" s="72"/>
      <c r="H80" s="72"/>
      <c r="I80" s="72"/>
      <c r="J80" s="72"/>
      <c r="K80" s="72"/>
      <c r="L80" s="72"/>
      <c r="M80" s="72"/>
      <c r="N80" s="72"/>
      <c r="O80" s="72"/>
      <c r="P80" s="72"/>
      <c r="Q80" s="72"/>
      <c r="R80" s="72"/>
      <c r="S80" s="72"/>
    </row>
    <row r="81" spans="1:19" ht="23.25" customHeight="1" x14ac:dyDescent="0.25">
      <c r="A81" s="854" t="s">
        <v>3003</v>
      </c>
      <c r="B81" s="855"/>
      <c r="C81" s="855"/>
      <c r="D81" s="855"/>
      <c r="E81" s="855"/>
      <c r="F81" s="855"/>
      <c r="G81" s="855"/>
      <c r="H81" s="855"/>
      <c r="I81" s="855"/>
      <c r="J81" s="855"/>
      <c r="K81" s="855"/>
      <c r="L81" s="855"/>
      <c r="M81" s="855"/>
      <c r="N81" s="855"/>
      <c r="O81" s="855"/>
      <c r="P81" s="855"/>
      <c r="Q81" s="855"/>
      <c r="R81" s="855"/>
      <c r="S81" s="856"/>
    </row>
    <row r="82" spans="1:19" x14ac:dyDescent="0.25">
      <c r="A82" s="928" t="s">
        <v>173</v>
      </c>
      <c r="B82" s="929"/>
      <c r="C82" s="929"/>
      <c r="D82" s="929"/>
      <c r="E82" s="929"/>
      <c r="F82" s="929"/>
      <c r="G82" s="929"/>
      <c r="H82" s="929"/>
      <c r="I82" s="929"/>
      <c r="J82" s="929"/>
      <c r="K82" s="929"/>
      <c r="L82" s="929"/>
      <c r="M82" s="929"/>
      <c r="N82" s="929"/>
      <c r="O82" s="929"/>
      <c r="P82" s="929"/>
      <c r="Q82" s="929"/>
      <c r="R82" s="929"/>
      <c r="S82" s="930"/>
    </row>
    <row r="83" spans="1:19" x14ac:dyDescent="0.25">
      <c r="A83" s="833" t="s">
        <v>2454</v>
      </c>
      <c r="B83" s="834"/>
      <c r="C83" s="834"/>
      <c r="D83" s="834"/>
      <c r="E83" s="834"/>
      <c r="F83" s="834"/>
      <c r="G83" s="834"/>
      <c r="H83" s="834"/>
      <c r="I83" s="834"/>
      <c r="J83" s="834"/>
      <c r="K83" s="834"/>
      <c r="L83" s="834"/>
      <c r="M83" s="834"/>
      <c r="N83" s="834"/>
      <c r="O83" s="834"/>
      <c r="P83" s="834"/>
      <c r="Q83" s="834"/>
      <c r="R83" s="834"/>
      <c r="S83" s="835"/>
    </row>
    <row r="84" spans="1:19" x14ac:dyDescent="0.25">
      <c r="A84" s="833" t="s">
        <v>2455</v>
      </c>
      <c r="B84" s="834"/>
      <c r="C84" s="834"/>
      <c r="D84" s="834"/>
      <c r="E84" s="834"/>
      <c r="F84" s="834"/>
      <c r="G84" s="834"/>
      <c r="H84" s="834"/>
      <c r="I84" s="834"/>
      <c r="J84" s="834"/>
      <c r="K84" s="834"/>
      <c r="L84" s="834"/>
      <c r="M84" s="834"/>
      <c r="N84" s="834"/>
      <c r="O84" s="834"/>
      <c r="P84" s="834"/>
      <c r="Q84" s="834"/>
      <c r="R84" s="834"/>
      <c r="S84" s="835"/>
    </row>
    <row r="85" spans="1:19" x14ac:dyDescent="0.25">
      <c r="A85" s="833" t="s">
        <v>2456</v>
      </c>
      <c r="B85" s="834"/>
      <c r="C85" s="834"/>
      <c r="D85" s="834"/>
      <c r="E85" s="834"/>
      <c r="F85" s="834"/>
      <c r="G85" s="834"/>
      <c r="H85" s="834"/>
      <c r="I85" s="834"/>
      <c r="J85" s="834"/>
      <c r="K85" s="834"/>
      <c r="L85" s="834"/>
      <c r="M85" s="834"/>
      <c r="N85" s="834"/>
      <c r="O85" s="834"/>
      <c r="P85" s="834"/>
      <c r="Q85" s="834"/>
      <c r="R85" s="834"/>
      <c r="S85" s="835"/>
    </row>
    <row r="86" spans="1:19" x14ac:dyDescent="0.25">
      <c r="A86" s="833" t="s">
        <v>2457</v>
      </c>
      <c r="B86" s="834"/>
      <c r="C86" s="834"/>
      <c r="D86" s="834"/>
      <c r="E86" s="834"/>
      <c r="F86" s="834"/>
      <c r="G86" s="834"/>
      <c r="H86" s="834"/>
      <c r="I86" s="834"/>
      <c r="J86" s="834"/>
      <c r="K86" s="834"/>
      <c r="L86" s="834"/>
      <c r="M86" s="834"/>
      <c r="N86" s="834"/>
      <c r="O86" s="834"/>
      <c r="P86" s="834"/>
      <c r="Q86" s="834"/>
      <c r="R86" s="834"/>
      <c r="S86" s="835"/>
    </row>
    <row r="87" spans="1:19" x14ac:dyDescent="0.25">
      <c r="A87" s="833" t="s">
        <v>2458</v>
      </c>
      <c r="B87" s="834"/>
      <c r="C87" s="834"/>
      <c r="D87" s="834"/>
      <c r="E87" s="834"/>
      <c r="F87" s="834"/>
      <c r="G87" s="834"/>
      <c r="H87" s="834"/>
      <c r="I87" s="834"/>
      <c r="J87" s="834"/>
      <c r="K87" s="834"/>
      <c r="L87" s="834"/>
      <c r="M87" s="834"/>
      <c r="N87" s="834"/>
      <c r="O87" s="834"/>
      <c r="P87" s="834"/>
      <c r="Q87" s="834"/>
      <c r="R87" s="834"/>
      <c r="S87" s="835"/>
    </row>
    <row r="88" spans="1:19" x14ac:dyDescent="0.25">
      <c r="A88" s="833" t="s">
        <v>2459</v>
      </c>
      <c r="B88" s="834"/>
      <c r="C88" s="834"/>
      <c r="D88" s="834"/>
      <c r="E88" s="834"/>
      <c r="F88" s="834"/>
      <c r="G88" s="834"/>
      <c r="H88" s="834"/>
      <c r="I88" s="834"/>
      <c r="J88" s="834"/>
      <c r="K88" s="834"/>
      <c r="L88" s="834"/>
      <c r="M88" s="834"/>
      <c r="N88" s="834"/>
      <c r="O88" s="834"/>
      <c r="P88" s="834"/>
      <c r="Q88" s="834"/>
      <c r="R88" s="834"/>
      <c r="S88" s="835"/>
    </row>
    <row r="89" spans="1:19" x14ac:dyDescent="0.25">
      <c r="A89" s="833" t="s">
        <v>200</v>
      </c>
      <c r="B89" s="834"/>
      <c r="C89" s="834"/>
      <c r="D89" s="834"/>
      <c r="E89" s="834"/>
      <c r="F89" s="834"/>
      <c r="G89" s="834"/>
      <c r="H89" s="834"/>
      <c r="I89" s="834"/>
      <c r="J89" s="834"/>
      <c r="K89" s="834"/>
      <c r="L89" s="834"/>
      <c r="M89" s="834"/>
      <c r="N89" s="834"/>
      <c r="O89" s="834"/>
      <c r="P89" s="834"/>
      <c r="Q89" s="834"/>
      <c r="R89" s="834"/>
      <c r="S89" s="835"/>
    </row>
    <row r="90" spans="1:19" x14ac:dyDescent="0.25">
      <c r="A90" s="836" t="s">
        <v>2460</v>
      </c>
      <c r="B90" s="837"/>
      <c r="C90" s="837"/>
      <c r="D90" s="837"/>
      <c r="E90" s="837"/>
      <c r="F90" s="837"/>
      <c r="G90" s="837"/>
      <c r="H90" s="837"/>
      <c r="I90" s="837"/>
      <c r="J90" s="837"/>
      <c r="K90" s="837"/>
      <c r="L90" s="837"/>
      <c r="M90" s="837"/>
      <c r="N90" s="837"/>
      <c r="O90" s="837"/>
      <c r="P90" s="837"/>
      <c r="Q90" s="837"/>
      <c r="R90" s="837"/>
      <c r="S90" s="838"/>
    </row>
    <row r="91" spans="1:19" ht="32.25" customHeight="1" x14ac:dyDescent="0.25">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7.75" customHeight="1" x14ac:dyDescent="0.25">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1.5" customHeight="1" x14ac:dyDescent="0.25">
      <c r="A93" s="831"/>
      <c r="B93" s="831"/>
      <c r="C93" s="853"/>
      <c r="D93" s="831"/>
      <c r="E93" s="831"/>
      <c r="F93" s="218" t="s">
        <v>63</v>
      </c>
      <c r="G93" s="218" t="s">
        <v>64</v>
      </c>
      <c r="H93" s="218" t="s">
        <v>65</v>
      </c>
      <c r="I93" s="831"/>
      <c r="J93" s="831"/>
      <c r="K93" s="223" t="s">
        <v>66</v>
      </c>
      <c r="L93" s="223" t="s">
        <v>67</v>
      </c>
      <c r="M93" s="223" t="s">
        <v>68</v>
      </c>
      <c r="N93" s="223" t="s">
        <v>67</v>
      </c>
      <c r="O93" s="831"/>
      <c r="P93" s="831"/>
      <c r="Q93" s="831"/>
      <c r="R93" s="831"/>
      <c r="S93" s="831"/>
    </row>
    <row r="94" spans="1:19" x14ac:dyDescent="0.25">
      <c r="A94" s="826" t="s">
        <v>69</v>
      </c>
      <c r="B94" s="826"/>
      <c r="C94" s="826"/>
      <c r="D94" s="826"/>
      <c r="E94" s="826"/>
      <c r="F94" s="826"/>
      <c r="G94" s="826"/>
      <c r="H94" s="826"/>
      <c r="I94" s="826"/>
      <c r="J94" s="826"/>
      <c r="K94" s="826"/>
      <c r="L94" s="826"/>
      <c r="M94" s="826"/>
      <c r="N94" s="826"/>
      <c r="O94" s="826"/>
      <c r="P94" s="826"/>
      <c r="Q94" s="826"/>
      <c r="R94" s="826"/>
      <c r="S94" s="826"/>
    </row>
    <row r="95" spans="1:19" s="103" customFormat="1" x14ac:dyDescent="0.25">
      <c r="A95" s="106">
        <v>47</v>
      </c>
      <c r="B95" s="19">
        <v>74</v>
      </c>
      <c r="C95" s="19">
        <v>121</v>
      </c>
      <c r="D95" s="19">
        <v>38</v>
      </c>
      <c r="E95" s="19">
        <v>83</v>
      </c>
      <c r="F95" s="19">
        <v>82</v>
      </c>
      <c r="G95" s="19">
        <v>38</v>
      </c>
      <c r="H95" s="19">
        <v>1</v>
      </c>
      <c r="I95" s="19">
        <v>121</v>
      </c>
      <c r="J95" s="19">
        <v>0</v>
      </c>
      <c r="K95" s="19">
        <v>0</v>
      </c>
      <c r="L95" s="19">
        <v>0</v>
      </c>
      <c r="M95" s="19">
        <v>0</v>
      </c>
      <c r="N95" s="19">
        <v>0</v>
      </c>
      <c r="O95" s="19">
        <v>121</v>
      </c>
      <c r="P95" s="19">
        <v>0</v>
      </c>
      <c r="Q95" s="19">
        <v>0</v>
      </c>
      <c r="R95" s="19">
        <v>0</v>
      </c>
      <c r="S95" s="19">
        <v>0</v>
      </c>
    </row>
    <row r="96" spans="1:19" x14ac:dyDescent="0.25">
      <c r="A96" s="826" t="s">
        <v>70</v>
      </c>
      <c r="B96" s="826"/>
      <c r="C96" s="826"/>
      <c r="D96" s="826"/>
      <c r="E96" s="826"/>
      <c r="F96" s="826"/>
      <c r="G96" s="826"/>
      <c r="H96" s="826"/>
      <c r="I96" s="826"/>
      <c r="J96" s="826"/>
      <c r="K96" s="826"/>
      <c r="L96" s="826"/>
      <c r="M96" s="826"/>
      <c r="N96" s="826"/>
      <c r="O96" s="826"/>
      <c r="P96" s="826"/>
      <c r="Q96" s="826"/>
      <c r="R96" s="826"/>
      <c r="S96" s="826"/>
    </row>
    <row r="97" spans="1:19" s="283" customFormat="1" ht="12.75" x14ac:dyDescent="0.2">
      <c r="A97" s="106">
        <v>140</v>
      </c>
      <c r="B97" s="106">
        <v>55</v>
      </c>
      <c r="C97" s="106">
        <v>195</v>
      </c>
      <c r="D97" s="106">
        <v>64</v>
      </c>
      <c r="E97" s="106">
        <v>131</v>
      </c>
      <c r="F97" s="106">
        <v>130</v>
      </c>
      <c r="G97" s="106">
        <v>64</v>
      </c>
      <c r="H97" s="106">
        <v>1</v>
      </c>
      <c r="I97" s="106">
        <v>195</v>
      </c>
      <c r="J97" s="106">
        <v>0</v>
      </c>
      <c r="K97" s="106">
        <v>0</v>
      </c>
      <c r="L97" s="106">
        <v>0</v>
      </c>
      <c r="M97" s="106">
        <v>0</v>
      </c>
      <c r="N97" s="106">
        <v>0</v>
      </c>
      <c r="O97" s="106">
        <v>195</v>
      </c>
      <c r="P97" s="106">
        <v>0</v>
      </c>
      <c r="Q97" s="106">
        <v>0</v>
      </c>
      <c r="R97" s="106">
        <v>0</v>
      </c>
      <c r="S97" s="106">
        <v>0</v>
      </c>
    </row>
    <row r="98" spans="1:19" x14ac:dyDescent="0.25">
      <c r="A98" s="826" t="s">
        <v>71</v>
      </c>
      <c r="B98" s="826"/>
      <c r="C98" s="826"/>
      <c r="D98" s="826"/>
      <c r="E98" s="826"/>
      <c r="F98" s="826"/>
      <c r="G98" s="826"/>
      <c r="H98" s="826"/>
      <c r="I98" s="826"/>
      <c r="J98" s="826"/>
      <c r="K98" s="826"/>
      <c r="L98" s="826"/>
      <c r="M98" s="826"/>
      <c r="N98" s="826"/>
      <c r="O98" s="826"/>
      <c r="P98" s="826"/>
      <c r="Q98" s="826"/>
      <c r="R98" s="826"/>
      <c r="S98" s="826"/>
    </row>
    <row r="99" spans="1:19" s="504" customFormat="1" ht="12.75" x14ac:dyDescent="0.2">
      <c r="A99" s="19">
        <v>115</v>
      </c>
      <c r="B99" s="19">
        <v>50</v>
      </c>
      <c r="C99" s="19">
        <v>165</v>
      </c>
      <c r="D99" s="19">
        <v>61</v>
      </c>
      <c r="E99" s="19">
        <v>104</v>
      </c>
      <c r="F99" s="19">
        <v>93</v>
      </c>
      <c r="G99" s="19">
        <v>71</v>
      </c>
      <c r="H99" s="19">
        <v>1</v>
      </c>
      <c r="I99" s="19">
        <v>165</v>
      </c>
      <c r="J99" s="19">
        <v>0</v>
      </c>
      <c r="K99" s="19">
        <v>0</v>
      </c>
      <c r="L99" s="19">
        <v>0</v>
      </c>
      <c r="M99" s="19">
        <v>0</v>
      </c>
      <c r="N99" s="19">
        <v>0</v>
      </c>
      <c r="O99" s="19">
        <v>165</v>
      </c>
      <c r="P99" s="19">
        <v>0</v>
      </c>
      <c r="Q99" s="19">
        <v>0</v>
      </c>
      <c r="R99" s="19">
        <v>0</v>
      </c>
      <c r="S99" s="19">
        <v>0</v>
      </c>
    </row>
    <row r="100" spans="1:19" x14ac:dyDescent="0.25">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550" customFormat="1" ht="12.75" x14ac:dyDescent="0.2">
      <c r="A101" s="19">
        <v>183</v>
      </c>
      <c r="B101" s="19">
        <v>102</v>
      </c>
      <c r="C101" s="19">
        <v>185</v>
      </c>
      <c r="D101" s="19">
        <v>81</v>
      </c>
      <c r="E101" s="19">
        <v>104</v>
      </c>
      <c r="F101" s="19">
        <v>102</v>
      </c>
      <c r="G101" s="19">
        <v>82</v>
      </c>
      <c r="H101" s="19">
        <v>1</v>
      </c>
      <c r="I101" s="19">
        <v>185</v>
      </c>
      <c r="J101" s="19">
        <v>0</v>
      </c>
      <c r="K101" s="19">
        <v>0</v>
      </c>
      <c r="L101" s="19">
        <v>0</v>
      </c>
      <c r="M101" s="19">
        <v>0</v>
      </c>
      <c r="N101" s="19">
        <v>0</v>
      </c>
      <c r="O101" s="19">
        <v>185</v>
      </c>
      <c r="P101" s="19">
        <v>0</v>
      </c>
      <c r="Q101" s="19">
        <v>0</v>
      </c>
      <c r="R101" s="19">
        <v>0</v>
      </c>
      <c r="S101" s="19">
        <v>0</v>
      </c>
    </row>
    <row r="102" spans="1:19" x14ac:dyDescent="0.25">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614" customFormat="1" ht="12.75" x14ac:dyDescent="0.2">
      <c r="A103" s="19">
        <v>138</v>
      </c>
      <c r="B103" s="19">
        <v>83</v>
      </c>
      <c r="C103" s="19">
        <v>138</v>
      </c>
      <c r="D103" s="19">
        <v>54</v>
      </c>
      <c r="E103" s="19">
        <v>84</v>
      </c>
      <c r="F103" s="19">
        <v>83</v>
      </c>
      <c r="G103" s="19">
        <v>54</v>
      </c>
      <c r="H103" s="19">
        <v>1</v>
      </c>
      <c r="I103" s="19">
        <v>138</v>
      </c>
      <c r="J103" s="19">
        <v>0</v>
      </c>
      <c r="K103" s="19">
        <v>0</v>
      </c>
      <c r="L103" s="19">
        <v>0</v>
      </c>
      <c r="M103" s="19">
        <v>0</v>
      </c>
      <c r="N103" s="19">
        <v>0</v>
      </c>
      <c r="O103" s="19">
        <v>138</v>
      </c>
      <c r="P103" s="19">
        <v>0</v>
      </c>
      <c r="Q103" s="19">
        <v>0</v>
      </c>
      <c r="R103" s="19">
        <v>0</v>
      </c>
      <c r="S103" s="19">
        <v>0</v>
      </c>
    </row>
    <row r="104" spans="1:19" x14ac:dyDescent="0.25">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5" customFormat="1" ht="12.75" x14ac:dyDescent="0.2">
      <c r="A105" s="19">
        <v>152</v>
      </c>
      <c r="B105" s="19">
        <v>113</v>
      </c>
      <c r="C105" s="19">
        <v>265</v>
      </c>
      <c r="D105" s="19">
        <v>93</v>
      </c>
      <c r="E105" s="19">
        <v>172</v>
      </c>
      <c r="F105" s="19">
        <v>212</v>
      </c>
      <c r="G105" s="19">
        <v>52</v>
      </c>
      <c r="H105" s="19">
        <v>1</v>
      </c>
      <c r="I105" s="19">
        <v>265</v>
      </c>
      <c r="J105" s="19">
        <v>0</v>
      </c>
      <c r="K105" s="19">
        <v>0</v>
      </c>
      <c r="L105" s="19">
        <v>0</v>
      </c>
      <c r="M105" s="19">
        <v>0</v>
      </c>
      <c r="N105" s="19">
        <v>0</v>
      </c>
      <c r="O105" s="19">
        <v>265</v>
      </c>
      <c r="P105" s="19">
        <v>0</v>
      </c>
      <c r="Q105" s="19">
        <v>0</v>
      </c>
      <c r="R105" s="19">
        <v>0</v>
      </c>
      <c r="S105" s="19"/>
    </row>
    <row r="106" spans="1:19" x14ac:dyDescent="0.25">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5" customFormat="1" ht="12.75" x14ac:dyDescent="0.2">
      <c r="A107" s="19">
        <v>102</v>
      </c>
      <c r="B107" s="19">
        <v>122</v>
      </c>
      <c r="C107" s="19">
        <v>224</v>
      </c>
      <c r="D107" s="19">
        <v>83</v>
      </c>
      <c r="E107" s="19">
        <v>141</v>
      </c>
      <c r="F107" s="19">
        <v>166</v>
      </c>
      <c r="G107" s="19">
        <v>58</v>
      </c>
      <c r="H107" s="19">
        <v>0</v>
      </c>
      <c r="I107" s="19">
        <v>224</v>
      </c>
      <c r="J107" s="19">
        <v>0</v>
      </c>
      <c r="K107" s="19">
        <v>0</v>
      </c>
      <c r="L107" s="19">
        <v>0</v>
      </c>
      <c r="M107" s="19">
        <v>0</v>
      </c>
      <c r="N107" s="19">
        <v>0</v>
      </c>
      <c r="O107" s="19">
        <v>224</v>
      </c>
      <c r="P107" s="19">
        <v>0</v>
      </c>
      <c r="Q107" s="19">
        <v>0</v>
      </c>
      <c r="R107" s="19">
        <v>0</v>
      </c>
      <c r="S107" s="19">
        <v>0</v>
      </c>
    </row>
    <row r="108" spans="1:19" x14ac:dyDescent="0.25">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5" customFormat="1" ht="12.75" x14ac:dyDescent="0.2">
      <c r="A109" s="19">
        <v>42</v>
      </c>
      <c r="B109" s="19">
        <v>95</v>
      </c>
      <c r="C109" s="19">
        <v>137</v>
      </c>
      <c r="D109" s="19">
        <v>54</v>
      </c>
      <c r="E109" s="19">
        <v>83</v>
      </c>
      <c r="F109" s="19">
        <v>90</v>
      </c>
      <c r="G109" s="19">
        <v>47</v>
      </c>
      <c r="H109" s="19">
        <v>0</v>
      </c>
      <c r="I109" s="19">
        <v>137</v>
      </c>
      <c r="J109" s="19">
        <v>0</v>
      </c>
      <c r="K109" s="19">
        <v>0</v>
      </c>
      <c r="L109" s="19">
        <v>0</v>
      </c>
      <c r="M109" s="19">
        <v>0</v>
      </c>
      <c r="N109" s="19">
        <v>0</v>
      </c>
      <c r="O109" s="19">
        <v>137</v>
      </c>
      <c r="P109" s="19">
        <v>0</v>
      </c>
      <c r="Q109" s="19">
        <v>0</v>
      </c>
      <c r="R109" s="19">
        <v>0</v>
      </c>
      <c r="S109" s="19">
        <v>0</v>
      </c>
    </row>
    <row r="110" spans="1:19" x14ac:dyDescent="0.25">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5" customFormat="1" ht="12.75" x14ac:dyDescent="0.2">
      <c r="A111" s="759">
        <v>170</v>
      </c>
      <c r="B111" s="19">
        <v>122</v>
      </c>
      <c r="C111" s="19">
        <v>295</v>
      </c>
      <c r="D111" s="19">
        <v>106</v>
      </c>
      <c r="E111" s="19">
        <v>186</v>
      </c>
      <c r="F111" s="19">
        <v>229</v>
      </c>
      <c r="G111" s="19">
        <v>62</v>
      </c>
      <c r="H111" s="19">
        <v>1</v>
      </c>
      <c r="I111" s="19">
        <v>292</v>
      </c>
      <c r="J111" s="19">
        <v>0</v>
      </c>
      <c r="K111" s="19">
        <v>0</v>
      </c>
      <c r="L111" s="19">
        <v>0</v>
      </c>
      <c r="M111" s="19">
        <v>0</v>
      </c>
      <c r="N111" s="19">
        <v>0</v>
      </c>
      <c r="O111" s="19">
        <v>292</v>
      </c>
      <c r="P111" s="19">
        <v>0</v>
      </c>
      <c r="Q111" s="19">
        <v>0</v>
      </c>
      <c r="R111" s="19">
        <v>0</v>
      </c>
      <c r="S111" s="19">
        <v>0</v>
      </c>
    </row>
    <row r="112" spans="1:19" x14ac:dyDescent="0.25">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5" customFormat="1" ht="12.75" x14ac:dyDescent="0.2">
      <c r="A113" s="19">
        <v>57</v>
      </c>
      <c r="B113" s="19">
        <v>84</v>
      </c>
      <c r="C113" s="19">
        <v>141</v>
      </c>
      <c r="D113" s="19">
        <v>40</v>
      </c>
      <c r="E113" s="19">
        <v>101</v>
      </c>
      <c r="F113" s="19">
        <v>131</v>
      </c>
      <c r="G113" s="19">
        <v>44</v>
      </c>
      <c r="H113" s="19">
        <v>0</v>
      </c>
      <c r="I113" s="19">
        <v>141</v>
      </c>
      <c r="J113" s="19">
        <v>0</v>
      </c>
      <c r="K113" s="19">
        <v>0</v>
      </c>
      <c r="L113" s="19">
        <v>0</v>
      </c>
      <c r="M113" s="19">
        <v>0</v>
      </c>
      <c r="N113" s="19">
        <v>0</v>
      </c>
      <c r="O113" s="19">
        <v>141</v>
      </c>
      <c r="P113" s="19">
        <v>0</v>
      </c>
      <c r="Q113" s="19">
        <v>0</v>
      </c>
      <c r="R113" s="19">
        <v>0</v>
      </c>
      <c r="S113" s="19">
        <v>0</v>
      </c>
    </row>
    <row r="114" spans="1:19" x14ac:dyDescent="0.25">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5" customFormat="1" ht="12.75" x14ac:dyDescent="0.2">
      <c r="A115" s="19">
        <v>96</v>
      </c>
      <c r="B115" s="19">
        <v>142</v>
      </c>
      <c r="C115" s="19">
        <v>238</v>
      </c>
      <c r="D115" s="19">
        <v>74</v>
      </c>
      <c r="E115" s="19">
        <v>164</v>
      </c>
      <c r="F115" s="19">
        <v>195</v>
      </c>
      <c r="G115" s="19">
        <v>43</v>
      </c>
      <c r="H115" s="19">
        <v>0</v>
      </c>
      <c r="I115" s="19">
        <v>238</v>
      </c>
      <c r="J115" s="19">
        <v>0</v>
      </c>
      <c r="K115" s="19">
        <v>0</v>
      </c>
      <c r="L115" s="19">
        <v>0</v>
      </c>
      <c r="M115" s="19">
        <v>0</v>
      </c>
      <c r="N115" s="19">
        <v>0</v>
      </c>
      <c r="O115" s="19">
        <v>238</v>
      </c>
      <c r="P115" s="19">
        <v>0</v>
      </c>
      <c r="Q115" s="19">
        <v>0</v>
      </c>
      <c r="R115" s="19">
        <v>0</v>
      </c>
      <c r="S115" s="19">
        <v>0</v>
      </c>
    </row>
    <row r="116" spans="1:19" x14ac:dyDescent="0.25">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5" customFormat="1" ht="12.75" x14ac:dyDescent="0.2">
      <c r="A117" s="708">
        <v>99</v>
      </c>
      <c r="B117" s="708">
        <v>59</v>
      </c>
      <c r="C117" s="708">
        <v>158</v>
      </c>
      <c r="D117" s="708">
        <v>62</v>
      </c>
      <c r="E117" s="708">
        <v>96</v>
      </c>
      <c r="F117" s="708">
        <v>109</v>
      </c>
      <c r="G117" s="708">
        <v>49</v>
      </c>
      <c r="H117" s="708">
        <v>0</v>
      </c>
      <c r="I117" s="708">
        <v>158</v>
      </c>
      <c r="J117" s="708">
        <v>0</v>
      </c>
      <c r="K117" s="19">
        <v>0</v>
      </c>
      <c r="L117" s="19">
        <v>0</v>
      </c>
      <c r="M117" s="19">
        <v>0</v>
      </c>
      <c r="N117" s="19">
        <v>0</v>
      </c>
      <c r="O117" s="708">
        <v>158</v>
      </c>
      <c r="P117" s="708">
        <v>0</v>
      </c>
      <c r="Q117" s="708">
        <v>0</v>
      </c>
      <c r="R117" s="708">
        <v>0</v>
      </c>
      <c r="S117" s="708">
        <v>0</v>
      </c>
    </row>
    <row r="118" spans="1:19" x14ac:dyDescent="0.25">
      <c r="A118" s="1072" t="s">
        <v>181</v>
      </c>
      <c r="B118" s="1072"/>
      <c r="C118" s="1072"/>
      <c r="D118" s="1072"/>
      <c r="E118" s="1072"/>
      <c r="F118" s="1072"/>
      <c r="G118" s="1072"/>
      <c r="H118" s="1072"/>
      <c r="I118" s="1072"/>
      <c r="J118" s="1072"/>
      <c r="K118" s="1072"/>
      <c r="L118" s="1072"/>
      <c r="M118" s="1072"/>
      <c r="N118" s="1072"/>
      <c r="O118" s="1072"/>
      <c r="P118" s="1072"/>
      <c r="Q118" s="1072"/>
      <c r="R118" s="1072"/>
      <c r="S118" s="1072"/>
    </row>
    <row r="119" spans="1:19" s="190" customFormat="1" x14ac:dyDescent="0.25">
      <c r="A119" s="243">
        <f t="shared" ref="A119:J119" si="4">A95+A97+A99+A101+A103+A105+A107+A109+A111+A113+A115+A117</f>
        <v>1341</v>
      </c>
      <c r="B119" s="243">
        <f t="shared" si="4"/>
        <v>1101</v>
      </c>
      <c r="C119" s="243">
        <f t="shared" si="4"/>
        <v>2262</v>
      </c>
      <c r="D119" s="243">
        <f t="shared" si="4"/>
        <v>810</v>
      </c>
      <c r="E119" s="243">
        <f t="shared" si="4"/>
        <v>1449</v>
      </c>
      <c r="F119" s="243">
        <f t="shared" si="4"/>
        <v>1622</v>
      </c>
      <c r="G119" s="243">
        <f t="shared" si="4"/>
        <v>664</v>
      </c>
      <c r="H119" s="243">
        <f t="shared" si="4"/>
        <v>7</v>
      </c>
      <c r="I119" s="243">
        <f t="shared" si="4"/>
        <v>2259</v>
      </c>
      <c r="J119" s="243">
        <f t="shared" si="4"/>
        <v>0</v>
      </c>
      <c r="K119" s="243">
        <v>0</v>
      </c>
      <c r="L119" s="243">
        <f t="shared" ref="L119:S119" si="5">L95+L97+L99+L101+L103+L105+L107+L109+L111+L113+L115+L117</f>
        <v>0</v>
      </c>
      <c r="M119" s="243">
        <f t="shared" si="5"/>
        <v>0</v>
      </c>
      <c r="N119" s="243">
        <f t="shared" si="5"/>
        <v>0</v>
      </c>
      <c r="O119" s="243">
        <f t="shared" si="5"/>
        <v>2259</v>
      </c>
      <c r="P119" s="243">
        <f t="shared" si="5"/>
        <v>0</v>
      </c>
      <c r="Q119" s="243">
        <f t="shared" si="5"/>
        <v>0</v>
      </c>
      <c r="R119" s="243">
        <f t="shared" si="5"/>
        <v>0</v>
      </c>
      <c r="S119" s="243">
        <f t="shared" si="5"/>
        <v>0</v>
      </c>
    </row>
    <row r="120" spans="1:19" x14ac:dyDescent="0.25">
      <c r="A120" s="1072"/>
      <c r="B120" s="1072"/>
      <c r="C120" s="1072"/>
      <c r="D120" s="1072"/>
      <c r="E120" s="1072"/>
      <c r="F120" s="1072"/>
      <c r="G120" s="1072"/>
      <c r="H120" s="1072"/>
      <c r="I120" s="1072"/>
      <c r="J120" s="1072"/>
      <c r="K120" s="1072"/>
      <c r="L120" s="1072"/>
      <c r="M120" s="1072"/>
      <c r="N120" s="1072"/>
      <c r="O120" s="1072"/>
      <c r="P120" s="1072"/>
      <c r="Q120" s="1072"/>
      <c r="R120" s="1072"/>
      <c r="S120" s="1072"/>
    </row>
    <row r="121" spans="1:19" ht="23.25" customHeight="1" x14ac:dyDescent="0.25">
      <c r="A121" s="854" t="s">
        <v>3004</v>
      </c>
      <c r="B121" s="855"/>
      <c r="C121" s="855"/>
      <c r="D121" s="855"/>
      <c r="E121" s="855"/>
      <c r="F121" s="855"/>
      <c r="G121" s="855"/>
      <c r="H121" s="855"/>
      <c r="I121" s="855"/>
      <c r="J121" s="855"/>
      <c r="K121" s="855"/>
      <c r="L121" s="855"/>
      <c r="M121" s="855"/>
      <c r="N121" s="855"/>
      <c r="O121" s="855"/>
      <c r="P121" s="855"/>
      <c r="Q121" s="855"/>
      <c r="R121" s="855"/>
      <c r="S121" s="856"/>
    </row>
    <row r="122" spans="1:19" x14ac:dyDescent="0.25">
      <c r="A122" s="928" t="s">
        <v>173</v>
      </c>
      <c r="B122" s="929"/>
      <c r="C122" s="929"/>
      <c r="D122" s="929"/>
      <c r="E122" s="929"/>
      <c r="F122" s="929"/>
      <c r="G122" s="929"/>
      <c r="H122" s="929"/>
      <c r="I122" s="929"/>
      <c r="J122" s="929"/>
      <c r="K122" s="929"/>
      <c r="L122" s="929"/>
      <c r="M122" s="929"/>
      <c r="N122" s="929"/>
      <c r="O122" s="929"/>
      <c r="P122" s="929"/>
      <c r="Q122" s="929"/>
      <c r="R122" s="929"/>
      <c r="S122" s="930"/>
    </row>
    <row r="123" spans="1:19" x14ac:dyDescent="0.25">
      <c r="A123" s="833" t="s">
        <v>2461</v>
      </c>
      <c r="B123" s="834"/>
      <c r="C123" s="834"/>
      <c r="D123" s="834"/>
      <c r="E123" s="834"/>
      <c r="F123" s="834"/>
      <c r="G123" s="834"/>
      <c r="H123" s="834"/>
      <c r="I123" s="834"/>
      <c r="J123" s="834"/>
      <c r="K123" s="834"/>
      <c r="L123" s="834"/>
      <c r="M123" s="834"/>
      <c r="N123" s="834"/>
      <c r="O123" s="834"/>
      <c r="P123" s="834"/>
      <c r="Q123" s="834"/>
      <c r="R123" s="834"/>
      <c r="S123" s="835"/>
    </row>
    <row r="124" spans="1:19" x14ac:dyDescent="0.25">
      <c r="A124" s="833" t="s">
        <v>2462</v>
      </c>
      <c r="B124" s="834"/>
      <c r="C124" s="834"/>
      <c r="D124" s="834"/>
      <c r="E124" s="834"/>
      <c r="F124" s="834"/>
      <c r="G124" s="834"/>
      <c r="H124" s="834"/>
      <c r="I124" s="834"/>
      <c r="J124" s="834"/>
      <c r="K124" s="834"/>
      <c r="L124" s="834"/>
      <c r="M124" s="834"/>
      <c r="N124" s="834"/>
      <c r="O124" s="834"/>
      <c r="P124" s="834"/>
      <c r="Q124" s="834"/>
      <c r="R124" s="834"/>
      <c r="S124" s="835"/>
    </row>
    <row r="125" spans="1:19" x14ac:dyDescent="0.25">
      <c r="A125" s="833" t="s">
        <v>2463</v>
      </c>
      <c r="B125" s="834"/>
      <c r="C125" s="834"/>
      <c r="D125" s="834"/>
      <c r="E125" s="834"/>
      <c r="F125" s="834"/>
      <c r="G125" s="834"/>
      <c r="H125" s="834"/>
      <c r="I125" s="834"/>
      <c r="J125" s="834"/>
      <c r="K125" s="834"/>
      <c r="L125" s="834"/>
      <c r="M125" s="834"/>
      <c r="N125" s="834"/>
      <c r="O125" s="834"/>
      <c r="P125" s="834"/>
      <c r="Q125" s="834"/>
      <c r="R125" s="834"/>
      <c r="S125" s="835"/>
    </row>
    <row r="126" spans="1:19" x14ac:dyDescent="0.25">
      <c r="A126" s="833" t="s">
        <v>2464</v>
      </c>
      <c r="B126" s="834"/>
      <c r="C126" s="834"/>
      <c r="D126" s="834"/>
      <c r="E126" s="834"/>
      <c r="F126" s="834"/>
      <c r="G126" s="834"/>
      <c r="H126" s="834"/>
      <c r="I126" s="834"/>
      <c r="J126" s="834"/>
      <c r="K126" s="834"/>
      <c r="L126" s="834"/>
      <c r="M126" s="834"/>
      <c r="N126" s="834"/>
      <c r="O126" s="834"/>
      <c r="P126" s="834"/>
      <c r="Q126" s="834"/>
      <c r="R126" s="834"/>
      <c r="S126" s="835"/>
    </row>
    <row r="127" spans="1:19" x14ac:dyDescent="0.25">
      <c r="A127" s="833" t="s">
        <v>2465</v>
      </c>
      <c r="B127" s="834"/>
      <c r="C127" s="834"/>
      <c r="D127" s="834"/>
      <c r="E127" s="834"/>
      <c r="F127" s="834"/>
      <c r="G127" s="834"/>
      <c r="H127" s="834"/>
      <c r="I127" s="834"/>
      <c r="J127" s="834"/>
      <c r="K127" s="834"/>
      <c r="L127" s="834"/>
      <c r="M127" s="834"/>
      <c r="N127" s="834"/>
      <c r="O127" s="834"/>
      <c r="P127" s="834"/>
      <c r="Q127" s="834"/>
      <c r="R127" s="834"/>
      <c r="S127" s="835"/>
    </row>
    <row r="128" spans="1:19" x14ac:dyDescent="0.25">
      <c r="A128" s="833" t="s">
        <v>2466</v>
      </c>
      <c r="B128" s="834"/>
      <c r="C128" s="834"/>
      <c r="D128" s="834"/>
      <c r="E128" s="834"/>
      <c r="F128" s="834"/>
      <c r="G128" s="834"/>
      <c r="H128" s="834"/>
      <c r="I128" s="834"/>
      <c r="J128" s="834"/>
      <c r="K128" s="834"/>
      <c r="L128" s="834"/>
      <c r="M128" s="834"/>
      <c r="N128" s="834"/>
      <c r="O128" s="834"/>
      <c r="P128" s="834"/>
      <c r="Q128" s="834"/>
      <c r="R128" s="834"/>
      <c r="S128" s="835"/>
    </row>
    <row r="129" spans="1:19" x14ac:dyDescent="0.25">
      <c r="A129" s="833" t="s">
        <v>2467</v>
      </c>
      <c r="B129" s="834"/>
      <c r="C129" s="834"/>
      <c r="D129" s="834"/>
      <c r="E129" s="834"/>
      <c r="F129" s="834"/>
      <c r="G129" s="834"/>
      <c r="H129" s="834"/>
      <c r="I129" s="834"/>
      <c r="J129" s="834"/>
      <c r="K129" s="834"/>
      <c r="L129" s="834"/>
      <c r="M129" s="834"/>
      <c r="N129" s="834"/>
      <c r="O129" s="834"/>
      <c r="P129" s="834"/>
      <c r="Q129" s="834"/>
      <c r="R129" s="834"/>
      <c r="S129" s="835"/>
    </row>
    <row r="130" spans="1:19" x14ac:dyDescent="0.25">
      <c r="A130" s="836" t="s">
        <v>2468</v>
      </c>
      <c r="B130" s="837"/>
      <c r="C130" s="837"/>
      <c r="D130" s="837"/>
      <c r="E130" s="837"/>
      <c r="F130" s="837"/>
      <c r="G130" s="837"/>
      <c r="H130" s="837"/>
      <c r="I130" s="837"/>
      <c r="J130" s="837"/>
      <c r="K130" s="837"/>
      <c r="L130" s="837"/>
      <c r="M130" s="837"/>
      <c r="N130" s="837"/>
      <c r="O130" s="837"/>
      <c r="P130" s="837"/>
      <c r="Q130" s="837"/>
      <c r="R130" s="837"/>
      <c r="S130" s="838"/>
    </row>
    <row r="131" spans="1:19" ht="30" customHeight="1" x14ac:dyDescent="0.25">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30" customHeight="1" x14ac:dyDescent="0.25">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58.5" customHeight="1" x14ac:dyDescent="0.25">
      <c r="A133" s="831"/>
      <c r="B133" s="831"/>
      <c r="C133" s="853"/>
      <c r="D133" s="831"/>
      <c r="E133" s="831"/>
      <c r="F133" s="218" t="s">
        <v>63</v>
      </c>
      <c r="G133" s="218" t="s">
        <v>64</v>
      </c>
      <c r="H133" s="218" t="s">
        <v>65</v>
      </c>
      <c r="I133" s="831"/>
      <c r="J133" s="831"/>
      <c r="K133" s="223" t="s">
        <v>66</v>
      </c>
      <c r="L133" s="223" t="s">
        <v>67</v>
      </c>
      <c r="M133" s="223" t="s">
        <v>68</v>
      </c>
      <c r="N133" s="223" t="s">
        <v>67</v>
      </c>
      <c r="O133" s="831"/>
      <c r="P133" s="831"/>
      <c r="Q133" s="831"/>
      <c r="R133" s="831"/>
      <c r="S133" s="831"/>
    </row>
    <row r="134" spans="1:19" x14ac:dyDescent="0.25">
      <c r="A134" s="826" t="s">
        <v>2469</v>
      </c>
      <c r="B134" s="826"/>
      <c r="C134" s="826"/>
      <c r="D134" s="826"/>
      <c r="E134" s="826"/>
      <c r="F134" s="826"/>
      <c r="G134" s="826"/>
      <c r="H134" s="826"/>
      <c r="I134" s="826"/>
      <c r="J134" s="826"/>
      <c r="K134" s="826"/>
      <c r="L134" s="826"/>
      <c r="M134" s="826"/>
      <c r="N134" s="826"/>
      <c r="O134" s="826"/>
      <c r="P134" s="826"/>
      <c r="Q134" s="826"/>
      <c r="R134" s="826"/>
      <c r="S134" s="826"/>
    </row>
    <row r="135" spans="1:19" x14ac:dyDescent="0.25">
      <c r="A135" s="1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5">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3" customFormat="1" x14ac:dyDescent="0.25">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5">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5" customFormat="1" ht="12.75"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5">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5" customFormat="1" ht="12.75" x14ac:dyDescent="0.2">
      <c r="A141" s="19">
        <v>3</v>
      </c>
      <c r="B141" s="19">
        <v>0</v>
      </c>
      <c r="C141" s="19">
        <v>3</v>
      </c>
      <c r="D141" s="19">
        <v>2</v>
      </c>
      <c r="E141" s="19">
        <v>1</v>
      </c>
      <c r="F141" s="19">
        <v>3</v>
      </c>
      <c r="G141" s="19">
        <v>0</v>
      </c>
      <c r="H141" s="19">
        <v>0</v>
      </c>
      <c r="I141" s="19">
        <v>3</v>
      </c>
      <c r="J141" s="19">
        <v>0</v>
      </c>
      <c r="K141" s="19">
        <v>0</v>
      </c>
      <c r="L141" s="19">
        <v>0</v>
      </c>
      <c r="M141" s="19">
        <v>0</v>
      </c>
      <c r="N141" s="19">
        <v>0</v>
      </c>
      <c r="O141" s="19">
        <v>3</v>
      </c>
      <c r="P141" s="19">
        <v>0</v>
      </c>
      <c r="Q141" s="19">
        <v>0</v>
      </c>
      <c r="R141" s="19">
        <v>0</v>
      </c>
      <c r="S141" s="19">
        <v>0</v>
      </c>
    </row>
    <row r="142" spans="1:19" x14ac:dyDescent="0.25">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5" customFormat="1" ht="12.75"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5">
      <c r="A144" s="826" t="s">
        <v>74</v>
      </c>
      <c r="B144" s="826"/>
      <c r="C144" s="826"/>
      <c r="D144" s="826"/>
      <c r="E144" s="826"/>
      <c r="F144" s="826"/>
      <c r="G144" s="826"/>
      <c r="H144" s="826"/>
      <c r="I144" s="826"/>
      <c r="J144" s="826"/>
      <c r="K144" s="826"/>
      <c r="L144" s="826"/>
      <c r="M144" s="826"/>
      <c r="N144" s="826"/>
      <c r="O144" s="826"/>
      <c r="P144" s="826"/>
      <c r="Q144" s="826"/>
      <c r="R144" s="826"/>
      <c r="S144" s="826"/>
    </row>
    <row r="145" spans="1:20" s="5" customFormat="1" ht="12.75"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20" x14ac:dyDescent="0.25">
      <c r="A146" s="826" t="s">
        <v>75</v>
      </c>
      <c r="B146" s="826"/>
      <c r="C146" s="826"/>
      <c r="D146" s="826"/>
      <c r="E146" s="826"/>
      <c r="F146" s="826"/>
      <c r="G146" s="826"/>
      <c r="H146" s="826"/>
      <c r="I146" s="826"/>
      <c r="J146" s="826"/>
      <c r="K146" s="826"/>
      <c r="L146" s="826"/>
      <c r="M146" s="826"/>
      <c r="N146" s="826"/>
      <c r="O146" s="826"/>
      <c r="P146" s="826"/>
      <c r="Q146" s="826"/>
      <c r="R146" s="826"/>
      <c r="S146" s="826"/>
    </row>
    <row r="147" spans="1:20" s="5" customFormat="1" ht="12.75"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20" x14ac:dyDescent="0.25">
      <c r="A148" s="826" t="s">
        <v>76</v>
      </c>
      <c r="B148" s="826"/>
      <c r="C148" s="826"/>
      <c r="D148" s="826"/>
      <c r="E148" s="826"/>
      <c r="F148" s="826"/>
      <c r="G148" s="826"/>
      <c r="H148" s="826"/>
      <c r="I148" s="826"/>
      <c r="J148" s="826"/>
      <c r="K148" s="826"/>
      <c r="L148" s="826"/>
      <c r="M148" s="826"/>
      <c r="N148" s="826"/>
      <c r="O148" s="826"/>
      <c r="P148" s="826"/>
      <c r="Q148" s="826"/>
      <c r="R148" s="826"/>
      <c r="S148" s="826"/>
    </row>
    <row r="149" spans="1:20" s="5" customFormat="1" ht="12.75"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20" x14ac:dyDescent="0.25">
      <c r="A150" s="826" t="s">
        <v>77</v>
      </c>
      <c r="B150" s="826"/>
      <c r="C150" s="826"/>
      <c r="D150" s="826"/>
      <c r="E150" s="826"/>
      <c r="F150" s="826"/>
      <c r="G150" s="826"/>
      <c r="H150" s="826"/>
      <c r="I150" s="826"/>
      <c r="J150" s="826"/>
      <c r="K150" s="826"/>
      <c r="L150" s="826"/>
      <c r="M150" s="826"/>
      <c r="N150" s="826"/>
      <c r="O150" s="826"/>
      <c r="P150" s="826"/>
      <c r="Q150" s="826"/>
      <c r="R150" s="826"/>
      <c r="S150" s="826"/>
    </row>
    <row r="151" spans="1:20" s="5" customFormat="1" ht="12.75"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20" x14ac:dyDescent="0.25">
      <c r="A152" s="965" t="s">
        <v>78</v>
      </c>
      <c r="B152" s="966"/>
      <c r="C152" s="966"/>
      <c r="D152" s="966"/>
      <c r="E152" s="966"/>
      <c r="F152" s="966"/>
      <c r="G152" s="966"/>
      <c r="H152" s="966"/>
      <c r="I152" s="966"/>
      <c r="J152" s="966"/>
      <c r="K152" s="966"/>
      <c r="L152" s="966"/>
      <c r="M152" s="966"/>
      <c r="N152" s="966"/>
      <c r="O152" s="966"/>
      <c r="P152" s="966"/>
      <c r="Q152" s="966"/>
      <c r="R152" s="966"/>
      <c r="S152" s="967"/>
    </row>
    <row r="153" spans="1:20" s="5" customFormat="1" ht="12.75" x14ac:dyDescent="0.2">
      <c r="A153" s="19">
        <v>1</v>
      </c>
      <c r="B153" s="19">
        <v>0</v>
      </c>
      <c r="C153" s="19">
        <v>1</v>
      </c>
      <c r="D153" s="19">
        <v>0</v>
      </c>
      <c r="E153" s="19">
        <v>1</v>
      </c>
      <c r="F153" s="19">
        <v>1</v>
      </c>
      <c r="G153" s="19">
        <v>0</v>
      </c>
      <c r="H153" s="19">
        <v>0</v>
      </c>
      <c r="I153" s="19">
        <v>1</v>
      </c>
      <c r="J153" s="19">
        <v>0</v>
      </c>
      <c r="K153" s="19">
        <v>0</v>
      </c>
      <c r="L153" s="19">
        <v>0</v>
      </c>
      <c r="M153" s="19">
        <v>0</v>
      </c>
      <c r="N153" s="19">
        <v>0</v>
      </c>
      <c r="O153" s="19">
        <v>1</v>
      </c>
      <c r="P153" s="19">
        <v>0</v>
      </c>
      <c r="Q153" s="19">
        <v>0</v>
      </c>
      <c r="R153" s="19">
        <v>0</v>
      </c>
      <c r="S153" s="19">
        <v>0</v>
      </c>
      <c r="T153" s="19">
        <v>0</v>
      </c>
    </row>
    <row r="154" spans="1:20" x14ac:dyDescent="0.25">
      <c r="A154" s="965" t="s">
        <v>79</v>
      </c>
      <c r="B154" s="966"/>
      <c r="C154" s="966"/>
      <c r="D154" s="966"/>
      <c r="E154" s="966"/>
      <c r="F154" s="966"/>
      <c r="G154" s="966"/>
      <c r="H154" s="966"/>
      <c r="I154" s="966"/>
      <c r="J154" s="966"/>
      <c r="K154" s="966"/>
      <c r="L154" s="966"/>
      <c r="M154" s="966"/>
      <c r="N154" s="966"/>
      <c r="O154" s="966"/>
      <c r="P154" s="966"/>
      <c r="Q154" s="966"/>
      <c r="R154" s="966"/>
      <c r="S154" s="967"/>
    </row>
    <row r="155" spans="1:20" s="5" customFormat="1" ht="12.75"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20" x14ac:dyDescent="0.25">
      <c r="A156" s="965" t="s">
        <v>80</v>
      </c>
      <c r="B156" s="966"/>
      <c r="C156" s="966"/>
      <c r="D156" s="966"/>
      <c r="E156" s="966"/>
      <c r="F156" s="966"/>
      <c r="G156" s="966"/>
      <c r="H156" s="966"/>
      <c r="I156" s="966"/>
      <c r="J156" s="966"/>
      <c r="K156" s="966"/>
      <c r="L156" s="966"/>
      <c r="M156" s="966"/>
      <c r="N156" s="966"/>
      <c r="O156" s="966"/>
      <c r="P156" s="966"/>
      <c r="Q156" s="966"/>
      <c r="R156" s="966"/>
      <c r="S156" s="967"/>
    </row>
    <row r="157" spans="1:20" s="5" customFormat="1" ht="12.75"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20" x14ac:dyDescent="0.25">
      <c r="A158" s="1539" t="s">
        <v>181</v>
      </c>
      <c r="B158" s="1540"/>
      <c r="C158" s="1540"/>
      <c r="D158" s="1540"/>
      <c r="E158" s="1540"/>
      <c r="F158" s="1540"/>
      <c r="G158" s="1540"/>
      <c r="H158" s="1540"/>
      <c r="I158" s="1540"/>
      <c r="J158" s="1540"/>
      <c r="K158" s="1540"/>
      <c r="L158" s="1540"/>
      <c r="M158" s="1540"/>
      <c r="N158" s="1540"/>
      <c r="O158" s="1540"/>
      <c r="P158" s="1540"/>
      <c r="Q158" s="1540"/>
      <c r="R158" s="1540"/>
      <c r="S158" s="1541"/>
    </row>
    <row r="159" spans="1:20" s="190" customFormat="1" x14ac:dyDescent="0.25">
      <c r="A159" s="243">
        <f>A135+A137+A139+A141+A143+A145+A147+A149+A151+A153+A155+A157</f>
        <v>4</v>
      </c>
      <c r="B159" s="243">
        <f t="shared" ref="B159:S159" si="6">B135+B137+B139+B141+B143+B145+B147+B149+B151+B153+B155+B157</f>
        <v>0</v>
      </c>
      <c r="C159" s="243">
        <f t="shared" si="6"/>
        <v>4</v>
      </c>
      <c r="D159" s="243">
        <f t="shared" si="6"/>
        <v>2</v>
      </c>
      <c r="E159" s="243">
        <f t="shared" si="6"/>
        <v>2</v>
      </c>
      <c r="F159" s="243">
        <f t="shared" si="6"/>
        <v>4</v>
      </c>
      <c r="G159" s="243">
        <f t="shared" si="6"/>
        <v>0</v>
      </c>
      <c r="H159" s="243">
        <f t="shared" si="6"/>
        <v>0</v>
      </c>
      <c r="I159" s="243">
        <f t="shared" si="6"/>
        <v>4</v>
      </c>
      <c r="J159" s="243">
        <f t="shared" si="6"/>
        <v>0</v>
      </c>
      <c r="K159" s="243">
        <f t="shared" si="6"/>
        <v>0</v>
      </c>
      <c r="L159" s="243">
        <f t="shared" si="6"/>
        <v>0</v>
      </c>
      <c r="M159" s="243">
        <f t="shared" si="6"/>
        <v>0</v>
      </c>
      <c r="N159" s="243">
        <f t="shared" si="6"/>
        <v>0</v>
      </c>
      <c r="O159" s="243">
        <f t="shared" si="6"/>
        <v>4</v>
      </c>
      <c r="P159" s="243">
        <f t="shared" si="6"/>
        <v>0</v>
      </c>
      <c r="Q159" s="243">
        <f t="shared" si="6"/>
        <v>0</v>
      </c>
      <c r="R159" s="243">
        <f t="shared" si="6"/>
        <v>0</v>
      </c>
      <c r="S159" s="243">
        <f t="shared" si="6"/>
        <v>0</v>
      </c>
    </row>
    <row r="160" spans="1:20" x14ac:dyDescent="0.25">
      <c r="A160" s="1542"/>
      <c r="B160" s="1543"/>
      <c r="C160" s="1543"/>
      <c r="D160" s="1543"/>
      <c r="E160" s="1543"/>
      <c r="F160" s="1543"/>
      <c r="G160" s="1543"/>
      <c r="H160" s="1543"/>
      <c r="I160" s="1543"/>
      <c r="J160" s="1543"/>
      <c r="K160" s="1543"/>
      <c r="L160" s="1543"/>
      <c r="M160" s="1543"/>
      <c r="N160" s="1543"/>
      <c r="O160" s="1543"/>
      <c r="P160" s="1543"/>
      <c r="Q160" s="1543"/>
      <c r="R160" s="1543"/>
      <c r="S160" s="1544"/>
    </row>
    <row r="161" spans="1:19" s="30" customFormat="1" ht="23.25" customHeight="1" x14ac:dyDescent="0.25">
      <c r="A161" s="854" t="s">
        <v>3005</v>
      </c>
      <c r="B161" s="855"/>
      <c r="C161" s="855"/>
      <c r="D161" s="855"/>
      <c r="E161" s="855"/>
      <c r="F161" s="855"/>
      <c r="G161" s="855"/>
      <c r="H161" s="855"/>
      <c r="I161" s="855"/>
      <c r="J161" s="855"/>
      <c r="K161" s="855"/>
      <c r="L161" s="855"/>
      <c r="M161" s="855"/>
      <c r="N161" s="855"/>
      <c r="O161" s="855"/>
      <c r="P161" s="855"/>
      <c r="Q161" s="855"/>
      <c r="R161" s="855"/>
      <c r="S161" s="856"/>
    </row>
    <row r="162" spans="1:19" x14ac:dyDescent="0.25">
      <c r="A162" s="928" t="s">
        <v>173</v>
      </c>
      <c r="B162" s="929"/>
      <c r="C162" s="929"/>
      <c r="D162" s="929"/>
      <c r="E162" s="929"/>
      <c r="F162" s="929"/>
      <c r="G162" s="929"/>
      <c r="H162" s="929"/>
      <c r="I162" s="929"/>
      <c r="J162" s="929"/>
      <c r="K162" s="929"/>
      <c r="L162" s="929"/>
      <c r="M162" s="929"/>
      <c r="N162" s="929"/>
      <c r="O162" s="929"/>
      <c r="P162" s="929"/>
      <c r="Q162" s="929"/>
      <c r="R162" s="929"/>
      <c r="S162" s="930"/>
    </row>
    <row r="163" spans="1:19" x14ac:dyDescent="0.25">
      <c r="A163" s="833" t="s">
        <v>2470</v>
      </c>
      <c r="B163" s="834"/>
      <c r="C163" s="834"/>
      <c r="D163" s="834"/>
      <c r="E163" s="834"/>
      <c r="F163" s="834"/>
      <c r="G163" s="834"/>
      <c r="H163" s="834"/>
      <c r="I163" s="834"/>
      <c r="J163" s="834"/>
      <c r="K163" s="834"/>
      <c r="L163" s="834"/>
      <c r="M163" s="834"/>
      <c r="N163" s="834"/>
      <c r="O163" s="834"/>
      <c r="P163" s="834"/>
      <c r="Q163" s="834"/>
      <c r="R163" s="834"/>
      <c r="S163" s="835"/>
    </row>
    <row r="164" spans="1:19" x14ac:dyDescent="0.25">
      <c r="A164" s="833" t="s">
        <v>2471</v>
      </c>
      <c r="B164" s="834"/>
      <c r="C164" s="834"/>
      <c r="D164" s="834"/>
      <c r="E164" s="834"/>
      <c r="F164" s="834"/>
      <c r="G164" s="834"/>
      <c r="H164" s="834"/>
      <c r="I164" s="834"/>
      <c r="J164" s="834"/>
      <c r="K164" s="834"/>
      <c r="L164" s="834"/>
      <c r="M164" s="834"/>
      <c r="N164" s="834"/>
      <c r="O164" s="834"/>
      <c r="P164" s="834"/>
      <c r="Q164" s="834"/>
      <c r="R164" s="834"/>
      <c r="S164" s="835"/>
    </row>
    <row r="165" spans="1:19" x14ac:dyDescent="0.25">
      <c r="A165" s="833" t="s">
        <v>2472</v>
      </c>
      <c r="B165" s="834"/>
      <c r="C165" s="834"/>
      <c r="D165" s="834"/>
      <c r="E165" s="834"/>
      <c r="F165" s="834"/>
      <c r="G165" s="834"/>
      <c r="H165" s="834"/>
      <c r="I165" s="834"/>
      <c r="J165" s="834"/>
      <c r="K165" s="834"/>
      <c r="L165" s="834"/>
      <c r="M165" s="834"/>
      <c r="N165" s="834"/>
      <c r="O165" s="834"/>
      <c r="P165" s="834"/>
      <c r="Q165" s="834"/>
      <c r="R165" s="834"/>
      <c r="S165" s="835"/>
    </row>
    <row r="166" spans="1:19" x14ac:dyDescent="0.25">
      <c r="A166" s="833" t="s">
        <v>2473</v>
      </c>
      <c r="B166" s="834"/>
      <c r="C166" s="834"/>
      <c r="D166" s="834"/>
      <c r="E166" s="834"/>
      <c r="F166" s="834"/>
      <c r="G166" s="834"/>
      <c r="H166" s="834"/>
      <c r="I166" s="834"/>
      <c r="J166" s="834"/>
      <c r="K166" s="834"/>
      <c r="L166" s="834"/>
      <c r="M166" s="834"/>
      <c r="N166" s="834"/>
      <c r="O166" s="834"/>
      <c r="P166" s="834"/>
      <c r="Q166" s="834"/>
      <c r="R166" s="834"/>
      <c r="S166" s="835"/>
    </row>
    <row r="167" spans="1:19" x14ac:dyDescent="0.25">
      <c r="A167" s="833" t="s">
        <v>2474</v>
      </c>
      <c r="B167" s="834"/>
      <c r="C167" s="834"/>
      <c r="D167" s="834"/>
      <c r="E167" s="834"/>
      <c r="F167" s="834"/>
      <c r="G167" s="834"/>
      <c r="H167" s="834"/>
      <c r="I167" s="834"/>
      <c r="J167" s="834"/>
      <c r="K167" s="834"/>
      <c r="L167" s="834"/>
      <c r="M167" s="834"/>
      <c r="N167" s="834"/>
      <c r="O167" s="834"/>
      <c r="P167" s="834"/>
      <c r="Q167" s="834"/>
      <c r="R167" s="834"/>
      <c r="S167" s="835"/>
    </row>
    <row r="168" spans="1:19" x14ac:dyDescent="0.25">
      <c r="A168" s="833" t="s">
        <v>2475</v>
      </c>
      <c r="B168" s="834"/>
      <c r="C168" s="834"/>
      <c r="D168" s="834"/>
      <c r="E168" s="834"/>
      <c r="F168" s="834"/>
      <c r="G168" s="834"/>
      <c r="H168" s="834"/>
      <c r="I168" s="834"/>
      <c r="J168" s="834"/>
      <c r="K168" s="834"/>
      <c r="L168" s="834"/>
      <c r="M168" s="834"/>
      <c r="N168" s="834"/>
      <c r="O168" s="834"/>
      <c r="P168" s="834"/>
      <c r="Q168" s="834"/>
      <c r="R168" s="834"/>
      <c r="S168" s="835"/>
    </row>
    <row r="169" spans="1:19" x14ac:dyDescent="0.25">
      <c r="A169" s="833" t="s">
        <v>200</v>
      </c>
      <c r="B169" s="834"/>
      <c r="C169" s="834"/>
      <c r="D169" s="834"/>
      <c r="E169" s="834"/>
      <c r="F169" s="834"/>
      <c r="G169" s="834"/>
      <c r="H169" s="834"/>
      <c r="I169" s="834"/>
      <c r="J169" s="834"/>
      <c r="K169" s="834"/>
      <c r="L169" s="834"/>
      <c r="M169" s="834"/>
      <c r="N169" s="834"/>
      <c r="O169" s="834"/>
      <c r="P169" s="834"/>
      <c r="Q169" s="834"/>
      <c r="R169" s="834"/>
      <c r="S169" s="835"/>
    </row>
    <row r="170" spans="1:19" x14ac:dyDescent="0.25">
      <c r="A170" s="836" t="s">
        <v>2476</v>
      </c>
      <c r="B170" s="837"/>
      <c r="C170" s="837"/>
      <c r="D170" s="837"/>
      <c r="E170" s="837"/>
      <c r="F170" s="837"/>
      <c r="G170" s="837"/>
      <c r="H170" s="837"/>
      <c r="I170" s="837"/>
      <c r="J170" s="837"/>
      <c r="K170" s="837"/>
      <c r="L170" s="837"/>
      <c r="M170" s="837"/>
      <c r="N170" s="837"/>
      <c r="O170" s="837"/>
      <c r="P170" s="837"/>
      <c r="Q170" s="837"/>
      <c r="R170" s="837"/>
      <c r="S170" s="838"/>
    </row>
    <row r="171" spans="1:19" ht="36" customHeight="1" x14ac:dyDescent="0.25">
      <c r="A171" s="831"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831"/>
    </row>
    <row r="172" spans="1:19" ht="30" customHeight="1" x14ac:dyDescent="0.25">
      <c r="A172" s="830"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830" t="s">
        <v>62</v>
      </c>
    </row>
    <row r="173" spans="1:19" ht="61.5" customHeight="1" x14ac:dyDescent="0.25">
      <c r="A173" s="831"/>
      <c r="B173" s="831"/>
      <c r="C173" s="853"/>
      <c r="D173" s="831"/>
      <c r="E173" s="831"/>
      <c r="F173" s="218" t="s">
        <v>63</v>
      </c>
      <c r="G173" s="218" t="s">
        <v>64</v>
      </c>
      <c r="H173" s="218" t="s">
        <v>65</v>
      </c>
      <c r="I173" s="831"/>
      <c r="J173" s="831"/>
      <c r="K173" s="223" t="s">
        <v>66</v>
      </c>
      <c r="L173" s="223" t="s">
        <v>67</v>
      </c>
      <c r="M173" s="223" t="s">
        <v>68</v>
      </c>
      <c r="N173" s="223" t="s">
        <v>67</v>
      </c>
      <c r="O173" s="831"/>
      <c r="P173" s="831"/>
      <c r="Q173" s="831"/>
      <c r="R173" s="831"/>
      <c r="S173" s="831"/>
    </row>
    <row r="174" spans="1:19" x14ac:dyDescent="0.25">
      <c r="A174" s="826" t="s">
        <v>2469</v>
      </c>
      <c r="B174" s="826"/>
      <c r="C174" s="826"/>
      <c r="D174" s="826"/>
      <c r="E174" s="826"/>
      <c r="F174" s="826"/>
      <c r="G174" s="826"/>
      <c r="H174" s="826"/>
      <c r="I174" s="826"/>
      <c r="J174" s="826"/>
      <c r="K174" s="826"/>
      <c r="L174" s="826"/>
      <c r="M174" s="826"/>
      <c r="N174" s="826"/>
      <c r="O174" s="826"/>
      <c r="P174" s="826"/>
      <c r="Q174" s="826"/>
      <c r="R174" s="826"/>
      <c r="S174" s="826"/>
    </row>
    <row r="175" spans="1:19" x14ac:dyDescent="0.25">
      <c r="A175" s="19">
        <v>0</v>
      </c>
      <c r="B175" s="19">
        <v>0</v>
      </c>
      <c r="C175" s="19">
        <v>0</v>
      </c>
      <c r="D175" s="19">
        <v>0</v>
      </c>
      <c r="E175" s="19">
        <v>0</v>
      </c>
      <c r="F175" s="19">
        <v>0</v>
      </c>
      <c r="G175" s="19">
        <v>0</v>
      </c>
      <c r="H175" s="19">
        <v>0</v>
      </c>
      <c r="I175" s="19">
        <v>0</v>
      </c>
      <c r="J175" s="19">
        <v>0</v>
      </c>
      <c r="K175" s="19">
        <v>0</v>
      </c>
      <c r="L175" s="19">
        <v>0</v>
      </c>
      <c r="M175" s="19">
        <v>0</v>
      </c>
      <c r="N175" s="19">
        <v>0</v>
      </c>
      <c r="O175" s="19">
        <v>0</v>
      </c>
      <c r="P175" s="19">
        <v>0</v>
      </c>
      <c r="Q175" s="19">
        <v>0</v>
      </c>
      <c r="R175" s="19">
        <v>0</v>
      </c>
      <c r="S175" s="19">
        <v>0</v>
      </c>
    </row>
    <row r="176" spans="1:19" x14ac:dyDescent="0.25">
      <c r="A176" s="826" t="s">
        <v>70</v>
      </c>
      <c r="B176" s="826"/>
      <c r="C176" s="826"/>
      <c r="D176" s="826"/>
      <c r="E176" s="826"/>
      <c r="F176" s="826"/>
      <c r="G176" s="826"/>
      <c r="H176" s="826"/>
      <c r="I176" s="826"/>
      <c r="J176" s="826"/>
      <c r="K176" s="826"/>
      <c r="L176" s="826"/>
      <c r="M176" s="826"/>
      <c r="N176" s="826"/>
      <c r="O176" s="826"/>
      <c r="P176" s="826"/>
      <c r="Q176" s="826"/>
      <c r="R176" s="826"/>
      <c r="S176" s="826"/>
    </row>
    <row r="177" spans="1:19" s="3" customFormat="1" x14ac:dyDescent="0.25">
      <c r="A177" s="19">
        <v>0</v>
      </c>
      <c r="B177" s="19">
        <v>0</v>
      </c>
      <c r="C177" s="19">
        <v>0</v>
      </c>
      <c r="D177" s="19">
        <v>0</v>
      </c>
      <c r="E177" s="19">
        <v>0</v>
      </c>
      <c r="F177" s="19">
        <v>0</v>
      </c>
      <c r="G177" s="19">
        <v>0</v>
      </c>
      <c r="H177" s="19">
        <v>0</v>
      </c>
      <c r="I177" s="19">
        <v>0</v>
      </c>
      <c r="J177" s="19">
        <v>0</v>
      </c>
      <c r="K177" s="19">
        <v>0</v>
      </c>
      <c r="L177" s="19">
        <v>0</v>
      </c>
      <c r="M177" s="19">
        <v>0</v>
      </c>
      <c r="N177" s="19">
        <v>0</v>
      </c>
      <c r="O177" s="19">
        <v>0</v>
      </c>
      <c r="P177" s="19">
        <v>0</v>
      </c>
      <c r="Q177" s="19">
        <v>0</v>
      </c>
      <c r="R177" s="19">
        <v>0</v>
      </c>
      <c r="S177" s="19">
        <v>0</v>
      </c>
    </row>
    <row r="178" spans="1:19" x14ac:dyDescent="0.25">
      <c r="A178" s="826" t="s">
        <v>71</v>
      </c>
      <c r="B178" s="826"/>
      <c r="C178" s="826"/>
      <c r="D178" s="826"/>
      <c r="E178" s="826"/>
      <c r="F178" s="826"/>
      <c r="G178" s="826"/>
      <c r="H178" s="826"/>
      <c r="I178" s="826"/>
      <c r="J178" s="826"/>
      <c r="K178" s="826"/>
      <c r="L178" s="826"/>
      <c r="M178" s="826"/>
      <c r="N178" s="826"/>
      <c r="O178" s="826"/>
      <c r="P178" s="826"/>
      <c r="Q178" s="826"/>
      <c r="R178" s="826"/>
      <c r="S178" s="826"/>
    </row>
    <row r="179" spans="1:19" s="5" customFormat="1" ht="12.75"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5">
      <c r="A180" s="826" t="s">
        <v>72</v>
      </c>
      <c r="B180" s="826"/>
      <c r="C180" s="826"/>
      <c r="D180" s="826"/>
      <c r="E180" s="826"/>
      <c r="F180" s="826"/>
      <c r="G180" s="826"/>
      <c r="H180" s="826"/>
      <c r="I180" s="826"/>
      <c r="J180" s="826"/>
      <c r="K180" s="826"/>
      <c r="L180" s="826"/>
      <c r="M180" s="826"/>
      <c r="N180" s="826"/>
      <c r="O180" s="826"/>
      <c r="P180" s="826"/>
      <c r="Q180" s="826"/>
      <c r="R180" s="826"/>
      <c r="S180" s="826"/>
    </row>
    <row r="181" spans="1:19" s="5" customFormat="1" ht="12.75" x14ac:dyDescent="0.2">
      <c r="A181" s="19">
        <v>0</v>
      </c>
      <c r="B181" s="19">
        <v>0</v>
      </c>
      <c r="C181" s="19">
        <v>0</v>
      </c>
      <c r="D181" s="19">
        <v>0</v>
      </c>
      <c r="E181" s="19">
        <v>0</v>
      </c>
      <c r="F181" s="19">
        <v>0</v>
      </c>
      <c r="G181" s="19">
        <v>0</v>
      </c>
      <c r="H181" s="19">
        <v>0</v>
      </c>
      <c r="I181" s="19">
        <v>0</v>
      </c>
      <c r="J181" s="19">
        <v>0</v>
      </c>
      <c r="K181" s="19">
        <v>0</v>
      </c>
      <c r="L181" s="19">
        <v>0</v>
      </c>
      <c r="M181" s="19">
        <v>0</v>
      </c>
      <c r="N181" s="19">
        <v>0</v>
      </c>
      <c r="O181" s="19">
        <v>0</v>
      </c>
      <c r="P181" s="19">
        <v>0</v>
      </c>
      <c r="Q181" s="19">
        <v>0</v>
      </c>
      <c r="R181" s="19">
        <v>0</v>
      </c>
      <c r="S181" s="19">
        <v>0</v>
      </c>
    </row>
    <row r="182" spans="1:19" x14ac:dyDescent="0.25">
      <c r="A182" s="832" t="s">
        <v>73</v>
      </c>
      <c r="B182" s="832"/>
      <c r="C182" s="832"/>
      <c r="D182" s="832"/>
      <c r="E182" s="832"/>
      <c r="F182" s="832"/>
      <c r="G182" s="832"/>
      <c r="H182" s="832"/>
      <c r="I182" s="832"/>
      <c r="J182" s="832"/>
      <c r="K182" s="832"/>
      <c r="L182" s="832"/>
      <c r="M182" s="832"/>
      <c r="N182" s="832"/>
      <c r="O182" s="832"/>
      <c r="P182" s="832"/>
      <c r="Q182" s="832"/>
      <c r="R182" s="832"/>
      <c r="S182" s="832"/>
    </row>
    <row r="183" spans="1:19" s="5" customFormat="1" ht="12.75" x14ac:dyDescent="0.2">
      <c r="A183" s="19">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row>
    <row r="184" spans="1:19" x14ac:dyDescent="0.25">
      <c r="A184" s="826" t="s">
        <v>74</v>
      </c>
      <c r="B184" s="826"/>
      <c r="C184" s="826"/>
      <c r="D184" s="826"/>
      <c r="E184" s="826"/>
      <c r="F184" s="826"/>
      <c r="G184" s="826"/>
      <c r="H184" s="826"/>
      <c r="I184" s="826"/>
      <c r="J184" s="826"/>
      <c r="K184" s="826"/>
      <c r="L184" s="826"/>
      <c r="M184" s="826"/>
      <c r="N184" s="826"/>
      <c r="O184" s="826"/>
      <c r="P184" s="826"/>
      <c r="Q184" s="826"/>
      <c r="R184" s="826"/>
      <c r="S184" s="826"/>
    </row>
    <row r="185" spans="1:19" s="5" customFormat="1" ht="12.75" x14ac:dyDescent="0.2">
      <c r="A185" s="19">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5">
      <c r="A186" s="826" t="s">
        <v>75</v>
      </c>
      <c r="B186" s="826"/>
      <c r="C186" s="826"/>
      <c r="D186" s="826"/>
      <c r="E186" s="826"/>
      <c r="F186" s="826"/>
      <c r="G186" s="826"/>
      <c r="H186" s="826"/>
      <c r="I186" s="826"/>
      <c r="J186" s="826"/>
      <c r="K186" s="826"/>
      <c r="L186" s="826"/>
      <c r="M186" s="826"/>
      <c r="N186" s="826"/>
      <c r="O186" s="826"/>
      <c r="P186" s="826"/>
      <c r="Q186" s="826"/>
      <c r="R186" s="826"/>
      <c r="S186" s="826"/>
    </row>
    <row r="187" spans="1:19" s="5" customFormat="1" ht="12.75" x14ac:dyDescent="0.2">
      <c r="A187" s="19">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5">
      <c r="A188" s="826" t="s">
        <v>76</v>
      </c>
      <c r="B188" s="826"/>
      <c r="C188" s="826"/>
      <c r="D188" s="826"/>
      <c r="E188" s="826"/>
      <c r="F188" s="826"/>
      <c r="G188" s="826"/>
      <c r="H188" s="826"/>
      <c r="I188" s="826"/>
      <c r="J188" s="826"/>
      <c r="K188" s="826"/>
      <c r="L188" s="826"/>
      <c r="M188" s="826"/>
      <c r="N188" s="826"/>
      <c r="O188" s="826"/>
      <c r="P188" s="826"/>
      <c r="Q188" s="826"/>
      <c r="R188" s="826"/>
      <c r="S188" s="826"/>
    </row>
    <row r="189" spans="1:19" s="5" customFormat="1" ht="12.75" x14ac:dyDescent="0.2">
      <c r="A189" s="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5">
      <c r="A190" s="826" t="s">
        <v>77</v>
      </c>
      <c r="B190" s="826"/>
      <c r="C190" s="826"/>
      <c r="D190" s="826"/>
      <c r="E190" s="826"/>
      <c r="F190" s="826"/>
      <c r="G190" s="826"/>
      <c r="H190" s="826"/>
      <c r="I190" s="826"/>
      <c r="J190" s="826"/>
      <c r="K190" s="826"/>
      <c r="L190" s="826"/>
      <c r="M190" s="826"/>
      <c r="N190" s="826"/>
      <c r="O190" s="826"/>
      <c r="P190" s="826"/>
      <c r="Q190" s="826"/>
      <c r="R190" s="826"/>
      <c r="S190" s="826"/>
    </row>
    <row r="191" spans="1:19" s="5" customFormat="1" ht="12.75" x14ac:dyDescent="0.2">
      <c r="A191" s="1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5">
      <c r="A192" s="826" t="s">
        <v>78</v>
      </c>
      <c r="B192" s="826"/>
      <c r="C192" s="826"/>
      <c r="D192" s="826"/>
      <c r="E192" s="826"/>
      <c r="F192" s="826"/>
      <c r="G192" s="826"/>
      <c r="H192" s="826"/>
      <c r="I192" s="826"/>
      <c r="J192" s="826"/>
      <c r="K192" s="826"/>
      <c r="L192" s="826"/>
      <c r="M192" s="826"/>
      <c r="N192" s="826"/>
      <c r="O192" s="826"/>
      <c r="P192" s="826"/>
      <c r="Q192" s="826"/>
      <c r="R192" s="826"/>
      <c r="S192" s="826"/>
    </row>
    <row r="193" spans="1:19" s="5" customFormat="1" ht="12.75" x14ac:dyDescent="0.2">
      <c r="A193" s="19">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5">
      <c r="A194" s="826" t="s">
        <v>79</v>
      </c>
      <c r="B194" s="826"/>
      <c r="C194" s="826"/>
      <c r="D194" s="826"/>
      <c r="E194" s="826"/>
      <c r="F194" s="826"/>
      <c r="G194" s="826"/>
      <c r="H194" s="826"/>
      <c r="I194" s="826"/>
      <c r="J194" s="826"/>
      <c r="K194" s="826"/>
      <c r="L194" s="826"/>
      <c r="M194" s="826"/>
      <c r="N194" s="826"/>
      <c r="O194" s="826"/>
      <c r="P194" s="826"/>
      <c r="Q194" s="826"/>
      <c r="R194" s="826"/>
      <c r="S194" s="826"/>
    </row>
    <row r="195" spans="1:19" s="5" customFormat="1" ht="12.75" x14ac:dyDescent="0.2">
      <c r="A195" s="19">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5">
      <c r="A196" s="826" t="s">
        <v>80</v>
      </c>
      <c r="B196" s="826"/>
      <c r="C196" s="826"/>
      <c r="D196" s="826"/>
      <c r="E196" s="826"/>
      <c r="F196" s="826"/>
      <c r="G196" s="826"/>
      <c r="H196" s="826"/>
      <c r="I196" s="826"/>
      <c r="J196" s="826"/>
      <c r="K196" s="826"/>
      <c r="L196" s="826"/>
      <c r="M196" s="826"/>
      <c r="N196" s="826"/>
      <c r="O196" s="826"/>
      <c r="P196" s="826"/>
      <c r="Q196" s="826"/>
      <c r="R196" s="826"/>
      <c r="S196" s="826"/>
    </row>
    <row r="197" spans="1:19" s="5" customFormat="1" ht="12.75" x14ac:dyDescent="0.2">
      <c r="A197" s="19">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5">
      <c r="A198" s="823" t="s">
        <v>181</v>
      </c>
      <c r="B198" s="846"/>
      <c r="C198" s="846"/>
      <c r="D198" s="846"/>
      <c r="E198" s="846"/>
      <c r="F198" s="846"/>
      <c r="G198" s="846"/>
      <c r="H198" s="846"/>
      <c r="I198" s="846"/>
      <c r="J198" s="846"/>
      <c r="K198" s="846"/>
      <c r="L198" s="846"/>
      <c r="M198" s="846"/>
      <c r="N198" s="846"/>
      <c r="O198" s="846"/>
      <c r="P198" s="846"/>
      <c r="Q198" s="846"/>
      <c r="R198" s="846"/>
      <c r="S198" s="847"/>
    </row>
    <row r="199" spans="1:19" s="190" customFormat="1" x14ac:dyDescent="0.25">
      <c r="A199" s="243">
        <f>A175+A177+A179+A181+A183+A185+A187+A189+A191+A193+A195+A197</f>
        <v>0</v>
      </c>
      <c r="B199" s="243">
        <f t="shared" ref="B199:S199" si="7">B175+B177+B179+B181+B183+B185+B187+B189+B191+B193+B195+B197</f>
        <v>0</v>
      </c>
      <c r="C199" s="243">
        <f t="shared" si="7"/>
        <v>0</v>
      </c>
      <c r="D199" s="243">
        <f t="shared" si="7"/>
        <v>0</v>
      </c>
      <c r="E199" s="243">
        <f t="shared" si="7"/>
        <v>0</v>
      </c>
      <c r="F199" s="243">
        <f t="shared" si="7"/>
        <v>0</v>
      </c>
      <c r="G199" s="243">
        <f t="shared" si="7"/>
        <v>0</v>
      </c>
      <c r="H199" s="243">
        <f t="shared" si="7"/>
        <v>0</v>
      </c>
      <c r="I199" s="243">
        <f t="shared" si="7"/>
        <v>0</v>
      </c>
      <c r="J199" s="243">
        <f t="shared" si="7"/>
        <v>0</v>
      </c>
      <c r="K199" s="243">
        <f t="shared" si="7"/>
        <v>0</v>
      </c>
      <c r="L199" s="243">
        <f t="shared" si="7"/>
        <v>0</v>
      </c>
      <c r="M199" s="243">
        <f t="shared" si="7"/>
        <v>0</v>
      </c>
      <c r="N199" s="243">
        <f t="shared" si="7"/>
        <v>0</v>
      </c>
      <c r="O199" s="243">
        <f t="shared" si="7"/>
        <v>0</v>
      </c>
      <c r="P199" s="243">
        <f t="shared" si="7"/>
        <v>0</v>
      </c>
      <c r="Q199" s="243">
        <f t="shared" si="7"/>
        <v>0</v>
      </c>
      <c r="R199" s="243">
        <f t="shared" si="7"/>
        <v>0</v>
      </c>
      <c r="S199" s="243">
        <f t="shared" si="7"/>
        <v>0</v>
      </c>
    </row>
    <row r="200" spans="1:19" x14ac:dyDescent="0.25">
      <c r="A200" s="1072"/>
      <c r="B200" s="1072"/>
      <c r="C200" s="1072"/>
      <c r="D200" s="1072"/>
      <c r="E200" s="1072"/>
      <c r="F200" s="1072"/>
      <c r="G200" s="1072"/>
      <c r="H200" s="1072"/>
      <c r="I200" s="1072"/>
      <c r="J200" s="1072"/>
      <c r="K200" s="1072"/>
      <c r="L200" s="1072"/>
      <c r="M200" s="1072"/>
      <c r="N200" s="1072"/>
      <c r="O200" s="1072"/>
      <c r="P200" s="1072"/>
      <c r="Q200" s="1072"/>
      <c r="R200" s="1072"/>
      <c r="S200" s="1072"/>
    </row>
    <row r="201" spans="1:19" s="30" customFormat="1" ht="23.25" customHeight="1" x14ac:dyDescent="0.25">
      <c r="A201" s="854" t="s">
        <v>3006</v>
      </c>
      <c r="B201" s="855"/>
      <c r="C201" s="855"/>
      <c r="D201" s="855"/>
      <c r="E201" s="855"/>
      <c r="F201" s="855"/>
      <c r="G201" s="855"/>
      <c r="H201" s="855"/>
      <c r="I201" s="855"/>
      <c r="J201" s="855"/>
      <c r="K201" s="855"/>
      <c r="L201" s="855"/>
      <c r="M201" s="855"/>
      <c r="N201" s="855"/>
      <c r="O201" s="855"/>
      <c r="P201" s="855"/>
      <c r="Q201" s="855"/>
      <c r="R201" s="855"/>
      <c r="S201" s="856"/>
    </row>
    <row r="202" spans="1:19" x14ac:dyDescent="0.25">
      <c r="A202" s="928" t="s">
        <v>173</v>
      </c>
      <c r="B202" s="929"/>
      <c r="C202" s="929"/>
      <c r="D202" s="929"/>
      <c r="E202" s="929"/>
      <c r="F202" s="929"/>
      <c r="G202" s="929"/>
      <c r="H202" s="929"/>
      <c r="I202" s="929"/>
      <c r="J202" s="929"/>
      <c r="K202" s="929"/>
      <c r="L202" s="929"/>
      <c r="M202" s="929"/>
      <c r="N202" s="929"/>
      <c r="O202" s="929"/>
      <c r="P202" s="929"/>
      <c r="Q202" s="929"/>
      <c r="R202" s="929"/>
      <c r="S202" s="930"/>
    </row>
    <row r="203" spans="1:19" x14ac:dyDescent="0.25">
      <c r="A203" s="833" t="s">
        <v>2477</v>
      </c>
      <c r="B203" s="834"/>
      <c r="C203" s="834"/>
      <c r="D203" s="834"/>
      <c r="E203" s="834"/>
      <c r="F203" s="834"/>
      <c r="G203" s="834"/>
      <c r="H203" s="834"/>
      <c r="I203" s="834"/>
      <c r="J203" s="834"/>
      <c r="K203" s="834"/>
      <c r="L203" s="834"/>
      <c r="M203" s="834"/>
      <c r="N203" s="834"/>
      <c r="O203" s="834"/>
      <c r="P203" s="834"/>
      <c r="Q203" s="834"/>
      <c r="R203" s="834"/>
      <c r="S203" s="835"/>
    </row>
    <row r="204" spans="1:19" x14ac:dyDescent="0.25">
      <c r="A204" s="833" t="s">
        <v>2478</v>
      </c>
      <c r="B204" s="834"/>
      <c r="C204" s="834"/>
      <c r="D204" s="834"/>
      <c r="E204" s="834"/>
      <c r="F204" s="834"/>
      <c r="G204" s="834"/>
      <c r="H204" s="834"/>
      <c r="I204" s="834"/>
      <c r="J204" s="834"/>
      <c r="K204" s="834"/>
      <c r="L204" s="834"/>
      <c r="M204" s="834"/>
      <c r="N204" s="834"/>
      <c r="O204" s="834"/>
      <c r="P204" s="834"/>
      <c r="Q204" s="834"/>
      <c r="R204" s="834"/>
      <c r="S204" s="835"/>
    </row>
    <row r="205" spans="1:19" x14ac:dyDescent="0.25">
      <c r="A205" s="833" t="s">
        <v>2479</v>
      </c>
      <c r="B205" s="834"/>
      <c r="C205" s="834"/>
      <c r="D205" s="834"/>
      <c r="E205" s="834"/>
      <c r="F205" s="834"/>
      <c r="G205" s="834"/>
      <c r="H205" s="834"/>
      <c r="I205" s="834"/>
      <c r="J205" s="834"/>
      <c r="K205" s="834"/>
      <c r="L205" s="834"/>
      <c r="M205" s="834"/>
      <c r="N205" s="834"/>
      <c r="O205" s="834"/>
      <c r="P205" s="834"/>
      <c r="Q205" s="834"/>
      <c r="R205" s="834"/>
      <c r="S205" s="835"/>
    </row>
    <row r="206" spans="1:19" x14ac:dyDescent="0.25">
      <c r="A206" s="833" t="s">
        <v>2480</v>
      </c>
      <c r="B206" s="834"/>
      <c r="C206" s="834"/>
      <c r="D206" s="834"/>
      <c r="E206" s="834"/>
      <c r="F206" s="834"/>
      <c r="G206" s="834"/>
      <c r="H206" s="834"/>
      <c r="I206" s="834"/>
      <c r="J206" s="834"/>
      <c r="K206" s="834"/>
      <c r="L206" s="834"/>
      <c r="M206" s="834"/>
      <c r="N206" s="834"/>
      <c r="O206" s="834"/>
      <c r="P206" s="834"/>
      <c r="Q206" s="834"/>
      <c r="R206" s="834"/>
      <c r="S206" s="835"/>
    </row>
    <row r="207" spans="1:19" x14ac:dyDescent="0.25">
      <c r="A207" s="833" t="s">
        <v>2481</v>
      </c>
      <c r="B207" s="834"/>
      <c r="C207" s="834"/>
      <c r="D207" s="834"/>
      <c r="E207" s="834"/>
      <c r="F207" s="834"/>
      <c r="G207" s="834"/>
      <c r="H207" s="834"/>
      <c r="I207" s="834"/>
      <c r="J207" s="834"/>
      <c r="K207" s="834"/>
      <c r="L207" s="834"/>
      <c r="M207" s="834"/>
      <c r="N207" s="834"/>
      <c r="O207" s="834"/>
      <c r="P207" s="834"/>
      <c r="Q207" s="834"/>
      <c r="R207" s="834"/>
      <c r="S207" s="835"/>
    </row>
    <row r="208" spans="1:19" x14ac:dyDescent="0.25">
      <c r="A208" s="1538" t="s">
        <v>2482</v>
      </c>
      <c r="B208" s="834"/>
      <c r="C208" s="834"/>
      <c r="D208" s="834"/>
      <c r="E208" s="834"/>
      <c r="F208" s="834"/>
      <c r="G208" s="834"/>
      <c r="H208" s="834"/>
      <c r="I208" s="834"/>
      <c r="J208" s="834"/>
      <c r="K208" s="834"/>
      <c r="L208" s="834"/>
      <c r="M208" s="834"/>
      <c r="N208" s="834"/>
      <c r="O208" s="834"/>
      <c r="P208" s="834"/>
      <c r="Q208" s="834"/>
      <c r="R208" s="834"/>
      <c r="S208" s="835"/>
    </row>
    <row r="209" spans="1:19" x14ac:dyDescent="0.25">
      <c r="A209" s="833" t="s">
        <v>1228</v>
      </c>
      <c r="B209" s="834"/>
      <c r="C209" s="834"/>
      <c r="D209" s="834"/>
      <c r="E209" s="834"/>
      <c r="F209" s="834"/>
      <c r="G209" s="834"/>
      <c r="H209" s="834"/>
      <c r="I209" s="834"/>
      <c r="J209" s="834"/>
      <c r="K209" s="834"/>
      <c r="L209" s="834"/>
      <c r="M209" s="834"/>
      <c r="N209" s="834"/>
      <c r="O209" s="834"/>
      <c r="P209" s="834"/>
      <c r="Q209" s="834"/>
      <c r="R209" s="834"/>
      <c r="S209" s="835"/>
    </row>
    <row r="210" spans="1:19" x14ac:dyDescent="0.25">
      <c r="A210" s="836" t="s">
        <v>2483</v>
      </c>
      <c r="B210" s="837"/>
      <c r="C210" s="837"/>
      <c r="D210" s="837"/>
      <c r="E210" s="837"/>
      <c r="F210" s="837"/>
      <c r="G210" s="837"/>
      <c r="H210" s="837"/>
      <c r="I210" s="837"/>
      <c r="J210" s="837"/>
      <c r="K210" s="837"/>
      <c r="L210" s="837"/>
      <c r="M210" s="837"/>
      <c r="N210" s="837"/>
      <c r="O210" s="837"/>
      <c r="P210" s="837"/>
      <c r="Q210" s="837"/>
      <c r="R210" s="837"/>
      <c r="S210" s="838"/>
    </row>
    <row r="211" spans="1:19" ht="42.75" customHeight="1" x14ac:dyDescent="0.25">
      <c r="A211" s="831" t="s">
        <v>41</v>
      </c>
      <c r="B211" s="831"/>
      <c r="C211" s="831"/>
      <c r="D211" s="831" t="s">
        <v>42</v>
      </c>
      <c r="E211" s="831"/>
      <c r="F211" s="831" t="s">
        <v>43</v>
      </c>
      <c r="G211" s="831"/>
      <c r="H211" s="831"/>
      <c r="I211" s="831" t="s">
        <v>44</v>
      </c>
      <c r="J211" s="831"/>
      <c r="K211" s="827" t="s">
        <v>45</v>
      </c>
      <c r="L211" s="839"/>
      <c r="M211" s="839"/>
      <c r="N211" s="840"/>
      <c r="O211" s="841" t="s">
        <v>46</v>
      </c>
      <c r="P211" s="841"/>
      <c r="Q211" s="842"/>
      <c r="R211" s="831" t="s">
        <v>47</v>
      </c>
      <c r="S211" s="831"/>
    </row>
    <row r="212" spans="1:19" ht="32.25" customHeight="1" x14ac:dyDescent="0.25">
      <c r="A212" s="830" t="s">
        <v>48</v>
      </c>
      <c r="B212" s="830" t="s">
        <v>49</v>
      </c>
      <c r="C212" s="852" t="s">
        <v>50</v>
      </c>
      <c r="D212" s="830" t="s">
        <v>51</v>
      </c>
      <c r="E212" s="830" t="s">
        <v>52</v>
      </c>
      <c r="F212" s="827" t="s">
        <v>53</v>
      </c>
      <c r="G212" s="828"/>
      <c r="H212" s="829"/>
      <c r="I212" s="830" t="s">
        <v>54</v>
      </c>
      <c r="J212" s="830" t="s">
        <v>55</v>
      </c>
      <c r="K212" s="827" t="s">
        <v>56</v>
      </c>
      <c r="L212" s="829"/>
      <c r="M212" s="827" t="s">
        <v>57</v>
      </c>
      <c r="N212" s="829"/>
      <c r="O212" s="830" t="s">
        <v>58</v>
      </c>
      <c r="P212" s="830" t="s">
        <v>59</v>
      </c>
      <c r="Q212" s="830" t="s">
        <v>60</v>
      </c>
      <c r="R212" s="830" t="s">
        <v>61</v>
      </c>
      <c r="S212" s="830" t="s">
        <v>62</v>
      </c>
    </row>
    <row r="213" spans="1:19" ht="61.5" customHeight="1" x14ac:dyDescent="0.25">
      <c r="A213" s="831"/>
      <c r="B213" s="831"/>
      <c r="C213" s="853"/>
      <c r="D213" s="831"/>
      <c r="E213" s="831"/>
      <c r="F213" s="218" t="s">
        <v>63</v>
      </c>
      <c r="G213" s="218" t="s">
        <v>64</v>
      </c>
      <c r="H213" s="218" t="s">
        <v>65</v>
      </c>
      <c r="I213" s="831"/>
      <c r="J213" s="831"/>
      <c r="K213" s="223" t="s">
        <v>66</v>
      </c>
      <c r="L213" s="223" t="s">
        <v>67</v>
      </c>
      <c r="M213" s="223" t="s">
        <v>68</v>
      </c>
      <c r="N213" s="223" t="s">
        <v>67</v>
      </c>
      <c r="O213" s="831"/>
      <c r="P213" s="831"/>
      <c r="Q213" s="831"/>
      <c r="R213" s="831"/>
      <c r="S213" s="831"/>
    </row>
    <row r="214" spans="1:19" x14ac:dyDescent="0.25">
      <c r="A214" s="826" t="s">
        <v>69</v>
      </c>
      <c r="B214" s="826"/>
      <c r="C214" s="826"/>
      <c r="D214" s="826"/>
      <c r="E214" s="826"/>
      <c r="F214" s="826"/>
      <c r="G214" s="826"/>
      <c r="H214" s="826"/>
      <c r="I214" s="826"/>
      <c r="J214" s="826"/>
      <c r="K214" s="826"/>
      <c r="L214" s="826"/>
      <c r="M214" s="826"/>
      <c r="N214" s="826"/>
      <c r="O214" s="826"/>
      <c r="P214" s="826"/>
      <c r="Q214" s="826"/>
      <c r="R214" s="826"/>
      <c r="S214" s="826"/>
    </row>
    <row r="215" spans="1:19" x14ac:dyDescent="0.25">
      <c r="A215" s="19">
        <v>0</v>
      </c>
      <c r="B215" s="19">
        <v>0</v>
      </c>
      <c r="C215" s="19">
        <v>0</v>
      </c>
      <c r="D215" s="19">
        <v>0</v>
      </c>
      <c r="E215" s="19">
        <v>0</v>
      </c>
      <c r="F215" s="19">
        <v>0</v>
      </c>
      <c r="G215" s="19">
        <v>0</v>
      </c>
      <c r="H215" s="19">
        <v>0</v>
      </c>
      <c r="I215" s="19">
        <v>0</v>
      </c>
      <c r="J215" s="19">
        <v>0</v>
      </c>
      <c r="K215" s="19">
        <v>0</v>
      </c>
      <c r="L215" s="19">
        <v>0</v>
      </c>
      <c r="M215" s="19">
        <v>0</v>
      </c>
      <c r="N215" s="19">
        <v>0</v>
      </c>
      <c r="O215" s="19">
        <v>0</v>
      </c>
      <c r="P215" s="19">
        <v>0</v>
      </c>
      <c r="Q215" s="19">
        <v>0</v>
      </c>
      <c r="R215" s="19">
        <v>0</v>
      </c>
      <c r="S215" s="19">
        <v>0</v>
      </c>
    </row>
    <row r="216" spans="1:19" x14ac:dyDescent="0.25">
      <c r="A216" s="826" t="s">
        <v>70</v>
      </c>
      <c r="B216" s="826"/>
      <c r="C216" s="826"/>
      <c r="D216" s="826"/>
      <c r="E216" s="826"/>
      <c r="F216" s="826"/>
      <c r="G216" s="826"/>
      <c r="H216" s="826"/>
      <c r="I216" s="826"/>
      <c r="J216" s="826"/>
      <c r="K216" s="826"/>
      <c r="L216" s="826"/>
      <c r="M216" s="826"/>
      <c r="N216" s="826"/>
      <c r="O216" s="826"/>
      <c r="P216" s="826"/>
      <c r="Q216" s="826"/>
      <c r="R216" s="826"/>
      <c r="S216" s="826"/>
    </row>
    <row r="217" spans="1:19" s="3" customFormat="1" x14ac:dyDescent="0.25">
      <c r="A217" s="19">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19">
        <v>0</v>
      </c>
    </row>
    <row r="218" spans="1:19" x14ac:dyDescent="0.25">
      <c r="A218" s="826" t="s">
        <v>71</v>
      </c>
      <c r="B218" s="826"/>
      <c r="C218" s="826"/>
      <c r="D218" s="826"/>
      <c r="E218" s="826"/>
      <c r="F218" s="826"/>
      <c r="G218" s="826"/>
      <c r="H218" s="826"/>
      <c r="I218" s="826"/>
      <c r="J218" s="826"/>
      <c r="K218" s="826"/>
      <c r="L218" s="826"/>
      <c r="M218" s="826"/>
      <c r="N218" s="826"/>
      <c r="O218" s="826"/>
      <c r="P218" s="826"/>
      <c r="Q218" s="826"/>
      <c r="R218" s="826"/>
      <c r="S218" s="826"/>
    </row>
    <row r="219" spans="1:19" s="5" customFormat="1" ht="12.75" x14ac:dyDescent="0.2">
      <c r="A219" s="19">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19">
        <v>0</v>
      </c>
    </row>
    <row r="220" spans="1:19" x14ac:dyDescent="0.25">
      <c r="A220" s="826" t="s">
        <v>72</v>
      </c>
      <c r="B220" s="826"/>
      <c r="C220" s="826"/>
      <c r="D220" s="826"/>
      <c r="E220" s="826"/>
      <c r="F220" s="826"/>
      <c r="G220" s="826"/>
      <c r="H220" s="826"/>
      <c r="I220" s="826"/>
      <c r="J220" s="826"/>
      <c r="K220" s="826"/>
      <c r="L220" s="826"/>
      <c r="M220" s="826"/>
      <c r="N220" s="826"/>
      <c r="O220" s="826"/>
      <c r="P220" s="826"/>
      <c r="Q220" s="826"/>
      <c r="R220" s="826"/>
      <c r="S220" s="826"/>
    </row>
    <row r="221" spans="1:19" s="5" customFormat="1" ht="12.75" x14ac:dyDescent="0.2">
      <c r="A221" s="19">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19">
        <v>0</v>
      </c>
    </row>
    <row r="222" spans="1:19" x14ac:dyDescent="0.25">
      <c r="A222" s="832" t="s">
        <v>73</v>
      </c>
      <c r="B222" s="832"/>
      <c r="C222" s="832"/>
      <c r="D222" s="832"/>
      <c r="E222" s="832"/>
      <c r="F222" s="832"/>
      <c r="G222" s="832"/>
      <c r="H222" s="832"/>
      <c r="I222" s="832"/>
      <c r="J222" s="832"/>
      <c r="K222" s="832"/>
      <c r="L222" s="832"/>
      <c r="M222" s="832"/>
      <c r="N222" s="832"/>
      <c r="O222" s="832"/>
      <c r="P222" s="832"/>
      <c r="Q222" s="832"/>
      <c r="R222" s="832"/>
      <c r="S222" s="832"/>
    </row>
    <row r="223" spans="1:19" s="5" customFormat="1" ht="12.75" x14ac:dyDescent="0.2">
      <c r="A223" s="19">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5">
      <c r="A224" s="826" t="s">
        <v>74</v>
      </c>
      <c r="B224" s="826"/>
      <c r="C224" s="826"/>
      <c r="D224" s="826"/>
      <c r="E224" s="826"/>
      <c r="F224" s="826"/>
      <c r="G224" s="826"/>
      <c r="H224" s="826"/>
      <c r="I224" s="826"/>
      <c r="J224" s="826"/>
      <c r="K224" s="826"/>
      <c r="L224" s="826"/>
      <c r="M224" s="826"/>
      <c r="N224" s="826"/>
      <c r="O224" s="826"/>
      <c r="P224" s="826"/>
      <c r="Q224" s="826"/>
      <c r="R224" s="826"/>
      <c r="S224" s="826"/>
    </row>
    <row r="225" spans="1:19" s="5" customFormat="1" ht="12.75" x14ac:dyDescent="0.2">
      <c r="A225" s="19">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5">
      <c r="A226" s="826" t="s">
        <v>75</v>
      </c>
      <c r="B226" s="826"/>
      <c r="C226" s="826"/>
      <c r="D226" s="826"/>
      <c r="E226" s="826"/>
      <c r="F226" s="826"/>
      <c r="G226" s="826"/>
      <c r="H226" s="826"/>
      <c r="I226" s="826"/>
      <c r="J226" s="826"/>
      <c r="K226" s="826"/>
      <c r="L226" s="826"/>
      <c r="M226" s="826"/>
      <c r="N226" s="826"/>
      <c r="O226" s="826"/>
      <c r="P226" s="826"/>
      <c r="Q226" s="826"/>
      <c r="R226" s="826"/>
      <c r="S226" s="826"/>
    </row>
    <row r="227" spans="1:19" s="5" customFormat="1" ht="12.75" x14ac:dyDescent="0.2">
      <c r="A227" s="19">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5">
      <c r="A228" s="826" t="s">
        <v>76</v>
      </c>
      <c r="B228" s="826"/>
      <c r="C228" s="826"/>
      <c r="D228" s="826"/>
      <c r="E228" s="826"/>
      <c r="F228" s="826"/>
      <c r="G228" s="826"/>
      <c r="H228" s="826"/>
      <c r="I228" s="826"/>
      <c r="J228" s="826"/>
      <c r="K228" s="826"/>
      <c r="L228" s="826"/>
      <c r="M228" s="826"/>
      <c r="N228" s="826"/>
      <c r="O228" s="826"/>
      <c r="P228" s="826"/>
      <c r="Q228" s="826"/>
      <c r="R228" s="826"/>
      <c r="S228" s="826"/>
    </row>
    <row r="229" spans="1:19" s="5" customFormat="1" ht="12.75" x14ac:dyDescent="0.2">
      <c r="A229" s="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5">
      <c r="A230" s="826" t="s">
        <v>77</v>
      </c>
      <c r="B230" s="826"/>
      <c r="C230" s="826"/>
      <c r="D230" s="826"/>
      <c r="E230" s="826"/>
      <c r="F230" s="826"/>
      <c r="G230" s="826"/>
      <c r="H230" s="826"/>
      <c r="I230" s="826"/>
      <c r="J230" s="826"/>
      <c r="K230" s="826"/>
      <c r="L230" s="826"/>
      <c r="M230" s="826"/>
      <c r="N230" s="826"/>
      <c r="O230" s="826"/>
      <c r="P230" s="826"/>
      <c r="Q230" s="826"/>
      <c r="R230" s="826"/>
      <c r="S230" s="826"/>
    </row>
    <row r="231" spans="1:19" s="5" customFormat="1" ht="12.75" x14ac:dyDescent="0.2">
      <c r="A231" s="1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5">
      <c r="A232" s="826" t="s">
        <v>78</v>
      </c>
      <c r="B232" s="826"/>
      <c r="C232" s="826"/>
      <c r="D232" s="826"/>
      <c r="E232" s="826"/>
      <c r="F232" s="826"/>
      <c r="G232" s="826"/>
      <c r="H232" s="826"/>
      <c r="I232" s="826"/>
      <c r="J232" s="826"/>
      <c r="K232" s="826"/>
      <c r="L232" s="826"/>
      <c r="M232" s="826"/>
      <c r="N232" s="826"/>
      <c r="O232" s="826"/>
      <c r="P232" s="826"/>
      <c r="Q232" s="826"/>
      <c r="R232" s="826"/>
      <c r="S232" s="826"/>
    </row>
    <row r="233" spans="1:19" s="5" customFormat="1" ht="12.75" x14ac:dyDescent="0.2">
      <c r="A233" s="19">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5">
      <c r="A234" s="826" t="s">
        <v>79</v>
      </c>
      <c r="B234" s="826"/>
      <c r="C234" s="826"/>
      <c r="D234" s="826"/>
      <c r="E234" s="826"/>
      <c r="F234" s="826"/>
      <c r="G234" s="826"/>
      <c r="H234" s="826"/>
      <c r="I234" s="826"/>
      <c r="J234" s="826"/>
      <c r="K234" s="826"/>
      <c r="L234" s="826"/>
      <c r="M234" s="826"/>
      <c r="N234" s="826"/>
      <c r="O234" s="826"/>
      <c r="P234" s="826"/>
      <c r="Q234" s="826"/>
      <c r="R234" s="826"/>
      <c r="S234" s="826"/>
    </row>
    <row r="235" spans="1:19" s="5" customFormat="1" ht="12.75" x14ac:dyDescent="0.2">
      <c r="A235" s="19">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5">
      <c r="A236" s="826" t="s">
        <v>80</v>
      </c>
      <c r="B236" s="826"/>
      <c r="C236" s="826"/>
      <c r="D236" s="826"/>
      <c r="E236" s="826"/>
      <c r="F236" s="826"/>
      <c r="G236" s="826"/>
      <c r="H236" s="826"/>
      <c r="I236" s="826"/>
      <c r="J236" s="826"/>
      <c r="K236" s="826"/>
      <c r="L236" s="826"/>
      <c r="M236" s="826"/>
      <c r="N236" s="826"/>
      <c r="O236" s="826"/>
      <c r="P236" s="826"/>
      <c r="Q236" s="826"/>
      <c r="R236" s="826"/>
      <c r="S236" s="826"/>
    </row>
    <row r="237" spans="1:19" s="5" customFormat="1" ht="12.75" x14ac:dyDescent="0.2">
      <c r="A237" s="19">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5">
      <c r="A238" s="1072" t="s">
        <v>181</v>
      </c>
      <c r="B238" s="1072"/>
      <c r="C238" s="1072"/>
      <c r="D238" s="1072"/>
      <c r="E238" s="1072"/>
      <c r="F238" s="1072"/>
      <c r="G238" s="1072"/>
      <c r="H238" s="1072"/>
      <c r="I238" s="1072"/>
      <c r="J238" s="1072"/>
      <c r="K238" s="1072"/>
      <c r="L238" s="1072"/>
      <c r="M238" s="1072"/>
      <c r="N238" s="1072"/>
      <c r="O238" s="1072"/>
      <c r="P238" s="1072"/>
      <c r="Q238" s="1072"/>
      <c r="R238" s="1072"/>
      <c r="S238" s="1072"/>
    </row>
    <row r="239" spans="1:19" s="190" customFormat="1" x14ac:dyDescent="0.25">
      <c r="A239" s="243">
        <f>A215+A217+A219+A221+A223+A225+A227+A229+A231+A233+A235+A237</f>
        <v>0</v>
      </c>
      <c r="B239" s="243">
        <f t="shared" ref="B239:S239" si="8">B215+B217+B219+B221+B223+B225+B227+B229+B231+B233+B235+B237</f>
        <v>0</v>
      </c>
      <c r="C239" s="243">
        <f t="shared" si="8"/>
        <v>0</v>
      </c>
      <c r="D239" s="243">
        <f t="shared" si="8"/>
        <v>0</v>
      </c>
      <c r="E239" s="243">
        <f t="shared" si="8"/>
        <v>0</v>
      </c>
      <c r="F239" s="243">
        <f t="shared" si="8"/>
        <v>0</v>
      </c>
      <c r="G239" s="243">
        <f t="shared" si="8"/>
        <v>0</v>
      </c>
      <c r="H239" s="243">
        <f t="shared" si="8"/>
        <v>0</v>
      </c>
      <c r="I239" s="243">
        <f t="shared" si="8"/>
        <v>0</v>
      </c>
      <c r="J239" s="243">
        <f t="shared" si="8"/>
        <v>0</v>
      </c>
      <c r="K239" s="243">
        <f t="shared" si="8"/>
        <v>0</v>
      </c>
      <c r="L239" s="243">
        <f t="shared" si="8"/>
        <v>0</v>
      </c>
      <c r="M239" s="243">
        <f t="shared" si="8"/>
        <v>0</v>
      </c>
      <c r="N239" s="243">
        <f t="shared" si="8"/>
        <v>0</v>
      </c>
      <c r="O239" s="243">
        <f t="shared" si="8"/>
        <v>0</v>
      </c>
      <c r="P239" s="243">
        <f t="shared" si="8"/>
        <v>0</v>
      </c>
      <c r="Q239" s="243">
        <f t="shared" si="8"/>
        <v>0</v>
      </c>
      <c r="R239" s="243">
        <f t="shared" si="8"/>
        <v>0</v>
      </c>
      <c r="S239" s="243">
        <f t="shared" si="8"/>
        <v>0</v>
      </c>
    </row>
    <row r="240" spans="1:19" x14ac:dyDescent="0.25">
      <c r="A240" s="1072"/>
      <c r="B240" s="1072"/>
      <c r="C240" s="1072"/>
      <c r="D240" s="1072"/>
      <c r="E240" s="1072"/>
      <c r="F240" s="1072"/>
      <c r="G240" s="1072"/>
      <c r="H240" s="1072"/>
      <c r="I240" s="1072"/>
      <c r="J240" s="1072"/>
      <c r="K240" s="1072"/>
      <c r="L240" s="1072"/>
      <c r="M240" s="1072"/>
      <c r="N240" s="1072"/>
      <c r="O240" s="1072"/>
      <c r="P240" s="1072"/>
      <c r="Q240" s="1072"/>
      <c r="R240" s="1072"/>
      <c r="S240" s="1072"/>
    </row>
    <row r="241" spans="1:19" s="30" customFormat="1" ht="24" customHeight="1" x14ac:dyDescent="0.25">
      <c r="A241" s="854" t="s">
        <v>3007</v>
      </c>
      <c r="B241" s="855"/>
      <c r="C241" s="855"/>
      <c r="D241" s="855"/>
      <c r="E241" s="855"/>
      <c r="F241" s="855"/>
      <c r="G241" s="855"/>
      <c r="H241" s="855"/>
      <c r="I241" s="855"/>
      <c r="J241" s="855"/>
      <c r="K241" s="855"/>
      <c r="L241" s="855"/>
      <c r="M241" s="855"/>
      <c r="N241" s="855"/>
      <c r="O241" s="855"/>
      <c r="P241" s="855"/>
      <c r="Q241" s="855"/>
      <c r="R241" s="855"/>
      <c r="S241" s="856"/>
    </row>
    <row r="242" spans="1:19" x14ac:dyDescent="0.25">
      <c r="A242" s="928" t="s">
        <v>173</v>
      </c>
      <c r="B242" s="929"/>
      <c r="C242" s="929"/>
      <c r="D242" s="929"/>
      <c r="E242" s="929"/>
      <c r="F242" s="929"/>
      <c r="G242" s="929"/>
      <c r="H242" s="929"/>
      <c r="I242" s="929"/>
      <c r="J242" s="929"/>
      <c r="K242" s="929"/>
      <c r="L242" s="929"/>
      <c r="M242" s="929"/>
      <c r="N242" s="929"/>
      <c r="O242" s="929"/>
      <c r="P242" s="929"/>
      <c r="Q242" s="929"/>
      <c r="R242" s="929"/>
      <c r="S242" s="930"/>
    </row>
    <row r="243" spans="1:19" x14ac:dyDescent="0.25">
      <c r="A243" s="833" t="s">
        <v>2484</v>
      </c>
      <c r="B243" s="834"/>
      <c r="C243" s="834"/>
      <c r="D243" s="834"/>
      <c r="E243" s="834"/>
      <c r="F243" s="834"/>
      <c r="G243" s="834"/>
      <c r="H243" s="834"/>
      <c r="I243" s="834"/>
      <c r="J243" s="834"/>
      <c r="K243" s="834"/>
      <c r="L243" s="834"/>
      <c r="M243" s="834"/>
      <c r="N243" s="834"/>
      <c r="O243" s="834"/>
      <c r="P243" s="834"/>
      <c r="Q243" s="834"/>
      <c r="R243" s="834"/>
      <c r="S243" s="835"/>
    </row>
    <row r="244" spans="1:19" x14ac:dyDescent="0.25">
      <c r="A244" s="833" t="s">
        <v>2485</v>
      </c>
      <c r="B244" s="834"/>
      <c r="C244" s="834"/>
      <c r="D244" s="834"/>
      <c r="E244" s="834"/>
      <c r="F244" s="834"/>
      <c r="G244" s="834"/>
      <c r="H244" s="834"/>
      <c r="I244" s="834"/>
      <c r="J244" s="834"/>
      <c r="K244" s="834"/>
      <c r="L244" s="834"/>
      <c r="M244" s="834"/>
      <c r="N244" s="834"/>
      <c r="O244" s="834"/>
      <c r="P244" s="834"/>
      <c r="Q244" s="834"/>
      <c r="R244" s="834"/>
      <c r="S244" s="835"/>
    </row>
    <row r="245" spans="1:19" x14ac:dyDescent="0.25">
      <c r="A245" s="833" t="s">
        <v>2486</v>
      </c>
      <c r="B245" s="834"/>
      <c r="C245" s="834"/>
      <c r="D245" s="834"/>
      <c r="E245" s="834"/>
      <c r="F245" s="834"/>
      <c r="G245" s="834"/>
      <c r="H245" s="834"/>
      <c r="I245" s="834"/>
      <c r="J245" s="834"/>
      <c r="K245" s="834"/>
      <c r="L245" s="834"/>
      <c r="M245" s="834"/>
      <c r="N245" s="834"/>
      <c r="O245" s="834"/>
      <c r="P245" s="834"/>
      <c r="Q245" s="834"/>
      <c r="R245" s="834"/>
      <c r="S245" s="835"/>
    </row>
    <row r="246" spans="1:19" x14ac:dyDescent="0.25">
      <c r="A246" s="833" t="s">
        <v>2487</v>
      </c>
      <c r="B246" s="834"/>
      <c r="C246" s="834"/>
      <c r="D246" s="834"/>
      <c r="E246" s="834"/>
      <c r="F246" s="834"/>
      <c r="G246" s="834"/>
      <c r="H246" s="834"/>
      <c r="I246" s="834"/>
      <c r="J246" s="834"/>
      <c r="K246" s="834"/>
      <c r="L246" s="834"/>
      <c r="M246" s="834"/>
      <c r="N246" s="834"/>
      <c r="O246" s="834"/>
      <c r="P246" s="834"/>
      <c r="Q246" s="834"/>
      <c r="R246" s="834"/>
      <c r="S246" s="835"/>
    </row>
    <row r="247" spans="1:19" x14ac:dyDescent="0.25">
      <c r="A247" s="833" t="s">
        <v>2488</v>
      </c>
      <c r="B247" s="834"/>
      <c r="C247" s="834"/>
      <c r="D247" s="834"/>
      <c r="E247" s="834"/>
      <c r="F247" s="834"/>
      <c r="G247" s="834"/>
      <c r="H247" s="834"/>
      <c r="I247" s="834"/>
      <c r="J247" s="834"/>
      <c r="K247" s="834"/>
      <c r="L247" s="834"/>
      <c r="M247" s="834"/>
      <c r="N247" s="834"/>
      <c r="O247" s="834"/>
      <c r="P247" s="834"/>
      <c r="Q247" s="834"/>
      <c r="R247" s="834"/>
      <c r="S247" s="835"/>
    </row>
    <row r="248" spans="1:19" x14ac:dyDescent="0.25">
      <c r="A248" s="833" t="s">
        <v>2489</v>
      </c>
      <c r="B248" s="834"/>
      <c r="C248" s="834"/>
      <c r="D248" s="834"/>
      <c r="E248" s="834"/>
      <c r="F248" s="834"/>
      <c r="G248" s="834"/>
      <c r="H248" s="834"/>
      <c r="I248" s="834"/>
      <c r="J248" s="834"/>
      <c r="K248" s="834"/>
      <c r="L248" s="834"/>
      <c r="M248" s="834"/>
      <c r="N248" s="834"/>
      <c r="O248" s="834"/>
      <c r="P248" s="834"/>
      <c r="Q248" s="834"/>
      <c r="R248" s="834"/>
      <c r="S248" s="835"/>
    </row>
    <row r="249" spans="1:19" x14ac:dyDescent="0.25">
      <c r="A249" s="833" t="s">
        <v>200</v>
      </c>
      <c r="B249" s="834"/>
      <c r="C249" s="834"/>
      <c r="D249" s="834"/>
      <c r="E249" s="834"/>
      <c r="F249" s="834"/>
      <c r="G249" s="834"/>
      <c r="H249" s="834"/>
      <c r="I249" s="834"/>
      <c r="J249" s="834"/>
      <c r="K249" s="834"/>
      <c r="L249" s="834"/>
      <c r="M249" s="834"/>
      <c r="N249" s="834"/>
      <c r="O249" s="834"/>
      <c r="P249" s="834"/>
      <c r="Q249" s="834"/>
      <c r="R249" s="834"/>
      <c r="S249" s="835"/>
    </row>
    <row r="250" spans="1:19" x14ac:dyDescent="0.25">
      <c r="A250" s="836" t="s">
        <v>2490</v>
      </c>
      <c r="B250" s="837"/>
      <c r="C250" s="837"/>
      <c r="D250" s="837"/>
      <c r="E250" s="837"/>
      <c r="F250" s="837"/>
      <c r="G250" s="837"/>
      <c r="H250" s="837"/>
      <c r="I250" s="837"/>
      <c r="J250" s="837"/>
      <c r="K250" s="837"/>
      <c r="L250" s="837"/>
      <c r="M250" s="837"/>
      <c r="N250" s="837"/>
      <c r="O250" s="837"/>
      <c r="P250" s="837"/>
      <c r="Q250" s="837"/>
      <c r="R250" s="837"/>
      <c r="S250" s="838"/>
    </row>
    <row r="251" spans="1:19" ht="33" customHeight="1" x14ac:dyDescent="0.25">
      <c r="A251" s="831" t="s">
        <v>41</v>
      </c>
      <c r="B251" s="831"/>
      <c r="C251" s="831"/>
      <c r="D251" s="831" t="s">
        <v>42</v>
      </c>
      <c r="E251" s="831"/>
      <c r="F251" s="831" t="s">
        <v>43</v>
      </c>
      <c r="G251" s="831"/>
      <c r="H251" s="831"/>
      <c r="I251" s="831" t="s">
        <v>44</v>
      </c>
      <c r="J251" s="831"/>
      <c r="K251" s="827" t="s">
        <v>45</v>
      </c>
      <c r="L251" s="839"/>
      <c r="M251" s="839"/>
      <c r="N251" s="840"/>
      <c r="O251" s="841" t="s">
        <v>46</v>
      </c>
      <c r="P251" s="841"/>
      <c r="Q251" s="842"/>
      <c r="R251" s="831" t="s">
        <v>47</v>
      </c>
      <c r="S251" s="831"/>
    </row>
    <row r="252" spans="1:19" ht="30.75" customHeight="1" x14ac:dyDescent="0.25">
      <c r="A252" s="830" t="s">
        <v>48</v>
      </c>
      <c r="B252" s="830" t="s">
        <v>49</v>
      </c>
      <c r="C252" s="852" t="s">
        <v>50</v>
      </c>
      <c r="D252" s="830" t="s">
        <v>51</v>
      </c>
      <c r="E252" s="830" t="s">
        <v>52</v>
      </c>
      <c r="F252" s="827" t="s">
        <v>53</v>
      </c>
      <c r="G252" s="828"/>
      <c r="H252" s="829"/>
      <c r="I252" s="830" t="s">
        <v>54</v>
      </c>
      <c r="J252" s="830" t="s">
        <v>55</v>
      </c>
      <c r="K252" s="827" t="s">
        <v>56</v>
      </c>
      <c r="L252" s="829"/>
      <c r="M252" s="827" t="s">
        <v>57</v>
      </c>
      <c r="N252" s="829"/>
      <c r="O252" s="830" t="s">
        <v>58</v>
      </c>
      <c r="P252" s="830" t="s">
        <v>59</v>
      </c>
      <c r="Q252" s="830" t="s">
        <v>60</v>
      </c>
      <c r="R252" s="830" t="s">
        <v>61</v>
      </c>
      <c r="S252" s="830" t="s">
        <v>62</v>
      </c>
    </row>
    <row r="253" spans="1:19" ht="60" customHeight="1" x14ac:dyDescent="0.25">
      <c r="A253" s="831"/>
      <c r="B253" s="831"/>
      <c r="C253" s="853"/>
      <c r="D253" s="831"/>
      <c r="E253" s="831"/>
      <c r="F253" s="218" t="s">
        <v>63</v>
      </c>
      <c r="G253" s="218" t="s">
        <v>64</v>
      </c>
      <c r="H253" s="218" t="s">
        <v>65</v>
      </c>
      <c r="I253" s="831"/>
      <c r="J253" s="831"/>
      <c r="K253" s="223" t="s">
        <v>66</v>
      </c>
      <c r="L253" s="223" t="s">
        <v>67</v>
      </c>
      <c r="M253" s="223" t="s">
        <v>68</v>
      </c>
      <c r="N253" s="223" t="s">
        <v>67</v>
      </c>
      <c r="O253" s="831"/>
      <c r="P253" s="831"/>
      <c r="Q253" s="831"/>
      <c r="R253" s="831"/>
      <c r="S253" s="831"/>
    </row>
    <row r="254" spans="1:19" x14ac:dyDescent="0.25">
      <c r="A254" s="826" t="s">
        <v>69</v>
      </c>
      <c r="B254" s="826"/>
      <c r="C254" s="826"/>
      <c r="D254" s="826"/>
      <c r="E254" s="826"/>
      <c r="F254" s="826"/>
      <c r="G254" s="826"/>
      <c r="H254" s="826"/>
      <c r="I254" s="826"/>
      <c r="J254" s="826"/>
      <c r="K254" s="826"/>
      <c r="L254" s="826"/>
      <c r="M254" s="826"/>
      <c r="N254" s="826"/>
      <c r="O254" s="826"/>
      <c r="P254" s="826"/>
      <c r="Q254" s="826"/>
      <c r="R254" s="826"/>
      <c r="S254" s="826"/>
    </row>
    <row r="255" spans="1:19" x14ac:dyDescent="0.25">
      <c r="A255" s="19">
        <v>0</v>
      </c>
      <c r="B255" s="19">
        <v>0</v>
      </c>
      <c r="C255" s="19">
        <v>0</v>
      </c>
      <c r="D255" s="19">
        <v>0</v>
      </c>
      <c r="E255" s="19">
        <v>0</v>
      </c>
      <c r="F255" s="19">
        <v>0</v>
      </c>
      <c r="G255" s="19">
        <v>0</v>
      </c>
      <c r="H255" s="19">
        <v>0</v>
      </c>
      <c r="I255" s="19">
        <v>0</v>
      </c>
      <c r="J255" s="19">
        <v>0</v>
      </c>
      <c r="K255" s="19">
        <v>0</v>
      </c>
      <c r="L255" s="19">
        <v>0</v>
      </c>
      <c r="M255" s="19">
        <v>0</v>
      </c>
      <c r="N255" s="19">
        <v>0</v>
      </c>
      <c r="O255" s="19">
        <v>0</v>
      </c>
      <c r="P255" s="19">
        <v>0</v>
      </c>
      <c r="Q255" s="19">
        <v>0</v>
      </c>
      <c r="R255" s="19">
        <v>0</v>
      </c>
      <c r="S255" s="19">
        <v>0</v>
      </c>
    </row>
    <row r="256" spans="1:19" x14ac:dyDescent="0.25">
      <c r="A256" s="826" t="s">
        <v>70</v>
      </c>
      <c r="B256" s="826"/>
      <c r="C256" s="826"/>
      <c r="D256" s="826"/>
      <c r="E256" s="826"/>
      <c r="F256" s="826"/>
      <c r="G256" s="826"/>
      <c r="H256" s="826"/>
      <c r="I256" s="826"/>
      <c r="J256" s="826"/>
      <c r="K256" s="826"/>
      <c r="L256" s="826"/>
      <c r="M256" s="826"/>
      <c r="N256" s="826"/>
      <c r="O256" s="826"/>
      <c r="P256" s="826"/>
      <c r="Q256" s="826"/>
      <c r="R256" s="826"/>
      <c r="S256" s="826"/>
    </row>
    <row r="257" spans="1:19" s="3" customFormat="1" x14ac:dyDescent="0.25">
      <c r="A257" s="19">
        <v>0</v>
      </c>
      <c r="B257" s="19">
        <v>0</v>
      </c>
      <c r="C257" s="19">
        <v>0</v>
      </c>
      <c r="D257" s="19">
        <v>0</v>
      </c>
      <c r="E257" s="19">
        <v>0</v>
      </c>
      <c r="F257" s="19">
        <v>0</v>
      </c>
      <c r="G257" s="19">
        <v>0</v>
      </c>
      <c r="H257" s="19">
        <v>0</v>
      </c>
      <c r="I257" s="19">
        <v>0</v>
      </c>
      <c r="J257" s="19">
        <v>0</v>
      </c>
      <c r="K257" s="19">
        <v>0</v>
      </c>
      <c r="L257" s="19">
        <v>0</v>
      </c>
      <c r="M257" s="19">
        <v>0</v>
      </c>
      <c r="N257" s="19">
        <v>0</v>
      </c>
      <c r="O257" s="19">
        <v>0</v>
      </c>
      <c r="P257" s="19">
        <v>0</v>
      </c>
      <c r="Q257" s="19">
        <v>0</v>
      </c>
      <c r="R257" s="19">
        <v>0</v>
      </c>
      <c r="S257" s="19">
        <v>0</v>
      </c>
    </row>
    <row r="258" spans="1:19" x14ac:dyDescent="0.25">
      <c r="A258" s="826" t="s">
        <v>71</v>
      </c>
      <c r="B258" s="826"/>
      <c r="C258" s="826"/>
      <c r="D258" s="826"/>
      <c r="E258" s="826"/>
      <c r="F258" s="826"/>
      <c r="G258" s="826"/>
      <c r="H258" s="826"/>
      <c r="I258" s="826"/>
      <c r="J258" s="826"/>
      <c r="K258" s="826"/>
      <c r="L258" s="826"/>
      <c r="M258" s="826"/>
      <c r="N258" s="826"/>
      <c r="O258" s="826"/>
      <c r="P258" s="826"/>
      <c r="Q258" s="826"/>
      <c r="R258" s="826"/>
      <c r="S258" s="826"/>
    </row>
    <row r="259" spans="1:19" s="5" customFormat="1" ht="12.75" x14ac:dyDescent="0.2">
      <c r="A259" s="19">
        <v>0</v>
      </c>
      <c r="B259" s="19">
        <v>0</v>
      </c>
      <c r="C259" s="19">
        <v>0</v>
      </c>
      <c r="D259" s="19">
        <v>0</v>
      </c>
      <c r="E259" s="19">
        <v>0</v>
      </c>
      <c r="F259" s="19">
        <v>0</v>
      </c>
      <c r="G259" s="19">
        <v>0</v>
      </c>
      <c r="H259" s="19">
        <v>0</v>
      </c>
      <c r="I259" s="19">
        <v>0</v>
      </c>
      <c r="J259" s="19">
        <v>0</v>
      </c>
      <c r="K259" s="19">
        <v>0</v>
      </c>
      <c r="L259" s="19">
        <v>0</v>
      </c>
      <c r="M259" s="19">
        <v>0</v>
      </c>
      <c r="N259" s="19">
        <v>0</v>
      </c>
      <c r="O259" s="19">
        <v>0</v>
      </c>
      <c r="P259" s="19">
        <v>0</v>
      </c>
      <c r="Q259" s="19">
        <v>0</v>
      </c>
      <c r="R259" s="19">
        <v>0</v>
      </c>
      <c r="S259" s="19">
        <v>0</v>
      </c>
    </row>
    <row r="260" spans="1:19" x14ac:dyDescent="0.25">
      <c r="A260" s="826" t="s">
        <v>72</v>
      </c>
      <c r="B260" s="826"/>
      <c r="C260" s="826"/>
      <c r="D260" s="826"/>
      <c r="E260" s="826"/>
      <c r="F260" s="826"/>
      <c r="G260" s="826"/>
      <c r="H260" s="826"/>
      <c r="I260" s="826"/>
      <c r="J260" s="826"/>
      <c r="K260" s="826"/>
      <c r="L260" s="826"/>
      <c r="M260" s="826"/>
      <c r="N260" s="826"/>
      <c r="O260" s="826"/>
      <c r="P260" s="826"/>
      <c r="Q260" s="826"/>
      <c r="R260" s="826"/>
      <c r="S260" s="826"/>
    </row>
    <row r="261" spans="1:19" s="5" customFormat="1" ht="12.75" x14ac:dyDescent="0.2">
      <c r="A261" s="19">
        <v>0</v>
      </c>
      <c r="B261" s="19">
        <v>0</v>
      </c>
      <c r="C261" s="19">
        <v>0</v>
      </c>
      <c r="D261" s="19">
        <v>0</v>
      </c>
      <c r="E261" s="19">
        <v>0</v>
      </c>
      <c r="F261" s="19">
        <v>0</v>
      </c>
      <c r="G261" s="19">
        <v>0</v>
      </c>
      <c r="H261" s="19">
        <v>0</v>
      </c>
      <c r="I261" s="19">
        <v>0</v>
      </c>
      <c r="J261" s="19">
        <v>0</v>
      </c>
      <c r="K261" s="19">
        <v>0</v>
      </c>
      <c r="L261" s="19">
        <v>0</v>
      </c>
      <c r="M261" s="19">
        <v>0</v>
      </c>
      <c r="N261" s="19">
        <v>0</v>
      </c>
      <c r="O261" s="19">
        <v>0</v>
      </c>
      <c r="P261" s="19">
        <v>0</v>
      </c>
      <c r="Q261" s="19">
        <v>0</v>
      </c>
      <c r="R261" s="19">
        <v>0</v>
      </c>
      <c r="S261" s="19">
        <v>0</v>
      </c>
    </row>
    <row r="262" spans="1:19" x14ac:dyDescent="0.25">
      <c r="A262" s="832" t="s">
        <v>73</v>
      </c>
      <c r="B262" s="832"/>
      <c r="C262" s="832"/>
      <c r="D262" s="832"/>
      <c r="E262" s="832"/>
      <c r="F262" s="832"/>
      <c r="G262" s="832"/>
      <c r="H262" s="832"/>
      <c r="I262" s="832"/>
      <c r="J262" s="832"/>
      <c r="K262" s="832"/>
      <c r="L262" s="832"/>
      <c r="M262" s="832"/>
      <c r="N262" s="832"/>
      <c r="O262" s="832"/>
      <c r="P262" s="832"/>
      <c r="Q262" s="832"/>
      <c r="R262" s="832"/>
      <c r="S262" s="832"/>
    </row>
    <row r="263" spans="1:19" s="5" customFormat="1" ht="12.75" x14ac:dyDescent="0.2">
      <c r="A263" s="19">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5">
      <c r="A264" s="826" t="s">
        <v>74</v>
      </c>
      <c r="B264" s="826"/>
      <c r="C264" s="826"/>
      <c r="D264" s="826"/>
      <c r="E264" s="826"/>
      <c r="F264" s="826"/>
      <c r="G264" s="826"/>
      <c r="H264" s="826"/>
      <c r="I264" s="826"/>
      <c r="J264" s="826"/>
      <c r="K264" s="826"/>
      <c r="L264" s="826"/>
      <c r="M264" s="826"/>
      <c r="N264" s="826"/>
      <c r="O264" s="826"/>
      <c r="P264" s="826"/>
      <c r="Q264" s="826"/>
      <c r="R264" s="826"/>
      <c r="S264" s="826"/>
    </row>
    <row r="265" spans="1:19" s="5" customFormat="1" ht="12.75" x14ac:dyDescent="0.2">
      <c r="A265" s="19">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5">
      <c r="A266" s="826" t="s">
        <v>75</v>
      </c>
      <c r="B266" s="826"/>
      <c r="C266" s="826"/>
      <c r="D266" s="826"/>
      <c r="E266" s="826"/>
      <c r="F266" s="826"/>
      <c r="G266" s="826"/>
      <c r="H266" s="826"/>
      <c r="I266" s="826"/>
      <c r="J266" s="826"/>
      <c r="K266" s="826"/>
      <c r="L266" s="826"/>
      <c r="M266" s="826"/>
      <c r="N266" s="826"/>
      <c r="O266" s="826"/>
      <c r="P266" s="826"/>
      <c r="Q266" s="826"/>
      <c r="R266" s="826"/>
      <c r="S266" s="826"/>
    </row>
    <row r="267" spans="1:19" s="5" customFormat="1" ht="12.75" x14ac:dyDescent="0.2">
      <c r="A267" s="19">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5">
      <c r="A268" s="826" t="s">
        <v>76</v>
      </c>
      <c r="B268" s="826"/>
      <c r="C268" s="826"/>
      <c r="D268" s="826"/>
      <c r="E268" s="826"/>
      <c r="F268" s="826"/>
      <c r="G268" s="826"/>
      <c r="H268" s="826"/>
      <c r="I268" s="826"/>
      <c r="J268" s="826"/>
      <c r="K268" s="826"/>
      <c r="L268" s="826"/>
      <c r="M268" s="826"/>
      <c r="N268" s="826"/>
      <c r="O268" s="826"/>
      <c r="P268" s="826"/>
      <c r="Q268" s="826"/>
      <c r="R268" s="826"/>
      <c r="S268" s="826"/>
    </row>
    <row r="269" spans="1:19" s="5" customFormat="1" ht="12.75" x14ac:dyDescent="0.2">
      <c r="A269" s="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5">
      <c r="A270" s="826" t="s">
        <v>77</v>
      </c>
      <c r="B270" s="826"/>
      <c r="C270" s="826"/>
      <c r="D270" s="826"/>
      <c r="E270" s="826"/>
      <c r="F270" s="826"/>
      <c r="G270" s="826"/>
      <c r="H270" s="826"/>
      <c r="I270" s="826"/>
      <c r="J270" s="826"/>
      <c r="K270" s="826"/>
      <c r="L270" s="826"/>
      <c r="M270" s="826"/>
      <c r="N270" s="826"/>
      <c r="O270" s="826"/>
      <c r="P270" s="826"/>
      <c r="Q270" s="826"/>
      <c r="R270" s="826"/>
      <c r="S270" s="826"/>
    </row>
    <row r="271" spans="1:19" s="5" customFormat="1" ht="12.75" x14ac:dyDescent="0.2">
      <c r="A271" s="1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5">
      <c r="A272" s="826" t="s">
        <v>78</v>
      </c>
      <c r="B272" s="826"/>
      <c r="C272" s="826"/>
      <c r="D272" s="826"/>
      <c r="E272" s="826"/>
      <c r="F272" s="826"/>
      <c r="G272" s="826"/>
      <c r="H272" s="826"/>
      <c r="I272" s="826"/>
      <c r="J272" s="826"/>
      <c r="K272" s="826"/>
      <c r="L272" s="826"/>
      <c r="M272" s="826"/>
      <c r="N272" s="826"/>
      <c r="O272" s="826"/>
      <c r="P272" s="826"/>
      <c r="Q272" s="826"/>
      <c r="R272" s="826"/>
      <c r="S272" s="826"/>
    </row>
    <row r="273" spans="1:19" s="5" customFormat="1" ht="12.75" x14ac:dyDescent="0.2">
      <c r="A273" s="19">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5">
      <c r="A274" s="826" t="s">
        <v>79</v>
      </c>
      <c r="B274" s="826"/>
      <c r="C274" s="826"/>
      <c r="D274" s="826"/>
      <c r="E274" s="826"/>
      <c r="F274" s="826"/>
      <c r="G274" s="826"/>
      <c r="H274" s="826"/>
      <c r="I274" s="826"/>
      <c r="J274" s="826"/>
      <c r="K274" s="826"/>
      <c r="L274" s="826"/>
      <c r="M274" s="826"/>
      <c r="N274" s="826"/>
      <c r="O274" s="826"/>
      <c r="P274" s="826"/>
      <c r="Q274" s="826"/>
      <c r="R274" s="826"/>
      <c r="S274" s="826"/>
    </row>
    <row r="275" spans="1:19" s="5" customFormat="1" ht="12.75" x14ac:dyDescent="0.2">
      <c r="A275" s="19">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5">
      <c r="A276" s="826" t="s">
        <v>80</v>
      </c>
      <c r="B276" s="826"/>
      <c r="C276" s="826"/>
      <c r="D276" s="826"/>
      <c r="E276" s="826"/>
      <c r="F276" s="826"/>
      <c r="G276" s="826"/>
      <c r="H276" s="826"/>
      <c r="I276" s="826"/>
      <c r="J276" s="826"/>
      <c r="K276" s="826"/>
      <c r="L276" s="826"/>
      <c r="M276" s="826"/>
      <c r="N276" s="826"/>
      <c r="O276" s="826"/>
      <c r="P276" s="826"/>
      <c r="Q276" s="826"/>
      <c r="R276" s="826"/>
      <c r="S276" s="826"/>
    </row>
    <row r="277" spans="1:19" s="5" customFormat="1" ht="12.75" x14ac:dyDescent="0.2">
      <c r="A277" s="19">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5">
      <c r="A278" s="1072" t="s">
        <v>181</v>
      </c>
      <c r="B278" s="1072"/>
      <c r="C278" s="1072"/>
      <c r="D278" s="1072"/>
      <c r="E278" s="1072"/>
      <c r="F278" s="1072"/>
      <c r="G278" s="1072"/>
      <c r="H278" s="1072"/>
      <c r="I278" s="1072"/>
      <c r="J278" s="1072"/>
      <c r="K278" s="1072"/>
      <c r="L278" s="1072"/>
      <c r="M278" s="1072"/>
      <c r="N278" s="1072"/>
      <c r="O278" s="1072"/>
      <c r="P278" s="1072"/>
      <c r="Q278" s="1072"/>
      <c r="R278" s="1072"/>
      <c r="S278" s="1072"/>
    </row>
    <row r="279" spans="1:19" s="190" customFormat="1" x14ac:dyDescent="0.25">
      <c r="A279" s="243">
        <f>SUM(A277,A275,A273,A271,A269,A267,A265,A263,A261,A259,A257,A255)</f>
        <v>0</v>
      </c>
      <c r="B279" s="444">
        <f t="shared" ref="B279:S279" si="9">SUM(B277,B275,B273,B271,B269,B267,B265,B263,B261,B259,B257,B255)</f>
        <v>0</v>
      </c>
      <c r="C279" s="444">
        <f t="shared" si="9"/>
        <v>0</v>
      </c>
      <c r="D279" s="444">
        <f t="shared" si="9"/>
        <v>0</v>
      </c>
      <c r="E279" s="444">
        <f t="shared" si="9"/>
        <v>0</v>
      </c>
      <c r="F279" s="444">
        <f t="shared" si="9"/>
        <v>0</v>
      </c>
      <c r="G279" s="444">
        <f t="shared" si="9"/>
        <v>0</v>
      </c>
      <c r="H279" s="444">
        <f t="shared" si="9"/>
        <v>0</v>
      </c>
      <c r="I279" s="444">
        <f t="shared" si="9"/>
        <v>0</v>
      </c>
      <c r="J279" s="444">
        <f t="shared" si="9"/>
        <v>0</v>
      </c>
      <c r="K279" s="444">
        <f t="shared" si="9"/>
        <v>0</v>
      </c>
      <c r="L279" s="444">
        <f t="shared" si="9"/>
        <v>0</v>
      </c>
      <c r="M279" s="444">
        <f t="shared" si="9"/>
        <v>0</v>
      </c>
      <c r="N279" s="444">
        <f t="shared" si="9"/>
        <v>0</v>
      </c>
      <c r="O279" s="444">
        <f t="shared" si="9"/>
        <v>0</v>
      </c>
      <c r="P279" s="444">
        <f t="shared" si="9"/>
        <v>0</v>
      </c>
      <c r="Q279" s="444">
        <f t="shared" si="9"/>
        <v>0</v>
      </c>
      <c r="R279" s="444">
        <f t="shared" si="9"/>
        <v>0</v>
      </c>
      <c r="S279" s="444">
        <f t="shared" si="9"/>
        <v>0</v>
      </c>
    </row>
    <row r="280" spans="1:19" x14ac:dyDescent="0.25">
      <c r="A280" s="1072"/>
      <c r="B280" s="1072"/>
      <c r="C280" s="1072"/>
      <c r="D280" s="1072"/>
      <c r="E280" s="1072"/>
      <c r="F280" s="1072"/>
      <c r="G280" s="1072"/>
      <c r="H280" s="1072"/>
      <c r="I280" s="1072"/>
      <c r="J280" s="1072"/>
      <c r="K280" s="1072"/>
      <c r="L280" s="1072"/>
      <c r="M280" s="1072"/>
      <c r="N280" s="1072"/>
      <c r="O280" s="1072"/>
      <c r="P280" s="1072"/>
      <c r="Q280" s="1072"/>
      <c r="R280" s="1072"/>
      <c r="S280" s="1072"/>
    </row>
    <row r="281" spans="1:19" s="30" customFormat="1" ht="24" customHeight="1" x14ac:dyDescent="0.25">
      <c r="A281" s="854" t="s">
        <v>3008</v>
      </c>
      <c r="B281" s="855"/>
      <c r="C281" s="855"/>
      <c r="D281" s="855"/>
      <c r="E281" s="855"/>
      <c r="F281" s="855"/>
      <c r="G281" s="855"/>
      <c r="H281" s="855"/>
      <c r="I281" s="855"/>
      <c r="J281" s="855"/>
      <c r="K281" s="855"/>
      <c r="L281" s="855"/>
      <c r="M281" s="855"/>
      <c r="N281" s="855"/>
      <c r="O281" s="855"/>
      <c r="P281" s="855"/>
      <c r="Q281" s="855"/>
      <c r="R281" s="855"/>
      <c r="S281" s="856"/>
    </row>
    <row r="282" spans="1:19" x14ac:dyDescent="0.25">
      <c r="A282" s="928" t="s">
        <v>173</v>
      </c>
      <c r="B282" s="929"/>
      <c r="C282" s="929"/>
      <c r="D282" s="929"/>
      <c r="E282" s="929"/>
      <c r="F282" s="929"/>
      <c r="G282" s="929"/>
      <c r="H282" s="929"/>
      <c r="I282" s="929"/>
      <c r="J282" s="929"/>
      <c r="K282" s="929"/>
      <c r="L282" s="929"/>
      <c r="M282" s="929"/>
      <c r="N282" s="929"/>
      <c r="O282" s="929"/>
      <c r="P282" s="929"/>
      <c r="Q282" s="929"/>
      <c r="R282" s="929"/>
      <c r="S282" s="930"/>
    </row>
    <row r="283" spans="1:19" x14ac:dyDescent="0.25">
      <c r="A283" s="833" t="s">
        <v>2491</v>
      </c>
      <c r="B283" s="834"/>
      <c r="C283" s="834"/>
      <c r="D283" s="834"/>
      <c r="E283" s="834"/>
      <c r="F283" s="834"/>
      <c r="G283" s="834"/>
      <c r="H283" s="834"/>
      <c r="I283" s="834"/>
      <c r="J283" s="834"/>
      <c r="K283" s="834"/>
      <c r="L283" s="834"/>
      <c r="M283" s="834"/>
      <c r="N283" s="834"/>
      <c r="O283" s="834"/>
      <c r="P283" s="834"/>
      <c r="Q283" s="834"/>
      <c r="R283" s="834"/>
      <c r="S283" s="835"/>
    </row>
    <row r="284" spans="1:19" x14ac:dyDescent="0.25">
      <c r="A284" s="833" t="s">
        <v>2492</v>
      </c>
      <c r="B284" s="834"/>
      <c r="C284" s="834"/>
      <c r="D284" s="834"/>
      <c r="E284" s="834"/>
      <c r="F284" s="834"/>
      <c r="G284" s="834"/>
      <c r="H284" s="834"/>
      <c r="I284" s="834"/>
      <c r="J284" s="834"/>
      <c r="K284" s="834"/>
      <c r="L284" s="834"/>
      <c r="M284" s="834"/>
      <c r="N284" s="834"/>
      <c r="O284" s="834"/>
      <c r="P284" s="834"/>
      <c r="Q284" s="834"/>
      <c r="R284" s="834"/>
      <c r="S284" s="835"/>
    </row>
    <row r="285" spans="1:19" x14ac:dyDescent="0.25">
      <c r="A285" s="833" t="s">
        <v>2493</v>
      </c>
      <c r="B285" s="834"/>
      <c r="C285" s="834"/>
      <c r="D285" s="834"/>
      <c r="E285" s="834"/>
      <c r="F285" s="834"/>
      <c r="G285" s="834"/>
      <c r="H285" s="834"/>
      <c r="I285" s="834"/>
      <c r="J285" s="834"/>
      <c r="K285" s="834"/>
      <c r="L285" s="834"/>
      <c r="M285" s="834"/>
      <c r="N285" s="834"/>
      <c r="O285" s="834"/>
      <c r="P285" s="834"/>
      <c r="Q285" s="834"/>
      <c r="R285" s="834"/>
      <c r="S285" s="835"/>
    </row>
    <row r="286" spans="1:19" x14ac:dyDescent="0.25">
      <c r="A286" s="833" t="s">
        <v>2494</v>
      </c>
      <c r="B286" s="834"/>
      <c r="C286" s="834"/>
      <c r="D286" s="834"/>
      <c r="E286" s="834"/>
      <c r="F286" s="834"/>
      <c r="G286" s="834"/>
      <c r="H286" s="834"/>
      <c r="I286" s="834"/>
      <c r="J286" s="834"/>
      <c r="K286" s="834"/>
      <c r="L286" s="834"/>
      <c r="M286" s="834"/>
      <c r="N286" s="834"/>
      <c r="O286" s="834"/>
      <c r="P286" s="834"/>
      <c r="Q286" s="834"/>
      <c r="R286" s="834"/>
      <c r="S286" s="835"/>
    </row>
    <row r="287" spans="1:19" x14ac:dyDescent="0.25">
      <c r="A287" s="833" t="s">
        <v>2495</v>
      </c>
      <c r="B287" s="834"/>
      <c r="C287" s="834"/>
      <c r="D287" s="834"/>
      <c r="E287" s="834"/>
      <c r="F287" s="834"/>
      <c r="G287" s="834"/>
      <c r="H287" s="834"/>
      <c r="I287" s="834"/>
      <c r="J287" s="834"/>
      <c r="K287" s="834"/>
      <c r="L287" s="834"/>
      <c r="M287" s="834"/>
      <c r="N287" s="834"/>
      <c r="O287" s="834"/>
      <c r="P287" s="834"/>
      <c r="Q287" s="834"/>
      <c r="R287" s="834"/>
      <c r="S287" s="835"/>
    </row>
    <row r="288" spans="1:19" x14ac:dyDescent="0.25">
      <c r="A288" s="833" t="s">
        <v>2496</v>
      </c>
      <c r="B288" s="834"/>
      <c r="C288" s="834"/>
      <c r="D288" s="834"/>
      <c r="E288" s="834"/>
      <c r="F288" s="834"/>
      <c r="G288" s="834"/>
      <c r="H288" s="834"/>
      <c r="I288" s="834"/>
      <c r="J288" s="834"/>
      <c r="K288" s="834"/>
      <c r="L288" s="834"/>
      <c r="M288" s="834"/>
      <c r="N288" s="834"/>
      <c r="O288" s="834"/>
      <c r="P288" s="834"/>
      <c r="Q288" s="834"/>
      <c r="R288" s="834"/>
      <c r="S288" s="835"/>
    </row>
    <row r="289" spans="1:19" x14ac:dyDescent="0.25">
      <c r="A289" s="833" t="s">
        <v>2497</v>
      </c>
      <c r="B289" s="834"/>
      <c r="C289" s="834"/>
      <c r="D289" s="834"/>
      <c r="E289" s="834"/>
      <c r="F289" s="834"/>
      <c r="G289" s="834"/>
      <c r="H289" s="834"/>
      <c r="I289" s="834"/>
      <c r="J289" s="834"/>
      <c r="K289" s="834"/>
      <c r="L289" s="834"/>
      <c r="M289" s="834"/>
      <c r="N289" s="834"/>
      <c r="O289" s="834"/>
      <c r="P289" s="834"/>
      <c r="Q289" s="834"/>
      <c r="R289" s="834"/>
      <c r="S289" s="835"/>
    </row>
    <row r="290" spans="1:19" x14ac:dyDescent="0.25">
      <c r="A290" s="836" t="s">
        <v>2498</v>
      </c>
      <c r="B290" s="837"/>
      <c r="C290" s="837"/>
      <c r="D290" s="837"/>
      <c r="E290" s="837"/>
      <c r="F290" s="837"/>
      <c r="G290" s="837"/>
      <c r="H290" s="837"/>
      <c r="I290" s="837"/>
      <c r="J290" s="837"/>
      <c r="K290" s="837"/>
      <c r="L290" s="837"/>
      <c r="M290" s="837"/>
      <c r="N290" s="837"/>
      <c r="O290" s="837"/>
      <c r="P290" s="837"/>
      <c r="Q290" s="837"/>
      <c r="R290" s="837"/>
      <c r="S290" s="838"/>
    </row>
    <row r="291" spans="1:19" ht="27" customHeight="1" x14ac:dyDescent="0.25">
      <c r="A291" s="831" t="s">
        <v>41</v>
      </c>
      <c r="B291" s="831"/>
      <c r="C291" s="831"/>
      <c r="D291" s="831" t="s">
        <v>42</v>
      </c>
      <c r="E291" s="831"/>
      <c r="F291" s="831" t="s">
        <v>43</v>
      </c>
      <c r="G291" s="831"/>
      <c r="H291" s="831"/>
      <c r="I291" s="831" t="s">
        <v>44</v>
      </c>
      <c r="J291" s="831"/>
      <c r="K291" s="827" t="s">
        <v>45</v>
      </c>
      <c r="L291" s="839"/>
      <c r="M291" s="839"/>
      <c r="N291" s="840"/>
      <c r="O291" s="841" t="s">
        <v>46</v>
      </c>
      <c r="P291" s="841"/>
      <c r="Q291" s="842"/>
      <c r="R291" s="831" t="s">
        <v>47</v>
      </c>
      <c r="S291" s="831"/>
    </row>
    <row r="292" spans="1:19" ht="29.25" customHeight="1" x14ac:dyDescent="0.25">
      <c r="A292" s="830" t="s">
        <v>48</v>
      </c>
      <c r="B292" s="830" t="s">
        <v>49</v>
      </c>
      <c r="C292" s="852" t="s">
        <v>50</v>
      </c>
      <c r="D292" s="830" t="s">
        <v>51</v>
      </c>
      <c r="E292" s="830" t="s">
        <v>52</v>
      </c>
      <c r="F292" s="827" t="s">
        <v>53</v>
      </c>
      <c r="G292" s="828"/>
      <c r="H292" s="829"/>
      <c r="I292" s="830" t="s">
        <v>54</v>
      </c>
      <c r="J292" s="830" t="s">
        <v>55</v>
      </c>
      <c r="K292" s="827" t="s">
        <v>56</v>
      </c>
      <c r="L292" s="829"/>
      <c r="M292" s="827" t="s">
        <v>57</v>
      </c>
      <c r="N292" s="829"/>
      <c r="O292" s="830" t="s">
        <v>58</v>
      </c>
      <c r="P292" s="830" t="s">
        <v>59</v>
      </c>
      <c r="Q292" s="830" t="s">
        <v>60</v>
      </c>
      <c r="R292" s="830" t="s">
        <v>61</v>
      </c>
      <c r="S292" s="830" t="s">
        <v>62</v>
      </c>
    </row>
    <row r="293" spans="1:19" ht="61.5" customHeight="1" x14ac:dyDescent="0.25">
      <c r="A293" s="831"/>
      <c r="B293" s="831"/>
      <c r="C293" s="853"/>
      <c r="D293" s="831"/>
      <c r="E293" s="831"/>
      <c r="F293" s="218" t="s">
        <v>63</v>
      </c>
      <c r="G293" s="218" t="s">
        <v>64</v>
      </c>
      <c r="H293" s="218" t="s">
        <v>65</v>
      </c>
      <c r="I293" s="831"/>
      <c r="J293" s="831"/>
      <c r="K293" s="223" t="s">
        <v>66</v>
      </c>
      <c r="L293" s="223" t="s">
        <v>67</v>
      </c>
      <c r="M293" s="223" t="s">
        <v>68</v>
      </c>
      <c r="N293" s="223" t="s">
        <v>67</v>
      </c>
      <c r="O293" s="831"/>
      <c r="P293" s="831"/>
      <c r="Q293" s="831"/>
      <c r="R293" s="831"/>
      <c r="S293" s="831"/>
    </row>
    <row r="294" spans="1:19" x14ac:dyDescent="0.25">
      <c r="A294" s="826" t="s">
        <v>69</v>
      </c>
      <c r="B294" s="826"/>
      <c r="C294" s="826"/>
      <c r="D294" s="826"/>
      <c r="E294" s="826"/>
      <c r="F294" s="826"/>
      <c r="G294" s="826"/>
      <c r="H294" s="826"/>
      <c r="I294" s="826"/>
      <c r="J294" s="826"/>
      <c r="K294" s="826"/>
      <c r="L294" s="826"/>
      <c r="M294" s="826"/>
      <c r="N294" s="826"/>
      <c r="O294" s="826"/>
      <c r="P294" s="826"/>
      <c r="Q294" s="826"/>
      <c r="R294" s="826"/>
      <c r="S294" s="826"/>
    </row>
    <row r="295" spans="1:19" x14ac:dyDescent="0.25">
      <c r="A295" s="19">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19">
        <v>0</v>
      </c>
    </row>
    <row r="296" spans="1:19" x14ac:dyDescent="0.25">
      <c r="A296" s="826" t="s">
        <v>70</v>
      </c>
      <c r="B296" s="826"/>
      <c r="C296" s="826"/>
      <c r="D296" s="826"/>
      <c r="E296" s="826"/>
      <c r="F296" s="826"/>
      <c r="G296" s="826"/>
      <c r="H296" s="826"/>
      <c r="I296" s="826"/>
      <c r="J296" s="826"/>
      <c r="K296" s="826"/>
      <c r="L296" s="826"/>
      <c r="M296" s="826"/>
      <c r="N296" s="826"/>
      <c r="O296" s="826"/>
      <c r="P296" s="826"/>
      <c r="Q296" s="826"/>
      <c r="R296" s="826"/>
      <c r="S296" s="826"/>
    </row>
    <row r="297" spans="1:19" s="3" customFormat="1" x14ac:dyDescent="0.25">
      <c r="A297" s="19">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19">
        <v>0</v>
      </c>
    </row>
    <row r="298" spans="1:19" x14ac:dyDescent="0.25">
      <c r="A298" s="826" t="s">
        <v>71</v>
      </c>
      <c r="B298" s="826"/>
      <c r="C298" s="826"/>
      <c r="D298" s="826"/>
      <c r="E298" s="826"/>
      <c r="F298" s="826"/>
      <c r="G298" s="826"/>
      <c r="H298" s="826"/>
      <c r="I298" s="826"/>
      <c r="J298" s="826"/>
      <c r="K298" s="826"/>
      <c r="L298" s="826"/>
      <c r="M298" s="826"/>
      <c r="N298" s="826"/>
      <c r="O298" s="826"/>
      <c r="P298" s="826"/>
      <c r="Q298" s="826"/>
      <c r="R298" s="826"/>
      <c r="S298" s="826"/>
    </row>
    <row r="299" spans="1:19" s="5" customFormat="1" ht="12.75" x14ac:dyDescent="0.2">
      <c r="A299" s="19">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19">
        <v>0</v>
      </c>
    </row>
    <row r="300" spans="1:19" x14ac:dyDescent="0.25">
      <c r="A300" s="826" t="s">
        <v>72</v>
      </c>
      <c r="B300" s="826"/>
      <c r="C300" s="826"/>
      <c r="D300" s="826"/>
      <c r="E300" s="826"/>
      <c r="F300" s="826"/>
      <c r="G300" s="826"/>
      <c r="H300" s="826"/>
      <c r="I300" s="826"/>
      <c r="J300" s="826"/>
      <c r="K300" s="826"/>
      <c r="L300" s="826"/>
      <c r="M300" s="826"/>
      <c r="N300" s="826"/>
      <c r="O300" s="826"/>
      <c r="P300" s="826"/>
      <c r="Q300" s="826"/>
      <c r="R300" s="826"/>
      <c r="S300" s="826"/>
    </row>
    <row r="301" spans="1:19" s="5" customFormat="1" ht="12.75" x14ac:dyDescent="0.2">
      <c r="A301" s="19">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19">
        <v>0</v>
      </c>
    </row>
    <row r="302" spans="1:19" x14ac:dyDescent="0.25">
      <c r="A302" s="832" t="s">
        <v>73</v>
      </c>
      <c r="B302" s="832"/>
      <c r="C302" s="832"/>
      <c r="D302" s="832"/>
      <c r="E302" s="832"/>
      <c r="F302" s="832"/>
      <c r="G302" s="832"/>
      <c r="H302" s="832"/>
      <c r="I302" s="832"/>
      <c r="J302" s="832"/>
      <c r="K302" s="832"/>
      <c r="L302" s="832"/>
      <c r="M302" s="832"/>
      <c r="N302" s="832"/>
      <c r="O302" s="832"/>
      <c r="P302" s="832"/>
      <c r="Q302" s="832"/>
      <c r="R302" s="832"/>
      <c r="S302" s="832"/>
    </row>
    <row r="303" spans="1:19" s="5" customFormat="1" ht="12.75" x14ac:dyDescent="0.2">
      <c r="A303" s="19">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19">
        <v>0</v>
      </c>
    </row>
    <row r="304" spans="1:19" x14ac:dyDescent="0.25">
      <c r="A304" s="826" t="s">
        <v>74</v>
      </c>
      <c r="B304" s="826"/>
      <c r="C304" s="826"/>
      <c r="D304" s="826"/>
      <c r="E304" s="826"/>
      <c r="F304" s="826"/>
      <c r="G304" s="826"/>
      <c r="H304" s="826"/>
      <c r="I304" s="826"/>
      <c r="J304" s="826"/>
      <c r="K304" s="826"/>
      <c r="L304" s="826"/>
      <c r="M304" s="826"/>
      <c r="N304" s="826"/>
      <c r="O304" s="826"/>
      <c r="P304" s="826"/>
      <c r="Q304" s="826"/>
      <c r="R304" s="826"/>
      <c r="S304" s="826"/>
    </row>
    <row r="305" spans="1:19" s="5" customFormat="1" ht="12.75" x14ac:dyDescent="0.2">
      <c r="A305" s="19">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19">
        <v>0</v>
      </c>
    </row>
    <row r="306" spans="1:19" x14ac:dyDescent="0.25">
      <c r="A306" s="826" t="s">
        <v>75</v>
      </c>
      <c r="B306" s="826"/>
      <c r="C306" s="826"/>
      <c r="D306" s="826"/>
      <c r="E306" s="826"/>
      <c r="F306" s="826"/>
      <c r="G306" s="826"/>
      <c r="H306" s="826"/>
      <c r="I306" s="826"/>
      <c r="J306" s="826"/>
      <c r="K306" s="826"/>
      <c r="L306" s="826"/>
      <c r="M306" s="826"/>
      <c r="N306" s="826"/>
      <c r="O306" s="826"/>
      <c r="P306" s="826"/>
      <c r="Q306" s="826"/>
      <c r="R306" s="826"/>
      <c r="S306" s="826"/>
    </row>
    <row r="307" spans="1:19" s="5" customFormat="1" ht="12.75" x14ac:dyDescent="0.2">
      <c r="A307" s="19">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19">
        <v>0</v>
      </c>
    </row>
    <row r="308" spans="1:19" x14ac:dyDescent="0.25">
      <c r="A308" s="826" t="s">
        <v>76</v>
      </c>
      <c r="B308" s="826"/>
      <c r="C308" s="826"/>
      <c r="D308" s="826"/>
      <c r="E308" s="826"/>
      <c r="F308" s="826"/>
      <c r="G308" s="826"/>
      <c r="H308" s="826"/>
      <c r="I308" s="826"/>
      <c r="J308" s="826"/>
      <c r="K308" s="826"/>
      <c r="L308" s="826"/>
      <c r="M308" s="826"/>
      <c r="N308" s="826"/>
      <c r="O308" s="826"/>
      <c r="P308" s="826"/>
      <c r="Q308" s="826"/>
      <c r="R308" s="826"/>
      <c r="S308" s="826"/>
    </row>
    <row r="309" spans="1:19" s="5" customFormat="1" ht="12.75" x14ac:dyDescent="0.2">
      <c r="A309" s="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5">
      <c r="A310" s="826" t="s">
        <v>77</v>
      </c>
      <c r="B310" s="826"/>
      <c r="C310" s="826"/>
      <c r="D310" s="826"/>
      <c r="E310" s="826"/>
      <c r="F310" s="826"/>
      <c r="G310" s="826"/>
      <c r="H310" s="826"/>
      <c r="I310" s="826"/>
      <c r="J310" s="826"/>
      <c r="K310" s="826"/>
      <c r="L310" s="826"/>
      <c r="M310" s="826"/>
      <c r="N310" s="826"/>
      <c r="O310" s="826"/>
      <c r="P310" s="826"/>
      <c r="Q310" s="826"/>
      <c r="R310" s="826"/>
      <c r="S310" s="826"/>
    </row>
    <row r="311" spans="1:19" s="5" customFormat="1" ht="12.75" x14ac:dyDescent="0.2">
      <c r="A311" s="19">
        <v>0</v>
      </c>
      <c r="B311" s="19">
        <v>0</v>
      </c>
      <c r="C311" s="19">
        <v>0</v>
      </c>
      <c r="D311" s="19">
        <v>0</v>
      </c>
      <c r="E311" s="19">
        <v>0</v>
      </c>
      <c r="F311" s="19">
        <v>0</v>
      </c>
      <c r="G311" s="19">
        <v>0</v>
      </c>
      <c r="H311" s="19">
        <v>0</v>
      </c>
      <c r="I311" s="19">
        <v>0</v>
      </c>
      <c r="J311" s="19">
        <v>0</v>
      </c>
      <c r="K311" s="19">
        <v>0</v>
      </c>
      <c r="L311" s="19">
        <v>0</v>
      </c>
      <c r="M311" s="19">
        <v>0</v>
      </c>
      <c r="N311" s="19">
        <v>0</v>
      </c>
      <c r="O311" s="19">
        <v>0</v>
      </c>
      <c r="P311" s="19">
        <v>0</v>
      </c>
      <c r="Q311" s="19">
        <v>0</v>
      </c>
      <c r="R311" s="19">
        <v>0</v>
      </c>
      <c r="S311" s="19">
        <v>0</v>
      </c>
    </row>
    <row r="312" spans="1:19" x14ac:dyDescent="0.25">
      <c r="A312" s="826" t="s">
        <v>78</v>
      </c>
      <c r="B312" s="826"/>
      <c r="C312" s="826"/>
      <c r="D312" s="826"/>
      <c r="E312" s="826"/>
      <c r="F312" s="826"/>
      <c r="G312" s="826"/>
      <c r="H312" s="826"/>
      <c r="I312" s="826"/>
      <c r="J312" s="826"/>
      <c r="K312" s="826"/>
      <c r="L312" s="826"/>
      <c r="M312" s="826"/>
      <c r="N312" s="826"/>
      <c r="O312" s="826"/>
      <c r="P312" s="826"/>
      <c r="Q312" s="826"/>
      <c r="R312" s="826"/>
      <c r="S312" s="826"/>
    </row>
    <row r="313" spans="1:19" s="5" customFormat="1" ht="12.75" x14ac:dyDescent="0.2">
      <c r="A313" s="19">
        <v>0</v>
      </c>
      <c r="B313" s="19">
        <v>0</v>
      </c>
      <c r="C313" s="19">
        <v>0</v>
      </c>
      <c r="D313" s="19">
        <v>0</v>
      </c>
      <c r="E313" s="19">
        <v>0</v>
      </c>
      <c r="F313" s="19">
        <v>0</v>
      </c>
      <c r="G313" s="19">
        <v>0</v>
      </c>
      <c r="H313" s="19">
        <v>0</v>
      </c>
      <c r="I313" s="19">
        <v>0</v>
      </c>
      <c r="J313" s="19">
        <v>0</v>
      </c>
      <c r="K313" s="19">
        <v>0</v>
      </c>
      <c r="L313" s="19">
        <v>0</v>
      </c>
      <c r="M313" s="19">
        <v>0</v>
      </c>
      <c r="N313" s="19">
        <v>0</v>
      </c>
      <c r="O313" s="19">
        <v>0</v>
      </c>
      <c r="P313" s="19">
        <v>0</v>
      </c>
      <c r="Q313" s="19">
        <v>0</v>
      </c>
      <c r="R313" s="19">
        <v>0</v>
      </c>
      <c r="S313" s="19">
        <v>0</v>
      </c>
    </row>
    <row r="314" spans="1:19" x14ac:dyDescent="0.25">
      <c r="A314" s="826" t="s">
        <v>79</v>
      </c>
      <c r="B314" s="826"/>
      <c r="C314" s="826"/>
      <c r="D314" s="826"/>
      <c r="E314" s="826"/>
      <c r="F314" s="826"/>
      <c r="G314" s="826"/>
      <c r="H314" s="826"/>
      <c r="I314" s="826"/>
      <c r="J314" s="826"/>
      <c r="K314" s="826"/>
      <c r="L314" s="826"/>
      <c r="M314" s="826"/>
      <c r="N314" s="826"/>
      <c r="O314" s="826"/>
      <c r="P314" s="826"/>
      <c r="Q314" s="826"/>
      <c r="R314" s="826"/>
      <c r="S314" s="826"/>
    </row>
    <row r="315" spans="1:19" s="5" customFormat="1" ht="12.75" x14ac:dyDescent="0.2">
      <c r="A315" s="19">
        <v>0</v>
      </c>
      <c r="B315" s="19">
        <v>0</v>
      </c>
      <c r="C315" s="19">
        <v>0</v>
      </c>
      <c r="D315" s="19">
        <v>0</v>
      </c>
      <c r="E315" s="19">
        <v>0</v>
      </c>
      <c r="F315" s="19">
        <v>0</v>
      </c>
      <c r="G315" s="19">
        <v>0</v>
      </c>
      <c r="H315" s="19">
        <v>0</v>
      </c>
      <c r="I315" s="19">
        <v>0</v>
      </c>
      <c r="J315" s="19">
        <v>0</v>
      </c>
      <c r="K315" s="19">
        <v>0</v>
      </c>
      <c r="L315" s="19">
        <v>0</v>
      </c>
      <c r="M315" s="19">
        <v>0</v>
      </c>
      <c r="N315" s="19">
        <v>0</v>
      </c>
      <c r="O315" s="19">
        <v>0</v>
      </c>
      <c r="P315" s="19">
        <v>0</v>
      </c>
      <c r="Q315" s="19">
        <v>0</v>
      </c>
      <c r="R315" s="19">
        <v>0</v>
      </c>
      <c r="S315" s="19">
        <v>0</v>
      </c>
    </row>
    <row r="316" spans="1:19" x14ac:dyDescent="0.25">
      <c r="A316" s="826" t="s">
        <v>80</v>
      </c>
      <c r="B316" s="826"/>
      <c r="C316" s="826"/>
      <c r="D316" s="826"/>
      <c r="E316" s="826"/>
      <c r="F316" s="826"/>
      <c r="G316" s="826"/>
      <c r="H316" s="826"/>
      <c r="I316" s="826"/>
      <c r="J316" s="826"/>
      <c r="K316" s="826"/>
      <c r="L316" s="826"/>
      <c r="M316" s="826"/>
      <c r="N316" s="826"/>
      <c r="O316" s="826"/>
      <c r="P316" s="826"/>
      <c r="Q316" s="826"/>
      <c r="R316" s="826"/>
      <c r="S316" s="826"/>
    </row>
    <row r="317" spans="1:19" s="5" customFormat="1" ht="12.75" x14ac:dyDescent="0.2">
      <c r="A317" s="19">
        <v>0</v>
      </c>
      <c r="B317" s="19">
        <v>0</v>
      </c>
      <c r="C317" s="19">
        <v>0</v>
      </c>
      <c r="D317" s="19">
        <v>0</v>
      </c>
      <c r="E317" s="19">
        <v>0</v>
      </c>
      <c r="F317" s="19">
        <v>0</v>
      </c>
      <c r="G317" s="19">
        <v>0</v>
      </c>
      <c r="H317" s="19">
        <v>0</v>
      </c>
      <c r="I317" s="19">
        <v>0</v>
      </c>
      <c r="J317" s="19">
        <v>0</v>
      </c>
      <c r="K317" s="19">
        <v>0</v>
      </c>
      <c r="L317" s="19">
        <v>0</v>
      </c>
      <c r="M317" s="19">
        <v>0</v>
      </c>
      <c r="N317" s="19">
        <v>0</v>
      </c>
      <c r="O317" s="19">
        <v>0</v>
      </c>
      <c r="P317" s="19">
        <v>0</v>
      </c>
      <c r="Q317" s="19">
        <v>0</v>
      </c>
      <c r="R317" s="19">
        <v>0</v>
      </c>
      <c r="S317" s="19">
        <v>0</v>
      </c>
    </row>
    <row r="318" spans="1:19" x14ac:dyDescent="0.25">
      <c r="A318" s="1072" t="s">
        <v>181</v>
      </c>
      <c r="B318" s="1072"/>
      <c r="C318" s="1072"/>
      <c r="D318" s="1072"/>
      <c r="E318" s="1072"/>
      <c r="F318" s="1072"/>
      <c r="G318" s="1072"/>
      <c r="H318" s="1072"/>
      <c r="I318" s="1072"/>
      <c r="J318" s="1072"/>
      <c r="K318" s="1072"/>
      <c r="L318" s="1072"/>
      <c r="M318" s="1072"/>
      <c r="N318" s="1072"/>
      <c r="O318" s="1072"/>
      <c r="P318" s="1072"/>
      <c r="Q318" s="1072"/>
      <c r="R318" s="1072"/>
      <c r="S318" s="1072"/>
    </row>
    <row r="319" spans="1:19" s="190" customFormat="1" x14ac:dyDescent="0.25">
      <c r="A319" s="243">
        <f>A295+A297+A299+A301+A303+A305+A307+A309+A311+A313+A315+A317</f>
        <v>0</v>
      </c>
      <c r="B319" s="243">
        <f t="shared" ref="B319:S319" si="10">B295+B297+B299+B301+B303+B305+B307+B309+B311+B313+B315+B317</f>
        <v>0</v>
      </c>
      <c r="C319" s="243">
        <f t="shared" si="10"/>
        <v>0</v>
      </c>
      <c r="D319" s="243">
        <f t="shared" si="10"/>
        <v>0</v>
      </c>
      <c r="E319" s="243">
        <f t="shared" si="10"/>
        <v>0</v>
      </c>
      <c r="F319" s="243">
        <f t="shared" si="10"/>
        <v>0</v>
      </c>
      <c r="G319" s="243">
        <f t="shared" si="10"/>
        <v>0</v>
      </c>
      <c r="H319" s="243">
        <f t="shared" si="10"/>
        <v>0</v>
      </c>
      <c r="I319" s="243">
        <f t="shared" si="10"/>
        <v>0</v>
      </c>
      <c r="J319" s="243">
        <f t="shared" si="10"/>
        <v>0</v>
      </c>
      <c r="K319" s="243">
        <f t="shared" si="10"/>
        <v>0</v>
      </c>
      <c r="L319" s="243">
        <f t="shared" si="10"/>
        <v>0</v>
      </c>
      <c r="M319" s="243">
        <f t="shared" si="10"/>
        <v>0</v>
      </c>
      <c r="N319" s="243">
        <f t="shared" si="10"/>
        <v>0</v>
      </c>
      <c r="O319" s="243">
        <f t="shared" si="10"/>
        <v>0</v>
      </c>
      <c r="P319" s="243">
        <f t="shared" si="10"/>
        <v>0</v>
      </c>
      <c r="Q319" s="243">
        <f t="shared" si="10"/>
        <v>0</v>
      </c>
      <c r="R319" s="243">
        <f t="shared" si="10"/>
        <v>0</v>
      </c>
      <c r="S319" s="243">
        <f t="shared" si="10"/>
        <v>0</v>
      </c>
    </row>
    <row r="320" spans="1:19" x14ac:dyDescent="0.25">
      <c r="A320" s="1072"/>
      <c r="B320" s="1072"/>
      <c r="C320" s="1072"/>
      <c r="D320" s="1072"/>
      <c r="E320" s="1072"/>
      <c r="F320" s="1072"/>
      <c r="G320" s="1072"/>
      <c r="H320" s="1072"/>
      <c r="I320" s="1072"/>
      <c r="J320" s="1072"/>
      <c r="K320" s="1072"/>
      <c r="L320" s="1072"/>
      <c r="M320" s="1072"/>
      <c r="N320" s="1072"/>
      <c r="O320" s="1072"/>
      <c r="P320" s="1072"/>
      <c r="Q320" s="1072"/>
      <c r="R320" s="1072"/>
      <c r="S320" s="1072"/>
    </row>
    <row r="321" spans="1:19" s="30" customFormat="1" ht="22.5" customHeight="1" x14ac:dyDescent="0.25">
      <c r="A321" s="854" t="s">
        <v>3009</v>
      </c>
      <c r="B321" s="855"/>
      <c r="C321" s="855"/>
      <c r="D321" s="855"/>
      <c r="E321" s="855"/>
      <c r="F321" s="855"/>
      <c r="G321" s="855"/>
      <c r="H321" s="855"/>
      <c r="I321" s="855"/>
      <c r="J321" s="855"/>
      <c r="K321" s="855"/>
      <c r="L321" s="855"/>
      <c r="M321" s="855"/>
      <c r="N321" s="855"/>
      <c r="O321" s="855"/>
      <c r="P321" s="855"/>
      <c r="Q321" s="855"/>
      <c r="R321" s="855"/>
      <c r="S321" s="856"/>
    </row>
    <row r="322" spans="1:19" x14ac:dyDescent="0.25">
      <c r="A322" s="928" t="s">
        <v>173</v>
      </c>
      <c r="B322" s="929"/>
      <c r="C322" s="929"/>
      <c r="D322" s="929"/>
      <c r="E322" s="929"/>
      <c r="F322" s="929"/>
      <c r="G322" s="929"/>
      <c r="H322" s="929"/>
      <c r="I322" s="929"/>
      <c r="J322" s="929"/>
      <c r="K322" s="929"/>
      <c r="L322" s="929"/>
      <c r="M322" s="929"/>
      <c r="N322" s="929"/>
      <c r="O322" s="929"/>
      <c r="P322" s="929"/>
      <c r="Q322" s="929"/>
      <c r="R322" s="929"/>
      <c r="S322" s="930"/>
    </row>
    <row r="323" spans="1:19" x14ac:dyDescent="0.25">
      <c r="A323" s="833" t="s">
        <v>2499</v>
      </c>
      <c r="B323" s="834"/>
      <c r="C323" s="834"/>
      <c r="D323" s="834"/>
      <c r="E323" s="834"/>
      <c r="F323" s="834"/>
      <c r="G323" s="834"/>
      <c r="H323" s="834"/>
      <c r="I323" s="834"/>
      <c r="J323" s="834"/>
      <c r="K323" s="834"/>
      <c r="L323" s="834"/>
      <c r="M323" s="834"/>
      <c r="N323" s="834"/>
      <c r="O323" s="834"/>
      <c r="P323" s="834"/>
      <c r="Q323" s="834"/>
      <c r="R323" s="834"/>
      <c r="S323" s="835"/>
    </row>
    <row r="324" spans="1:19" x14ac:dyDescent="0.25">
      <c r="A324" s="833" t="s">
        <v>2500</v>
      </c>
      <c r="B324" s="834"/>
      <c r="C324" s="834"/>
      <c r="D324" s="834"/>
      <c r="E324" s="834"/>
      <c r="F324" s="834"/>
      <c r="G324" s="834"/>
      <c r="H324" s="834"/>
      <c r="I324" s="834"/>
      <c r="J324" s="834"/>
      <c r="K324" s="834"/>
      <c r="L324" s="834"/>
      <c r="M324" s="834"/>
      <c r="N324" s="834"/>
      <c r="O324" s="834"/>
      <c r="P324" s="834"/>
      <c r="Q324" s="834"/>
      <c r="R324" s="834"/>
      <c r="S324" s="835"/>
    </row>
    <row r="325" spans="1:19" x14ac:dyDescent="0.25">
      <c r="A325" s="833" t="s">
        <v>2501</v>
      </c>
      <c r="B325" s="834"/>
      <c r="C325" s="834"/>
      <c r="D325" s="834"/>
      <c r="E325" s="834"/>
      <c r="F325" s="834"/>
      <c r="G325" s="834"/>
      <c r="H325" s="834"/>
      <c r="I325" s="834"/>
      <c r="J325" s="834"/>
      <c r="K325" s="834"/>
      <c r="L325" s="834"/>
      <c r="M325" s="834"/>
      <c r="N325" s="834"/>
      <c r="O325" s="834"/>
      <c r="P325" s="834"/>
      <c r="Q325" s="834"/>
      <c r="R325" s="834"/>
      <c r="S325" s="835"/>
    </row>
    <row r="326" spans="1:19" x14ac:dyDescent="0.25">
      <c r="A326" s="833" t="s">
        <v>2502</v>
      </c>
      <c r="B326" s="834"/>
      <c r="C326" s="834"/>
      <c r="D326" s="834"/>
      <c r="E326" s="834"/>
      <c r="F326" s="834"/>
      <c r="G326" s="834"/>
      <c r="H326" s="834"/>
      <c r="I326" s="834"/>
      <c r="J326" s="834"/>
      <c r="K326" s="834"/>
      <c r="L326" s="834"/>
      <c r="M326" s="834"/>
      <c r="N326" s="834"/>
      <c r="O326" s="834"/>
      <c r="P326" s="834"/>
      <c r="Q326" s="834"/>
      <c r="R326" s="834"/>
      <c r="S326" s="835"/>
    </row>
    <row r="327" spans="1:19" x14ac:dyDescent="0.25">
      <c r="A327" s="833" t="s">
        <v>2503</v>
      </c>
      <c r="B327" s="834"/>
      <c r="C327" s="834"/>
      <c r="D327" s="834"/>
      <c r="E327" s="834"/>
      <c r="F327" s="834"/>
      <c r="G327" s="834"/>
      <c r="H327" s="834"/>
      <c r="I327" s="834"/>
      <c r="J327" s="834"/>
      <c r="K327" s="834"/>
      <c r="L327" s="834"/>
      <c r="M327" s="834"/>
      <c r="N327" s="834"/>
      <c r="O327" s="834"/>
      <c r="P327" s="834"/>
      <c r="Q327" s="834"/>
      <c r="R327" s="834"/>
      <c r="S327" s="835"/>
    </row>
    <row r="328" spans="1:19" x14ac:dyDescent="0.25">
      <c r="A328" s="833" t="s">
        <v>544</v>
      </c>
      <c r="B328" s="834"/>
      <c r="C328" s="834"/>
      <c r="D328" s="834"/>
      <c r="E328" s="834"/>
      <c r="F328" s="834"/>
      <c r="G328" s="834"/>
      <c r="H328" s="834"/>
      <c r="I328" s="834"/>
      <c r="J328" s="834"/>
      <c r="K328" s="834"/>
      <c r="L328" s="834"/>
      <c r="M328" s="834"/>
      <c r="N328" s="834"/>
      <c r="O328" s="834"/>
      <c r="P328" s="834"/>
      <c r="Q328" s="834"/>
      <c r="R328" s="834"/>
      <c r="S328" s="835"/>
    </row>
    <row r="329" spans="1:19" x14ac:dyDescent="0.25">
      <c r="A329" s="833" t="s">
        <v>200</v>
      </c>
      <c r="B329" s="834"/>
      <c r="C329" s="834"/>
      <c r="D329" s="834"/>
      <c r="E329" s="834"/>
      <c r="F329" s="834"/>
      <c r="G329" s="834"/>
      <c r="H329" s="834"/>
      <c r="I329" s="834"/>
      <c r="J329" s="834"/>
      <c r="K329" s="834"/>
      <c r="L329" s="834"/>
      <c r="M329" s="834"/>
      <c r="N329" s="834"/>
      <c r="O329" s="834"/>
      <c r="P329" s="834"/>
      <c r="Q329" s="834"/>
      <c r="R329" s="834"/>
      <c r="S329" s="835"/>
    </row>
    <row r="330" spans="1:19" x14ac:dyDescent="0.25">
      <c r="A330" s="836" t="s">
        <v>2504</v>
      </c>
      <c r="B330" s="837"/>
      <c r="C330" s="837"/>
      <c r="D330" s="837"/>
      <c r="E330" s="837"/>
      <c r="F330" s="837"/>
      <c r="G330" s="837"/>
      <c r="H330" s="837"/>
      <c r="I330" s="837"/>
      <c r="J330" s="837"/>
      <c r="K330" s="837"/>
      <c r="L330" s="837"/>
      <c r="M330" s="837"/>
      <c r="N330" s="837"/>
      <c r="O330" s="837"/>
      <c r="P330" s="837"/>
      <c r="Q330" s="837"/>
      <c r="R330" s="837"/>
      <c r="S330" s="838"/>
    </row>
    <row r="331" spans="1:19" ht="33" customHeight="1" x14ac:dyDescent="0.25">
      <c r="A331" s="831" t="s">
        <v>41</v>
      </c>
      <c r="B331" s="831"/>
      <c r="C331" s="831"/>
      <c r="D331" s="831" t="s">
        <v>42</v>
      </c>
      <c r="E331" s="831"/>
      <c r="F331" s="831" t="s">
        <v>43</v>
      </c>
      <c r="G331" s="831"/>
      <c r="H331" s="831"/>
      <c r="I331" s="831" t="s">
        <v>44</v>
      </c>
      <c r="J331" s="831"/>
      <c r="K331" s="827" t="s">
        <v>45</v>
      </c>
      <c r="L331" s="839"/>
      <c r="M331" s="839"/>
      <c r="N331" s="840"/>
      <c r="O331" s="841" t="s">
        <v>46</v>
      </c>
      <c r="P331" s="841"/>
      <c r="Q331" s="842"/>
      <c r="R331" s="831" t="s">
        <v>47</v>
      </c>
      <c r="S331" s="831"/>
    </row>
    <row r="332" spans="1:19" ht="27" customHeight="1" x14ac:dyDescent="0.25">
      <c r="A332" s="830" t="s">
        <v>48</v>
      </c>
      <c r="B332" s="830" t="s">
        <v>49</v>
      </c>
      <c r="C332" s="852" t="s">
        <v>50</v>
      </c>
      <c r="D332" s="830" t="s">
        <v>51</v>
      </c>
      <c r="E332" s="830" t="s">
        <v>52</v>
      </c>
      <c r="F332" s="827" t="s">
        <v>53</v>
      </c>
      <c r="G332" s="828"/>
      <c r="H332" s="829"/>
      <c r="I332" s="830" t="s">
        <v>54</v>
      </c>
      <c r="J332" s="830" t="s">
        <v>55</v>
      </c>
      <c r="K332" s="827" t="s">
        <v>56</v>
      </c>
      <c r="L332" s="829"/>
      <c r="M332" s="827" t="s">
        <v>57</v>
      </c>
      <c r="N332" s="829"/>
      <c r="O332" s="830" t="s">
        <v>58</v>
      </c>
      <c r="P332" s="830" t="s">
        <v>59</v>
      </c>
      <c r="Q332" s="830" t="s">
        <v>60</v>
      </c>
      <c r="R332" s="830" t="s">
        <v>61</v>
      </c>
      <c r="S332" s="830" t="s">
        <v>62</v>
      </c>
    </row>
    <row r="333" spans="1:19" ht="61.5" customHeight="1" x14ac:dyDescent="0.25">
      <c r="A333" s="831"/>
      <c r="B333" s="831"/>
      <c r="C333" s="853"/>
      <c r="D333" s="831"/>
      <c r="E333" s="831"/>
      <c r="F333" s="218" t="s">
        <v>63</v>
      </c>
      <c r="G333" s="218" t="s">
        <v>64</v>
      </c>
      <c r="H333" s="218" t="s">
        <v>65</v>
      </c>
      <c r="I333" s="831"/>
      <c r="J333" s="831"/>
      <c r="K333" s="223" t="s">
        <v>66</v>
      </c>
      <c r="L333" s="223" t="s">
        <v>67</v>
      </c>
      <c r="M333" s="223" t="s">
        <v>68</v>
      </c>
      <c r="N333" s="223" t="s">
        <v>67</v>
      </c>
      <c r="O333" s="831"/>
      <c r="P333" s="831"/>
      <c r="Q333" s="831"/>
      <c r="R333" s="831"/>
      <c r="S333" s="831"/>
    </row>
    <row r="334" spans="1:19" x14ac:dyDescent="0.25">
      <c r="A334" s="826" t="s">
        <v>69</v>
      </c>
      <c r="B334" s="826"/>
      <c r="C334" s="826"/>
      <c r="D334" s="826"/>
      <c r="E334" s="826"/>
      <c r="F334" s="826"/>
      <c r="G334" s="826"/>
      <c r="H334" s="826"/>
      <c r="I334" s="826"/>
      <c r="J334" s="826"/>
      <c r="K334" s="826"/>
      <c r="L334" s="826"/>
      <c r="M334" s="826"/>
      <c r="N334" s="826"/>
      <c r="O334" s="826"/>
      <c r="P334" s="826"/>
      <c r="Q334" s="826"/>
      <c r="R334" s="826"/>
      <c r="S334" s="826"/>
    </row>
    <row r="335" spans="1:19" s="103" customFormat="1" x14ac:dyDescent="0.25">
      <c r="A335" s="326">
        <v>7</v>
      </c>
      <c r="B335" s="247">
        <v>0</v>
      </c>
      <c r="C335" s="247">
        <v>7</v>
      </c>
      <c r="D335" s="247">
        <v>0</v>
      </c>
      <c r="E335" s="247">
        <v>7</v>
      </c>
      <c r="F335" s="247">
        <v>0</v>
      </c>
      <c r="G335" s="247">
        <v>7</v>
      </c>
      <c r="H335" s="247">
        <v>0</v>
      </c>
      <c r="I335" s="247">
        <v>7</v>
      </c>
      <c r="J335" s="247">
        <v>0</v>
      </c>
      <c r="K335" s="247">
        <v>0</v>
      </c>
      <c r="L335" s="247">
        <v>0</v>
      </c>
      <c r="M335" s="247">
        <v>0</v>
      </c>
      <c r="N335" s="247">
        <v>0</v>
      </c>
      <c r="O335" s="247">
        <v>7</v>
      </c>
      <c r="P335" s="247">
        <v>0</v>
      </c>
      <c r="Q335" s="247">
        <v>0</v>
      </c>
      <c r="R335" s="247">
        <v>0</v>
      </c>
      <c r="S335" s="247">
        <v>0</v>
      </c>
    </row>
    <row r="336" spans="1:19" x14ac:dyDescent="0.25">
      <c r="A336" s="826" t="s">
        <v>70</v>
      </c>
      <c r="B336" s="826"/>
      <c r="C336" s="826"/>
      <c r="D336" s="826"/>
      <c r="E336" s="826"/>
      <c r="F336" s="826"/>
      <c r="G336" s="826"/>
      <c r="H336" s="826"/>
      <c r="I336" s="826"/>
      <c r="J336" s="826"/>
      <c r="K336" s="826"/>
      <c r="L336" s="826"/>
      <c r="M336" s="826"/>
      <c r="N336" s="826"/>
      <c r="O336" s="826"/>
      <c r="P336" s="826"/>
      <c r="Q336" s="826"/>
      <c r="R336" s="826"/>
      <c r="S336" s="826"/>
    </row>
    <row r="337" spans="1:20" s="283" customFormat="1" ht="12.75" x14ac:dyDescent="0.2">
      <c r="A337" s="106">
        <v>6</v>
      </c>
      <c r="B337" s="106">
        <v>0</v>
      </c>
      <c r="C337" s="106">
        <v>6</v>
      </c>
      <c r="D337" s="106">
        <v>0</v>
      </c>
      <c r="E337" s="106">
        <v>6</v>
      </c>
      <c r="F337" s="106">
        <v>0</v>
      </c>
      <c r="G337" s="106">
        <v>6</v>
      </c>
      <c r="H337" s="106">
        <v>0</v>
      </c>
      <c r="I337" s="106">
        <v>6</v>
      </c>
      <c r="J337" s="106">
        <v>0</v>
      </c>
      <c r="K337" s="326">
        <v>0</v>
      </c>
      <c r="L337" s="326">
        <v>0</v>
      </c>
      <c r="M337" s="326">
        <v>0</v>
      </c>
      <c r="N337" s="326">
        <v>0</v>
      </c>
      <c r="O337" s="106">
        <v>6</v>
      </c>
      <c r="P337" s="106">
        <v>0</v>
      </c>
      <c r="Q337" s="106">
        <v>0</v>
      </c>
      <c r="R337" s="106">
        <v>0</v>
      </c>
      <c r="S337" s="106">
        <v>0</v>
      </c>
    </row>
    <row r="338" spans="1:20" x14ac:dyDescent="0.25">
      <c r="A338" s="826" t="s">
        <v>71</v>
      </c>
      <c r="B338" s="826"/>
      <c r="C338" s="826"/>
      <c r="D338" s="826"/>
      <c r="E338" s="826"/>
      <c r="F338" s="826"/>
      <c r="G338" s="826"/>
      <c r="H338" s="826"/>
      <c r="I338" s="826"/>
      <c r="J338" s="826"/>
      <c r="K338" s="826"/>
      <c r="L338" s="826"/>
      <c r="M338" s="826"/>
      <c r="N338" s="826"/>
      <c r="O338" s="826"/>
      <c r="P338" s="826"/>
      <c r="Q338" s="826"/>
      <c r="R338" s="826"/>
      <c r="S338" s="826"/>
    </row>
    <row r="339" spans="1:20" s="504" customFormat="1" ht="12.75" x14ac:dyDescent="0.2">
      <c r="A339" s="19">
        <v>14</v>
      </c>
      <c r="B339" s="19">
        <v>0</v>
      </c>
      <c r="C339" s="19">
        <v>14</v>
      </c>
      <c r="D339" s="19">
        <v>0</v>
      </c>
      <c r="E339" s="19">
        <v>14</v>
      </c>
      <c r="F339" s="19">
        <v>0</v>
      </c>
      <c r="G339" s="19">
        <v>14</v>
      </c>
      <c r="H339" s="19">
        <v>0</v>
      </c>
      <c r="I339" s="19">
        <v>14</v>
      </c>
      <c r="J339" s="19">
        <v>0</v>
      </c>
      <c r="K339" s="247">
        <v>0</v>
      </c>
      <c r="L339" s="247">
        <v>0</v>
      </c>
      <c r="M339" s="247">
        <v>0</v>
      </c>
      <c r="N339" s="247">
        <v>0</v>
      </c>
      <c r="O339" s="19">
        <v>14</v>
      </c>
      <c r="P339" s="19">
        <v>0</v>
      </c>
      <c r="Q339" s="19">
        <v>0</v>
      </c>
      <c r="R339" s="19">
        <v>0</v>
      </c>
      <c r="S339" s="19">
        <v>0</v>
      </c>
    </row>
    <row r="340" spans="1:20" x14ac:dyDescent="0.25">
      <c r="A340" s="826" t="s">
        <v>72</v>
      </c>
      <c r="B340" s="826"/>
      <c r="C340" s="826"/>
      <c r="D340" s="826"/>
      <c r="E340" s="826"/>
      <c r="F340" s="826"/>
      <c r="G340" s="826"/>
      <c r="H340" s="826"/>
      <c r="I340" s="826"/>
      <c r="J340" s="826"/>
      <c r="K340" s="826"/>
      <c r="L340" s="826"/>
      <c r="M340" s="826"/>
      <c r="N340" s="826"/>
      <c r="O340" s="826"/>
      <c r="P340" s="826"/>
      <c r="Q340" s="826"/>
      <c r="R340" s="826"/>
      <c r="S340" s="826"/>
    </row>
    <row r="341" spans="1:20" s="550" customFormat="1" ht="12.75" x14ac:dyDescent="0.2">
      <c r="A341" s="19">
        <v>10</v>
      </c>
      <c r="B341" s="19">
        <v>0</v>
      </c>
      <c r="C341" s="19">
        <v>10</v>
      </c>
      <c r="D341" s="19">
        <v>0</v>
      </c>
      <c r="E341" s="19">
        <v>10</v>
      </c>
      <c r="F341" s="19">
        <v>0</v>
      </c>
      <c r="G341" s="19">
        <v>10</v>
      </c>
      <c r="H341" s="19">
        <v>0</v>
      </c>
      <c r="I341" s="19">
        <v>10</v>
      </c>
      <c r="J341" s="19">
        <v>0</v>
      </c>
      <c r="K341" s="19">
        <v>0</v>
      </c>
      <c r="L341" s="19">
        <v>0</v>
      </c>
      <c r="M341" s="19">
        <v>0</v>
      </c>
      <c r="N341" s="19">
        <v>0</v>
      </c>
      <c r="O341" s="19">
        <v>10</v>
      </c>
      <c r="P341" s="19">
        <v>0</v>
      </c>
      <c r="Q341" s="19">
        <v>0</v>
      </c>
      <c r="R341" s="19">
        <v>0</v>
      </c>
      <c r="S341" s="19">
        <v>0</v>
      </c>
    </row>
    <row r="342" spans="1:20" x14ac:dyDescent="0.25">
      <c r="A342" s="832" t="s">
        <v>73</v>
      </c>
      <c r="B342" s="832"/>
      <c r="C342" s="832"/>
      <c r="D342" s="832"/>
      <c r="E342" s="832"/>
      <c r="F342" s="832"/>
      <c r="G342" s="832"/>
      <c r="H342" s="832"/>
      <c r="I342" s="832"/>
      <c r="J342" s="832"/>
      <c r="K342" s="832"/>
      <c r="L342" s="832"/>
      <c r="M342" s="832"/>
      <c r="N342" s="832"/>
      <c r="O342" s="832"/>
      <c r="P342" s="832"/>
      <c r="Q342" s="832"/>
      <c r="R342" s="832"/>
      <c r="S342" s="832"/>
    </row>
    <row r="343" spans="1:20" s="614" customFormat="1" ht="12.75" x14ac:dyDescent="0.2">
      <c r="A343" s="19">
        <v>10</v>
      </c>
      <c r="B343" s="19">
        <v>0</v>
      </c>
      <c r="C343" s="19">
        <v>10</v>
      </c>
      <c r="D343" s="19">
        <v>0</v>
      </c>
      <c r="E343" s="19">
        <v>10</v>
      </c>
      <c r="F343" s="19">
        <v>0</v>
      </c>
      <c r="G343" s="19">
        <v>10</v>
      </c>
      <c r="H343" s="19">
        <v>0</v>
      </c>
      <c r="I343" s="19">
        <v>10</v>
      </c>
      <c r="J343" s="19">
        <v>10</v>
      </c>
      <c r="K343" s="19">
        <v>0</v>
      </c>
      <c r="L343" s="19">
        <v>0</v>
      </c>
      <c r="M343" s="19">
        <v>0</v>
      </c>
      <c r="N343" s="19">
        <v>0</v>
      </c>
      <c r="O343" s="19">
        <v>10</v>
      </c>
      <c r="P343" s="19">
        <v>0</v>
      </c>
      <c r="Q343" s="19">
        <v>0</v>
      </c>
      <c r="R343" s="19">
        <v>0</v>
      </c>
      <c r="S343" s="19">
        <v>0</v>
      </c>
    </row>
    <row r="344" spans="1:20" x14ac:dyDescent="0.25">
      <c r="A344" s="826" t="s">
        <v>74</v>
      </c>
      <c r="B344" s="826"/>
      <c r="C344" s="826"/>
      <c r="D344" s="826"/>
      <c r="E344" s="826"/>
      <c r="F344" s="826"/>
      <c r="G344" s="826"/>
      <c r="H344" s="826"/>
      <c r="I344" s="826"/>
      <c r="J344" s="826"/>
      <c r="K344" s="826"/>
      <c r="L344" s="826"/>
      <c r="M344" s="826"/>
      <c r="N344" s="826"/>
      <c r="O344" s="826"/>
      <c r="P344" s="826"/>
      <c r="Q344" s="826"/>
      <c r="R344" s="826"/>
      <c r="S344" s="826"/>
    </row>
    <row r="345" spans="1:20" s="5" customFormat="1" ht="12.75" x14ac:dyDescent="0.2">
      <c r="A345" s="19">
        <v>14</v>
      </c>
      <c r="B345" s="19">
        <v>0</v>
      </c>
      <c r="C345" s="19">
        <v>14</v>
      </c>
      <c r="D345" s="19">
        <v>0</v>
      </c>
      <c r="E345" s="19">
        <v>14</v>
      </c>
      <c r="F345" s="19">
        <v>0</v>
      </c>
      <c r="G345" s="19">
        <v>14</v>
      </c>
      <c r="H345" s="19">
        <v>0</v>
      </c>
      <c r="I345" s="19">
        <v>14</v>
      </c>
      <c r="J345" s="19">
        <v>0</v>
      </c>
      <c r="K345" s="19">
        <v>0</v>
      </c>
      <c r="L345" s="19">
        <v>0</v>
      </c>
      <c r="M345" s="19">
        <v>0</v>
      </c>
      <c r="N345" s="19">
        <v>0</v>
      </c>
      <c r="O345" s="19">
        <v>14</v>
      </c>
      <c r="P345" s="19">
        <v>0</v>
      </c>
      <c r="Q345" s="19">
        <v>0</v>
      </c>
      <c r="R345" s="19">
        <v>0</v>
      </c>
      <c r="S345" s="19">
        <v>0</v>
      </c>
    </row>
    <row r="346" spans="1:20" x14ac:dyDescent="0.25">
      <c r="A346" s="826" t="s">
        <v>75</v>
      </c>
      <c r="B346" s="826"/>
      <c r="C346" s="826"/>
      <c r="D346" s="826"/>
      <c r="E346" s="826"/>
      <c r="F346" s="826"/>
      <c r="G346" s="826"/>
      <c r="H346" s="826"/>
      <c r="I346" s="826"/>
      <c r="J346" s="826"/>
      <c r="K346" s="826"/>
      <c r="L346" s="826"/>
      <c r="M346" s="826"/>
      <c r="N346" s="826"/>
      <c r="O346" s="826"/>
      <c r="P346" s="826"/>
      <c r="Q346" s="826"/>
      <c r="R346" s="826"/>
      <c r="S346" s="826"/>
    </row>
    <row r="347" spans="1:20" s="5" customFormat="1" ht="12.75" x14ac:dyDescent="0.2">
      <c r="A347" s="19">
        <v>19</v>
      </c>
      <c r="B347" s="19">
        <v>0</v>
      </c>
      <c r="C347" s="19">
        <v>19</v>
      </c>
      <c r="D347" s="19">
        <v>0</v>
      </c>
      <c r="E347" s="19">
        <v>19</v>
      </c>
      <c r="F347" s="19">
        <v>0</v>
      </c>
      <c r="G347" s="19">
        <v>19</v>
      </c>
      <c r="H347" s="19">
        <v>0</v>
      </c>
      <c r="I347" s="19">
        <v>19</v>
      </c>
      <c r="J347" s="19">
        <v>0</v>
      </c>
      <c r="K347" s="19">
        <v>0</v>
      </c>
      <c r="L347" s="19">
        <v>0</v>
      </c>
      <c r="M347" s="19">
        <v>0</v>
      </c>
      <c r="N347" s="19">
        <v>0</v>
      </c>
      <c r="O347" s="19">
        <v>19</v>
      </c>
      <c r="P347" s="19">
        <v>0</v>
      </c>
      <c r="Q347" s="19">
        <v>0</v>
      </c>
      <c r="R347" s="19">
        <v>0</v>
      </c>
      <c r="S347" s="19">
        <v>0</v>
      </c>
    </row>
    <row r="348" spans="1:20" x14ac:dyDescent="0.25">
      <c r="A348" s="826" t="s">
        <v>76</v>
      </c>
      <c r="B348" s="826"/>
      <c r="C348" s="826"/>
      <c r="D348" s="826"/>
      <c r="E348" s="826"/>
      <c r="F348" s="826"/>
      <c r="G348" s="826"/>
      <c r="H348" s="826"/>
      <c r="I348" s="826"/>
      <c r="J348" s="826"/>
      <c r="K348" s="826"/>
      <c r="L348" s="826"/>
      <c r="M348" s="826"/>
      <c r="N348" s="826"/>
      <c r="O348" s="826"/>
      <c r="P348" s="826"/>
      <c r="Q348" s="826"/>
      <c r="R348" s="826"/>
      <c r="S348" s="826"/>
    </row>
    <row r="349" spans="1:20" s="5" customFormat="1" ht="12.75" x14ac:dyDescent="0.2">
      <c r="A349" s="19">
        <v>3</v>
      </c>
      <c r="B349" s="19">
        <v>0</v>
      </c>
      <c r="C349" s="19">
        <v>3</v>
      </c>
      <c r="D349" s="19">
        <v>0</v>
      </c>
      <c r="E349" s="19">
        <v>3</v>
      </c>
      <c r="F349" s="19">
        <v>0</v>
      </c>
      <c r="G349" s="19">
        <v>3</v>
      </c>
      <c r="H349" s="19">
        <v>0</v>
      </c>
      <c r="I349" s="19">
        <v>3</v>
      </c>
      <c r="J349" s="19">
        <v>0</v>
      </c>
      <c r="K349" s="19">
        <v>0</v>
      </c>
      <c r="L349" s="19">
        <v>0</v>
      </c>
      <c r="M349" s="19">
        <v>0</v>
      </c>
      <c r="N349" s="19">
        <v>0</v>
      </c>
      <c r="O349" s="19">
        <v>3</v>
      </c>
      <c r="P349" s="19">
        <v>0</v>
      </c>
      <c r="Q349" s="19">
        <v>0</v>
      </c>
      <c r="R349" s="19">
        <v>0</v>
      </c>
      <c r="S349" s="19">
        <v>0</v>
      </c>
    </row>
    <row r="350" spans="1:20" x14ac:dyDescent="0.25">
      <c r="A350" s="826" t="s">
        <v>77</v>
      </c>
      <c r="B350" s="826"/>
      <c r="C350" s="826"/>
      <c r="D350" s="826"/>
      <c r="E350" s="826"/>
      <c r="F350" s="826"/>
      <c r="G350" s="826"/>
      <c r="H350" s="826"/>
      <c r="I350" s="826"/>
      <c r="J350" s="826"/>
      <c r="K350" s="826"/>
      <c r="L350" s="826"/>
      <c r="M350" s="826"/>
      <c r="N350" s="826"/>
      <c r="O350" s="826"/>
      <c r="P350" s="826"/>
      <c r="Q350" s="826"/>
      <c r="R350" s="826"/>
      <c r="S350" s="826"/>
    </row>
    <row r="351" spans="1:20" s="5" customFormat="1" ht="12.75" x14ac:dyDescent="0.2">
      <c r="A351" s="19">
        <v>10</v>
      </c>
      <c r="B351" s="19">
        <v>0</v>
      </c>
      <c r="C351" s="19">
        <v>10</v>
      </c>
      <c r="D351" s="19">
        <v>0</v>
      </c>
      <c r="E351" s="19">
        <v>10</v>
      </c>
      <c r="F351" s="19">
        <v>0</v>
      </c>
      <c r="G351" s="19">
        <v>10</v>
      </c>
      <c r="H351" s="19">
        <v>0</v>
      </c>
      <c r="I351" s="19">
        <v>10</v>
      </c>
      <c r="J351" s="19">
        <v>0</v>
      </c>
      <c r="K351" s="19">
        <v>0</v>
      </c>
      <c r="L351" s="19">
        <v>0</v>
      </c>
      <c r="M351" s="19">
        <v>0</v>
      </c>
      <c r="N351" s="19">
        <v>0</v>
      </c>
      <c r="O351" s="19">
        <v>10</v>
      </c>
      <c r="P351" s="19">
        <v>0</v>
      </c>
      <c r="Q351" s="19">
        <v>0</v>
      </c>
      <c r="R351" s="19">
        <v>0</v>
      </c>
      <c r="S351" s="19">
        <v>0</v>
      </c>
      <c r="T351" s="19">
        <v>0</v>
      </c>
    </row>
    <row r="352" spans="1:20" x14ac:dyDescent="0.25">
      <c r="A352" s="826" t="s">
        <v>78</v>
      </c>
      <c r="B352" s="826"/>
      <c r="C352" s="826"/>
      <c r="D352" s="826"/>
      <c r="E352" s="826"/>
      <c r="F352" s="826"/>
      <c r="G352" s="826"/>
      <c r="H352" s="826"/>
      <c r="I352" s="826"/>
      <c r="J352" s="826"/>
      <c r="K352" s="826"/>
      <c r="L352" s="826"/>
      <c r="M352" s="826"/>
      <c r="N352" s="826"/>
      <c r="O352" s="826"/>
      <c r="P352" s="826"/>
      <c r="Q352" s="826"/>
      <c r="R352" s="826"/>
      <c r="S352" s="826"/>
    </row>
    <row r="353" spans="1:19" s="5" customFormat="1" ht="12.75" x14ac:dyDescent="0.2">
      <c r="A353" s="19">
        <v>13</v>
      </c>
      <c r="B353" s="19">
        <v>0</v>
      </c>
      <c r="C353" s="19">
        <v>13</v>
      </c>
      <c r="D353" s="19">
        <v>0</v>
      </c>
      <c r="E353" s="19">
        <v>13</v>
      </c>
      <c r="F353" s="19">
        <v>0</v>
      </c>
      <c r="G353" s="19">
        <v>13</v>
      </c>
      <c r="H353" s="19">
        <v>0</v>
      </c>
      <c r="I353" s="19">
        <v>13</v>
      </c>
      <c r="J353" s="19">
        <v>0</v>
      </c>
      <c r="K353" s="19">
        <v>0</v>
      </c>
      <c r="L353" s="19">
        <v>0</v>
      </c>
      <c r="M353" s="19">
        <v>0</v>
      </c>
      <c r="N353" s="19">
        <v>0</v>
      </c>
      <c r="O353" s="19">
        <v>13</v>
      </c>
      <c r="P353" s="19">
        <v>0</v>
      </c>
      <c r="Q353" s="19">
        <v>0</v>
      </c>
      <c r="R353" s="19">
        <v>0</v>
      </c>
      <c r="S353" s="19">
        <v>0</v>
      </c>
    </row>
    <row r="354" spans="1:19" x14ac:dyDescent="0.25">
      <c r="A354" s="826" t="s">
        <v>79</v>
      </c>
      <c r="B354" s="826"/>
      <c r="C354" s="826"/>
      <c r="D354" s="826"/>
      <c r="E354" s="826"/>
      <c r="F354" s="826"/>
      <c r="G354" s="826"/>
      <c r="H354" s="826"/>
      <c r="I354" s="826"/>
      <c r="J354" s="826"/>
      <c r="K354" s="826"/>
      <c r="L354" s="826"/>
      <c r="M354" s="826"/>
      <c r="N354" s="826"/>
      <c r="O354" s="826"/>
      <c r="P354" s="826"/>
      <c r="Q354" s="826"/>
      <c r="R354" s="826"/>
      <c r="S354" s="826"/>
    </row>
    <row r="355" spans="1:19" s="5" customFormat="1" ht="12.75" x14ac:dyDescent="0.2">
      <c r="A355" s="247">
        <v>9</v>
      </c>
      <c r="B355" s="247">
        <v>0</v>
      </c>
      <c r="C355" s="247">
        <v>9</v>
      </c>
      <c r="D355" s="247">
        <v>0</v>
      </c>
      <c r="E355" s="247">
        <v>9</v>
      </c>
      <c r="F355" s="247">
        <v>0</v>
      </c>
      <c r="G355" s="247">
        <v>9</v>
      </c>
      <c r="H355" s="247">
        <v>0</v>
      </c>
      <c r="I355" s="247">
        <v>9</v>
      </c>
      <c r="J355" s="247">
        <v>0</v>
      </c>
      <c r="K355" s="19">
        <v>0</v>
      </c>
      <c r="L355" s="19">
        <v>0</v>
      </c>
      <c r="M355" s="19">
        <v>0</v>
      </c>
      <c r="N355" s="19">
        <v>0</v>
      </c>
      <c r="O355" s="247">
        <v>9</v>
      </c>
      <c r="P355" s="247">
        <v>0</v>
      </c>
      <c r="Q355" s="247">
        <v>0</v>
      </c>
      <c r="R355" s="247">
        <v>0</v>
      </c>
      <c r="S355" s="19">
        <v>0</v>
      </c>
    </row>
    <row r="356" spans="1:19" x14ac:dyDescent="0.25">
      <c r="A356" s="826" t="s">
        <v>80</v>
      </c>
      <c r="B356" s="826"/>
      <c r="C356" s="826"/>
      <c r="D356" s="826"/>
      <c r="E356" s="826"/>
      <c r="F356" s="826"/>
      <c r="G356" s="826"/>
      <c r="H356" s="826"/>
      <c r="I356" s="826"/>
      <c r="J356" s="826"/>
      <c r="K356" s="826"/>
      <c r="L356" s="826"/>
      <c r="M356" s="826"/>
      <c r="N356" s="826"/>
      <c r="O356" s="826"/>
      <c r="P356" s="826"/>
      <c r="Q356" s="826"/>
      <c r="R356" s="826"/>
      <c r="S356" s="826"/>
    </row>
    <row r="357" spans="1:19" s="5" customFormat="1" ht="12.75" x14ac:dyDescent="0.2">
      <c r="A357" s="247">
        <v>7</v>
      </c>
      <c r="B357" s="247">
        <v>0</v>
      </c>
      <c r="C357" s="247">
        <v>7</v>
      </c>
      <c r="D357" s="247">
        <v>0</v>
      </c>
      <c r="E357" s="247">
        <v>7</v>
      </c>
      <c r="F357" s="247">
        <v>0</v>
      </c>
      <c r="G357" s="247">
        <v>7</v>
      </c>
      <c r="H357" s="247">
        <v>0</v>
      </c>
      <c r="I357" s="247">
        <v>7</v>
      </c>
      <c r="J357" s="247">
        <v>0</v>
      </c>
      <c r="K357" s="19">
        <v>0</v>
      </c>
      <c r="L357" s="19">
        <v>0</v>
      </c>
      <c r="M357" s="19">
        <v>0</v>
      </c>
      <c r="N357" s="19">
        <v>0</v>
      </c>
      <c r="O357" s="247">
        <v>7</v>
      </c>
      <c r="P357" s="247">
        <v>0</v>
      </c>
      <c r="Q357" s="247">
        <v>0</v>
      </c>
      <c r="R357" s="247">
        <v>0</v>
      </c>
      <c r="S357" s="247">
        <v>0</v>
      </c>
    </row>
    <row r="358" spans="1:19" x14ac:dyDescent="0.25">
      <c r="A358" s="1072" t="s">
        <v>181</v>
      </c>
      <c r="B358" s="1072"/>
      <c r="C358" s="1072"/>
      <c r="D358" s="1072"/>
      <c r="E358" s="1072"/>
      <c r="F358" s="1072"/>
      <c r="G358" s="1072"/>
      <c r="H358" s="1072"/>
      <c r="I358" s="1072"/>
      <c r="J358" s="1072"/>
      <c r="K358" s="1072"/>
      <c r="L358" s="1072"/>
      <c r="M358" s="1072"/>
      <c r="N358" s="1072"/>
      <c r="O358" s="1072"/>
      <c r="P358" s="1072"/>
      <c r="Q358" s="1072"/>
      <c r="R358" s="1072"/>
      <c r="S358" s="1072"/>
    </row>
    <row r="359" spans="1:19" s="190" customFormat="1" x14ac:dyDescent="0.25">
      <c r="A359" s="243">
        <f>A335+A337+A339+A341+A343+A345+A347+A349+A351+A353+A355+A357</f>
        <v>122</v>
      </c>
      <c r="B359" s="243">
        <f t="shared" ref="B359:S359" si="11">B335+B337+B339+B341+B343+B345+B347+B349+B351+B353+B355+B357</f>
        <v>0</v>
      </c>
      <c r="C359" s="243">
        <f t="shared" si="11"/>
        <v>122</v>
      </c>
      <c r="D359" s="243">
        <f t="shared" si="11"/>
        <v>0</v>
      </c>
      <c r="E359" s="243">
        <f t="shared" si="11"/>
        <v>122</v>
      </c>
      <c r="F359" s="243">
        <f t="shared" si="11"/>
        <v>0</v>
      </c>
      <c r="G359" s="243">
        <f t="shared" si="11"/>
        <v>122</v>
      </c>
      <c r="H359" s="243">
        <f t="shared" si="11"/>
        <v>0</v>
      </c>
      <c r="I359" s="243">
        <f t="shared" si="11"/>
        <v>122</v>
      </c>
      <c r="J359" s="243">
        <f t="shared" si="11"/>
        <v>10</v>
      </c>
      <c r="K359" s="243">
        <f t="shared" si="11"/>
        <v>0</v>
      </c>
      <c r="L359" s="243">
        <f t="shared" si="11"/>
        <v>0</v>
      </c>
      <c r="M359" s="243">
        <f t="shared" si="11"/>
        <v>0</v>
      </c>
      <c r="N359" s="243">
        <f t="shared" si="11"/>
        <v>0</v>
      </c>
      <c r="O359" s="243">
        <f t="shared" si="11"/>
        <v>122</v>
      </c>
      <c r="P359" s="243">
        <f t="shared" si="11"/>
        <v>0</v>
      </c>
      <c r="Q359" s="243">
        <f t="shared" si="11"/>
        <v>0</v>
      </c>
      <c r="R359" s="243">
        <f t="shared" si="11"/>
        <v>0</v>
      </c>
      <c r="S359" s="243">
        <f t="shared" si="11"/>
        <v>0</v>
      </c>
    </row>
    <row r="360" spans="1:19" x14ac:dyDescent="0.25">
      <c r="A360" s="1072"/>
      <c r="B360" s="1072"/>
      <c r="C360" s="1072"/>
      <c r="D360" s="1072"/>
      <c r="E360" s="1072"/>
      <c r="F360" s="1072"/>
      <c r="G360" s="1072"/>
      <c r="H360" s="1072"/>
      <c r="I360" s="1072"/>
      <c r="J360" s="1072"/>
      <c r="K360" s="1072"/>
      <c r="L360" s="1072"/>
      <c r="M360" s="1072"/>
      <c r="N360" s="1072"/>
      <c r="O360" s="1072"/>
      <c r="P360" s="1072"/>
      <c r="Q360" s="1072"/>
      <c r="R360" s="1072"/>
      <c r="S360" s="1072"/>
    </row>
    <row r="361" spans="1:19" s="30" customFormat="1" ht="21.75" customHeight="1" x14ac:dyDescent="0.25">
      <c r="A361" s="854" t="s">
        <v>3010</v>
      </c>
      <c r="B361" s="855"/>
      <c r="C361" s="855"/>
      <c r="D361" s="855"/>
      <c r="E361" s="855"/>
      <c r="F361" s="855"/>
      <c r="G361" s="855"/>
      <c r="H361" s="855"/>
      <c r="I361" s="855"/>
      <c r="J361" s="855"/>
      <c r="K361" s="855"/>
      <c r="L361" s="855"/>
      <c r="M361" s="855"/>
      <c r="N361" s="855"/>
      <c r="O361" s="855"/>
      <c r="P361" s="855"/>
      <c r="Q361" s="855"/>
      <c r="R361" s="855"/>
      <c r="S361" s="856"/>
    </row>
    <row r="362" spans="1:19" x14ac:dyDescent="0.25">
      <c r="A362" s="928" t="s">
        <v>173</v>
      </c>
      <c r="B362" s="929"/>
      <c r="C362" s="929"/>
      <c r="D362" s="929"/>
      <c r="E362" s="929"/>
      <c r="F362" s="929"/>
      <c r="G362" s="929"/>
      <c r="H362" s="929"/>
      <c r="I362" s="929"/>
      <c r="J362" s="929"/>
      <c r="K362" s="929"/>
      <c r="L362" s="929"/>
      <c r="M362" s="929"/>
      <c r="N362" s="929"/>
      <c r="O362" s="929"/>
      <c r="P362" s="929"/>
      <c r="Q362" s="929"/>
      <c r="R362" s="929"/>
      <c r="S362" s="930"/>
    </row>
    <row r="363" spans="1:19" x14ac:dyDescent="0.25">
      <c r="A363" s="833" t="s">
        <v>2505</v>
      </c>
      <c r="B363" s="834"/>
      <c r="C363" s="834"/>
      <c r="D363" s="834"/>
      <c r="E363" s="834"/>
      <c r="F363" s="834"/>
      <c r="G363" s="834"/>
      <c r="H363" s="834"/>
      <c r="I363" s="834"/>
      <c r="J363" s="834"/>
      <c r="K363" s="834"/>
      <c r="L363" s="834"/>
      <c r="M363" s="834"/>
      <c r="N363" s="834"/>
      <c r="O363" s="834"/>
      <c r="P363" s="834"/>
      <c r="Q363" s="834"/>
      <c r="R363" s="834"/>
      <c r="S363" s="835"/>
    </row>
    <row r="364" spans="1:19" x14ac:dyDescent="0.25">
      <c r="A364" s="833" t="s">
        <v>2506</v>
      </c>
      <c r="B364" s="834"/>
      <c r="C364" s="834"/>
      <c r="D364" s="834"/>
      <c r="E364" s="834"/>
      <c r="F364" s="834"/>
      <c r="G364" s="834"/>
      <c r="H364" s="834"/>
      <c r="I364" s="834"/>
      <c r="J364" s="834"/>
      <c r="K364" s="834"/>
      <c r="L364" s="834"/>
      <c r="M364" s="834"/>
      <c r="N364" s="834"/>
      <c r="O364" s="834"/>
      <c r="P364" s="834"/>
      <c r="Q364" s="834"/>
      <c r="R364" s="834"/>
      <c r="S364" s="835"/>
    </row>
    <row r="365" spans="1:19" x14ac:dyDescent="0.25">
      <c r="A365" s="833" t="s">
        <v>2507</v>
      </c>
      <c r="B365" s="834"/>
      <c r="C365" s="834"/>
      <c r="D365" s="834"/>
      <c r="E365" s="834"/>
      <c r="F365" s="834"/>
      <c r="G365" s="834"/>
      <c r="H365" s="834"/>
      <c r="I365" s="834"/>
      <c r="J365" s="834"/>
      <c r="K365" s="834"/>
      <c r="L365" s="834"/>
      <c r="M365" s="834"/>
      <c r="N365" s="834"/>
      <c r="O365" s="834"/>
      <c r="P365" s="834"/>
      <c r="Q365" s="834"/>
      <c r="R365" s="834"/>
      <c r="S365" s="835"/>
    </row>
    <row r="366" spans="1:19" x14ac:dyDescent="0.25">
      <c r="A366" s="833" t="s">
        <v>2508</v>
      </c>
      <c r="B366" s="834"/>
      <c r="C366" s="834"/>
      <c r="D366" s="834"/>
      <c r="E366" s="834"/>
      <c r="F366" s="834"/>
      <c r="G366" s="834"/>
      <c r="H366" s="834"/>
      <c r="I366" s="834"/>
      <c r="J366" s="834"/>
      <c r="K366" s="834"/>
      <c r="L366" s="834"/>
      <c r="M366" s="834"/>
      <c r="N366" s="834"/>
      <c r="O366" s="834"/>
      <c r="P366" s="834"/>
      <c r="Q366" s="834"/>
      <c r="R366" s="834"/>
      <c r="S366" s="835"/>
    </row>
    <row r="367" spans="1:19" x14ac:dyDescent="0.25">
      <c r="A367" s="833" t="s">
        <v>2509</v>
      </c>
      <c r="B367" s="834"/>
      <c r="C367" s="834"/>
      <c r="D367" s="834"/>
      <c r="E367" s="834"/>
      <c r="F367" s="834"/>
      <c r="G367" s="834"/>
      <c r="H367" s="834"/>
      <c r="I367" s="834"/>
      <c r="J367" s="834"/>
      <c r="K367" s="834"/>
      <c r="L367" s="834"/>
      <c r="M367" s="834"/>
      <c r="N367" s="834"/>
      <c r="O367" s="834"/>
      <c r="P367" s="834"/>
      <c r="Q367" s="834"/>
      <c r="R367" s="834"/>
      <c r="S367" s="835"/>
    </row>
    <row r="368" spans="1:19" x14ac:dyDescent="0.25">
      <c r="A368" s="833" t="s">
        <v>2510</v>
      </c>
      <c r="B368" s="834"/>
      <c r="C368" s="834"/>
      <c r="D368" s="834"/>
      <c r="E368" s="834"/>
      <c r="F368" s="834"/>
      <c r="G368" s="834"/>
      <c r="H368" s="834"/>
      <c r="I368" s="834"/>
      <c r="J368" s="834"/>
      <c r="K368" s="834"/>
      <c r="L368" s="834"/>
      <c r="M368" s="834"/>
      <c r="N368" s="834"/>
      <c r="O368" s="834"/>
      <c r="P368" s="834"/>
      <c r="Q368" s="834"/>
      <c r="R368" s="834"/>
      <c r="S368" s="835"/>
    </row>
    <row r="369" spans="1:19" x14ac:dyDescent="0.25">
      <c r="A369" s="833" t="s">
        <v>2511</v>
      </c>
      <c r="B369" s="834"/>
      <c r="C369" s="834"/>
      <c r="D369" s="834"/>
      <c r="E369" s="834"/>
      <c r="F369" s="834"/>
      <c r="G369" s="834"/>
      <c r="H369" s="834"/>
      <c r="I369" s="834"/>
      <c r="J369" s="834"/>
      <c r="K369" s="834"/>
      <c r="L369" s="834"/>
      <c r="M369" s="834"/>
      <c r="N369" s="834"/>
      <c r="O369" s="834"/>
      <c r="P369" s="834"/>
      <c r="Q369" s="834"/>
      <c r="R369" s="834"/>
      <c r="S369" s="835"/>
    </row>
    <row r="370" spans="1:19" x14ac:dyDescent="0.25">
      <c r="A370" s="836" t="s">
        <v>2512</v>
      </c>
      <c r="B370" s="837"/>
      <c r="C370" s="837"/>
      <c r="D370" s="837"/>
      <c r="E370" s="837"/>
      <c r="F370" s="837"/>
      <c r="G370" s="837"/>
      <c r="H370" s="837"/>
      <c r="I370" s="837"/>
      <c r="J370" s="837"/>
      <c r="K370" s="837"/>
      <c r="L370" s="837"/>
      <c r="M370" s="837"/>
      <c r="N370" s="837"/>
      <c r="O370" s="837"/>
      <c r="P370" s="837"/>
      <c r="Q370" s="837"/>
      <c r="R370" s="837"/>
      <c r="S370" s="838"/>
    </row>
    <row r="371" spans="1:19" ht="30.75" customHeight="1" x14ac:dyDescent="0.25">
      <c r="A371" s="831" t="s">
        <v>41</v>
      </c>
      <c r="B371" s="831"/>
      <c r="C371" s="831"/>
      <c r="D371" s="831" t="s">
        <v>42</v>
      </c>
      <c r="E371" s="831"/>
      <c r="F371" s="831" t="s">
        <v>43</v>
      </c>
      <c r="G371" s="831"/>
      <c r="H371" s="831"/>
      <c r="I371" s="831" t="s">
        <v>44</v>
      </c>
      <c r="J371" s="831"/>
      <c r="K371" s="827" t="s">
        <v>45</v>
      </c>
      <c r="L371" s="839"/>
      <c r="M371" s="839"/>
      <c r="N371" s="840"/>
      <c r="O371" s="841" t="s">
        <v>46</v>
      </c>
      <c r="P371" s="841"/>
      <c r="Q371" s="842"/>
      <c r="R371" s="831" t="s">
        <v>47</v>
      </c>
      <c r="S371" s="831"/>
    </row>
    <row r="372" spans="1:19" ht="29.25" customHeight="1" x14ac:dyDescent="0.25">
      <c r="A372" s="830" t="s">
        <v>48</v>
      </c>
      <c r="B372" s="830" t="s">
        <v>49</v>
      </c>
      <c r="C372" s="852" t="s">
        <v>50</v>
      </c>
      <c r="D372" s="830" t="s">
        <v>51</v>
      </c>
      <c r="E372" s="830" t="s">
        <v>52</v>
      </c>
      <c r="F372" s="827" t="s">
        <v>53</v>
      </c>
      <c r="G372" s="828"/>
      <c r="H372" s="829"/>
      <c r="I372" s="830" t="s">
        <v>54</v>
      </c>
      <c r="J372" s="830" t="s">
        <v>55</v>
      </c>
      <c r="K372" s="827" t="s">
        <v>56</v>
      </c>
      <c r="L372" s="829"/>
      <c r="M372" s="827" t="s">
        <v>57</v>
      </c>
      <c r="N372" s="829"/>
      <c r="O372" s="830" t="s">
        <v>58</v>
      </c>
      <c r="P372" s="830" t="s">
        <v>59</v>
      </c>
      <c r="Q372" s="830" t="s">
        <v>60</v>
      </c>
      <c r="R372" s="830" t="s">
        <v>61</v>
      </c>
      <c r="S372" s="830" t="s">
        <v>62</v>
      </c>
    </row>
    <row r="373" spans="1:19" ht="59.25" customHeight="1" x14ac:dyDescent="0.25">
      <c r="A373" s="831"/>
      <c r="B373" s="831"/>
      <c r="C373" s="853"/>
      <c r="D373" s="831"/>
      <c r="E373" s="831"/>
      <c r="F373" s="218" t="s">
        <v>63</v>
      </c>
      <c r="G373" s="218" t="s">
        <v>64</v>
      </c>
      <c r="H373" s="218" t="s">
        <v>65</v>
      </c>
      <c r="I373" s="831"/>
      <c r="J373" s="831"/>
      <c r="K373" s="223" t="s">
        <v>66</v>
      </c>
      <c r="L373" s="223" t="s">
        <v>67</v>
      </c>
      <c r="M373" s="223" t="s">
        <v>68</v>
      </c>
      <c r="N373" s="223" t="s">
        <v>67</v>
      </c>
      <c r="O373" s="831"/>
      <c r="P373" s="831"/>
      <c r="Q373" s="831"/>
      <c r="R373" s="831"/>
      <c r="S373" s="831"/>
    </row>
    <row r="374" spans="1:19" x14ac:dyDescent="0.25">
      <c r="A374" s="826" t="s">
        <v>69</v>
      </c>
      <c r="B374" s="826"/>
      <c r="C374" s="826"/>
      <c r="D374" s="826"/>
      <c r="E374" s="826"/>
      <c r="F374" s="826"/>
      <c r="G374" s="826"/>
      <c r="H374" s="826"/>
      <c r="I374" s="826"/>
      <c r="J374" s="826"/>
      <c r="K374" s="826"/>
      <c r="L374" s="826"/>
      <c r="M374" s="826"/>
      <c r="N374" s="826"/>
      <c r="O374" s="826"/>
      <c r="P374" s="826"/>
      <c r="Q374" s="826"/>
      <c r="R374" s="826"/>
      <c r="S374" s="826"/>
    </row>
    <row r="375" spans="1:19" x14ac:dyDescent="0.25">
      <c r="A375" s="19">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19">
        <v>0</v>
      </c>
    </row>
    <row r="376" spans="1:19" x14ac:dyDescent="0.25">
      <c r="A376" s="826" t="s">
        <v>70</v>
      </c>
      <c r="B376" s="826"/>
      <c r="C376" s="826"/>
      <c r="D376" s="826"/>
      <c r="E376" s="826"/>
      <c r="F376" s="826"/>
      <c r="G376" s="826"/>
      <c r="H376" s="826"/>
      <c r="I376" s="826"/>
      <c r="J376" s="826"/>
      <c r="K376" s="826"/>
      <c r="L376" s="826"/>
      <c r="M376" s="826"/>
      <c r="N376" s="826"/>
      <c r="O376" s="826"/>
      <c r="P376" s="826"/>
      <c r="Q376" s="826"/>
      <c r="R376" s="826"/>
      <c r="S376" s="826"/>
    </row>
    <row r="377" spans="1:19" s="3" customFormat="1" x14ac:dyDescent="0.25">
      <c r="A377" s="19">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19">
        <v>0</v>
      </c>
    </row>
    <row r="378" spans="1:19" x14ac:dyDescent="0.25">
      <c r="A378" s="826" t="s">
        <v>71</v>
      </c>
      <c r="B378" s="826"/>
      <c r="C378" s="826"/>
      <c r="D378" s="826"/>
      <c r="E378" s="826"/>
      <c r="F378" s="826"/>
      <c r="G378" s="826"/>
      <c r="H378" s="826"/>
      <c r="I378" s="826"/>
      <c r="J378" s="826"/>
      <c r="K378" s="826"/>
      <c r="L378" s="826"/>
      <c r="M378" s="826"/>
      <c r="N378" s="826"/>
      <c r="O378" s="826"/>
      <c r="P378" s="826"/>
      <c r="Q378" s="826"/>
      <c r="R378" s="826"/>
      <c r="S378" s="826"/>
    </row>
    <row r="379" spans="1:19" s="5" customFormat="1" ht="12.75" x14ac:dyDescent="0.2">
      <c r="A379" s="19">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19">
        <v>0</v>
      </c>
    </row>
    <row r="380" spans="1:19" x14ac:dyDescent="0.25">
      <c r="A380" s="826" t="s">
        <v>72</v>
      </c>
      <c r="B380" s="826"/>
      <c r="C380" s="826"/>
      <c r="D380" s="826"/>
      <c r="E380" s="826"/>
      <c r="F380" s="826"/>
      <c r="G380" s="826"/>
      <c r="H380" s="826"/>
      <c r="I380" s="826"/>
      <c r="J380" s="826"/>
      <c r="K380" s="826"/>
      <c r="L380" s="826"/>
      <c r="M380" s="826"/>
      <c r="N380" s="826"/>
      <c r="O380" s="826"/>
      <c r="P380" s="826"/>
      <c r="Q380" s="826"/>
      <c r="R380" s="826"/>
      <c r="S380" s="826"/>
    </row>
    <row r="381" spans="1:19" s="5" customFormat="1" ht="12.75" x14ac:dyDescent="0.2">
      <c r="A381" s="19">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5">
      <c r="A382" s="832" t="s">
        <v>73</v>
      </c>
      <c r="B382" s="832"/>
      <c r="C382" s="832"/>
      <c r="D382" s="832"/>
      <c r="E382" s="832"/>
      <c r="F382" s="832"/>
      <c r="G382" s="832"/>
      <c r="H382" s="832"/>
      <c r="I382" s="832"/>
      <c r="J382" s="832"/>
      <c r="K382" s="832"/>
      <c r="L382" s="832"/>
      <c r="M382" s="832"/>
      <c r="N382" s="832"/>
      <c r="O382" s="832"/>
      <c r="P382" s="832"/>
      <c r="Q382" s="832"/>
      <c r="R382" s="832"/>
      <c r="S382" s="832"/>
    </row>
    <row r="383" spans="1:19" s="5" customFormat="1" ht="12.75" x14ac:dyDescent="0.2">
      <c r="A383" s="19">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5">
      <c r="A384" s="826" t="s">
        <v>74</v>
      </c>
      <c r="B384" s="826"/>
      <c r="C384" s="826"/>
      <c r="D384" s="826"/>
      <c r="E384" s="826"/>
      <c r="F384" s="826"/>
      <c r="G384" s="826"/>
      <c r="H384" s="826"/>
      <c r="I384" s="826"/>
      <c r="J384" s="826"/>
      <c r="K384" s="826"/>
      <c r="L384" s="826"/>
      <c r="M384" s="826"/>
      <c r="N384" s="826"/>
      <c r="O384" s="826"/>
      <c r="P384" s="826"/>
      <c r="Q384" s="826"/>
      <c r="R384" s="826"/>
      <c r="S384" s="826"/>
    </row>
    <row r="385" spans="1:19" s="5" customFormat="1" ht="12.75" x14ac:dyDescent="0.2">
      <c r="A385" s="19">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19">
        <v>0</v>
      </c>
    </row>
    <row r="386" spans="1:19" x14ac:dyDescent="0.25">
      <c r="A386" s="826" t="s">
        <v>75</v>
      </c>
      <c r="B386" s="826"/>
      <c r="C386" s="826"/>
      <c r="D386" s="826"/>
      <c r="E386" s="826"/>
      <c r="F386" s="826"/>
      <c r="G386" s="826"/>
      <c r="H386" s="826"/>
      <c r="I386" s="826"/>
      <c r="J386" s="826"/>
      <c r="K386" s="826"/>
      <c r="L386" s="826"/>
      <c r="M386" s="826"/>
      <c r="N386" s="826"/>
      <c r="O386" s="826"/>
      <c r="P386" s="826"/>
      <c r="Q386" s="826"/>
      <c r="R386" s="826"/>
      <c r="S386" s="826"/>
    </row>
    <row r="387" spans="1:19" s="5" customFormat="1" ht="12.75" x14ac:dyDescent="0.2">
      <c r="A387" s="19">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row>
    <row r="388" spans="1:19" x14ac:dyDescent="0.25">
      <c r="A388" s="826" t="s">
        <v>76</v>
      </c>
      <c r="B388" s="826"/>
      <c r="C388" s="826"/>
      <c r="D388" s="826"/>
      <c r="E388" s="826"/>
      <c r="F388" s="826"/>
      <c r="G388" s="826"/>
      <c r="H388" s="826"/>
      <c r="I388" s="826"/>
      <c r="J388" s="826"/>
      <c r="K388" s="826"/>
      <c r="L388" s="826"/>
      <c r="M388" s="826"/>
      <c r="N388" s="826"/>
      <c r="O388" s="826"/>
      <c r="P388" s="826"/>
      <c r="Q388" s="826"/>
      <c r="R388" s="826"/>
      <c r="S388" s="826"/>
    </row>
    <row r="389" spans="1:19" s="5" customFormat="1" ht="12.75" x14ac:dyDescent="0.2">
      <c r="A389" s="19">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row>
    <row r="390" spans="1:19" x14ac:dyDescent="0.25">
      <c r="A390" s="826" t="s">
        <v>77</v>
      </c>
      <c r="B390" s="826"/>
      <c r="C390" s="826"/>
      <c r="D390" s="826"/>
      <c r="E390" s="826"/>
      <c r="F390" s="826"/>
      <c r="G390" s="826"/>
      <c r="H390" s="826"/>
      <c r="I390" s="826"/>
      <c r="J390" s="826"/>
      <c r="K390" s="826"/>
      <c r="L390" s="826"/>
      <c r="M390" s="826"/>
      <c r="N390" s="826"/>
      <c r="O390" s="826"/>
      <c r="P390" s="826"/>
      <c r="Q390" s="826"/>
      <c r="R390" s="826"/>
      <c r="S390" s="826"/>
    </row>
    <row r="391" spans="1:19" s="5" customFormat="1" ht="12.75" x14ac:dyDescent="0.2">
      <c r="A391" s="19">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row>
    <row r="392" spans="1:19" x14ac:dyDescent="0.25">
      <c r="A392" s="826" t="s">
        <v>78</v>
      </c>
      <c r="B392" s="826"/>
      <c r="C392" s="826"/>
      <c r="D392" s="826"/>
      <c r="E392" s="826"/>
      <c r="F392" s="826"/>
      <c r="G392" s="826"/>
      <c r="H392" s="826"/>
      <c r="I392" s="826"/>
      <c r="J392" s="826"/>
      <c r="K392" s="826"/>
      <c r="L392" s="826"/>
      <c r="M392" s="826"/>
      <c r="N392" s="826"/>
      <c r="O392" s="826"/>
      <c r="P392" s="826"/>
      <c r="Q392" s="826"/>
      <c r="R392" s="826"/>
      <c r="S392" s="826"/>
    </row>
    <row r="393" spans="1:19" s="5" customFormat="1" ht="12.75" x14ac:dyDescent="0.2">
      <c r="A393" s="19">
        <v>0</v>
      </c>
      <c r="B393" s="19">
        <v>0</v>
      </c>
      <c r="C393" s="19">
        <v>0</v>
      </c>
      <c r="D393" s="19">
        <v>0</v>
      </c>
      <c r="E393" s="19">
        <v>0</v>
      </c>
      <c r="F393" s="19">
        <v>0</v>
      </c>
      <c r="G393" s="19">
        <v>0</v>
      </c>
      <c r="H393" s="19">
        <v>0</v>
      </c>
      <c r="I393" s="19">
        <v>0</v>
      </c>
      <c r="J393" s="19">
        <v>0</v>
      </c>
      <c r="K393" s="19">
        <v>0</v>
      </c>
      <c r="L393" s="19">
        <v>0</v>
      </c>
      <c r="M393" s="19">
        <v>0</v>
      </c>
      <c r="N393" s="19">
        <v>0</v>
      </c>
      <c r="O393" s="19">
        <v>0</v>
      </c>
      <c r="P393" s="19">
        <v>0</v>
      </c>
      <c r="Q393" s="19">
        <v>0</v>
      </c>
      <c r="R393" s="19">
        <v>0</v>
      </c>
      <c r="S393" s="19">
        <v>0</v>
      </c>
    </row>
    <row r="394" spans="1:19" x14ac:dyDescent="0.25">
      <c r="A394" s="826" t="s">
        <v>79</v>
      </c>
      <c r="B394" s="826"/>
      <c r="C394" s="826"/>
      <c r="D394" s="826"/>
      <c r="E394" s="826"/>
      <c r="F394" s="826"/>
      <c r="G394" s="826"/>
      <c r="H394" s="826"/>
      <c r="I394" s="826"/>
      <c r="J394" s="826"/>
      <c r="K394" s="826"/>
      <c r="L394" s="826"/>
      <c r="M394" s="826"/>
      <c r="N394" s="826"/>
      <c r="O394" s="826"/>
      <c r="P394" s="826"/>
      <c r="Q394" s="826"/>
      <c r="R394" s="826"/>
      <c r="S394" s="826"/>
    </row>
    <row r="395" spans="1:19" s="5" customFormat="1" ht="12.75" x14ac:dyDescent="0.2">
      <c r="A395" s="19">
        <v>0</v>
      </c>
      <c r="B395" s="19">
        <v>0</v>
      </c>
      <c r="C395" s="19">
        <v>0</v>
      </c>
      <c r="D395" s="19">
        <v>0</v>
      </c>
      <c r="E395" s="19">
        <v>0</v>
      </c>
      <c r="F395" s="19">
        <v>0</v>
      </c>
      <c r="G395" s="19">
        <v>0</v>
      </c>
      <c r="H395" s="19">
        <v>0</v>
      </c>
      <c r="I395" s="19">
        <v>0</v>
      </c>
      <c r="J395" s="19">
        <v>0</v>
      </c>
      <c r="K395" s="19">
        <v>0</v>
      </c>
      <c r="L395" s="19">
        <v>0</v>
      </c>
      <c r="M395" s="19">
        <v>0</v>
      </c>
      <c r="N395" s="19">
        <v>0</v>
      </c>
      <c r="O395" s="19">
        <v>0</v>
      </c>
      <c r="P395" s="19">
        <v>0</v>
      </c>
      <c r="Q395" s="19">
        <v>0</v>
      </c>
      <c r="R395" s="19">
        <v>0</v>
      </c>
      <c r="S395" s="19">
        <v>0</v>
      </c>
    </row>
    <row r="396" spans="1:19" x14ac:dyDescent="0.25">
      <c r="A396" s="826" t="s">
        <v>80</v>
      </c>
      <c r="B396" s="826"/>
      <c r="C396" s="826"/>
      <c r="D396" s="826"/>
      <c r="E396" s="826"/>
      <c r="F396" s="826"/>
      <c r="G396" s="826"/>
      <c r="H396" s="826"/>
      <c r="I396" s="826"/>
      <c r="J396" s="826"/>
      <c r="K396" s="826"/>
      <c r="L396" s="826"/>
      <c r="M396" s="826"/>
      <c r="N396" s="826"/>
      <c r="O396" s="826"/>
      <c r="P396" s="826"/>
      <c r="Q396" s="826"/>
      <c r="R396" s="826"/>
      <c r="S396" s="826"/>
    </row>
    <row r="397" spans="1:19" s="5" customFormat="1" ht="12.75" x14ac:dyDescent="0.2">
      <c r="A397" s="19">
        <v>0</v>
      </c>
      <c r="B397" s="19">
        <v>0</v>
      </c>
      <c r="C397" s="19">
        <v>0</v>
      </c>
      <c r="D397" s="19">
        <v>0</v>
      </c>
      <c r="E397" s="19">
        <v>0</v>
      </c>
      <c r="F397" s="19">
        <v>0</v>
      </c>
      <c r="G397" s="19">
        <v>0</v>
      </c>
      <c r="H397" s="19">
        <v>0</v>
      </c>
      <c r="I397" s="19">
        <v>0</v>
      </c>
      <c r="J397" s="19">
        <v>0</v>
      </c>
      <c r="K397" s="19">
        <v>0</v>
      </c>
      <c r="L397" s="19">
        <v>0</v>
      </c>
      <c r="M397" s="19">
        <v>0</v>
      </c>
      <c r="N397" s="19">
        <v>0</v>
      </c>
      <c r="O397" s="19">
        <v>0</v>
      </c>
      <c r="P397" s="19">
        <v>0</v>
      </c>
      <c r="Q397" s="19">
        <v>0</v>
      </c>
      <c r="R397" s="19">
        <v>0</v>
      </c>
      <c r="S397" s="19">
        <v>0</v>
      </c>
    </row>
    <row r="398" spans="1:19" x14ac:dyDescent="0.25">
      <c r="A398" s="1072" t="s">
        <v>181</v>
      </c>
      <c r="B398" s="1072"/>
      <c r="C398" s="1072"/>
      <c r="D398" s="1072"/>
      <c r="E398" s="1072"/>
      <c r="F398" s="1072"/>
      <c r="G398" s="1072"/>
      <c r="H398" s="1072"/>
      <c r="I398" s="1072"/>
      <c r="J398" s="1072"/>
      <c r="K398" s="1072"/>
      <c r="L398" s="1072"/>
      <c r="M398" s="1072"/>
      <c r="N398" s="1072"/>
      <c r="O398" s="1072"/>
      <c r="P398" s="1072"/>
      <c r="Q398" s="1072"/>
      <c r="R398" s="1072"/>
      <c r="S398" s="1072"/>
    </row>
    <row r="399" spans="1:19" s="190" customFormat="1" x14ac:dyDescent="0.25">
      <c r="A399" s="243">
        <f>A375+A377+A379+A381+A383+A385+A387+A389+A391+A393+A395+A397</f>
        <v>0</v>
      </c>
      <c r="B399" s="243">
        <f t="shared" ref="B399:S399" si="12">B375+B377+B379+B381+B383+B385+B387+B389+B391+B393+B395+B397</f>
        <v>0</v>
      </c>
      <c r="C399" s="243">
        <f t="shared" si="12"/>
        <v>0</v>
      </c>
      <c r="D399" s="243">
        <f t="shared" si="12"/>
        <v>0</v>
      </c>
      <c r="E399" s="243">
        <f t="shared" si="12"/>
        <v>0</v>
      </c>
      <c r="F399" s="243">
        <f t="shared" si="12"/>
        <v>0</v>
      </c>
      <c r="G399" s="243">
        <f t="shared" si="12"/>
        <v>0</v>
      </c>
      <c r="H399" s="243">
        <f t="shared" si="12"/>
        <v>0</v>
      </c>
      <c r="I399" s="243">
        <f t="shared" si="12"/>
        <v>0</v>
      </c>
      <c r="J399" s="243">
        <f t="shared" si="12"/>
        <v>0</v>
      </c>
      <c r="K399" s="243">
        <f t="shared" si="12"/>
        <v>0</v>
      </c>
      <c r="L399" s="243">
        <f t="shared" si="12"/>
        <v>0</v>
      </c>
      <c r="M399" s="243">
        <f t="shared" si="12"/>
        <v>0</v>
      </c>
      <c r="N399" s="243">
        <f t="shared" si="12"/>
        <v>0</v>
      </c>
      <c r="O399" s="243">
        <f t="shared" si="12"/>
        <v>0</v>
      </c>
      <c r="P399" s="243">
        <f t="shared" si="12"/>
        <v>0</v>
      </c>
      <c r="Q399" s="243">
        <f t="shared" si="12"/>
        <v>0</v>
      </c>
      <c r="R399" s="243">
        <f t="shared" si="12"/>
        <v>0</v>
      </c>
      <c r="S399" s="243">
        <f t="shared" si="12"/>
        <v>0</v>
      </c>
    </row>
    <row r="400" spans="1:19" x14ac:dyDescent="0.25">
      <c r="A400" s="1072"/>
      <c r="B400" s="1072"/>
      <c r="C400" s="1072"/>
      <c r="D400" s="1072"/>
      <c r="E400" s="1072"/>
      <c r="F400" s="1072"/>
      <c r="G400" s="1072"/>
      <c r="H400" s="1072"/>
      <c r="I400" s="1072"/>
      <c r="J400" s="1072"/>
      <c r="K400" s="1072"/>
      <c r="L400" s="1072"/>
      <c r="M400" s="1072"/>
      <c r="N400" s="1072"/>
      <c r="O400" s="1072"/>
      <c r="P400" s="1072"/>
      <c r="Q400" s="1072"/>
      <c r="R400" s="1072"/>
      <c r="S400" s="1072"/>
    </row>
    <row r="401" spans="1:19" s="30" customFormat="1" ht="22.5" customHeight="1" x14ac:dyDescent="0.25">
      <c r="A401" s="854" t="s">
        <v>3011</v>
      </c>
      <c r="B401" s="855"/>
      <c r="C401" s="855"/>
      <c r="D401" s="855"/>
      <c r="E401" s="855"/>
      <c r="F401" s="855"/>
      <c r="G401" s="855"/>
      <c r="H401" s="855"/>
      <c r="I401" s="855"/>
      <c r="J401" s="855"/>
      <c r="K401" s="855"/>
      <c r="L401" s="855"/>
      <c r="M401" s="855"/>
      <c r="N401" s="855"/>
      <c r="O401" s="855"/>
      <c r="P401" s="855"/>
      <c r="Q401" s="855"/>
      <c r="R401" s="855"/>
      <c r="S401" s="856"/>
    </row>
    <row r="402" spans="1:19" x14ac:dyDescent="0.25">
      <c r="A402" s="928" t="s">
        <v>173</v>
      </c>
      <c r="B402" s="929"/>
      <c r="C402" s="929"/>
      <c r="D402" s="929"/>
      <c r="E402" s="929"/>
      <c r="F402" s="929"/>
      <c r="G402" s="929"/>
      <c r="H402" s="929"/>
      <c r="I402" s="929"/>
      <c r="J402" s="929"/>
      <c r="K402" s="929"/>
      <c r="L402" s="929"/>
      <c r="M402" s="929"/>
      <c r="N402" s="929"/>
      <c r="O402" s="929"/>
      <c r="P402" s="929"/>
      <c r="Q402" s="929"/>
      <c r="R402" s="929"/>
      <c r="S402" s="930"/>
    </row>
    <row r="403" spans="1:19" x14ac:dyDescent="0.25">
      <c r="A403" s="833" t="s">
        <v>83</v>
      </c>
      <c r="B403" s="834"/>
      <c r="C403" s="834"/>
      <c r="D403" s="834"/>
      <c r="E403" s="834"/>
      <c r="F403" s="834"/>
      <c r="G403" s="834"/>
      <c r="H403" s="834"/>
      <c r="I403" s="834"/>
      <c r="J403" s="834"/>
      <c r="K403" s="834"/>
      <c r="L403" s="834"/>
      <c r="M403" s="834"/>
      <c r="N403" s="834"/>
      <c r="O403" s="834"/>
      <c r="P403" s="834"/>
      <c r="Q403" s="834"/>
      <c r="R403" s="834"/>
      <c r="S403" s="835"/>
    </row>
    <row r="404" spans="1:19" x14ac:dyDescent="0.25">
      <c r="A404" s="833" t="s">
        <v>565</v>
      </c>
      <c r="B404" s="834"/>
      <c r="C404" s="834"/>
      <c r="D404" s="834"/>
      <c r="E404" s="834"/>
      <c r="F404" s="834"/>
      <c r="G404" s="834"/>
      <c r="H404" s="834"/>
      <c r="I404" s="834"/>
      <c r="J404" s="834"/>
      <c r="K404" s="834"/>
      <c r="L404" s="834"/>
      <c r="M404" s="834"/>
      <c r="N404" s="834"/>
      <c r="O404" s="834"/>
      <c r="P404" s="834"/>
      <c r="Q404" s="834"/>
      <c r="R404" s="834"/>
      <c r="S404" s="835"/>
    </row>
    <row r="405" spans="1:19" x14ac:dyDescent="0.25">
      <c r="A405" s="833" t="s">
        <v>2513</v>
      </c>
      <c r="B405" s="834"/>
      <c r="C405" s="834"/>
      <c r="D405" s="834"/>
      <c r="E405" s="834"/>
      <c r="F405" s="834"/>
      <c r="G405" s="834"/>
      <c r="H405" s="834"/>
      <c r="I405" s="834"/>
      <c r="J405" s="834"/>
      <c r="K405" s="834"/>
      <c r="L405" s="834"/>
      <c r="M405" s="834"/>
      <c r="N405" s="834"/>
      <c r="O405" s="834"/>
      <c r="P405" s="834"/>
      <c r="Q405" s="834"/>
      <c r="R405" s="834"/>
      <c r="S405" s="835"/>
    </row>
    <row r="406" spans="1:19" x14ac:dyDescent="0.25">
      <c r="A406" s="833" t="s">
        <v>2514</v>
      </c>
      <c r="B406" s="834"/>
      <c r="C406" s="834"/>
      <c r="D406" s="834"/>
      <c r="E406" s="834"/>
      <c r="F406" s="834"/>
      <c r="G406" s="834"/>
      <c r="H406" s="834"/>
      <c r="I406" s="834"/>
      <c r="J406" s="834"/>
      <c r="K406" s="834"/>
      <c r="L406" s="834"/>
      <c r="M406" s="834"/>
      <c r="N406" s="834"/>
      <c r="O406" s="834"/>
      <c r="P406" s="834"/>
      <c r="Q406" s="834"/>
      <c r="R406" s="834"/>
      <c r="S406" s="835"/>
    </row>
    <row r="407" spans="1:19" x14ac:dyDescent="0.25">
      <c r="A407" s="833" t="s">
        <v>2515</v>
      </c>
      <c r="B407" s="834"/>
      <c r="C407" s="834"/>
      <c r="D407" s="834"/>
      <c r="E407" s="834"/>
      <c r="F407" s="834"/>
      <c r="G407" s="834"/>
      <c r="H407" s="834"/>
      <c r="I407" s="834"/>
      <c r="J407" s="834"/>
      <c r="K407" s="834"/>
      <c r="L407" s="834"/>
      <c r="M407" s="834"/>
      <c r="N407" s="834"/>
      <c r="O407" s="834"/>
      <c r="P407" s="834"/>
      <c r="Q407" s="834"/>
      <c r="R407" s="834"/>
      <c r="S407" s="835"/>
    </row>
    <row r="408" spans="1:19" x14ac:dyDescent="0.25">
      <c r="A408" s="833" t="s">
        <v>2516</v>
      </c>
      <c r="B408" s="834"/>
      <c r="C408" s="834"/>
      <c r="D408" s="834"/>
      <c r="E408" s="834"/>
      <c r="F408" s="834"/>
      <c r="G408" s="834"/>
      <c r="H408" s="834"/>
      <c r="I408" s="834"/>
      <c r="J408" s="834"/>
      <c r="K408" s="834"/>
      <c r="L408" s="834"/>
      <c r="M408" s="834"/>
      <c r="N408" s="834"/>
      <c r="O408" s="834"/>
      <c r="P408" s="834"/>
      <c r="Q408" s="834"/>
      <c r="R408" s="834"/>
      <c r="S408" s="835"/>
    </row>
    <row r="409" spans="1:19" x14ac:dyDescent="0.25">
      <c r="A409" s="833" t="s">
        <v>200</v>
      </c>
      <c r="B409" s="834"/>
      <c r="C409" s="834"/>
      <c r="D409" s="834"/>
      <c r="E409" s="834"/>
      <c r="F409" s="834"/>
      <c r="G409" s="834"/>
      <c r="H409" s="834"/>
      <c r="I409" s="834"/>
      <c r="J409" s="834"/>
      <c r="K409" s="834"/>
      <c r="L409" s="834"/>
      <c r="M409" s="834"/>
      <c r="N409" s="834"/>
      <c r="O409" s="834"/>
      <c r="P409" s="834"/>
      <c r="Q409" s="834"/>
      <c r="R409" s="834"/>
      <c r="S409" s="835"/>
    </row>
    <row r="410" spans="1:19" x14ac:dyDescent="0.25">
      <c r="A410" s="836" t="s">
        <v>2517</v>
      </c>
      <c r="B410" s="837"/>
      <c r="C410" s="837"/>
      <c r="D410" s="837"/>
      <c r="E410" s="837"/>
      <c r="F410" s="837"/>
      <c r="G410" s="837"/>
      <c r="H410" s="837"/>
      <c r="I410" s="837"/>
      <c r="J410" s="837"/>
      <c r="K410" s="837"/>
      <c r="L410" s="837"/>
      <c r="M410" s="837"/>
      <c r="N410" s="837"/>
      <c r="O410" s="837"/>
      <c r="P410" s="837"/>
      <c r="Q410" s="837"/>
      <c r="R410" s="837"/>
      <c r="S410" s="838"/>
    </row>
    <row r="411" spans="1:19" ht="33" customHeight="1" x14ac:dyDescent="0.25">
      <c r="A411" s="831" t="s">
        <v>41</v>
      </c>
      <c r="B411" s="831"/>
      <c r="C411" s="831"/>
      <c r="D411" s="831" t="s">
        <v>42</v>
      </c>
      <c r="E411" s="831"/>
      <c r="F411" s="831" t="s">
        <v>43</v>
      </c>
      <c r="G411" s="831"/>
      <c r="H411" s="831"/>
      <c r="I411" s="831" t="s">
        <v>44</v>
      </c>
      <c r="J411" s="831"/>
      <c r="K411" s="827" t="s">
        <v>45</v>
      </c>
      <c r="L411" s="839"/>
      <c r="M411" s="839"/>
      <c r="N411" s="840"/>
      <c r="O411" s="841" t="s">
        <v>46</v>
      </c>
      <c r="P411" s="841"/>
      <c r="Q411" s="842"/>
      <c r="R411" s="831" t="s">
        <v>47</v>
      </c>
      <c r="S411" s="831"/>
    </row>
    <row r="412" spans="1:19" ht="32.25" customHeight="1" x14ac:dyDescent="0.25">
      <c r="A412" s="830" t="s">
        <v>48</v>
      </c>
      <c r="B412" s="830" t="s">
        <v>49</v>
      </c>
      <c r="C412" s="852" t="s">
        <v>50</v>
      </c>
      <c r="D412" s="830" t="s">
        <v>51</v>
      </c>
      <c r="E412" s="830" t="s">
        <v>52</v>
      </c>
      <c r="F412" s="827" t="s">
        <v>53</v>
      </c>
      <c r="G412" s="828"/>
      <c r="H412" s="829"/>
      <c r="I412" s="830" t="s">
        <v>54</v>
      </c>
      <c r="J412" s="830" t="s">
        <v>55</v>
      </c>
      <c r="K412" s="827" t="s">
        <v>56</v>
      </c>
      <c r="L412" s="829"/>
      <c r="M412" s="827" t="s">
        <v>57</v>
      </c>
      <c r="N412" s="829"/>
      <c r="O412" s="830" t="s">
        <v>58</v>
      </c>
      <c r="P412" s="830" t="s">
        <v>59</v>
      </c>
      <c r="Q412" s="830" t="s">
        <v>60</v>
      </c>
      <c r="R412" s="830" t="s">
        <v>61</v>
      </c>
      <c r="S412" s="830" t="s">
        <v>62</v>
      </c>
    </row>
    <row r="413" spans="1:19" ht="57.75" customHeight="1" x14ac:dyDescent="0.25">
      <c r="A413" s="831"/>
      <c r="B413" s="831"/>
      <c r="C413" s="853"/>
      <c r="D413" s="831"/>
      <c r="E413" s="831"/>
      <c r="F413" s="218" t="s">
        <v>63</v>
      </c>
      <c r="G413" s="218" t="s">
        <v>64</v>
      </c>
      <c r="H413" s="218" t="s">
        <v>65</v>
      </c>
      <c r="I413" s="831"/>
      <c r="J413" s="831"/>
      <c r="K413" s="223" t="s">
        <v>66</v>
      </c>
      <c r="L413" s="223" t="s">
        <v>67</v>
      </c>
      <c r="M413" s="223" t="s">
        <v>68</v>
      </c>
      <c r="N413" s="223" t="s">
        <v>67</v>
      </c>
      <c r="O413" s="831"/>
      <c r="P413" s="831"/>
      <c r="Q413" s="831"/>
      <c r="R413" s="831"/>
      <c r="S413" s="831"/>
    </row>
    <row r="414" spans="1:19" x14ac:dyDescent="0.25">
      <c r="A414" s="826" t="s">
        <v>69</v>
      </c>
      <c r="B414" s="826"/>
      <c r="C414" s="826"/>
      <c r="D414" s="826"/>
      <c r="E414" s="826"/>
      <c r="F414" s="826"/>
      <c r="G414" s="826"/>
      <c r="H414" s="826"/>
      <c r="I414" s="826"/>
      <c r="J414" s="826"/>
      <c r="K414" s="826"/>
      <c r="L414" s="826"/>
      <c r="M414" s="826"/>
      <c r="N414" s="826"/>
      <c r="O414" s="826"/>
      <c r="P414" s="826"/>
      <c r="Q414" s="826"/>
      <c r="R414" s="826"/>
      <c r="S414" s="826"/>
    </row>
    <row r="415" spans="1:19" x14ac:dyDescent="0.25">
      <c r="A415" s="19">
        <v>0</v>
      </c>
      <c r="B415" s="19">
        <v>0</v>
      </c>
      <c r="C415" s="19">
        <v>0</v>
      </c>
      <c r="D415" s="19">
        <v>0</v>
      </c>
      <c r="E415" s="19">
        <v>0</v>
      </c>
      <c r="F415" s="19">
        <v>0</v>
      </c>
      <c r="G415" s="19">
        <v>0</v>
      </c>
      <c r="H415" s="19">
        <v>0</v>
      </c>
      <c r="I415" s="19">
        <v>0</v>
      </c>
      <c r="J415" s="19">
        <v>0</v>
      </c>
      <c r="K415" s="19">
        <v>0</v>
      </c>
      <c r="L415" s="19">
        <v>0</v>
      </c>
      <c r="M415" s="19">
        <v>0</v>
      </c>
      <c r="N415" s="19">
        <v>0</v>
      </c>
      <c r="O415" s="19">
        <v>0</v>
      </c>
      <c r="P415" s="19">
        <v>0</v>
      </c>
      <c r="Q415" s="19">
        <v>0</v>
      </c>
      <c r="R415" s="19">
        <v>0</v>
      </c>
      <c r="S415" s="19">
        <v>0</v>
      </c>
    </row>
    <row r="416" spans="1:19" x14ac:dyDescent="0.25">
      <c r="A416" s="826" t="s">
        <v>70</v>
      </c>
      <c r="B416" s="826"/>
      <c r="C416" s="826"/>
      <c r="D416" s="826"/>
      <c r="E416" s="826"/>
      <c r="F416" s="826"/>
      <c r="G416" s="826"/>
      <c r="H416" s="826"/>
      <c r="I416" s="826"/>
      <c r="J416" s="826"/>
      <c r="K416" s="826"/>
      <c r="L416" s="826"/>
      <c r="M416" s="826"/>
      <c r="N416" s="826"/>
      <c r="O416" s="826"/>
      <c r="P416" s="826"/>
      <c r="Q416" s="826"/>
      <c r="R416" s="826"/>
      <c r="S416" s="826"/>
    </row>
    <row r="417" spans="1:19" s="3" customFormat="1" x14ac:dyDescent="0.25">
      <c r="A417" s="19">
        <v>0</v>
      </c>
      <c r="B417" s="19">
        <v>0</v>
      </c>
      <c r="C417" s="19">
        <v>0</v>
      </c>
      <c r="D417" s="19">
        <v>0</v>
      </c>
      <c r="E417" s="19">
        <v>0</v>
      </c>
      <c r="F417" s="19">
        <v>0</v>
      </c>
      <c r="G417" s="19">
        <v>0</v>
      </c>
      <c r="H417" s="19">
        <v>0</v>
      </c>
      <c r="I417" s="19">
        <v>0</v>
      </c>
      <c r="J417" s="19">
        <v>0</v>
      </c>
      <c r="K417" s="19">
        <v>0</v>
      </c>
      <c r="L417" s="19">
        <v>0</v>
      </c>
      <c r="M417" s="19">
        <v>0</v>
      </c>
      <c r="N417" s="19">
        <v>0</v>
      </c>
      <c r="O417" s="19">
        <v>0</v>
      </c>
      <c r="P417" s="19">
        <v>0</v>
      </c>
      <c r="Q417" s="19">
        <v>0</v>
      </c>
      <c r="R417" s="19">
        <v>0</v>
      </c>
      <c r="S417" s="19">
        <v>0</v>
      </c>
    </row>
    <row r="418" spans="1:19" x14ac:dyDescent="0.25">
      <c r="A418" s="826" t="s">
        <v>71</v>
      </c>
      <c r="B418" s="826"/>
      <c r="C418" s="826"/>
      <c r="D418" s="826"/>
      <c r="E418" s="826"/>
      <c r="F418" s="826"/>
      <c r="G418" s="826"/>
      <c r="H418" s="826"/>
      <c r="I418" s="826"/>
      <c r="J418" s="826"/>
      <c r="K418" s="826"/>
      <c r="L418" s="826"/>
      <c r="M418" s="826"/>
      <c r="N418" s="826"/>
      <c r="O418" s="826"/>
      <c r="P418" s="826"/>
      <c r="Q418" s="826"/>
      <c r="R418" s="826"/>
      <c r="S418" s="826"/>
    </row>
    <row r="419" spans="1:19" s="3" customFormat="1" x14ac:dyDescent="0.25">
      <c r="A419" s="19">
        <v>0</v>
      </c>
      <c r="B419" s="19">
        <v>0</v>
      </c>
      <c r="C419" s="19">
        <v>0</v>
      </c>
      <c r="D419" s="19">
        <v>0</v>
      </c>
      <c r="E419" s="19">
        <v>0</v>
      </c>
      <c r="F419" s="19">
        <v>0</v>
      </c>
      <c r="G419" s="19">
        <v>0</v>
      </c>
      <c r="H419" s="19">
        <v>0</v>
      </c>
      <c r="I419" s="19">
        <v>0</v>
      </c>
      <c r="J419" s="19">
        <v>0</v>
      </c>
      <c r="K419" s="19">
        <v>0</v>
      </c>
      <c r="L419" s="19">
        <v>0</v>
      </c>
      <c r="M419" s="19">
        <v>0</v>
      </c>
      <c r="N419" s="19">
        <v>0</v>
      </c>
      <c r="O419" s="19">
        <v>0</v>
      </c>
      <c r="P419" s="19">
        <v>0</v>
      </c>
      <c r="Q419" s="19">
        <v>0</v>
      </c>
      <c r="R419" s="19">
        <v>0</v>
      </c>
      <c r="S419" s="19">
        <v>0</v>
      </c>
    </row>
    <row r="420" spans="1:19" x14ac:dyDescent="0.25">
      <c r="A420" s="826" t="s">
        <v>72</v>
      </c>
      <c r="B420" s="826"/>
      <c r="C420" s="826"/>
      <c r="D420" s="826"/>
      <c r="E420" s="826"/>
      <c r="F420" s="826"/>
      <c r="G420" s="826"/>
      <c r="H420" s="826"/>
      <c r="I420" s="826"/>
      <c r="J420" s="826"/>
      <c r="K420" s="826"/>
      <c r="L420" s="826"/>
      <c r="M420" s="826"/>
      <c r="N420" s="826"/>
      <c r="O420" s="826"/>
      <c r="P420" s="826"/>
      <c r="Q420" s="826"/>
      <c r="R420" s="826"/>
      <c r="S420" s="826"/>
    </row>
    <row r="421" spans="1:19" s="5" customFormat="1" ht="12.75" x14ac:dyDescent="0.2">
      <c r="A421" s="19">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row>
    <row r="422" spans="1:19" x14ac:dyDescent="0.25">
      <c r="A422" s="832" t="s">
        <v>73</v>
      </c>
      <c r="B422" s="832"/>
      <c r="C422" s="832"/>
      <c r="D422" s="832"/>
      <c r="E422" s="832"/>
      <c r="F422" s="832"/>
      <c r="G422" s="832"/>
      <c r="H422" s="832"/>
      <c r="I422" s="832"/>
      <c r="J422" s="832"/>
      <c r="K422" s="832"/>
      <c r="L422" s="832"/>
      <c r="M422" s="832"/>
      <c r="N422" s="832"/>
      <c r="O422" s="832"/>
      <c r="P422" s="832"/>
      <c r="Q422" s="832"/>
      <c r="R422" s="832"/>
      <c r="S422" s="832"/>
    </row>
    <row r="423" spans="1:19" s="5" customFormat="1" ht="12.75" x14ac:dyDescent="0.2">
      <c r="A423" s="19">
        <v>0</v>
      </c>
      <c r="B423" s="19">
        <v>0</v>
      </c>
      <c r="C423" s="19">
        <v>0</v>
      </c>
      <c r="D423" s="19">
        <v>0</v>
      </c>
      <c r="E423" s="19">
        <v>0</v>
      </c>
      <c r="F423" s="19">
        <v>0</v>
      </c>
      <c r="G423" s="19">
        <v>0</v>
      </c>
      <c r="H423" s="19">
        <v>0</v>
      </c>
      <c r="I423" s="19">
        <v>0</v>
      </c>
      <c r="J423" s="19">
        <v>0</v>
      </c>
      <c r="K423" s="19">
        <v>0</v>
      </c>
      <c r="L423" s="19">
        <v>0</v>
      </c>
      <c r="M423" s="19">
        <v>0</v>
      </c>
      <c r="N423" s="19">
        <v>0</v>
      </c>
      <c r="O423" s="19">
        <v>0</v>
      </c>
      <c r="P423" s="19">
        <v>0</v>
      </c>
      <c r="Q423" s="19">
        <v>0</v>
      </c>
      <c r="R423" s="19">
        <v>0</v>
      </c>
      <c r="S423" s="19">
        <v>0</v>
      </c>
    </row>
    <row r="424" spans="1:19" x14ac:dyDescent="0.25">
      <c r="A424" s="826" t="s">
        <v>74</v>
      </c>
      <c r="B424" s="826"/>
      <c r="C424" s="826"/>
      <c r="D424" s="826"/>
      <c r="E424" s="826"/>
      <c r="F424" s="826"/>
      <c r="G424" s="826"/>
      <c r="H424" s="826"/>
      <c r="I424" s="826"/>
      <c r="J424" s="826"/>
      <c r="K424" s="826"/>
      <c r="L424" s="826"/>
      <c r="M424" s="826"/>
      <c r="N424" s="826"/>
      <c r="O424" s="826"/>
      <c r="P424" s="826"/>
      <c r="Q424" s="826"/>
      <c r="R424" s="826"/>
      <c r="S424" s="826"/>
    </row>
    <row r="425" spans="1:19" s="5" customFormat="1" ht="12.75" x14ac:dyDescent="0.2">
      <c r="A425" s="19">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x14ac:dyDescent="0.25">
      <c r="A426" s="826" t="s">
        <v>75</v>
      </c>
      <c r="B426" s="826"/>
      <c r="C426" s="826"/>
      <c r="D426" s="826"/>
      <c r="E426" s="826"/>
      <c r="F426" s="826"/>
      <c r="G426" s="826"/>
      <c r="H426" s="826"/>
      <c r="I426" s="826"/>
      <c r="J426" s="826"/>
      <c r="K426" s="826"/>
      <c r="L426" s="826"/>
      <c r="M426" s="826"/>
      <c r="N426" s="826"/>
      <c r="O426" s="826"/>
      <c r="P426" s="826"/>
      <c r="Q426" s="826"/>
      <c r="R426" s="826"/>
      <c r="S426" s="826"/>
    </row>
    <row r="427" spans="1:19" s="5" customFormat="1" ht="12.75" x14ac:dyDescent="0.2">
      <c r="A427" s="19">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row>
    <row r="428" spans="1:19" x14ac:dyDescent="0.25">
      <c r="A428" s="826" t="s">
        <v>76</v>
      </c>
      <c r="B428" s="826"/>
      <c r="C428" s="826"/>
      <c r="D428" s="826"/>
      <c r="E428" s="826"/>
      <c r="F428" s="826"/>
      <c r="G428" s="826"/>
      <c r="H428" s="826"/>
      <c r="I428" s="826"/>
      <c r="J428" s="826"/>
      <c r="K428" s="826"/>
      <c r="L428" s="826"/>
      <c r="M428" s="826"/>
      <c r="N428" s="826"/>
      <c r="O428" s="826"/>
      <c r="P428" s="826"/>
      <c r="Q428" s="826"/>
      <c r="R428" s="826"/>
      <c r="S428" s="826"/>
    </row>
    <row r="429" spans="1:19" s="5" customFormat="1" ht="12.75" x14ac:dyDescent="0.2">
      <c r="A429" s="19">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x14ac:dyDescent="0.25">
      <c r="A430" s="826" t="s">
        <v>77</v>
      </c>
      <c r="B430" s="826"/>
      <c r="C430" s="826"/>
      <c r="D430" s="826"/>
      <c r="E430" s="826"/>
      <c r="F430" s="826"/>
      <c r="G430" s="826"/>
      <c r="H430" s="826"/>
      <c r="I430" s="826"/>
      <c r="J430" s="826"/>
      <c r="K430" s="826"/>
      <c r="L430" s="826"/>
      <c r="M430" s="826"/>
      <c r="N430" s="826"/>
      <c r="O430" s="826"/>
      <c r="P430" s="826"/>
      <c r="Q430" s="826"/>
      <c r="R430" s="826"/>
      <c r="S430" s="826"/>
    </row>
    <row r="431" spans="1:19" s="5" customFormat="1" ht="12.75" x14ac:dyDescent="0.2">
      <c r="A431" s="19">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x14ac:dyDescent="0.25">
      <c r="A432" s="826" t="s">
        <v>78</v>
      </c>
      <c r="B432" s="826"/>
      <c r="C432" s="826"/>
      <c r="D432" s="826"/>
      <c r="E432" s="826"/>
      <c r="F432" s="826"/>
      <c r="G432" s="826"/>
      <c r="H432" s="826"/>
      <c r="I432" s="826"/>
      <c r="J432" s="826"/>
      <c r="K432" s="826"/>
      <c r="L432" s="826"/>
      <c r="M432" s="826"/>
      <c r="N432" s="826"/>
      <c r="O432" s="826"/>
      <c r="P432" s="826"/>
      <c r="Q432" s="826"/>
      <c r="R432" s="826"/>
      <c r="S432" s="826"/>
    </row>
    <row r="433" spans="1:19" s="5" customFormat="1" ht="12.75" x14ac:dyDescent="0.2">
      <c r="A433" s="19">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x14ac:dyDescent="0.25">
      <c r="A434" s="826" t="s">
        <v>79</v>
      </c>
      <c r="B434" s="826"/>
      <c r="C434" s="826"/>
      <c r="D434" s="826"/>
      <c r="E434" s="826"/>
      <c r="F434" s="826"/>
      <c r="G434" s="826"/>
      <c r="H434" s="826"/>
      <c r="I434" s="826"/>
      <c r="J434" s="826"/>
      <c r="K434" s="826"/>
      <c r="L434" s="826"/>
      <c r="M434" s="826"/>
      <c r="N434" s="826"/>
      <c r="O434" s="826"/>
      <c r="P434" s="826"/>
      <c r="Q434" s="826"/>
      <c r="R434" s="826"/>
      <c r="S434" s="826"/>
    </row>
    <row r="435" spans="1:19" s="5" customFormat="1" ht="12.75" x14ac:dyDescent="0.2">
      <c r="A435" s="19">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x14ac:dyDescent="0.25">
      <c r="A436" s="826" t="s">
        <v>80</v>
      </c>
      <c r="B436" s="826"/>
      <c r="C436" s="826"/>
      <c r="D436" s="826"/>
      <c r="E436" s="826"/>
      <c r="F436" s="826"/>
      <c r="G436" s="826"/>
      <c r="H436" s="826"/>
      <c r="I436" s="826"/>
      <c r="J436" s="826"/>
      <c r="K436" s="826"/>
      <c r="L436" s="826"/>
      <c r="M436" s="826"/>
      <c r="N436" s="826"/>
      <c r="O436" s="826"/>
      <c r="P436" s="826"/>
      <c r="Q436" s="826"/>
      <c r="R436" s="826"/>
      <c r="S436" s="826"/>
    </row>
    <row r="437" spans="1:19" s="5" customFormat="1" ht="12.75" x14ac:dyDescent="0.2">
      <c r="A437" s="19">
        <v>0</v>
      </c>
      <c r="B437" s="19">
        <v>0</v>
      </c>
      <c r="C437" s="19">
        <v>0</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row>
    <row r="438" spans="1:19" x14ac:dyDescent="0.25">
      <c r="A438" s="1072" t="s">
        <v>181</v>
      </c>
      <c r="B438" s="1072"/>
      <c r="C438" s="1072"/>
      <c r="D438" s="1072"/>
      <c r="E438" s="1072"/>
      <c r="F438" s="1072"/>
      <c r="G438" s="1072"/>
      <c r="H438" s="1072"/>
      <c r="I438" s="1072"/>
      <c r="J438" s="1072"/>
      <c r="K438" s="1072"/>
      <c r="L438" s="1072"/>
      <c r="M438" s="1072"/>
      <c r="N438" s="1072"/>
      <c r="O438" s="1072"/>
      <c r="P438" s="1072"/>
      <c r="Q438" s="1072"/>
      <c r="R438" s="1072"/>
      <c r="S438" s="1072"/>
    </row>
    <row r="439" spans="1:19" s="190" customFormat="1" x14ac:dyDescent="0.25">
      <c r="A439" s="243">
        <f>A415+A417+A419+A421+A423+A425+A427+A429+A431+A433+A435+A437</f>
        <v>0</v>
      </c>
      <c r="B439" s="243">
        <f t="shared" ref="B439:S439" si="13">B415+B417+B419+B421+B423+B425+B427+B429+B431+B433+B435+B437</f>
        <v>0</v>
      </c>
      <c r="C439" s="243">
        <f t="shared" si="13"/>
        <v>0</v>
      </c>
      <c r="D439" s="243">
        <f t="shared" si="13"/>
        <v>0</v>
      </c>
      <c r="E439" s="243">
        <f t="shared" si="13"/>
        <v>0</v>
      </c>
      <c r="F439" s="243">
        <f t="shared" si="13"/>
        <v>0</v>
      </c>
      <c r="G439" s="243">
        <f t="shared" si="13"/>
        <v>0</v>
      </c>
      <c r="H439" s="243">
        <f t="shared" si="13"/>
        <v>0</v>
      </c>
      <c r="I439" s="243">
        <f t="shared" si="13"/>
        <v>0</v>
      </c>
      <c r="J439" s="243">
        <f t="shared" si="13"/>
        <v>0</v>
      </c>
      <c r="K439" s="243">
        <f t="shared" si="13"/>
        <v>0</v>
      </c>
      <c r="L439" s="243">
        <f t="shared" si="13"/>
        <v>0</v>
      </c>
      <c r="M439" s="243">
        <f t="shared" si="13"/>
        <v>0</v>
      </c>
      <c r="N439" s="243">
        <f t="shared" si="13"/>
        <v>0</v>
      </c>
      <c r="O439" s="243">
        <f t="shared" si="13"/>
        <v>0</v>
      </c>
      <c r="P439" s="243">
        <f t="shared" si="13"/>
        <v>0</v>
      </c>
      <c r="Q439" s="243">
        <f t="shared" si="13"/>
        <v>0</v>
      </c>
      <c r="R439" s="243">
        <f t="shared" si="13"/>
        <v>0</v>
      </c>
      <c r="S439" s="243">
        <f t="shared" si="13"/>
        <v>0</v>
      </c>
    </row>
    <row r="440" spans="1:19" x14ac:dyDescent="0.25">
      <c r="A440" s="1072"/>
      <c r="B440" s="1072"/>
      <c r="C440" s="1072"/>
      <c r="D440" s="1072"/>
      <c r="E440" s="1072"/>
      <c r="F440" s="1072"/>
      <c r="G440" s="1072"/>
      <c r="H440" s="1072"/>
      <c r="I440" s="1072"/>
      <c r="J440" s="1072"/>
      <c r="K440" s="1072"/>
      <c r="L440" s="1072"/>
      <c r="M440" s="1072"/>
      <c r="N440" s="1072"/>
      <c r="O440" s="1072"/>
      <c r="P440" s="1072"/>
      <c r="Q440" s="1072"/>
      <c r="R440" s="1072"/>
      <c r="S440" s="1072"/>
    </row>
    <row r="441" spans="1:19" ht="22.5" customHeight="1" x14ac:dyDescent="0.25">
      <c r="A441" s="854" t="s">
        <v>3012</v>
      </c>
      <c r="B441" s="855"/>
      <c r="C441" s="855"/>
      <c r="D441" s="855"/>
      <c r="E441" s="855"/>
      <c r="F441" s="855"/>
      <c r="G441" s="855"/>
      <c r="H441" s="855"/>
      <c r="I441" s="855"/>
      <c r="J441" s="855"/>
      <c r="K441" s="855"/>
      <c r="L441" s="855"/>
      <c r="M441" s="855"/>
      <c r="N441" s="855"/>
      <c r="O441" s="855"/>
      <c r="P441" s="855"/>
      <c r="Q441" s="855"/>
      <c r="R441" s="855"/>
      <c r="S441" s="856"/>
    </row>
    <row r="442" spans="1:19" x14ac:dyDescent="0.25">
      <c r="A442" s="928" t="s">
        <v>173</v>
      </c>
      <c r="B442" s="929"/>
      <c r="C442" s="929"/>
      <c r="D442" s="929"/>
      <c r="E442" s="929"/>
      <c r="F442" s="929"/>
      <c r="G442" s="929"/>
      <c r="H442" s="929"/>
      <c r="I442" s="929"/>
      <c r="J442" s="929"/>
      <c r="K442" s="929"/>
      <c r="L442" s="929"/>
      <c r="M442" s="929"/>
      <c r="N442" s="929"/>
      <c r="O442" s="929"/>
      <c r="P442" s="929"/>
      <c r="Q442" s="929"/>
      <c r="R442" s="929"/>
      <c r="S442" s="930"/>
    </row>
    <row r="443" spans="1:19" x14ac:dyDescent="0.25">
      <c r="A443" s="833" t="s">
        <v>83</v>
      </c>
      <c r="B443" s="834"/>
      <c r="C443" s="834"/>
      <c r="D443" s="834"/>
      <c r="E443" s="834"/>
      <c r="F443" s="834"/>
      <c r="G443" s="834"/>
      <c r="H443" s="834"/>
      <c r="I443" s="834"/>
      <c r="J443" s="834"/>
      <c r="K443" s="834"/>
      <c r="L443" s="834"/>
      <c r="M443" s="834"/>
      <c r="N443" s="834"/>
      <c r="O443" s="834"/>
      <c r="P443" s="834"/>
      <c r="Q443" s="834"/>
      <c r="R443" s="834"/>
      <c r="S443" s="835"/>
    </row>
    <row r="444" spans="1:19" x14ac:dyDescent="0.25">
      <c r="A444" s="833" t="s">
        <v>87</v>
      </c>
      <c r="B444" s="834"/>
      <c r="C444" s="834"/>
      <c r="D444" s="834"/>
      <c r="E444" s="834"/>
      <c r="F444" s="834"/>
      <c r="G444" s="834"/>
      <c r="H444" s="834"/>
      <c r="I444" s="834"/>
      <c r="J444" s="834"/>
      <c r="K444" s="834"/>
      <c r="L444" s="834"/>
      <c r="M444" s="834"/>
      <c r="N444" s="834"/>
      <c r="O444" s="834"/>
      <c r="P444" s="834"/>
      <c r="Q444" s="834"/>
      <c r="R444" s="834"/>
      <c r="S444" s="835"/>
    </row>
    <row r="445" spans="1:19" x14ac:dyDescent="0.25">
      <c r="A445" s="833" t="s">
        <v>2518</v>
      </c>
      <c r="B445" s="834"/>
      <c r="C445" s="834"/>
      <c r="D445" s="834"/>
      <c r="E445" s="834"/>
      <c r="F445" s="834"/>
      <c r="G445" s="834"/>
      <c r="H445" s="834"/>
      <c r="I445" s="834"/>
      <c r="J445" s="834"/>
      <c r="K445" s="834"/>
      <c r="L445" s="834"/>
      <c r="M445" s="834"/>
      <c r="N445" s="834"/>
      <c r="O445" s="834"/>
      <c r="P445" s="834"/>
      <c r="Q445" s="834"/>
      <c r="R445" s="834"/>
      <c r="S445" s="835"/>
    </row>
    <row r="446" spans="1:19" x14ac:dyDescent="0.25">
      <c r="A446" s="833" t="s">
        <v>2519</v>
      </c>
      <c r="B446" s="834"/>
      <c r="C446" s="834"/>
      <c r="D446" s="834"/>
      <c r="E446" s="834"/>
      <c r="F446" s="834"/>
      <c r="G446" s="834"/>
      <c r="H446" s="834"/>
      <c r="I446" s="834"/>
      <c r="J446" s="834"/>
      <c r="K446" s="834"/>
      <c r="L446" s="834"/>
      <c r="M446" s="834"/>
      <c r="N446" s="834"/>
      <c r="O446" s="834"/>
      <c r="P446" s="834"/>
      <c r="Q446" s="834"/>
      <c r="R446" s="834"/>
      <c r="S446" s="835"/>
    </row>
    <row r="447" spans="1:19" x14ac:dyDescent="0.25">
      <c r="A447" s="833" t="s">
        <v>2520</v>
      </c>
      <c r="B447" s="834"/>
      <c r="C447" s="834"/>
      <c r="D447" s="834"/>
      <c r="E447" s="834"/>
      <c r="F447" s="834"/>
      <c r="G447" s="834"/>
      <c r="H447" s="834"/>
      <c r="I447" s="834"/>
      <c r="J447" s="834"/>
      <c r="K447" s="834"/>
      <c r="L447" s="834"/>
      <c r="M447" s="834"/>
      <c r="N447" s="834"/>
      <c r="O447" s="834"/>
      <c r="P447" s="834"/>
      <c r="Q447" s="834"/>
      <c r="R447" s="834"/>
      <c r="S447" s="835"/>
    </row>
    <row r="448" spans="1:19" x14ac:dyDescent="0.25">
      <c r="A448" s="833" t="s">
        <v>2521</v>
      </c>
      <c r="B448" s="834"/>
      <c r="C448" s="834"/>
      <c r="D448" s="834"/>
      <c r="E448" s="834"/>
      <c r="F448" s="834"/>
      <c r="G448" s="834"/>
      <c r="H448" s="834"/>
      <c r="I448" s="834"/>
      <c r="J448" s="834"/>
      <c r="K448" s="834"/>
      <c r="L448" s="834"/>
      <c r="M448" s="834"/>
      <c r="N448" s="834"/>
      <c r="O448" s="834"/>
      <c r="P448" s="834"/>
      <c r="Q448" s="834"/>
      <c r="R448" s="834"/>
      <c r="S448" s="835"/>
    </row>
    <row r="449" spans="1:19" x14ac:dyDescent="0.25">
      <c r="A449" s="833" t="s">
        <v>2522</v>
      </c>
      <c r="B449" s="834"/>
      <c r="C449" s="834"/>
      <c r="D449" s="834"/>
      <c r="E449" s="834"/>
      <c r="F449" s="834"/>
      <c r="G449" s="834"/>
      <c r="H449" s="834"/>
      <c r="I449" s="834"/>
      <c r="J449" s="834"/>
      <c r="K449" s="834"/>
      <c r="L449" s="834"/>
      <c r="M449" s="834"/>
      <c r="N449" s="834"/>
      <c r="O449" s="834"/>
      <c r="P449" s="834"/>
      <c r="Q449" s="834"/>
      <c r="R449" s="834"/>
      <c r="S449" s="835"/>
    </row>
    <row r="450" spans="1:19" x14ac:dyDescent="0.25">
      <c r="A450" s="836" t="s">
        <v>2523</v>
      </c>
      <c r="B450" s="837"/>
      <c r="C450" s="837"/>
      <c r="D450" s="837"/>
      <c r="E450" s="837"/>
      <c r="F450" s="837"/>
      <c r="G450" s="837"/>
      <c r="H450" s="837"/>
      <c r="I450" s="837"/>
      <c r="J450" s="837"/>
      <c r="K450" s="837"/>
      <c r="L450" s="837"/>
      <c r="M450" s="837"/>
      <c r="N450" s="837"/>
      <c r="O450" s="837"/>
      <c r="P450" s="837"/>
      <c r="Q450" s="837"/>
      <c r="R450" s="837"/>
      <c r="S450" s="838"/>
    </row>
    <row r="451" spans="1:19" ht="30" customHeight="1" x14ac:dyDescent="0.25">
      <c r="A451" s="831" t="s">
        <v>41</v>
      </c>
      <c r="B451" s="831"/>
      <c r="C451" s="831"/>
      <c r="D451" s="831" t="s">
        <v>42</v>
      </c>
      <c r="E451" s="831"/>
      <c r="F451" s="831" t="s">
        <v>43</v>
      </c>
      <c r="G451" s="831"/>
      <c r="H451" s="831"/>
      <c r="I451" s="831" t="s">
        <v>44</v>
      </c>
      <c r="J451" s="831"/>
      <c r="K451" s="827" t="s">
        <v>45</v>
      </c>
      <c r="L451" s="839"/>
      <c r="M451" s="839"/>
      <c r="N451" s="840"/>
      <c r="O451" s="841" t="s">
        <v>46</v>
      </c>
      <c r="P451" s="841"/>
      <c r="Q451" s="842"/>
      <c r="R451" s="831" t="s">
        <v>47</v>
      </c>
      <c r="S451" s="831"/>
    </row>
    <row r="452" spans="1:19" ht="25.5" customHeight="1" x14ac:dyDescent="0.25">
      <c r="A452" s="830" t="s">
        <v>48</v>
      </c>
      <c r="B452" s="830" t="s">
        <v>49</v>
      </c>
      <c r="C452" s="852" t="s">
        <v>50</v>
      </c>
      <c r="D452" s="830" t="s">
        <v>51</v>
      </c>
      <c r="E452" s="830" t="s">
        <v>52</v>
      </c>
      <c r="F452" s="827" t="s">
        <v>53</v>
      </c>
      <c r="G452" s="828"/>
      <c r="H452" s="829"/>
      <c r="I452" s="830" t="s">
        <v>54</v>
      </c>
      <c r="J452" s="830" t="s">
        <v>55</v>
      </c>
      <c r="K452" s="827" t="s">
        <v>56</v>
      </c>
      <c r="L452" s="829"/>
      <c r="M452" s="827" t="s">
        <v>57</v>
      </c>
      <c r="N452" s="829"/>
      <c r="O452" s="830" t="s">
        <v>58</v>
      </c>
      <c r="P452" s="830" t="s">
        <v>59</v>
      </c>
      <c r="Q452" s="830" t="s">
        <v>60</v>
      </c>
      <c r="R452" s="830" t="s">
        <v>61</v>
      </c>
      <c r="S452" s="830" t="s">
        <v>62</v>
      </c>
    </row>
    <row r="453" spans="1:19" ht="64.5" customHeight="1" x14ac:dyDescent="0.25">
      <c r="A453" s="831"/>
      <c r="B453" s="831"/>
      <c r="C453" s="853"/>
      <c r="D453" s="831"/>
      <c r="E453" s="831"/>
      <c r="F453" s="218" t="s">
        <v>63</v>
      </c>
      <c r="G453" s="218" t="s">
        <v>64</v>
      </c>
      <c r="H453" s="218" t="s">
        <v>65</v>
      </c>
      <c r="I453" s="831"/>
      <c r="J453" s="831"/>
      <c r="K453" s="223" t="s">
        <v>66</v>
      </c>
      <c r="L453" s="223" t="s">
        <v>67</v>
      </c>
      <c r="M453" s="223" t="s">
        <v>68</v>
      </c>
      <c r="N453" s="223" t="s">
        <v>67</v>
      </c>
      <c r="O453" s="831"/>
      <c r="P453" s="831"/>
      <c r="Q453" s="831"/>
      <c r="R453" s="831"/>
      <c r="S453" s="831"/>
    </row>
    <row r="454" spans="1:19" x14ac:dyDescent="0.25">
      <c r="A454" s="826" t="s">
        <v>69</v>
      </c>
      <c r="B454" s="826"/>
      <c r="C454" s="826"/>
      <c r="D454" s="826"/>
      <c r="E454" s="826"/>
      <c r="F454" s="826"/>
      <c r="G454" s="826"/>
      <c r="H454" s="826"/>
      <c r="I454" s="826"/>
      <c r="J454" s="826"/>
      <c r="K454" s="826"/>
      <c r="L454" s="826"/>
      <c r="M454" s="826"/>
      <c r="N454" s="826"/>
      <c r="O454" s="826"/>
      <c r="P454" s="826"/>
      <c r="Q454" s="826"/>
      <c r="R454" s="826"/>
      <c r="S454" s="826"/>
    </row>
    <row r="455" spans="1:19" x14ac:dyDescent="0.25">
      <c r="A455" s="19">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19">
        <v>0</v>
      </c>
    </row>
    <row r="456" spans="1:19" x14ac:dyDescent="0.25">
      <c r="A456" s="826" t="s">
        <v>70</v>
      </c>
      <c r="B456" s="826"/>
      <c r="C456" s="826"/>
      <c r="D456" s="826"/>
      <c r="E456" s="826"/>
      <c r="F456" s="826"/>
      <c r="G456" s="826"/>
      <c r="H456" s="826"/>
      <c r="I456" s="826"/>
      <c r="J456" s="826"/>
      <c r="K456" s="826"/>
      <c r="L456" s="826"/>
      <c r="M456" s="826"/>
      <c r="N456" s="826"/>
      <c r="O456" s="826"/>
      <c r="P456" s="826"/>
      <c r="Q456" s="826"/>
      <c r="R456" s="826"/>
      <c r="S456" s="826"/>
    </row>
    <row r="457" spans="1:19" s="3" customFormat="1" x14ac:dyDescent="0.25">
      <c r="A457" s="19">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19">
        <v>0</v>
      </c>
    </row>
    <row r="458" spans="1:19" x14ac:dyDescent="0.25">
      <c r="A458" s="826" t="s">
        <v>71</v>
      </c>
      <c r="B458" s="826"/>
      <c r="C458" s="826"/>
      <c r="D458" s="826"/>
      <c r="E458" s="826"/>
      <c r="F458" s="826"/>
      <c r="G458" s="826"/>
      <c r="H458" s="826"/>
      <c r="I458" s="826"/>
      <c r="J458" s="826"/>
      <c r="K458" s="826"/>
      <c r="L458" s="826"/>
      <c r="M458" s="826"/>
      <c r="N458" s="826"/>
      <c r="O458" s="826"/>
      <c r="P458" s="826"/>
      <c r="Q458" s="826"/>
      <c r="R458" s="826"/>
      <c r="S458" s="826"/>
    </row>
    <row r="459" spans="1:19" s="3" customFormat="1" x14ac:dyDescent="0.25">
      <c r="A459" s="19">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19">
        <v>0</v>
      </c>
    </row>
    <row r="460" spans="1:19" x14ac:dyDescent="0.25">
      <c r="A460" s="826" t="s">
        <v>72</v>
      </c>
      <c r="B460" s="826"/>
      <c r="C460" s="826"/>
      <c r="D460" s="826"/>
      <c r="E460" s="826"/>
      <c r="F460" s="826"/>
      <c r="G460" s="826"/>
      <c r="H460" s="826"/>
      <c r="I460" s="826"/>
      <c r="J460" s="826"/>
      <c r="K460" s="826"/>
      <c r="L460" s="826"/>
      <c r="M460" s="826"/>
      <c r="N460" s="826"/>
      <c r="O460" s="826"/>
      <c r="P460" s="826"/>
      <c r="Q460" s="826"/>
      <c r="R460" s="826"/>
      <c r="S460" s="826"/>
    </row>
    <row r="461" spans="1:19" s="5" customFormat="1" ht="12.75" x14ac:dyDescent="0.2">
      <c r="A461" s="19">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19">
        <v>0</v>
      </c>
    </row>
    <row r="462" spans="1:19" x14ac:dyDescent="0.25">
      <c r="A462" s="832" t="s">
        <v>73</v>
      </c>
      <c r="B462" s="832"/>
      <c r="C462" s="832"/>
      <c r="D462" s="832"/>
      <c r="E462" s="832"/>
      <c r="F462" s="832"/>
      <c r="G462" s="832"/>
      <c r="H462" s="832"/>
      <c r="I462" s="832"/>
      <c r="J462" s="832"/>
      <c r="K462" s="832"/>
      <c r="L462" s="832"/>
      <c r="M462" s="832"/>
      <c r="N462" s="832"/>
      <c r="O462" s="832"/>
      <c r="P462" s="832"/>
      <c r="Q462" s="832"/>
      <c r="R462" s="832"/>
      <c r="S462" s="832"/>
    </row>
    <row r="463" spans="1:19" s="5" customFormat="1" ht="12.75" x14ac:dyDescent="0.2">
      <c r="A463" s="19">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19">
        <v>0</v>
      </c>
    </row>
    <row r="464" spans="1:19" x14ac:dyDescent="0.25">
      <c r="A464" s="826" t="s">
        <v>74</v>
      </c>
      <c r="B464" s="826"/>
      <c r="C464" s="826"/>
      <c r="D464" s="826"/>
      <c r="E464" s="826"/>
      <c r="F464" s="826"/>
      <c r="G464" s="826"/>
      <c r="H464" s="826"/>
      <c r="I464" s="826"/>
      <c r="J464" s="826"/>
      <c r="K464" s="826"/>
      <c r="L464" s="826"/>
      <c r="M464" s="826"/>
      <c r="N464" s="826"/>
      <c r="O464" s="826"/>
      <c r="P464" s="826"/>
      <c r="Q464" s="826"/>
      <c r="R464" s="826"/>
      <c r="S464" s="826"/>
    </row>
    <row r="465" spans="1:19" s="5" customFormat="1" ht="12.75" x14ac:dyDescent="0.2">
      <c r="A465" s="19">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19">
        <v>0</v>
      </c>
    </row>
    <row r="466" spans="1:19" x14ac:dyDescent="0.25">
      <c r="A466" s="826" t="s">
        <v>75</v>
      </c>
      <c r="B466" s="826"/>
      <c r="C466" s="826"/>
      <c r="D466" s="826"/>
      <c r="E466" s="826"/>
      <c r="F466" s="826"/>
      <c r="G466" s="826"/>
      <c r="H466" s="826"/>
      <c r="I466" s="826"/>
      <c r="J466" s="826"/>
      <c r="K466" s="826"/>
      <c r="L466" s="826"/>
      <c r="M466" s="826"/>
      <c r="N466" s="826"/>
      <c r="O466" s="826"/>
      <c r="P466" s="826"/>
      <c r="Q466" s="826"/>
      <c r="R466" s="826"/>
      <c r="S466" s="826"/>
    </row>
    <row r="467" spans="1:19" s="5" customFormat="1" ht="12.75" x14ac:dyDescent="0.2">
      <c r="A467" s="19">
        <v>0</v>
      </c>
      <c r="B467" s="19">
        <v>0</v>
      </c>
      <c r="C467" s="19">
        <v>0</v>
      </c>
      <c r="D467" s="19">
        <v>0</v>
      </c>
      <c r="E467" s="19">
        <v>0</v>
      </c>
      <c r="F467" s="19">
        <v>0</v>
      </c>
      <c r="G467" s="19">
        <v>0</v>
      </c>
      <c r="H467" s="19">
        <v>0</v>
      </c>
      <c r="I467" s="19">
        <v>0</v>
      </c>
      <c r="J467" s="19">
        <v>0</v>
      </c>
      <c r="K467" s="19">
        <v>0</v>
      </c>
      <c r="L467" s="19">
        <v>0</v>
      </c>
      <c r="M467" s="19">
        <v>0</v>
      </c>
      <c r="N467" s="19">
        <v>0</v>
      </c>
      <c r="O467" s="19">
        <v>0</v>
      </c>
      <c r="P467" s="19">
        <v>0</v>
      </c>
      <c r="Q467" s="19">
        <v>0</v>
      </c>
      <c r="R467" s="19">
        <v>0</v>
      </c>
      <c r="S467" s="19">
        <v>0</v>
      </c>
    </row>
    <row r="468" spans="1:19" x14ac:dyDescent="0.25">
      <c r="A468" s="826" t="s">
        <v>76</v>
      </c>
      <c r="B468" s="826"/>
      <c r="C468" s="826"/>
      <c r="D468" s="826"/>
      <c r="E468" s="826"/>
      <c r="F468" s="826"/>
      <c r="G468" s="826"/>
      <c r="H468" s="826"/>
      <c r="I468" s="826"/>
      <c r="J468" s="826"/>
      <c r="K468" s="826"/>
      <c r="L468" s="826"/>
      <c r="M468" s="826"/>
      <c r="N468" s="826"/>
      <c r="O468" s="826"/>
      <c r="P468" s="826"/>
      <c r="Q468" s="826"/>
      <c r="R468" s="826"/>
      <c r="S468" s="826"/>
    </row>
    <row r="469" spans="1:19" s="5" customFormat="1" ht="12.75" x14ac:dyDescent="0.2">
      <c r="A469" s="19">
        <v>0</v>
      </c>
      <c r="B469" s="19">
        <v>0</v>
      </c>
      <c r="C469" s="19">
        <v>0</v>
      </c>
      <c r="D469" s="19">
        <v>0</v>
      </c>
      <c r="E469" s="19">
        <v>0</v>
      </c>
      <c r="F469" s="19">
        <v>0</v>
      </c>
      <c r="G469" s="19">
        <v>0</v>
      </c>
      <c r="H469" s="19">
        <v>0</v>
      </c>
      <c r="I469" s="19">
        <v>0</v>
      </c>
      <c r="J469" s="19">
        <v>0</v>
      </c>
      <c r="K469" s="19">
        <v>0</v>
      </c>
      <c r="L469" s="19">
        <v>0</v>
      </c>
      <c r="M469" s="19">
        <v>0</v>
      </c>
      <c r="N469" s="19">
        <v>0</v>
      </c>
      <c r="O469" s="19">
        <v>0</v>
      </c>
      <c r="P469" s="19">
        <v>0</v>
      </c>
      <c r="Q469" s="19">
        <v>0</v>
      </c>
      <c r="R469" s="19">
        <v>0</v>
      </c>
      <c r="S469" s="19">
        <v>0</v>
      </c>
    </row>
    <row r="470" spans="1:19" x14ac:dyDescent="0.25">
      <c r="A470" s="826" t="s">
        <v>77</v>
      </c>
      <c r="B470" s="826"/>
      <c r="C470" s="826"/>
      <c r="D470" s="826"/>
      <c r="E470" s="826"/>
      <c r="F470" s="826"/>
      <c r="G470" s="826"/>
      <c r="H470" s="826"/>
      <c r="I470" s="826"/>
      <c r="J470" s="826"/>
      <c r="K470" s="826"/>
      <c r="L470" s="826"/>
      <c r="M470" s="826"/>
      <c r="N470" s="826"/>
      <c r="O470" s="826"/>
      <c r="P470" s="826"/>
      <c r="Q470" s="826"/>
      <c r="R470" s="826"/>
      <c r="S470" s="826"/>
    </row>
    <row r="471" spans="1:19" s="5" customFormat="1" ht="12.75" x14ac:dyDescent="0.2">
      <c r="A471" s="19">
        <v>0</v>
      </c>
      <c r="B471" s="19">
        <v>0</v>
      </c>
      <c r="C471" s="19">
        <v>0</v>
      </c>
      <c r="D471" s="19">
        <v>0</v>
      </c>
      <c r="E471" s="19">
        <v>0</v>
      </c>
      <c r="F471" s="19">
        <v>0</v>
      </c>
      <c r="G471" s="19">
        <v>0</v>
      </c>
      <c r="H471" s="19">
        <v>0</v>
      </c>
      <c r="I471" s="19">
        <v>0</v>
      </c>
      <c r="J471" s="19">
        <v>0</v>
      </c>
      <c r="K471" s="19">
        <v>0</v>
      </c>
      <c r="L471" s="19">
        <v>0</v>
      </c>
      <c r="M471" s="19">
        <v>0</v>
      </c>
      <c r="N471" s="19">
        <v>0</v>
      </c>
      <c r="O471" s="19">
        <v>0</v>
      </c>
      <c r="P471" s="19">
        <v>0</v>
      </c>
      <c r="Q471" s="19">
        <v>0</v>
      </c>
      <c r="R471" s="19">
        <v>0</v>
      </c>
      <c r="S471" s="19">
        <v>0</v>
      </c>
    </row>
    <row r="472" spans="1:19" x14ac:dyDescent="0.25">
      <c r="A472" s="826" t="s">
        <v>78</v>
      </c>
      <c r="B472" s="826"/>
      <c r="C472" s="826"/>
      <c r="D472" s="826"/>
      <c r="E472" s="826"/>
      <c r="F472" s="826"/>
      <c r="G472" s="826"/>
      <c r="H472" s="826"/>
      <c r="I472" s="826"/>
      <c r="J472" s="826"/>
      <c r="K472" s="826"/>
      <c r="L472" s="826"/>
      <c r="M472" s="826"/>
      <c r="N472" s="826"/>
      <c r="O472" s="826"/>
      <c r="P472" s="826"/>
      <c r="Q472" s="826"/>
      <c r="R472" s="826"/>
      <c r="S472" s="826"/>
    </row>
    <row r="473" spans="1:19" s="5" customFormat="1" ht="12.75" x14ac:dyDescent="0.2">
      <c r="A473" s="19">
        <v>0</v>
      </c>
      <c r="B473" s="19">
        <v>0</v>
      </c>
      <c r="C473" s="19">
        <v>0</v>
      </c>
      <c r="D473" s="19">
        <v>0</v>
      </c>
      <c r="E473" s="19">
        <v>0</v>
      </c>
      <c r="F473" s="19">
        <v>0</v>
      </c>
      <c r="G473" s="19">
        <v>0</v>
      </c>
      <c r="H473" s="19">
        <v>0</v>
      </c>
      <c r="I473" s="19">
        <v>0</v>
      </c>
      <c r="J473" s="19">
        <v>0</v>
      </c>
      <c r="K473" s="19">
        <v>0</v>
      </c>
      <c r="L473" s="19">
        <v>0</v>
      </c>
      <c r="M473" s="19">
        <v>0</v>
      </c>
      <c r="N473" s="19">
        <v>0</v>
      </c>
      <c r="O473" s="19">
        <v>0</v>
      </c>
      <c r="P473" s="19">
        <v>0</v>
      </c>
      <c r="Q473" s="19">
        <v>0</v>
      </c>
      <c r="R473" s="19">
        <v>0</v>
      </c>
      <c r="S473" s="19">
        <v>0</v>
      </c>
    </row>
    <row r="474" spans="1:19" x14ac:dyDescent="0.25">
      <c r="A474" s="826" t="s">
        <v>79</v>
      </c>
      <c r="B474" s="826"/>
      <c r="C474" s="826"/>
      <c r="D474" s="826"/>
      <c r="E474" s="826"/>
      <c r="F474" s="826"/>
      <c r="G474" s="826"/>
      <c r="H474" s="826"/>
      <c r="I474" s="826"/>
      <c r="J474" s="826"/>
      <c r="K474" s="826"/>
      <c r="L474" s="826"/>
      <c r="M474" s="826"/>
      <c r="N474" s="826"/>
      <c r="O474" s="826"/>
      <c r="P474" s="826"/>
      <c r="Q474" s="826"/>
      <c r="R474" s="826"/>
      <c r="S474" s="826"/>
    </row>
    <row r="475" spans="1:19" s="5" customFormat="1" ht="12.75" x14ac:dyDescent="0.2">
      <c r="A475" s="19">
        <v>0</v>
      </c>
      <c r="B475" s="19">
        <v>0</v>
      </c>
      <c r="C475" s="19">
        <v>0</v>
      </c>
      <c r="D475" s="19">
        <v>0</v>
      </c>
      <c r="E475" s="19">
        <v>0</v>
      </c>
      <c r="F475" s="19">
        <v>0</v>
      </c>
      <c r="G475" s="19">
        <v>0</v>
      </c>
      <c r="H475" s="19">
        <v>0</v>
      </c>
      <c r="I475" s="19">
        <v>0</v>
      </c>
      <c r="J475" s="19">
        <v>0</v>
      </c>
      <c r="K475" s="19">
        <v>0</v>
      </c>
      <c r="L475" s="19">
        <v>0</v>
      </c>
      <c r="M475" s="19">
        <v>0</v>
      </c>
      <c r="N475" s="19">
        <v>0</v>
      </c>
      <c r="O475" s="19">
        <v>0</v>
      </c>
      <c r="P475" s="19">
        <v>0</v>
      </c>
      <c r="Q475" s="19">
        <v>0</v>
      </c>
      <c r="R475" s="19">
        <v>0</v>
      </c>
      <c r="S475" s="19">
        <v>0</v>
      </c>
    </row>
    <row r="476" spans="1:19" x14ac:dyDescent="0.25">
      <c r="A476" s="826" t="s">
        <v>80</v>
      </c>
      <c r="B476" s="826"/>
      <c r="C476" s="826"/>
      <c r="D476" s="826"/>
      <c r="E476" s="826"/>
      <c r="F476" s="826"/>
      <c r="G476" s="826"/>
      <c r="H476" s="826"/>
      <c r="I476" s="826"/>
      <c r="J476" s="826"/>
      <c r="K476" s="826"/>
      <c r="L476" s="826"/>
      <c r="M476" s="826"/>
      <c r="N476" s="826"/>
      <c r="O476" s="826"/>
      <c r="P476" s="826"/>
      <c r="Q476" s="826"/>
      <c r="R476" s="826"/>
      <c r="S476" s="826"/>
    </row>
    <row r="477" spans="1:19" s="5" customFormat="1" ht="12.75" x14ac:dyDescent="0.2">
      <c r="A477" s="19">
        <v>0</v>
      </c>
      <c r="B477" s="19">
        <v>0</v>
      </c>
      <c r="C477" s="19">
        <v>0</v>
      </c>
      <c r="D477" s="19">
        <v>0</v>
      </c>
      <c r="E477" s="19">
        <v>0</v>
      </c>
      <c r="F477" s="19">
        <v>0</v>
      </c>
      <c r="G477" s="19">
        <v>0</v>
      </c>
      <c r="H477" s="19">
        <v>0</v>
      </c>
      <c r="I477" s="19">
        <v>0</v>
      </c>
      <c r="J477" s="19">
        <v>0</v>
      </c>
      <c r="K477" s="19">
        <v>0</v>
      </c>
      <c r="L477" s="19">
        <v>0</v>
      </c>
      <c r="M477" s="19">
        <v>0</v>
      </c>
      <c r="N477" s="19">
        <v>0</v>
      </c>
      <c r="O477" s="19">
        <v>0</v>
      </c>
      <c r="P477" s="19">
        <v>0</v>
      </c>
      <c r="Q477" s="19">
        <v>0</v>
      </c>
      <c r="R477" s="19">
        <v>0</v>
      </c>
      <c r="S477" s="19">
        <v>0</v>
      </c>
    </row>
    <row r="478" spans="1:19" x14ac:dyDescent="0.25">
      <c r="A478" s="1072" t="s">
        <v>181</v>
      </c>
      <c r="B478" s="1072"/>
      <c r="C478" s="1072"/>
      <c r="D478" s="1072"/>
      <c r="E478" s="1072"/>
      <c r="F478" s="1072"/>
      <c r="G478" s="1072"/>
      <c r="H478" s="1072"/>
      <c r="I478" s="1072"/>
      <c r="J478" s="1072"/>
      <c r="K478" s="1072"/>
      <c r="L478" s="1072"/>
      <c r="M478" s="1072"/>
      <c r="N478" s="1072"/>
      <c r="O478" s="1072"/>
      <c r="P478" s="1072"/>
      <c r="Q478" s="1072"/>
      <c r="R478" s="1072"/>
      <c r="S478" s="1072"/>
    </row>
    <row r="479" spans="1:19" s="190" customFormat="1" x14ac:dyDescent="0.25">
      <c r="A479" s="243">
        <f>A455+A457+A459+A461+A463+A465+A467+A469+A471+A473+A475+A477</f>
        <v>0</v>
      </c>
      <c r="B479" s="243">
        <f t="shared" ref="B479:S479" si="14">B455+B457+B459+B461+B463+B465+B467+B469+B471+B473+B475+B477</f>
        <v>0</v>
      </c>
      <c r="C479" s="243">
        <f t="shared" si="14"/>
        <v>0</v>
      </c>
      <c r="D479" s="243">
        <f t="shared" si="14"/>
        <v>0</v>
      </c>
      <c r="E479" s="243">
        <f t="shared" si="14"/>
        <v>0</v>
      </c>
      <c r="F479" s="243">
        <f t="shared" si="14"/>
        <v>0</v>
      </c>
      <c r="G479" s="243">
        <f t="shared" si="14"/>
        <v>0</v>
      </c>
      <c r="H479" s="243">
        <f t="shared" si="14"/>
        <v>0</v>
      </c>
      <c r="I479" s="243">
        <f t="shared" si="14"/>
        <v>0</v>
      </c>
      <c r="J479" s="243">
        <f t="shared" si="14"/>
        <v>0</v>
      </c>
      <c r="K479" s="243">
        <f t="shared" si="14"/>
        <v>0</v>
      </c>
      <c r="L479" s="243">
        <f t="shared" si="14"/>
        <v>0</v>
      </c>
      <c r="M479" s="243">
        <f t="shared" si="14"/>
        <v>0</v>
      </c>
      <c r="N479" s="243">
        <f t="shared" si="14"/>
        <v>0</v>
      </c>
      <c r="O479" s="243">
        <f t="shared" si="14"/>
        <v>0</v>
      </c>
      <c r="P479" s="243">
        <f t="shared" si="14"/>
        <v>0</v>
      </c>
      <c r="Q479" s="243">
        <f t="shared" si="14"/>
        <v>0</v>
      </c>
      <c r="R479" s="243">
        <f t="shared" si="14"/>
        <v>0</v>
      </c>
      <c r="S479" s="243">
        <f t="shared" si="14"/>
        <v>0</v>
      </c>
    </row>
    <row r="480" spans="1:19" x14ac:dyDescent="0.25">
      <c r="A480" s="1072"/>
      <c r="B480" s="1072"/>
      <c r="C480" s="1072"/>
      <c r="D480" s="1072"/>
      <c r="E480" s="1072"/>
      <c r="F480" s="1072"/>
      <c r="G480" s="1072"/>
      <c r="H480" s="1072"/>
      <c r="I480" s="1072"/>
      <c r="J480" s="1072"/>
      <c r="K480" s="1072"/>
      <c r="L480" s="1072"/>
      <c r="M480" s="1072"/>
      <c r="N480" s="1072"/>
      <c r="O480" s="1072"/>
      <c r="P480" s="1072"/>
      <c r="Q480" s="1072"/>
      <c r="R480" s="1072"/>
      <c r="S480" s="1072"/>
    </row>
    <row r="481" spans="1:19" s="30" customFormat="1" ht="21.75" customHeight="1" x14ac:dyDescent="0.25">
      <c r="A481" s="854" t="s">
        <v>3013</v>
      </c>
      <c r="B481" s="855"/>
      <c r="C481" s="855"/>
      <c r="D481" s="855"/>
      <c r="E481" s="855"/>
      <c r="F481" s="855"/>
      <c r="G481" s="855"/>
      <c r="H481" s="855"/>
      <c r="I481" s="855"/>
      <c r="J481" s="855"/>
      <c r="K481" s="855"/>
      <c r="L481" s="855"/>
      <c r="M481" s="855"/>
      <c r="N481" s="855"/>
      <c r="O481" s="855"/>
      <c r="P481" s="855"/>
      <c r="Q481" s="855"/>
      <c r="R481" s="855"/>
      <c r="S481" s="856"/>
    </row>
    <row r="482" spans="1:19" x14ac:dyDescent="0.25">
      <c r="A482" s="928" t="s">
        <v>173</v>
      </c>
      <c r="B482" s="929"/>
      <c r="C482" s="929"/>
      <c r="D482" s="929"/>
      <c r="E482" s="929"/>
      <c r="F482" s="929"/>
      <c r="G482" s="929"/>
      <c r="H482" s="929"/>
      <c r="I482" s="929"/>
      <c r="J482" s="929"/>
      <c r="K482" s="929"/>
      <c r="L482" s="929"/>
      <c r="M482" s="929"/>
      <c r="N482" s="929"/>
      <c r="O482" s="929"/>
      <c r="P482" s="929"/>
      <c r="Q482" s="929"/>
      <c r="R482" s="929"/>
      <c r="S482" s="930"/>
    </row>
    <row r="483" spans="1:19" x14ac:dyDescent="0.25">
      <c r="A483" s="833" t="s">
        <v>83</v>
      </c>
      <c r="B483" s="834"/>
      <c r="C483" s="834"/>
      <c r="D483" s="834"/>
      <c r="E483" s="834"/>
      <c r="F483" s="834"/>
      <c r="G483" s="834"/>
      <c r="H483" s="834"/>
      <c r="I483" s="834"/>
      <c r="J483" s="834"/>
      <c r="K483" s="834"/>
      <c r="L483" s="834"/>
      <c r="M483" s="834"/>
      <c r="N483" s="834"/>
      <c r="O483" s="834"/>
      <c r="P483" s="834"/>
      <c r="Q483" s="834"/>
      <c r="R483" s="834"/>
      <c r="S483" s="835"/>
    </row>
    <row r="484" spans="1:19" x14ac:dyDescent="0.25">
      <c r="A484" s="833" t="s">
        <v>565</v>
      </c>
      <c r="B484" s="834"/>
      <c r="C484" s="834"/>
      <c r="D484" s="834"/>
      <c r="E484" s="834"/>
      <c r="F484" s="834"/>
      <c r="G484" s="834"/>
      <c r="H484" s="834"/>
      <c r="I484" s="834"/>
      <c r="J484" s="834"/>
      <c r="K484" s="834"/>
      <c r="L484" s="834"/>
      <c r="M484" s="834"/>
      <c r="N484" s="834"/>
      <c r="O484" s="834"/>
      <c r="P484" s="834"/>
      <c r="Q484" s="834"/>
      <c r="R484" s="834"/>
      <c r="S484" s="835"/>
    </row>
    <row r="485" spans="1:19" x14ac:dyDescent="0.25">
      <c r="A485" s="833" t="s">
        <v>2524</v>
      </c>
      <c r="B485" s="834"/>
      <c r="C485" s="834"/>
      <c r="D485" s="834"/>
      <c r="E485" s="834"/>
      <c r="F485" s="834"/>
      <c r="G485" s="834"/>
      <c r="H485" s="834"/>
      <c r="I485" s="834"/>
      <c r="J485" s="834"/>
      <c r="K485" s="834"/>
      <c r="L485" s="834"/>
      <c r="M485" s="834"/>
      <c r="N485" s="834"/>
      <c r="O485" s="834"/>
      <c r="P485" s="834"/>
      <c r="Q485" s="834"/>
      <c r="R485" s="834"/>
      <c r="S485" s="835"/>
    </row>
    <row r="486" spans="1:19" x14ac:dyDescent="0.25">
      <c r="A486" s="833" t="s">
        <v>2525</v>
      </c>
      <c r="B486" s="834"/>
      <c r="C486" s="834"/>
      <c r="D486" s="834"/>
      <c r="E486" s="834"/>
      <c r="F486" s="834"/>
      <c r="G486" s="834"/>
      <c r="H486" s="834"/>
      <c r="I486" s="834"/>
      <c r="J486" s="834"/>
      <c r="K486" s="834"/>
      <c r="L486" s="834"/>
      <c r="M486" s="834"/>
      <c r="N486" s="834"/>
      <c r="O486" s="834"/>
      <c r="P486" s="834"/>
      <c r="Q486" s="834"/>
      <c r="R486" s="834"/>
      <c r="S486" s="835"/>
    </row>
    <row r="487" spans="1:19" x14ac:dyDescent="0.25">
      <c r="A487" s="833" t="s">
        <v>2526</v>
      </c>
      <c r="B487" s="834"/>
      <c r="C487" s="834"/>
      <c r="D487" s="834"/>
      <c r="E487" s="834"/>
      <c r="F487" s="834"/>
      <c r="G487" s="834"/>
      <c r="H487" s="834"/>
      <c r="I487" s="834"/>
      <c r="J487" s="834"/>
      <c r="K487" s="834"/>
      <c r="L487" s="834"/>
      <c r="M487" s="834"/>
      <c r="N487" s="834"/>
      <c r="O487" s="834"/>
      <c r="P487" s="834"/>
      <c r="Q487" s="834"/>
      <c r="R487" s="834"/>
      <c r="S487" s="835"/>
    </row>
    <row r="488" spans="1:19" x14ac:dyDescent="0.25">
      <c r="A488" s="833" t="s">
        <v>2527</v>
      </c>
      <c r="B488" s="834"/>
      <c r="C488" s="834"/>
      <c r="D488" s="834"/>
      <c r="E488" s="834"/>
      <c r="F488" s="834"/>
      <c r="G488" s="834"/>
      <c r="H488" s="834"/>
      <c r="I488" s="834"/>
      <c r="J488" s="834"/>
      <c r="K488" s="834"/>
      <c r="L488" s="834"/>
      <c r="M488" s="834"/>
      <c r="N488" s="834"/>
      <c r="O488" s="834"/>
      <c r="P488" s="834"/>
      <c r="Q488" s="834"/>
      <c r="R488" s="834"/>
      <c r="S488" s="835"/>
    </row>
    <row r="489" spans="1:19" x14ac:dyDescent="0.25">
      <c r="A489" s="833" t="s">
        <v>200</v>
      </c>
      <c r="B489" s="834"/>
      <c r="C489" s="834"/>
      <c r="D489" s="834"/>
      <c r="E489" s="834"/>
      <c r="F489" s="834"/>
      <c r="G489" s="834"/>
      <c r="H489" s="834"/>
      <c r="I489" s="834"/>
      <c r="J489" s="834"/>
      <c r="K489" s="834"/>
      <c r="L489" s="834"/>
      <c r="M489" s="834"/>
      <c r="N489" s="834"/>
      <c r="O489" s="834"/>
      <c r="P489" s="834"/>
      <c r="Q489" s="834"/>
      <c r="R489" s="834"/>
      <c r="S489" s="835"/>
    </row>
    <row r="490" spans="1:19" x14ac:dyDescent="0.25">
      <c r="A490" s="836" t="s">
        <v>2528</v>
      </c>
      <c r="B490" s="837"/>
      <c r="C490" s="837"/>
      <c r="D490" s="837"/>
      <c r="E490" s="837"/>
      <c r="F490" s="837"/>
      <c r="G490" s="837"/>
      <c r="H490" s="837"/>
      <c r="I490" s="837"/>
      <c r="J490" s="837"/>
      <c r="K490" s="837"/>
      <c r="L490" s="837"/>
      <c r="M490" s="837"/>
      <c r="N490" s="837"/>
      <c r="O490" s="837"/>
      <c r="P490" s="837"/>
      <c r="Q490" s="837"/>
      <c r="R490" s="837"/>
      <c r="S490" s="838"/>
    </row>
    <row r="491" spans="1:19" ht="31.5" customHeight="1" x14ac:dyDescent="0.25">
      <c r="A491" s="831" t="s">
        <v>41</v>
      </c>
      <c r="B491" s="831"/>
      <c r="C491" s="831"/>
      <c r="D491" s="831" t="s">
        <v>42</v>
      </c>
      <c r="E491" s="831"/>
      <c r="F491" s="831" t="s">
        <v>43</v>
      </c>
      <c r="G491" s="831"/>
      <c r="H491" s="831"/>
      <c r="I491" s="831" t="s">
        <v>44</v>
      </c>
      <c r="J491" s="831"/>
      <c r="K491" s="827" t="s">
        <v>45</v>
      </c>
      <c r="L491" s="839"/>
      <c r="M491" s="839"/>
      <c r="N491" s="840"/>
      <c r="O491" s="841" t="s">
        <v>46</v>
      </c>
      <c r="P491" s="841"/>
      <c r="Q491" s="842"/>
      <c r="R491" s="831" t="s">
        <v>47</v>
      </c>
      <c r="S491" s="831"/>
    </row>
    <row r="492" spans="1:19" ht="29.25" customHeight="1" x14ac:dyDescent="0.25">
      <c r="A492" s="830" t="s">
        <v>48</v>
      </c>
      <c r="B492" s="830" t="s">
        <v>49</v>
      </c>
      <c r="C492" s="852" t="s">
        <v>50</v>
      </c>
      <c r="D492" s="830" t="s">
        <v>51</v>
      </c>
      <c r="E492" s="830" t="s">
        <v>52</v>
      </c>
      <c r="F492" s="827" t="s">
        <v>53</v>
      </c>
      <c r="G492" s="828"/>
      <c r="H492" s="829"/>
      <c r="I492" s="830" t="s">
        <v>54</v>
      </c>
      <c r="J492" s="830" t="s">
        <v>55</v>
      </c>
      <c r="K492" s="827" t="s">
        <v>56</v>
      </c>
      <c r="L492" s="829"/>
      <c r="M492" s="827" t="s">
        <v>57</v>
      </c>
      <c r="N492" s="829"/>
      <c r="O492" s="830" t="s">
        <v>58</v>
      </c>
      <c r="P492" s="830" t="s">
        <v>59</v>
      </c>
      <c r="Q492" s="830" t="s">
        <v>60</v>
      </c>
      <c r="R492" s="830" t="s">
        <v>61</v>
      </c>
      <c r="S492" s="830" t="s">
        <v>62</v>
      </c>
    </row>
    <row r="493" spans="1:19" ht="61.5" customHeight="1" x14ac:dyDescent="0.25">
      <c r="A493" s="831"/>
      <c r="B493" s="831"/>
      <c r="C493" s="853"/>
      <c r="D493" s="831"/>
      <c r="E493" s="831"/>
      <c r="F493" s="218" t="s">
        <v>63</v>
      </c>
      <c r="G493" s="218" t="s">
        <v>64</v>
      </c>
      <c r="H493" s="218" t="s">
        <v>65</v>
      </c>
      <c r="I493" s="831"/>
      <c r="J493" s="831"/>
      <c r="K493" s="223" t="s">
        <v>66</v>
      </c>
      <c r="L493" s="223" t="s">
        <v>67</v>
      </c>
      <c r="M493" s="223" t="s">
        <v>68</v>
      </c>
      <c r="N493" s="223" t="s">
        <v>67</v>
      </c>
      <c r="O493" s="831"/>
      <c r="P493" s="831"/>
      <c r="Q493" s="831"/>
      <c r="R493" s="831"/>
      <c r="S493" s="831"/>
    </row>
    <row r="494" spans="1:19" x14ac:dyDescent="0.25">
      <c r="A494" s="826" t="s">
        <v>69</v>
      </c>
      <c r="B494" s="826"/>
      <c r="C494" s="826"/>
      <c r="D494" s="826"/>
      <c r="E494" s="826"/>
      <c r="F494" s="826"/>
      <c r="G494" s="826"/>
      <c r="H494" s="826"/>
      <c r="I494" s="826"/>
      <c r="J494" s="826"/>
      <c r="K494" s="826"/>
      <c r="L494" s="826"/>
      <c r="M494" s="826"/>
      <c r="N494" s="826"/>
      <c r="O494" s="826"/>
      <c r="P494" s="826"/>
      <c r="Q494" s="826"/>
      <c r="R494" s="826"/>
      <c r="S494" s="826"/>
    </row>
    <row r="495" spans="1:19" x14ac:dyDescent="0.25">
      <c r="A495" s="19">
        <v>0</v>
      </c>
      <c r="B495" s="19">
        <v>0</v>
      </c>
      <c r="C495" s="19">
        <v>0</v>
      </c>
      <c r="D495" s="19">
        <v>0</v>
      </c>
      <c r="E495" s="19">
        <v>0</v>
      </c>
      <c r="F495" s="19">
        <v>0</v>
      </c>
      <c r="G495" s="19">
        <v>0</v>
      </c>
      <c r="H495" s="19">
        <v>0</v>
      </c>
      <c r="I495" s="19">
        <v>0</v>
      </c>
      <c r="J495" s="19">
        <v>0</v>
      </c>
      <c r="K495" s="19">
        <v>0</v>
      </c>
      <c r="L495" s="19">
        <v>0</v>
      </c>
      <c r="M495" s="19">
        <v>0</v>
      </c>
      <c r="N495" s="19">
        <v>0</v>
      </c>
      <c r="O495" s="19">
        <v>0</v>
      </c>
      <c r="P495" s="19">
        <v>0</v>
      </c>
      <c r="Q495" s="19">
        <v>0</v>
      </c>
      <c r="R495" s="19">
        <v>0</v>
      </c>
      <c r="S495" s="19">
        <v>0</v>
      </c>
    </row>
    <row r="496" spans="1:19" x14ac:dyDescent="0.25">
      <c r="A496" s="826" t="s">
        <v>70</v>
      </c>
      <c r="B496" s="826"/>
      <c r="C496" s="826"/>
      <c r="D496" s="826"/>
      <c r="E496" s="826"/>
      <c r="F496" s="826"/>
      <c r="G496" s="826"/>
      <c r="H496" s="826"/>
      <c r="I496" s="826"/>
      <c r="J496" s="826"/>
      <c r="K496" s="826"/>
      <c r="L496" s="826"/>
      <c r="M496" s="826"/>
      <c r="N496" s="826"/>
      <c r="O496" s="826"/>
      <c r="P496" s="826"/>
      <c r="Q496" s="826"/>
      <c r="R496" s="826"/>
      <c r="S496" s="826"/>
    </row>
    <row r="497" spans="1:19" s="3" customFormat="1" x14ac:dyDescent="0.25">
      <c r="A497" s="19">
        <v>0</v>
      </c>
      <c r="B497" s="19">
        <v>0</v>
      </c>
      <c r="C497" s="19">
        <v>0</v>
      </c>
      <c r="D497" s="19">
        <v>0</v>
      </c>
      <c r="E497" s="19">
        <v>0</v>
      </c>
      <c r="F497" s="19">
        <v>0</v>
      </c>
      <c r="G497" s="19">
        <v>0</v>
      </c>
      <c r="H497" s="19">
        <v>0</v>
      </c>
      <c r="I497" s="19">
        <v>0</v>
      </c>
      <c r="J497" s="19">
        <v>0</v>
      </c>
      <c r="K497" s="19">
        <v>0</v>
      </c>
      <c r="L497" s="19">
        <v>0</v>
      </c>
      <c r="M497" s="19">
        <v>0</v>
      </c>
      <c r="N497" s="19">
        <v>0</v>
      </c>
      <c r="O497" s="19">
        <v>0</v>
      </c>
      <c r="P497" s="19">
        <v>0</v>
      </c>
      <c r="Q497" s="19">
        <v>0</v>
      </c>
      <c r="R497" s="19">
        <v>0</v>
      </c>
      <c r="S497" s="19">
        <v>0</v>
      </c>
    </row>
    <row r="498" spans="1:19" x14ac:dyDescent="0.25">
      <c r="A498" s="826" t="s">
        <v>71</v>
      </c>
      <c r="B498" s="826"/>
      <c r="C498" s="826"/>
      <c r="D498" s="826"/>
      <c r="E498" s="826"/>
      <c r="F498" s="826"/>
      <c r="G498" s="826"/>
      <c r="H498" s="826"/>
      <c r="I498" s="826"/>
      <c r="J498" s="826"/>
      <c r="K498" s="826"/>
      <c r="L498" s="826"/>
      <c r="M498" s="826"/>
      <c r="N498" s="826"/>
      <c r="O498" s="826"/>
      <c r="P498" s="826"/>
      <c r="Q498" s="826"/>
      <c r="R498" s="826"/>
      <c r="S498" s="826"/>
    </row>
    <row r="499" spans="1:19" s="3" customFormat="1" x14ac:dyDescent="0.25">
      <c r="A499" s="19">
        <v>0</v>
      </c>
      <c r="B499" s="19">
        <v>0</v>
      </c>
      <c r="C499" s="19">
        <v>0</v>
      </c>
      <c r="D499" s="19">
        <v>0</v>
      </c>
      <c r="E499" s="19">
        <v>0</v>
      </c>
      <c r="F499" s="19">
        <v>0</v>
      </c>
      <c r="G499" s="19">
        <v>0</v>
      </c>
      <c r="H499" s="19">
        <v>0</v>
      </c>
      <c r="I499" s="19">
        <v>0</v>
      </c>
      <c r="J499" s="19">
        <v>0</v>
      </c>
      <c r="K499" s="19">
        <v>0</v>
      </c>
      <c r="L499" s="19">
        <v>0</v>
      </c>
      <c r="M499" s="19">
        <v>0</v>
      </c>
      <c r="N499" s="19">
        <v>0</v>
      </c>
      <c r="O499" s="19">
        <v>0</v>
      </c>
      <c r="P499" s="19">
        <v>0</v>
      </c>
      <c r="Q499" s="19">
        <v>0</v>
      </c>
      <c r="R499" s="19">
        <v>0</v>
      </c>
      <c r="S499" s="19">
        <v>0</v>
      </c>
    </row>
    <row r="500" spans="1:19" x14ac:dyDescent="0.25">
      <c r="A500" s="826" t="s">
        <v>72</v>
      </c>
      <c r="B500" s="826"/>
      <c r="C500" s="826"/>
      <c r="D500" s="826"/>
      <c r="E500" s="826"/>
      <c r="F500" s="826"/>
      <c r="G500" s="826"/>
      <c r="H500" s="826"/>
      <c r="I500" s="826"/>
      <c r="J500" s="826"/>
      <c r="K500" s="826"/>
      <c r="L500" s="826"/>
      <c r="M500" s="826"/>
      <c r="N500" s="826"/>
      <c r="O500" s="826"/>
      <c r="P500" s="826"/>
      <c r="Q500" s="826"/>
      <c r="R500" s="826"/>
      <c r="S500" s="826"/>
    </row>
    <row r="501" spans="1:19" s="5" customFormat="1" ht="12.75" x14ac:dyDescent="0.2">
      <c r="A501" s="19">
        <v>0</v>
      </c>
      <c r="B501" s="19">
        <v>0</v>
      </c>
      <c r="C501" s="19">
        <v>0</v>
      </c>
      <c r="D501" s="19">
        <v>0</v>
      </c>
      <c r="E501" s="19">
        <v>0</v>
      </c>
      <c r="F501" s="19">
        <v>0</v>
      </c>
      <c r="G501" s="19">
        <v>0</v>
      </c>
      <c r="H501" s="19">
        <v>0</v>
      </c>
      <c r="I501" s="19">
        <v>0</v>
      </c>
      <c r="J501" s="19">
        <v>0</v>
      </c>
      <c r="K501" s="19">
        <v>0</v>
      </c>
      <c r="L501" s="19">
        <v>0</v>
      </c>
      <c r="M501" s="19">
        <v>0</v>
      </c>
      <c r="N501" s="19">
        <v>0</v>
      </c>
      <c r="O501" s="19">
        <v>0</v>
      </c>
      <c r="P501" s="19">
        <v>0</v>
      </c>
      <c r="Q501" s="19">
        <v>0</v>
      </c>
      <c r="R501" s="19">
        <v>0</v>
      </c>
      <c r="S501" s="19">
        <v>0</v>
      </c>
    </row>
    <row r="502" spans="1:19" x14ac:dyDescent="0.25">
      <c r="A502" s="832" t="s">
        <v>73</v>
      </c>
      <c r="B502" s="832"/>
      <c r="C502" s="832"/>
      <c r="D502" s="832"/>
      <c r="E502" s="832"/>
      <c r="F502" s="832"/>
      <c r="G502" s="832"/>
      <c r="H502" s="832"/>
      <c r="I502" s="832"/>
      <c r="J502" s="832"/>
      <c r="K502" s="832"/>
      <c r="L502" s="832"/>
      <c r="M502" s="832"/>
      <c r="N502" s="832"/>
      <c r="O502" s="832"/>
      <c r="P502" s="832"/>
      <c r="Q502" s="832"/>
      <c r="R502" s="832"/>
      <c r="S502" s="832"/>
    </row>
    <row r="503" spans="1:19" s="5" customFormat="1" ht="12.75" x14ac:dyDescent="0.2">
      <c r="A503" s="19">
        <v>0</v>
      </c>
      <c r="B503" s="19">
        <v>0</v>
      </c>
      <c r="C503" s="19">
        <v>0</v>
      </c>
      <c r="D503" s="19">
        <v>0</v>
      </c>
      <c r="E503" s="19">
        <v>0</v>
      </c>
      <c r="F503" s="19">
        <v>0</v>
      </c>
      <c r="G503" s="19">
        <v>0</v>
      </c>
      <c r="H503" s="19">
        <v>0</v>
      </c>
      <c r="I503" s="19">
        <v>0</v>
      </c>
      <c r="J503" s="19">
        <v>0</v>
      </c>
      <c r="K503" s="19">
        <v>0</v>
      </c>
      <c r="L503" s="19">
        <v>0</v>
      </c>
      <c r="M503" s="19">
        <v>0</v>
      </c>
      <c r="N503" s="19">
        <v>0</v>
      </c>
      <c r="O503" s="19">
        <v>0</v>
      </c>
      <c r="P503" s="19">
        <v>0</v>
      </c>
      <c r="Q503" s="19">
        <v>0</v>
      </c>
      <c r="R503" s="19">
        <v>0</v>
      </c>
      <c r="S503" s="19">
        <v>0</v>
      </c>
    </row>
    <row r="504" spans="1:19" x14ac:dyDescent="0.25">
      <c r="A504" s="826" t="s">
        <v>74</v>
      </c>
      <c r="B504" s="826"/>
      <c r="C504" s="826"/>
      <c r="D504" s="826"/>
      <c r="E504" s="826"/>
      <c r="F504" s="826"/>
      <c r="G504" s="826"/>
      <c r="H504" s="826"/>
      <c r="I504" s="826"/>
      <c r="J504" s="826"/>
      <c r="K504" s="826"/>
      <c r="L504" s="826"/>
      <c r="M504" s="826"/>
      <c r="N504" s="826"/>
      <c r="O504" s="826"/>
      <c r="P504" s="826"/>
      <c r="Q504" s="826"/>
      <c r="R504" s="826"/>
      <c r="S504" s="826"/>
    </row>
    <row r="505" spans="1:19" s="5" customFormat="1" ht="12.75" x14ac:dyDescent="0.2">
      <c r="A505" s="19">
        <v>0</v>
      </c>
      <c r="B505" s="19">
        <v>0</v>
      </c>
      <c r="C505" s="19">
        <v>0</v>
      </c>
      <c r="D505" s="19">
        <v>0</v>
      </c>
      <c r="E505" s="19">
        <v>0</v>
      </c>
      <c r="F505" s="19">
        <v>0</v>
      </c>
      <c r="G505" s="19">
        <v>0</v>
      </c>
      <c r="H505" s="19">
        <v>0</v>
      </c>
      <c r="I505" s="19">
        <v>0</v>
      </c>
      <c r="J505" s="19">
        <v>0</v>
      </c>
      <c r="K505" s="19">
        <v>0</v>
      </c>
      <c r="L505" s="19">
        <v>0</v>
      </c>
      <c r="M505" s="19">
        <v>0</v>
      </c>
      <c r="N505" s="19">
        <v>0</v>
      </c>
      <c r="O505" s="19">
        <v>0</v>
      </c>
      <c r="P505" s="19">
        <v>0</v>
      </c>
      <c r="Q505" s="19">
        <v>0</v>
      </c>
      <c r="R505" s="19">
        <v>0</v>
      </c>
      <c r="S505" s="19">
        <v>0</v>
      </c>
    </row>
    <row r="506" spans="1:19" x14ac:dyDescent="0.25">
      <c r="A506" s="826" t="s">
        <v>75</v>
      </c>
      <c r="B506" s="826"/>
      <c r="C506" s="826"/>
      <c r="D506" s="826"/>
      <c r="E506" s="826"/>
      <c r="F506" s="826"/>
      <c r="G506" s="826"/>
      <c r="H506" s="826"/>
      <c r="I506" s="826"/>
      <c r="J506" s="826"/>
      <c r="K506" s="826"/>
      <c r="L506" s="826"/>
      <c r="M506" s="826"/>
      <c r="N506" s="826"/>
      <c r="O506" s="826"/>
      <c r="P506" s="826"/>
      <c r="Q506" s="826"/>
      <c r="R506" s="826"/>
      <c r="S506" s="826"/>
    </row>
    <row r="507" spans="1:19" s="5" customFormat="1" ht="12.75" x14ac:dyDescent="0.2">
      <c r="A507" s="19">
        <v>0</v>
      </c>
      <c r="B507" s="19">
        <v>0</v>
      </c>
      <c r="C507" s="19">
        <v>0</v>
      </c>
      <c r="D507" s="19">
        <v>0</v>
      </c>
      <c r="E507" s="19">
        <v>0</v>
      </c>
      <c r="F507" s="19">
        <v>0</v>
      </c>
      <c r="G507" s="19">
        <v>0</v>
      </c>
      <c r="H507" s="19">
        <v>0</v>
      </c>
      <c r="I507" s="19">
        <v>0</v>
      </c>
      <c r="J507" s="19">
        <v>0</v>
      </c>
      <c r="K507" s="19">
        <v>0</v>
      </c>
      <c r="L507" s="19">
        <v>0</v>
      </c>
      <c r="M507" s="19">
        <v>0</v>
      </c>
      <c r="N507" s="19">
        <v>0</v>
      </c>
      <c r="O507" s="19">
        <v>0</v>
      </c>
      <c r="P507" s="19">
        <v>0</v>
      </c>
      <c r="Q507" s="19">
        <v>0</v>
      </c>
      <c r="R507" s="19">
        <v>0</v>
      </c>
      <c r="S507" s="19">
        <v>0</v>
      </c>
    </row>
    <row r="508" spans="1:19" x14ac:dyDescent="0.25">
      <c r="A508" s="826" t="s">
        <v>76</v>
      </c>
      <c r="B508" s="826"/>
      <c r="C508" s="826"/>
      <c r="D508" s="826"/>
      <c r="E508" s="826"/>
      <c r="F508" s="826"/>
      <c r="G508" s="826"/>
      <c r="H508" s="826"/>
      <c r="I508" s="826"/>
      <c r="J508" s="826"/>
      <c r="K508" s="826"/>
      <c r="L508" s="826"/>
      <c r="M508" s="826"/>
      <c r="N508" s="826"/>
      <c r="O508" s="826"/>
      <c r="P508" s="826"/>
      <c r="Q508" s="826"/>
      <c r="R508" s="826"/>
      <c r="S508" s="826"/>
    </row>
    <row r="509" spans="1:19" s="5" customFormat="1" ht="12.75" x14ac:dyDescent="0.2">
      <c r="A509" s="19">
        <v>0</v>
      </c>
      <c r="B509" s="19">
        <v>0</v>
      </c>
      <c r="C509" s="19">
        <v>0</v>
      </c>
      <c r="D509" s="19">
        <v>0</v>
      </c>
      <c r="E509" s="19">
        <v>0</v>
      </c>
      <c r="F509" s="19">
        <v>0</v>
      </c>
      <c r="G509" s="19">
        <v>0</v>
      </c>
      <c r="H509" s="19">
        <v>0</v>
      </c>
      <c r="I509" s="19">
        <v>0</v>
      </c>
      <c r="J509" s="19">
        <v>0</v>
      </c>
      <c r="K509" s="19">
        <v>0</v>
      </c>
      <c r="L509" s="19">
        <v>0</v>
      </c>
      <c r="M509" s="19">
        <v>0</v>
      </c>
      <c r="N509" s="19">
        <v>0</v>
      </c>
      <c r="O509" s="19">
        <v>0</v>
      </c>
      <c r="P509" s="19">
        <v>0</v>
      </c>
      <c r="Q509" s="19">
        <v>0</v>
      </c>
      <c r="R509" s="19">
        <v>0</v>
      </c>
      <c r="S509" s="19">
        <v>0</v>
      </c>
    </row>
    <row r="510" spans="1:19" x14ac:dyDescent="0.25">
      <c r="A510" s="826" t="s">
        <v>77</v>
      </c>
      <c r="B510" s="826"/>
      <c r="C510" s="826"/>
      <c r="D510" s="826"/>
      <c r="E510" s="826"/>
      <c r="F510" s="826"/>
      <c r="G510" s="826"/>
      <c r="H510" s="826"/>
      <c r="I510" s="826"/>
      <c r="J510" s="826"/>
      <c r="K510" s="826"/>
      <c r="L510" s="826"/>
      <c r="M510" s="826"/>
      <c r="N510" s="826"/>
      <c r="O510" s="826"/>
      <c r="P510" s="826"/>
      <c r="Q510" s="826"/>
      <c r="R510" s="826"/>
      <c r="S510" s="826"/>
    </row>
    <row r="511" spans="1:19" s="5" customFormat="1" ht="12.75" x14ac:dyDescent="0.2">
      <c r="A511" s="19">
        <v>0</v>
      </c>
      <c r="B511" s="19">
        <v>0</v>
      </c>
      <c r="C511" s="19">
        <v>0</v>
      </c>
      <c r="D511" s="19">
        <v>0</v>
      </c>
      <c r="E511" s="19">
        <v>0</v>
      </c>
      <c r="F511" s="19">
        <v>0</v>
      </c>
      <c r="G511" s="19">
        <v>0</v>
      </c>
      <c r="H511" s="19">
        <v>0</v>
      </c>
      <c r="I511" s="19">
        <v>0</v>
      </c>
      <c r="J511" s="19">
        <v>0</v>
      </c>
      <c r="K511" s="19">
        <v>0</v>
      </c>
      <c r="L511" s="19">
        <v>0</v>
      </c>
      <c r="M511" s="19">
        <v>0</v>
      </c>
      <c r="N511" s="19">
        <v>0</v>
      </c>
      <c r="O511" s="19">
        <v>0</v>
      </c>
      <c r="P511" s="19">
        <v>0</v>
      </c>
      <c r="Q511" s="19">
        <v>0</v>
      </c>
      <c r="R511" s="19">
        <v>0</v>
      </c>
      <c r="S511" s="19">
        <v>0</v>
      </c>
    </row>
    <row r="512" spans="1:19" x14ac:dyDescent="0.25">
      <c r="A512" s="826" t="s">
        <v>78</v>
      </c>
      <c r="B512" s="826"/>
      <c r="C512" s="826"/>
      <c r="D512" s="826"/>
      <c r="E512" s="826"/>
      <c r="F512" s="826"/>
      <c r="G512" s="826"/>
      <c r="H512" s="826"/>
      <c r="I512" s="826"/>
      <c r="J512" s="826"/>
      <c r="K512" s="826"/>
      <c r="L512" s="826"/>
      <c r="M512" s="826"/>
      <c r="N512" s="826"/>
      <c r="O512" s="826"/>
      <c r="P512" s="826"/>
      <c r="Q512" s="826"/>
      <c r="R512" s="826"/>
      <c r="S512" s="826"/>
    </row>
    <row r="513" spans="1:19" s="5" customFormat="1" ht="12.75" x14ac:dyDescent="0.2">
      <c r="A513" s="19">
        <v>0</v>
      </c>
      <c r="B513" s="19">
        <v>0</v>
      </c>
      <c r="C513" s="19">
        <v>0</v>
      </c>
      <c r="D513" s="19">
        <v>0</v>
      </c>
      <c r="E513" s="19">
        <v>0</v>
      </c>
      <c r="F513" s="19">
        <v>0</v>
      </c>
      <c r="G513" s="19">
        <v>0</v>
      </c>
      <c r="H513" s="19">
        <v>0</v>
      </c>
      <c r="I513" s="19">
        <v>0</v>
      </c>
      <c r="J513" s="19">
        <v>0</v>
      </c>
      <c r="K513" s="19">
        <v>0</v>
      </c>
      <c r="L513" s="19">
        <v>0</v>
      </c>
      <c r="M513" s="19">
        <v>0</v>
      </c>
      <c r="N513" s="19">
        <v>0</v>
      </c>
      <c r="O513" s="19">
        <v>0</v>
      </c>
      <c r="P513" s="19">
        <v>0</v>
      </c>
      <c r="Q513" s="19">
        <v>0</v>
      </c>
      <c r="R513" s="19">
        <v>0</v>
      </c>
      <c r="S513" s="19">
        <v>0</v>
      </c>
    </row>
    <row r="514" spans="1:19" x14ac:dyDescent="0.25">
      <c r="A514" s="826" t="s">
        <v>79</v>
      </c>
      <c r="B514" s="826"/>
      <c r="C514" s="826"/>
      <c r="D514" s="826"/>
      <c r="E514" s="826"/>
      <c r="F514" s="826"/>
      <c r="G514" s="826"/>
      <c r="H514" s="826"/>
      <c r="I514" s="826"/>
      <c r="J514" s="826"/>
      <c r="K514" s="826"/>
      <c r="L514" s="826"/>
      <c r="M514" s="826"/>
      <c r="N514" s="826"/>
      <c r="O514" s="826"/>
      <c r="P514" s="826"/>
      <c r="Q514" s="826"/>
      <c r="R514" s="826"/>
      <c r="S514" s="826"/>
    </row>
    <row r="515" spans="1:19" s="5" customFormat="1" ht="12.75" x14ac:dyDescent="0.2">
      <c r="A515" s="19">
        <v>0</v>
      </c>
      <c r="B515" s="19">
        <v>0</v>
      </c>
      <c r="C515" s="19">
        <v>0</v>
      </c>
      <c r="D515" s="19">
        <v>0</v>
      </c>
      <c r="E515" s="19">
        <v>0</v>
      </c>
      <c r="F515" s="19">
        <v>0</v>
      </c>
      <c r="G515" s="19">
        <v>0</v>
      </c>
      <c r="H515" s="19">
        <v>0</v>
      </c>
      <c r="I515" s="19">
        <v>0</v>
      </c>
      <c r="J515" s="19">
        <v>0</v>
      </c>
      <c r="K515" s="19">
        <v>0</v>
      </c>
      <c r="L515" s="19">
        <v>0</v>
      </c>
      <c r="M515" s="19">
        <v>0</v>
      </c>
      <c r="N515" s="19">
        <v>0</v>
      </c>
      <c r="O515" s="19">
        <v>0</v>
      </c>
      <c r="P515" s="19">
        <v>0</v>
      </c>
      <c r="Q515" s="19">
        <v>0</v>
      </c>
      <c r="R515" s="19">
        <v>0</v>
      </c>
      <c r="S515" s="19">
        <v>0</v>
      </c>
    </row>
    <row r="516" spans="1:19" x14ac:dyDescent="0.25">
      <c r="A516" s="826" t="s">
        <v>80</v>
      </c>
      <c r="B516" s="826"/>
      <c r="C516" s="826"/>
      <c r="D516" s="826"/>
      <c r="E516" s="826"/>
      <c r="F516" s="826"/>
      <c r="G516" s="826"/>
      <c r="H516" s="826"/>
      <c r="I516" s="826"/>
      <c r="J516" s="826"/>
      <c r="K516" s="826"/>
      <c r="L516" s="826"/>
      <c r="M516" s="826"/>
      <c r="N516" s="826"/>
      <c r="O516" s="826"/>
      <c r="P516" s="826"/>
      <c r="Q516" s="826"/>
      <c r="R516" s="826"/>
      <c r="S516" s="826"/>
    </row>
    <row r="517" spans="1:19" s="5" customFormat="1" ht="12.75" x14ac:dyDescent="0.2">
      <c r="A517" s="19">
        <v>0</v>
      </c>
      <c r="B517" s="19">
        <v>0</v>
      </c>
      <c r="C517" s="19">
        <v>0</v>
      </c>
      <c r="D517" s="19">
        <v>0</v>
      </c>
      <c r="E517" s="19">
        <v>0</v>
      </c>
      <c r="F517" s="19">
        <v>0</v>
      </c>
      <c r="G517" s="19">
        <v>0</v>
      </c>
      <c r="H517" s="19">
        <v>0</v>
      </c>
      <c r="I517" s="19">
        <v>0</v>
      </c>
      <c r="J517" s="19">
        <v>0</v>
      </c>
      <c r="K517" s="19">
        <v>0</v>
      </c>
      <c r="L517" s="19">
        <v>0</v>
      </c>
      <c r="M517" s="19">
        <v>0</v>
      </c>
      <c r="N517" s="19">
        <v>0</v>
      </c>
      <c r="O517" s="19">
        <v>0</v>
      </c>
      <c r="P517" s="19">
        <v>0</v>
      </c>
      <c r="Q517" s="19">
        <v>0</v>
      </c>
      <c r="R517" s="19">
        <v>0</v>
      </c>
      <c r="S517" s="19">
        <v>0</v>
      </c>
    </row>
    <row r="518" spans="1:19" x14ac:dyDescent="0.25">
      <c r="A518" s="1072" t="s">
        <v>181</v>
      </c>
      <c r="B518" s="1072"/>
      <c r="C518" s="1072"/>
      <c r="D518" s="1072"/>
      <c r="E518" s="1072"/>
      <c r="F518" s="1072"/>
      <c r="G518" s="1072"/>
      <c r="H518" s="1072"/>
      <c r="I518" s="1072"/>
      <c r="J518" s="1072"/>
      <c r="K518" s="1072"/>
      <c r="L518" s="1072"/>
      <c r="M518" s="1072"/>
      <c r="N518" s="1072"/>
      <c r="O518" s="1072"/>
      <c r="P518" s="1072"/>
      <c r="Q518" s="1072"/>
      <c r="R518" s="1072"/>
      <c r="S518" s="1072"/>
    </row>
    <row r="519" spans="1:19" s="190" customFormat="1" x14ac:dyDescent="0.25">
      <c r="A519" s="243">
        <f>A495+A497+A499+A501+A503+A505+A507+A509+A511+A513+A515+A517</f>
        <v>0</v>
      </c>
      <c r="B519" s="243">
        <f t="shared" ref="B519:S519" si="15">B495+B497+B499+B501+B503+B505+B507+B509+B511+B513+B515+B517</f>
        <v>0</v>
      </c>
      <c r="C519" s="243">
        <f t="shared" si="15"/>
        <v>0</v>
      </c>
      <c r="D519" s="243">
        <f t="shared" si="15"/>
        <v>0</v>
      </c>
      <c r="E519" s="243">
        <f t="shared" si="15"/>
        <v>0</v>
      </c>
      <c r="F519" s="243">
        <f t="shared" si="15"/>
        <v>0</v>
      </c>
      <c r="G519" s="243">
        <f t="shared" si="15"/>
        <v>0</v>
      </c>
      <c r="H519" s="243">
        <f t="shared" si="15"/>
        <v>0</v>
      </c>
      <c r="I519" s="243">
        <f t="shared" si="15"/>
        <v>0</v>
      </c>
      <c r="J519" s="243">
        <f t="shared" si="15"/>
        <v>0</v>
      </c>
      <c r="K519" s="243">
        <f t="shared" si="15"/>
        <v>0</v>
      </c>
      <c r="L519" s="243">
        <f t="shared" si="15"/>
        <v>0</v>
      </c>
      <c r="M519" s="243">
        <f t="shared" si="15"/>
        <v>0</v>
      </c>
      <c r="N519" s="243">
        <f t="shared" si="15"/>
        <v>0</v>
      </c>
      <c r="O519" s="243">
        <f t="shared" si="15"/>
        <v>0</v>
      </c>
      <c r="P519" s="243">
        <f t="shared" si="15"/>
        <v>0</v>
      </c>
      <c r="Q519" s="243">
        <f t="shared" si="15"/>
        <v>0</v>
      </c>
      <c r="R519" s="243">
        <f t="shared" si="15"/>
        <v>0</v>
      </c>
      <c r="S519" s="243">
        <f t="shared" si="15"/>
        <v>0</v>
      </c>
    </row>
    <row r="520" spans="1:19" x14ac:dyDescent="0.25">
      <c r="A520" s="1072"/>
      <c r="B520" s="1072"/>
      <c r="C520" s="1072"/>
      <c r="D520" s="1072"/>
      <c r="E520" s="1072"/>
      <c r="F520" s="1072"/>
      <c r="G520" s="1072"/>
      <c r="H520" s="1072"/>
      <c r="I520" s="1072"/>
      <c r="J520" s="1072"/>
      <c r="K520" s="1072"/>
      <c r="L520" s="1072"/>
      <c r="M520" s="1072"/>
      <c r="N520" s="1072"/>
      <c r="O520" s="1072"/>
      <c r="P520" s="1072"/>
      <c r="Q520" s="1072"/>
      <c r="R520" s="1072"/>
      <c r="S520" s="1072"/>
    </row>
    <row r="521" spans="1:19" s="30" customFormat="1" ht="24.75" customHeight="1" x14ac:dyDescent="0.25">
      <c r="A521" s="854" t="s">
        <v>3014</v>
      </c>
      <c r="B521" s="855"/>
      <c r="C521" s="855"/>
      <c r="D521" s="855"/>
      <c r="E521" s="855"/>
      <c r="F521" s="855"/>
      <c r="G521" s="855"/>
      <c r="H521" s="855"/>
      <c r="I521" s="855"/>
      <c r="J521" s="855"/>
      <c r="K521" s="855"/>
      <c r="L521" s="855"/>
      <c r="M521" s="855"/>
      <c r="N521" s="855"/>
      <c r="O521" s="855"/>
      <c r="P521" s="855"/>
      <c r="Q521" s="855"/>
      <c r="R521" s="855"/>
      <c r="S521" s="856"/>
    </row>
    <row r="522" spans="1:19" x14ac:dyDescent="0.25">
      <c r="A522" s="928" t="s">
        <v>173</v>
      </c>
      <c r="B522" s="929"/>
      <c r="C522" s="929"/>
      <c r="D522" s="929"/>
      <c r="E522" s="929"/>
      <c r="F522" s="929"/>
      <c r="G522" s="929"/>
      <c r="H522" s="929"/>
      <c r="I522" s="929"/>
      <c r="J522" s="929"/>
      <c r="K522" s="929"/>
      <c r="L522" s="929"/>
      <c r="M522" s="929"/>
      <c r="N522" s="929"/>
      <c r="O522" s="929"/>
      <c r="P522" s="929"/>
      <c r="Q522" s="929"/>
      <c r="R522" s="929"/>
      <c r="S522" s="930"/>
    </row>
    <row r="523" spans="1:19" x14ac:dyDescent="0.25">
      <c r="A523" s="833" t="s">
        <v>2529</v>
      </c>
      <c r="B523" s="834"/>
      <c r="C523" s="834"/>
      <c r="D523" s="834"/>
      <c r="E523" s="834"/>
      <c r="F523" s="834"/>
      <c r="G523" s="834"/>
      <c r="H523" s="834"/>
      <c r="I523" s="834"/>
      <c r="J523" s="834"/>
      <c r="K523" s="834"/>
      <c r="L523" s="834"/>
      <c r="M523" s="834"/>
      <c r="N523" s="834"/>
      <c r="O523" s="834"/>
      <c r="P523" s="834"/>
      <c r="Q523" s="834"/>
      <c r="R523" s="834"/>
      <c r="S523" s="835"/>
    </row>
    <row r="524" spans="1:19" x14ac:dyDescent="0.25">
      <c r="A524" s="833" t="s">
        <v>2530</v>
      </c>
      <c r="B524" s="834"/>
      <c r="C524" s="834"/>
      <c r="D524" s="834"/>
      <c r="E524" s="834"/>
      <c r="F524" s="834"/>
      <c r="G524" s="834"/>
      <c r="H524" s="834"/>
      <c r="I524" s="834"/>
      <c r="J524" s="834"/>
      <c r="K524" s="834"/>
      <c r="L524" s="834"/>
      <c r="M524" s="834"/>
      <c r="N524" s="834"/>
      <c r="O524" s="834"/>
      <c r="P524" s="834"/>
      <c r="Q524" s="834"/>
      <c r="R524" s="834"/>
      <c r="S524" s="835"/>
    </row>
    <row r="525" spans="1:19" x14ac:dyDescent="0.25">
      <c r="A525" s="833" t="s">
        <v>2531</v>
      </c>
      <c r="B525" s="834"/>
      <c r="C525" s="834"/>
      <c r="D525" s="834"/>
      <c r="E525" s="834"/>
      <c r="F525" s="834"/>
      <c r="G525" s="834"/>
      <c r="H525" s="834"/>
      <c r="I525" s="834"/>
      <c r="J525" s="834"/>
      <c r="K525" s="834"/>
      <c r="L525" s="834"/>
      <c r="M525" s="834"/>
      <c r="N525" s="834"/>
      <c r="O525" s="834"/>
      <c r="P525" s="834"/>
      <c r="Q525" s="834"/>
      <c r="R525" s="834"/>
      <c r="S525" s="835"/>
    </row>
    <row r="526" spans="1:19" x14ac:dyDescent="0.25">
      <c r="A526" s="833" t="s">
        <v>2532</v>
      </c>
      <c r="B526" s="834"/>
      <c r="C526" s="834"/>
      <c r="D526" s="834"/>
      <c r="E526" s="834"/>
      <c r="F526" s="834"/>
      <c r="G526" s="834"/>
      <c r="H526" s="834"/>
      <c r="I526" s="834"/>
      <c r="J526" s="834"/>
      <c r="K526" s="834"/>
      <c r="L526" s="834"/>
      <c r="M526" s="834"/>
      <c r="N526" s="834"/>
      <c r="O526" s="834"/>
      <c r="P526" s="834"/>
      <c r="Q526" s="834"/>
      <c r="R526" s="834"/>
      <c r="S526" s="835"/>
    </row>
    <row r="527" spans="1:19" x14ac:dyDescent="0.25">
      <c r="A527" s="833" t="s">
        <v>2533</v>
      </c>
      <c r="B527" s="834"/>
      <c r="C527" s="834"/>
      <c r="D527" s="834"/>
      <c r="E527" s="834"/>
      <c r="F527" s="834"/>
      <c r="G527" s="834"/>
      <c r="H527" s="834"/>
      <c r="I527" s="834"/>
      <c r="J527" s="834"/>
      <c r="K527" s="834"/>
      <c r="L527" s="834"/>
      <c r="M527" s="834"/>
      <c r="N527" s="834"/>
      <c r="O527" s="834"/>
      <c r="P527" s="834"/>
      <c r="Q527" s="834"/>
      <c r="R527" s="834"/>
      <c r="S527" s="835"/>
    </row>
    <row r="528" spans="1:19" x14ac:dyDescent="0.25">
      <c r="A528" s="833" t="s">
        <v>2534</v>
      </c>
      <c r="B528" s="834"/>
      <c r="C528" s="834"/>
      <c r="D528" s="834"/>
      <c r="E528" s="834"/>
      <c r="F528" s="834"/>
      <c r="G528" s="834"/>
      <c r="H528" s="834"/>
      <c r="I528" s="834"/>
      <c r="J528" s="834"/>
      <c r="K528" s="834"/>
      <c r="L528" s="834"/>
      <c r="M528" s="834"/>
      <c r="N528" s="834"/>
      <c r="O528" s="834"/>
      <c r="P528" s="834"/>
      <c r="Q528" s="834"/>
      <c r="R528" s="834"/>
      <c r="S528" s="835"/>
    </row>
    <row r="529" spans="1:19" x14ac:dyDescent="0.25">
      <c r="A529" s="833" t="s">
        <v>2535</v>
      </c>
      <c r="B529" s="834"/>
      <c r="C529" s="834"/>
      <c r="D529" s="834"/>
      <c r="E529" s="834"/>
      <c r="F529" s="834"/>
      <c r="G529" s="834"/>
      <c r="H529" s="834"/>
      <c r="I529" s="834"/>
      <c r="J529" s="834"/>
      <c r="K529" s="834"/>
      <c r="L529" s="834"/>
      <c r="M529" s="834"/>
      <c r="N529" s="834"/>
      <c r="O529" s="834"/>
      <c r="P529" s="834"/>
      <c r="Q529" s="834"/>
      <c r="R529" s="834"/>
      <c r="S529" s="835"/>
    </row>
    <row r="530" spans="1:19" x14ac:dyDescent="0.25">
      <c r="A530" s="836" t="s">
        <v>2536</v>
      </c>
      <c r="B530" s="837"/>
      <c r="C530" s="837"/>
      <c r="D530" s="837"/>
      <c r="E530" s="837"/>
      <c r="F530" s="837"/>
      <c r="G530" s="837"/>
      <c r="H530" s="837"/>
      <c r="I530" s="837"/>
      <c r="J530" s="837"/>
      <c r="K530" s="837"/>
      <c r="L530" s="837"/>
      <c r="M530" s="837"/>
      <c r="N530" s="837"/>
      <c r="O530" s="837"/>
      <c r="P530" s="837"/>
      <c r="Q530" s="837"/>
      <c r="R530" s="837"/>
      <c r="S530" s="838"/>
    </row>
    <row r="531" spans="1:19" ht="30" customHeight="1" x14ac:dyDescent="0.25">
      <c r="A531" s="831" t="s">
        <v>41</v>
      </c>
      <c r="B531" s="831"/>
      <c r="C531" s="831"/>
      <c r="D531" s="831" t="s">
        <v>42</v>
      </c>
      <c r="E531" s="831"/>
      <c r="F531" s="831" t="s">
        <v>43</v>
      </c>
      <c r="G531" s="831"/>
      <c r="H531" s="831"/>
      <c r="I531" s="831" t="s">
        <v>44</v>
      </c>
      <c r="J531" s="831"/>
      <c r="K531" s="827" t="s">
        <v>45</v>
      </c>
      <c r="L531" s="839"/>
      <c r="M531" s="839"/>
      <c r="N531" s="840"/>
      <c r="O531" s="841" t="s">
        <v>46</v>
      </c>
      <c r="P531" s="841"/>
      <c r="Q531" s="842"/>
      <c r="R531" s="831" t="s">
        <v>47</v>
      </c>
      <c r="S531" s="831"/>
    </row>
    <row r="532" spans="1:19" ht="28.5" customHeight="1" x14ac:dyDescent="0.25">
      <c r="A532" s="830" t="s">
        <v>48</v>
      </c>
      <c r="B532" s="830" t="s">
        <v>49</v>
      </c>
      <c r="C532" s="852" t="s">
        <v>50</v>
      </c>
      <c r="D532" s="830" t="s">
        <v>51</v>
      </c>
      <c r="E532" s="830" t="s">
        <v>52</v>
      </c>
      <c r="F532" s="827" t="s">
        <v>53</v>
      </c>
      <c r="G532" s="828"/>
      <c r="H532" s="829"/>
      <c r="I532" s="830" t="s">
        <v>54</v>
      </c>
      <c r="J532" s="830" t="s">
        <v>55</v>
      </c>
      <c r="K532" s="827" t="s">
        <v>56</v>
      </c>
      <c r="L532" s="829"/>
      <c r="M532" s="827" t="s">
        <v>57</v>
      </c>
      <c r="N532" s="829"/>
      <c r="O532" s="830" t="s">
        <v>58</v>
      </c>
      <c r="P532" s="830" t="s">
        <v>59</v>
      </c>
      <c r="Q532" s="830" t="s">
        <v>60</v>
      </c>
      <c r="R532" s="830" t="s">
        <v>61</v>
      </c>
      <c r="S532" s="830" t="s">
        <v>62</v>
      </c>
    </row>
    <row r="533" spans="1:19" ht="61.5" customHeight="1" x14ac:dyDescent="0.25">
      <c r="A533" s="831"/>
      <c r="B533" s="831"/>
      <c r="C533" s="853"/>
      <c r="D533" s="831"/>
      <c r="E533" s="831"/>
      <c r="F533" s="218" t="s">
        <v>63</v>
      </c>
      <c r="G533" s="218" t="s">
        <v>64</v>
      </c>
      <c r="H533" s="218" t="s">
        <v>65</v>
      </c>
      <c r="I533" s="831"/>
      <c r="J533" s="831"/>
      <c r="K533" s="223" t="s">
        <v>66</v>
      </c>
      <c r="L533" s="223" t="s">
        <v>67</v>
      </c>
      <c r="M533" s="223" t="s">
        <v>68</v>
      </c>
      <c r="N533" s="223" t="s">
        <v>67</v>
      </c>
      <c r="O533" s="831"/>
      <c r="P533" s="831"/>
      <c r="Q533" s="831"/>
      <c r="R533" s="831"/>
      <c r="S533" s="831"/>
    </row>
    <row r="534" spans="1:19" x14ac:dyDescent="0.25">
      <c r="A534" s="826" t="s">
        <v>69</v>
      </c>
      <c r="B534" s="826"/>
      <c r="C534" s="826"/>
      <c r="D534" s="826"/>
      <c r="E534" s="826"/>
      <c r="F534" s="826"/>
      <c r="G534" s="826"/>
      <c r="H534" s="826"/>
      <c r="I534" s="826"/>
      <c r="J534" s="826"/>
      <c r="K534" s="826"/>
      <c r="L534" s="826"/>
      <c r="M534" s="826"/>
      <c r="N534" s="826"/>
      <c r="O534" s="826"/>
      <c r="P534" s="826"/>
      <c r="Q534" s="826"/>
      <c r="R534" s="826"/>
      <c r="S534" s="826"/>
    </row>
    <row r="535" spans="1:19" x14ac:dyDescent="0.25">
      <c r="A535" s="19">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19">
        <v>0</v>
      </c>
    </row>
    <row r="536" spans="1:19" x14ac:dyDescent="0.25">
      <c r="A536" s="826" t="s">
        <v>70</v>
      </c>
      <c r="B536" s="826"/>
      <c r="C536" s="826"/>
      <c r="D536" s="826"/>
      <c r="E536" s="826"/>
      <c r="F536" s="826"/>
      <c r="G536" s="826"/>
      <c r="H536" s="826"/>
      <c r="I536" s="826"/>
      <c r="J536" s="826"/>
      <c r="K536" s="826"/>
      <c r="L536" s="826"/>
      <c r="M536" s="826"/>
      <c r="N536" s="826"/>
      <c r="O536" s="826"/>
      <c r="P536" s="826"/>
      <c r="Q536" s="826"/>
      <c r="R536" s="826"/>
      <c r="S536" s="826"/>
    </row>
    <row r="537" spans="1:19" s="3" customFormat="1" x14ac:dyDescent="0.25">
      <c r="A537" s="19">
        <v>0</v>
      </c>
      <c r="B537" s="19">
        <v>0</v>
      </c>
      <c r="C537" s="19">
        <v>0</v>
      </c>
      <c r="D537" s="19">
        <v>0</v>
      </c>
      <c r="E537" s="19">
        <v>0</v>
      </c>
      <c r="F537" s="19">
        <v>0</v>
      </c>
      <c r="G537" s="19">
        <v>0</v>
      </c>
      <c r="H537" s="19">
        <v>0</v>
      </c>
      <c r="I537" s="19">
        <v>0</v>
      </c>
      <c r="J537" s="19">
        <v>0</v>
      </c>
      <c r="K537" s="19">
        <v>0</v>
      </c>
      <c r="L537" s="19">
        <v>0</v>
      </c>
      <c r="M537" s="19">
        <v>0</v>
      </c>
      <c r="N537" s="19">
        <v>0</v>
      </c>
      <c r="O537" s="19">
        <v>0</v>
      </c>
      <c r="P537" s="19">
        <v>0</v>
      </c>
      <c r="Q537" s="19">
        <v>0</v>
      </c>
      <c r="R537" s="19">
        <v>0</v>
      </c>
      <c r="S537" s="19">
        <v>0</v>
      </c>
    </row>
    <row r="538" spans="1:19" x14ac:dyDescent="0.25">
      <c r="A538" s="826" t="s">
        <v>71</v>
      </c>
      <c r="B538" s="826"/>
      <c r="C538" s="826"/>
      <c r="D538" s="826"/>
      <c r="E538" s="826"/>
      <c r="F538" s="826"/>
      <c r="G538" s="826"/>
      <c r="H538" s="826"/>
      <c r="I538" s="826"/>
      <c r="J538" s="826"/>
      <c r="K538" s="826"/>
      <c r="L538" s="826"/>
      <c r="M538" s="826"/>
      <c r="N538" s="826"/>
      <c r="O538" s="826"/>
      <c r="P538" s="826"/>
      <c r="Q538" s="826"/>
      <c r="R538" s="826"/>
      <c r="S538" s="826"/>
    </row>
    <row r="539" spans="1:19" s="3" customFormat="1" x14ac:dyDescent="0.25">
      <c r="A539" s="19">
        <v>0</v>
      </c>
      <c r="B539" s="19">
        <v>0</v>
      </c>
      <c r="C539" s="19">
        <v>0</v>
      </c>
      <c r="D539" s="19">
        <v>0</v>
      </c>
      <c r="E539" s="19">
        <v>0</v>
      </c>
      <c r="F539" s="19">
        <v>0</v>
      </c>
      <c r="G539" s="19">
        <v>0</v>
      </c>
      <c r="H539" s="19">
        <v>0</v>
      </c>
      <c r="I539" s="19">
        <v>0</v>
      </c>
      <c r="J539" s="19">
        <v>0</v>
      </c>
      <c r="K539" s="19">
        <v>0</v>
      </c>
      <c r="L539" s="19">
        <v>0</v>
      </c>
      <c r="M539" s="19">
        <v>0</v>
      </c>
      <c r="N539" s="19">
        <v>0</v>
      </c>
      <c r="O539" s="19">
        <v>0</v>
      </c>
      <c r="P539" s="19">
        <v>0</v>
      </c>
      <c r="Q539" s="19">
        <v>0</v>
      </c>
      <c r="R539" s="19">
        <v>0</v>
      </c>
      <c r="S539" s="19">
        <v>0</v>
      </c>
    </row>
    <row r="540" spans="1:19" x14ac:dyDescent="0.25">
      <c r="A540" s="826" t="s">
        <v>72</v>
      </c>
      <c r="B540" s="826"/>
      <c r="C540" s="826"/>
      <c r="D540" s="826"/>
      <c r="E540" s="826"/>
      <c r="F540" s="826"/>
      <c r="G540" s="826"/>
      <c r="H540" s="826"/>
      <c r="I540" s="826"/>
      <c r="J540" s="826"/>
      <c r="K540" s="826"/>
      <c r="L540" s="826"/>
      <c r="M540" s="826"/>
      <c r="N540" s="826"/>
      <c r="O540" s="826"/>
      <c r="P540" s="826"/>
      <c r="Q540" s="826"/>
      <c r="R540" s="826"/>
      <c r="S540" s="826"/>
    </row>
    <row r="541" spans="1:19" s="5" customFormat="1" ht="12.75" x14ac:dyDescent="0.2">
      <c r="A541" s="19">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row>
    <row r="542" spans="1:19" x14ac:dyDescent="0.25">
      <c r="A542" s="832" t="s">
        <v>73</v>
      </c>
      <c r="B542" s="832"/>
      <c r="C542" s="832"/>
      <c r="D542" s="832"/>
      <c r="E542" s="832"/>
      <c r="F542" s="832"/>
      <c r="G542" s="832"/>
      <c r="H542" s="832"/>
      <c r="I542" s="832"/>
      <c r="J542" s="832"/>
      <c r="K542" s="832"/>
      <c r="L542" s="832"/>
      <c r="M542" s="832"/>
      <c r="N542" s="832"/>
      <c r="O542" s="832"/>
      <c r="P542" s="832"/>
      <c r="Q542" s="832"/>
      <c r="R542" s="832"/>
      <c r="S542" s="832"/>
    </row>
    <row r="543" spans="1:19" s="5" customFormat="1" ht="12.75" x14ac:dyDescent="0.2">
      <c r="A543" s="19">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19">
        <v>0</v>
      </c>
    </row>
    <row r="544" spans="1:19" x14ac:dyDescent="0.25">
      <c r="A544" s="826" t="s">
        <v>74</v>
      </c>
      <c r="B544" s="826"/>
      <c r="C544" s="826"/>
      <c r="D544" s="826"/>
      <c r="E544" s="826"/>
      <c r="F544" s="826"/>
      <c r="G544" s="826"/>
      <c r="H544" s="826"/>
      <c r="I544" s="826"/>
      <c r="J544" s="826"/>
      <c r="K544" s="826"/>
      <c r="L544" s="826"/>
      <c r="M544" s="826"/>
      <c r="N544" s="826"/>
      <c r="O544" s="826"/>
      <c r="P544" s="826"/>
      <c r="Q544" s="826"/>
      <c r="R544" s="826"/>
      <c r="S544" s="826"/>
    </row>
    <row r="545" spans="1:19" s="5" customFormat="1" ht="12.75" x14ac:dyDescent="0.2">
      <c r="A545" s="19">
        <v>0</v>
      </c>
      <c r="B545" s="19">
        <v>0</v>
      </c>
      <c r="C545" s="19">
        <v>0</v>
      </c>
      <c r="D545" s="19">
        <v>0</v>
      </c>
      <c r="E545" s="19">
        <v>0</v>
      </c>
      <c r="F545" s="19">
        <v>0</v>
      </c>
      <c r="G545" s="19">
        <v>0</v>
      </c>
      <c r="H545" s="19">
        <v>0</v>
      </c>
      <c r="I545" s="19">
        <v>0</v>
      </c>
      <c r="J545" s="19">
        <v>0</v>
      </c>
      <c r="K545" s="19">
        <v>0</v>
      </c>
      <c r="L545" s="19">
        <v>0</v>
      </c>
      <c r="M545" s="19">
        <v>0</v>
      </c>
      <c r="N545" s="19">
        <v>0</v>
      </c>
      <c r="O545" s="19">
        <v>0</v>
      </c>
      <c r="P545" s="19">
        <v>0</v>
      </c>
      <c r="Q545" s="19">
        <v>0</v>
      </c>
      <c r="R545" s="19">
        <v>0</v>
      </c>
      <c r="S545" s="19">
        <v>0</v>
      </c>
    </row>
    <row r="546" spans="1:19" x14ac:dyDescent="0.25">
      <c r="A546" s="826" t="s">
        <v>75</v>
      </c>
      <c r="B546" s="826"/>
      <c r="C546" s="826"/>
      <c r="D546" s="826"/>
      <c r="E546" s="826"/>
      <c r="F546" s="826"/>
      <c r="G546" s="826"/>
      <c r="H546" s="826"/>
      <c r="I546" s="826"/>
      <c r="J546" s="826"/>
      <c r="K546" s="826"/>
      <c r="L546" s="826"/>
      <c r="M546" s="826"/>
      <c r="N546" s="826"/>
      <c r="O546" s="826"/>
      <c r="P546" s="826"/>
      <c r="Q546" s="826"/>
      <c r="R546" s="826"/>
      <c r="S546" s="826"/>
    </row>
    <row r="547" spans="1:19" s="5" customFormat="1" ht="12.75" x14ac:dyDescent="0.2">
      <c r="A547" s="19">
        <v>0</v>
      </c>
      <c r="B547" s="19">
        <v>0</v>
      </c>
      <c r="C547" s="19">
        <v>0</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row>
    <row r="548" spans="1:19" x14ac:dyDescent="0.25">
      <c r="A548" s="826" t="s">
        <v>76</v>
      </c>
      <c r="B548" s="826"/>
      <c r="C548" s="826"/>
      <c r="D548" s="826"/>
      <c r="E548" s="826"/>
      <c r="F548" s="826"/>
      <c r="G548" s="826"/>
      <c r="H548" s="826"/>
      <c r="I548" s="826"/>
      <c r="J548" s="826"/>
      <c r="K548" s="826"/>
      <c r="L548" s="826"/>
      <c r="M548" s="826"/>
      <c r="N548" s="826"/>
      <c r="O548" s="826"/>
      <c r="P548" s="826"/>
      <c r="Q548" s="826"/>
      <c r="R548" s="826"/>
      <c r="S548" s="826"/>
    </row>
    <row r="549" spans="1:19" s="5" customFormat="1" ht="12.75" x14ac:dyDescent="0.2">
      <c r="A549" s="19">
        <v>0</v>
      </c>
      <c r="B549" s="19">
        <v>0</v>
      </c>
      <c r="C549" s="19">
        <v>0</v>
      </c>
      <c r="D549" s="19">
        <v>0</v>
      </c>
      <c r="E549" s="19">
        <v>0</v>
      </c>
      <c r="F549" s="19">
        <v>0</v>
      </c>
      <c r="G549" s="19">
        <v>0</v>
      </c>
      <c r="H549" s="19">
        <v>0</v>
      </c>
      <c r="I549" s="19">
        <v>0</v>
      </c>
      <c r="J549" s="19">
        <v>0</v>
      </c>
      <c r="K549" s="19">
        <v>0</v>
      </c>
      <c r="L549" s="19">
        <v>0</v>
      </c>
      <c r="M549" s="19">
        <v>0</v>
      </c>
      <c r="N549" s="19">
        <v>0</v>
      </c>
      <c r="O549" s="19">
        <v>0</v>
      </c>
      <c r="P549" s="19">
        <v>0</v>
      </c>
      <c r="Q549" s="19">
        <v>0</v>
      </c>
      <c r="R549" s="19">
        <v>0</v>
      </c>
      <c r="S549" s="19">
        <v>0</v>
      </c>
    </row>
    <row r="550" spans="1:19" x14ac:dyDescent="0.25">
      <c r="A550" s="826" t="s">
        <v>77</v>
      </c>
      <c r="B550" s="826"/>
      <c r="C550" s="826"/>
      <c r="D550" s="826"/>
      <c r="E550" s="826"/>
      <c r="F550" s="826"/>
      <c r="G550" s="826"/>
      <c r="H550" s="826"/>
      <c r="I550" s="826"/>
      <c r="J550" s="826"/>
      <c r="K550" s="826"/>
      <c r="L550" s="826"/>
      <c r="M550" s="826"/>
      <c r="N550" s="826"/>
      <c r="O550" s="826"/>
      <c r="P550" s="826"/>
      <c r="Q550" s="826"/>
      <c r="R550" s="826"/>
      <c r="S550" s="826"/>
    </row>
    <row r="551" spans="1:19" s="5" customFormat="1" ht="12.75" x14ac:dyDescent="0.2">
      <c r="A551" s="19">
        <v>0</v>
      </c>
      <c r="B551" s="19">
        <v>0</v>
      </c>
      <c r="C551" s="19">
        <v>0</v>
      </c>
      <c r="D551" s="19">
        <v>0</v>
      </c>
      <c r="E551" s="19">
        <v>0</v>
      </c>
      <c r="F551" s="19">
        <v>0</v>
      </c>
      <c r="G551" s="19">
        <v>0</v>
      </c>
      <c r="H551" s="19">
        <v>0</v>
      </c>
      <c r="I551" s="19">
        <v>0</v>
      </c>
      <c r="J551" s="19">
        <v>0</v>
      </c>
      <c r="K551" s="19">
        <v>0</v>
      </c>
      <c r="L551" s="19">
        <v>0</v>
      </c>
      <c r="M551" s="19">
        <v>0</v>
      </c>
      <c r="N551" s="19">
        <v>0</v>
      </c>
      <c r="O551" s="19">
        <v>0</v>
      </c>
      <c r="P551" s="19">
        <v>0</v>
      </c>
      <c r="Q551" s="19">
        <v>0</v>
      </c>
      <c r="R551" s="19">
        <v>0</v>
      </c>
      <c r="S551" s="19">
        <v>0</v>
      </c>
    </row>
    <row r="552" spans="1:19" x14ac:dyDescent="0.25">
      <c r="A552" s="826" t="s">
        <v>78</v>
      </c>
      <c r="B552" s="826"/>
      <c r="C552" s="826"/>
      <c r="D552" s="826"/>
      <c r="E552" s="826"/>
      <c r="F552" s="826"/>
      <c r="G552" s="826"/>
      <c r="H552" s="826"/>
      <c r="I552" s="826"/>
      <c r="J552" s="826"/>
      <c r="K552" s="826"/>
      <c r="L552" s="826"/>
      <c r="M552" s="826"/>
      <c r="N552" s="826"/>
      <c r="O552" s="826"/>
      <c r="P552" s="826"/>
      <c r="Q552" s="826"/>
      <c r="R552" s="826"/>
      <c r="S552" s="826"/>
    </row>
    <row r="553" spans="1:19" s="5" customFormat="1" ht="12.75" x14ac:dyDescent="0.2">
      <c r="A553" s="19">
        <v>0</v>
      </c>
      <c r="B553" s="19">
        <v>0</v>
      </c>
      <c r="C553" s="19">
        <v>0</v>
      </c>
      <c r="D553" s="19">
        <v>0</v>
      </c>
      <c r="E553" s="19">
        <v>0</v>
      </c>
      <c r="F553" s="19">
        <v>0</v>
      </c>
      <c r="G553" s="19">
        <v>0</v>
      </c>
      <c r="H553" s="19">
        <v>0</v>
      </c>
      <c r="I553" s="19">
        <v>0</v>
      </c>
      <c r="J553" s="19">
        <v>0</v>
      </c>
      <c r="K553" s="19">
        <v>0</v>
      </c>
      <c r="L553" s="19">
        <v>0</v>
      </c>
      <c r="M553" s="19">
        <v>0</v>
      </c>
      <c r="N553" s="19">
        <v>0</v>
      </c>
      <c r="O553" s="19">
        <v>0</v>
      </c>
      <c r="P553" s="19">
        <v>0</v>
      </c>
      <c r="Q553" s="19">
        <v>0</v>
      </c>
      <c r="R553" s="19">
        <v>0</v>
      </c>
      <c r="S553" s="19">
        <v>0</v>
      </c>
    </row>
    <row r="554" spans="1:19" x14ac:dyDescent="0.25">
      <c r="A554" s="826" t="s">
        <v>79</v>
      </c>
      <c r="B554" s="826"/>
      <c r="C554" s="826"/>
      <c r="D554" s="826"/>
      <c r="E554" s="826"/>
      <c r="F554" s="826"/>
      <c r="G554" s="826"/>
      <c r="H554" s="826"/>
      <c r="I554" s="826"/>
      <c r="J554" s="826"/>
      <c r="K554" s="826"/>
      <c r="L554" s="826"/>
      <c r="M554" s="826"/>
      <c r="N554" s="826"/>
      <c r="O554" s="826"/>
      <c r="P554" s="826"/>
      <c r="Q554" s="826"/>
      <c r="R554" s="826"/>
      <c r="S554" s="826"/>
    </row>
    <row r="555" spans="1:19" s="5" customFormat="1" ht="12.75" x14ac:dyDescent="0.2">
      <c r="A555" s="19">
        <v>0</v>
      </c>
      <c r="B555" s="19">
        <v>0</v>
      </c>
      <c r="C555" s="19">
        <v>0</v>
      </c>
      <c r="D555" s="19">
        <v>0</v>
      </c>
      <c r="E555" s="19">
        <v>0</v>
      </c>
      <c r="F555" s="19">
        <v>0</v>
      </c>
      <c r="G555" s="19">
        <v>0</v>
      </c>
      <c r="H555" s="19">
        <v>0</v>
      </c>
      <c r="I555" s="19">
        <v>0</v>
      </c>
      <c r="J555" s="19">
        <v>0</v>
      </c>
      <c r="K555" s="19">
        <v>0</v>
      </c>
      <c r="L555" s="19">
        <v>0</v>
      </c>
      <c r="M555" s="19">
        <v>0</v>
      </c>
      <c r="N555" s="19">
        <v>0</v>
      </c>
      <c r="O555" s="19">
        <v>0</v>
      </c>
      <c r="P555" s="19">
        <v>0</v>
      </c>
      <c r="Q555" s="19">
        <v>0</v>
      </c>
      <c r="R555" s="19">
        <v>0</v>
      </c>
      <c r="S555" s="19">
        <v>0</v>
      </c>
    </row>
    <row r="556" spans="1:19" x14ac:dyDescent="0.25">
      <c r="A556" s="826" t="s">
        <v>80</v>
      </c>
      <c r="B556" s="826"/>
      <c r="C556" s="826"/>
      <c r="D556" s="826"/>
      <c r="E556" s="826"/>
      <c r="F556" s="826"/>
      <c r="G556" s="826"/>
      <c r="H556" s="826"/>
      <c r="I556" s="826"/>
      <c r="J556" s="826"/>
      <c r="K556" s="826"/>
      <c r="L556" s="826"/>
      <c r="M556" s="826"/>
      <c r="N556" s="826"/>
      <c r="O556" s="826"/>
      <c r="P556" s="826"/>
      <c r="Q556" s="826"/>
      <c r="R556" s="826"/>
      <c r="S556" s="826"/>
    </row>
    <row r="557" spans="1:19" s="5" customFormat="1" ht="12.75" x14ac:dyDescent="0.2">
      <c r="A557" s="19">
        <v>0</v>
      </c>
      <c r="B557" s="19">
        <v>0</v>
      </c>
      <c r="C557" s="19">
        <v>0</v>
      </c>
      <c r="D557" s="19">
        <v>0</v>
      </c>
      <c r="E557" s="19">
        <v>0</v>
      </c>
      <c r="F557" s="19">
        <v>0</v>
      </c>
      <c r="G557" s="19">
        <v>0</v>
      </c>
      <c r="H557" s="19">
        <v>0</v>
      </c>
      <c r="I557" s="19">
        <v>0</v>
      </c>
      <c r="J557" s="19">
        <v>0</v>
      </c>
      <c r="K557" s="19">
        <v>0</v>
      </c>
      <c r="L557" s="19">
        <v>0</v>
      </c>
      <c r="M557" s="19">
        <v>0</v>
      </c>
      <c r="N557" s="19">
        <v>0</v>
      </c>
      <c r="O557" s="19">
        <v>0</v>
      </c>
      <c r="P557" s="19">
        <v>0</v>
      </c>
      <c r="Q557" s="19">
        <v>0</v>
      </c>
      <c r="R557" s="19">
        <v>0</v>
      </c>
      <c r="S557" s="19">
        <v>0</v>
      </c>
    </row>
    <row r="558" spans="1:19" x14ac:dyDescent="0.25">
      <c r="A558" s="1072" t="s">
        <v>181</v>
      </c>
      <c r="B558" s="1072"/>
      <c r="C558" s="1072"/>
      <c r="D558" s="1072"/>
      <c r="E558" s="1072"/>
      <c r="F558" s="1072"/>
      <c r="G558" s="1072"/>
      <c r="H558" s="1072"/>
      <c r="I558" s="1072"/>
      <c r="J558" s="1072"/>
      <c r="K558" s="1072"/>
      <c r="L558" s="1072"/>
      <c r="M558" s="1072"/>
      <c r="N558" s="1072"/>
      <c r="O558" s="1072"/>
      <c r="P558" s="1072"/>
      <c r="Q558" s="1072"/>
      <c r="R558" s="1072"/>
      <c r="S558" s="1072"/>
    </row>
    <row r="559" spans="1:19" s="190" customFormat="1" x14ac:dyDescent="0.25">
      <c r="A559" s="229">
        <f>SUM(A557,A555,A553,A551,A549,A547,A545,A543,A541,A539,A537,A535)</f>
        <v>0</v>
      </c>
      <c r="B559" s="436">
        <f t="shared" ref="B559:S559" si="16">SUM(B557,B555,B553,B551,B549,B547,B545,B543,B541,B539,B537,B535)</f>
        <v>0</v>
      </c>
      <c r="C559" s="436">
        <f t="shared" si="16"/>
        <v>0</v>
      </c>
      <c r="D559" s="436">
        <f t="shared" si="16"/>
        <v>0</v>
      </c>
      <c r="E559" s="436">
        <f t="shared" si="16"/>
        <v>0</v>
      </c>
      <c r="F559" s="436">
        <f t="shared" si="16"/>
        <v>0</v>
      </c>
      <c r="G559" s="436">
        <f t="shared" si="16"/>
        <v>0</v>
      </c>
      <c r="H559" s="436">
        <f t="shared" si="16"/>
        <v>0</v>
      </c>
      <c r="I559" s="436">
        <f t="shared" si="16"/>
        <v>0</v>
      </c>
      <c r="J559" s="436">
        <f t="shared" si="16"/>
        <v>0</v>
      </c>
      <c r="K559" s="436">
        <f t="shared" si="16"/>
        <v>0</v>
      </c>
      <c r="L559" s="436">
        <f t="shared" si="16"/>
        <v>0</v>
      </c>
      <c r="M559" s="436">
        <f t="shared" si="16"/>
        <v>0</v>
      </c>
      <c r="N559" s="436">
        <f t="shared" si="16"/>
        <v>0</v>
      </c>
      <c r="O559" s="436">
        <f t="shared" si="16"/>
        <v>0</v>
      </c>
      <c r="P559" s="436">
        <f t="shared" si="16"/>
        <v>0</v>
      </c>
      <c r="Q559" s="436">
        <f t="shared" si="16"/>
        <v>0</v>
      </c>
      <c r="R559" s="436">
        <f t="shared" si="16"/>
        <v>0</v>
      </c>
      <c r="S559" s="436">
        <f t="shared" si="16"/>
        <v>0</v>
      </c>
    </row>
    <row r="560" spans="1:19" x14ac:dyDescent="0.25">
      <c r="A560" s="1072"/>
      <c r="B560" s="1072"/>
      <c r="C560" s="1072"/>
      <c r="D560" s="1072"/>
      <c r="E560" s="1072"/>
      <c r="F560" s="1072"/>
      <c r="G560" s="1072"/>
      <c r="H560" s="1072"/>
      <c r="I560" s="1072"/>
      <c r="J560" s="1072"/>
      <c r="K560" s="1072"/>
      <c r="L560" s="1072"/>
      <c r="M560" s="1072"/>
      <c r="N560" s="1072"/>
      <c r="O560" s="1072"/>
      <c r="P560" s="1072"/>
      <c r="Q560" s="1072"/>
      <c r="R560" s="1072"/>
      <c r="S560" s="1072"/>
    </row>
    <row r="561" spans="1:19" s="30" customFormat="1" ht="21.75" customHeight="1" x14ac:dyDescent="0.25">
      <c r="A561" s="854" t="s">
        <v>3015</v>
      </c>
      <c r="B561" s="855"/>
      <c r="C561" s="855"/>
      <c r="D561" s="855"/>
      <c r="E561" s="855"/>
      <c r="F561" s="855"/>
      <c r="G561" s="855"/>
      <c r="H561" s="855"/>
      <c r="I561" s="855"/>
      <c r="J561" s="855"/>
      <c r="K561" s="855"/>
      <c r="L561" s="855"/>
      <c r="M561" s="855"/>
      <c r="N561" s="855"/>
      <c r="O561" s="855"/>
      <c r="P561" s="855"/>
      <c r="Q561" s="855"/>
      <c r="R561" s="855"/>
      <c r="S561" s="856"/>
    </row>
    <row r="562" spans="1:19" x14ac:dyDescent="0.25">
      <c r="A562" s="928" t="s">
        <v>173</v>
      </c>
      <c r="B562" s="929"/>
      <c r="C562" s="929"/>
      <c r="D562" s="929"/>
      <c r="E562" s="929"/>
      <c r="F562" s="929"/>
      <c r="G562" s="929"/>
      <c r="H562" s="929"/>
      <c r="I562" s="929"/>
      <c r="J562" s="929"/>
      <c r="K562" s="929"/>
      <c r="L562" s="929"/>
      <c r="M562" s="929"/>
      <c r="N562" s="929"/>
      <c r="O562" s="929"/>
      <c r="P562" s="929"/>
      <c r="Q562" s="929"/>
      <c r="R562" s="929"/>
      <c r="S562" s="930"/>
    </row>
    <row r="563" spans="1:19" x14ac:dyDescent="0.25">
      <c r="A563" s="833" t="s">
        <v>2537</v>
      </c>
      <c r="B563" s="834"/>
      <c r="C563" s="834"/>
      <c r="D563" s="834"/>
      <c r="E563" s="834"/>
      <c r="F563" s="834"/>
      <c r="G563" s="834"/>
      <c r="H563" s="834"/>
      <c r="I563" s="834"/>
      <c r="J563" s="834"/>
      <c r="K563" s="834"/>
      <c r="L563" s="834"/>
      <c r="M563" s="834"/>
      <c r="N563" s="834"/>
      <c r="O563" s="834"/>
      <c r="P563" s="834"/>
      <c r="Q563" s="834"/>
      <c r="R563" s="834"/>
      <c r="S563" s="835"/>
    </row>
    <row r="564" spans="1:19" x14ac:dyDescent="0.25">
      <c r="A564" s="833" t="s">
        <v>315</v>
      </c>
      <c r="B564" s="834"/>
      <c r="C564" s="834"/>
      <c r="D564" s="834"/>
      <c r="E564" s="834"/>
      <c r="F564" s="834"/>
      <c r="G564" s="834"/>
      <c r="H564" s="834"/>
      <c r="I564" s="834"/>
      <c r="J564" s="834"/>
      <c r="K564" s="834"/>
      <c r="L564" s="834"/>
      <c r="M564" s="834"/>
      <c r="N564" s="834"/>
      <c r="O564" s="834"/>
      <c r="P564" s="834"/>
      <c r="Q564" s="834"/>
      <c r="R564" s="834"/>
      <c r="S564" s="835"/>
    </row>
    <row r="565" spans="1:19" x14ac:dyDescent="0.25">
      <c r="A565" s="833" t="s">
        <v>2538</v>
      </c>
      <c r="B565" s="834"/>
      <c r="C565" s="834"/>
      <c r="D565" s="834"/>
      <c r="E565" s="834"/>
      <c r="F565" s="834"/>
      <c r="G565" s="834"/>
      <c r="H565" s="834"/>
      <c r="I565" s="834"/>
      <c r="J565" s="834"/>
      <c r="K565" s="834"/>
      <c r="L565" s="834"/>
      <c r="M565" s="834"/>
      <c r="N565" s="834"/>
      <c r="O565" s="834"/>
      <c r="P565" s="834"/>
      <c r="Q565" s="834"/>
      <c r="R565" s="834"/>
      <c r="S565" s="835"/>
    </row>
    <row r="566" spans="1:19" x14ac:dyDescent="0.25">
      <c r="A566" s="833" t="s">
        <v>2539</v>
      </c>
      <c r="B566" s="834"/>
      <c r="C566" s="834"/>
      <c r="D566" s="834"/>
      <c r="E566" s="834"/>
      <c r="F566" s="834"/>
      <c r="G566" s="834"/>
      <c r="H566" s="834"/>
      <c r="I566" s="834"/>
      <c r="J566" s="834"/>
      <c r="K566" s="834"/>
      <c r="L566" s="834"/>
      <c r="M566" s="834"/>
      <c r="N566" s="834"/>
      <c r="O566" s="834"/>
      <c r="P566" s="834"/>
      <c r="Q566" s="834"/>
      <c r="R566" s="834"/>
      <c r="S566" s="835"/>
    </row>
    <row r="567" spans="1:19" x14ac:dyDescent="0.25">
      <c r="A567" s="833" t="s">
        <v>2540</v>
      </c>
      <c r="B567" s="834"/>
      <c r="C567" s="834"/>
      <c r="D567" s="834"/>
      <c r="E567" s="834"/>
      <c r="F567" s="834"/>
      <c r="G567" s="834"/>
      <c r="H567" s="834"/>
      <c r="I567" s="834"/>
      <c r="J567" s="834"/>
      <c r="K567" s="834"/>
      <c r="L567" s="834"/>
      <c r="M567" s="834"/>
      <c r="N567" s="834"/>
      <c r="O567" s="834"/>
      <c r="P567" s="834"/>
      <c r="Q567" s="834"/>
      <c r="R567" s="834"/>
      <c r="S567" s="835"/>
    </row>
    <row r="568" spans="1:19" x14ac:dyDescent="0.25">
      <c r="A568" s="833" t="s">
        <v>2541</v>
      </c>
      <c r="B568" s="834"/>
      <c r="C568" s="834"/>
      <c r="D568" s="834"/>
      <c r="E568" s="834"/>
      <c r="F568" s="834"/>
      <c r="G568" s="834"/>
      <c r="H568" s="834"/>
      <c r="I568" s="834"/>
      <c r="J568" s="834"/>
      <c r="K568" s="834"/>
      <c r="L568" s="834"/>
      <c r="M568" s="834"/>
      <c r="N568" s="834"/>
      <c r="O568" s="834"/>
      <c r="P568" s="834"/>
      <c r="Q568" s="834"/>
      <c r="R568" s="834"/>
      <c r="S568" s="835"/>
    </row>
    <row r="569" spans="1:19" x14ac:dyDescent="0.25">
      <c r="A569" s="833" t="s">
        <v>200</v>
      </c>
      <c r="B569" s="834"/>
      <c r="C569" s="834"/>
      <c r="D569" s="834"/>
      <c r="E569" s="834"/>
      <c r="F569" s="834"/>
      <c r="G569" s="834"/>
      <c r="H569" s="834"/>
      <c r="I569" s="834"/>
      <c r="J569" s="834"/>
      <c r="K569" s="834"/>
      <c r="L569" s="834"/>
      <c r="M569" s="834"/>
      <c r="N569" s="834"/>
      <c r="O569" s="834"/>
      <c r="P569" s="834"/>
      <c r="Q569" s="834"/>
      <c r="R569" s="834"/>
      <c r="S569" s="835"/>
    </row>
    <row r="570" spans="1:19" x14ac:dyDescent="0.25">
      <c r="A570" s="836" t="s">
        <v>2542</v>
      </c>
      <c r="B570" s="837"/>
      <c r="C570" s="837"/>
      <c r="D570" s="837"/>
      <c r="E570" s="837"/>
      <c r="F570" s="837"/>
      <c r="G570" s="837"/>
      <c r="H570" s="837"/>
      <c r="I570" s="837"/>
      <c r="J570" s="837"/>
      <c r="K570" s="837"/>
      <c r="L570" s="837"/>
      <c r="M570" s="837"/>
      <c r="N570" s="837"/>
      <c r="O570" s="837"/>
      <c r="P570" s="837"/>
      <c r="Q570" s="837"/>
      <c r="R570" s="837"/>
      <c r="S570" s="838"/>
    </row>
    <row r="571" spans="1:19" ht="31.5" customHeight="1" x14ac:dyDescent="0.25">
      <c r="A571" s="831" t="s">
        <v>41</v>
      </c>
      <c r="B571" s="831"/>
      <c r="C571" s="831"/>
      <c r="D571" s="831" t="s">
        <v>42</v>
      </c>
      <c r="E571" s="831"/>
      <c r="F571" s="831" t="s">
        <v>43</v>
      </c>
      <c r="G571" s="831"/>
      <c r="H571" s="831"/>
      <c r="I571" s="831" t="s">
        <v>44</v>
      </c>
      <c r="J571" s="831"/>
      <c r="K571" s="827" t="s">
        <v>45</v>
      </c>
      <c r="L571" s="839"/>
      <c r="M571" s="839"/>
      <c r="N571" s="840"/>
      <c r="O571" s="841" t="s">
        <v>46</v>
      </c>
      <c r="P571" s="841"/>
      <c r="Q571" s="842"/>
      <c r="R571" s="831" t="s">
        <v>47</v>
      </c>
      <c r="S571" s="831"/>
    </row>
    <row r="572" spans="1:19" ht="25.5" customHeight="1" x14ac:dyDescent="0.25">
      <c r="A572" s="830" t="s">
        <v>48</v>
      </c>
      <c r="B572" s="830" t="s">
        <v>49</v>
      </c>
      <c r="C572" s="852" t="s">
        <v>50</v>
      </c>
      <c r="D572" s="830" t="s">
        <v>51</v>
      </c>
      <c r="E572" s="830" t="s">
        <v>52</v>
      </c>
      <c r="F572" s="827" t="s">
        <v>53</v>
      </c>
      <c r="G572" s="828"/>
      <c r="H572" s="829"/>
      <c r="I572" s="830" t="s">
        <v>54</v>
      </c>
      <c r="J572" s="830" t="s">
        <v>55</v>
      </c>
      <c r="K572" s="827" t="s">
        <v>56</v>
      </c>
      <c r="L572" s="829"/>
      <c r="M572" s="827" t="s">
        <v>57</v>
      </c>
      <c r="N572" s="829"/>
      <c r="O572" s="830" t="s">
        <v>58</v>
      </c>
      <c r="P572" s="830" t="s">
        <v>59</v>
      </c>
      <c r="Q572" s="830" t="s">
        <v>60</v>
      </c>
      <c r="R572" s="830" t="s">
        <v>61</v>
      </c>
      <c r="S572" s="830" t="s">
        <v>62</v>
      </c>
    </row>
    <row r="573" spans="1:19" ht="62.25" customHeight="1" x14ac:dyDescent="0.25">
      <c r="A573" s="831"/>
      <c r="B573" s="831"/>
      <c r="C573" s="853"/>
      <c r="D573" s="831"/>
      <c r="E573" s="831"/>
      <c r="F573" s="218" t="s">
        <v>63</v>
      </c>
      <c r="G573" s="218" t="s">
        <v>64</v>
      </c>
      <c r="H573" s="218" t="s">
        <v>65</v>
      </c>
      <c r="I573" s="831"/>
      <c r="J573" s="831"/>
      <c r="K573" s="223" t="s">
        <v>66</v>
      </c>
      <c r="L573" s="223" t="s">
        <v>67</v>
      </c>
      <c r="M573" s="223" t="s">
        <v>68</v>
      </c>
      <c r="N573" s="223" t="s">
        <v>67</v>
      </c>
      <c r="O573" s="831"/>
      <c r="P573" s="831"/>
      <c r="Q573" s="831"/>
      <c r="R573" s="831"/>
      <c r="S573" s="831"/>
    </row>
    <row r="574" spans="1:19" x14ac:dyDescent="0.25">
      <c r="A574" s="826" t="s">
        <v>69</v>
      </c>
      <c r="B574" s="826"/>
      <c r="C574" s="826"/>
      <c r="D574" s="826"/>
      <c r="E574" s="826"/>
      <c r="F574" s="826"/>
      <c r="G574" s="826"/>
      <c r="H574" s="826"/>
      <c r="I574" s="826"/>
      <c r="J574" s="826"/>
      <c r="K574" s="826"/>
      <c r="L574" s="826"/>
      <c r="M574" s="826"/>
      <c r="N574" s="826"/>
      <c r="O574" s="826"/>
      <c r="P574" s="826"/>
      <c r="Q574" s="826"/>
      <c r="R574" s="826"/>
      <c r="S574" s="826"/>
    </row>
    <row r="575" spans="1:19" x14ac:dyDescent="0.25">
      <c r="A575" s="19">
        <v>0</v>
      </c>
      <c r="B575" s="19">
        <v>0</v>
      </c>
      <c r="C575" s="19">
        <v>0</v>
      </c>
      <c r="D575" s="19">
        <v>0</v>
      </c>
      <c r="E575" s="19">
        <v>0</v>
      </c>
      <c r="F575" s="19">
        <v>0</v>
      </c>
      <c r="G575" s="19">
        <v>0</v>
      </c>
      <c r="H575" s="19">
        <v>0</v>
      </c>
      <c r="I575" s="19">
        <v>0</v>
      </c>
      <c r="J575" s="19">
        <v>0</v>
      </c>
      <c r="K575" s="19">
        <v>0</v>
      </c>
      <c r="L575" s="19">
        <v>0</v>
      </c>
      <c r="M575" s="19">
        <v>0</v>
      </c>
      <c r="N575" s="19">
        <v>0</v>
      </c>
      <c r="O575" s="19">
        <v>0</v>
      </c>
      <c r="P575" s="19">
        <v>0</v>
      </c>
      <c r="Q575" s="19">
        <v>0</v>
      </c>
      <c r="R575" s="19">
        <v>0</v>
      </c>
      <c r="S575" s="19">
        <v>0</v>
      </c>
    </row>
    <row r="576" spans="1:19" x14ac:dyDescent="0.25">
      <c r="A576" s="826" t="s">
        <v>70</v>
      </c>
      <c r="B576" s="826"/>
      <c r="C576" s="826"/>
      <c r="D576" s="826"/>
      <c r="E576" s="826"/>
      <c r="F576" s="826"/>
      <c r="G576" s="826"/>
      <c r="H576" s="826"/>
      <c r="I576" s="826"/>
      <c r="J576" s="826"/>
      <c r="K576" s="826"/>
      <c r="L576" s="826"/>
      <c r="M576" s="826"/>
      <c r="N576" s="826"/>
      <c r="O576" s="826"/>
      <c r="P576" s="826"/>
      <c r="Q576" s="826"/>
      <c r="R576" s="826"/>
      <c r="S576" s="826"/>
    </row>
    <row r="577" spans="1:19" s="3" customFormat="1" x14ac:dyDescent="0.25">
      <c r="A577" s="19">
        <v>0</v>
      </c>
      <c r="B577" s="19">
        <v>0</v>
      </c>
      <c r="C577" s="19">
        <v>0</v>
      </c>
      <c r="D577" s="19">
        <v>0</v>
      </c>
      <c r="E577" s="19">
        <v>0</v>
      </c>
      <c r="F577" s="19">
        <v>0</v>
      </c>
      <c r="G577" s="19">
        <v>0</v>
      </c>
      <c r="H577" s="19">
        <v>0</v>
      </c>
      <c r="I577" s="19">
        <v>0</v>
      </c>
      <c r="J577" s="19">
        <v>0</v>
      </c>
      <c r="K577" s="19">
        <v>0</v>
      </c>
      <c r="L577" s="19">
        <v>0</v>
      </c>
      <c r="M577" s="19">
        <v>0</v>
      </c>
      <c r="N577" s="19">
        <v>0</v>
      </c>
      <c r="O577" s="19">
        <v>0</v>
      </c>
      <c r="P577" s="19">
        <v>0</v>
      </c>
      <c r="Q577" s="19">
        <v>0</v>
      </c>
      <c r="R577" s="19">
        <v>0</v>
      </c>
      <c r="S577" s="19">
        <v>0</v>
      </c>
    </row>
    <row r="578" spans="1:19" x14ac:dyDescent="0.25">
      <c r="A578" s="826" t="s">
        <v>71</v>
      </c>
      <c r="B578" s="826"/>
      <c r="C578" s="826"/>
      <c r="D578" s="826"/>
      <c r="E578" s="826"/>
      <c r="F578" s="826"/>
      <c r="G578" s="826"/>
      <c r="H578" s="826"/>
      <c r="I578" s="826"/>
      <c r="J578" s="826"/>
      <c r="K578" s="826"/>
      <c r="L578" s="826"/>
      <c r="M578" s="826"/>
      <c r="N578" s="826"/>
      <c r="O578" s="826"/>
      <c r="P578" s="826"/>
      <c r="Q578" s="826"/>
      <c r="R578" s="826"/>
      <c r="S578" s="826"/>
    </row>
    <row r="579" spans="1:19" s="3" customFormat="1" x14ac:dyDescent="0.25">
      <c r="A579" s="19">
        <v>0</v>
      </c>
      <c r="B579" s="19">
        <v>0</v>
      </c>
      <c r="C579" s="19">
        <v>0</v>
      </c>
      <c r="D579" s="19">
        <v>0</v>
      </c>
      <c r="E579" s="19">
        <v>0</v>
      </c>
      <c r="F579" s="19">
        <v>0</v>
      </c>
      <c r="G579" s="19">
        <v>0</v>
      </c>
      <c r="H579" s="19">
        <v>0</v>
      </c>
      <c r="I579" s="19">
        <v>0</v>
      </c>
      <c r="J579" s="19">
        <v>0</v>
      </c>
      <c r="K579" s="19">
        <v>0</v>
      </c>
      <c r="L579" s="19">
        <v>0</v>
      </c>
      <c r="M579" s="19">
        <v>0</v>
      </c>
      <c r="N579" s="19">
        <v>0</v>
      </c>
      <c r="O579" s="19">
        <v>0</v>
      </c>
      <c r="P579" s="19">
        <v>0</v>
      </c>
      <c r="Q579" s="19">
        <v>0</v>
      </c>
      <c r="R579" s="19">
        <v>0</v>
      </c>
      <c r="S579" s="19">
        <v>0</v>
      </c>
    </row>
    <row r="580" spans="1:19" x14ac:dyDescent="0.25">
      <c r="A580" s="826" t="s">
        <v>72</v>
      </c>
      <c r="B580" s="826"/>
      <c r="C580" s="826"/>
      <c r="D580" s="826"/>
      <c r="E580" s="826"/>
      <c r="F580" s="826"/>
      <c r="G580" s="826"/>
      <c r="H580" s="826"/>
      <c r="I580" s="826"/>
      <c r="J580" s="826"/>
      <c r="K580" s="826"/>
      <c r="L580" s="826"/>
      <c r="M580" s="826"/>
      <c r="N580" s="826"/>
      <c r="O580" s="826"/>
      <c r="P580" s="826"/>
      <c r="Q580" s="826"/>
      <c r="R580" s="826"/>
      <c r="S580" s="826"/>
    </row>
    <row r="581" spans="1:19" s="5" customFormat="1" ht="12.75" x14ac:dyDescent="0.2">
      <c r="A581" s="19">
        <v>0</v>
      </c>
      <c r="B581" s="19">
        <v>0</v>
      </c>
      <c r="C581" s="19">
        <v>0</v>
      </c>
      <c r="D581" s="19">
        <v>0</v>
      </c>
      <c r="E581" s="19">
        <v>0</v>
      </c>
      <c r="F581" s="19">
        <v>0</v>
      </c>
      <c r="G581" s="19">
        <v>0</v>
      </c>
      <c r="H581" s="19">
        <v>0</v>
      </c>
      <c r="I581" s="19">
        <v>0</v>
      </c>
      <c r="J581" s="19">
        <v>0</v>
      </c>
      <c r="K581" s="19">
        <v>0</v>
      </c>
      <c r="L581" s="19">
        <v>0</v>
      </c>
      <c r="M581" s="19">
        <v>0</v>
      </c>
      <c r="N581" s="19">
        <v>0</v>
      </c>
      <c r="O581" s="19">
        <v>0</v>
      </c>
      <c r="P581" s="19">
        <v>0</v>
      </c>
      <c r="Q581" s="19">
        <v>0</v>
      </c>
      <c r="R581" s="19">
        <v>0</v>
      </c>
      <c r="S581" s="19">
        <v>0</v>
      </c>
    </row>
    <row r="582" spans="1:19" x14ac:dyDescent="0.25">
      <c r="A582" s="832" t="s">
        <v>73</v>
      </c>
      <c r="B582" s="832"/>
      <c r="C582" s="832"/>
      <c r="D582" s="832"/>
      <c r="E582" s="832"/>
      <c r="F582" s="832"/>
      <c r="G582" s="832"/>
      <c r="H582" s="832"/>
      <c r="I582" s="832"/>
      <c r="J582" s="832"/>
      <c r="K582" s="832"/>
      <c r="L582" s="832"/>
      <c r="M582" s="832"/>
      <c r="N582" s="832"/>
      <c r="O582" s="832"/>
      <c r="P582" s="832"/>
      <c r="Q582" s="832"/>
      <c r="R582" s="832"/>
      <c r="S582" s="832"/>
    </row>
    <row r="583" spans="1:19" s="5" customFormat="1" ht="12.75" x14ac:dyDescent="0.2">
      <c r="A583" s="19">
        <v>0</v>
      </c>
      <c r="B583" s="19">
        <v>0</v>
      </c>
      <c r="C583" s="19">
        <v>0</v>
      </c>
      <c r="D583" s="19">
        <v>0</v>
      </c>
      <c r="E583" s="19">
        <v>0</v>
      </c>
      <c r="F583" s="19">
        <v>0</v>
      </c>
      <c r="G583" s="19">
        <v>0</v>
      </c>
      <c r="H583" s="19">
        <v>0</v>
      </c>
      <c r="I583" s="19">
        <v>0</v>
      </c>
      <c r="J583" s="19">
        <v>0</v>
      </c>
      <c r="K583" s="19">
        <v>0</v>
      </c>
      <c r="L583" s="19">
        <v>0</v>
      </c>
      <c r="M583" s="19">
        <v>0</v>
      </c>
      <c r="N583" s="19">
        <v>0</v>
      </c>
      <c r="O583" s="19">
        <v>0</v>
      </c>
      <c r="P583" s="19">
        <v>0</v>
      </c>
      <c r="Q583" s="19">
        <v>0</v>
      </c>
      <c r="R583" s="19">
        <v>0</v>
      </c>
      <c r="S583" s="19">
        <v>0</v>
      </c>
    </row>
    <row r="584" spans="1:19" x14ac:dyDescent="0.25">
      <c r="A584" s="826" t="s">
        <v>74</v>
      </c>
      <c r="B584" s="826"/>
      <c r="C584" s="826"/>
      <c r="D584" s="826"/>
      <c r="E584" s="826"/>
      <c r="F584" s="826"/>
      <c r="G584" s="826"/>
      <c r="H584" s="826"/>
      <c r="I584" s="826"/>
      <c r="J584" s="826"/>
      <c r="K584" s="826"/>
      <c r="L584" s="826"/>
      <c r="M584" s="826"/>
      <c r="N584" s="826"/>
      <c r="O584" s="826"/>
      <c r="P584" s="826"/>
      <c r="Q584" s="826"/>
      <c r="R584" s="826"/>
      <c r="S584" s="826"/>
    </row>
    <row r="585" spans="1:19" s="5" customFormat="1" ht="12.75" x14ac:dyDescent="0.2">
      <c r="A585" s="19">
        <v>0</v>
      </c>
      <c r="B585" s="19">
        <v>0</v>
      </c>
      <c r="C585" s="19">
        <v>0</v>
      </c>
      <c r="D585" s="19">
        <v>0</v>
      </c>
      <c r="E585" s="19">
        <v>0</v>
      </c>
      <c r="F585" s="19">
        <v>0</v>
      </c>
      <c r="G585" s="19">
        <v>0</v>
      </c>
      <c r="H585" s="19">
        <v>0</v>
      </c>
      <c r="I585" s="19">
        <v>0</v>
      </c>
      <c r="J585" s="19">
        <v>0</v>
      </c>
      <c r="K585" s="19">
        <v>0</v>
      </c>
      <c r="L585" s="19">
        <v>0</v>
      </c>
      <c r="M585" s="19">
        <v>0</v>
      </c>
      <c r="N585" s="19">
        <v>0</v>
      </c>
      <c r="O585" s="19">
        <v>0</v>
      </c>
      <c r="P585" s="19">
        <v>0</v>
      </c>
      <c r="Q585" s="19">
        <v>0</v>
      </c>
      <c r="R585" s="19">
        <v>0</v>
      </c>
      <c r="S585" s="19">
        <v>0</v>
      </c>
    </row>
    <row r="586" spans="1:19" x14ac:dyDescent="0.25">
      <c r="A586" s="826" t="s">
        <v>75</v>
      </c>
      <c r="B586" s="826"/>
      <c r="C586" s="826"/>
      <c r="D586" s="826"/>
      <c r="E586" s="826"/>
      <c r="F586" s="826"/>
      <c r="G586" s="826"/>
      <c r="H586" s="826"/>
      <c r="I586" s="826"/>
      <c r="J586" s="826"/>
      <c r="K586" s="826"/>
      <c r="L586" s="826"/>
      <c r="M586" s="826"/>
      <c r="N586" s="826"/>
      <c r="O586" s="826"/>
      <c r="P586" s="826"/>
      <c r="Q586" s="826"/>
      <c r="R586" s="826"/>
      <c r="S586" s="826"/>
    </row>
    <row r="587" spans="1:19" s="5" customFormat="1" ht="12.75" x14ac:dyDescent="0.2">
      <c r="A587" s="19">
        <v>0</v>
      </c>
      <c r="B587" s="19">
        <v>0</v>
      </c>
      <c r="C587" s="19">
        <v>0</v>
      </c>
      <c r="D587" s="19">
        <v>0</v>
      </c>
      <c r="E587" s="19">
        <v>0</v>
      </c>
      <c r="F587" s="19">
        <v>0</v>
      </c>
      <c r="G587" s="19">
        <v>0</v>
      </c>
      <c r="H587" s="19">
        <v>0</v>
      </c>
      <c r="I587" s="19">
        <v>0</v>
      </c>
      <c r="J587" s="19">
        <v>0</v>
      </c>
      <c r="K587" s="19">
        <v>0</v>
      </c>
      <c r="L587" s="19">
        <v>0</v>
      </c>
      <c r="M587" s="19">
        <v>0</v>
      </c>
      <c r="N587" s="19">
        <v>0</v>
      </c>
      <c r="O587" s="19">
        <v>0</v>
      </c>
      <c r="P587" s="19">
        <v>0</v>
      </c>
      <c r="Q587" s="19">
        <v>0</v>
      </c>
      <c r="R587" s="19">
        <v>0</v>
      </c>
      <c r="S587" s="19">
        <v>0</v>
      </c>
    </row>
    <row r="588" spans="1:19" x14ac:dyDescent="0.25">
      <c r="A588" s="826" t="s">
        <v>76</v>
      </c>
      <c r="B588" s="826"/>
      <c r="C588" s="826"/>
      <c r="D588" s="826"/>
      <c r="E588" s="826"/>
      <c r="F588" s="826"/>
      <c r="G588" s="826"/>
      <c r="H588" s="826"/>
      <c r="I588" s="826"/>
      <c r="J588" s="826"/>
      <c r="K588" s="826"/>
      <c r="L588" s="826"/>
      <c r="M588" s="826"/>
      <c r="N588" s="826"/>
      <c r="O588" s="826"/>
      <c r="P588" s="826"/>
      <c r="Q588" s="826"/>
      <c r="R588" s="826"/>
      <c r="S588" s="826"/>
    </row>
    <row r="589" spans="1:19" s="5" customFormat="1" ht="12.75" x14ac:dyDescent="0.2">
      <c r="A589" s="19">
        <v>0</v>
      </c>
      <c r="B589" s="19">
        <v>0</v>
      </c>
      <c r="C589" s="19">
        <v>0</v>
      </c>
      <c r="D589" s="19">
        <v>0</v>
      </c>
      <c r="E589" s="19">
        <v>0</v>
      </c>
      <c r="F589" s="19">
        <v>0</v>
      </c>
      <c r="G589" s="19">
        <v>0</v>
      </c>
      <c r="H589" s="19">
        <v>0</v>
      </c>
      <c r="I589" s="19">
        <v>0</v>
      </c>
      <c r="J589" s="19">
        <v>0</v>
      </c>
      <c r="K589" s="19">
        <v>0</v>
      </c>
      <c r="L589" s="19">
        <v>0</v>
      </c>
      <c r="M589" s="19">
        <v>0</v>
      </c>
      <c r="N589" s="19">
        <v>0</v>
      </c>
      <c r="O589" s="19">
        <v>0</v>
      </c>
      <c r="P589" s="19">
        <v>0</v>
      </c>
      <c r="Q589" s="19">
        <v>0</v>
      </c>
      <c r="R589" s="19">
        <v>0</v>
      </c>
      <c r="S589" s="19">
        <v>0</v>
      </c>
    </row>
    <row r="590" spans="1:19" x14ac:dyDescent="0.25">
      <c r="A590" s="826" t="s">
        <v>77</v>
      </c>
      <c r="B590" s="826"/>
      <c r="C590" s="826"/>
      <c r="D590" s="826"/>
      <c r="E590" s="826"/>
      <c r="F590" s="826"/>
      <c r="G590" s="826"/>
      <c r="H590" s="826"/>
      <c r="I590" s="826"/>
      <c r="J590" s="826"/>
      <c r="K590" s="826"/>
      <c r="L590" s="826"/>
      <c r="M590" s="826"/>
      <c r="N590" s="826"/>
      <c r="O590" s="826"/>
      <c r="P590" s="826"/>
      <c r="Q590" s="826"/>
      <c r="R590" s="826"/>
      <c r="S590" s="826"/>
    </row>
    <row r="591" spans="1:19" s="5" customFormat="1" ht="12.75" x14ac:dyDescent="0.2">
      <c r="A591" s="19">
        <v>0</v>
      </c>
      <c r="B591" s="19">
        <v>0</v>
      </c>
      <c r="C591" s="19">
        <v>0</v>
      </c>
      <c r="D591" s="19">
        <v>0</v>
      </c>
      <c r="E591" s="19">
        <v>0</v>
      </c>
      <c r="F591" s="19">
        <v>0</v>
      </c>
      <c r="G591" s="19">
        <v>0</v>
      </c>
      <c r="H591" s="19">
        <v>0</v>
      </c>
      <c r="I591" s="19">
        <v>0</v>
      </c>
      <c r="J591" s="19">
        <v>0</v>
      </c>
      <c r="K591" s="19">
        <v>0</v>
      </c>
      <c r="L591" s="19">
        <v>0</v>
      </c>
      <c r="M591" s="19">
        <v>0</v>
      </c>
      <c r="N591" s="19">
        <v>0</v>
      </c>
      <c r="O591" s="19">
        <v>0</v>
      </c>
      <c r="P591" s="19">
        <v>0</v>
      </c>
      <c r="Q591" s="19">
        <v>0</v>
      </c>
      <c r="R591" s="19">
        <v>0</v>
      </c>
      <c r="S591" s="19">
        <v>0</v>
      </c>
    </row>
    <row r="592" spans="1:19" x14ac:dyDescent="0.25">
      <c r="A592" s="826" t="s">
        <v>78</v>
      </c>
      <c r="B592" s="826"/>
      <c r="C592" s="826"/>
      <c r="D592" s="826"/>
      <c r="E592" s="826"/>
      <c r="F592" s="826"/>
      <c r="G592" s="826"/>
      <c r="H592" s="826"/>
      <c r="I592" s="826"/>
      <c r="J592" s="826"/>
      <c r="K592" s="826"/>
      <c r="L592" s="826"/>
      <c r="M592" s="826"/>
      <c r="N592" s="826"/>
      <c r="O592" s="826"/>
      <c r="P592" s="826"/>
      <c r="Q592" s="826"/>
      <c r="R592" s="826"/>
      <c r="S592" s="826"/>
    </row>
    <row r="593" spans="1:19" s="5" customFormat="1" ht="12.75" x14ac:dyDescent="0.2">
      <c r="A593" s="19">
        <v>0</v>
      </c>
      <c r="B593" s="19">
        <v>0</v>
      </c>
      <c r="C593" s="19">
        <v>0</v>
      </c>
      <c r="D593" s="19">
        <v>0</v>
      </c>
      <c r="E593" s="19">
        <v>0</v>
      </c>
      <c r="F593" s="19">
        <v>0</v>
      </c>
      <c r="G593" s="19">
        <v>0</v>
      </c>
      <c r="H593" s="19">
        <v>0</v>
      </c>
      <c r="I593" s="19">
        <v>0</v>
      </c>
      <c r="J593" s="19">
        <v>0</v>
      </c>
      <c r="K593" s="19">
        <v>0</v>
      </c>
      <c r="L593" s="19">
        <v>0</v>
      </c>
      <c r="M593" s="19">
        <v>0</v>
      </c>
      <c r="N593" s="19">
        <v>0</v>
      </c>
      <c r="O593" s="19">
        <v>0</v>
      </c>
      <c r="P593" s="19">
        <v>0</v>
      </c>
      <c r="Q593" s="19">
        <v>0</v>
      </c>
      <c r="R593" s="19">
        <v>0</v>
      </c>
      <c r="S593" s="19">
        <v>0</v>
      </c>
    </row>
    <row r="594" spans="1:19" x14ac:dyDescent="0.25">
      <c r="A594" s="826" t="s">
        <v>79</v>
      </c>
      <c r="B594" s="826"/>
      <c r="C594" s="826"/>
      <c r="D594" s="826"/>
      <c r="E594" s="826"/>
      <c r="F594" s="826"/>
      <c r="G594" s="826"/>
      <c r="H594" s="826"/>
      <c r="I594" s="826"/>
      <c r="J594" s="826"/>
      <c r="K594" s="826"/>
      <c r="L594" s="826"/>
      <c r="M594" s="826"/>
      <c r="N594" s="826"/>
      <c r="O594" s="826"/>
      <c r="P594" s="826"/>
      <c r="Q594" s="826"/>
      <c r="R594" s="826"/>
      <c r="S594" s="826"/>
    </row>
    <row r="595" spans="1:19" s="5" customFormat="1" ht="12.75" x14ac:dyDescent="0.2">
      <c r="A595" s="19">
        <v>0</v>
      </c>
      <c r="B595" s="19">
        <v>0</v>
      </c>
      <c r="C595" s="19">
        <v>0</v>
      </c>
      <c r="D595" s="19">
        <v>0</v>
      </c>
      <c r="E595" s="19">
        <v>0</v>
      </c>
      <c r="F595" s="19">
        <v>0</v>
      </c>
      <c r="G595" s="19">
        <v>0</v>
      </c>
      <c r="H595" s="19">
        <v>0</v>
      </c>
      <c r="I595" s="19">
        <v>0</v>
      </c>
      <c r="J595" s="19">
        <v>0</v>
      </c>
      <c r="K595" s="19">
        <v>0</v>
      </c>
      <c r="L595" s="19">
        <v>0</v>
      </c>
      <c r="M595" s="19">
        <v>0</v>
      </c>
      <c r="N595" s="19">
        <v>0</v>
      </c>
      <c r="O595" s="19">
        <v>0</v>
      </c>
      <c r="P595" s="19">
        <v>0</v>
      </c>
      <c r="Q595" s="19">
        <v>0</v>
      </c>
      <c r="R595" s="19">
        <v>0</v>
      </c>
      <c r="S595" s="19">
        <v>0</v>
      </c>
    </row>
    <row r="596" spans="1:19" x14ac:dyDescent="0.25">
      <c r="A596" s="826" t="s">
        <v>80</v>
      </c>
      <c r="B596" s="826"/>
      <c r="C596" s="826"/>
      <c r="D596" s="826"/>
      <c r="E596" s="826"/>
      <c r="F596" s="826"/>
      <c r="G596" s="826"/>
      <c r="H596" s="826"/>
      <c r="I596" s="826"/>
      <c r="J596" s="826"/>
      <c r="K596" s="826"/>
      <c r="L596" s="826"/>
      <c r="M596" s="826"/>
      <c r="N596" s="826"/>
      <c r="O596" s="826"/>
      <c r="P596" s="826"/>
      <c r="Q596" s="826"/>
      <c r="R596" s="826"/>
      <c r="S596" s="826"/>
    </row>
    <row r="597" spans="1:19" s="5" customFormat="1" ht="12.75" x14ac:dyDescent="0.2">
      <c r="A597" s="19">
        <v>0</v>
      </c>
      <c r="B597" s="19">
        <v>0</v>
      </c>
      <c r="C597" s="19">
        <v>0</v>
      </c>
      <c r="D597" s="19">
        <v>0</v>
      </c>
      <c r="E597" s="19">
        <v>0</v>
      </c>
      <c r="F597" s="19">
        <v>0</v>
      </c>
      <c r="G597" s="19">
        <v>0</v>
      </c>
      <c r="H597" s="19">
        <v>0</v>
      </c>
      <c r="I597" s="19">
        <v>0</v>
      </c>
      <c r="J597" s="19">
        <v>0</v>
      </c>
      <c r="K597" s="19">
        <v>0</v>
      </c>
      <c r="L597" s="19">
        <v>0</v>
      </c>
      <c r="M597" s="19">
        <v>0</v>
      </c>
      <c r="N597" s="19">
        <v>0</v>
      </c>
      <c r="O597" s="19">
        <v>0</v>
      </c>
      <c r="P597" s="19">
        <v>0</v>
      </c>
      <c r="Q597" s="19">
        <v>0</v>
      </c>
      <c r="R597" s="19">
        <v>0</v>
      </c>
      <c r="S597" s="19">
        <v>0</v>
      </c>
    </row>
    <row r="598" spans="1:19" x14ac:dyDescent="0.25">
      <c r="A598" s="1072" t="s">
        <v>181</v>
      </c>
      <c r="B598" s="1072"/>
      <c r="C598" s="1072"/>
      <c r="D598" s="1072"/>
      <c r="E598" s="1072"/>
      <c r="F598" s="1072"/>
      <c r="G598" s="1072"/>
      <c r="H598" s="1072"/>
      <c r="I598" s="1072"/>
      <c r="J598" s="1072"/>
      <c r="K598" s="1072"/>
      <c r="L598" s="1072"/>
      <c r="M598" s="1072"/>
      <c r="N598" s="1072"/>
      <c r="O598" s="1072"/>
      <c r="P598" s="1072"/>
      <c r="Q598" s="1072"/>
      <c r="R598" s="1072"/>
      <c r="S598" s="1072"/>
    </row>
    <row r="599" spans="1:19" s="190" customFormat="1" x14ac:dyDescent="0.25">
      <c r="A599" s="243">
        <f t="shared" ref="A599:S599" si="17">A575+A577+A579+A581+A583+A585+A587+A589+A591+A593+A595+A597</f>
        <v>0</v>
      </c>
      <c r="B599" s="243">
        <f t="shared" si="17"/>
        <v>0</v>
      </c>
      <c r="C599" s="243">
        <f t="shared" si="17"/>
        <v>0</v>
      </c>
      <c r="D599" s="243">
        <f t="shared" si="17"/>
        <v>0</v>
      </c>
      <c r="E599" s="243">
        <f t="shared" si="17"/>
        <v>0</v>
      </c>
      <c r="F599" s="243">
        <f t="shared" si="17"/>
        <v>0</v>
      </c>
      <c r="G599" s="243">
        <f t="shared" si="17"/>
        <v>0</v>
      </c>
      <c r="H599" s="243">
        <f t="shared" si="17"/>
        <v>0</v>
      </c>
      <c r="I599" s="243">
        <f t="shared" si="17"/>
        <v>0</v>
      </c>
      <c r="J599" s="243">
        <f t="shared" si="17"/>
        <v>0</v>
      </c>
      <c r="K599" s="243">
        <f t="shared" si="17"/>
        <v>0</v>
      </c>
      <c r="L599" s="243">
        <f t="shared" si="17"/>
        <v>0</v>
      </c>
      <c r="M599" s="243">
        <f t="shared" si="17"/>
        <v>0</v>
      </c>
      <c r="N599" s="243">
        <f t="shared" si="17"/>
        <v>0</v>
      </c>
      <c r="O599" s="243">
        <f t="shared" si="17"/>
        <v>0</v>
      </c>
      <c r="P599" s="243">
        <f t="shared" si="17"/>
        <v>0</v>
      </c>
      <c r="Q599" s="243">
        <f t="shared" si="17"/>
        <v>0</v>
      </c>
      <c r="R599" s="243">
        <f t="shared" si="17"/>
        <v>0</v>
      </c>
      <c r="S599" s="243">
        <f t="shared" si="17"/>
        <v>0</v>
      </c>
    </row>
    <row r="600" spans="1:19" x14ac:dyDescent="0.25">
      <c r="A600" s="1072"/>
      <c r="B600" s="1072"/>
      <c r="C600" s="1072"/>
      <c r="D600" s="1072"/>
      <c r="E600" s="1072"/>
      <c r="F600" s="1072"/>
      <c r="G600" s="1072"/>
      <c r="H600" s="1072"/>
      <c r="I600" s="1072"/>
      <c r="J600" s="1072"/>
      <c r="K600" s="1072"/>
      <c r="L600" s="1072"/>
      <c r="M600" s="1072"/>
      <c r="N600" s="1072"/>
      <c r="O600" s="1072"/>
      <c r="P600" s="1072"/>
      <c r="Q600" s="1072"/>
      <c r="R600" s="1072"/>
      <c r="S600" s="1072"/>
    </row>
    <row r="601" spans="1:19" s="30" customFormat="1" ht="24" customHeight="1" x14ac:dyDescent="0.25">
      <c r="A601" s="854" t="s">
        <v>3016</v>
      </c>
      <c r="B601" s="855"/>
      <c r="C601" s="855"/>
      <c r="D601" s="855"/>
      <c r="E601" s="855"/>
      <c r="F601" s="855"/>
      <c r="G601" s="855"/>
      <c r="H601" s="855"/>
      <c r="I601" s="855"/>
      <c r="J601" s="855"/>
      <c r="K601" s="855"/>
      <c r="L601" s="855"/>
      <c r="M601" s="855"/>
      <c r="N601" s="855"/>
      <c r="O601" s="855"/>
      <c r="P601" s="855"/>
      <c r="Q601" s="855"/>
      <c r="R601" s="855"/>
      <c r="S601" s="856"/>
    </row>
    <row r="602" spans="1:19" x14ac:dyDescent="0.25">
      <c r="A602" s="928" t="s">
        <v>173</v>
      </c>
      <c r="B602" s="929"/>
      <c r="C602" s="929"/>
      <c r="D602" s="929"/>
      <c r="E602" s="929"/>
      <c r="F602" s="929"/>
      <c r="G602" s="929"/>
      <c r="H602" s="929"/>
      <c r="I602" s="929"/>
      <c r="J602" s="929"/>
      <c r="K602" s="929"/>
      <c r="L602" s="929"/>
      <c r="M602" s="929"/>
      <c r="N602" s="929"/>
      <c r="O602" s="929"/>
      <c r="P602" s="929"/>
      <c r="Q602" s="929"/>
      <c r="R602" s="929"/>
      <c r="S602" s="930"/>
    </row>
    <row r="603" spans="1:19" x14ac:dyDescent="0.25">
      <c r="A603" s="833" t="s">
        <v>2543</v>
      </c>
      <c r="B603" s="834"/>
      <c r="C603" s="834"/>
      <c r="D603" s="834"/>
      <c r="E603" s="834"/>
      <c r="F603" s="834"/>
      <c r="G603" s="834"/>
      <c r="H603" s="834"/>
      <c r="I603" s="834"/>
      <c r="J603" s="834"/>
      <c r="K603" s="834"/>
      <c r="L603" s="834"/>
      <c r="M603" s="834"/>
      <c r="N603" s="834"/>
      <c r="O603" s="834"/>
      <c r="P603" s="834"/>
      <c r="Q603" s="834"/>
      <c r="R603" s="834"/>
      <c r="S603" s="835"/>
    </row>
    <row r="604" spans="1:19" x14ac:dyDescent="0.25">
      <c r="A604" s="833" t="s">
        <v>315</v>
      </c>
      <c r="B604" s="834"/>
      <c r="C604" s="834"/>
      <c r="D604" s="834"/>
      <c r="E604" s="834"/>
      <c r="F604" s="834"/>
      <c r="G604" s="834"/>
      <c r="H604" s="834"/>
      <c r="I604" s="834"/>
      <c r="J604" s="834"/>
      <c r="K604" s="834"/>
      <c r="L604" s="834"/>
      <c r="M604" s="834"/>
      <c r="N604" s="834"/>
      <c r="O604" s="834"/>
      <c r="P604" s="834"/>
      <c r="Q604" s="834"/>
      <c r="R604" s="834"/>
      <c r="S604" s="835"/>
    </row>
    <row r="605" spans="1:19" x14ac:dyDescent="0.25">
      <c r="A605" s="833" t="s">
        <v>2544</v>
      </c>
      <c r="B605" s="834"/>
      <c r="C605" s="834"/>
      <c r="D605" s="834"/>
      <c r="E605" s="834"/>
      <c r="F605" s="834"/>
      <c r="G605" s="834"/>
      <c r="H605" s="834"/>
      <c r="I605" s="834"/>
      <c r="J605" s="834"/>
      <c r="K605" s="834"/>
      <c r="L605" s="834"/>
      <c r="M605" s="834"/>
      <c r="N605" s="834"/>
      <c r="O605" s="834"/>
      <c r="P605" s="834"/>
      <c r="Q605" s="834"/>
      <c r="R605" s="834"/>
      <c r="S605" s="835"/>
    </row>
    <row r="606" spans="1:19" x14ac:dyDescent="0.25">
      <c r="A606" s="833" t="s">
        <v>2545</v>
      </c>
      <c r="B606" s="834"/>
      <c r="C606" s="834"/>
      <c r="D606" s="834"/>
      <c r="E606" s="834"/>
      <c r="F606" s="834"/>
      <c r="G606" s="834"/>
      <c r="H606" s="834"/>
      <c r="I606" s="834"/>
      <c r="J606" s="834"/>
      <c r="K606" s="834"/>
      <c r="L606" s="834"/>
      <c r="M606" s="834"/>
      <c r="N606" s="834"/>
      <c r="O606" s="834"/>
      <c r="P606" s="834"/>
      <c r="Q606" s="834"/>
      <c r="R606" s="834"/>
      <c r="S606" s="835"/>
    </row>
    <row r="607" spans="1:19" x14ac:dyDescent="0.25">
      <c r="A607" s="833" t="s">
        <v>2546</v>
      </c>
      <c r="B607" s="834"/>
      <c r="C607" s="834"/>
      <c r="D607" s="834"/>
      <c r="E607" s="834"/>
      <c r="F607" s="834"/>
      <c r="G607" s="834"/>
      <c r="H607" s="834"/>
      <c r="I607" s="834"/>
      <c r="J607" s="834"/>
      <c r="K607" s="834"/>
      <c r="L607" s="834"/>
      <c r="M607" s="834"/>
      <c r="N607" s="834"/>
      <c r="O607" s="834"/>
      <c r="P607" s="834"/>
      <c r="Q607" s="834"/>
      <c r="R607" s="834"/>
      <c r="S607" s="835"/>
    </row>
    <row r="608" spans="1:19" x14ac:dyDescent="0.25">
      <c r="A608" s="833" t="s">
        <v>2547</v>
      </c>
      <c r="B608" s="834"/>
      <c r="C608" s="834"/>
      <c r="D608" s="834"/>
      <c r="E608" s="834"/>
      <c r="F608" s="834"/>
      <c r="G608" s="834"/>
      <c r="H608" s="834"/>
      <c r="I608" s="834"/>
      <c r="J608" s="834"/>
      <c r="K608" s="834"/>
      <c r="L608" s="834"/>
      <c r="M608" s="834"/>
      <c r="N608" s="834"/>
      <c r="O608" s="834"/>
      <c r="P608" s="834"/>
      <c r="Q608" s="834"/>
      <c r="R608" s="834"/>
      <c r="S608" s="835"/>
    </row>
    <row r="609" spans="1:19" x14ac:dyDescent="0.25">
      <c r="A609" s="833" t="s">
        <v>2548</v>
      </c>
      <c r="B609" s="834"/>
      <c r="C609" s="834"/>
      <c r="D609" s="834"/>
      <c r="E609" s="834"/>
      <c r="F609" s="834"/>
      <c r="G609" s="834"/>
      <c r="H609" s="834"/>
      <c r="I609" s="834"/>
      <c r="J609" s="834"/>
      <c r="K609" s="834"/>
      <c r="L609" s="834"/>
      <c r="M609" s="834"/>
      <c r="N609" s="834"/>
      <c r="O609" s="834"/>
      <c r="P609" s="834"/>
      <c r="Q609" s="834"/>
      <c r="R609" s="834"/>
      <c r="S609" s="835"/>
    </row>
    <row r="610" spans="1:19" x14ac:dyDescent="0.25">
      <c r="A610" s="836" t="s">
        <v>2549</v>
      </c>
      <c r="B610" s="837"/>
      <c r="C610" s="837"/>
      <c r="D610" s="837"/>
      <c r="E610" s="837"/>
      <c r="F610" s="837"/>
      <c r="G610" s="837"/>
      <c r="H610" s="837"/>
      <c r="I610" s="837"/>
      <c r="J610" s="837"/>
      <c r="K610" s="837"/>
      <c r="L610" s="837"/>
      <c r="M610" s="837"/>
      <c r="N610" s="837"/>
      <c r="O610" s="837"/>
      <c r="P610" s="837"/>
      <c r="Q610" s="837"/>
      <c r="R610" s="837"/>
      <c r="S610" s="838"/>
    </row>
    <row r="611" spans="1:19" ht="31.5" customHeight="1" x14ac:dyDescent="0.25">
      <c r="A611" s="831" t="s">
        <v>41</v>
      </c>
      <c r="B611" s="831"/>
      <c r="C611" s="831"/>
      <c r="D611" s="831" t="s">
        <v>42</v>
      </c>
      <c r="E611" s="831"/>
      <c r="F611" s="831" t="s">
        <v>43</v>
      </c>
      <c r="G611" s="831"/>
      <c r="H611" s="831"/>
      <c r="I611" s="831" t="s">
        <v>44</v>
      </c>
      <c r="J611" s="831"/>
      <c r="K611" s="827" t="s">
        <v>45</v>
      </c>
      <c r="L611" s="839"/>
      <c r="M611" s="839"/>
      <c r="N611" s="840"/>
      <c r="O611" s="841" t="s">
        <v>46</v>
      </c>
      <c r="P611" s="841"/>
      <c r="Q611" s="842"/>
      <c r="R611" s="831" t="s">
        <v>47</v>
      </c>
      <c r="S611" s="831"/>
    </row>
    <row r="612" spans="1:19" ht="25.5" customHeight="1" x14ac:dyDescent="0.25">
      <c r="A612" s="830" t="s">
        <v>48</v>
      </c>
      <c r="B612" s="830" t="s">
        <v>49</v>
      </c>
      <c r="C612" s="852" t="s">
        <v>50</v>
      </c>
      <c r="D612" s="830" t="s">
        <v>51</v>
      </c>
      <c r="E612" s="830" t="s">
        <v>52</v>
      </c>
      <c r="F612" s="827" t="s">
        <v>53</v>
      </c>
      <c r="G612" s="828"/>
      <c r="H612" s="829"/>
      <c r="I612" s="830" t="s">
        <v>54</v>
      </c>
      <c r="J612" s="830" t="s">
        <v>55</v>
      </c>
      <c r="K612" s="827" t="s">
        <v>56</v>
      </c>
      <c r="L612" s="829"/>
      <c r="M612" s="827" t="s">
        <v>57</v>
      </c>
      <c r="N612" s="829"/>
      <c r="O612" s="830" t="s">
        <v>58</v>
      </c>
      <c r="P612" s="830" t="s">
        <v>59</v>
      </c>
      <c r="Q612" s="830" t="s">
        <v>60</v>
      </c>
      <c r="R612" s="830" t="s">
        <v>61</v>
      </c>
      <c r="S612" s="830" t="s">
        <v>62</v>
      </c>
    </row>
    <row r="613" spans="1:19" ht="63" customHeight="1" x14ac:dyDescent="0.25">
      <c r="A613" s="831"/>
      <c r="B613" s="831"/>
      <c r="C613" s="853"/>
      <c r="D613" s="831"/>
      <c r="E613" s="831"/>
      <c r="F613" s="218" t="s">
        <v>63</v>
      </c>
      <c r="G613" s="218" t="s">
        <v>64</v>
      </c>
      <c r="H613" s="218" t="s">
        <v>65</v>
      </c>
      <c r="I613" s="831"/>
      <c r="J613" s="831"/>
      <c r="K613" s="223" t="s">
        <v>66</v>
      </c>
      <c r="L613" s="223" t="s">
        <v>67</v>
      </c>
      <c r="M613" s="223" t="s">
        <v>68</v>
      </c>
      <c r="N613" s="223" t="s">
        <v>67</v>
      </c>
      <c r="O613" s="831"/>
      <c r="P613" s="831"/>
      <c r="Q613" s="831"/>
      <c r="R613" s="831"/>
      <c r="S613" s="831"/>
    </row>
    <row r="614" spans="1:19" x14ac:dyDescent="0.25">
      <c r="A614" s="826" t="s">
        <v>69</v>
      </c>
      <c r="B614" s="826"/>
      <c r="C614" s="826"/>
      <c r="D614" s="826"/>
      <c r="E614" s="826"/>
      <c r="F614" s="826"/>
      <c r="G614" s="826"/>
      <c r="H614" s="826"/>
      <c r="I614" s="826"/>
      <c r="J614" s="826"/>
      <c r="K614" s="826"/>
      <c r="L614" s="826"/>
      <c r="M614" s="826"/>
      <c r="N614" s="826"/>
      <c r="O614" s="826"/>
      <c r="P614" s="826"/>
      <c r="Q614" s="826"/>
      <c r="R614" s="826"/>
      <c r="S614" s="826"/>
    </row>
    <row r="615" spans="1:19" x14ac:dyDescent="0.25">
      <c r="A615" s="19">
        <v>0</v>
      </c>
      <c r="B615" s="19">
        <v>0</v>
      </c>
      <c r="C615" s="19">
        <v>0</v>
      </c>
      <c r="D615" s="19">
        <v>0</v>
      </c>
      <c r="E615" s="19">
        <v>0</v>
      </c>
      <c r="F615" s="19">
        <v>0</v>
      </c>
      <c r="G615" s="19">
        <v>0</v>
      </c>
      <c r="H615" s="19">
        <v>0</v>
      </c>
      <c r="I615" s="19">
        <v>0</v>
      </c>
      <c r="J615" s="19">
        <v>0</v>
      </c>
      <c r="K615" s="19">
        <v>0</v>
      </c>
      <c r="L615" s="19">
        <v>0</v>
      </c>
      <c r="M615" s="19">
        <v>0</v>
      </c>
      <c r="N615" s="19">
        <v>0</v>
      </c>
      <c r="O615" s="19">
        <v>0</v>
      </c>
      <c r="P615" s="19">
        <v>0</v>
      </c>
      <c r="Q615" s="19">
        <v>0</v>
      </c>
      <c r="R615" s="19">
        <v>0</v>
      </c>
      <c r="S615" s="19">
        <v>0</v>
      </c>
    </row>
    <row r="616" spans="1:19" x14ac:dyDescent="0.25">
      <c r="A616" s="826" t="s">
        <v>70</v>
      </c>
      <c r="B616" s="826"/>
      <c r="C616" s="826"/>
      <c r="D616" s="826"/>
      <c r="E616" s="826"/>
      <c r="F616" s="826"/>
      <c r="G616" s="826"/>
      <c r="H616" s="826"/>
      <c r="I616" s="826"/>
      <c r="J616" s="826"/>
      <c r="K616" s="826"/>
      <c r="L616" s="826"/>
      <c r="M616" s="826"/>
      <c r="N616" s="826"/>
      <c r="O616" s="826"/>
      <c r="P616" s="826"/>
      <c r="Q616" s="826"/>
      <c r="R616" s="826"/>
      <c r="S616" s="826"/>
    </row>
    <row r="617" spans="1:19" s="3" customFormat="1" x14ac:dyDescent="0.25">
      <c r="A617" s="19">
        <v>0</v>
      </c>
      <c r="B617" s="19">
        <v>0</v>
      </c>
      <c r="C617" s="19">
        <v>0</v>
      </c>
      <c r="D617" s="19">
        <v>0</v>
      </c>
      <c r="E617" s="19">
        <v>0</v>
      </c>
      <c r="F617" s="19">
        <v>0</v>
      </c>
      <c r="G617" s="19">
        <v>0</v>
      </c>
      <c r="H617" s="19">
        <v>0</v>
      </c>
      <c r="I617" s="19">
        <v>0</v>
      </c>
      <c r="J617" s="19">
        <v>0</v>
      </c>
      <c r="K617" s="19">
        <v>0</v>
      </c>
      <c r="L617" s="19">
        <v>0</v>
      </c>
      <c r="M617" s="19">
        <v>0</v>
      </c>
      <c r="N617" s="19">
        <v>0</v>
      </c>
      <c r="O617" s="19">
        <v>0</v>
      </c>
      <c r="P617" s="19">
        <v>0</v>
      </c>
      <c r="Q617" s="19">
        <v>0</v>
      </c>
      <c r="R617" s="19">
        <v>0</v>
      </c>
      <c r="S617" s="19">
        <v>0</v>
      </c>
    </row>
    <row r="618" spans="1:19" x14ac:dyDescent="0.25">
      <c r="A618" s="826" t="s">
        <v>71</v>
      </c>
      <c r="B618" s="826"/>
      <c r="C618" s="826"/>
      <c r="D618" s="826"/>
      <c r="E618" s="826"/>
      <c r="F618" s="826"/>
      <c r="G618" s="826"/>
      <c r="H618" s="826"/>
      <c r="I618" s="826"/>
      <c r="J618" s="826"/>
      <c r="K618" s="826"/>
      <c r="L618" s="826"/>
      <c r="M618" s="826"/>
      <c r="N618" s="826"/>
      <c r="O618" s="826"/>
      <c r="P618" s="826"/>
      <c r="Q618" s="826"/>
      <c r="R618" s="826"/>
      <c r="S618" s="826"/>
    </row>
    <row r="619" spans="1:19" s="3" customFormat="1" x14ac:dyDescent="0.25">
      <c r="A619" s="19">
        <v>0</v>
      </c>
      <c r="B619" s="19">
        <v>0</v>
      </c>
      <c r="C619" s="19">
        <v>0</v>
      </c>
      <c r="D619" s="19">
        <v>0</v>
      </c>
      <c r="E619" s="19">
        <v>0</v>
      </c>
      <c r="F619" s="19">
        <v>0</v>
      </c>
      <c r="G619" s="19">
        <v>0</v>
      </c>
      <c r="H619" s="19">
        <v>0</v>
      </c>
      <c r="I619" s="19">
        <v>0</v>
      </c>
      <c r="J619" s="19">
        <v>0</v>
      </c>
      <c r="K619" s="19">
        <v>0</v>
      </c>
      <c r="L619" s="19">
        <v>0</v>
      </c>
      <c r="M619" s="19">
        <v>0</v>
      </c>
      <c r="N619" s="19">
        <v>0</v>
      </c>
      <c r="O619" s="19">
        <v>0</v>
      </c>
      <c r="P619" s="19">
        <v>0</v>
      </c>
      <c r="Q619" s="19">
        <v>0</v>
      </c>
      <c r="R619" s="19">
        <v>0</v>
      </c>
      <c r="S619" s="19">
        <v>0</v>
      </c>
    </row>
    <row r="620" spans="1:19" x14ac:dyDescent="0.25">
      <c r="A620" s="826" t="s">
        <v>72</v>
      </c>
      <c r="B620" s="826"/>
      <c r="C620" s="826"/>
      <c r="D620" s="826"/>
      <c r="E620" s="826"/>
      <c r="F620" s="826"/>
      <c r="G620" s="826"/>
      <c r="H620" s="826"/>
      <c r="I620" s="826"/>
      <c r="J620" s="826"/>
      <c r="K620" s="826"/>
      <c r="L620" s="826"/>
      <c r="M620" s="826"/>
      <c r="N620" s="826"/>
      <c r="O620" s="826"/>
      <c r="P620" s="826"/>
      <c r="Q620" s="826"/>
      <c r="R620" s="826"/>
      <c r="S620" s="826"/>
    </row>
    <row r="621" spans="1:19" s="5" customFormat="1" ht="12.75" x14ac:dyDescent="0.2">
      <c r="A621" s="19">
        <v>0</v>
      </c>
      <c r="B621" s="19">
        <v>0</v>
      </c>
      <c r="C621" s="19">
        <v>0</v>
      </c>
      <c r="D621" s="19">
        <v>0</v>
      </c>
      <c r="E621" s="19">
        <v>0</v>
      </c>
      <c r="F621" s="19">
        <v>0</v>
      </c>
      <c r="G621" s="19">
        <v>0</v>
      </c>
      <c r="H621" s="19">
        <v>0</v>
      </c>
      <c r="I621" s="19">
        <v>0</v>
      </c>
      <c r="J621" s="19">
        <v>0</v>
      </c>
      <c r="K621" s="19">
        <v>0</v>
      </c>
      <c r="L621" s="19">
        <v>0</v>
      </c>
      <c r="M621" s="19">
        <v>0</v>
      </c>
      <c r="N621" s="19">
        <v>0</v>
      </c>
      <c r="O621" s="19">
        <v>0</v>
      </c>
      <c r="P621" s="19">
        <v>0</v>
      </c>
      <c r="Q621" s="19">
        <v>0</v>
      </c>
      <c r="R621" s="19">
        <v>0</v>
      </c>
      <c r="S621" s="19">
        <v>0</v>
      </c>
    </row>
    <row r="622" spans="1:19" x14ac:dyDescent="0.25">
      <c r="A622" s="832" t="s">
        <v>73</v>
      </c>
      <c r="B622" s="832"/>
      <c r="C622" s="832"/>
      <c r="D622" s="832"/>
      <c r="E622" s="832"/>
      <c r="F622" s="832"/>
      <c r="G622" s="832"/>
      <c r="H622" s="832"/>
      <c r="I622" s="832"/>
      <c r="J622" s="832"/>
      <c r="K622" s="832"/>
      <c r="L622" s="832"/>
      <c r="M622" s="832"/>
      <c r="N622" s="832"/>
      <c r="O622" s="832"/>
      <c r="P622" s="832"/>
      <c r="Q622" s="832"/>
      <c r="R622" s="832"/>
      <c r="S622" s="832"/>
    </row>
    <row r="623" spans="1:19" s="5" customFormat="1" ht="12.75" x14ac:dyDescent="0.2">
      <c r="A623" s="19">
        <v>0</v>
      </c>
      <c r="B623" s="19">
        <v>0</v>
      </c>
      <c r="C623" s="19">
        <v>0</v>
      </c>
      <c r="D623" s="19">
        <v>0</v>
      </c>
      <c r="E623" s="19">
        <v>0</v>
      </c>
      <c r="F623" s="19">
        <v>0</v>
      </c>
      <c r="G623" s="19">
        <v>0</v>
      </c>
      <c r="H623" s="19">
        <v>0</v>
      </c>
      <c r="I623" s="19">
        <v>0</v>
      </c>
      <c r="J623" s="19">
        <v>0</v>
      </c>
      <c r="K623" s="19">
        <v>0</v>
      </c>
      <c r="L623" s="19">
        <v>0</v>
      </c>
      <c r="M623" s="19">
        <v>0</v>
      </c>
      <c r="N623" s="19">
        <v>0</v>
      </c>
      <c r="O623" s="19">
        <v>0</v>
      </c>
      <c r="P623" s="19">
        <v>0</v>
      </c>
      <c r="Q623" s="19">
        <v>0</v>
      </c>
      <c r="R623" s="19">
        <v>0</v>
      </c>
      <c r="S623" s="19">
        <v>0</v>
      </c>
    </row>
    <row r="624" spans="1:19" x14ac:dyDescent="0.25">
      <c r="A624" s="826" t="s">
        <v>74</v>
      </c>
      <c r="B624" s="826"/>
      <c r="C624" s="826"/>
      <c r="D624" s="826"/>
      <c r="E624" s="826"/>
      <c r="F624" s="826"/>
      <c r="G624" s="826"/>
      <c r="H624" s="826"/>
      <c r="I624" s="826"/>
      <c r="J624" s="826"/>
      <c r="K624" s="826"/>
      <c r="L624" s="826"/>
      <c r="M624" s="826"/>
      <c r="N624" s="826"/>
      <c r="O624" s="826"/>
      <c r="P624" s="826"/>
      <c r="Q624" s="826"/>
      <c r="R624" s="826"/>
      <c r="S624" s="826"/>
    </row>
    <row r="625" spans="1:19" s="5" customFormat="1" ht="12.75" x14ac:dyDescent="0.2">
      <c r="A625" s="19">
        <v>0</v>
      </c>
      <c r="B625" s="19">
        <v>0</v>
      </c>
      <c r="C625" s="19">
        <v>0</v>
      </c>
      <c r="D625" s="19">
        <v>0</v>
      </c>
      <c r="E625" s="19">
        <v>0</v>
      </c>
      <c r="F625" s="19">
        <v>0</v>
      </c>
      <c r="G625" s="19">
        <v>0</v>
      </c>
      <c r="H625" s="19">
        <v>0</v>
      </c>
      <c r="I625" s="19">
        <v>0</v>
      </c>
      <c r="J625" s="19">
        <v>0</v>
      </c>
      <c r="K625" s="19">
        <v>0</v>
      </c>
      <c r="L625" s="19">
        <v>0</v>
      </c>
      <c r="M625" s="19">
        <v>0</v>
      </c>
      <c r="N625" s="19">
        <v>0</v>
      </c>
      <c r="O625" s="19">
        <v>0</v>
      </c>
      <c r="P625" s="19">
        <v>0</v>
      </c>
      <c r="Q625" s="19">
        <v>0</v>
      </c>
      <c r="R625" s="19">
        <v>0</v>
      </c>
      <c r="S625" s="19">
        <v>0</v>
      </c>
    </row>
    <row r="626" spans="1:19" x14ac:dyDescent="0.25">
      <c r="A626" s="826" t="s">
        <v>75</v>
      </c>
      <c r="B626" s="826"/>
      <c r="C626" s="826"/>
      <c r="D626" s="826"/>
      <c r="E626" s="826"/>
      <c r="F626" s="826"/>
      <c r="G626" s="826"/>
      <c r="H626" s="826"/>
      <c r="I626" s="826"/>
      <c r="J626" s="826"/>
      <c r="K626" s="826"/>
      <c r="L626" s="826"/>
      <c r="M626" s="826"/>
      <c r="N626" s="826"/>
      <c r="O626" s="826"/>
      <c r="P626" s="826"/>
      <c r="Q626" s="826"/>
      <c r="R626" s="826"/>
      <c r="S626" s="826"/>
    </row>
    <row r="627" spans="1:19" s="5" customFormat="1" ht="12.75" x14ac:dyDescent="0.2">
      <c r="A627" s="19">
        <v>0</v>
      </c>
      <c r="B627" s="19">
        <v>0</v>
      </c>
      <c r="C627" s="19">
        <v>0</v>
      </c>
      <c r="D627" s="19">
        <v>0</v>
      </c>
      <c r="E627" s="19">
        <v>0</v>
      </c>
      <c r="F627" s="19">
        <v>0</v>
      </c>
      <c r="G627" s="19">
        <v>0</v>
      </c>
      <c r="H627" s="19">
        <v>0</v>
      </c>
      <c r="I627" s="19">
        <v>0</v>
      </c>
      <c r="J627" s="19">
        <v>0</v>
      </c>
      <c r="K627" s="19">
        <v>0</v>
      </c>
      <c r="L627" s="19">
        <v>0</v>
      </c>
      <c r="M627" s="19">
        <v>0</v>
      </c>
      <c r="N627" s="19">
        <v>0</v>
      </c>
      <c r="O627" s="19">
        <v>0</v>
      </c>
      <c r="P627" s="19">
        <v>0</v>
      </c>
      <c r="Q627" s="19">
        <v>0</v>
      </c>
      <c r="R627" s="19">
        <v>0</v>
      </c>
      <c r="S627" s="19">
        <v>0</v>
      </c>
    </row>
    <row r="628" spans="1:19" x14ac:dyDescent="0.25">
      <c r="A628" s="826" t="s">
        <v>76</v>
      </c>
      <c r="B628" s="826"/>
      <c r="C628" s="826"/>
      <c r="D628" s="826"/>
      <c r="E628" s="826"/>
      <c r="F628" s="826"/>
      <c r="G628" s="826"/>
      <c r="H628" s="826"/>
      <c r="I628" s="826"/>
      <c r="J628" s="826"/>
      <c r="K628" s="826"/>
      <c r="L628" s="826"/>
      <c r="M628" s="826"/>
      <c r="N628" s="826"/>
      <c r="O628" s="826"/>
      <c r="P628" s="826"/>
      <c r="Q628" s="826"/>
      <c r="R628" s="826"/>
      <c r="S628" s="826"/>
    </row>
    <row r="629" spans="1:19" s="5" customFormat="1" ht="12.75" x14ac:dyDescent="0.2">
      <c r="A629" s="19">
        <v>0</v>
      </c>
      <c r="B629" s="19">
        <v>0</v>
      </c>
      <c r="C629" s="19">
        <v>0</v>
      </c>
      <c r="D629" s="19">
        <v>0</v>
      </c>
      <c r="E629" s="19">
        <v>0</v>
      </c>
      <c r="F629" s="19">
        <v>0</v>
      </c>
      <c r="G629" s="19">
        <v>0</v>
      </c>
      <c r="H629" s="19">
        <v>0</v>
      </c>
      <c r="I629" s="19">
        <v>0</v>
      </c>
      <c r="J629" s="19">
        <v>0</v>
      </c>
      <c r="K629" s="19">
        <v>0</v>
      </c>
      <c r="L629" s="19">
        <v>0</v>
      </c>
      <c r="M629" s="19">
        <v>0</v>
      </c>
      <c r="N629" s="19">
        <v>0</v>
      </c>
      <c r="O629" s="19">
        <v>0</v>
      </c>
      <c r="P629" s="19">
        <v>0</v>
      </c>
      <c r="Q629" s="19">
        <v>0</v>
      </c>
      <c r="R629" s="19">
        <v>0</v>
      </c>
      <c r="S629" s="19">
        <v>0</v>
      </c>
    </row>
    <row r="630" spans="1:19" x14ac:dyDescent="0.25">
      <c r="A630" s="826" t="s">
        <v>77</v>
      </c>
      <c r="B630" s="826"/>
      <c r="C630" s="826"/>
      <c r="D630" s="826"/>
      <c r="E630" s="826"/>
      <c r="F630" s="826"/>
      <c r="G630" s="826"/>
      <c r="H630" s="826"/>
      <c r="I630" s="826"/>
      <c r="J630" s="826"/>
      <c r="K630" s="826"/>
      <c r="L630" s="826"/>
      <c r="M630" s="826"/>
      <c r="N630" s="826"/>
      <c r="O630" s="826"/>
      <c r="P630" s="826"/>
      <c r="Q630" s="826"/>
      <c r="R630" s="826"/>
      <c r="S630" s="826"/>
    </row>
    <row r="631" spans="1:19" s="5" customFormat="1" ht="12.75" x14ac:dyDescent="0.2">
      <c r="A631" s="19">
        <v>0</v>
      </c>
      <c r="B631" s="19">
        <v>0</v>
      </c>
      <c r="C631" s="19">
        <v>0</v>
      </c>
      <c r="D631" s="19">
        <v>0</v>
      </c>
      <c r="E631" s="19">
        <v>0</v>
      </c>
      <c r="F631" s="19">
        <v>0</v>
      </c>
      <c r="G631" s="19">
        <v>0</v>
      </c>
      <c r="H631" s="19">
        <v>0</v>
      </c>
      <c r="I631" s="19">
        <v>0</v>
      </c>
      <c r="J631" s="19">
        <v>0</v>
      </c>
      <c r="K631" s="19">
        <v>0</v>
      </c>
      <c r="L631" s="19">
        <v>0</v>
      </c>
      <c r="M631" s="19">
        <v>0</v>
      </c>
      <c r="N631" s="19">
        <v>0</v>
      </c>
      <c r="O631" s="19">
        <v>0</v>
      </c>
      <c r="P631" s="19">
        <v>0</v>
      </c>
      <c r="Q631" s="19">
        <v>0</v>
      </c>
      <c r="R631" s="19">
        <v>0</v>
      </c>
      <c r="S631" s="19">
        <v>0</v>
      </c>
    </row>
    <row r="632" spans="1:19" x14ac:dyDescent="0.25">
      <c r="A632" s="826" t="s">
        <v>78</v>
      </c>
      <c r="B632" s="826"/>
      <c r="C632" s="826"/>
      <c r="D632" s="826"/>
      <c r="E632" s="826"/>
      <c r="F632" s="826"/>
      <c r="G632" s="826"/>
      <c r="H632" s="826"/>
      <c r="I632" s="826"/>
      <c r="J632" s="826"/>
      <c r="K632" s="826"/>
      <c r="L632" s="826"/>
      <c r="M632" s="826"/>
      <c r="N632" s="826"/>
      <c r="O632" s="826"/>
      <c r="P632" s="826"/>
      <c r="Q632" s="826"/>
      <c r="R632" s="826"/>
      <c r="S632" s="826"/>
    </row>
    <row r="633" spans="1:19" s="5" customFormat="1" ht="12.75" x14ac:dyDescent="0.2">
      <c r="A633" s="19">
        <v>0</v>
      </c>
      <c r="B633" s="19">
        <v>0</v>
      </c>
      <c r="C633" s="19">
        <v>0</v>
      </c>
      <c r="D633" s="19">
        <v>0</v>
      </c>
      <c r="E633" s="19">
        <v>0</v>
      </c>
      <c r="F633" s="19">
        <v>0</v>
      </c>
      <c r="G633" s="19">
        <v>0</v>
      </c>
      <c r="H633" s="19">
        <v>0</v>
      </c>
      <c r="I633" s="19">
        <v>0</v>
      </c>
      <c r="J633" s="19">
        <v>0</v>
      </c>
      <c r="K633" s="19">
        <v>0</v>
      </c>
      <c r="L633" s="19">
        <v>0</v>
      </c>
      <c r="M633" s="19">
        <v>0</v>
      </c>
      <c r="N633" s="19">
        <v>0</v>
      </c>
      <c r="O633" s="19">
        <v>0</v>
      </c>
      <c r="P633" s="19">
        <v>0</v>
      </c>
      <c r="Q633" s="19">
        <v>0</v>
      </c>
      <c r="R633" s="19">
        <v>0</v>
      </c>
      <c r="S633" s="19">
        <v>0</v>
      </c>
    </row>
    <row r="634" spans="1:19" x14ac:dyDescent="0.25">
      <c r="A634" s="826" t="s">
        <v>79</v>
      </c>
      <c r="B634" s="826"/>
      <c r="C634" s="826"/>
      <c r="D634" s="826"/>
      <c r="E634" s="826"/>
      <c r="F634" s="826"/>
      <c r="G634" s="826"/>
      <c r="H634" s="826"/>
      <c r="I634" s="826"/>
      <c r="J634" s="826"/>
      <c r="K634" s="826"/>
      <c r="L634" s="826"/>
      <c r="M634" s="826"/>
      <c r="N634" s="826"/>
      <c r="O634" s="826"/>
      <c r="P634" s="826"/>
      <c r="Q634" s="826"/>
      <c r="R634" s="826"/>
      <c r="S634" s="826"/>
    </row>
    <row r="635" spans="1:19" s="5" customFormat="1" ht="12.75" x14ac:dyDescent="0.2">
      <c r="A635" s="19">
        <v>0</v>
      </c>
      <c r="B635" s="19">
        <v>0</v>
      </c>
      <c r="C635" s="19">
        <v>0</v>
      </c>
      <c r="D635" s="19">
        <v>0</v>
      </c>
      <c r="E635" s="19">
        <v>0</v>
      </c>
      <c r="F635" s="19">
        <v>0</v>
      </c>
      <c r="G635" s="19">
        <v>0</v>
      </c>
      <c r="H635" s="19">
        <v>0</v>
      </c>
      <c r="I635" s="19">
        <v>0</v>
      </c>
      <c r="J635" s="19">
        <v>0</v>
      </c>
      <c r="K635" s="19">
        <v>0</v>
      </c>
      <c r="L635" s="19">
        <v>0</v>
      </c>
      <c r="M635" s="19">
        <v>0</v>
      </c>
      <c r="N635" s="19">
        <v>0</v>
      </c>
      <c r="O635" s="19">
        <v>0</v>
      </c>
      <c r="P635" s="19">
        <v>0</v>
      </c>
      <c r="Q635" s="19">
        <v>0</v>
      </c>
      <c r="R635" s="19">
        <v>0</v>
      </c>
      <c r="S635" s="19">
        <v>0</v>
      </c>
    </row>
    <row r="636" spans="1:19" x14ac:dyDescent="0.25">
      <c r="A636" s="826" t="s">
        <v>80</v>
      </c>
      <c r="B636" s="826"/>
      <c r="C636" s="826"/>
      <c r="D636" s="826"/>
      <c r="E636" s="826"/>
      <c r="F636" s="826"/>
      <c r="G636" s="826"/>
      <c r="H636" s="826"/>
      <c r="I636" s="826"/>
      <c r="J636" s="826"/>
      <c r="K636" s="826"/>
      <c r="L636" s="826"/>
      <c r="M636" s="826"/>
      <c r="N636" s="826"/>
      <c r="O636" s="826"/>
      <c r="P636" s="826"/>
      <c r="Q636" s="826"/>
      <c r="R636" s="826"/>
      <c r="S636" s="826"/>
    </row>
    <row r="637" spans="1:19" s="5" customFormat="1" ht="12.75" x14ac:dyDescent="0.2">
      <c r="A637" s="19">
        <v>0</v>
      </c>
      <c r="B637" s="19">
        <v>0</v>
      </c>
      <c r="C637" s="19">
        <v>0</v>
      </c>
      <c r="D637" s="19">
        <v>0</v>
      </c>
      <c r="E637" s="19">
        <v>0</v>
      </c>
      <c r="F637" s="19">
        <v>0</v>
      </c>
      <c r="G637" s="19">
        <v>0</v>
      </c>
      <c r="H637" s="19">
        <v>0</v>
      </c>
      <c r="I637" s="19">
        <v>0</v>
      </c>
      <c r="J637" s="19">
        <v>0</v>
      </c>
      <c r="K637" s="19">
        <v>0</v>
      </c>
      <c r="L637" s="19">
        <v>0</v>
      </c>
      <c r="M637" s="19">
        <v>0</v>
      </c>
      <c r="N637" s="19">
        <v>0</v>
      </c>
      <c r="O637" s="19">
        <v>0</v>
      </c>
      <c r="P637" s="19">
        <v>0</v>
      </c>
      <c r="Q637" s="19">
        <v>0</v>
      </c>
      <c r="R637" s="19">
        <v>0</v>
      </c>
      <c r="S637" s="19">
        <v>0</v>
      </c>
    </row>
    <row r="638" spans="1:19" x14ac:dyDescent="0.25">
      <c r="A638" s="1072" t="s">
        <v>181</v>
      </c>
      <c r="B638" s="1072"/>
      <c r="C638" s="1072"/>
      <c r="D638" s="1072"/>
      <c r="E638" s="1072"/>
      <c r="F638" s="1072"/>
      <c r="G638" s="1072"/>
      <c r="H638" s="1072"/>
      <c r="I638" s="1072"/>
      <c r="J638" s="1072"/>
      <c r="K638" s="1072"/>
      <c r="L638" s="1072"/>
      <c r="M638" s="1072"/>
      <c r="N638" s="1072"/>
      <c r="O638" s="1072"/>
      <c r="P638" s="1072"/>
      <c r="Q638" s="1072"/>
      <c r="R638" s="1072"/>
      <c r="S638" s="1072"/>
    </row>
    <row r="639" spans="1:19" s="190" customFormat="1" x14ac:dyDescent="0.25">
      <c r="A639" s="243">
        <f>A615+A617+A619+A621+A623+A625+A627+A629+A631+A633+A635+A637</f>
        <v>0</v>
      </c>
      <c r="B639" s="243">
        <f t="shared" ref="B639:S639" si="18">B615+B617+B619+B621+B623+B625+B627+B629+B631+B633+B635+B637</f>
        <v>0</v>
      </c>
      <c r="C639" s="243">
        <f t="shared" si="18"/>
        <v>0</v>
      </c>
      <c r="D639" s="243">
        <f t="shared" si="18"/>
        <v>0</v>
      </c>
      <c r="E639" s="243">
        <f t="shared" si="18"/>
        <v>0</v>
      </c>
      <c r="F639" s="243">
        <f t="shared" si="18"/>
        <v>0</v>
      </c>
      <c r="G639" s="243">
        <f t="shared" si="18"/>
        <v>0</v>
      </c>
      <c r="H639" s="243">
        <f t="shared" si="18"/>
        <v>0</v>
      </c>
      <c r="I639" s="243">
        <f t="shared" si="18"/>
        <v>0</v>
      </c>
      <c r="J639" s="243">
        <f t="shared" si="18"/>
        <v>0</v>
      </c>
      <c r="K639" s="243">
        <f t="shared" si="18"/>
        <v>0</v>
      </c>
      <c r="L639" s="243">
        <f t="shared" si="18"/>
        <v>0</v>
      </c>
      <c r="M639" s="243">
        <f t="shared" si="18"/>
        <v>0</v>
      </c>
      <c r="N639" s="243">
        <f t="shared" si="18"/>
        <v>0</v>
      </c>
      <c r="O639" s="243">
        <f t="shared" si="18"/>
        <v>0</v>
      </c>
      <c r="P639" s="243">
        <f t="shared" si="18"/>
        <v>0</v>
      </c>
      <c r="Q639" s="243">
        <f t="shared" si="18"/>
        <v>0</v>
      </c>
      <c r="R639" s="243">
        <f t="shared" si="18"/>
        <v>0</v>
      </c>
      <c r="S639" s="243">
        <f t="shared" si="18"/>
        <v>0</v>
      </c>
    </row>
    <row r="640" spans="1:19" x14ac:dyDescent="0.25">
      <c r="A640" s="1072"/>
      <c r="B640" s="1072"/>
      <c r="C640" s="1072"/>
      <c r="D640" s="1072"/>
      <c r="E640" s="1072"/>
      <c r="F640" s="1072"/>
      <c r="G640" s="1072"/>
      <c r="H640" s="1072"/>
      <c r="I640" s="1072"/>
      <c r="J640" s="1072"/>
      <c r="K640" s="1072"/>
      <c r="L640" s="1072"/>
      <c r="M640" s="1072"/>
      <c r="N640" s="1072"/>
      <c r="O640" s="1072"/>
      <c r="P640" s="1072"/>
      <c r="Q640" s="1072"/>
      <c r="R640" s="1072"/>
      <c r="S640" s="1072"/>
    </row>
    <row r="641" spans="1:19" s="30" customFormat="1" ht="22.5" customHeight="1" x14ac:dyDescent="0.25">
      <c r="A641" s="854" t="s">
        <v>3017</v>
      </c>
      <c r="B641" s="855"/>
      <c r="C641" s="855"/>
      <c r="D641" s="855"/>
      <c r="E641" s="855"/>
      <c r="F641" s="855"/>
      <c r="G641" s="855"/>
      <c r="H641" s="855"/>
      <c r="I641" s="855"/>
      <c r="J641" s="855"/>
      <c r="K641" s="855"/>
      <c r="L641" s="855"/>
      <c r="M641" s="855"/>
      <c r="N641" s="855"/>
      <c r="O641" s="855"/>
      <c r="P641" s="855"/>
      <c r="Q641" s="855"/>
      <c r="R641" s="855"/>
      <c r="S641" s="856"/>
    </row>
    <row r="642" spans="1:19" x14ac:dyDescent="0.25">
      <c r="A642" s="928" t="s">
        <v>173</v>
      </c>
      <c r="B642" s="929"/>
      <c r="C642" s="929"/>
      <c r="D642" s="929"/>
      <c r="E642" s="929"/>
      <c r="F642" s="929"/>
      <c r="G642" s="929"/>
      <c r="H642" s="929"/>
      <c r="I642" s="929"/>
      <c r="J642" s="929"/>
      <c r="K642" s="929"/>
      <c r="L642" s="929"/>
      <c r="M642" s="929"/>
      <c r="N642" s="929"/>
      <c r="O642" s="929"/>
      <c r="P642" s="929"/>
      <c r="Q642" s="929"/>
      <c r="R642" s="929"/>
      <c r="S642" s="930"/>
    </row>
    <row r="643" spans="1:19" x14ac:dyDescent="0.25">
      <c r="A643" s="833" t="s">
        <v>83</v>
      </c>
      <c r="B643" s="834"/>
      <c r="C643" s="834"/>
      <c r="D643" s="834"/>
      <c r="E643" s="834"/>
      <c r="F643" s="834"/>
      <c r="G643" s="834"/>
      <c r="H643" s="834"/>
      <c r="I643" s="834"/>
      <c r="J643" s="834"/>
      <c r="K643" s="834"/>
      <c r="L643" s="834"/>
      <c r="M643" s="834"/>
      <c r="N643" s="834"/>
      <c r="O643" s="834"/>
      <c r="P643" s="834"/>
      <c r="Q643" s="834"/>
      <c r="R643" s="834"/>
      <c r="S643" s="835"/>
    </row>
    <row r="644" spans="1:19" x14ac:dyDescent="0.25">
      <c r="A644" s="833" t="s">
        <v>2550</v>
      </c>
      <c r="B644" s="834"/>
      <c r="C644" s="834"/>
      <c r="D644" s="834"/>
      <c r="E644" s="834"/>
      <c r="F644" s="834"/>
      <c r="G644" s="834"/>
      <c r="H644" s="834"/>
      <c r="I644" s="834"/>
      <c r="J644" s="834"/>
      <c r="K644" s="834"/>
      <c r="L644" s="834"/>
      <c r="M644" s="834"/>
      <c r="N644" s="834"/>
      <c r="O644" s="834"/>
      <c r="P644" s="834"/>
      <c r="Q644" s="834"/>
      <c r="R644" s="834"/>
      <c r="S644" s="835"/>
    </row>
    <row r="645" spans="1:19" x14ac:dyDescent="0.25">
      <c r="A645" s="833" t="s">
        <v>2551</v>
      </c>
      <c r="B645" s="834"/>
      <c r="C645" s="834"/>
      <c r="D645" s="834"/>
      <c r="E645" s="834"/>
      <c r="F645" s="834"/>
      <c r="G645" s="834"/>
      <c r="H645" s="834"/>
      <c r="I645" s="834"/>
      <c r="J645" s="834"/>
      <c r="K645" s="834"/>
      <c r="L645" s="834"/>
      <c r="M645" s="834"/>
      <c r="N645" s="834"/>
      <c r="O645" s="834"/>
      <c r="P645" s="834"/>
      <c r="Q645" s="834"/>
      <c r="R645" s="834"/>
      <c r="S645" s="835"/>
    </row>
    <row r="646" spans="1:19" x14ac:dyDescent="0.25">
      <c r="A646" s="833" t="s">
        <v>2552</v>
      </c>
      <c r="B646" s="834"/>
      <c r="C646" s="834"/>
      <c r="D646" s="834"/>
      <c r="E646" s="834"/>
      <c r="F646" s="834"/>
      <c r="G646" s="834"/>
      <c r="H646" s="834"/>
      <c r="I646" s="834"/>
      <c r="J646" s="834"/>
      <c r="K646" s="834"/>
      <c r="L646" s="834"/>
      <c r="M646" s="834"/>
      <c r="N646" s="834"/>
      <c r="O646" s="834"/>
      <c r="P646" s="834"/>
      <c r="Q646" s="834"/>
      <c r="R646" s="834"/>
      <c r="S646" s="835"/>
    </row>
    <row r="647" spans="1:19" x14ac:dyDescent="0.25">
      <c r="A647" s="833" t="s">
        <v>2553</v>
      </c>
      <c r="B647" s="834"/>
      <c r="C647" s="834"/>
      <c r="D647" s="834"/>
      <c r="E647" s="834"/>
      <c r="F647" s="834"/>
      <c r="G647" s="834"/>
      <c r="H647" s="834"/>
      <c r="I647" s="834"/>
      <c r="J647" s="834"/>
      <c r="K647" s="834"/>
      <c r="L647" s="834"/>
      <c r="M647" s="834"/>
      <c r="N647" s="834"/>
      <c r="O647" s="834"/>
      <c r="P647" s="834"/>
      <c r="Q647" s="834"/>
      <c r="R647" s="834"/>
      <c r="S647" s="835"/>
    </row>
    <row r="648" spans="1:19" x14ac:dyDescent="0.25">
      <c r="A648" s="833" t="s">
        <v>2554</v>
      </c>
      <c r="B648" s="834"/>
      <c r="C648" s="834"/>
      <c r="D648" s="834"/>
      <c r="E648" s="834"/>
      <c r="F648" s="834"/>
      <c r="G648" s="834"/>
      <c r="H648" s="834"/>
      <c r="I648" s="834"/>
      <c r="J648" s="834"/>
      <c r="K648" s="834"/>
      <c r="L648" s="834"/>
      <c r="M648" s="834"/>
      <c r="N648" s="834"/>
      <c r="O648" s="834"/>
      <c r="P648" s="834"/>
      <c r="Q648" s="834"/>
      <c r="R648" s="834"/>
      <c r="S648" s="835"/>
    </row>
    <row r="649" spans="1:19" x14ac:dyDescent="0.25">
      <c r="A649" s="833" t="s">
        <v>387</v>
      </c>
      <c r="B649" s="834"/>
      <c r="C649" s="834"/>
      <c r="D649" s="834"/>
      <c r="E649" s="834"/>
      <c r="F649" s="834"/>
      <c r="G649" s="834"/>
      <c r="H649" s="834"/>
      <c r="I649" s="834"/>
      <c r="J649" s="834"/>
      <c r="K649" s="834"/>
      <c r="L649" s="834"/>
      <c r="M649" s="834"/>
      <c r="N649" s="834"/>
      <c r="O649" s="834"/>
      <c r="P649" s="834"/>
      <c r="Q649" s="834"/>
      <c r="R649" s="834"/>
      <c r="S649" s="835"/>
    </row>
    <row r="650" spans="1:19" x14ac:dyDescent="0.25">
      <c r="A650" s="836" t="s">
        <v>2555</v>
      </c>
      <c r="B650" s="837"/>
      <c r="C650" s="837"/>
      <c r="D650" s="837"/>
      <c r="E650" s="837"/>
      <c r="F650" s="837"/>
      <c r="G650" s="837"/>
      <c r="H650" s="837"/>
      <c r="I650" s="837"/>
      <c r="J650" s="837"/>
      <c r="K650" s="837"/>
      <c r="L650" s="837"/>
      <c r="M650" s="837"/>
      <c r="N650" s="837"/>
      <c r="O650" s="837"/>
      <c r="P650" s="837"/>
      <c r="Q650" s="837"/>
      <c r="R650" s="837"/>
      <c r="S650" s="838"/>
    </row>
    <row r="651" spans="1:19" ht="29.25" customHeight="1" x14ac:dyDescent="0.25">
      <c r="A651" s="831" t="s">
        <v>41</v>
      </c>
      <c r="B651" s="831"/>
      <c r="C651" s="831"/>
      <c r="D651" s="831" t="s">
        <v>42</v>
      </c>
      <c r="E651" s="831"/>
      <c r="F651" s="831" t="s">
        <v>43</v>
      </c>
      <c r="G651" s="831"/>
      <c r="H651" s="831"/>
      <c r="I651" s="831" t="s">
        <v>44</v>
      </c>
      <c r="J651" s="831"/>
      <c r="K651" s="827" t="s">
        <v>45</v>
      </c>
      <c r="L651" s="839"/>
      <c r="M651" s="839"/>
      <c r="N651" s="840"/>
      <c r="O651" s="841" t="s">
        <v>46</v>
      </c>
      <c r="P651" s="841"/>
      <c r="Q651" s="842"/>
      <c r="R651" s="831" t="s">
        <v>47</v>
      </c>
      <c r="S651" s="831"/>
    </row>
    <row r="652" spans="1:19" ht="28.5" customHeight="1" x14ac:dyDescent="0.25">
      <c r="A652" s="830" t="s">
        <v>48</v>
      </c>
      <c r="B652" s="830" t="s">
        <v>49</v>
      </c>
      <c r="C652" s="852" t="s">
        <v>50</v>
      </c>
      <c r="D652" s="830" t="s">
        <v>51</v>
      </c>
      <c r="E652" s="830" t="s">
        <v>52</v>
      </c>
      <c r="F652" s="827" t="s">
        <v>53</v>
      </c>
      <c r="G652" s="828"/>
      <c r="H652" s="829"/>
      <c r="I652" s="830" t="s">
        <v>54</v>
      </c>
      <c r="J652" s="830" t="s">
        <v>55</v>
      </c>
      <c r="K652" s="827" t="s">
        <v>56</v>
      </c>
      <c r="L652" s="829"/>
      <c r="M652" s="827" t="s">
        <v>57</v>
      </c>
      <c r="N652" s="829"/>
      <c r="O652" s="830" t="s">
        <v>58</v>
      </c>
      <c r="P652" s="830" t="s">
        <v>59</v>
      </c>
      <c r="Q652" s="830" t="s">
        <v>60</v>
      </c>
      <c r="R652" s="830" t="s">
        <v>61</v>
      </c>
      <c r="S652" s="830" t="s">
        <v>62</v>
      </c>
    </row>
    <row r="653" spans="1:19" ht="60" customHeight="1" x14ac:dyDescent="0.25">
      <c r="A653" s="831"/>
      <c r="B653" s="831"/>
      <c r="C653" s="853"/>
      <c r="D653" s="831"/>
      <c r="E653" s="831"/>
      <c r="F653" s="218" t="s">
        <v>63</v>
      </c>
      <c r="G653" s="218" t="s">
        <v>64</v>
      </c>
      <c r="H653" s="218" t="s">
        <v>65</v>
      </c>
      <c r="I653" s="831"/>
      <c r="J653" s="831"/>
      <c r="K653" s="223" t="s">
        <v>66</v>
      </c>
      <c r="L653" s="223" t="s">
        <v>67</v>
      </c>
      <c r="M653" s="223" t="s">
        <v>68</v>
      </c>
      <c r="N653" s="223" t="s">
        <v>67</v>
      </c>
      <c r="O653" s="831"/>
      <c r="P653" s="831"/>
      <c r="Q653" s="831"/>
      <c r="R653" s="831"/>
      <c r="S653" s="831"/>
    </row>
    <row r="654" spans="1:19" x14ac:dyDescent="0.25">
      <c r="A654" s="826" t="s">
        <v>69</v>
      </c>
      <c r="B654" s="826"/>
      <c r="C654" s="826"/>
      <c r="D654" s="826"/>
      <c r="E654" s="826"/>
      <c r="F654" s="826"/>
      <c r="G654" s="826"/>
      <c r="H654" s="826"/>
      <c r="I654" s="826"/>
      <c r="J654" s="826"/>
      <c r="K654" s="826"/>
      <c r="L654" s="826"/>
      <c r="M654" s="826"/>
      <c r="N654" s="826"/>
      <c r="O654" s="826"/>
      <c r="P654" s="826"/>
      <c r="Q654" s="826"/>
      <c r="R654" s="826"/>
      <c r="S654" s="826"/>
    </row>
    <row r="655" spans="1:19" x14ac:dyDescent="0.25">
      <c r="A655" s="19">
        <v>0</v>
      </c>
      <c r="B655" s="19">
        <v>0</v>
      </c>
      <c r="C655" s="19">
        <v>0</v>
      </c>
      <c r="D655" s="19">
        <v>0</v>
      </c>
      <c r="E655" s="19">
        <v>0</v>
      </c>
      <c r="F655" s="19">
        <v>0</v>
      </c>
      <c r="G655" s="19">
        <v>0</v>
      </c>
      <c r="H655" s="19">
        <v>0</v>
      </c>
      <c r="I655" s="19">
        <v>0</v>
      </c>
      <c r="J655" s="19">
        <v>0</v>
      </c>
      <c r="K655" s="19">
        <v>0</v>
      </c>
      <c r="L655" s="19">
        <v>0</v>
      </c>
      <c r="M655" s="19">
        <v>0</v>
      </c>
      <c r="N655" s="19">
        <v>0</v>
      </c>
      <c r="O655" s="19">
        <v>0</v>
      </c>
      <c r="P655" s="19">
        <v>0</v>
      </c>
      <c r="Q655" s="19">
        <v>0</v>
      </c>
      <c r="R655" s="19">
        <v>0</v>
      </c>
      <c r="S655" s="19">
        <v>0</v>
      </c>
    </row>
    <row r="656" spans="1:19" x14ac:dyDescent="0.25">
      <c r="A656" s="826" t="s">
        <v>70</v>
      </c>
      <c r="B656" s="826"/>
      <c r="C656" s="826"/>
      <c r="D656" s="826"/>
      <c r="E656" s="826"/>
      <c r="F656" s="826"/>
      <c r="G656" s="826"/>
      <c r="H656" s="826"/>
      <c r="I656" s="826"/>
      <c r="J656" s="826"/>
      <c r="K656" s="826"/>
      <c r="L656" s="826"/>
      <c r="M656" s="826"/>
      <c r="N656" s="826"/>
      <c r="O656" s="826"/>
      <c r="P656" s="826"/>
      <c r="Q656" s="826"/>
      <c r="R656" s="826"/>
      <c r="S656" s="826"/>
    </row>
    <row r="657" spans="1:19" s="3" customFormat="1" x14ac:dyDescent="0.25">
      <c r="A657" s="19">
        <v>0</v>
      </c>
      <c r="B657" s="19">
        <v>0</v>
      </c>
      <c r="C657" s="19">
        <v>0</v>
      </c>
      <c r="D657" s="19">
        <v>0</v>
      </c>
      <c r="E657" s="19">
        <v>0</v>
      </c>
      <c r="F657" s="19">
        <v>0</v>
      </c>
      <c r="G657" s="19">
        <v>0</v>
      </c>
      <c r="H657" s="19">
        <v>0</v>
      </c>
      <c r="I657" s="19">
        <v>0</v>
      </c>
      <c r="J657" s="19">
        <v>0</v>
      </c>
      <c r="K657" s="19">
        <v>0</v>
      </c>
      <c r="L657" s="19">
        <v>0</v>
      </c>
      <c r="M657" s="19">
        <v>0</v>
      </c>
      <c r="N657" s="19">
        <v>0</v>
      </c>
      <c r="O657" s="19">
        <v>0</v>
      </c>
      <c r="P657" s="19">
        <v>0</v>
      </c>
      <c r="Q657" s="19">
        <v>0</v>
      </c>
      <c r="R657" s="19">
        <v>0</v>
      </c>
      <c r="S657" s="19">
        <v>0</v>
      </c>
    </row>
    <row r="658" spans="1:19" x14ac:dyDescent="0.25">
      <c r="A658" s="826" t="s">
        <v>71</v>
      </c>
      <c r="B658" s="826"/>
      <c r="C658" s="826"/>
      <c r="D658" s="826"/>
      <c r="E658" s="826"/>
      <c r="F658" s="826"/>
      <c r="G658" s="826"/>
      <c r="H658" s="826"/>
      <c r="I658" s="826"/>
      <c r="J658" s="826"/>
      <c r="K658" s="826"/>
      <c r="L658" s="826"/>
      <c r="M658" s="826"/>
      <c r="N658" s="826"/>
      <c r="O658" s="826"/>
      <c r="P658" s="826"/>
      <c r="Q658" s="826"/>
      <c r="R658" s="826"/>
      <c r="S658" s="826"/>
    </row>
    <row r="659" spans="1:19" s="3" customFormat="1" x14ac:dyDescent="0.25">
      <c r="A659" s="19">
        <v>0</v>
      </c>
      <c r="B659" s="19">
        <v>0</v>
      </c>
      <c r="C659" s="19">
        <v>0</v>
      </c>
      <c r="D659" s="19">
        <v>0</v>
      </c>
      <c r="E659" s="19">
        <v>0</v>
      </c>
      <c r="F659" s="19">
        <v>0</v>
      </c>
      <c r="G659" s="19">
        <v>0</v>
      </c>
      <c r="H659" s="19">
        <v>0</v>
      </c>
      <c r="I659" s="19">
        <v>0</v>
      </c>
      <c r="J659" s="19">
        <v>0</v>
      </c>
      <c r="K659" s="19">
        <v>0</v>
      </c>
      <c r="L659" s="19">
        <v>0</v>
      </c>
      <c r="M659" s="19">
        <v>0</v>
      </c>
      <c r="N659" s="19">
        <v>0</v>
      </c>
      <c r="O659" s="19">
        <v>0</v>
      </c>
      <c r="P659" s="19">
        <v>0</v>
      </c>
      <c r="Q659" s="19">
        <v>0</v>
      </c>
      <c r="R659" s="19">
        <v>0</v>
      </c>
      <c r="S659" s="19">
        <v>0</v>
      </c>
    </row>
    <row r="660" spans="1:19" x14ac:dyDescent="0.25">
      <c r="A660" s="826" t="s">
        <v>72</v>
      </c>
      <c r="B660" s="826"/>
      <c r="C660" s="826"/>
      <c r="D660" s="826"/>
      <c r="E660" s="826"/>
      <c r="F660" s="826"/>
      <c r="G660" s="826"/>
      <c r="H660" s="826"/>
      <c r="I660" s="826"/>
      <c r="J660" s="826"/>
      <c r="K660" s="826"/>
      <c r="L660" s="826"/>
      <c r="M660" s="826"/>
      <c r="N660" s="826"/>
      <c r="O660" s="826"/>
      <c r="P660" s="826"/>
      <c r="Q660" s="826"/>
      <c r="R660" s="826"/>
      <c r="S660" s="826"/>
    </row>
    <row r="661" spans="1:19" s="5" customFormat="1" ht="12.75" x14ac:dyDescent="0.2">
      <c r="A661" s="19">
        <v>0</v>
      </c>
      <c r="B661" s="19">
        <v>0</v>
      </c>
      <c r="C661" s="19">
        <v>0</v>
      </c>
      <c r="D661" s="19">
        <v>0</v>
      </c>
      <c r="E661" s="19">
        <v>0</v>
      </c>
      <c r="F661" s="19">
        <v>0</v>
      </c>
      <c r="G661" s="19">
        <v>0</v>
      </c>
      <c r="H661" s="19">
        <v>0</v>
      </c>
      <c r="I661" s="19">
        <v>0</v>
      </c>
      <c r="J661" s="19">
        <v>0</v>
      </c>
      <c r="K661" s="19">
        <v>0</v>
      </c>
      <c r="L661" s="19">
        <v>0</v>
      </c>
      <c r="M661" s="19">
        <v>0</v>
      </c>
      <c r="N661" s="19">
        <v>0</v>
      </c>
      <c r="O661" s="19">
        <v>0</v>
      </c>
      <c r="P661" s="19">
        <v>0</v>
      </c>
      <c r="Q661" s="19">
        <v>0</v>
      </c>
      <c r="R661" s="19">
        <v>0</v>
      </c>
      <c r="S661" s="19">
        <v>0</v>
      </c>
    </row>
    <row r="662" spans="1:19" x14ac:dyDescent="0.25">
      <c r="A662" s="832" t="s">
        <v>73</v>
      </c>
      <c r="B662" s="832"/>
      <c r="C662" s="832"/>
      <c r="D662" s="832"/>
      <c r="E662" s="832"/>
      <c r="F662" s="832"/>
      <c r="G662" s="832"/>
      <c r="H662" s="832"/>
      <c r="I662" s="832"/>
      <c r="J662" s="832"/>
      <c r="K662" s="832"/>
      <c r="L662" s="832"/>
      <c r="M662" s="832"/>
      <c r="N662" s="832"/>
      <c r="O662" s="832"/>
      <c r="P662" s="832"/>
      <c r="Q662" s="832"/>
      <c r="R662" s="832"/>
      <c r="S662" s="832"/>
    </row>
    <row r="663" spans="1:19" s="5" customFormat="1" ht="12.75" x14ac:dyDescent="0.2">
      <c r="A663" s="19">
        <v>0</v>
      </c>
      <c r="B663" s="19">
        <v>0</v>
      </c>
      <c r="C663" s="19">
        <v>0</v>
      </c>
      <c r="D663" s="19">
        <v>0</v>
      </c>
      <c r="E663" s="19">
        <v>0</v>
      </c>
      <c r="F663" s="19">
        <v>0</v>
      </c>
      <c r="G663" s="19">
        <v>0</v>
      </c>
      <c r="H663" s="19">
        <v>0</v>
      </c>
      <c r="I663" s="19">
        <v>0</v>
      </c>
      <c r="J663" s="19">
        <v>0</v>
      </c>
      <c r="K663" s="19">
        <v>0</v>
      </c>
      <c r="L663" s="19">
        <v>0</v>
      </c>
      <c r="M663" s="19">
        <v>0</v>
      </c>
      <c r="N663" s="19">
        <v>0</v>
      </c>
      <c r="O663" s="19">
        <v>0</v>
      </c>
      <c r="P663" s="19">
        <v>0</v>
      </c>
      <c r="Q663" s="19">
        <v>0</v>
      </c>
      <c r="R663" s="19">
        <v>0</v>
      </c>
      <c r="S663" s="19">
        <v>0</v>
      </c>
    </row>
    <row r="664" spans="1:19" x14ac:dyDescent="0.25">
      <c r="A664" s="826" t="s">
        <v>74</v>
      </c>
      <c r="B664" s="826"/>
      <c r="C664" s="826"/>
      <c r="D664" s="826"/>
      <c r="E664" s="826"/>
      <c r="F664" s="826"/>
      <c r="G664" s="826"/>
      <c r="H664" s="826"/>
      <c r="I664" s="826"/>
      <c r="J664" s="826"/>
      <c r="K664" s="826"/>
      <c r="L664" s="826"/>
      <c r="M664" s="826"/>
      <c r="N664" s="826"/>
      <c r="O664" s="826"/>
      <c r="P664" s="826"/>
      <c r="Q664" s="826"/>
      <c r="R664" s="826"/>
      <c r="S664" s="826"/>
    </row>
    <row r="665" spans="1:19" s="5" customFormat="1" ht="12.75" x14ac:dyDescent="0.2">
      <c r="A665" s="19">
        <v>0</v>
      </c>
      <c r="B665" s="19">
        <v>0</v>
      </c>
      <c r="C665" s="19">
        <v>0</v>
      </c>
      <c r="D665" s="19">
        <v>0</v>
      </c>
      <c r="E665" s="19">
        <v>0</v>
      </c>
      <c r="F665" s="19">
        <v>0</v>
      </c>
      <c r="G665" s="19">
        <v>0</v>
      </c>
      <c r="H665" s="19">
        <v>0</v>
      </c>
      <c r="I665" s="19">
        <v>0</v>
      </c>
      <c r="J665" s="19">
        <v>0</v>
      </c>
      <c r="K665" s="19">
        <v>0</v>
      </c>
      <c r="L665" s="19">
        <v>0</v>
      </c>
      <c r="M665" s="19">
        <v>0</v>
      </c>
      <c r="N665" s="19">
        <v>0</v>
      </c>
      <c r="O665" s="19">
        <v>0</v>
      </c>
      <c r="P665" s="19">
        <v>0</v>
      </c>
      <c r="Q665" s="19">
        <v>0</v>
      </c>
      <c r="R665" s="19">
        <v>0</v>
      </c>
      <c r="S665" s="19">
        <v>0</v>
      </c>
    </row>
    <row r="666" spans="1:19" x14ac:dyDescent="0.25">
      <c r="A666" s="826" t="s">
        <v>75</v>
      </c>
      <c r="B666" s="826"/>
      <c r="C666" s="826"/>
      <c r="D666" s="826"/>
      <c r="E666" s="826"/>
      <c r="F666" s="826"/>
      <c r="G666" s="826"/>
      <c r="H666" s="826"/>
      <c r="I666" s="826"/>
      <c r="J666" s="826"/>
      <c r="K666" s="826"/>
      <c r="L666" s="826"/>
      <c r="M666" s="826"/>
      <c r="N666" s="826"/>
      <c r="O666" s="826"/>
      <c r="P666" s="826"/>
      <c r="Q666" s="826"/>
      <c r="R666" s="826"/>
      <c r="S666" s="826"/>
    </row>
    <row r="667" spans="1:19" s="5" customFormat="1" ht="12.75" x14ac:dyDescent="0.2">
      <c r="A667" s="19">
        <v>0</v>
      </c>
      <c r="B667" s="19">
        <v>0</v>
      </c>
      <c r="C667" s="19">
        <v>0</v>
      </c>
      <c r="D667" s="19">
        <v>0</v>
      </c>
      <c r="E667" s="19">
        <v>0</v>
      </c>
      <c r="F667" s="19">
        <v>0</v>
      </c>
      <c r="G667" s="19">
        <v>0</v>
      </c>
      <c r="H667" s="19">
        <v>0</v>
      </c>
      <c r="I667" s="19">
        <v>0</v>
      </c>
      <c r="J667" s="19">
        <v>0</v>
      </c>
      <c r="K667" s="19">
        <v>0</v>
      </c>
      <c r="L667" s="19">
        <v>0</v>
      </c>
      <c r="M667" s="19">
        <v>0</v>
      </c>
      <c r="N667" s="19">
        <v>0</v>
      </c>
      <c r="O667" s="19">
        <v>0</v>
      </c>
      <c r="P667" s="19">
        <v>0</v>
      </c>
      <c r="Q667" s="19">
        <v>0</v>
      </c>
      <c r="R667" s="19">
        <v>0</v>
      </c>
      <c r="S667" s="19">
        <v>0</v>
      </c>
    </row>
    <row r="668" spans="1:19" x14ac:dyDescent="0.25">
      <c r="A668" s="826" t="s">
        <v>76</v>
      </c>
      <c r="B668" s="826"/>
      <c r="C668" s="826"/>
      <c r="D668" s="826"/>
      <c r="E668" s="826"/>
      <c r="F668" s="826"/>
      <c r="G668" s="826"/>
      <c r="H668" s="826"/>
      <c r="I668" s="826"/>
      <c r="J668" s="826"/>
      <c r="K668" s="826"/>
      <c r="L668" s="826"/>
      <c r="M668" s="826"/>
      <c r="N668" s="826"/>
      <c r="O668" s="826"/>
      <c r="P668" s="826"/>
      <c r="Q668" s="826"/>
      <c r="R668" s="826"/>
      <c r="S668" s="826"/>
    </row>
    <row r="669" spans="1:19" s="5" customFormat="1" ht="12.75" x14ac:dyDescent="0.2">
      <c r="A669" s="19">
        <v>0</v>
      </c>
      <c r="B669" s="19">
        <v>0</v>
      </c>
      <c r="C669" s="19">
        <v>0</v>
      </c>
      <c r="D669" s="19">
        <v>0</v>
      </c>
      <c r="E669" s="19">
        <v>0</v>
      </c>
      <c r="F669" s="19">
        <v>0</v>
      </c>
      <c r="G669" s="19">
        <v>0</v>
      </c>
      <c r="H669" s="19">
        <v>0</v>
      </c>
      <c r="I669" s="19">
        <v>0</v>
      </c>
      <c r="J669" s="19">
        <v>0</v>
      </c>
      <c r="K669" s="19">
        <v>0</v>
      </c>
      <c r="L669" s="19">
        <v>0</v>
      </c>
      <c r="M669" s="19">
        <v>0</v>
      </c>
      <c r="N669" s="19">
        <v>0</v>
      </c>
      <c r="O669" s="19">
        <v>0</v>
      </c>
      <c r="P669" s="19">
        <v>0</v>
      </c>
      <c r="Q669" s="19">
        <v>0</v>
      </c>
      <c r="R669" s="19">
        <v>0</v>
      </c>
      <c r="S669" s="19">
        <v>0</v>
      </c>
    </row>
    <row r="670" spans="1:19" x14ac:dyDescent="0.25">
      <c r="A670" s="826" t="s">
        <v>77</v>
      </c>
      <c r="B670" s="826"/>
      <c r="C670" s="826"/>
      <c r="D670" s="826"/>
      <c r="E670" s="826"/>
      <c r="F670" s="826"/>
      <c r="G670" s="826"/>
      <c r="H670" s="826"/>
      <c r="I670" s="826"/>
      <c r="J670" s="826"/>
      <c r="K670" s="826"/>
      <c r="L670" s="826"/>
      <c r="M670" s="826"/>
      <c r="N670" s="826"/>
      <c r="O670" s="826"/>
      <c r="P670" s="826"/>
      <c r="Q670" s="826"/>
      <c r="R670" s="826"/>
      <c r="S670" s="826"/>
    </row>
    <row r="671" spans="1:19" s="5" customFormat="1" ht="12.75" x14ac:dyDescent="0.2">
      <c r="A671" s="19">
        <v>0</v>
      </c>
      <c r="B671" s="19">
        <v>0</v>
      </c>
      <c r="C671" s="19">
        <v>0</v>
      </c>
      <c r="D671" s="19">
        <v>0</v>
      </c>
      <c r="E671" s="19">
        <v>0</v>
      </c>
      <c r="F671" s="19">
        <v>0</v>
      </c>
      <c r="G671" s="19">
        <v>0</v>
      </c>
      <c r="H671" s="19">
        <v>0</v>
      </c>
      <c r="I671" s="19">
        <v>0</v>
      </c>
      <c r="J671" s="19">
        <v>0</v>
      </c>
      <c r="K671" s="19">
        <v>0</v>
      </c>
      <c r="L671" s="19">
        <v>0</v>
      </c>
      <c r="M671" s="19">
        <v>0</v>
      </c>
      <c r="N671" s="19">
        <v>0</v>
      </c>
      <c r="O671" s="19">
        <v>0</v>
      </c>
      <c r="P671" s="19">
        <v>0</v>
      </c>
      <c r="Q671" s="19">
        <v>0</v>
      </c>
      <c r="R671" s="19">
        <v>0</v>
      </c>
      <c r="S671" s="19">
        <v>0</v>
      </c>
    </row>
    <row r="672" spans="1:19" x14ac:dyDescent="0.25">
      <c r="A672" s="826" t="s">
        <v>78</v>
      </c>
      <c r="B672" s="826"/>
      <c r="C672" s="826"/>
      <c r="D672" s="826"/>
      <c r="E672" s="826"/>
      <c r="F672" s="826"/>
      <c r="G672" s="826"/>
      <c r="H672" s="826"/>
      <c r="I672" s="826"/>
      <c r="J672" s="826"/>
      <c r="K672" s="826"/>
      <c r="L672" s="826"/>
      <c r="M672" s="826"/>
      <c r="N672" s="826"/>
      <c r="O672" s="826"/>
      <c r="P672" s="826"/>
      <c r="Q672" s="826"/>
      <c r="R672" s="826"/>
      <c r="S672" s="826"/>
    </row>
    <row r="673" spans="1:19" s="5" customFormat="1" ht="12.75" x14ac:dyDescent="0.2">
      <c r="A673" s="19">
        <v>0</v>
      </c>
      <c r="B673" s="19">
        <v>0</v>
      </c>
      <c r="C673" s="19">
        <v>0</v>
      </c>
      <c r="D673" s="19">
        <v>0</v>
      </c>
      <c r="E673" s="19">
        <v>0</v>
      </c>
      <c r="F673" s="19">
        <v>0</v>
      </c>
      <c r="G673" s="19">
        <v>0</v>
      </c>
      <c r="H673" s="19">
        <v>0</v>
      </c>
      <c r="I673" s="19">
        <v>0</v>
      </c>
      <c r="J673" s="19">
        <v>0</v>
      </c>
      <c r="K673" s="19">
        <v>0</v>
      </c>
      <c r="L673" s="19">
        <v>0</v>
      </c>
      <c r="M673" s="19">
        <v>0</v>
      </c>
      <c r="N673" s="19">
        <v>0</v>
      </c>
      <c r="O673" s="19">
        <v>0</v>
      </c>
      <c r="P673" s="19">
        <v>0</v>
      </c>
      <c r="Q673" s="19">
        <v>0</v>
      </c>
      <c r="R673" s="19">
        <v>0</v>
      </c>
      <c r="S673" s="19">
        <v>0</v>
      </c>
    </row>
    <row r="674" spans="1:19" x14ac:dyDescent="0.25">
      <c r="A674" s="826" t="s">
        <v>79</v>
      </c>
      <c r="B674" s="826"/>
      <c r="C674" s="826"/>
      <c r="D674" s="826"/>
      <c r="E674" s="826"/>
      <c r="F674" s="826"/>
      <c r="G674" s="826"/>
      <c r="H674" s="826"/>
      <c r="I674" s="826"/>
      <c r="J674" s="826"/>
      <c r="K674" s="826"/>
      <c r="L674" s="826"/>
      <c r="M674" s="826"/>
      <c r="N674" s="826"/>
      <c r="O674" s="826"/>
      <c r="P674" s="826"/>
      <c r="Q674" s="826"/>
      <c r="R674" s="826"/>
      <c r="S674" s="826"/>
    </row>
    <row r="675" spans="1:19" s="5" customFormat="1" ht="12.75" x14ac:dyDescent="0.2">
      <c r="A675" s="19">
        <v>0</v>
      </c>
      <c r="B675" s="19">
        <v>0</v>
      </c>
      <c r="C675" s="19">
        <v>0</v>
      </c>
      <c r="D675" s="19">
        <v>0</v>
      </c>
      <c r="E675" s="19">
        <v>0</v>
      </c>
      <c r="F675" s="19">
        <v>0</v>
      </c>
      <c r="G675" s="19">
        <v>0</v>
      </c>
      <c r="H675" s="19">
        <v>0</v>
      </c>
      <c r="I675" s="19">
        <v>0</v>
      </c>
      <c r="J675" s="19">
        <v>0</v>
      </c>
      <c r="K675" s="19">
        <v>0</v>
      </c>
      <c r="L675" s="19">
        <v>0</v>
      </c>
      <c r="M675" s="19">
        <v>0</v>
      </c>
      <c r="N675" s="19">
        <v>0</v>
      </c>
      <c r="O675" s="19">
        <v>0</v>
      </c>
      <c r="P675" s="19">
        <v>0</v>
      </c>
      <c r="Q675" s="19">
        <v>0</v>
      </c>
      <c r="R675" s="19">
        <v>0</v>
      </c>
      <c r="S675" s="19">
        <v>0</v>
      </c>
    </row>
    <row r="676" spans="1:19" x14ac:dyDescent="0.25">
      <c r="A676" s="826" t="s">
        <v>80</v>
      </c>
      <c r="B676" s="826"/>
      <c r="C676" s="826"/>
      <c r="D676" s="826"/>
      <c r="E676" s="826"/>
      <c r="F676" s="826"/>
      <c r="G676" s="826"/>
      <c r="H676" s="826"/>
      <c r="I676" s="826"/>
      <c r="J676" s="826"/>
      <c r="K676" s="826"/>
      <c r="L676" s="826"/>
      <c r="M676" s="826"/>
      <c r="N676" s="826"/>
      <c r="O676" s="826"/>
      <c r="P676" s="826"/>
      <c r="Q676" s="826"/>
      <c r="R676" s="826"/>
      <c r="S676" s="826"/>
    </row>
    <row r="677" spans="1:19" s="5" customFormat="1" ht="12.75" x14ac:dyDescent="0.2">
      <c r="A677" s="19">
        <v>0</v>
      </c>
      <c r="B677" s="19">
        <v>0</v>
      </c>
      <c r="C677" s="19">
        <v>0</v>
      </c>
      <c r="D677" s="19">
        <v>0</v>
      </c>
      <c r="E677" s="19">
        <v>0</v>
      </c>
      <c r="F677" s="19">
        <v>0</v>
      </c>
      <c r="G677" s="19">
        <v>0</v>
      </c>
      <c r="H677" s="19">
        <v>0</v>
      </c>
      <c r="I677" s="19">
        <v>0</v>
      </c>
      <c r="J677" s="19">
        <v>0</v>
      </c>
      <c r="K677" s="19">
        <v>0</v>
      </c>
      <c r="L677" s="19">
        <v>0</v>
      </c>
      <c r="M677" s="19">
        <v>0</v>
      </c>
      <c r="N677" s="19">
        <v>0</v>
      </c>
      <c r="O677" s="19">
        <v>0</v>
      </c>
      <c r="P677" s="19">
        <v>0</v>
      </c>
      <c r="Q677" s="19">
        <v>0</v>
      </c>
      <c r="R677" s="19">
        <v>0</v>
      </c>
      <c r="S677" s="19">
        <v>0</v>
      </c>
    </row>
    <row r="678" spans="1:19" x14ac:dyDescent="0.25">
      <c r="A678" s="1072" t="s">
        <v>181</v>
      </c>
      <c r="B678" s="1072"/>
      <c r="C678" s="1072"/>
      <c r="D678" s="1072"/>
      <c r="E678" s="1072"/>
      <c r="F678" s="1072"/>
      <c r="G678" s="1072"/>
      <c r="H678" s="1072"/>
      <c r="I678" s="1072"/>
      <c r="J678" s="1072"/>
      <c r="K678" s="1072"/>
      <c r="L678" s="1072"/>
      <c r="M678" s="1072"/>
      <c r="N678" s="1072"/>
      <c r="O678" s="1072"/>
      <c r="P678" s="1072"/>
      <c r="Q678" s="1072"/>
      <c r="R678" s="1072"/>
      <c r="S678" s="1072"/>
    </row>
    <row r="679" spans="1:19" s="190" customFormat="1" x14ac:dyDescent="0.25">
      <c r="A679" s="243">
        <f>A655+A657+A659+A661+A663+A665+A667+A669+A671+A673+A675+A677</f>
        <v>0</v>
      </c>
      <c r="B679" s="243">
        <f t="shared" ref="B679:S679" si="19">B655+B657+B659+B661+B663+B665+B667+B669+B671+B673+B675+B677</f>
        <v>0</v>
      </c>
      <c r="C679" s="243">
        <f t="shared" si="19"/>
        <v>0</v>
      </c>
      <c r="D679" s="243">
        <f t="shared" si="19"/>
        <v>0</v>
      </c>
      <c r="E679" s="243">
        <f t="shared" si="19"/>
        <v>0</v>
      </c>
      <c r="F679" s="243">
        <f t="shared" si="19"/>
        <v>0</v>
      </c>
      <c r="G679" s="243">
        <f t="shared" si="19"/>
        <v>0</v>
      </c>
      <c r="H679" s="243">
        <f t="shared" si="19"/>
        <v>0</v>
      </c>
      <c r="I679" s="243">
        <f t="shared" si="19"/>
        <v>0</v>
      </c>
      <c r="J679" s="243">
        <f t="shared" si="19"/>
        <v>0</v>
      </c>
      <c r="K679" s="243">
        <f t="shared" si="19"/>
        <v>0</v>
      </c>
      <c r="L679" s="243">
        <f t="shared" si="19"/>
        <v>0</v>
      </c>
      <c r="M679" s="243">
        <f t="shared" si="19"/>
        <v>0</v>
      </c>
      <c r="N679" s="243">
        <f t="shared" si="19"/>
        <v>0</v>
      </c>
      <c r="O679" s="243">
        <f t="shared" si="19"/>
        <v>0</v>
      </c>
      <c r="P679" s="243">
        <f t="shared" si="19"/>
        <v>0</v>
      </c>
      <c r="Q679" s="243">
        <f t="shared" si="19"/>
        <v>0</v>
      </c>
      <c r="R679" s="243">
        <f t="shared" si="19"/>
        <v>0</v>
      </c>
      <c r="S679" s="243">
        <f t="shared" si="19"/>
        <v>0</v>
      </c>
    </row>
    <row r="680" spans="1:19" x14ac:dyDescent="0.25">
      <c r="A680" s="234"/>
      <c r="B680" s="234"/>
      <c r="C680" s="234"/>
      <c r="D680" s="234"/>
      <c r="E680" s="234"/>
      <c r="F680" s="234"/>
      <c r="G680" s="234"/>
      <c r="H680" s="234"/>
      <c r="I680" s="234"/>
      <c r="J680" s="234"/>
      <c r="K680" s="234"/>
      <c r="L680" s="234"/>
      <c r="M680" s="234"/>
      <c r="N680" s="234"/>
      <c r="O680" s="234"/>
      <c r="P680" s="234"/>
      <c r="Q680" s="234"/>
      <c r="R680" s="234"/>
      <c r="S680" s="234"/>
    </row>
  </sheetData>
  <mergeCells count="77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2:S82"/>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0:S120"/>
    <mergeCell ref="A121:S121"/>
    <mergeCell ref="A122:S122"/>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0:S160"/>
    <mergeCell ref="A161:S161"/>
    <mergeCell ref="A162:S162"/>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0:S200"/>
    <mergeCell ref="A201:S201"/>
    <mergeCell ref="A202:S202"/>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0:S240"/>
    <mergeCell ref="A241:S241"/>
    <mergeCell ref="A242:S242"/>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0:S280"/>
    <mergeCell ref="A281:S281"/>
    <mergeCell ref="A282:S282"/>
    <mergeCell ref="A283:S283"/>
    <mergeCell ref="A284:S28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06:S306"/>
    <mergeCell ref="A308:S308"/>
    <mergeCell ref="A310:S310"/>
    <mergeCell ref="A312:S312"/>
    <mergeCell ref="A314:S314"/>
    <mergeCell ref="A316:S316"/>
    <mergeCell ref="A294:S294"/>
    <mergeCell ref="A296:S296"/>
    <mergeCell ref="A298:S298"/>
    <mergeCell ref="A300:S300"/>
    <mergeCell ref="A302:S302"/>
    <mergeCell ref="A304:S304"/>
    <mergeCell ref="A325:S325"/>
    <mergeCell ref="A326:S326"/>
    <mergeCell ref="A327:S327"/>
    <mergeCell ref="A328:S328"/>
    <mergeCell ref="A329:S329"/>
    <mergeCell ref="A330:S330"/>
    <mergeCell ref="A318:S318"/>
    <mergeCell ref="A320:S320"/>
    <mergeCell ref="A321:S321"/>
    <mergeCell ref="A322:S322"/>
    <mergeCell ref="A323:S323"/>
    <mergeCell ref="A324:S32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0:S360"/>
    <mergeCell ref="A361:S361"/>
    <mergeCell ref="A362:S362"/>
    <mergeCell ref="A363:S363"/>
    <mergeCell ref="A364:S36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86:S386"/>
    <mergeCell ref="A388:S388"/>
    <mergeCell ref="A390:S390"/>
    <mergeCell ref="A392:S392"/>
    <mergeCell ref="A394:S394"/>
    <mergeCell ref="A396:S396"/>
    <mergeCell ref="A374:S374"/>
    <mergeCell ref="A376:S376"/>
    <mergeCell ref="A378:S378"/>
    <mergeCell ref="A380:S380"/>
    <mergeCell ref="A382:S382"/>
    <mergeCell ref="A384:S384"/>
    <mergeCell ref="A405:S405"/>
    <mergeCell ref="A406:S406"/>
    <mergeCell ref="A407:S407"/>
    <mergeCell ref="A408:S408"/>
    <mergeCell ref="A409:S409"/>
    <mergeCell ref="A410:S410"/>
    <mergeCell ref="A398:S398"/>
    <mergeCell ref="A400:S400"/>
    <mergeCell ref="A401:S401"/>
    <mergeCell ref="A402:S402"/>
    <mergeCell ref="A403:S403"/>
    <mergeCell ref="A404:S404"/>
    <mergeCell ref="M412:N412"/>
    <mergeCell ref="O412:O413"/>
    <mergeCell ref="P412:P413"/>
    <mergeCell ref="Q412:Q413"/>
    <mergeCell ref="R412:R413"/>
    <mergeCell ref="S412:S413"/>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426:S426"/>
    <mergeCell ref="A428:S428"/>
    <mergeCell ref="A430:S430"/>
    <mergeCell ref="A432:S432"/>
    <mergeCell ref="A434:S434"/>
    <mergeCell ref="A436:S436"/>
    <mergeCell ref="A414:S414"/>
    <mergeCell ref="A416:S416"/>
    <mergeCell ref="A418:S418"/>
    <mergeCell ref="A420:S420"/>
    <mergeCell ref="A422:S422"/>
    <mergeCell ref="A424:S424"/>
    <mergeCell ref="A445:S445"/>
    <mergeCell ref="A446:S446"/>
    <mergeCell ref="A447:S447"/>
    <mergeCell ref="A448:S448"/>
    <mergeCell ref="A449:S449"/>
    <mergeCell ref="A450:S450"/>
    <mergeCell ref="A438:S438"/>
    <mergeCell ref="A440:S440"/>
    <mergeCell ref="A441:S441"/>
    <mergeCell ref="A442:S442"/>
    <mergeCell ref="A443:S443"/>
    <mergeCell ref="A444:S444"/>
    <mergeCell ref="M452:N452"/>
    <mergeCell ref="O452:O453"/>
    <mergeCell ref="P452:P453"/>
    <mergeCell ref="Q452:Q453"/>
    <mergeCell ref="R452:R453"/>
    <mergeCell ref="S452:S453"/>
    <mergeCell ref="R451:S451"/>
    <mergeCell ref="A452:A453"/>
    <mergeCell ref="B452:B453"/>
    <mergeCell ref="C452:C453"/>
    <mergeCell ref="D452:D453"/>
    <mergeCell ref="E452:E453"/>
    <mergeCell ref="F452:H452"/>
    <mergeCell ref="I452:I453"/>
    <mergeCell ref="J452:J453"/>
    <mergeCell ref="K452:L452"/>
    <mergeCell ref="A451:C451"/>
    <mergeCell ref="D451:E451"/>
    <mergeCell ref="F451:H451"/>
    <mergeCell ref="I451:J451"/>
    <mergeCell ref="K451:N451"/>
    <mergeCell ref="O451:Q451"/>
    <mergeCell ref="A466:S466"/>
    <mergeCell ref="A468:S468"/>
    <mergeCell ref="A470:S470"/>
    <mergeCell ref="A472:S472"/>
    <mergeCell ref="A474:S474"/>
    <mergeCell ref="A476:S476"/>
    <mergeCell ref="A454:S454"/>
    <mergeCell ref="A456:S456"/>
    <mergeCell ref="A458:S458"/>
    <mergeCell ref="A460:S460"/>
    <mergeCell ref="A462:S462"/>
    <mergeCell ref="A464:S464"/>
    <mergeCell ref="A485:S485"/>
    <mergeCell ref="A486:S486"/>
    <mergeCell ref="A487:S487"/>
    <mergeCell ref="A488:S488"/>
    <mergeCell ref="A489:S489"/>
    <mergeCell ref="A490:S490"/>
    <mergeCell ref="A478:S478"/>
    <mergeCell ref="A480:S480"/>
    <mergeCell ref="A481:S481"/>
    <mergeCell ref="A482:S482"/>
    <mergeCell ref="A483:S483"/>
    <mergeCell ref="A484:S484"/>
    <mergeCell ref="M492:N492"/>
    <mergeCell ref="O492:O493"/>
    <mergeCell ref="P492:P493"/>
    <mergeCell ref="Q492:Q493"/>
    <mergeCell ref="R492:R493"/>
    <mergeCell ref="S492:S493"/>
    <mergeCell ref="R491:S491"/>
    <mergeCell ref="A492:A493"/>
    <mergeCell ref="B492:B493"/>
    <mergeCell ref="C492:C493"/>
    <mergeCell ref="D492:D493"/>
    <mergeCell ref="E492:E493"/>
    <mergeCell ref="F492:H492"/>
    <mergeCell ref="I492:I493"/>
    <mergeCell ref="J492:J493"/>
    <mergeCell ref="K492:L492"/>
    <mergeCell ref="A491:C491"/>
    <mergeCell ref="D491:E491"/>
    <mergeCell ref="F491:H491"/>
    <mergeCell ref="I491:J491"/>
    <mergeCell ref="K491:N491"/>
    <mergeCell ref="O491:Q491"/>
    <mergeCell ref="A506:S506"/>
    <mergeCell ref="A508:S508"/>
    <mergeCell ref="A510:S510"/>
    <mergeCell ref="A512:S512"/>
    <mergeCell ref="A514:S514"/>
    <mergeCell ref="A516:S516"/>
    <mergeCell ref="A494:S494"/>
    <mergeCell ref="A496:S496"/>
    <mergeCell ref="A498:S498"/>
    <mergeCell ref="A500:S500"/>
    <mergeCell ref="A502:S502"/>
    <mergeCell ref="A504:S504"/>
    <mergeCell ref="A525:S525"/>
    <mergeCell ref="A526:S526"/>
    <mergeCell ref="A527:S527"/>
    <mergeCell ref="A528:S528"/>
    <mergeCell ref="A529:S529"/>
    <mergeCell ref="A530:S530"/>
    <mergeCell ref="A518:S518"/>
    <mergeCell ref="A520:S520"/>
    <mergeCell ref="A521:S521"/>
    <mergeCell ref="A522:S522"/>
    <mergeCell ref="A523:S523"/>
    <mergeCell ref="A524:S524"/>
    <mergeCell ref="M532:N532"/>
    <mergeCell ref="O532:O533"/>
    <mergeCell ref="P532:P533"/>
    <mergeCell ref="Q532:Q533"/>
    <mergeCell ref="R532:R533"/>
    <mergeCell ref="S532:S533"/>
    <mergeCell ref="R531:S531"/>
    <mergeCell ref="A532:A533"/>
    <mergeCell ref="B532:B533"/>
    <mergeCell ref="C532:C533"/>
    <mergeCell ref="D532:D533"/>
    <mergeCell ref="E532:E533"/>
    <mergeCell ref="F532:H532"/>
    <mergeCell ref="I532:I533"/>
    <mergeCell ref="J532:J533"/>
    <mergeCell ref="K532:L532"/>
    <mergeCell ref="A531:C531"/>
    <mergeCell ref="D531:E531"/>
    <mergeCell ref="F531:H531"/>
    <mergeCell ref="I531:J531"/>
    <mergeCell ref="K531:N531"/>
    <mergeCell ref="O531:Q531"/>
    <mergeCell ref="A546:S546"/>
    <mergeCell ref="A548:S548"/>
    <mergeCell ref="A550:S550"/>
    <mergeCell ref="A552:S552"/>
    <mergeCell ref="A554:S554"/>
    <mergeCell ref="A556:S556"/>
    <mergeCell ref="A534:S534"/>
    <mergeCell ref="A536:S536"/>
    <mergeCell ref="A538:S538"/>
    <mergeCell ref="A540:S540"/>
    <mergeCell ref="A542:S542"/>
    <mergeCell ref="A544:S544"/>
    <mergeCell ref="A565:S565"/>
    <mergeCell ref="A566:S566"/>
    <mergeCell ref="A567:S567"/>
    <mergeCell ref="A568:S568"/>
    <mergeCell ref="A569:S569"/>
    <mergeCell ref="A570:S570"/>
    <mergeCell ref="A558:S558"/>
    <mergeCell ref="A560:S560"/>
    <mergeCell ref="A561:S561"/>
    <mergeCell ref="A562:S562"/>
    <mergeCell ref="A563:S563"/>
    <mergeCell ref="A564:S564"/>
    <mergeCell ref="M572:N572"/>
    <mergeCell ref="O572:O573"/>
    <mergeCell ref="P572:P573"/>
    <mergeCell ref="Q572:Q573"/>
    <mergeCell ref="R572:R573"/>
    <mergeCell ref="S572:S573"/>
    <mergeCell ref="R571:S571"/>
    <mergeCell ref="A572:A573"/>
    <mergeCell ref="B572:B573"/>
    <mergeCell ref="C572:C573"/>
    <mergeCell ref="D572:D573"/>
    <mergeCell ref="E572:E573"/>
    <mergeCell ref="F572:H572"/>
    <mergeCell ref="I572:I573"/>
    <mergeCell ref="J572:J573"/>
    <mergeCell ref="K572:L572"/>
    <mergeCell ref="A571:C571"/>
    <mergeCell ref="D571:E571"/>
    <mergeCell ref="F571:H571"/>
    <mergeCell ref="I571:J571"/>
    <mergeCell ref="K571:N571"/>
    <mergeCell ref="O571:Q571"/>
    <mergeCell ref="A586:S586"/>
    <mergeCell ref="A588:S588"/>
    <mergeCell ref="A590:S590"/>
    <mergeCell ref="A592:S592"/>
    <mergeCell ref="A594:S594"/>
    <mergeCell ref="A596:S596"/>
    <mergeCell ref="A574:S574"/>
    <mergeCell ref="A576:S576"/>
    <mergeCell ref="A578:S578"/>
    <mergeCell ref="A580:S580"/>
    <mergeCell ref="A582:S582"/>
    <mergeCell ref="A584:S584"/>
    <mergeCell ref="A605:S605"/>
    <mergeCell ref="A606:S606"/>
    <mergeCell ref="A607:S607"/>
    <mergeCell ref="A608:S608"/>
    <mergeCell ref="A609:S609"/>
    <mergeCell ref="A610:S610"/>
    <mergeCell ref="A598:S598"/>
    <mergeCell ref="A600:S600"/>
    <mergeCell ref="A601:S601"/>
    <mergeCell ref="A602:S602"/>
    <mergeCell ref="A603:S603"/>
    <mergeCell ref="A604:S604"/>
    <mergeCell ref="M612:N612"/>
    <mergeCell ref="O612:O613"/>
    <mergeCell ref="P612:P613"/>
    <mergeCell ref="Q612:Q613"/>
    <mergeCell ref="R612:R613"/>
    <mergeCell ref="S612:S613"/>
    <mergeCell ref="R611:S611"/>
    <mergeCell ref="A612:A613"/>
    <mergeCell ref="B612:B613"/>
    <mergeCell ref="C612:C613"/>
    <mergeCell ref="D612:D613"/>
    <mergeCell ref="E612:E613"/>
    <mergeCell ref="F612:H612"/>
    <mergeCell ref="I612:I613"/>
    <mergeCell ref="J612:J613"/>
    <mergeCell ref="K612:L612"/>
    <mergeCell ref="A611:C611"/>
    <mergeCell ref="D611:E611"/>
    <mergeCell ref="F611:H611"/>
    <mergeCell ref="I611:J611"/>
    <mergeCell ref="K611:N611"/>
    <mergeCell ref="O611:Q611"/>
    <mergeCell ref="A626:S626"/>
    <mergeCell ref="A628:S628"/>
    <mergeCell ref="A630:S630"/>
    <mergeCell ref="A632:S632"/>
    <mergeCell ref="A634:S634"/>
    <mergeCell ref="A636:S636"/>
    <mergeCell ref="A614:S614"/>
    <mergeCell ref="A616:S616"/>
    <mergeCell ref="A618:S618"/>
    <mergeCell ref="A620:S620"/>
    <mergeCell ref="A622:S622"/>
    <mergeCell ref="A624:S624"/>
    <mergeCell ref="A645:S645"/>
    <mergeCell ref="A646:S646"/>
    <mergeCell ref="A647:S647"/>
    <mergeCell ref="A648:S648"/>
    <mergeCell ref="A649:S649"/>
    <mergeCell ref="A650:S650"/>
    <mergeCell ref="A638:S638"/>
    <mergeCell ref="A640:S640"/>
    <mergeCell ref="A641:S641"/>
    <mergeCell ref="A642:S642"/>
    <mergeCell ref="A643:S643"/>
    <mergeCell ref="A644:S644"/>
    <mergeCell ref="M652:N652"/>
    <mergeCell ref="O652:O653"/>
    <mergeCell ref="P652:P653"/>
    <mergeCell ref="Q652:Q653"/>
    <mergeCell ref="R652:R653"/>
    <mergeCell ref="S652:S653"/>
    <mergeCell ref="R651:S651"/>
    <mergeCell ref="A652:A653"/>
    <mergeCell ref="B652:B653"/>
    <mergeCell ref="C652:C653"/>
    <mergeCell ref="D652:D653"/>
    <mergeCell ref="E652:E653"/>
    <mergeCell ref="F652:H652"/>
    <mergeCell ref="I652:I653"/>
    <mergeCell ref="J652:J653"/>
    <mergeCell ref="K652:L652"/>
    <mergeCell ref="A651:C651"/>
    <mergeCell ref="D651:E651"/>
    <mergeCell ref="F651:H651"/>
    <mergeCell ref="I651:J651"/>
    <mergeCell ref="K651:N651"/>
    <mergeCell ref="O651:Q651"/>
    <mergeCell ref="A678:S678"/>
    <mergeCell ref="A666:S666"/>
    <mergeCell ref="A668:S668"/>
    <mergeCell ref="A670:S670"/>
    <mergeCell ref="A672:S672"/>
    <mergeCell ref="A674:S674"/>
    <mergeCell ref="A676:S676"/>
    <mergeCell ref="A654:S654"/>
    <mergeCell ref="A656:S656"/>
    <mergeCell ref="A658:S658"/>
    <mergeCell ref="A660:S660"/>
    <mergeCell ref="A662:S662"/>
    <mergeCell ref="A664:S664"/>
  </mergeCells>
  <dataValidations count="4">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115 WVU97 WLY97 WCC97 VSG97 VIK97 UYO97 UOS97 UEW97 TVA97 TLE97 TBI97 SRM97 SHQ97 RXU97 RNY97 REC97 QUG97 QKK97 QAO97 PQS97 PGW97 OXA97 ONE97 ODI97 NTM97 NJQ97 MZU97 MPY97 MGC97 LWG97 LMK97 LCO97 KSS97 KIW97 JZA97 JPE97 JFI97 IVM97 ILQ97 IBU97 HRY97 HIC97 GYG97 GOK97 GEO97 FUS97 FKW97 FBA97 ERE97 EHI97 DXM97 DNQ97 DDU97 CTY97 CKC97 CAG97 BQK97 BGO97 AWS97 AMW97 ADA97 TE97 JI97 M97 WCC115 VIA69 WLY105 WLY115 WVK69 VRW69 WBS69 WVU103 WVU105 M95 WLO69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115 WVS97 WLW97 WCA97 VSE97 VII97 UYM97 UOQ97 UEU97 TUY97 TLC97 TBG97 SRK97 SHO97 RXS97 RNW97 REA97 QUE97 QKI97 QAM97 PQQ97 PGU97 OWY97 ONC97 ODG97 NTK97 NJO97 MZS97 MPW97 MGA97 LWE97 LMI97 LCM97 KSQ97 KIU97 JYY97 JPC97 JFG97 IVK97 ILO97 IBS97 HRW97 HIA97 GYE97 GOI97 GEM97 FUQ97 FKU97 FAY97 ERC97 EHG97 DXK97 DNO97 DDS97 CTW97 CKA97 CAE97 BQI97 BGM97 AWQ97 AMU97 ACY97 TC97 JG97 K97 WVS117:WVV117 WVS99:WVV99 WVS107:WVV107 WLW115 WVI69 WVS113:WVV113 WVS111:WVV111 WVS103 WVS101:WVV101 WLW99:WLZ99 WVS109:WVV109 WVS105 K95 WLW113:WLZ113 K99:N99 JG99:JJ99 TC99:TF99 ACY99:ADB99 AMU99:AMX99 AWQ99:AWT99 BGM99:BGP99 BQI99:BQL99 CAE99:CAH99 CKA99:CKD99 CTW99:CTZ99 DDS99:DDV99 DNO99:DNR99 DXK99:DXN99 EHG99:EHJ99 ERC99:ERF99 FAY99:FBB99 FKU99:FKX99 FUQ99:FUT99 GEM99:GEP99 GOI99:GOL99 GYE99:GYH99 HIA99:HID99 HRW99:HRZ99 IBS99:IBV99 ILO99:ILR99 IVK99:IVN99 JFG99:JFJ99 JPC99:JPF99 JYY99:JZB99 KIU99:KIX99 KSQ99:KST99 LCM99:LCP99 LMI99:LML99 LWE99:LWH99 MGA99:MGD99 MPW99:MPZ99 MZS99:MZV99 NJO99:NJR99 NTK99:NTN99 ODG99:ODJ99 ONC99:ONF99 OWY99:OXB99 PGU99:PGX99 PQQ99:PQT99 QAM99:QAP99 QKI99:QKL99 QUE99:QUH99 REA99:RED99 RNW99:RNZ99 RXS99:RXV99 SHO99:SHR99 SRK99:SRN99 TBG99:TBJ99 TLC99:TLF99 TUY99:TVB99 UEU99:UEX99 UOQ99:UOT99 UYM99:UYP99 VII99:VIL99 VSE99:VSH99 WCA99:WCD99 K101:N101 JG101:JJ101 TC101:TF101 ACY101:ADB101 AMU101:AMX101 AWQ101:AWT101 BGM101:BGP101 BQI101:BQL101 CAE101:CAH101 CKA101:CKD101 CTW101:CTZ101 DDS101:DDV101 DNO101:DNR101 DXK101:DXN101 EHG101:EHJ101 ERC101:ERF101 FAY101:FBB101 FKU101:FKX101 FUQ101:FUT101 GEM101:GEP101 GOI101:GOL101 GYE101:GYH101 HIA101:HID101 HRW101:HRZ101 IBS101:IBV101 ILO101:ILR101 IVK101:IVN101 JFG101:JFJ101 JPC101:JPF101 JYY101:JZB101 KIU101:KIX101 KSQ101:KST101 LCM101:LCP101 LMI101:LML101 LWE101:LWH101 MGA101:MGD101 MPW101:MPZ101 MZS101:MZV101 NJO101:NJR101 NTK101:NTN101 ODG101:ODJ101 ONC101:ONF101 OWY101:OXB101 PGU101:PGX101 PQQ101:PQT101 QAM101:QAP101 QKI101:QKL101 QUE101:QUH101 REA101:RED101 RNW101:RNZ101 RXS101:RXV101 SHO101:SHR101 SRK101:SRN101 TBG101:TBJ101 TLC101:TLF101 TUY101:TVB101 UEU101:UEX101 UOQ101:UOT101 UYM101:UYP101 VII101:VIL101 VSE101:VSH101 WCA101:WCD101 WLW101:WLZ101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107:N107 JG107:JJ107 TC107:TF107 ACY107:ADB107 AMU107:AMX107 AWQ107:AWT107 BGM107:BGP107 BQI107:BQL107 CAE107:CAH107 CKA107:CKD107 CTW107:CTZ107 DDS107:DDV107 DNO107:DNR107 DXK107:DXN107 EHG107:EHJ107 ERC107:ERF107 FAY107:FBB107 FKU107:FKX107 FUQ107:FUT107 GEM107:GEP107 GOI107:GOL107 GYE107:GYH107 HIA107:HID107 HRW107:HRZ107 IBS107:IBV107 ILO107:ILR107 IVK107:IVN107 JFG107:JFJ107 JPC107:JPF107 JYY107:JZB107 KIU107:KIX107 KSQ107:KST107 LCM107:LCP107 LMI107:LML107 LWE107:LWH107 MGA107:MGD107 MPW107:MPZ107 MZS107:MZV107 NJO107:NJR107 NTK107:NTN107 ODG107:ODJ107 ONC107:ONF107 OWY107:OXB107 PGU107:PGX107 PQQ107:PQT107 QAM107:QAP107 QKI107:QKL107 QUE107:QUH107 REA107:RED107 RNW107:RNZ107 RXS107:RXV107 SHO107:SHR107 SRK107:SRN107 TBG107:TBJ107 TLC107:TLF107 TUY107:TVB107 UEU107:UEX107 UOQ107:UOT107 UYM107:UYP107 VII107:VIL107 VSE107:VSH107 WCA107:WCD107 WLW107:WLZ107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K109:N109 JG109:JJ109 TC109:TF109 ACY109:ADB109 AMU109:AMX109 AWQ109:AWT109 BGM109:BGP109 BQI109:BQL109 CAE109:CAH109 CKA109:CKD109 CTW109:CTZ109 DDS109:DDV109 DNO109:DNR109 DXK109:DXN109 EHG109:EHJ109 ERC109:ERF109 FAY109:FBB109 FKU109:FKX109 FUQ109:FUT109 GEM109:GEP109 GOI109:GOL109 GYE109:GYH109 HIA109:HID109 HRW109:HRZ109 IBS109:IBV109 ILO109:ILR109 IVK109:IVN109 JFG109:JFJ109 JPC109:JPF109 JYY109:JZB109 KIU109:KIX109 KSQ109:KST109 LCM109:LCP109 LMI109:LML109 LWE109:LWH109 MGA109:MGD109 MPW109:MPZ109 MZS109:MZV109 NJO109:NJR109 NTK109:NTN109 ODG109:ODJ109 ONC109:ONF109 OWY109:OXB109 PGU109:PGX109 PQQ109:PQT109 QAM109:QAP109 QKI109:QKL109 QUE109:QUH109 REA109:RED109 RNW109:RNZ109 RXS109:RXV109 SHO109:SHR109 SRK109:SRN109 TBG109:TBJ109 TLC109:TLF109 TUY109:TVB109 UEU109:UEX109 UOQ109:UOT109 UYM109:UYP109 VII109:VIL109 VSE109:VSH109 WCA109:WCD109 WLW109:WLZ109 K111:N111 JG111:JJ111 TC111:TF111 ACY111:ADB111 AMU111:AMX111 AWQ111:AWT111 BGM111:BGP111 BQI111:BQL111 CAE111:CAH111 CKA111:CKD111 CTW111:CTZ111 DDS111:DDV111 DNO111:DNR111 DXK111:DXN111 EHG111:EHJ111 ERC111:ERF111 FAY111:FBB111 FKU111:FKX111 FUQ111:FUT111 GEM111:GEP111 GOI111:GOL111 GYE111:GYH111 HIA111:HID111 HRW111:HRZ111 IBS111:IBV111 ILO111:ILR111 IVK111:IVN111 JFG111:JFJ111 JPC111:JPF111 JYY111:JZB111 KIU111:KIX111 KSQ111:KST111 LCM111:LCP111 LMI111:LML111 LWE111:LWH111 MGA111:MGD111 MPW111:MPZ111 MZS111:MZV111 NJO111:NJR111 NTK111:NTN111 ODG111:ODJ111 ONC111:ONF111 OWY111:OXB111 PGU111:PGX111 PQQ111:PQT111 QAM111:QAP111 QKI111:QKL111 QUE111:QUH111 REA111:RED111 RNW111:RNZ111 RXS111:RXV111 SHO111:SHR111 SRK111:SRN111 TBG111:TBJ111 TLC111:TLF111 TUY111:TVB111 UEU111:UEX111 UOQ111:UOT111 UYM111:UYP111 VII111:VIL111 VSE111:VSH111 WCA111:WCD111 WLW111:WLZ111 K113:N113 JG113:JJ113 TC113:TF113 ACY113:ADB113 AMU113:AMX113 AWQ113:AWT113 BGM113:BGP113 BQI113:BQL113 CAE113:CAH113 CKA113:CKD113 CTW113:CTZ113 DDS113:DDV113 DNO113:DNR113 DXK113:DXN113 EHG113:EHJ113 ERC113:ERF113 FAY113:FBB113 FKU113:FKX113 FUQ113:FUT113 GEM113:GEP113 GOI113:GOL113 GYE113:GYH113 HIA113:HID113 HRW113:HRZ113 IBS113:IBV113 ILO113:ILR113 IVK113:IVN113 JFG113:JFJ113 JPC113:JPF113 JYY113:JZB113 KIU113:KIX113 KSQ113:KST113 LCM113:LCP113 LMI113:LML113 LWE113:LWH113 MGA113:MGD113 MPW113:MPZ113 MZS113:MZV113 NJO113:NJR113 NTK113:NTN113 ODG113:ODJ113 ONC113:ONF113 OWY113:OXB113 PGU113:PGX113 PQQ113:PQT113 QAM113:QAP113 QKI113:QKL113 QUE113:QUH113 REA113:RED113 RNW113:RNZ113 RXS113:RXV113 SHO113:SHR113 SRK113:SRN113 TBG113:TBJ113 TLC113:TLF113 TUY113:TVB113 UEU113:UEX113 UOQ113:UOT113 UYM113:UYP113 VII113:VIL113 VSE113:VSH113 WCA113:WCD113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K117:N117 JG117:JJ117 TC117:TF117 ACY117:ADB117 AMU117:AMX117 AWQ117:AWT117 BGM117:BGP117 BQI117:BQL117 CAE117:CAH117 CKA117:CKD117 CTW117:CTZ117 DDS117:DDV117 DNO117:DNR117 DXK117:DXN117 EHG117:EHJ117 ERC117:ERF117 FAY117:FBB117 FKU117:FKX117 FUQ117:FUT117 GEM117:GEP117 GOI117:GOL117 GYE117:GYH117 HIA117:HID117 HRW117:HRZ117 IBS117:IBV117 ILO117:ILR117 IVK117:IVN117 JFG117:JFJ117 JPC117:JPF117 JYY117:JZB117 KIU117:KIX117 KSQ117:KST117 LCM117:LCP117 LMI117:LML117 LWE117:LWH117 MGA117:MGD117 MPW117:MPZ117 MZS117:MZV117 NJO117:NJR117 NTK117:NTN117 ODG117:ODJ117 ONC117:ONF117 OWY117:OXB117 PGU117:PGX117 PQQ117:PQT117 QAM117:QAP117 QKI117:QKL117 QUE117:QUH117 REA117:RED117 RNW117:RNZ117 RXS117:RXV117 SHO117:SHR117 SRK117:SRN117 TBG117:TBJ117 TLC117:TLF117 TUY117:TVB117 UEU117:UEX117 UOQ117:UOT117 UYM117:UYP117 VII117:VIL117 VSE117:VSH117 WCA117:WCD117 WLW117:WLZ117"/>
    <dataValidation type="textLength" allowBlank="1" showInputMessage="1" showErrorMessage="1" error="ACEASTĂ INFORMAŢIE LA NIVEL DE TOTAL SOLICITĂRI DE INFORMAŢII PRIVIND MEDIUL ÎN JUDEŢUL / REGIUNEA RESPECTIVĂ ÎN ANUL 2009 NU SE VA COMPLETA!!!!!" sqref="K80">
      <formula1>0</formula1>
      <formula2>0</formula2>
    </dataValidation>
    <dataValidation type="textLength" allowBlank="1" showInputMessage="1" showErrorMessage="1" error="ACEASTĂ INFORMAŢIE LA NIVEL DE TOTAL AN 2009 NU SE VA COMPLETA!!!!!" sqref="M80">
      <formula1>0</formula1>
      <formula2>0</formula2>
    </dataValidation>
  </dataValidations>
  <hyperlinks>
    <hyperlink ref="A167" r:id="rId1" display="cjtimis@gnm.ro"/>
    <hyperlink ref="A208" r:id="rId2" display="cjtimis@gnm.ro"/>
  </hyperlinks>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0"/>
  <sheetViews>
    <sheetView workbookViewId="0">
      <selection activeCell="A157" sqref="A157:XFD157"/>
    </sheetView>
  </sheetViews>
  <sheetFormatPr defaultRowHeight="12.75" x14ac:dyDescent="0.2"/>
  <cols>
    <col min="1" max="16384" width="9.140625" style="4"/>
  </cols>
  <sheetData>
    <row r="1" spans="1:19" ht="24" customHeight="1" x14ac:dyDescent="0.2">
      <c r="A1" s="935" t="s">
        <v>2942</v>
      </c>
      <c r="B1" s="936"/>
      <c r="C1" s="936"/>
      <c r="D1" s="936"/>
      <c r="E1" s="936"/>
      <c r="F1" s="936"/>
      <c r="G1" s="936"/>
      <c r="H1" s="936"/>
      <c r="I1" s="936"/>
      <c r="J1" s="936"/>
      <c r="K1" s="936"/>
      <c r="L1" s="936"/>
      <c r="M1" s="936"/>
      <c r="N1" s="936"/>
      <c r="O1" s="936"/>
      <c r="P1" s="936"/>
      <c r="Q1" s="936"/>
      <c r="R1" s="936"/>
      <c r="S1" s="937"/>
    </row>
    <row r="2" spans="1:19" x14ac:dyDescent="0.2">
      <c r="A2" s="863" t="s">
        <v>173</v>
      </c>
      <c r="B2" s="864"/>
      <c r="C2" s="864"/>
      <c r="D2" s="864"/>
      <c r="E2" s="864"/>
      <c r="F2" s="864"/>
      <c r="G2" s="864"/>
      <c r="H2" s="864"/>
      <c r="I2" s="864"/>
      <c r="J2" s="864"/>
      <c r="K2" s="864"/>
      <c r="L2" s="864"/>
      <c r="M2" s="864"/>
      <c r="N2" s="864"/>
      <c r="O2" s="864"/>
      <c r="P2" s="864"/>
      <c r="Q2" s="864"/>
      <c r="R2" s="864"/>
      <c r="S2" s="865"/>
    </row>
    <row r="3" spans="1:19" x14ac:dyDescent="0.2">
      <c r="A3" s="863" t="s">
        <v>2685</v>
      </c>
      <c r="B3" s="864"/>
      <c r="C3" s="864"/>
      <c r="D3" s="864"/>
      <c r="E3" s="864"/>
      <c r="F3" s="864"/>
      <c r="G3" s="864"/>
      <c r="H3" s="864"/>
      <c r="I3" s="864"/>
      <c r="J3" s="864"/>
      <c r="K3" s="864"/>
      <c r="L3" s="864"/>
      <c r="M3" s="864"/>
      <c r="N3" s="864"/>
      <c r="O3" s="864"/>
      <c r="P3" s="864"/>
      <c r="Q3" s="864"/>
      <c r="R3" s="864"/>
      <c r="S3" s="865"/>
    </row>
    <row r="4" spans="1:19" x14ac:dyDescent="0.2">
      <c r="A4" s="863" t="s">
        <v>1113</v>
      </c>
      <c r="B4" s="864"/>
      <c r="C4" s="864"/>
      <c r="D4" s="864"/>
      <c r="E4" s="864"/>
      <c r="F4" s="864"/>
      <c r="G4" s="864"/>
      <c r="H4" s="864"/>
      <c r="I4" s="864"/>
      <c r="J4" s="864"/>
      <c r="K4" s="864"/>
      <c r="L4" s="864"/>
      <c r="M4" s="864"/>
      <c r="N4" s="864"/>
      <c r="O4" s="864"/>
      <c r="P4" s="864"/>
      <c r="Q4" s="864"/>
      <c r="R4" s="864"/>
      <c r="S4" s="865"/>
    </row>
    <row r="5" spans="1:19" x14ac:dyDescent="0.2">
      <c r="A5" s="863" t="s">
        <v>2686</v>
      </c>
      <c r="B5" s="864"/>
      <c r="C5" s="864"/>
      <c r="D5" s="864"/>
      <c r="E5" s="864"/>
      <c r="F5" s="864"/>
      <c r="G5" s="864"/>
      <c r="H5" s="864"/>
      <c r="I5" s="864"/>
      <c r="J5" s="864"/>
      <c r="K5" s="864"/>
      <c r="L5" s="864"/>
      <c r="M5" s="864"/>
      <c r="N5" s="864"/>
      <c r="O5" s="864"/>
      <c r="P5" s="864"/>
      <c r="Q5" s="864"/>
      <c r="R5" s="864"/>
      <c r="S5" s="865"/>
    </row>
    <row r="6" spans="1:19" x14ac:dyDescent="0.2">
      <c r="A6" s="863" t="s">
        <v>2687</v>
      </c>
      <c r="B6" s="864"/>
      <c r="C6" s="864"/>
      <c r="D6" s="864"/>
      <c r="E6" s="864"/>
      <c r="F6" s="864"/>
      <c r="G6" s="864"/>
      <c r="H6" s="864"/>
      <c r="I6" s="864"/>
      <c r="J6" s="864"/>
      <c r="K6" s="864"/>
      <c r="L6" s="864"/>
      <c r="M6" s="864"/>
      <c r="N6" s="864"/>
      <c r="O6" s="864"/>
      <c r="P6" s="864"/>
      <c r="Q6" s="864"/>
      <c r="R6" s="864"/>
      <c r="S6" s="865"/>
    </row>
    <row r="7" spans="1:19" x14ac:dyDescent="0.2">
      <c r="A7" s="863" t="s">
        <v>2688</v>
      </c>
      <c r="B7" s="864"/>
      <c r="C7" s="864"/>
      <c r="D7" s="864"/>
      <c r="E7" s="864"/>
      <c r="F7" s="864"/>
      <c r="G7" s="864"/>
      <c r="H7" s="864"/>
      <c r="I7" s="864"/>
      <c r="J7" s="864"/>
      <c r="K7" s="864"/>
      <c r="L7" s="864"/>
      <c r="M7" s="864"/>
      <c r="N7" s="864"/>
      <c r="O7" s="864"/>
      <c r="P7" s="864"/>
      <c r="Q7" s="864"/>
      <c r="R7" s="864"/>
      <c r="S7" s="865"/>
    </row>
    <row r="8" spans="1:19" x14ac:dyDescent="0.2">
      <c r="A8" s="863" t="s">
        <v>2689</v>
      </c>
      <c r="B8" s="864"/>
      <c r="C8" s="864"/>
      <c r="D8" s="864"/>
      <c r="E8" s="864"/>
      <c r="F8" s="864"/>
      <c r="G8" s="864"/>
      <c r="H8" s="864"/>
      <c r="I8" s="864"/>
      <c r="J8" s="864"/>
      <c r="K8" s="864"/>
      <c r="L8" s="864"/>
      <c r="M8" s="864"/>
      <c r="N8" s="864"/>
      <c r="O8" s="864"/>
      <c r="P8" s="864"/>
      <c r="Q8" s="864"/>
      <c r="R8" s="864"/>
      <c r="S8" s="865"/>
    </row>
    <row r="9" spans="1:19" x14ac:dyDescent="0.2">
      <c r="A9" s="863" t="s">
        <v>2690</v>
      </c>
      <c r="B9" s="864"/>
      <c r="C9" s="864"/>
      <c r="D9" s="864"/>
      <c r="E9" s="864"/>
      <c r="F9" s="864"/>
      <c r="G9" s="864"/>
      <c r="H9" s="864"/>
      <c r="I9" s="864"/>
      <c r="J9" s="864"/>
      <c r="K9" s="864"/>
      <c r="L9" s="864"/>
      <c r="M9" s="864"/>
      <c r="N9" s="864"/>
      <c r="O9" s="864"/>
      <c r="P9" s="864"/>
      <c r="Q9" s="864"/>
      <c r="R9" s="864"/>
      <c r="S9" s="865"/>
    </row>
    <row r="10" spans="1:19" x14ac:dyDescent="0.2">
      <c r="A10" s="866" t="s">
        <v>2691</v>
      </c>
      <c r="B10" s="867"/>
      <c r="C10" s="867"/>
      <c r="D10" s="867"/>
      <c r="E10" s="867"/>
      <c r="F10" s="867"/>
      <c r="G10" s="867"/>
      <c r="H10" s="867"/>
      <c r="I10" s="867"/>
      <c r="J10" s="867"/>
      <c r="K10" s="867"/>
      <c r="L10" s="867"/>
      <c r="M10" s="867"/>
      <c r="N10" s="867"/>
      <c r="O10" s="867"/>
      <c r="P10" s="867"/>
      <c r="Q10" s="867"/>
      <c r="R10" s="867"/>
      <c r="S10" s="868"/>
    </row>
    <row r="11" spans="1:19" ht="30.75" customHeight="1" x14ac:dyDescent="0.2">
      <c r="A11" s="869" t="s">
        <v>41</v>
      </c>
      <c r="B11" s="869"/>
      <c r="C11" s="869"/>
      <c r="D11" s="869" t="s">
        <v>42</v>
      </c>
      <c r="E11" s="869"/>
      <c r="F11" s="869" t="s">
        <v>43</v>
      </c>
      <c r="G11" s="869"/>
      <c r="H11" s="869"/>
      <c r="I11" s="869" t="s">
        <v>44</v>
      </c>
      <c r="J11" s="869"/>
      <c r="K11" s="870" t="s">
        <v>45</v>
      </c>
      <c r="L11" s="938"/>
      <c r="M11" s="938"/>
      <c r="N11" s="939"/>
      <c r="O11" s="873" t="s">
        <v>46</v>
      </c>
      <c r="P11" s="873"/>
      <c r="Q11" s="874"/>
      <c r="R11" s="869" t="s">
        <v>47</v>
      </c>
      <c r="S11" s="869"/>
    </row>
    <row r="12" spans="1:19" ht="24.75" customHeight="1" x14ac:dyDescent="0.2">
      <c r="A12" s="875" t="s">
        <v>48</v>
      </c>
      <c r="B12" s="875" t="s">
        <v>49</v>
      </c>
      <c r="C12" s="876" t="s">
        <v>50</v>
      </c>
      <c r="D12" s="875" t="s">
        <v>51</v>
      </c>
      <c r="E12" s="875" t="s">
        <v>52</v>
      </c>
      <c r="F12" s="870" t="s">
        <v>53</v>
      </c>
      <c r="G12" s="878"/>
      <c r="H12" s="879"/>
      <c r="I12" s="875" t="s">
        <v>54</v>
      </c>
      <c r="J12" s="875" t="s">
        <v>55</v>
      </c>
      <c r="K12" s="870" t="s">
        <v>56</v>
      </c>
      <c r="L12" s="879"/>
      <c r="M12" s="870" t="s">
        <v>57</v>
      </c>
      <c r="N12" s="879"/>
      <c r="O12" s="875" t="s">
        <v>58</v>
      </c>
      <c r="P12" s="875" t="s">
        <v>59</v>
      </c>
      <c r="Q12" s="875" t="s">
        <v>60</v>
      </c>
      <c r="R12" s="875" t="s">
        <v>61</v>
      </c>
      <c r="S12" s="875" t="s">
        <v>62</v>
      </c>
    </row>
    <row r="13" spans="1:19" ht="66.75" customHeight="1" x14ac:dyDescent="0.2">
      <c r="A13" s="869"/>
      <c r="B13" s="869"/>
      <c r="C13" s="877"/>
      <c r="D13" s="869"/>
      <c r="E13" s="869"/>
      <c r="F13" s="238" t="s">
        <v>63</v>
      </c>
      <c r="G13" s="238" t="s">
        <v>64</v>
      </c>
      <c r="H13" s="238" t="s">
        <v>65</v>
      </c>
      <c r="I13" s="869"/>
      <c r="J13" s="869"/>
      <c r="K13" s="97" t="s">
        <v>66</v>
      </c>
      <c r="L13" s="97" t="s">
        <v>67</v>
      </c>
      <c r="M13" s="97" t="s">
        <v>68</v>
      </c>
      <c r="N13" s="97" t="s">
        <v>67</v>
      </c>
      <c r="O13" s="869"/>
      <c r="P13" s="869"/>
      <c r="Q13" s="869"/>
      <c r="R13" s="869"/>
      <c r="S13" s="869"/>
    </row>
    <row r="14" spans="1:19" x14ac:dyDescent="0.2">
      <c r="A14" s="880" t="s">
        <v>69</v>
      </c>
      <c r="B14" s="880"/>
      <c r="C14" s="880"/>
      <c r="D14" s="880"/>
      <c r="E14" s="880"/>
      <c r="F14" s="880"/>
      <c r="G14" s="880"/>
      <c r="H14" s="880"/>
      <c r="I14" s="880"/>
      <c r="J14" s="880"/>
      <c r="K14" s="880"/>
      <c r="L14" s="880"/>
      <c r="M14" s="880"/>
      <c r="N14" s="880"/>
      <c r="O14" s="880"/>
      <c r="P14" s="880"/>
      <c r="Q14" s="880"/>
      <c r="R14" s="880"/>
      <c r="S14" s="880"/>
    </row>
    <row r="15" spans="1:19" s="21" customFormat="1" x14ac:dyDescent="0.2">
      <c r="A15" s="19">
        <v>0</v>
      </c>
      <c r="B15" s="106">
        <v>4</v>
      </c>
      <c r="C15" s="106">
        <v>4</v>
      </c>
      <c r="D15" s="106">
        <v>0</v>
      </c>
      <c r="E15" s="106">
        <v>4</v>
      </c>
      <c r="F15" s="106">
        <v>0</v>
      </c>
      <c r="G15" s="106">
        <v>4</v>
      </c>
      <c r="H15" s="106">
        <v>0</v>
      </c>
      <c r="I15" s="106">
        <v>4</v>
      </c>
      <c r="J15" s="106">
        <v>0</v>
      </c>
      <c r="K15" s="106">
        <v>0</v>
      </c>
      <c r="L15" s="106">
        <v>0</v>
      </c>
      <c r="M15" s="106">
        <v>0</v>
      </c>
      <c r="N15" s="106">
        <v>0</v>
      </c>
      <c r="O15" s="106">
        <v>1</v>
      </c>
      <c r="P15" s="106">
        <v>3</v>
      </c>
      <c r="Q15" s="106">
        <v>0</v>
      </c>
      <c r="R15" s="106">
        <v>0</v>
      </c>
      <c r="S15" s="106">
        <v>0</v>
      </c>
    </row>
    <row r="16" spans="1:19" x14ac:dyDescent="0.2">
      <c r="A16" s="880" t="s">
        <v>70</v>
      </c>
      <c r="B16" s="880"/>
      <c r="C16" s="880"/>
      <c r="D16" s="880"/>
      <c r="E16" s="880"/>
      <c r="F16" s="880"/>
      <c r="G16" s="880"/>
      <c r="H16" s="880"/>
      <c r="I16" s="880"/>
      <c r="J16" s="880"/>
      <c r="K16" s="880"/>
      <c r="L16" s="880"/>
      <c r="M16" s="880"/>
      <c r="N16" s="880"/>
      <c r="O16" s="880"/>
      <c r="P16" s="880"/>
      <c r="Q16" s="880"/>
      <c r="R16" s="880"/>
      <c r="S16" s="880"/>
    </row>
    <row r="17" spans="1:19" s="283" customFormat="1" x14ac:dyDescent="0.2">
      <c r="A17" s="19">
        <v>3</v>
      </c>
      <c r="B17" s="106">
        <v>6</v>
      </c>
      <c r="C17" s="106">
        <v>9</v>
      </c>
      <c r="D17" s="106">
        <v>3</v>
      </c>
      <c r="E17" s="106">
        <v>6</v>
      </c>
      <c r="F17" s="106">
        <v>0</v>
      </c>
      <c r="G17" s="106">
        <v>9</v>
      </c>
      <c r="H17" s="106">
        <v>0</v>
      </c>
      <c r="I17" s="106">
        <v>9</v>
      </c>
      <c r="J17" s="106">
        <v>0</v>
      </c>
      <c r="K17" s="106">
        <v>0</v>
      </c>
      <c r="L17" s="106">
        <v>0</v>
      </c>
      <c r="M17" s="106">
        <v>0</v>
      </c>
      <c r="N17" s="106">
        <v>0</v>
      </c>
      <c r="O17" s="106">
        <v>4</v>
      </c>
      <c r="P17" s="106">
        <v>5</v>
      </c>
      <c r="Q17" s="106">
        <v>0</v>
      </c>
      <c r="R17" s="106">
        <v>0</v>
      </c>
      <c r="S17" s="106">
        <v>0</v>
      </c>
    </row>
    <row r="18" spans="1:19" x14ac:dyDescent="0.2">
      <c r="A18" s="880" t="s">
        <v>71</v>
      </c>
      <c r="B18" s="880"/>
      <c r="C18" s="880"/>
      <c r="D18" s="880"/>
      <c r="E18" s="880"/>
      <c r="F18" s="880"/>
      <c r="G18" s="880"/>
      <c r="H18" s="880"/>
      <c r="I18" s="880"/>
      <c r="J18" s="880"/>
      <c r="K18" s="880"/>
      <c r="L18" s="880"/>
      <c r="M18" s="880"/>
      <c r="N18" s="880"/>
      <c r="O18" s="880"/>
      <c r="P18" s="880"/>
      <c r="Q18" s="880"/>
      <c r="R18" s="880"/>
      <c r="S18" s="880"/>
    </row>
    <row r="19" spans="1:19" s="21" customFormat="1" x14ac:dyDescent="0.2">
      <c r="A19" s="490">
        <v>0</v>
      </c>
      <c r="B19" s="106">
        <v>0</v>
      </c>
      <c r="C19" s="106">
        <v>0</v>
      </c>
      <c r="D19" s="106">
        <v>0</v>
      </c>
      <c r="E19" s="106">
        <v>0</v>
      </c>
      <c r="F19" s="106">
        <v>0</v>
      </c>
      <c r="G19" s="106">
        <v>0</v>
      </c>
      <c r="H19" s="106">
        <v>0</v>
      </c>
      <c r="I19" s="106">
        <v>0</v>
      </c>
      <c r="J19" s="106">
        <v>0</v>
      </c>
      <c r="K19" s="106">
        <v>0</v>
      </c>
      <c r="L19" s="106">
        <v>0</v>
      </c>
      <c r="M19" s="106">
        <v>0</v>
      </c>
      <c r="N19" s="106">
        <v>0</v>
      </c>
      <c r="O19" s="106">
        <v>0</v>
      </c>
      <c r="P19" s="106">
        <v>0</v>
      </c>
      <c r="Q19" s="106">
        <v>0</v>
      </c>
      <c r="R19" s="106">
        <v>0</v>
      </c>
      <c r="S19" s="106">
        <v>0</v>
      </c>
    </row>
    <row r="20" spans="1:19" x14ac:dyDescent="0.2">
      <c r="A20" s="880" t="s">
        <v>72</v>
      </c>
      <c r="B20" s="880"/>
      <c r="C20" s="880"/>
      <c r="D20" s="880"/>
      <c r="E20" s="880"/>
      <c r="F20" s="880"/>
      <c r="G20" s="880"/>
      <c r="H20" s="880"/>
      <c r="I20" s="880"/>
      <c r="J20" s="880"/>
      <c r="K20" s="880"/>
      <c r="L20" s="880"/>
      <c r="M20" s="880"/>
      <c r="N20" s="880"/>
      <c r="O20" s="880"/>
      <c r="P20" s="880"/>
      <c r="Q20" s="880"/>
      <c r="R20" s="880"/>
      <c r="S20" s="880"/>
    </row>
    <row r="21" spans="1:19" s="572" customFormat="1" x14ac:dyDescent="0.2">
      <c r="A21" s="568">
        <v>2</v>
      </c>
      <c r="B21" s="19">
        <v>0</v>
      </c>
      <c r="C21" s="19">
        <v>2</v>
      </c>
      <c r="D21" s="19">
        <v>2</v>
      </c>
      <c r="E21" s="19">
        <v>0</v>
      </c>
      <c r="F21" s="19">
        <v>0</v>
      </c>
      <c r="G21" s="19">
        <v>2</v>
      </c>
      <c r="H21" s="19">
        <v>0</v>
      </c>
      <c r="I21" s="19">
        <v>2</v>
      </c>
      <c r="J21" s="19">
        <v>0</v>
      </c>
      <c r="K21" s="19">
        <v>0</v>
      </c>
      <c r="L21" s="19">
        <v>0</v>
      </c>
      <c r="M21" s="19">
        <v>0</v>
      </c>
      <c r="N21" s="19">
        <v>0</v>
      </c>
      <c r="O21" s="19">
        <v>0</v>
      </c>
      <c r="P21" s="19">
        <v>2</v>
      </c>
      <c r="Q21" s="19">
        <v>0</v>
      </c>
      <c r="R21" s="19">
        <v>0</v>
      </c>
      <c r="S21" s="19">
        <v>0</v>
      </c>
    </row>
    <row r="22" spans="1:19" x14ac:dyDescent="0.2">
      <c r="A22" s="885" t="s">
        <v>73</v>
      </c>
      <c r="B22" s="885"/>
      <c r="C22" s="885"/>
      <c r="D22" s="885"/>
      <c r="E22" s="885"/>
      <c r="F22" s="885"/>
      <c r="G22" s="885"/>
      <c r="H22" s="885"/>
      <c r="I22" s="885"/>
      <c r="J22" s="885"/>
      <c r="K22" s="885"/>
      <c r="L22" s="885"/>
      <c r="M22" s="885"/>
      <c r="N22" s="885"/>
      <c r="O22" s="885"/>
      <c r="P22" s="885"/>
      <c r="Q22" s="885"/>
      <c r="R22" s="885"/>
      <c r="S22" s="885"/>
    </row>
    <row r="23" spans="1:19" s="614" customFormat="1" x14ac:dyDescent="0.2">
      <c r="A23" s="608">
        <v>9</v>
      </c>
      <c r="B23" s="19">
        <v>0</v>
      </c>
      <c r="C23" s="19">
        <v>9</v>
      </c>
      <c r="D23" s="19">
        <v>3</v>
      </c>
      <c r="E23" s="19">
        <v>6</v>
      </c>
      <c r="F23" s="19">
        <v>0</v>
      </c>
      <c r="G23" s="19">
        <v>9</v>
      </c>
      <c r="H23" s="19">
        <v>0</v>
      </c>
      <c r="I23" s="19">
        <v>9</v>
      </c>
      <c r="J23" s="19">
        <v>0</v>
      </c>
      <c r="K23" s="19">
        <v>0</v>
      </c>
      <c r="L23" s="19">
        <v>0</v>
      </c>
      <c r="M23" s="19">
        <v>0</v>
      </c>
      <c r="N23" s="19">
        <v>0</v>
      </c>
      <c r="O23" s="19">
        <v>6</v>
      </c>
      <c r="P23" s="19">
        <v>3</v>
      </c>
      <c r="Q23" s="19">
        <v>0</v>
      </c>
      <c r="R23" s="19">
        <v>0</v>
      </c>
      <c r="S23" s="19">
        <v>0</v>
      </c>
    </row>
    <row r="24" spans="1:19" x14ac:dyDescent="0.2">
      <c r="A24" s="880" t="s">
        <v>74</v>
      </c>
      <c r="B24" s="880"/>
      <c r="C24" s="880"/>
      <c r="D24" s="880"/>
      <c r="E24" s="880"/>
      <c r="F24" s="880"/>
      <c r="G24" s="880"/>
      <c r="H24" s="880"/>
      <c r="I24" s="880"/>
      <c r="J24" s="880"/>
      <c r="K24" s="880"/>
      <c r="L24" s="880"/>
      <c r="M24" s="880"/>
      <c r="N24" s="880"/>
      <c r="O24" s="880"/>
      <c r="P24" s="880"/>
      <c r="Q24" s="880"/>
      <c r="R24" s="880"/>
      <c r="S24" s="880"/>
    </row>
    <row r="25" spans="1:19" s="647" customFormat="1" x14ac:dyDescent="0.2">
      <c r="A25" s="642">
        <v>2</v>
      </c>
      <c r="B25" s="19">
        <v>0</v>
      </c>
      <c r="C25" s="19">
        <v>2</v>
      </c>
      <c r="D25" s="19">
        <v>0</v>
      </c>
      <c r="E25" s="19">
        <v>2</v>
      </c>
      <c r="F25" s="19">
        <v>0</v>
      </c>
      <c r="G25" s="19">
        <v>2</v>
      </c>
      <c r="H25" s="19">
        <v>0</v>
      </c>
      <c r="I25" s="19">
        <v>2</v>
      </c>
      <c r="J25" s="19">
        <v>0</v>
      </c>
      <c r="K25" s="19">
        <v>0</v>
      </c>
      <c r="L25" s="19">
        <v>0</v>
      </c>
      <c r="M25" s="19">
        <v>0</v>
      </c>
      <c r="N25" s="19">
        <v>0</v>
      </c>
      <c r="O25" s="19">
        <v>1</v>
      </c>
      <c r="P25" s="19">
        <v>1</v>
      </c>
      <c r="Q25" s="19">
        <v>0</v>
      </c>
      <c r="R25" s="19">
        <v>0</v>
      </c>
      <c r="S25" s="19">
        <v>0</v>
      </c>
    </row>
    <row r="26" spans="1:19" x14ac:dyDescent="0.2">
      <c r="A26" s="880" t="s">
        <v>75</v>
      </c>
      <c r="B26" s="880"/>
      <c r="C26" s="880"/>
      <c r="D26" s="880"/>
      <c r="E26" s="880"/>
      <c r="F26" s="880"/>
      <c r="G26" s="880"/>
      <c r="H26" s="880"/>
      <c r="I26" s="880"/>
      <c r="J26" s="880"/>
      <c r="K26" s="880"/>
      <c r="L26" s="880"/>
      <c r="M26" s="880"/>
      <c r="N26" s="880"/>
      <c r="O26" s="880"/>
      <c r="P26" s="880"/>
      <c r="Q26" s="880"/>
      <c r="R26" s="880"/>
      <c r="S26" s="880"/>
    </row>
    <row r="27" spans="1:19" s="656" customFormat="1" x14ac:dyDescent="0.2">
      <c r="A27" s="654">
        <v>1</v>
      </c>
      <c r="B27" s="19">
        <v>3</v>
      </c>
      <c r="C27" s="19">
        <v>4</v>
      </c>
      <c r="D27" s="19">
        <v>0</v>
      </c>
      <c r="E27" s="19">
        <v>4</v>
      </c>
      <c r="F27" s="19">
        <v>0</v>
      </c>
      <c r="G27" s="19">
        <v>4</v>
      </c>
      <c r="H27" s="19">
        <v>0</v>
      </c>
      <c r="I27" s="19">
        <v>4</v>
      </c>
      <c r="J27" s="19">
        <v>0</v>
      </c>
      <c r="K27" s="19">
        <v>0</v>
      </c>
      <c r="L27" s="19">
        <v>0</v>
      </c>
      <c r="M27" s="19">
        <v>0</v>
      </c>
      <c r="N27" s="19">
        <v>0</v>
      </c>
      <c r="O27" s="19">
        <v>2</v>
      </c>
      <c r="P27" s="19">
        <v>2</v>
      </c>
      <c r="Q27" s="19">
        <v>0</v>
      </c>
      <c r="R27" s="19">
        <v>0</v>
      </c>
      <c r="S27" s="19">
        <v>0</v>
      </c>
    </row>
    <row r="28" spans="1:19" x14ac:dyDescent="0.2">
      <c r="A28" s="880" t="s">
        <v>76</v>
      </c>
      <c r="B28" s="880"/>
      <c r="C28" s="880"/>
      <c r="D28" s="880"/>
      <c r="E28" s="880"/>
      <c r="F28" s="880"/>
      <c r="G28" s="880"/>
      <c r="H28" s="880"/>
      <c r="I28" s="880"/>
      <c r="J28" s="880"/>
      <c r="K28" s="880"/>
      <c r="L28" s="880"/>
      <c r="M28" s="880"/>
      <c r="N28" s="880"/>
      <c r="O28" s="880"/>
      <c r="P28" s="880"/>
      <c r="Q28" s="880"/>
      <c r="R28" s="880"/>
      <c r="S28" s="880"/>
    </row>
    <row r="29" spans="1:19" s="724" customFormat="1" x14ac:dyDescent="0.2">
      <c r="A29" s="719">
        <v>0</v>
      </c>
      <c r="B29" s="19">
        <v>1</v>
      </c>
      <c r="C29" s="19">
        <v>1</v>
      </c>
      <c r="D29" s="19">
        <v>0</v>
      </c>
      <c r="E29" s="19">
        <v>1</v>
      </c>
      <c r="F29" s="19">
        <v>0</v>
      </c>
      <c r="G29" s="19">
        <v>1</v>
      </c>
      <c r="H29" s="19">
        <v>0</v>
      </c>
      <c r="I29" s="19">
        <v>1</v>
      </c>
      <c r="J29" s="19">
        <v>0</v>
      </c>
      <c r="K29" s="19">
        <v>0</v>
      </c>
      <c r="L29" s="19">
        <v>0</v>
      </c>
      <c r="M29" s="19">
        <v>0</v>
      </c>
      <c r="N29" s="19">
        <v>0</v>
      </c>
      <c r="O29" s="19">
        <v>0</v>
      </c>
      <c r="P29" s="19">
        <v>1</v>
      </c>
      <c r="Q29" s="19">
        <v>0</v>
      </c>
      <c r="R29" s="19">
        <v>0</v>
      </c>
      <c r="S29" s="19">
        <v>0</v>
      </c>
    </row>
    <row r="30" spans="1:19" x14ac:dyDescent="0.2">
      <c r="A30" s="880" t="s">
        <v>77</v>
      </c>
      <c r="B30" s="880"/>
      <c r="C30" s="880"/>
      <c r="D30" s="880"/>
      <c r="E30" s="880"/>
      <c r="F30" s="880"/>
      <c r="G30" s="880"/>
      <c r="H30" s="880"/>
      <c r="I30" s="880"/>
      <c r="J30" s="880"/>
      <c r="K30" s="880"/>
      <c r="L30" s="880"/>
      <c r="M30" s="880"/>
      <c r="N30" s="880"/>
      <c r="O30" s="880"/>
      <c r="P30" s="880"/>
      <c r="Q30" s="880"/>
      <c r="R30" s="880"/>
      <c r="S30" s="880"/>
    </row>
    <row r="31" spans="1:19" s="757" customFormat="1" x14ac:dyDescent="0.2">
      <c r="A31" s="749">
        <v>0</v>
      </c>
      <c r="B31" s="19">
        <v>3</v>
      </c>
      <c r="C31" s="19">
        <v>3</v>
      </c>
      <c r="D31" s="19">
        <v>0</v>
      </c>
      <c r="E31" s="19">
        <v>3</v>
      </c>
      <c r="F31" s="19">
        <v>0</v>
      </c>
      <c r="G31" s="19">
        <v>3</v>
      </c>
      <c r="H31" s="19">
        <v>0</v>
      </c>
      <c r="I31" s="19">
        <v>3</v>
      </c>
      <c r="J31" s="19">
        <v>0</v>
      </c>
      <c r="K31" s="19">
        <v>0</v>
      </c>
      <c r="L31" s="19">
        <v>0</v>
      </c>
      <c r="M31" s="19">
        <v>0</v>
      </c>
      <c r="N31" s="19">
        <v>0</v>
      </c>
      <c r="O31" s="19">
        <v>0</v>
      </c>
      <c r="P31" s="19">
        <v>3</v>
      </c>
      <c r="Q31" s="19">
        <v>0</v>
      </c>
      <c r="R31" s="19">
        <v>0</v>
      </c>
      <c r="S31" s="19">
        <v>0</v>
      </c>
    </row>
    <row r="32" spans="1:19" x14ac:dyDescent="0.2">
      <c r="A32" s="880" t="s">
        <v>78</v>
      </c>
      <c r="B32" s="880"/>
      <c r="C32" s="880"/>
      <c r="D32" s="880"/>
      <c r="E32" s="880"/>
      <c r="F32" s="880"/>
      <c r="G32" s="880"/>
      <c r="H32" s="880"/>
      <c r="I32" s="880"/>
      <c r="J32" s="880"/>
      <c r="K32" s="880"/>
      <c r="L32" s="880"/>
      <c r="M32" s="880"/>
      <c r="N32" s="880"/>
      <c r="O32" s="880"/>
      <c r="P32" s="880"/>
      <c r="Q32" s="880"/>
      <c r="R32" s="880"/>
      <c r="S32" s="880"/>
    </row>
    <row r="33" spans="1:19" s="111" customFormat="1" x14ac:dyDescent="0.25">
      <c r="A33" s="776">
        <v>3</v>
      </c>
      <c r="B33" s="777">
        <v>2</v>
      </c>
      <c r="C33" s="777">
        <v>5</v>
      </c>
      <c r="D33" s="777">
        <v>1</v>
      </c>
      <c r="E33" s="777">
        <v>4</v>
      </c>
      <c r="F33" s="777">
        <v>0</v>
      </c>
      <c r="G33" s="777">
        <v>5</v>
      </c>
      <c r="H33" s="777">
        <v>0</v>
      </c>
      <c r="I33" s="777">
        <v>5</v>
      </c>
      <c r="J33" s="777">
        <v>0</v>
      </c>
      <c r="K33" s="777">
        <v>0</v>
      </c>
      <c r="L33" s="777">
        <v>0</v>
      </c>
      <c r="M33" s="777">
        <v>0</v>
      </c>
      <c r="N33" s="777">
        <v>0</v>
      </c>
      <c r="O33" s="777">
        <v>1</v>
      </c>
      <c r="P33" s="777">
        <v>4</v>
      </c>
      <c r="Q33" s="777">
        <v>0</v>
      </c>
      <c r="R33" s="777">
        <v>0</v>
      </c>
      <c r="S33" s="777">
        <v>0</v>
      </c>
    </row>
    <row r="34" spans="1:19" x14ac:dyDescent="0.2">
      <c r="A34" s="880" t="s">
        <v>79</v>
      </c>
      <c r="B34" s="880"/>
      <c r="C34" s="880"/>
      <c r="D34" s="880"/>
      <c r="E34" s="880"/>
      <c r="F34" s="880"/>
      <c r="G34" s="880"/>
      <c r="H34" s="880"/>
      <c r="I34" s="880"/>
      <c r="J34" s="880"/>
      <c r="K34" s="880"/>
      <c r="L34" s="880"/>
      <c r="M34" s="880"/>
      <c r="N34" s="880"/>
      <c r="O34" s="880"/>
      <c r="P34" s="880"/>
      <c r="Q34" s="880"/>
      <c r="R34" s="880"/>
      <c r="S34" s="880"/>
    </row>
    <row r="35" spans="1:19" s="806" customFormat="1" x14ac:dyDescent="0.2">
      <c r="A35" s="801">
        <v>0</v>
      </c>
      <c r="B35" s="19">
        <v>1</v>
      </c>
      <c r="C35" s="19">
        <v>1</v>
      </c>
      <c r="D35" s="19">
        <v>1</v>
      </c>
      <c r="E35" s="19">
        <v>0</v>
      </c>
      <c r="F35" s="19">
        <v>0</v>
      </c>
      <c r="G35" s="19">
        <v>1</v>
      </c>
      <c r="H35" s="19">
        <v>0</v>
      </c>
      <c r="I35" s="19">
        <v>1</v>
      </c>
      <c r="J35" s="19">
        <v>0</v>
      </c>
      <c r="K35" s="19">
        <v>0</v>
      </c>
      <c r="L35" s="19">
        <v>0</v>
      </c>
      <c r="M35" s="19">
        <v>0</v>
      </c>
      <c r="N35" s="19">
        <v>0</v>
      </c>
      <c r="O35" s="19">
        <v>1</v>
      </c>
      <c r="P35" s="19">
        <v>0</v>
      </c>
      <c r="Q35" s="19">
        <v>0</v>
      </c>
      <c r="R35" s="19"/>
      <c r="S35" s="19">
        <v>0</v>
      </c>
    </row>
    <row r="36" spans="1:19" x14ac:dyDescent="0.2">
      <c r="A36" s="880" t="s">
        <v>80</v>
      </c>
      <c r="B36" s="880"/>
      <c r="C36" s="880"/>
      <c r="D36" s="880"/>
      <c r="E36" s="880"/>
      <c r="F36" s="880"/>
      <c r="G36" s="880"/>
      <c r="H36" s="880"/>
      <c r="I36" s="880"/>
      <c r="J36" s="880"/>
      <c r="K36" s="880"/>
      <c r="L36" s="880"/>
      <c r="M36" s="880"/>
      <c r="N36" s="880"/>
      <c r="O36" s="880"/>
      <c r="P36" s="880"/>
      <c r="Q36" s="880"/>
      <c r="R36" s="880"/>
      <c r="S36" s="880"/>
    </row>
    <row r="37" spans="1:19" s="822" customFormat="1" x14ac:dyDescent="0.2">
      <c r="A37" s="19">
        <v>0</v>
      </c>
      <c r="B37" s="19">
        <v>3</v>
      </c>
      <c r="C37" s="19">
        <v>3</v>
      </c>
      <c r="D37" s="19">
        <v>2</v>
      </c>
      <c r="E37" s="19">
        <v>1</v>
      </c>
      <c r="F37" s="19">
        <v>0</v>
      </c>
      <c r="G37" s="19">
        <v>3</v>
      </c>
      <c r="H37" s="19">
        <v>0</v>
      </c>
      <c r="I37" s="19">
        <v>3</v>
      </c>
      <c r="J37" s="19">
        <v>0</v>
      </c>
      <c r="K37" s="19">
        <v>0</v>
      </c>
      <c r="L37" s="19">
        <v>0</v>
      </c>
      <c r="M37" s="19">
        <v>0</v>
      </c>
      <c r="N37" s="19">
        <v>0</v>
      </c>
      <c r="O37" s="19">
        <v>0</v>
      </c>
      <c r="P37" s="19">
        <v>3</v>
      </c>
      <c r="Q37" s="19">
        <v>0</v>
      </c>
      <c r="R37" s="19">
        <v>0</v>
      </c>
      <c r="S37" s="19">
        <v>0</v>
      </c>
    </row>
    <row r="38" spans="1:19" x14ac:dyDescent="0.2">
      <c r="A38" s="899" t="s">
        <v>181</v>
      </c>
      <c r="B38" s="940"/>
      <c r="C38" s="940"/>
      <c r="D38" s="940"/>
      <c r="E38" s="940"/>
      <c r="F38" s="940"/>
      <c r="G38" s="940"/>
      <c r="H38" s="940"/>
      <c r="I38" s="940"/>
      <c r="J38" s="940"/>
      <c r="K38" s="940"/>
      <c r="L38" s="940"/>
      <c r="M38" s="940"/>
      <c r="N38" s="940"/>
      <c r="O38" s="940"/>
      <c r="P38" s="940"/>
      <c r="Q38" s="940"/>
      <c r="R38" s="940"/>
      <c r="S38" s="941"/>
    </row>
    <row r="39" spans="1:19" s="295" customFormat="1" x14ac:dyDescent="0.2">
      <c r="A39" s="375">
        <f>SUM(A37,A35,A33,A31,A29,A27,A25,A23,A21,A19,A17,A15)</f>
        <v>20</v>
      </c>
      <c r="B39" s="421">
        <f t="shared" ref="B39:S39" si="0">SUM(B37,B35,B33,B31,B29,B27,B25,B23,B21,B19,B17,B15)</f>
        <v>23</v>
      </c>
      <c r="C39" s="421">
        <f t="shared" si="0"/>
        <v>43</v>
      </c>
      <c r="D39" s="421">
        <f t="shared" si="0"/>
        <v>12</v>
      </c>
      <c r="E39" s="421">
        <f t="shared" si="0"/>
        <v>31</v>
      </c>
      <c r="F39" s="421">
        <f t="shared" si="0"/>
        <v>0</v>
      </c>
      <c r="G39" s="421">
        <f t="shared" si="0"/>
        <v>43</v>
      </c>
      <c r="H39" s="421">
        <f t="shared" si="0"/>
        <v>0</v>
      </c>
      <c r="I39" s="421">
        <f t="shared" si="0"/>
        <v>43</v>
      </c>
      <c r="J39" s="421">
        <f t="shared" si="0"/>
        <v>0</v>
      </c>
      <c r="K39" s="421">
        <f t="shared" si="0"/>
        <v>0</v>
      </c>
      <c r="L39" s="421">
        <f t="shared" si="0"/>
        <v>0</v>
      </c>
      <c r="M39" s="421">
        <f t="shared" si="0"/>
        <v>0</v>
      </c>
      <c r="N39" s="421">
        <f t="shared" si="0"/>
        <v>0</v>
      </c>
      <c r="O39" s="421">
        <f t="shared" si="0"/>
        <v>16</v>
      </c>
      <c r="P39" s="421">
        <f t="shared" si="0"/>
        <v>27</v>
      </c>
      <c r="Q39" s="421">
        <f t="shared" si="0"/>
        <v>0</v>
      </c>
      <c r="R39" s="421">
        <f t="shared" si="0"/>
        <v>0</v>
      </c>
      <c r="S39" s="421">
        <f t="shared" si="0"/>
        <v>0</v>
      </c>
    </row>
    <row r="40" spans="1:19" x14ac:dyDescent="0.2">
      <c r="A40" s="943"/>
      <c r="B40" s="940"/>
      <c r="C40" s="940"/>
      <c r="D40" s="940"/>
      <c r="E40" s="940"/>
      <c r="F40" s="940"/>
      <c r="G40" s="940"/>
      <c r="H40" s="940"/>
      <c r="I40" s="940"/>
      <c r="J40" s="940"/>
      <c r="K40" s="940"/>
      <c r="L40" s="940"/>
      <c r="M40" s="940"/>
      <c r="N40" s="940"/>
      <c r="O40" s="940"/>
      <c r="P40" s="940"/>
      <c r="Q40" s="940"/>
      <c r="R40" s="940"/>
      <c r="S40" s="941"/>
    </row>
    <row r="41" spans="1:19" ht="24.75" customHeight="1" x14ac:dyDescent="0.2">
      <c r="A41" s="935" t="s">
        <v>2943</v>
      </c>
      <c r="B41" s="936"/>
      <c r="C41" s="936"/>
      <c r="D41" s="936"/>
      <c r="E41" s="936"/>
      <c r="F41" s="936"/>
      <c r="G41" s="936"/>
      <c r="H41" s="936"/>
      <c r="I41" s="936"/>
      <c r="J41" s="936"/>
      <c r="K41" s="936"/>
      <c r="L41" s="936"/>
      <c r="M41" s="936"/>
      <c r="N41" s="936"/>
      <c r="O41" s="936"/>
      <c r="P41" s="936"/>
      <c r="Q41" s="936"/>
      <c r="R41" s="936"/>
      <c r="S41" s="937"/>
    </row>
    <row r="42" spans="1:19" x14ac:dyDescent="0.2">
      <c r="A42" s="863" t="s">
        <v>587</v>
      </c>
      <c r="B42" s="864"/>
      <c r="C42" s="864"/>
      <c r="D42" s="864"/>
      <c r="E42" s="864"/>
      <c r="F42" s="864"/>
      <c r="G42" s="864"/>
      <c r="H42" s="864"/>
      <c r="I42" s="864"/>
      <c r="J42" s="864"/>
      <c r="K42" s="864"/>
      <c r="L42" s="864"/>
      <c r="M42" s="864"/>
      <c r="N42" s="864"/>
      <c r="O42" s="864"/>
      <c r="P42" s="864"/>
      <c r="Q42" s="864"/>
      <c r="R42" s="864"/>
      <c r="S42" s="865"/>
    </row>
    <row r="43" spans="1:19" x14ac:dyDescent="0.2">
      <c r="A43" s="863" t="s">
        <v>2692</v>
      </c>
      <c r="B43" s="864"/>
      <c r="C43" s="864"/>
      <c r="D43" s="864"/>
      <c r="E43" s="864"/>
      <c r="F43" s="864"/>
      <c r="G43" s="864"/>
      <c r="H43" s="864"/>
      <c r="I43" s="864"/>
      <c r="J43" s="864"/>
      <c r="K43" s="864"/>
      <c r="L43" s="864"/>
      <c r="M43" s="864"/>
      <c r="N43" s="864"/>
      <c r="O43" s="864"/>
      <c r="P43" s="864"/>
      <c r="Q43" s="864"/>
      <c r="R43" s="864"/>
      <c r="S43" s="865"/>
    </row>
    <row r="44" spans="1:19" x14ac:dyDescent="0.2">
      <c r="A44" s="863" t="s">
        <v>538</v>
      </c>
      <c r="B44" s="864"/>
      <c r="C44" s="864"/>
      <c r="D44" s="864"/>
      <c r="E44" s="864"/>
      <c r="F44" s="864"/>
      <c r="G44" s="864"/>
      <c r="H44" s="864"/>
      <c r="I44" s="864"/>
      <c r="J44" s="864"/>
      <c r="K44" s="864"/>
      <c r="L44" s="864"/>
      <c r="M44" s="864"/>
      <c r="N44" s="864"/>
      <c r="O44" s="864"/>
      <c r="P44" s="864"/>
      <c r="Q44" s="864"/>
      <c r="R44" s="864"/>
      <c r="S44" s="865"/>
    </row>
    <row r="45" spans="1:19" x14ac:dyDescent="0.2">
      <c r="A45" s="863" t="s">
        <v>2693</v>
      </c>
      <c r="B45" s="864"/>
      <c r="C45" s="864"/>
      <c r="D45" s="864"/>
      <c r="E45" s="864"/>
      <c r="F45" s="864"/>
      <c r="G45" s="864"/>
      <c r="H45" s="864"/>
      <c r="I45" s="864"/>
      <c r="J45" s="864"/>
      <c r="K45" s="864"/>
      <c r="L45" s="864"/>
      <c r="M45" s="864"/>
      <c r="N45" s="864"/>
      <c r="O45" s="864"/>
      <c r="P45" s="864"/>
      <c r="Q45" s="864"/>
      <c r="R45" s="864"/>
      <c r="S45" s="865"/>
    </row>
    <row r="46" spans="1:19" x14ac:dyDescent="0.2">
      <c r="A46" s="863" t="s">
        <v>2694</v>
      </c>
      <c r="B46" s="864"/>
      <c r="C46" s="864"/>
      <c r="D46" s="864"/>
      <c r="E46" s="864"/>
      <c r="F46" s="864"/>
      <c r="G46" s="864"/>
      <c r="H46" s="864"/>
      <c r="I46" s="864"/>
      <c r="J46" s="864"/>
      <c r="K46" s="864"/>
      <c r="L46" s="864"/>
      <c r="M46" s="864"/>
      <c r="N46" s="864"/>
      <c r="O46" s="864"/>
      <c r="P46" s="864"/>
      <c r="Q46" s="864"/>
      <c r="R46" s="864"/>
      <c r="S46" s="865"/>
    </row>
    <row r="47" spans="1:19" x14ac:dyDescent="0.2">
      <c r="A47" s="863" t="s">
        <v>2695</v>
      </c>
      <c r="B47" s="864"/>
      <c r="C47" s="864"/>
      <c r="D47" s="864"/>
      <c r="E47" s="864"/>
      <c r="F47" s="864"/>
      <c r="G47" s="864"/>
      <c r="H47" s="864"/>
      <c r="I47" s="864"/>
      <c r="J47" s="864"/>
      <c r="K47" s="864"/>
      <c r="L47" s="864"/>
      <c r="M47" s="864"/>
      <c r="N47" s="864"/>
      <c r="O47" s="864"/>
      <c r="P47" s="864"/>
      <c r="Q47" s="864"/>
      <c r="R47" s="864"/>
      <c r="S47" s="865"/>
    </row>
    <row r="48" spans="1:19" x14ac:dyDescent="0.2">
      <c r="A48" s="863" t="s">
        <v>2696</v>
      </c>
      <c r="B48" s="864"/>
      <c r="C48" s="864"/>
      <c r="D48" s="864"/>
      <c r="E48" s="864"/>
      <c r="F48" s="864"/>
      <c r="G48" s="864"/>
      <c r="H48" s="864"/>
      <c r="I48" s="864"/>
      <c r="J48" s="864"/>
      <c r="K48" s="864"/>
      <c r="L48" s="864"/>
      <c r="M48" s="864"/>
      <c r="N48" s="864"/>
      <c r="O48" s="864"/>
      <c r="P48" s="864"/>
      <c r="Q48" s="864"/>
      <c r="R48" s="864"/>
      <c r="S48" s="865"/>
    </row>
    <row r="49" spans="1:19" x14ac:dyDescent="0.2">
      <c r="A49" s="863" t="s">
        <v>200</v>
      </c>
      <c r="B49" s="864"/>
      <c r="C49" s="864"/>
      <c r="D49" s="864"/>
      <c r="E49" s="864"/>
      <c r="F49" s="864"/>
      <c r="G49" s="864"/>
      <c r="H49" s="864"/>
      <c r="I49" s="864"/>
      <c r="J49" s="864"/>
      <c r="K49" s="864"/>
      <c r="L49" s="864"/>
      <c r="M49" s="864"/>
      <c r="N49" s="864"/>
      <c r="O49" s="864"/>
      <c r="P49" s="864"/>
      <c r="Q49" s="864"/>
      <c r="R49" s="864"/>
      <c r="S49" s="865"/>
    </row>
    <row r="50" spans="1:19" x14ac:dyDescent="0.2">
      <c r="A50" s="866" t="s">
        <v>2697</v>
      </c>
      <c r="B50" s="867"/>
      <c r="C50" s="867"/>
      <c r="D50" s="867"/>
      <c r="E50" s="867"/>
      <c r="F50" s="867"/>
      <c r="G50" s="867"/>
      <c r="H50" s="867"/>
      <c r="I50" s="867"/>
      <c r="J50" s="867"/>
      <c r="K50" s="867"/>
      <c r="L50" s="867"/>
      <c r="M50" s="867"/>
      <c r="N50" s="867"/>
      <c r="O50" s="867"/>
      <c r="P50" s="867"/>
      <c r="Q50" s="867"/>
      <c r="R50" s="867"/>
      <c r="S50" s="868"/>
    </row>
    <row r="51" spans="1:19" ht="33.75" customHeight="1" x14ac:dyDescent="0.2">
      <c r="A51" s="869" t="s">
        <v>41</v>
      </c>
      <c r="B51" s="869"/>
      <c r="C51" s="869"/>
      <c r="D51" s="869" t="s">
        <v>42</v>
      </c>
      <c r="E51" s="869"/>
      <c r="F51" s="869" t="s">
        <v>43</v>
      </c>
      <c r="G51" s="869"/>
      <c r="H51" s="869"/>
      <c r="I51" s="869" t="s">
        <v>44</v>
      </c>
      <c r="J51" s="869"/>
      <c r="K51" s="870" t="s">
        <v>45</v>
      </c>
      <c r="L51" s="938"/>
      <c r="M51" s="938"/>
      <c r="N51" s="939"/>
      <c r="O51" s="873" t="s">
        <v>46</v>
      </c>
      <c r="P51" s="873"/>
      <c r="Q51" s="874"/>
      <c r="R51" s="869" t="s">
        <v>47</v>
      </c>
      <c r="S51" s="869"/>
    </row>
    <row r="52" spans="1:19" ht="28.5" customHeight="1" x14ac:dyDescent="0.2">
      <c r="A52" s="875" t="s">
        <v>48</v>
      </c>
      <c r="B52" s="875" t="s">
        <v>49</v>
      </c>
      <c r="C52" s="876" t="s">
        <v>50</v>
      </c>
      <c r="D52" s="875" t="s">
        <v>51</v>
      </c>
      <c r="E52" s="875" t="s">
        <v>52</v>
      </c>
      <c r="F52" s="870" t="s">
        <v>53</v>
      </c>
      <c r="G52" s="878"/>
      <c r="H52" s="879"/>
      <c r="I52" s="875" t="s">
        <v>54</v>
      </c>
      <c r="J52" s="875" t="s">
        <v>55</v>
      </c>
      <c r="K52" s="870" t="s">
        <v>56</v>
      </c>
      <c r="L52" s="879"/>
      <c r="M52" s="870" t="s">
        <v>57</v>
      </c>
      <c r="N52" s="879"/>
      <c r="O52" s="875" t="s">
        <v>58</v>
      </c>
      <c r="P52" s="875" t="s">
        <v>59</v>
      </c>
      <c r="Q52" s="875" t="s">
        <v>60</v>
      </c>
      <c r="R52" s="875" t="s">
        <v>61</v>
      </c>
      <c r="S52" s="875" t="s">
        <v>62</v>
      </c>
    </row>
    <row r="53" spans="1:19" ht="63.75" customHeight="1" x14ac:dyDescent="0.2">
      <c r="A53" s="869"/>
      <c r="B53" s="869"/>
      <c r="C53" s="877"/>
      <c r="D53" s="869"/>
      <c r="E53" s="869"/>
      <c r="F53" s="238" t="s">
        <v>63</v>
      </c>
      <c r="G53" s="238" t="s">
        <v>64</v>
      </c>
      <c r="H53" s="238" t="s">
        <v>65</v>
      </c>
      <c r="I53" s="869"/>
      <c r="J53" s="869"/>
      <c r="K53" s="97" t="s">
        <v>66</v>
      </c>
      <c r="L53" s="97" t="s">
        <v>67</v>
      </c>
      <c r="M53" s="97" t="s">
        <v>68</v>
      </c>
      <c r="N53" s="97" t="s">
        <v>67</v>
      </c>
      <c r="O53" s="869"/>
      <c r="P53" s="869"/>
      <c r="Q53" s="869"/>
      <c r="R53" s="869"/>
      <c r="S53" s="869"/>
    </row>
    <row r="54" spans="1:19" x14ac:dyDescent="0.2">
      <c r="A54" s="880" t="s">
        <v>2698</v>
      </c>
      <c r="B54" s="880"/>
      <c r="C54" s="880"/>
      <c r="D54" s="880"/>
      <c r="E54" s="880"/>
      <c r="F54" s="880"/>
      <c r="G54" s="880"/>
      <c r="H54" s="880"/>
      <c r="I54" s="880"/>
      <c r="J54" s="880"/>
      <c r="K54" s="880"/>
      <c r="L54" s="880"/>
      <c r="M54" s="880"/>
      <c r="N54" s="880"/>
      <c r="O54" s="880"/>
      <c r="P54" s="880"/>
      <c r="Q54" s="880"/>
      <c r="R54" s="880"/>
      <c r="S54" s="880"/>
    </row>
    <row r="55" spans="1:19" s="21" customFormat="1" x14ac:dyDescent="0.2">
      <c r="A55" s="105">
        <v>1</v>
      </c>
      <c r="B55" s="106">
        <v>9</v>
      </c>
      <c r="C55" s="106">
        <v>10</v>
      </c>
      <c r="D55" s="106">
        <v>10</v>
      </c>
      <c r="E55" s="106">
        <v>0</v>
      </c>
      <c r="F55" s="106">
        <v>6</v>
      </c>
      <c r="G55" s="106">
        <v>4</v>
      </c>
      <c r="H55" s="106">
        <v>0</v>
      </c>
      <c r="I55" s="106">
        <v>10</v>
      </c>
      <c r="J55" s="106">
        <v>0</v>
      </c>
      <c r="K55" s="106">
        <v>0</v>
      </c>
      <c r="L55" s="106">
        <v>0</v>
      </c>
      <c r="M55" s="106">
        <v>0</v>
      </c>
      <c r="N55" s="106">
        <v>0</v>
      </c>
      <c r="O55" s="106">
        <v>6</v>
      </c>
      <c r="P55" s="106">
        <v>1</v>
      </c>
      <c r="Q55" s="106">
        <v>3</v>
      </c>
      <c r="R55" s="106">
        <v>0</v>
      </c>
      <c r="S55" s="106">
        <v>0</v>
      </c>
    </row>
    <row r="56" spans="1:19" x14ac:dyDescent="0.2">
      <c r="A56" s="880" t="s">
        <v>2699</v>
      </c>
      <c r="B56" s="880"/>
      <c r="C56" s="880"/>
      <c r="D56" s="880"/>
      <c r="E56" s="880"/>
      <c r="F56" s="880"/>
      <c r="G56" s="880"/>
      <c r="H56" s="880"/>
      <c r="I56" s="880"/>
      <c r="J56" s="880"/>
      <c r="K56" s="880"/>
      <c r="L56" s="880"/>
      <c r="M56" s="880"/>
      <c r="N56" s="880"/>
      <c r="O56" s="880"/>
      <c r="P56" s="880"/>
      <c r="Q56" s="880"/>
      <c r="R56" s="880"/>
      <c r="S56" s="880"/>
    </row>
    <row r="57" spans="1:19" s="283" customFormat="1" x14ac:dyDescent="0.2">
      <c r="A57" s="375">
        <v>1</v>
      </c>
      <c r="B57" s="106">
        <v>19</v>
      </c>
      <c r="C57" s="106">
        <v>20</v>
      </c>
      <c r="D57" s="106">
        <v>19</v>
      </c>
      <c r="E57" s="106">
        <v>1</v>
      </c>
      <c r="F57" s="106">
        <v>12</v>
      </c>
      <c r="G57" s="106">
        <v>8</v>
      </c>
      <c r="H57" s="106">
        <v>0</v>
      </c>
      <c r="I57" s="106">
        <v>20</v>
      </c>
      <c r="J57" s="106">
        <v>0</v>
      </c>
      <c r="K57" s="106">
        <v>0</v>
      </c>
      <c r="L57" s="106">
        <v>0</v>
      </c>
      <c r="M57" s="106">
        <v>0</v>
      </c>
      <c r="N57" s="106">
        <v>0</v>
      </c>
      <c r="O57" s="106">
        <v>7</v>
      </c>
      <c r="P57" s="106">
        <v>4</v>
      </c>
      <c r="Q57" s="106">
        <v>9</v>
      </c>
      <c r="R57" s="106">
        <v>0</v>
      </c>
      <c r="S57" s="106">
        <v>0</v>
      </c>
    </row>
    <row r="58" spans="1:19" x14ac:dyDescent="0.2">
      <c r="A58" s="880" t="s">
        <v>2700</v>
      </c>
      <c r="B58" s="880"/>
      <c r="C58" s="880"/>
      <c r="D58" s="880"/>
      <c r="E58" s="880"/>
      <c r="F58" s="880"/>
      <c r="G58" s="880"/>
      <c r="H58" s="880"/>
      <c r="I58" s="880"/>
      <c r="J58" s="880"/>
      <c r="K58" s="880"/>
      <c r="L58" s="880"/>
      <c r="M58" s="880"/>
      <c r="N58" s="880"/>
      <c r="O58" s="880"/>
      <c r="P58" s="880"/>
      <c r="Q58" s="880"/>
      <c r="R58" s="880"/>
      <c r="S58" s="880"/>
    </row>
    <row r="59" spans="1:19" s="21" customFormat="1" x14ac:dyDescent="0.2">
      <c r="A59" s="490">
        <v>0</v>
      </c>
      <c r="B59" s="106">
        <v>0</v>
      </c>
      <c r="C59" s="106">
        <v>0</v>
      </c>
      <c r="D59" s="106">
        <v>0</v>
      </c>
      <c r="E59" s="106">
        <v>0</v>
      </c>
      <c r="F59" s="106">
        <v>0</v>
      </c>
      <c r="G59" s="106">
        <v>0</v>
      </c>
      <c r="H59" s="106">
        <v>0</v>
      </c>
      <c r="I59" s="106">
        <v>0</v>
      </c>
      <c r="J59" s="106">
        <v>0</v>
      </c>
      <c r="K59" s="106">
        <v>0</v>
      </c>
      <c r="L59" s="106">
        <v>0</v>
      </c>
      <c r="M59" s="106">
        <v>0</v>
      </c>
      <c r="N59" s="106">
        <v>0</v>
      </c>
      <c r="O59" s="106">
        <v>0</v>
      </c>
      <c r="P59" s="106">
        <v>0</v>
      </c>
      <c r="Q59" s="106">
        <v>0</v>
      </c>
      <c r="R59" s="106">
        <v>0</v>
      </c>
      <c r="S59" s="106">
        <v>0</v>
      </c>
    </row>
    <row r="60" spans="1:19" x14ac:dyDescent="0.2">
      <c r="A60" s="880" t="s">
        <v>2701</v>
      </c>
      <c r="B60" s="880"/>
      <c r="C60" s="880"/>
      <c r="D60" s="880"/>
      <c r="E60" s="880"/>
      <c r="F60" s="880"/>
      <c r="G60" s="880"/>
      <c r="H60" s="880"/>
      <c r="I60" s="880"/>
      <c r="J60" s="880"/>
      <c r="K60" s="880"/>
      <c r="L60" s="880"/>
      <c r="M60" s="880"/>
      <c r="N60" s="880"/>
      <c r="O60" s="880"/>
      <c r="P60" s="880"/>
      <c r="Q60" s="880"/>
      <c r="R60" s="880"/>
      <c r="S60" s="880"/>
    </row>
    <row r="61" spans="1:19" s="572" customFormat="1" x14ac:dyDescent="0.2">
      <c r="A61" s="568">
        <v>1</v>
      </c>
      <c r="B61" s="19">
        <v>5</v>
      </c>
      <c r="C61" s="19">
        <v>6</v>
      </c>
      <c r="D61" s="19">
        <v>3</v>
      </c>
      <c r="E61" s="19">
        <v>3</v>
      </c>
      <c r="F61" s="19">
        <v>3</v>
      </c>
      <c r="G61" s="19">
        <v>3</v>
      </c>
      <c r="H61" s="19">
        <v>0</v>
      </c>
      <c r="I61" s="19">
        <v>6</v>
      </c>
      <c r="J61" s="19">
        <v>0</v>
      </c>
      <c r="K61" s="19">
        <v>0</v>
      </c>
      <c r="L61" s="19">
        <v>0</v>
      </c>
      <c r="M61" s="19">
        <v>0</v>
      </c>
      <c r="N61" s="19">
        <v>0</v>
      </c>
      <c r="O61" s="19">
        <v>3</v>
      </c>
      <c r="P61" s="19">
        <v>1</v>
      </c>
      <c r="Q61" s="19">
        <v>2</v>
      </c>
      <c r="R61" s="19">
        <v>0</v>
      </c>
      <c r="S61" s="19">
        <v>0</v>
      </c>
    </row>
    <row r="62" spans="1:19" x14ac:dyDescent="0.2">
      <c r="A62" s="885" t="s">
        <v>2702</v>
      </c>
      <c r="B62" s="885"/>
      <c r="C62" s="885"/>
      <c r="D62" s="885"/>
      <c r="E62" s="885"/>
      <c r="F62" s="885"/>
      <c r="G62" s="885"/>
      <c r="H62" s="885"/>
      <c r="I62" s="885"/>
      <c r="J62" s="885"/>
      <c r="K62" s="885"/>
      <c r="L62" s="885"/>
      <c r="M62" s="885"/>
      <c r="N62" s="885"/>
      <c r="O62" s="885"/>
      <c r="P62" s="885"/>
      <c r="Q62" s="885"/>
      <c r="R62" s="885"/>
      <c r="S62" s="885"/>
    </row>
    <row r="63" spans="1:19" s="614" customFormat="1" x14ac:dyDescent="0.2">
      <c r="A63" s="608">
        <v>1</v>
      </c>
      <c r="B63" s="19">
        <v>28</v>
      </c>
      <c r="C63" s="19">
        <v>29</v>
      </c>
      <c r="D63" s="19">
        <v>31</v>
      </c>
      <c r="E63" s="19">
        <v>0</v>
      </c>
      <c r="F63" s="19">
        <v>14</v>
      </c>
      <c r="G63" s="19">
        <v>15</v>
      </c>
      <c r="H63" s="19">
        <v>0</v>
      </c>
      <c r="I63" s="19">
        <v>29</v>
      </c>
      <c r="J63" s="19">
        <v>0</v>
      </c>
      <c r="K63" s="19">
        <v>0</v>
      </c>
      <c r="L63" s="19">
        <v>0</v>
      </c>
      <c r="M63" s="608">
        <v>0</v>
      </c>
      <c r="N63" s="19">
        <v>0</v>
      </c>
      <c r="O63" s="19">
        <v>13</v>
      </c>
      <c r="P63" s="19">
        <v>11</v>
      </c>
      <c r="Q63" s="19">
        <v>5</v>
      </c>
      <c r="R63" s="19">
        <v>0</v>
      </c>
      <c r="S63" s="19">
        <v>0</v>
      </c>
    </row>
    <row r="64" spans="1:19" x14ac:dyDescent="0.2">
      <c r="A64" s="880" t="s">
        <v>545</v>
      </c>
      <c r="B64" s="880"/>
      <c r="C64" s="880"/>
      <c r="D64" s="880"/>
      <c r="E64" s="880"/>
      <c r="F64" s="880"/>
      <c r="G64" s="880"/>
      <c r="H64" s="880"/>
      <c r="I64" s="880"/>
      <c r="J64" s="880"/>
      <c r="K64" s="880"/>
      <c r="L64" s="880"/>
      <c r="M64" s="880"/>
      <c r="N64" s="880"/>
      <c r="O64" s="880"/>
      <c r="P64" s="880"/>
      <c r="Q64" s="880"/>
      <c r="R64" s="880"/>
      <c r="S64" s="880"/>
    </row>
    <row r="65" spans="1:19" s="647" customFormat="1" x14ac:dyDescent="0.2">
      <c r="A65" s="642">
        <v>1</v>
      </c>
      <c r="B65" s="19">
        <v>6</v>
      </c>
      <c r="C65" s="19">
        <v>7</v>
      </c>
      <c r="D65" s="19">
        <v>7</v>
      </c>
      <c r="E65" s="19">
        <v>0</v>
      </c>
      <c r="F65" s="19">
        <v>5</v>
      </c>
      <c r="G65" s="19">
        <v>2</v>
      </c>
      <c r="H65" s="19">
        <v>0</v>
      </c>
      <c r="I65" s="19">
        <v>7</v>
      </c>
      <c r="J65" s="19">
        <v>0</v>
      </c>
      <c r="K65" s="19">
        <v>0</v>
      </c>
      <c r="L65" s="19">
        <v>0</v>
      </c>
      <c r="M65" s="19">
        <v>0</v>
      </c>
      <c r="N65" s="19">
        <v>0</v>
      </c>
      <c r="O65" s="19">
        <v>2</v>
      </c>
      <c r="P65" s="19">
        <v>0</v>
      </c>
      <c r="Q65" s="19">
        <v>5</v>
      </c>
      <c r="R65" s="19">
        <v>0</v>
      </c>
      <c r="S65" s="19">
        <v>0</v>
      </c>
    </row>
    <row r="66" spans="1:19" x14ac:dyDescent="0.2">
      <c r="A66" s="880" t="s">
        <v>527</v>
      </c>
      <c r="B66" s="880"/>
      <c r="C66" s="880"/>
      <c r="D66" s="880"/>
      <c r="E66" s="880"/>
      <c r="F66" s="880"/>
      <c r="G66" s="880"/>
      <c r="H66" s="880"/>
      <c r="I66" s="880"/>
      <c r="J66" s="880"/>
      <c r="K66" s="880"/>
      <c r="L66" s="880"/>
      <c r="M66" s="880"/>
      <c r="N66" s="880"/>
      <c r="O66" s="880"/>
      <c r="P66" s="880"/>
      <c r="Q66" s="880"/>
      <c r="R66" s="880"/>
      <c r="S66" s="880"/>
    </row>
    <row r="67" spans="1:19" s="656" customFormat="1" x14ac:dyDescent="0.2">
      <c r="A67" s="654">
        <v>1</v>
      </c>
      <c r="B67" s="19">
        <v>16</v>
      </c>
      <c r="C67" s="19">
        <v>17</v>
      </c>
      <c r="D67" s="19">
        <v>16</v>
      </c>
      <c r="E67" s="19">
        <v>1</v>
      </c>
      <c r="F67" s="19">
        <v>14</v>
      </c>
      <c r="G67" s="19">
        <v>2</v>
      </c>
      <c r="H67" s="19">
        <v>1</v>
      </c>
      <c r="I67" s="19">
        <v>17</v>
      </c>
      <c r="J67" s="19">
        <v>0</v>
      </c>
      <c r="K67" s="19">
        <v>0</v>
      </c>
      <c r="L67" s="19">
        <v>0</v>
      </c>
      <c r="M67" s="19">
        <v>0</v>
      </c>
      <c r="N67" s="19">
        <v>0</v>
      </c>
      <c r="O67" s="19">
        <v>8</v>
      </c>
      <c r="P67" s="19">
        <v>2</v>
      </c>
      <c r="Q67" s="19">
        <v>7</v>
      </c>
      <c r="R67" s="19">
        <v>0</v>
      </c>
      <c r="S67" s="19">
        <v>0</v>
      </c>
    </row>
    <row r="68" spans="1:19" x14ac:dyDescent="0.2">
      <c r="A68" s="880" t="s">
        <v>2703</v>
      </c>
      <c r="B68" s="880"/>
      <c r="C68" s="880"/>
      <c r="D68" s="880"/>
      <c r="E68" s="880"/>
      <c r="F68" s="880"/>
      <c r="G68" s="880"/>
      <c r="H68" s="880"/>
      <c r="I68" s="880"/>
      <c r="J68" s="880"/>
      <c r="K68" s="880"/>
      <c r="L68" s="880"/>
      <c r="M68" s="880"/>
      <c r="N68" s="880"/>
      <c r="O68" s="880"/>
      <c r="P68" s="880"/>
      <c r="Q68" s="880"/>
      <c r="R68" s="880"/>
      <c r="S68" s="880"/>
    </row>
    <row r="69" spans="1:19" s="21" customFormat="1" x14ac:dyDescent="0.2">
      <c r="A69" s="718">
        <v>0</v>
      </c>
      <c r="B69" s="106">
        <v>0</v>
      </c>
      <c r="C69" s="106">
        <v>0</v>
      </c>
      <c r="D69" s="106">
        <v>0</v>
      </c>
      <c r="E69" s="106">
        <v>0</v>
      </c>
      <c r="F69" s="106">
        <v>0</v>
      </c>
      <c r="G69" s="106">
        <v>0</v>
      </c>
      <c r="H69" s="106">
        <v>0</v>
      </c>
      <c r="I69" s="106">
        <v>0</v>
      </c>
      <c r="J69" s="106">
        <v>0</v>
      </c>
      <c r="K69" s="106">
        <v>0</v>
      </c>
      <c r="L69" s="106">
        <v>0</v>
      </c>
      <c r="M69" s="106">
        <v>0</v>
      </c>
      <c r="N69" s="106">
        <v>0</v>
      </c>
      <c r="O69" s="106">
        <v>0</v>
      </c>
      <c r="P69" s="106">
        <v>0</v>
      </c>
      <c r="Q69" s="106">
        <v>0</v>
      </c>
      <c r="R69" s="106">
        <v>0</v>
      </c>
      <c r="S69" s="106">
        <v>0</v>
      </c>
    </row>
    <row r="70" spans="1:19" x14ac:dyDescent="0.2">
      <c r="A70" s="880" t="s">
        <v>2704</v>
      </c>
      <c r="B70" s="880"/>
      <c r="C70" s="880"/>
      <c r="D70" s="880"/>
      <c r="E70" s="880"/>
      <c r="F70" s="880"/>
      <c r="G70" s="880"/>
      <c r="H70" s="880"/>
      <c r="I70" s="880"/>
      <c r="J70" s="880"/>
      <c r="K70" s="880"/>
      <c r="L70" s="880"/>
      <c r="M70" s="880"/>
      <c r="N70" s="880"/>
      <c r="O70" s="880"/>
      <c r="P70" s="880"/>
      <c r="Q70" s="880"/>
      <c r="R70" s="880"/>
      <c r="S70" s="880"/>
    </row>
    <row r="71" spans="1:19" s="757" customFormat="1" x14ac:dyDescent="0.2">
      <c r="A71" s="749">
        <v>1</v>
      </c>
      <c r="B71" s="19">
        <v>8</v>
      </c>
      <c r="C71" s="19">
        <v>9</v>
      </c>
      <c r="D71" s="19">
        <v>8</v>
      </c>
      <c r="E71" s="19">
        <v>1</v>
      </c>
      <c r="F71" s="19">
        <v>6</v>
      </c>
      <c r="G71" s="19">
        <v>3</v>
      </c>
      <c r="H71" s="19">
        <v>0</v>
      </c>
      <c r="I71" s="19">
        <v>9</v>
      </c>
      <c r="J71" s="19">
        <v>0</v>
      </c>
      <c r="K71" s="19">
        <v>0</v>
      </c>
      <c r="L71" s="19">
        <v>0</v>
      </c>
      <c r="M71" s="19">
        <v>0</v>
      </c>
      <c r="N71" s="19">
        <v>0</v>
      </c>
      <c r="O71" s="19">
        <v>3</v>
      </c>
      <c r="P71" s="19">
        <v>2</v>
      </c>
      <c r="Q71" s="19">
        <v>4</v>
      </c>
      <c r="R71" s="19">
        <v>0</v>
      </c>
      <c r="S71" s="19">
        <v>0</v>
      </c>
    </row>
    <row r="72" spans="1:19" x14ac:dyDescent="0.2">
      <c r="A72" s="880" t="s">
        <v>852</v>
      </c>
      <c r="B72" s="880"/>
      <c r="C72" s="880"/>
      <c r="D72" s="880"/>
      <c r="E72" s="880"/>
      <c r="F72" s="880"/>
      <c r="G72" s="880"/>
      <c r="H72" s="880"/>
      <c r="I72" s="880"/>
      <c r="J72" s="880"/>
      <c r="K72" s="880"/>
      <c r="L72" s="880"/>
      <c r="M72" s="880"/>
      <c r="N72" s="880"/>
      <c r="O72" s="880"/>
      <c r="P72" s="880"/>
      <c r="Q72" s="880"/>
      <c r="R72" s="880"/>
      <c r="S72" s="880"/>
    </row>
    <row r="73" spans="1:19" s="111" customFormat="1" x14ac:dyDescent="0.25">
      <c r="A73" s="776">
        <v>2</v>
      </c>
      <c r="B73" s="777">
        <v>16</v>
      </c>
      <c r="C73" s="777">
        <v>18</v>
      </c>
      <c r="D73" s="777">
        <v>16</v>
      </c>
      <c r="E73" s="777">
        <v>2</v>
      </c>
      <c r="F73" s="777">
        <v>13</v>
      </c>
      <c r="G73" s="777">
        <v>5</v>
      </c>
      <c r="H73" s="777">
        <v>0</v>
      </c>
      <c r="I73" s="777">
        <v>18</v>
      </c>
      <c r="J73" s="777">
        <v>0</v>
      </c>
      <c r="K73" s="777">
        <v>0</v>
      </c>
      <c r="L73" s="777">
        <v>0</v>
      </c>
      <c r="M73" s="777">
        <v>0</v>
      </c>
      <c r="N73" s="777">
        <v>0</v>
      </c>
      <c r="O73" s="777">
        <v>9</v>
      </c>
      <c r="P73" s="777">
        <v>4</v>
      </c>
      <c r="Q73" s="777">
        <v>5</v>
      </c>
      <c r="R73" s="777">
        <v>0</v>
      </c>
      <c r="S73" s="777">
        <v>0</v>
      </c>
    </row>
    <row r="74" spans="1:19" x14ac:dyDescent="0.2">
      <c r="A74" s="880" t="s">
        <v>2705</v>
      </c>
      <c r="B74" s="880"/>
      <c r="C74" s="880"/>
      <c r="D74" s="880"/>
      <c r="E74" s="880"/>
      <c r="F74" s="880"/>
      <c r="G74" s="880"/>
      <c r="H74" s="880"/>
      <c r="I74" s="880"/>
      <c r="J74" s="880"/>
      <c r="K74" s="880"/>
      <c r="L74" s="880"/>
      <c r="M74" s="880"/>
      <c r="N74" s="880"/>
      <c r="O74" s="880"/>
      <c r="P74" s="880"/>
      <c r="Q74" s="880"/>
      <c r="R74" s="880"/>
      <c r="S74" s="880"/>
    </row>
    <row r="75" spans="1:19" s="806" customFormat="1" x14ac:dyDescent="0.2">
      <c r="A75" s="801">
        <v>1</v>
      </c>
      <c r="B75" s="19">
        <v>8</v>
      </c>
      <c r="C75" s="19">
        <v>9</v>
      </c>
      <c r="D75" s="19">
        <v>8</v>
      </c>
      <c r="E75" s="19">
        <v>1</v>
      </c>
      <c r="F75" s="19">
        <v>9</v>
      </c>
      <c r="G75" s="19">
        <v>0</v>
      </c>
      <c r="H75" s="19">
        <v>0</v>
      </c>
      <c r="I75" s="19">
        <v>9</v>
      </c>
      <c r="J75" s="19">
        <v>0</v>
      </c>
      <c r="K75" s="19">
        <v>0</v>
      </c>
      <c r="L75" s="19">
        <v>0</v>
      </c>
      <c r="M75" s="19">
        <v>0</v>
      </c>
      <c r="N75" s="19">
        <v>0</v>
      </c>
      <c r="O75" s="19">
        <v>1</v>
      </c>
      <c r="P75" s="19">
        <v>1</v>
      </c>
      <c r="Q75" s="19">
        <v>7</v>
      </c>
      <c r="R75" s="19">
        <v>0</v>
      </c>
      <c r="S75" s="19">
        <v>0</v>
      </c>
    </row>
    <row r="76" spans="1:19" x14ac:dyDescent="0.2">
      <c r="A76" s="880" t="s">
        <v>2093</v>
      </c>
      <c r="B76" s="880"/>
      <c r="C76" s="880"/>
      <c r="D76" s="880"/>
      <c r="E76" s="880"/>
      <c r="F76" s="880"/>
      <c r="G76" s="880"/>
      <c r="H76" s="880"/>
      <c r="I76" s="880"/>
      <c r="J76" s="880"/>
      <c r="K76" s="880"/>
      <c r="L76" s="880"/>
      <c r="M76" s="880"/>
      <c r="N76" s="880"/>
      <c r="O76" s="880"/>
      <c r="P76" s="880"/>
      <c r="Q76" s="880"/>
      <c r="R76" s="880"/>
      <c r="S76" s="880"/>
    </row>
    <row r="77" spans="1:19" s="822" customFormat="1" x14ac:dyDescent="0.2">
      <c r="A77" s="1626">
        <v>2</v>
      </c>
      <c r="B77" s="1626">
        <v>2</v>
      </c>
      <c r="C77" s="1626">
        <v>4</v>
      </c>
      <c r="D77" s="1626">
        <v>4</v>
      </c>
      <c r="E77" s="1626">
        <v>0</v>
      </c>
      <c r="F77" s="1626">
        <v>3</v>
      </c>
      <c r="G77" s="1626">
        <v>1</v>
      </c>
      <c r="H77" s="1626">
        <v>0</v>
      </c>
      <c r="I77" s="1626">
        <v>4</v>
      </c>
      <c r="J77" s="1626">
        <v>0</v>
      </c>
      <c r="K77" s="1626">
        <v>0</v>
      </c>
      <c r="L77" s="1626">
        <v>0</v>
      </c>
      <c r="M77" s="1626">
        <v>0</v>
      </c>
      <c r="N77" s="1626">
        <v>0</v>
      </c>
      <c r="O77" s="1626">
        <v>2</v>
      </c>
      <c r="P77" s="1626">
        <v>2</v>
      </c>
      <c r="Q77" s="1626">
        <v>0</v>
      </c>
      <c r="R77" s="1626">
        <v>0</v>
      </c>
      <c r="S77" s="1626">
        <v>0</v>
      </c>
    </row>
    <row r="78" spans="1:19" x14ac:dyDescent="0.2">
      <c r="A78" s="900" t="s">
        <v>2957</v>
      </c>
      <c r="B78" s="900"/>
      <c r="C78" s="900"/>
      <c r="D78" s="900"/>
      <c r="E78" s="900"/>
      <c r="F78" s="900"/>
      <c r="G78" s="900"/>
      <c r="H78" s="900"/>
      <c r="I78" s="900"/>
      <c r="J78" s="900"/>
      <c r="K78" s="900"/>
      <c r="L78" s="900"/>
      <c r="M78" s="900"/>
      <c r="N78" s="900"/>
      <c r="O78" s="900"/>
      <c r="P78" s="900"/>
      <c r="Q78" s="900"/>
      <c r="R78" s="900"/>
      <c r="S78" s="900"/>
    </row>
    <row r="79" spans="1:19" s="284" customFormat="1" x14ac:dyDescent="0.2">
      <c r="A79" s="375">
        <f>SUM(A77,A75,A73,A71,A69,A67,A65,A63,A61,A59,A57,A55)</f>
        <v>12</v>
      </c>
      <c r="B79" s="421">
        <f t="shared" ref="B79:S79" si="1">SUM(B77,B75,B73,B71,B69,B67,B65,B63,B61,B59,B57,B55)</f>
        <v>117</v>
      </c>
      <c r="C79" s="421">
        <f t="shared" si="1"/>
        <v>129</v>
      </c>
      <c r="D79" s="421">
        <f t="shared" si="1"/>
        <v>122</v>
      </c>
      <c r="E79" s="421">
        <f t="shared" si="1"/>
        <v>9</v>
      </c>
      <c r="F79" s="421">
        <f t="shared" si="1"/>
        <v>85</v>
      </c>
      <c r="G79" s="421">
        <f t="shared" si="1"/>
        <v>43</v>
      </c>
      <c r="H79" s="421">
        <f t="shared" si="1"/>
        <v>1</v>
      </c>
      <c r="I79" s="421">
        <f t="shared" si="1"/>
        <v>129</v>
      </c>
      <c r="J79" s="421">
        <f t="shared" si="1"/>
        <v>0</v>
      </c>
      <c r="K79" s="421">
        <f t="shared" si="1"/>
        <v>0</v>
      </c>
      <c r="L79" s="421">
        <f t="shared" si="1"/>
        <v>0</v>
      </c>
      <c r="M79" s="421">
        <f t="shared" si="1"/>
        <v>0</v>
      </c>
      <c r="N79" s="421">
        <f t="shared" si="1"/>
        <v>0</v>
      </c>
      <c r="O79" s="421">
        <f t="shared" si="1"/>
        <v>54</v>
      </c>
      <c r="P79" s="421">
        <f t="shared" si="1"/>
        <v>28</v>
      </c>
      <c r="Q79" s="421">
        <f t="shared" si="1"/>
        <v>47</v>
      </c>
      <c r="R79" s="421">
        <f t="shared" si="1"/>
        <v>0</v>
      </c>
      <c r="S79" s="421">
        <f t="shared" si="1"/>
        <v>0</v>
      </c>
    </row>
    <row r="80" spans="1:19" x14ac:dyDescent="0.2">
      <c r="A80" s="943"/>
      <c r="B80" s="940"/>
      <c r="C80" s="940"/>
      <c r="D80" s="940"/>
      <c r="E80" s="940"/>
      <c r="F80" s="940"/>
      <c r="G80" s="940"/>
      <c r="H80" s="940"/>
      <c r="I80" s="940"/>
      <c r="J80" s="940"/>
      <c r="K80" s="940"/>
      <c r="L80" s="940"/>
      <c r="M80" s="940"/>
      <c r="N80" s="940"/>
      <c r="O80" s="940"/>
      <c r="P80" s="940"/>
      <c r="Q80" s="940"/>
      <c r="R80" s="940"/>
      <c r="S80" s="941"/>
    </row>
    <row r="81" spans="1:19" ht="22.5" customHeight="1" x14ac:dyDescent="0.2">
      <c r="A81" s="935" t="s">
        <v>2944</v>
      </c>
      <c r="B81" s="936"/>
      <c r="C81" s="936"/>
      <c r="D81" s="936"/>
      <c r="E81" s="936"/>
      <c r="F81" s="936"/>
      <c r="G81" s="936"/>
      <c r="H81" s="936"/>
      <c r="I81" s="936"/>
      <c r="J81" s="936"/>
      <c r="K81" s="936"/>
      <c r="L81" s="936"/>
      <c r="M81" s="936"/>
      <c r="N81" s="936"/>
      <c r="O81" s="936"/>
      <c r="P81" s="936"/>
      <c r="Q81" s="936"/>
      <c r="R81" s="936"/>
      <c r="S81" s="937"/>
    </row>
    <row r="82" spans="1:19" x14ac:dyDescent="0.2">
      <c r="A82" s="863" t="s">
        <v>587</v>
      </c>
      <c r="B82" s="864"/>
      <c r="C82" s="864"/>
      <c r="D82" s="864"/>
      <c r="E82" s="864"/>
      <c r="F82" s="864"/>
      <c r="G82" s="864"/>
      <c r="H82" s="864"/>
      <c r="I82" s="864"/>
      <c r="J82" s="864"/>
      <c r="K82" s="864"/>
      <c r="L82" s="864"/>
      <c r="M82" s="864"/>
      <c r="N82" s="864"/>
      <c r="O82" s="864"/>
      <c r="P82" s="864"/>
      <c r="Q82" s="864"/>
      <c r="R82" s="864"/>
      <c r="S82" s="865"/>
    </row>
    <row r="83" spans="1:19" x14ac:dyDescent="0.2">
      <c r="A83" s="863" t="s">
        <v>2706</v>
      </c>
      <c r="B83" s="864"/>
      <c r="C83" s="864"/>
      <c r="D83" s="864"/>
      <c r="E83" s="864"/>
      <c r="F83" s="864"/>
      <c r="G83" s="864"/>
      <c r="H83" s="864"/>
      <c r="I83" s="864"/>
      <c r="J83" s="864"/>
      <c r="K83" s="864"/>
      <c r="L83" s="864"/>
      <c r="M83" s="864"/>
      <c r="N83" s="864"/>
      <c r="O83" s="864"/>
      <c r="P83" s="864"/>
      <c r="Q83" s="864"/>
      <c r="R83" s="864"/>
      <c r="S83" s="865"/>
    </row>
    <row r="84" spans="1:19" x14ac:dyDescent="0.2">
      <c r="A84" s="863" t="s">
        <v>2707</v>
      </c>
      <c r="B84" s="864"/>
      <c r="C84" s="864"/>
      <c r="D84" s="864"/>
      <c r="E84" s="864"/>
      <c r="F84" s="864"/>
      <c r="G84" s="864"/>
      <c r="H84" s="864"/>
      <c r="I84" s="864"/>
      <c r="J84" s="864"/>
      <c r="K84" s="864"/>
      <c r="L84" s="864"/>
      <c r="M84" s="864"/>
      <c r="N84" s="864"/>
      <c r="O84" s="864"/>
      <c r="P84" s="864"/>
      <c r="Q84" s="864"/>
      <c r="R84" s="864"/>
      <c r="S84" s="865"/>
    </row>
    <row r="85" spans="1:19" x14ac:dyDescent="0.2">
      <c r="A85" s="863" t="s">
        <v>2398</v>
      </c>
      <c r="B85" s="864"/>
      <c r="C85" s="864"/>
      <c r="D85" s="864"/>
      <c r="E85" s="864"/>
      <c r="F85" s="864"/>
      <c r="G85" s="864"/>
      <c r="H85" s="864"/>
      <c r="I85" s="864"/>
      <c r="J85" s="864"/>
      <c r="K85" s="864"/>
      <c r="L85" s="864"/>
      <c r="M85" s="864"/>
      <c r="N85" s="864"/>
      <c r="O85" s="864"/>
      <c r="P85" s="864"/>
      <c r="Q85" s="864"/>
      <c r="R85" s="864"/>
      <c r="S85" s="865"/>
    </row>
    <row r="86" spans="1:19" x14ac:dyDescent="0.2">
      <c r="A86" s="863" t="s">
        <v>2708</v>
      </c>
      <c r="B86" s="864"/>
      <c r="C86" s="864"/>
      <c r="D86" s="864"/>
      <c r="E86" s="864"/>
      <c r="F86" s="864"/>
      <c r="G86" s="864"/>
      <c r="H86" s="864"/>
      <c r="I86" s="864"/>
      <c r="J86" s="864"/>
      <c r="K86" s="864"/>
      <c r="L86" s="864"/>
      <c r="M86" s="864"/>
      <c r="N86" s="864"/>
      <c r="O86" s="864"/>
      <c r="P86" s="864"/>
      <c r="Q86" s="864"/>
      <c r="R86" s="864"/>
      <c r="S86" s="865"/>
    </row>
    <row r="87" spans="1:19" x14ac:dyDescent="0.2">
      <c r="A87" s="863" t="s">
        <v>2709</v>
      </c>
      <c r="B87" s="864"/>
      <c r="C87" s="864"/>
      <c r="D87" s="864"/>
      <c r="E87" s="864"/>
      <c r="F87" s="864"/>
      <c r="G87" s="864"/>
      <c r="H87" s="864"/>
      <c r="I87" s="864"/>
      <c r="J87" s="864"/>
      <c r="K87" s="864"/>
      <c r="L87" s="864"/>
      <c r="M87" s="864"/>
      <c r="N87" s="864"/>
      <c r="O87" s="864"/>
      <c r="P87" s="864"/>
      <c r="Q87" s="864"/>
      <c r="R87" s="864"/>
      <c r="S87" s="865"/>
    </row>
    <row r="88" spans="1:19" x14ac:dyDescent="0.2">
      <c r="A88" s="863" t="s">
        <v>2710</v>
      </c>
      <c r="B88" s="864"/>
      <c r="C88" s="864"/>
      <c r="D88" s="864"/>
      <c r="E88" s="864"/>
      <c r="F88" s="864"/>
      <c r="G88" s="864"/>
      <c r="H88" s="864"/>
      <c r="I88" s="864"/>
      <c r="J88" s="864"/>
      <c r="K88" s="864"/>
      <c r="L88" s="864"/>
      <c r="M88" s="864"/>
      <c r="N88" s="864"/>
      <c r="O88" s="864"/>
      <c r="P88" s="864"/>
      <c r="Q88" s="864"/>
      <c r="R88" s="864"/>
      <c r="S88" s="865"/>
    </row>
    <row r="89" spans="1:19" x14ac:dyDescent="0.2">
      <c r="A89" s="863" t="s">
        <v>2711</v>
      </c>
      <c r="B89" s="864"/>
      <c r="C89" s="864"/>
      <c r="D89" s="864"/>
      <c r="E89" s="864"/>
      <c r="F89" s="864"/>
      <c r="G89" s="864"/>
      <c r="H89" s="864"/>
      <c r="I89" s="864"/>
      <c r="J89" s="864"/>
      <c r="K89" s="864"/>
      <c r="L89" s="864"/>
      <c r="M89" s="864"/>
      <c r="N89" s="864"/>
      <c r="O89" s="864"/>
      <c r="P89" s="864"/>
      <c r="Q89" s="864"/>
      <c r="R89" s="864"/>
      <c r="S89" s="865"/>
    </row>
    <row r="90" spans="1:19" x14ac:dyDescent="0.2">
      <c r="A90" s="866" t="s">
        <v>2712</v>
      </c>
      <c r="B90" s="867"/>
      <c r="C90" s="867"/>
      <c r="D90" s="867"/>
      <c r="E90" s="867"/>
      <c r="F90" s="867"/>
      <c r="G90" s="867"/>
      <c r="H90" s="867"/>
      <c r="I90" s="867"/>
      <c r="J90" s="867"/>
      <c r="K90" s="867"/>
      <c r="L90" s="867"/>
      <c r="M90" s="867"/>
      <c r="N90" s="867"/>
      <c r="O90" s="867"/>
      <c r="P90" s="867"/>
      <c r="Q90" s="867"/>
      <c r="R90" s="867"/>
      <c r="S90" s="868"/>
    </row>
    <row r="91" spans="1:19" ht="28.5" customHeight="1" x14ac:dyDescent="0.2">
      <c r="A91" s="869" t="s">
        <v>41</v>
      </c>
      <c r="B91" s="869"/>
      <c r="C91" s="869"/>
      <c r="D91" s="869" t="s">
        <v>42</v>
      </c>
      <c r="E91" s="869"/>
      <c r="F91" s="869" t="s">
        <v>43</v>
      </c>
      <c r="G91" s="869"/>
      <c r="H91" s="869"/>
      <c r="I91" s="869" t="s">
        <v>44</v>
      </c>
      <c r="J91" s="869"/>
      <c r="K91" s="870" t="s">
        <v>45</v>
      </c>
      <c r="L91" s="938"/>
      <c r="M91" s="938"/>
      <c r="N91" s="939"/>
      <c r="O91" s="873" t="s">
        <v>46</v>
      </c>
      <c r="P91" s="873"/>
      <c r="Q91" s="874"/>
      <c r="R91" s="869" t="s">
        <v>47</v>
      </c>
      <c r="S91" s="869"/>
    </row>
    <row r="92" spans="1:19" ht="30.75" customHeight="1" x14ac:dyDescent="0.2">
      <c r="A92" s="875" t="s">
        <v>48</v>
      </c>
      <c r="B92" s="875" t="s">
        <v>49</v>
      </c>
      <c r="C92" s="876" t="s">
        <v>50</v>
      </c>
      <c r="D92" s="875" t="s">
        <v>51</v>
      </c>
      <c r="E92" s="875" t="s">
        <v>52</v>
      </c>
      <c r="F92" s="870" t="s">
        <v>53</v>
      </c>
      <c r="G92" s="878"/>
      <c r="H92" s="879"/>
      <c r="I92" s="875" t="s">
        <v>54</v>
      </c>
      <c r="J92" s="875" t="s">
        <v>55</v>
      </c>
      <c r="K92" s="870" t="s">
        <v>56</v>
      </c>
      <c r="L92" s="879"/>
      <c r="M92" s="870" t="s">
        <v>57</v>
      </c>
      <c r="N92" s="879"/>
      <c r="O92" s="875" t="s">
        <v>58</v>
      </c>
      <c r="P92" s="875" t="s">
        <v>59</v>
      </c>
      <c r="Q92" s="875" t="s">
        <v>60</v>
      </c>
      <c r="R92" s="875" t="s">
        <v>61</v>
      </c>
      <c r="S92" s="875" t="s">
        <v>62</v>
      </c>
    </row>
    <row r="93" spans="1:19" ht="60" customHeight="1" x14ac:dyDescent="0.2">
      <c r="A93" s="869"/>
      <c r="B93" s="869"/>
      <c r="C93" s="877"/>
      <c r="D93" s="869"/>
      <c r="E93" s="869"/>
      <c r="F93" s="238" t="s">
        <v>63</v>
      </c>
      <c r="G93" s="238" t="s">
        <v>64</v>
      </c>
      <c r="H93" s="238" t="s">
        <v>65</v>
      </c>
      <c r="I93" s="869"/>
      <c r="J93" s="869"/>
      <c r="K93" s="97" t="s">
        <v>66</v>
      </c>
      <c r="L93" s="97" t="s">
        <v>67</v>
      </c>
      <c r="M93" s="97" t="s">
        <v>68</v>
      </c>
      <c r="N93" s="97" t="s">
        <v>67</v>
      </c>
      <c r="O93" s="869"/>
      <c r="P93" s="869"/>
      <c r="Q93" s="869"/>
      <c r="R93" s="869"/>
      <c r="S93" s="869"/>
    </row>
    <row r="94" spans="1:19" x14ac:dyDescent="0.2">
      <c r="A94" s="880" t="s">
        <v>69</v>
      </c>
      <c r="B94" s="880"/>
      <c r="C94" s="880"/>
      <c r="D94" s="880"/>
      <c r="E94" s="880"/>
      <c r="F94" s="880"/>
      <c r="G94" s="880"/>
      <c r="H94" s="880"/>
      <c r="I94" s="880"/>
      <c r="J94" s="880"/>
      <c r="K94" s="880"/>
      <c r="L94" s="880"/>
      <c r="M94" s="880"/>
      <c r="N94" s="880"/>
      <c r="O94" s="880"/>
      <c r="P94" s="880"/>
      <c r="Q94" s="880"/>
      <c r="R94" s="880"/>
      <c r="S94" s="880"/>
    </row>
    <row r="95" spans="1:19" s="21" customFormat="1" x14ac:dyDescent="0.2">
      <c r="A95" s="105">
        <v>2</v>
      </c>
      <c r="B95" s="106">
        <v>0</v>
      </c>
      <c r="C95" s="106">
        <v>2</v>
      </c>
      <c r="D95" s="106">
        <v>0</v>
      </c>
      <c r="E95" s="106">
        <v>2</v>
      </c>
      <c r="F95" s="106">
        <v>0</v>
      </c>
      <c r="G95" s="106">
        <v>2</v>
      </c>
      <c r="H95" s="106">
        <v>0</v>
      </c>
      <c r="I95" s="106">
        <v>2</v>
      </c>
      <c r="J95" s="106">
        <v>0</v>
      </c>
      <c r="K95" s="106">
        <v>0</v>
      </c>
      <c r="L95" s="106">
        <v>0</v>
      </c>
      <c r="M95" s="106">
        <v>0</v>
      </c>
      <c r="N95" s="106">
        <v>0</v>
      </c>
      <c r="O95" s="106">
        <v>2</v>
      </c>
      <c r="P95" s="106">
        <v>0</v>
      </c>
      <c r="Q95" s="106">
        <v>0</v>
      </c>
      <c r="R95" s="106">
        <v>0</v>
      </c>
      <c r="S95" s="106">
        <v>0</v>
      </c>
    </row>
    <row r="96" spans="1:19" x14ac:dyDescent="0.2">
      <c r="A96" s="880" t="s">
        <v>2699</v>
      </c>
      <c r="B96" s="880"/>
      <c r="C96" s="880"/>
      <c r="D96" s="880"/>
      <c r="E96" s="880"/>
      <c r="F96" s="880"/>
      <c r="G96" s="880"/>
      <c r="H96" s="880"/>
      <c r="I96" s="880"/>
      <c r="J96" s="880"/>
      <c r="K96" s="880"/>
      <c r="L96" s="880"/>
      <c r="M96" s="880"/>
      <c r="N96" s="880"/>
      <c r="O96" s="880"/>
      <c r="P96" s="880"/>
      <c r="Q96" s="880"/>
      <c r="R96" s="880"/>
      <c r="S96" s="880"/>
    </row>
    <row r="97" spans="1:19" s="283" customFormat="1" x14ac:dyDescent="0.2">
      <c r="A97" s="375">
        <v>2</v>
      </c>
      <c r="B97" s="106">
        <v>0</v>
      </c>
      <c r="C97" s="106">
        <v>2</v>
      </c>
      <c r="D97" s="106">
        <v>0</v>
      </c>
      <c r="E97" s="106">
        <v>2</v>
      </c>
      <c r="F97" s="106">
        <v>0</v>
      </c>
      <c r="G97" s="106">
        <v>2</v>
      </c>
      <c r="H97" s="106">
        <v>0</v>
      </c>
      <c r="I97" s="106">
        <v>2</v>
      </c>
      <c r="J97" s="106">
        <v>0</v>
      </c>
      <c r="K97" s="106">
        <v>0</v>
      </c>
      <c r="L97" s="106">
        <v>0</v>
      </c>
      <c r="M97" s="106">
        <v>0</v>
      </c>
      <c r="N97" s="106">
        <v>0</v>
      </c>
      <c r="O97" s="106">
        <v>2</v>
      </c>
      <c r="P97" s="106">
        <v>0</v>
      </c>
      <c r="Q97" s="106">
        <v>0</v>
      </c>
      <c r="R97" s="106">
        <v>0</v>
      </c>
      <c r="S97" s="106">
        <v>0</v>
      </c>
    </row>
    <row r="98" spans="1:19" x14ac:dyDescent="0.2">
      <c r="A98" s="880" t="s">
        <v>2700</v>
      </c>
      <c r="B98" s="880"/>
      <c r="C98" s="880"/>
      <c r="D98" s="880"/>
      <c r="E98" s="880"/>
      <c r="F98" s="880"/>
      <c r="G98" s="880"/>
      <c r="H98" s="880"/>
      <c r="I98" s="880"/>
      <c r="J98" s="880"/>
      <c r="K98" s="880"/>
      <c r="L98" s="880"/>
      <c r="M98" s="880"/>
      <c r="N98" s="880"/>
      <c r="O98" s="880"/>
      <c r="P98" s="880"/>
      <c r="Q98" s="880"/>
      <c r="R98" s="880"/>
      <c r="S98" s="880"/>
    </row>
    <row r="99" spans="1:19" s="501" customFormat="1" x14ac:dyDescent="0.2">
      <c r="A99" s="491">
        <v>2</v>
      </c>
      <c r="B99" s="19">
        <v>0</v>
      </c>
      <c r="C99" s="19">
        <v>2</v>
      </c>
      <c r="D99" s="19">
        <v>0</v>
      </c>
      <c r="E99" s="19">
        <v>2</v>
      </c>
      <c r="F99" s="19">
        <v>0</v>
      </c>
      <c r="G99" s="19">
        <v>2</v>
      </c>
      <c r="H99" s="19">
        <v>0</v>
      </c>
      <c r="I99" s="19">
        <v>2</v>
      </c>
      <c r="J99" s="19">
        <v>0</v>
      </c>
      <c r="K99" s="19">
        <v>0</v>
      </c>
      <c r="L99" s="19">
        <v>0</v>
      </c>
      <c r="M99" s="19">
        <v>0</v>
      </c>
      <c r="N99" s="19">
        <v>0</v>
      </c>
      <c r="O99" s="19">
        <v>2</v>
      </c>
      <c r="P99" s="19">
        <v>0</v>
      </c>
      <c r="Q99" s="19">
        <v>0</v>
      </c>
      <c r="R99" s="19">
        <v>0</v>
      </c>
      <c r="S99" s="19">
        <v>0</v>
      </c>
    </row>
    <row r="100" spans="1:19" x14ac:dyDescent="0.2">
      <c r="A100" s="880" t="s">
        <v>2701</v>
      </c>
      <c r="B100" s="880"/>
      <c r="C100" s="880"/>
      <c r="D100" s="880"/>
      <c r="E100" s="880"/>
      <c r="F100" s="880"/>
      <c r="G100" s="880"/>
      <c r="H100" s="880"/>
      <c r="I100" s="880"/>
      <c r="J100" s="880"/>
      <c r="K100" s="880"/>
      <c r="L100" s="880"/>
      <c r="M100" s="880"/>
      <c r="N100" s="880"/>
      <c r="O100" s="880"/>
      <c r="P100" s="880"/>
      <c r="Q100" s="880"/>
      <c r="R100" s="880"/>
      <c r="S100" s="880"/>
    </row>
    <row r="101" spans="1:19" s="572" customFormat="1" x14ac:dyDescent="0.2">
      <c r="A101" s="568">
        <v>2</v>
      </c>
      <c r="B101" s="19">
        <v>0</v>
      </c>
      <c r="C101" s="19">
        <v>2</v>
      </c>
      <c r="D101" s="19">
        <v>0</v>
      </c>
      <c r="E101" s="19">
        <v>2</v>
      </c>
      <c r="F101" s="19">
        <v>0</v>
      </c>
      <c r="G101" s="19">
        <v>2</v>
      </c>
      <c r="H101" s="19">
        <v>0</v>
      </c>
      <c r="I101" s="19">
        <v>2</v>
      </c>
      <c r="J101" s="19">
        <v>0</v>
      </c>
      <c r="K101" s="19">
        <v>0</v>
      </c>
      <c r="L101" s="19">
        <v>0</v>
      </c>
      <c r="M101" s="19">
        <v>0</v>
      </c>
      <c r="N101" s="19">
        <v>0</v>
      </c>
      <c r="O101" s="19">
        <v>2</v>
      </c>
      <c r="P101" s="19">
        <v>0</v>
      </c>
      <c r="Q101" s="19">
        <v>0</v>
      </c>
      <c r="R101" s="19">
        <v>0</v>
      </c>
      <c r="S101" s="19">
        <v>0</v>
      </c>
    </row>
    <row r="102" spans="1:19" x14ac:dyDescent="0.2">
      <c r="A102" s="885" t="s">
        <v>2702</v>
      </c>
      <c r="B102" s="885"/>
      <c r="C102" s="885"/>
      <c r="D102" s="885"/>
      <c r="E102" s="885"/>
      <c r="F102" s="885"/>
      <c r="G102" s="885"/>
      <c r="H102" s="885"/>
      <c r="I102" s="885"/>
      <c r="J102" s="885"/>
      <c r="K102" s="885"/>
      <c r="L102" s="885"/>
      <c r="M102" s="885"/>
      <c r="N102" s="885"/>
      <c r="O102" s="885"/>
      <c r="P102" s="885"/>
      <c r="Q102" s="885"/>
      <c r="R102" s="885"/>
      <c r="S102" s="885"/>
    </row>
    <row r="103" spans="1:19" s="614" customFormat="1" x14ac:dyDescent="0.2">
      <c r="A103" s="608">
        <v>2</v>
      </c>
      <c r="B103" s="19">
        <v>0</v>
      </c>
      <c r="C103" s="19">
        <v>2</v>
      </c>
      <c r="D103" s="19">
        <v>0</v>
      </c>
      <c r="E103" s="19">
        <v>2</v>
      </c>
      <c r="F103" s="19">
        <v>0</v>
      </c>
      <c r="G103" s="19">
        <v>2</v>
      </c>
      <c r="H103" s="19">
        <v>0</v>
      </c>
      <c r="I103" s="19">
        <v>2</v>
      </c>
      <c r="J103" s="19">
        <v>0</v>
      </c>
      <c r="K103" s="19">
        <v>0</v>
      </c>
      <c r="L103" s="19">
        <v>0</v>
      </c>
      <c r="M103" s="19">
        <v>0</v>
      </c>
      <c r="N103" s="19">
        <v>0</v>
      </c>
      <c r="O103" s="19">
        <v>2</v>
      </c>
      <c r="P103" s="19">
        <v>0</v>
      </c>
      <c r="Q103" s="19">
        <v>0</v>
      </c>
      <c r="R103" s="19">
        <v>0</v>
      </c>
      <c r="S103" s="19">
        <v>0</v>
      </c>
    </row>
    <row r="104" spans="1:19" x14ac:dyDescent="0.2">
      <c r="A104" s="880" t="s">
        <v>545</v>
      </c>
      <c r="B104" s="880"/>
      <c r="C104" s="880"/>
      <c r="D104" s="880"/>
      <c r="E104" s="880"/>
      <c r="F104" s="880"/>
      <c r="G104" s="880"/>
      <c r="H104" s="880"/>
      <c r="I104" s="880"/>
      <c r="J104" s="880"/>
      <c r="K104" s="880"/>
      <c r="L104" s="880"/>
      <c r="M104" s="880"/>
      <c r="N104" s="880"/>
      <c r="O104" s="880"/>
      <c r="P104" s="880"/>
      <c r="Q104" s="880"/>
      <c r="R104" s="880"/>
      <c r="S104" s="880"/>
    </row>
    <row r="105" spans="1:19" s="647" customFormat="1" x14ac:dyDescent="0.2">
      <c r="A105" s="642">
        <v>2</v>
      </c>
      <c r="B105" s="19">
        <v>0</v>
      </c>
      <c r="C105" s="19">
        <v>2</v>
      </c>
      <c r="D105" s="19">
        <v>0</v>
      </c>
      <c r="E105" s="19">
        <v>2</v>
      </c>
      <c r="F105" s="19">
        <v>0</v>
      </c>
      <c r="G105" s="19">
        <v>2</v>
      </c>
      <c r="H105" s="19">
        <v>0</v>
      </c>
      <c r="I105" s="19">
        <v>2</v>
      </c>
      <c r="J105" s="19">
        <v>0</v>
      </c>
      <c r="K105" s="19">
        <v>0</v>
      </c>
      <c r="L105" s="19">
        <v>0</v>
      </c>
      <c r="M105" s="19">
        <v>0</v>
      </c>
      <c r="N105" s="19">
        <v>0</v>
      </c>
      <c r="O105" s="19">
        <v>2</v>
      </c>
      <c r="P105" s="19">
        <v>0</v>
      </c>
      <c r="Q105" s="19">
        <v>0</v>
      </c>
      <c r="R105" s="19">
        <v>0</v>
      </c>
      <c r="S105" s="19">
        <v>0</v>
      </c>
    </row>
    <row r="106" spans="1:19" x14ac:dyDescent="0.2">
      <c r="A106" s="880" t="s">
        <v>527</v>
      </c>
      <c r="B106" s="880"/>
      <c r="C106" s="880"/>
      <c r="D106" s="880"/>
      <c r="E106" s="880"/>
      <c r="F106" s="880"/>
      <c r="G106" s="880"/>
      <c r="H106" s="880"/>
      <c r="I106" s="880"/>
      <c r="J106" s="880"/>
      <c r="K106" s="880"/>
      <c r="L106" s="880"/>
      <c r="M106" s="880"/>
      <c r="N106" s="880"/>
      <c r="O106" s="880"/>
      <c r="P106" s="880"/>
      <c r="Q106" s="880"/>
      <c r="R106" s="880"/>
      <c r="S106" s="880"/>
    </row>
    <row r="107" spans="1:19" s="656" customFormat="1" x14ac:dyDescent="0.2">
      <c r="A107" s="654">
        <v>2</v>
      </c>
      <c r="B107" s="19">
        <v>0</v>
      </c>
      <c r="C107" s="19">
        <v>2</v>
      </c>
      <c r="D107" s="19">
        <v>0</v>
      </c>
      <c r="E107" s="19">
        <v>2</v>
      </c>
      <c r="F107" s="19">
        <v>0</v>
      </c>
      <c r="G107" s="19">
        <v>2</v>
      </c>
      <c r="H107" s="19">
        <v>0</v>
      </c>
      <c r="I107" s="19">
        <v>2</v>
      </c>
      <c r="J107" s="19">
        <v>0</v>
      </c>
      <c r="K107" s="19">
        <v>0</v>
      </c>
      <c r="L107" s="19">
        <v>0</v>
      </c>
      <c r="M107" s="19">
        <v>0</v>
      </c>
      <c r="N107" s="19">
        <v>0</v>
      </c>
      <c r="O107" s="19">
        <v>2</v>
      </c>
      <c r="P107" s="19">
        <v>0</v>
      </c>
      <c r="Q107" s="19">
        <v>0</v>
      </c>
      <c r="R107" s="19">
        <v>0</v>
      </c>
      <c r="S107" s="19">
        <v>0</v>
      </c>
    </row>
    <row r="108" spans="1:19" x14ac:dyDescent="0.2">
      <c r="A108" s="880" t="s">
        <v>2703</v>
      </c>
      <c r="B108" s="880"/>
      <c r="C108" s="880"/>
      <c r="D108" s="880"/>
      <c r="E108" s="880"/>
      <c r="F108" s="880"/>
      <c r="G108" s="880"/>
      <c r="H108" s="880"/>
      <c r="I108" s="880"/>
      <c r="J108" s="880"/>
      <c r="K108" s="880"/>
      <c r="L108" s="880"/>
      <c r="M108" s="880"/>
      <c r="N108" s="880"/>
      <c r="O108" s="880"/>
      <c r="P108" s="880"/>
      <c r="Q108" s="880"/>
      <c r="R108" s="880"/>
      <c r="S108" s="880"/>
    </row>
    <row r="109" spans="1:19" s="724" customFormat="1" x14ac:dyDescent="0.2">
      <c r="A109" s="719">
        <v>2</v>
      </c>
      <c r="B109" s="19">
        <v>0</v>
      </c>
      <c r="C109" s="19">
        <v>2</v>
      </c>
      <c r="D109" s="19">
        <v>0</v>
      </c>
      <c r="E109" s="19">
        <v>2</v>
      </c>
      <c r="F109" s="19">
        <v>0</v>
      </c>
      <c r="G109" s="19">
        <v>2</v>
      </c>
      <c r="H109" s="19">
        <v>0</v>
      </c>
      <c r="I109" s="19">
        <v>2</v>
      </c>
      <c r="J109" s="19">
        <v>0</v>
      </c>
      <c r="K109" s="19">
        <v>0</v>
      </c>
      <c r="L109" s="19">
        <v>0</v>
      </c>
      <c r="M109" s="19">
        <v>0</v>
      </c>
      <c r="N109" s="19">
        <v>0</v>
      </c>
      <c r="O109" s="19">
        <v>0</v>
      </c>
      <c r="P109" s="19">
        <v>0</v>
      </c>
      <c r="Q109" s="19">
        <v>0</v>
      </c>
      <c r="R109" s="19">
        <v>0</v>
      </c>
      <c r="S109" s="19">
        <v>0</v>
      </c>
    </row>
    <row r="110" spans="1:19" x14ac:dyDescent="0.2">
      <c r="A110" s="880" t="s">
        <v>2704</v>
      </c>
      <c r="B110" s="880"/>
      <c r="C110" s="880"/>
      <c r="D110" s="880"/>
      <c r="E110" s="880"/>
      <c r="F110" s="880"/>
      <c r="G110" s="880"/>
      <c r="H110" s="880"/>
      <c r="I110" s="880"/>
      <c r="J110" s="880"/>
      <c r="K110" s="880"/>
      <c r="L110" s="880"/>
      <c r="M110" s="880"/>
      <c r="N110" s="880"/>
      <c r="O110" s="880"/>
      <c r="P110" s="880"/>
      <c r="Q110" s="880"/>
      <c r="R110" s="880"/>
      <c r="S110" s="880"/>
    </row>
    <row r="111" spans="1:19" s="757" customFormat="1" x14ac:dyDescent="0.2">
      <c r="A111" s="749">
        <v>2</v>
      </c>
      <c r="B111" s="19">
        <v>0</v>
      </c>
      <c r="C111" s="19">
        <v>2</v>
      </c>
      <c r="D111" s="19">
        <v>0</v>
      </c>
      <c r="E111" s="19">
        <v>2</v>
      </c>
      <c r="F111" s="19">
        <v>0</v>
      </c>
      <c r="G111" s="19">
        <v>2</v>
      </c>
      <c r="H111" s="19">
        <v>0</v>
      </c>
      <c r="I111" s="19">
        <v>2</v>
      </c>
      <c r="J111" s="19">
        <v>0</v>
      </c>
      <c r="K111" s="19">
        <v>0</v>
      </c>
      <c r="L111" s="19">
        <v>0</v>
      </c>
      <c r="M111" s="19">
        <v>0</v>
      </c>
      <c r="N111" s="19">
        <v>0</v>
      </c>
      <c r="O111" s="19">
        <v>2</v>
      </c>
      <c r="P111" s="19">
        <v>0</v>
      </c>
      <c r="Q111" s="19">
        <v>0</v>
      </c>
      <c r="R111" s="19">
        <v>0</v>
      </c>
      <c r="S111" s="19">
        <v>0</v>
      </c>
    </row>
    <row r="112" spans="1:19" x14ac:dyDescent="0.2">
      <c r="A112" s="880" t="s">
        <v>852</v>
      </c>
      <c r="B112" s="880"/>
      <c r="C112" s="880"/>
      <c r="D112" s="880"/>
      <c r="E112" s="880"/>
      <c r="F112" s="880"/>
      <c r="G112" s="880"/>
      <c r="H112" s="880"/>
      <c r="I112" s="880"/>
      <c r="J112" s="880"/>
      <c r="K112" s="880"/>
      <c r="L112" s="880"/>
      <c r="M112" s="880"/>
      <c r="N112" s="880"/>
      <c r="O112" s="880"/>
      <c r="P112" s="880"/>
      <c r="Q112" s="880"/>
      <c r="R112" s="880"/>
      <c r="S112" s="880"/>
    </row>
    <row r="113" spans="1:19" s="111" customFormat="1" x14ac:dyDescent="0.25">
      <c r="A113" s="776">
        <v>2</v>
      </c>
      <c r="B113" s="777">
        <v>0</v>
      </c>
      <c r="C113" s="777">
        <v>2</v>
      </c>
      <c r="D113" s="777">
        <v>0</v>
      </c>
      <c r="E113" s="777">
        <v>2</v>
      </c>
      <c r="F113" s="777">
        <v>0</v>
      </c>
      <c r="G113" s="777">
        <v>2</v>
      </c>
      <c r="H113" s="777">
        <v>0</v>
      </c>
      <c r="I113" s="777">
        <v>2</v>
      </c>
      <c r="J113" s="777">
        <v>0</v>
      </c>
      <c r="K113" s="777">
        <v>0</v>
      </c>
      <c r="L113" s="777">
        <v>0</v>
      </c>
      <c r="M113" s="777">
        <v>0</v>
      </c>
      <c r="N113" s="777">
        <v>0</v>
      </c>
      <c r="O113" s="777">
        <v>2</v>
      </c>
      <c r="P113" s="777">
        <v>0</v>
      </c>
      <c r="Q113" s="777">
        <v>0</v>
      </c>
      <c r="R113" s="777">
        <v>0</v>
      </c>
      <c r="S113" s="777">
        <v>0</v>
      </c>
    </row>
    <row r="114" spans="1:19" x14ac:dyDescent="0.2">
      <c r="A114" s="880" t="s">
        <v>2705</v>
      </c>
      <c r="B114" s="880"/>
      <c r="C114" s="880"/>
      <c r="D114" s="880"/>
      <c r="E114" s="880"/>
      <c r="F114" s="880"/>
      <c r="G114" s="880"/>
      <c r="H114" s="880"/>
      <c r="I114" s="880"/>
      <c r="J114" s="880"/>
      <c r="K114" s="880"/>
      <c r="L114" s="880"/>
      <c r="M114" s="880"/>
      <c r="N114" s="880"/>
      <c r="O114" s="880"/>
      <c r="P114" s="880"/>
      <c r="Q114" s="880"/>
      <c r="R114" s="880"/>
      <c r="S114" s="880"/>
    </row>
    <row r="115" spans="1:19" s="806" customFormat="1" x14ac:dyDescent="0.2">
      <c r="A115" s="801">
        <v>2</v>
      </c>
      <c r="B115" s="19">
        <v>0</v>
      </c>
      <c r="C115" s="19">
        <v>2</v>
      </c>
      <c r="D115" s="19">
        <v>0</v>
      </c>
      <c r="E115" s="19">
        <v>2</v>
      </c>
      <c r="F115" s="19">
        <v>0</v>
      </c>
      <c r="G115" s="19">
        <v>2</v>
      </c>
      <c r="H115" s="19">
        <v>0</v>
      </c>
      <c r="I115" s="19">
        <v>2</v>
      </c>
      <c r="J115" s="19">
        <v>0</v>
      </c>
      <c r="K115" s="19">
        <v>0</v>
      </c>
      <c r="L115" s="19">
        <v>0</v>
      </c>
      <c r="M115" s="19">
        <v>0</v>
      </c>
      <c r="N115" s="19">
        <v>0</v>
      </c>
      <c r="O115" s="19">
        <v>2</v>
      </c>
      <c r="P115" s="19">
        <v>0</v>
      </c>
      <c r="Q115" s="19">
        <v>0</v>
      </c>
      <c r="R115" s="19">
        <v>0</v>
      </c>
      <c r="S115" s="19">
        <v>0</v>
      </c>
    </row>
    <row r="116" spans="1:19" x14ac:dyDescent="0.2">
      <c r="A116" s="880" t="s">
        <v>2093</v>
      </c>
      <c r="B116" s="880"/>
      <c r="C116" s="880"/>
      <c r="D116" s="880"/>
      <c r="E116" s="880"/>
      <c r="F116" s="880"/>
      <c r="G116" s="880"/>
      <c r="H116" s="880"/>
      <c r="I116" s="880"/>
      <c r="J116" s="880"/>
      <c r="K116" s="880"/>
      <c r="L116" s="880"/>
      <c r="M116" s="880"/>
      <c r="N116" s="880"/>
      <c r="O116" s="880"/>
      <c r="P116" s="880"/>
      <c r="Q116" s="880"/>
      <c r="R116" s="880"/>
      <c r="S116" s="880"/>
    </row>
    <row r="117" spans="1:19" s="822" customFormat="1" x14ac:dyDescent="0.2">
      <c r="A117" s="1626">
        <v>2</v>
      </c>
      <c r="B117" s="1626">
        <v>0</v>
      </c>
      <c r="C117" s="1626">
        <v>2</v>
      </c>
      <c r="D117" s="1626">
        <v>0</v>
      </c>
      <c r="E117" s="1626">
        <v>2</v>
      </c>
      <c r="F117" s="1626">
        <v>0</v>
      </c>
      <c r="G117" s="1626">
        <v>2</v>
      </c>
      <c r="H117" s="1626">
        <v>0</v>
      </c>
      <c r="I117" s="1626">
        <v>2</v>
      </c>
      <c r="J117" s="1626">
        <v>0</v>
      </c>
      <c r="K117" s="1626">
        <v>0</v>
      </c>
      <c r="L117" s="1626">
        <v>0</v>
      </c>
      <c r="M117" s="1626">
        <v>0</v>
      </c>
      <c r="N117" s="1626">
        <v>0</v>
      </c>
      <c r="O117" s="1626">
        <v>2</v>
      </c>
      <c r="P117" s="1626">
        <v>0</v>
      </c>
      <c r="Q117" s="1626">
        <v>0</v>
      </c>
      <c r="R117" s="1626">
        <v>0</v>
      </c>
      <c r="S117" s="1626">
        <v>0</v>
      </c>
    </row>
    <row r="118" spans="1:19" x14ac:dyDescent="0.2">
      <c r="A118" s="899" t="s">
        <v>181</v>
      </c>
      <c r="B118" s="900"/>
      <c r="C118" s="900"/>
      <c r="D118" s="900"/>
      <c r="E118" s="900"/>
      <c r="F118" s="900"/>
      <c r="G118" s="900"/>
      <c r="H118" s="900"/>
      <c r="I118" s="900"/>
      <c r="J118" s="900"/>
      <c r="K118" s="900"/>
      <c r="L118" s="900"/>
      <c r="M118" s="900"/>
      <c r="N118" s="900"/>
      <c r="O118" s="900"/>
      <c r="P118" s="900"/>
      <c r="Q118" s="900"/>
      <c r="R118" s="900"/>
      <c r="S118" s="901"/>
    </row>
    <row r="119" spans="1:19" s="295" customFormat="1" x14ac:dyDescent="0.2">
      <c r="A119" s="375">
        <f>SUM(A117,A115,A113,A111,A109,A107,A105,A103,A101,A99,A97,A95)</f>
        <v>24</v>
      </c>
      <c r="B119" s="421">
        <f t="shared" ref="B119:S119" si="2">SUM(B117,B115,B113,B111,B109,B107,B105,B103,B101,B99,B97,B95)</f>
        <v>0</v>
      </c>
      <c r="C119" s="421">
        <f t="shared" si="2"/>
        <v>24</v>
      </c>
      <c r="D119" s="421">
        <f t="shared" si="2"/>
        <v>0</v>
      </c>
      <c r="E119" s="421">
        <f t="shared" si="2"/>
        <v>24</v>
      </c>
      <c r="F119" s="421">
        <f t="shared" si="2"/>
        <v>0</v>
      </c>
      <c r="G119" s="421">
        <f t="shared" si="2"/>
        <v>24</v>
      </c>
      <c r="H119" s="421">
        <f t="shared" si="2"/>
        <v>0</v>
      </c>
      <c r="I119" s="421">
        <f t="shared" si="2"/>
        <v>24</v>
      </c>
      <c r="J119" s="421">
        <f t="shared" si="2"/>
        <v>0</v>
      </c>
      <c r="K119" s="421">
        <f t="shared" si="2"/>
        <v>0</v>
      </c>
      <c r="L119" s="421">
        <f t="shared" si="2"/>
        <v>0</v>
      </c>
      <c r="M119" s="421">
        <f t="shared" si="2"/>
        <v>0</v>
      </c>
      <c r="N119" s="421">
        <f t="shared" si="2"/>
        <v>0</v>
      </c>
      <c r="O119" s="421">
        <f t="shared" si="2"/>
        <v>22</v>
      </c>
      <c r="P119" s="421">
        <f t="shared" si="2"/>
        <v>0</v>
      </c>
      <c r="Q119" s="421">
        <f t="shared" si="2"/>
        <v>0</v>
      </c>
      <c r="R119" s="421">
        <f t="shared" si="2"/>
        <v>0</v>
      </c>
      <c r="S119" s="421">
        <f t="shared" si="2"/>
        <v>0</v>
      </c>
    </row>
    <row r="120" spans="1:19" x14ac:dyDescent="0.2">
      <c r="A120" s="899"/>
      <c r="B120" s="900"/>
      <c r="C120" s="900"/>
      <c r="D120" s="900"/>
      <c r="E120" s="900"/>
      <c r="F120" s="900"/>
      <c r="G120" s="900"/>
      <c r="H120" s="900"/>
      <c r="I120" s="900"/>
      <c r="J120" s="900"/>
      <c r="K120" s="900"/>
      <c r="L120" s="900"/>
      <c r="M120" s="900"/>
      <c r="N120" s="900"/>
      <c r="O120" s="900"/>
      <c r="P120" s="900"/>
      <c r="Q120" s="900"/>
      <c r="R120" s="900"/>
      <c r="S120" s="901"/>
    </row>
    <row r="121" spans="1:19" ht="21.75" customHeight="1" x14ac:dyDescent="0.2">
      <c r="A121" s="935" t="s">
        <v>2945</v>
      </c>
      <c r="B121" s="936"/>
      <c r="C121" s="936"/>
      <c r="D121" s="936"/>
      <c r="E121" s="936"/>
      <c r="F121" s="936"/>
      <c r="G121" s="936"/>
      <c r="H121" s="936"/>
      <c r="I121" s="936"/>
      <c r="J121" s="936"/>
      <c r="K121" s="936"/>
      <c r="L121" s="936"/>
      <c r="M121" s="936"/>
      <c r="N121" s="936"/>
      <c r="O121" s="936"/>
      <c r="P121" s="936"/>
      <c r="Q121" s="936"/>
      <c r="R121" s="936"/>
      <c r="S121" s="937"/>
    </row>
    <row r="122" spans="1:19" x14ac:dyDescent="0.2">
      <c r="A122" s="863" t="s">
        <v>587</v>
      </c>
      <c r="B122" s="864"/>
      <c r="C122" s="864"/>
      <c r="D122" s="864"/>
      <c r="E122" s="864"/>
      <c r="F122" s="864"/>
      <c r="G122" s="864"/>
      <c r="H122" s="864"/>
      <c r="I122" s="864"/>
      <c r="J122" s="864"/>
      <c r="K122" s="864"/>
      <c r="L122" s="864"/>
      <c r="M122" s="864"/>
      <c r="N122" s="864"/>
      <c r="O122" s="864"/>
      <c r="P122" s="864"/>
      <c r="Q122" s="864"/>
      <c r="R122" s="864"/>
      <c r="S122" s="865"/>
    </row>
    <row r="123" spans="1:19" x14ac:dyDescent="0.2">
      <c r="A123" s="863" t="s">
        <v>2713</v>
      </c>
      <c r="B123" s="864"/>
      <c r="C123" s="864"/>
      <c r="D123" s="864"/>
      <c r="E123" s="864"/>
      <c r="F123" s="864"/>
      <c r="G123" s="864"/>
      <c r="H123" s="864"/>
      <c r="I123" s="864"/>
      <c r="J123" s="864"/>
      <c r="K123" s="864"/>
      <c r="L123" s="864"/>
      <c r="M123" s="864"/>
      <c r="N123" s="864"/>
      <c r="O123" s="864"/>
      <c r="P123" s="864"/>
      <c r="Q123" s="864"/>
      <c r="R123" s="864"/>
      <c r="S123" s="865"/>
    </row>
    <row r="124" spans="1:19" x14ac:dyDescent="0.2">
      <c r="A124" s="863" t="s">
        <v>2714</v>
      </c>
      <c r="B124" s="864"/>
      <c r="C124" s="864"/>
      <c r="D124" s="864"/>
      <c r="E124" s="864"/>
      <c r="F124" s="864"/>
      <c r="G124" s="864"/>
      <c r="H124" s="864"/>
      <c r="I124" s="864"/>
      <c r="J124" s="864"/>
      <c r="K124" s="864"/>
      <c r="L124" s="864"/>
      <c r="M124" s="864"/>
      <c r="N124" s="864"/>
      <c r="O124" s="864"/>
      <c r="P124" s="864"/>
      <c r="Q124" s="864"/>
      <c r="R124" s="864"/>
      <c r="S124" s="865"/>
    </row>
    <row r="125" spans="1:19" x14ac:dyDescent="0.2">
      <c r="A125" s="863" t="s">
        <v>2715</v>
      </c>
      <c r="B125" s="864"/>
      <c r="C125" s="864"/>
      <c r="D125" s="864"/>
      <c r="E125" s="864"/>
      <c r="F125" s="864"/>
      <c r="G125" s="864"/>
      <c r="H125" s="864"/>
      <c r="I125" s="864"/>
      <c r="J125" s="864"/>
      <c r="K125" s="864"/>
      <c r="L125" s="864"/>
      <c r="M125" s="864"/>
      <c r="N125" s="864"/>
      <c r="O125" s="864"/>
      <c r="P125" s="864"/>
      <c r="Q125" s="864"/>
      <c r="R125" s="864"/>
      <c r="S125" s="865"/>
    </row>
    <row r="126" spans="1:19" x14ac:dyDescent="0.2">
      <c r="A126" s="863" t="s">
        <v>2716</v>
      </c>
      <c r="B126" s="864"/>
      <c r="C126" s="864"/>
      <c r="D126" s="864"/>
      <c r="E126" s="864"/>
      <c r="F126" s="864"/>
      <c r="G126" s="864"/>
      <c r="H126" s="864"/>
      <c r="I126" s="864"/>
      <c r="J126" s="864"/>
      <c r="K126" s="864"/>
      <c r="L126" s="864"/>
      <c r="M126" s="864"/>
      <c r="N126" s="864"/>
      <c r="O126" s="864"/>
      <c r="P126" s="864"/>
      <c r="Q126" s="864"/>
      <c r="R126" s="864"/>
      <c r="S126" s="865"/>
    </row>
    <row r="127" spans="1:19" x14ac:dyDescent="0.2">
      <c r="A127" s="863" t="s">
        <v>2717</v>
      </c>
      <c r="B127" s="864"/>
      <c r="C127" s="864"/>
      <c r="D127" s="864"/>
      <c r="E127" s="864"/>
      <c r="F127" s="864"/>
      <c r="G127" s="864"/>
      <c r="H127" s="864"/>
      <c r="I127" s="864"/>
      <c r="J127" s="864"/>
      <c r="K127" s="864"/>
      <c r="L127" s="864"/>
      <c r="M127" s="864"/>
      <c r="N127" s="864"/>
      <c r="O127" s="864"/>
      <c r="P127" s="864"/>
      <c r="Q127" s="864"/>
      <c r="R127" s="864"/>
      <c r="S127" s="865"/>
    </row>
    <row r="128" spans="1:19" x14ac:dyDescent="0.2">
      <c r="A128" s="863" t="s">
        <v>2718</v>
      </c>
      <c r="B128" s="864"/>
      <c r="C128" s="864"/>
      <c r="D128" s="864"/>
      <c r="E128" s="864"/>
      <c r="F128" s="864"/>
      <c r="G128" s="864"/>
      <c r="H128" s="864"/>
      <c r="I128" s="864"/>
      <c r="J128" s="864"/>
      <c r="K128" s="864"/>
      <c r="L128" s="864"/>
      <c r="M128" s="864"/>
      <c r="N128" s="864"/>
      <c r="O128" s="864"/>
      <c r="P128" s="864"/>
      <c r="Q128" s="864"/>
      <c r="R128" s="864"/>
      <c r="S128" s="865"/>
    </row>
    <row r="129" spans="1:19" x14ac:dyDescent="0.2">
      <c r="A129" s="942" t="s">
        <v>2719</v>
      </c>
      <c r="B129" s="864"/>
      <c r="C129" s="864"/>
      <c r="D129" s="864"/>
      <c r="E129" s="864"/>
      <c r="F129" s="864"/>
      <c r="G129" s="864"/>
      <c r="H129" s="864"/>
      <c r="I129" s="864"/>
      <c r="J129" s="864"/>
      <c r="K129" s="864"/>
      <c r="L129" s="864"/>
      <c r="M129" s="864"/>
      <c r="N129" s="864"/>
      <c r="O129" s="864"/>
      <c r="P129" s="864"/>
      <c r="Q129" s="864"/>
      <c r="R129" s="864"/>
      <c r="S129" s="865"/>
    </row>
    <row r="130" spans="1:19" x14ac:dyDescent="0.2">
      <c r="A130" s="866" t="s">
        <v>2720</v>
      </c>
      <c r="B130" s="867"/>
      <c r="C130" s="867"/>
      <c r="D130" s="867"/>
      <c r="E130" s="867"/>
      <c r="F130" s="867"/>
      <c r="G130" s="867"/>
      <c r="H130" s="867"/>
      <c r="I130" s="867"/>
      <c r="J130" s="867"/>
      <c r="K130" s="867"/>
      <c r="L130" s="867"/>
      <c r="M130" s="867"/>
      <c r="N130" s="867"/>
      <c r="O130" s="867"/>
      <c r="P130" s="867"/>
      <c r="Q130" s="867"/>
      <c r="R130" s="867"/>
      <c r="S130" s="868"/>
    </row>
    <row r="131" spans="1:19" ht="28.5" customHeight="1" x14ac:dyDescent="0.2">
      <c r="A131" s="869" t="s">
        <v>41</v>
      </c>
      <c r="B131" s="869"/>
      <c r="C131" s="869"/>
      <c r="D131" s="869" t="s">
        <v>42</v>
      </c>
      <c r="E131" s="869"/>
      <c r="F131" s="869" t="s">
        <v>43</v>
      </c>
      <c r="G131" s="869"/>
      <c r="H131" s="869"/>
      <c r="I131" s="869" t="s">
        <v>44</v>
      </c>
      <c r="J131" s="869"/>
      <c r="K131" s="870" t="s">
        <v>45</v>
      </c>
      <c r="L131" s="938"/>
      <c r="M131" s="938"/>
      <c r="N131" s="939"/>
      <c r="O131" s="873" t="s">
        <v>46</v>
      </c>
      <c r="P131" s="873"/>
      <c r="Q131" s="874"/>
      <c r="R131" s="869" t="s">
        <v>47</v>
      </c>
      <c r="S131" s="869"/>
    </row>
    <row r="132" spans="1:19" ht="25.5" customHeight="1" x14ac:dyDescent="0.2">
      <c r="A132" s="875" t="s">
        <v>48</v>
      </c>
      <c r="B132" s="875" t="s">
        <v>49</v>
      </c>
      <c r="C132" s="876" t="s">
        <v>50</v>
      </c>
      <c r="D132" s="875" t="s">
        <v>51</v>
      </c>
      <c r="E132" s="875" t="s">
        <v>52</v>
      </c>
      <c r="F132" s="870" t="s">
        <v>53</v>
      </c>
      <c r="G132" s="878"/>
      <c r="H132" s="879"/>
      <c r="I132" s="875" t="s">
        <v>54</v>
      </c>
      <c r="J132" s="875" t="s">
        <v>55</v>
      </c>
      <c r="K132" s="870" t="s">
        <v>56</v>
      </c>
      <c r="L132" s="879"/>
      <c r="M132" s="870" t="s">
        <v>57</v>
      </c>
      <c r="N132" s="879"/>
      <c r="O132" s="875" t="s">
        <v>58</v>
      </c>
      <c r="P132" s="875" t="s">
        <v>59</v>
      </c>
      <c r="Q132" s="875" t="s">
        <v>60</v>
      </c>
      <c r="R132" s="875" t="s">
        <v>61</v>
      </c>
      <c r="S132" s="875" t="s">
        <v>62</v>
      </c>
    </row>
    <row r="133" spans="1:19" ht="66" customHeight="1" x14ac:dyDescent="0.2">
      <c r="A133" s="869"/>
      <c r="B133" s="869"/>
      <c r="C133" s="877"/>
      <c r="D133" s="869"/>
      <c r="E133" s="869"/>
      <c r="F133" s="238" t="s">
        <v>63</v>
      </c>
      <c r="G133" s="238" t="s">
        <v>64</v>
      </c>
      <c r="H133" s="238" t="s">
        <v>65</v>
      </c>
      <c r="I133" s="869"/>
      <c r="J133" s="869"/>
      <c r="K133" s="97" t="s">
        <v>66</v>
      </c>
      <c r="L133" s="97" t="s">
        <v>67</v>
      </c>
      <c r="M133" s="97" t="s">
        <v>68</v>
      </c>
      <c r="N133" s="97" t="s">
        <v>67</v>
      </c>
      <c r="O133" s="869"/>
      <c r="P133" s="869"/>
      <c r="Q133" s="869"/>
      <c r="R133" s="869"/>
      <c r="S133" s="869"/>
    </row>
    <row r="134" spans="1:19" x14ac:dyDescent="0.2">
      <c r="A134" s="880" t="s">
        <v>2698</v>
      </c>
      <c r="B134" s="880"/>
      <c r="C134" s="880"/>
      <c r="D134" s="880"/>
      <c r="E134" s="880"/>
      <c r="F134" s="880"/>
      <c r="G134" s="880"/>
      <c r="H134" s="880"/>
      <c r="I134" s="880"/>
      <c r="J134" s="880"/>
      <c r="K134" s="880"/>
      <c r="L134" s="880"/>
      <c r="M134" s="880"/>
      <c r="N134" s="880"/>
      <c r="O134" s="880"/>
      <c r="P134" s="880"/>
      <c r="Q134" s="880"/>
      <c r="R134" s="880"/>
      <c r="S134" s="880"/>
    </row>
    <row r="135" spans="1:19" s="21" customFormat="1" x14ac:dyDescent="0.2">
      <c r="A135" s="105">
        <v>0</v>
      </c>
      <c r="B135" s="106">
        <v>0</v>
      </c>
      <c r="C135" s="106">
        <v>0</v>
      </c>
      <c r="D135" s="106">
        <v>0</v>
      </c>
      <c r="E135" s="106">
        <v>0</v>
      </c>
      <c r="F135" s="106">
        <v>0</v>
      </c>
      <c r="G135" s="106">
        <v>0</v>
      </c>
      <c r="H135" s="106">
        <v>0</v>
      </c>
      <c r="I135" s="106">
        <v>0</v>
      </c>
      <c r="J135" s="106">
        <v>0</v>
      </c>
      <c r="K135" s="106">
        <v>0</v>
      </c>
      <c r="L135" s="106">
        <v>0</v>
      </c>
      <c r="M135" s="106">
        <v>0</v>
      </c>
      <c r="N135" s="106">
        <v>0</v>
      </c>
      <c r="O135" s="106">
        <v>0</v>
      </c>
      <c r="P135" s="106">
        <v>0</v>
      </c>
      <c r="Q135" s="106">
        <v>0</v>
      </c>
      <c r="R135" s="106">
        <v>0</v>
      </c>
      <c r="S135" s="106">
        <v>0</v>
      </c>
    </row>
    <row r="136" spans="1:19" x14ac:dyDescent="0.2">
      <c r="A136" s="880" t="s">
        <v>2699</v>
      </c>
      <c r="B136" s="880"/>
      <c r="C136" s="880"/>
      <c r="D136" s="880"/>
      <c r="E136" s="880"/>
      <c r="F136" s="880"/>
      <c r="G136" s="880"/>
      <c r="H136" s="880"/>
      <c r="I136" s="880"/>
      <c r="J136" s="880"/>
      <c r="K136" s="880"/>
      <c r="L136" s="880"/>
      <c r="M136" s="880"/>
      <c r="N136" s="880"/>
      <c r="O136" s="880"/>
      <c r="P136" s="880"/>
      <c r="Q136" s="880"/>
      <c r="R136" s="880"/>
      <c r="S136" s="880"/>
    </row>
    <row r="137" spans="1:19" s="283" customFormat="1" x14ac:dyDescent="0.2">
      <c r="A137" s="375">
        <v>0</v>
      </c>
      <c r="B137" s="106">
        <v>0</v>
      </c>
      <c r="C137" s="106">
        <v>0</v>
      </c>
      <c r="D137" s="106">
        <v>0</v>
      </c>
      <c r="E137" s="106">
        <v>0</v>
      </c>
      <c r="F137" s="106">
        <v>0</v>
      </c>
      <c r="G137" s="106">
        <v>0</v>
      </c>
      <c r="H137" s="106">
        <v>0</v>
      </c>
      <c r="I137" s="106">
        <v>0</v>
      </c>
      <c r="J137" s="106">
        <v>0</v>
      </c>
      <c r="K137" s="106">
        <v>0</v>
      </c>
      <c r="L137" s="106">
        <v>0</v>
      </c>
      <c r="M137" s="106">
        <v>0</v>
      </c>
      <c r="N137" s="106">
        <v>0</v>
      </c>
      <c r="O137" s="106">
        <v>0</v>
      </c>
      <c r="P137" s="106">
        <v>0</v>
      </c>
      <c r="Q137" s="106">
        <v>0</v>
      </c>
      <c r="R137" s="106">
        <v>0</v>
      </c>
      <c r="S137" s="106">
        <v>0</v>
      </c>
    </row>
    <row r="138" spans="1:19" x14ac:dyDescent="0.2">
      <c r="A138" s="880" t="s">
        <v>2700</v>
      </c>
      <c r="B138" s="880"/>
      <c r="C138" s="880"/>
      <c r="D138" s="880"/>
      <c r="E138" s="880"/>
      <c r="F138" s="880"/>
      <c r="G138" s="880"/>
      <c r="H138" s="880"/>
      <c r="I138" s="880"/>
      <c r="J138" s="880"/>
      <c r="K138" s="880"/>
      <c r="L138" s="880"/>
      <c r="M138" s="880"/>
      <c r="N138" s="880"/>
      <c r="O138" s="880"/>
      <c r="P138" s="880"/>
      <c r="Q138" s="880"/>
      <c r="R138" s="880"/>
      <c r="S138" s="880"/>
    </row>
    <row r="139" spans="1:19" s="283" customFormat="1" x14ac:dyDescent="0.2">
      <c r="A139" s="490">
        <v>0</v>
      </c>
      <c r="B139" s="106">
        <v>0</v>
      </c>
      <c r="C139" s="106">
        <v>0</v>
      </c>
      <c r="D139" s="106">
        <v>0</v>
      </c>
      <c r="E139" s="106">
        <v>0</v>
      </c>
      <c r="F139" s="106">
        <v>0</v>
      </c>
      <c r="G139" s="106">
        <v>0</v>
      </c>
      <c r="H139" s="106">
        <v>0</v>
      </c>
      <c r="I139" s="106">
        <v>0</v>
      </c>
      <c r="J139" s="106">
        <v>0</v>
      </c>
      <c r="K139" s="106">
        <v>0</v>
      </c>
      <c r="L139" s="106">
        <v>0</v>
      </c>
      <c r="M139" s="106">
        <v>0</v>
      </c>
      <c r="N139" s="106">
        <v>0</v>
      </c>
      <c r="O139" s="106">
        <v>0</v>
      </c>
      <c r="P139" s="106">
        <v>0</v>
      </c>
      <c r="Q139" s="106">
        <v>0</v>
      </c>
      <c r="R139" s="106">
        <v>0</v>
      </c>
      <c r="S139" s="106">
        <v>0</v>
      </c>
    </row>
    <row r="140" spans="1:19" x14ac:dyDescent="0.2">
      <c r="A140" s="880" t="s">
        <v>2701</v>
      </c>
      <c r="B140" s="880"/>
      <c r="C140" s="880"/>
      <c r="D140" s="880"/>
      <c r="E140" s="880"/>
      <c r="F140" s="880"/>
      <c r="G140" s="880"/>
      <c r="H140" s="880"/>
      <c r="I140" s="880"/>
      <c r="J140" s="880"/>
      <c r="K140" s="880"/>
      <c r="L140" s="880"/>
      <c r="M140" s="880"/>
      <c r="N140" s="880"/>
      <c r="O140" s="880"/>
      <c r="P140" s="880"/>
      <c r="Q140" s="880"/>
      <c r="R140" s="880"/>
      <c r="S140" s="880"/>
    </row>
    <row r="141" spans="1:19" s="572" customFormat="1" x14ac:dyDescent="0.2">
      <c r="A141" s="568">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885" t="s">
        <v>2702</v>
      </c>
      <c r="B142" s="885"/>
      <c r="C142" s="885"/>
      <c r="D142" s="885"/>
      <c r="E142" s="885"/>
      <c r="F142" s="885"/>
      <c r="G142" s="885"/>
      <c r="H142" s="885"/>
      <c r="I142" s="885"/>
      <c r="J142" s="885"/>
      <c r="K142" s="885"/>
      <c r="L142" s="885"/>
      <c r="M142" s="885"/>
      <c r="N142" s="885"/>
      <c r="O142" s="885"/>
      <c r="P142" s="885"/>
      <c r="Q142" s="885"/>
      <c r="R142" s="885"/>
      <c r="S142" s="885"/>
    </row>
    <row r="143" spans="1:19" s="614" customFormat="1" x14ac:dyDescent="0.2">
      <c r="A143" s="608">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880" t="s">
        <v>545</v>
      </c>
      <c r="B144" s="880"/>
      <c r="C144" s="880"/>
      <c r="D144" s="880"/>
      <c r="E144" s="880"/>
      <c r="F144" s="880"/>
      <c r="G144" s="880"/>
      <c r="H144" s="880"/>
      <c r="I144" s="880"/>
      <c r="J144" s="880"/>
      <c r="K144" s="880"/>
      <c r="L144" s="880"/>
      <c r="M144" s="880"/>
      <c r="N144" s="880"/>
      <c r="O144" s="880"/>
      <c r="P144" s="880"/>
      <c r="Q144" s="880"/>
      <c r="R144" s="880"/>
      <c r="S144" s="880"/>
    </row>
    <row r="145" spans="1:19" s="647" customFormat="1" x14ac:dyDescent="0.2">
      <c r="A145" s="642">
        <v>1</v>
      </c>
      <c r="B145" s="19">
        <v>0</v>
      </c>
      <c r="C145" s="19">
        <v>1</v>
      </c>
      <c r="D145" s="19">
        <v>1</v>
      </c>
      <c r="E145" s="19">
        <v>0</v>
      </c>
      <c r="F145" s="19">
        <v>1</v>
      </c>
      <c r="G145" s="19">
        <v>0</v>
      </c>
      <c r="H145" s="19">
        <v>0</v>
      </c>
      <c r="I145" s="19">
        <v>1</v>
      </c>
      <c r="J145" s="19">
        <v>0</v>
      </c>
      <c r="K145" s="19">
        <v>0</v>
      </c>
      <c r="L145" s="19">
        <v>0</v>
      </c>
      <c r="M145" s="19">
        <v>0</v>
      </c>
      <c r="N145" s="19">
        <v>0</v>
      </c>
      <c r="O145" s="19">
        <v>1</v>
      </c>
      <c r="P145" s="19">
        <v>0</v>
      </c>
      <c r="Q145" s="19">
        <v>0</v>
      </c>
      <c r="R145" s="19">
        <v>0</v>
      </c>
      <c r="S145" s="19">
        <v>0</v>
      </c>
    </row>
    <row r="146" spans="1:19" x14ac:dyDescent="0.2">
      <c r="A146" s="880" t="s">
        <v>527</v>
      </c>
      <c r="B146" s="880"/>
      <c r="C146" s="880"/>
      <c r="D146" s="880"/>
      <c r="E146" s="880"/>
      <c r="F146" s="880"/>
      <c r="G146" s="880"/>
      <c r="H146" s="880"/>
      <c r="I146" s="880"/>
      <c r="J146" s="880"/>
      <c r="K146" s="880"/>
      <c r="L146" s="880"/>
      <c r="M146" s="880"/>
      <c r="N146" s="880"/>
      <c r="O146" s="880"/>
      <c r="P146" s="880"/>
      <c r="Q146" s="880"/>
      <c r="R146" s="880"/>
      <c r="S146" s="880"/>
    </row>
    <row r="147" spans="1:19" s="656" customFormat="1" x14ac:dyDescent="0.2">
      <c r="A147" s="654">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880" t="s">
        <v>2703</v>
      </c>
      <c r="B148" s="880"/>
      <c r="C148" s="880"/>
      <c r="D148" s="880"/>
      <c r="E148" s="880"/>
      <c r="F148" s="880"/>
      <c r="G148" s="880"/>
      <c r="H148" s="880"/>
      <c r="I148" s="880"/>
      <c r="J148" s="880"/>
      <c r="K148" s="880"/>
      <c r="L148" s="880"/>
      <c r="M148" s="880"/>
      <c r="N148" s="880"/>
      <c r="O148" s="880"/>
      <c r="P148" s="880"/>
      <c r="Q148" s="880"/>
      <c r="R148" s="880"/>
      <c r="S148" s="880"/>
    </row>
    <row r="149" spans="1:19" s="724" customFormat="1" x14ac:dyDescent="0.2">
      <c r="A149" s="7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880" t="s">
        <v>2704</v>
      </c>
      <c r="B150" s="880"/>
      <c r="C150" s="880"/>
      <c r="D150" s="880"/>
      <c r="E150" s="880"/>
      <c r="F150" s="880"/>
      <c r="G150" s="880"/>
      <c r="H150" s="880"/>
      <c r="I150" s="880"/>
      <c r="J150" s="880"/>
      <c r="K150" s="880"/>
      <c r="L150" s="880"/>
      <c r="M150" s="880"/>
      <c r="N150" s="880"/>
      <c r="O150" s="880"/>
      <c r="P150" s="880"/>
      <c r="Q150" s="880"/>
      <c r="R150" s="880"/>
      <c r="S150" s="880"/>
    </row>
    <row r="151" spans="1:19" s="757" customFormat="1" x14ac:dyDescent="0.2">
      <c r="A151" s="749">
        <v>1</v>
      </c>
      <c r="B151" s="19">
        <v>0</v>
      </c>
      <c r="C151" s="19">
        <v>1</v>
      </c>
      <c r="D151" s="19">
        <v>0</v>
      </c>
      <c r="E151" s="19">
        <v>1</v>
      </c>
      <c r="F151" s="19">
        <v>1</v>
      </c>
      <c r="G151" s="19">
        <v>0</v>
      </c>
      <c r="H151" s="19">
        <v>0</v>
      </c>
      <c r="I151" s="19">
        <v>1</v>
      </c>
      <c r="J151" s="19">
        <v>0</v>
      </c>
      <c r="K151" s="19">
        <v>0</v>
      </c>
      <c r="L151" s="19">
        <v>0</v>
      </c>
      <c r="M151" s="19">
        <v>0</v>
      </c>
      <c r="N151" s="19">
        <v>0</v>
      </c>
      <c r="O151" s="19">
        <v>1</v>
      </c>
      <c r="P151" s="19">
        <v>0</v>
      </c>
      <c r="Q151" s="19">
        <v>0</v>
      </c>
      <c r="R151" s="19">
        <v>0</v>
      </c>
      <c r="S151" s="19">
        <v>0</v>
      </c>
    </row>
    <row r="152" spans="1:19" x14ac:dyDescent="0.2">
      <c r="A152" s="880" t="s">
        <v>852</v>
      </c>
      <c r="B152" s="880"/>
      <c r="C152" s="880"/>
      <c r="D152" s="880"/>
      <c r="E152" s="880"/>
      <c r="F152" s="880"/>
      <c r="G152" s="880"/>
      <c r="H152" s="880"/>
      <c r="I152" s="880"/>
      <c r="J152" s="880"/>
      <c r="K152" s="880"/>
      <c r="L152" s="880"/>
      <c r="M152" s="880"/>
      <c r="N152" s="880"/>
      <c r="O152" s="880"/>
      <c r="P152" s="880"/>
      <c r="Q152" s="880"/>
      <c r="R152" s="880"/>
      <c r="S152" s="880"/>
    </row>
    <row r="153" spans="1:19" s="111" customFormat="1" x14ac:dyDescent="0.25">
      <c r="A153" s="776">
        <v>1</v>
      </c>
      <c r="B153" s="777">
        <v>0</v>
      </c>
      <c r="C153" s="777">
        <v>1</v>
      </c>
      <c r="D153" s="777">
        <v>0</v>
      </c>
      <c r="E153" s="777">
        <v>1</v>
      </c>
      <c r="F153" s="777">
        <v>1</v>
      </c>
      <c r="G153" s="777">
        <v>0</v>
      </c>
      <c r="H153" s="777">
        <v>0</v>
      </c>
      <c r="I153" s="777">
        <v>1</v>
      </c>
      <c r="J153" s="777">
        <v>0</v>
      </c>
      <c r="K153" s="777">
        <v>0</v>
      </c>
      <c r="L153" s="777">
        <v>0</v>
      </c>
      <c r="M153" s="777">
        <v>0</v>
      </c>
      <c r="N153" s="777">
        <v>0</v>
      </c>
      <c r="O153" s="777">
        <v>1</v>
      </c>
      <c r="P153" s="777">
        <v>0</v>
      </c>
      <c r="Q153" s="777">
        <v>0</v>
      </c>
      <c r="R153" s="777">
        <v>0</v>
      </c>
      <c r="S153" s="777">
        <v>0</v>
      </c>
    </row>
    <row r="154" spans="1:19" x14ac:dyDescent="0.2">
      <c r="A154" s="880" t="s">
        <v>2705</v>
      </c>
      <c r="B154" s="880"/>
      <c r="C154" s="880"/>
      <c r="D154" s="880"/>
      <c r="E154" s="880"/>
      <c r="F154" s="880"/>
      <c r="G154" s="880"/>
      <c r="H154" s="880"/>
      <c r="I154" s="880"/>
      <c r="J154" s="880"/>
      <c r="K154" s="880"/>
      <c r="L154" s="880"/>
      <c r="M154" s="880"/>
      <c r="N154" s="880"/>
      <c r="O154" s="880"/>
      <c r="P154" s="880"/>
      <c r="Q154" s="880"/>
      <c r="R154" s="880"/>
      <c r="S154" s="880"/>
    </row>
    <row r="155" spans="1:19" s="806" customFormat="1" x14ac:dyDescent="0.2">
      <c r="A155" s="801">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880" t="s">
        <v>2093</v>
      </c>
      <c r="B156" s="880"/>
      <c r="C156" s="880"/>
      <c r="D156" s="880"/>
      <c r="E156" s="880"/>
      <c r="F156" s="880"/>
      <c r="G156" s="880"/>
      <c r="H156" s="880"/>
      <c r="I156" s="880"/>
      <c r="J156" s="880"/>
      <c r="K156" s="880"/>
      <c r="L156" s="880"/>
      <c r="M156" s="880"/>
      <c r="N156" s="880"/>
      <c r="O156" s="880"/>
      <c r="P156" s="880"/>
      <c r="Q156" s="880"/>
      <c r="R156" s="880"/>
      <c r="S156" s="880"/>
    </row>
    <row r="157" spans="1:19" s="822" customFormat="1" x14ac:dyDescent="0.2">
      <c r="A157" s="815">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
      <c r="A158" s="900" t="s">
        <v>181</v>
      </c>
      <c r="B158" s="900"/>
      <c r="C158" s="900"/>
      <c r="D158" s="900"/>
      <c r="E158" s="900"/>
      <c r="F158" s="900"/>
      <c r="G158" s="900"/>
      <c r="H158" s="900"/>
      <c r="I158" s="900"/>
      <c r="J158" s="900"/>
      <c r="K158" s="900"/>
      <c r="L158" s="900"/>
      <c r="M158" s="900"/>
      <c r="N158" s="900"/>
      <c r="O158" s="900"/>
      <c r="P158" s="900"/>
      <c r="Q158" s="900"/>
      <c r="R158" s="900"/>
      <c r="S158" s="900"/>
    </row>
    <row r="159" spans="1:19" s="294" customFormat="1" x14ac:dyDescent="0.2">
      <c r="A159" s="105">
        <f t="shared" ref="A159:S159" si="3">SUM(A157,A155,A153,A151,A149,A147,A145,A143,A141,A139,A137,A135)</f>
        <v>3</v>
      </c>
      <c r="B159" s="421">
        <f t="shared" si="3"/>
        <v>0</v>
      </c>
      <c r="C159" s="421">
        <f t="shared" si="3"/>
        <v>3</v>
      </c>
      <c r="D159" s="421">
        <f t="shared" si="3"/>
        <v>1</v>
      </c>
      <c r="E159" s="421">
        <f t="shared" si="3"/>
        <v>2</v>
      </c>
      <c r="F159" s="421">
        <f t="shared" si="3"/>
        <v>3</v>
      </c>
      <c r="G159" s="421">
        <f t="shared" si="3"/>
        <v>0</v>
      </c>
      <c r="H159" s="421">
        <f t="shared" si="3"/>
        <v>0</v>
      </c>
      <c r="I159" s="421">
        <f t="shared" si="3"/>
        <v>3</v>
      </c>
      <c r="J159" s="421">
        <f t="shared" si="3"/>
        <v>0</v>
      </c>
      <c r="K159" s="421">
        <f t="shared" si="3"/>
        <v>0</v>
      </c>
      <c r="L159" s="421">
        <f t="shared" si="3"/>
        <v>0</v>
      </c>
      <c r="M159" s="421">
        <f t="shared" si="3"/>
        <v>0</v>
      </c>
      <c r="N159" s="421">
        <f t="shared" si="3"/>
        <v>0</v>
      </c>
      <c r="O159" s="421">
        <f t="shared" si="3"/>
        <v>3</v>
      </c>
      <c r="P159" s="421">
        <f t="shared" si="3"/>
        <v>0</v>
      </c>
      <c r="Q159" s="421">
        <f t="shared" si="3"/>
        <v>0</v>
      </c>
      <c r="R159" s="421">
        <f t="shared" si="3"/>
        <v>0</v>
      </c>
      <c r="S159" s="421">
        <f t="shared" si="3"/>
        <v>0</v>
      </c>
    </row>
    <row r="160" spans="1:19" x14ac:dyDescent="0.2">
      <c r="A160" s="943"/>
      <c r="B160" s="940"/>
      <c r="C160" s="940"/>
      <c r="D160" s="940"/>
      <c r="E160" s="940"/>
      <c r="F160" s="940"/>
      <c r="G160" s="940"/>
      <c r="H160" s="940"/>
      <c r="I160" s="940"/>
      <c r="J160" s="940"/>
      <c r="K160" s="940"/>
      <c r="L160" s="940"/>
      <c r="M160" s="940"/>
      <c r="N160" s="940"/>
      <c r="O160" s="940"/>
      <c r="P160" s="940"/>
      <c r="Q160" s="940"/>
      <c r="R160" s="940"/>
      <c r="S160" s="941"/>
    </row>
    <row r="161" spans="1:19" ht="22.5" customHeight="1" x14ac:dyDescent="0.2">
      <c r="A161" s="935" t="s">
        <v>2946</v>
      </c>
      <c r="B161" s="936"/>
      <c r="C161" s="936"/>
      <c r="D161" s="936"/>
      <c r="E161" s="936"/>
      <c r="F161" s="936"/>
      <c r="G161" s="936"/>
      <c r="H161" s="936"/>
      <c r="I161" s="936"/>
      <c r="J161" s="936"/>
      <c r="K161" s="936"/>
      <c r="L161" s="936"/>
      <c r="M161" s="936"/>
      <c r="N161" s="936"/>
      <c r="O161" s="936"/>
      <c r="P161" s="936"/>
      <c r="Q161" s="936"/>
      <c r="R161" s="936"/>
      <c r="S161" s="937"/>
    </row>
    <row r="162" spans="1:19" x14ac:dyDescent="0.2">
      <c r="A162" s="863" t="s">
        <v>587</v>
      </c>
      <c r="B162" s="864"/>
      <c r="C162" s="864"/>
      <c r="D162" s="864"/>
      <c r="E162" s="864"/>
      <c r="F162" s="864"/>
      <c r="G162" s="864"/>
      <c r="H162" s="864"/>
      <c r="I162" s="864"/>
      <c r="J162" s="864"/>
      <c r="K162" s="864"/>
      <c r="L162" s="864"/>
      <c r="M162" s="864"/>
      <c r="N162" s="864"/>
      <c r="O162" s="864"/>
      <c r="P162" s="864"/>
      <c r="Q162" s="864"/>
      <c r="R162" s="864"/>
      <c r="S162" s="865"/>
    </row>
    <row r="163" spans="1:19" x14ac:dyDescent="0.2">
      <c r="A163" s="863" t="s">
        <v>2721</v>
      </c>
      <c r="B163" s="864"/>
      <c r="C163" s="864"/>
      <c r="D163" s="864"/>
      <c r="E163" s="864"/>
      <c r="F163" s="864"/>
      <c r="G163" s="864"/>
      <c r="H163" s="864"/>
      <c r="I163" s="864"/>
      <c r="J163" s="864"/>
      <c r="K163" s="864"/>
      <c r="L163" s="864"/>
      <c r="M163" s="864"/>
      <c r="N163" s="864"/>
      <c r="O163" s="864"/>
      <c r="P163" s="864"/>
      <c r="Q163" s="864"/>
      <c r="R163" s="864"/>
      <c r="S163" s="865"/>
    </row>
    <row r="164" spans="1:19" x14ac:dyDescent="0.2">
      <c r="A164" s="863" t="s">
        <v>2722</v>
      </c>
      <c r="B164" s="864"/>
      <c r="C164" s="864"/>
      <c r="D164" s="864"/>
      <c r="E164" s="864"/>
      <c r="F164" s="864"/>
      <c r="G164" s="864"/>
      <c r="H164" s="864"/>
      <c r="I164" s="864"/>
      <c r="J164" s="864"/>
      <c r="K164" s="864"/>
      <c r="L164" s="864"/>
      <c r="M164" s="864"/>
      <c r="N164" s="864"/>
      <c r="O164" s="864"/>
      <c r="P164" s="864"/>
      <c r="Q164" s="864"/>
      <c r="R164" s="864"/>
      <c r="S164" s="865"/>
    </row>
    <row r="165" spans="1:19" x14ac:dyDescent="0.2">
      <c r="A165" s="863" t="s">
        <v>2723</v>
      </c>
      <c r="B165" s="864"/>
      <c r="C165" s="864"/>
      <c r="D165" s="864"/>
      <c r="E165" s="864"/>
      <c r="F165" s="864"/>
      <c r="G165" s="864"/>
      <c r="H165" s="864"/>
      <c r="I165" s="864"/>
      <c r="J165" s="864"/>
      <c r="K165" s="864"/>
      <c r="L165" s="864"/>
      <c r="M165" s="864"/>
      <c r="N165" s="864"/>
      <c r="O165" s="864"/>
      <c r="P165" s="864"/>
      <c r="Q165" s="864"/>
      <c r="R165" s="864"/>
      <c r="S165" s="865"/>
    </row>
    <row r="166" spans="1:19" x14ac:dyDescent="0.2">
      <c r="A166" s="863" t="s">
        <v>2724</v>
      </c>
      <c r="B166" s="864"/>
      <c r="C166" s="864"/>
      <c r="D166" s="864"/>
      <c r="E166" s="864"/>
      <c r="F166" s="864"/>
      <c r="G166" s="864"/>
      <c r="H166" s="864"/>
      <c r="I166" s="864"/>
      <c r="J166" s="864"/>
      <c r="K166" s="864"/>
      <c r="L166" s="864"/>
      <c r="M166" s="864"/>
      <c r="N166" s="864"/>
      <c r="O166" s="864"/>
      <c r="P166" s="864"/>
      <c r="Q166" s="864"/>
      <c r="R166" s="864"/>
      <c r="S166" s="865"/>
    </row>
    <row r="167" spans="1:19" x14ac:dyDescent="0.2">
      <c r="A167" s="863" t="s">
        <v>2725</v>
      </c>
      <c r="B167" s="864"/>
      <c r="C167" s="864"/>
      <c r="D167" s="864"/>
      <c r="E167" s="864"/>
      <c r="F167" s="864"/>
      <c r="G167" s="864"/>
      <c r="H167" s="864"/>
      <c r="I167" s="864"/>
      <c r="J167" s="864"/>
      <c r="K167" s="864"/>
      <c r="L167" s="864"/>
      <c r="M167" s="864"/>
      <c r="N167" s="864"/>
      <c r="O167" s="864"/>
      <c r="P167" s="864"/>
      <c r="Q167" s="864"/>
      <c r="R167" s="864"/>
      <c r="S167" s="865"/>
    </row>
    <row r="168" spans="1:19" x14ac:dyDescent="0.2">
      <c r="A168" s="863" t="s">
        <v>2726</v>
      </c>
      <c r="B168" s="864"/>
      <c r="C168" s="864"/>
      <c r="D168" s="864"/>
      <c r="E168" s="864"/>
      <c r="F168" s="864"/>
      <c r="G168" s="864"/>
      <c r="H168" s="864"/>
      <c r="I168" s="864"/>
      <c r="J168" s="864"/>
      <c r="K168" s="864"/>
      <c r="L168" s="864"/>
      <c r="M168" s="864"/>
      <c r="N168" s="864"/>
      <c r="O168" s="864"/>
      <c r="P168" s="864"/>
      <c r="Q168" s="864"/>
      <c r="R168" s="864"/>
      <c r="S168" s="865"/>
    </row>
    <row r="169" spans="1:19" x14ac:dyDescent="0.2">
      <c r="A169" s="863" t="s">
        <v>2727</v>
      </c>
      <c r="B169" s="864"/>
      <c r="C169" s="864"/>
      <c r="D169" s="864"/>
      <c r="E169" s="864"/>
      <c r="F169" s="864"/>
      <c r="G169" s="864"/>
      <c r="H169" s="864"/>
      <c r="I169" s="864"/>
      <c r="J169" s="864"/>
      <c r="K169" s="864"/>
      <c r="L169" s="864"/>
      <c r="M169" s="864"/>
      <c r="N169" s="864"/>
      <c r="O169" s="864"/>
      <c r="P169" s="864"/>
      <c r="Q169" s="864"/>
      <c r="R169" s="864"/>
      <c r="S169" s="865"/>
    </row>
    <row r="170" spans="1:19" x14ac:dyDescent="0.2">
      <c r="A170" s="866" t="s">
        <v>2728</v>
      </c>
      <c r="B170" s="867"/>
      <c r="C170" s="867"/>
      <c r="D170" s="867"/>
      <c r="E170" s="867"/>
      <c r="F170" s="867"/>
      <c r="G170" s="867"/>
      <c r="H170" s="867"/>
      <c r="I170" s="867"/>
      <c r="J170" s="867"/>
      <c r="K170" s="867"/>
      <c r="L170" s="867"/>
      <c r="M170" s="867"/>
      <c r="N170" s="867"/>
      <c r="O170" s="867"/>
      <c r="P170" s="867"/>
      <c r="Q170" s="867"/>
      <c r="R170" s="867"/>
      <c r="S170" s="868"/>
    </row>
    <row r="171" spans="1:19" ht="34.5" customHeight="1" x14ac:dyDescent="0.2">
      <c r="A171" s="869" t="s">
        <v>41</v>
      </c>
      <c r="B171" s="869"/>
      <c r="C171" s="869"/>
      <c r="D171" s="869" t="s">
        <v>42</v>
      </c>
      <c r="E171" s="869"/>
      <c r="F171" s="869" t="s">
        <v>43</v>
      </c>
      <c r="G171" s="869"/>
      <c r="H171" s="869"/>
      <c r="I171" s="869" t="s">
        <v>44</v>
      </c>
      <c r="J171" s="869"/>
      <c r="K171" s="870" t="s">
        <v>45</v>
      </c>
      <c r="L171" s="938"/>
      <c r="M171" s="938"/>
      <c r="N171" s="939"/>
      <c r="O171" s="873" t="s">
        <v>46</v>
      </c>
      <c r="P171" s="873"/>
      <c r="Q171" s="874"/>
      <c r="R171" s="869" t="s">
        <v>47</v>
      </c>
      <c r="S171" s="869"/>
    </row>
    <row r="172" spans="1:19" ht="25.5" customHeight="1" x14ac:dyDescent="0.2">
      <c r="A172" s="875" t="s">
        <v>48</v>
      </c>
      <c r="B172" s="875" t="s">
        <v>49</v>
      </c>
      <c r="C172" s="876" t="s">
        <v>50</v>
      </c>
      <c r="D172" s="875" t="s">
        <v>51</v>
      </c>
      <c r="E172" s="875" t="s">
        <v>52</v>
      </c>
      <c r="F172" s="870" t="s">
        <v>53</v>
      </c>
      <c r="G172" s="878"/>
      <c r="H172" s="879"/>
      <c r="I172" s="875" t="s">
        <v>54</v>
      </c>
      <c r="J172" s="875" t="s">
        <v>55</v>
      </c>
      <c r="K172" s="870" t="s">
        <v>56</v>
      </c>
      <c r="L172" s="879"/>
      <c r="M172" s="870" t="s">
        <v>57</v>
      </c>
      <c r="N172" s="879"/>
      <c r="O172" s="875" t="s">
        <v>58</v>
      </c>
      <c r="P172" s="875" t="s">
        <v>59</v>
      </c>
      <c r="Q172" s="875" t="s">
        <v>60</v>
      </c>
      <c r="R172" s="875" t="s">
        <v>61</v>
      </c>
      <c r="S172" s="875" t="s">
        <v>62</v>
      </c>
    </row>
    <row r="173" spans="1:19" ht="63" customHeight="1" x14ac:dyDescent="0.2">
      <c r="A173" s="869"/>
      <c r="B173" s="869"/>
      <c r="C173" s="877"/>
      <c r="D173" s="869"/>
      <c r="E173" s="869"/>
      <c r="F173" s="238" t="s">
        <v>63</v>
      </c>
      <c r="G173" s="238" t="s">
        <v>64</v>
      </c>
      <c r="H173" s="238" t="s">
        <v>65</v>
      </c>
      <c r="I173" s="869"/>
      <c r="J173" s="869"/>
      <c r="K173" s="97" t="s">
        <v>66</v>
      </c>
      <c r="L173" s="97" t="s">
        <v>67</v>
      </c>
      <c r="M173" s="97" t="s">
        <v>68</v>
      </c>
      <c r="N173" s="97" t="s">
        <v>67</v>
      </c>
      <c r="O173" s="869"/>
      <c r="P173" s="869"/>
      <c r="Q173" s="869"/>
      <c r="R173" s="869"/>
      <c r="S173" s="869"/>
    </row>
    <row r="174" spans="1:19" x14ac:dyDescent="0.2">
      <c r="A174" s="880" t="s">
        <v>69</v>
      </c>
      <c r="B174" s="880"/>
      <c r="C174" s="880"/>
      <c r="D174" s="880"/>
      <c r="E174" s="880"/>
      <c r="F174" s="880"/>
      <c r="G174" s="880"/>
      <c r="H174" s="880"/>
      <c r="I174" s="880"/>
      <c r="J174" s="880"/>
      <c r="K174" s="880"/>
      <c r="L174" s="880"/>
      <c r="M174" s="880"/>
      <c r="N174" s="880"/>
      <c r="O174" s="880"/>
      <c r="P174" s="880"/>
      <c r="Q174" s="880"/>
      <c r="R174" s="880"/>
      <c r="S174" s="880"/>
    </row>
    <row r="175" spans="1:19" s="21" customFormat="1" x14ac:dyDescent="0.2">
      <c r="A175" s="105">
        <v>0</v>
      </c>
      <c r="B175" s="106">
        <v>0</v>
      </c>
      <c r="C175" s="106">
        <v>0</v>
      </c>
      <c r="D175" s="106">
        <v>0</v>
      </c>
      <c r="E175" s="106">
        <v>0</v>
      </c>
      <c r="F175" s="106">
        <v>0</v>
      </c>
      <c r="G175" s="106">
        <v>0</v>
      </c>
      <c r="H175" s="106">
        <v>0</v>
      </c>
      <c r="I175" s="106">
        <v>0</v>
      </c>
      <c r="J175" s="106">
        <v>0</v>
      </c>
      <c r="K175" s="106">
        <v>0</v>
      </c>
      <c r="L175" s="106">
        <v>0</v>
      </c>
      <c r="M175" s="106">
        <v>0</v>
      </c>
      <c r="N175" s="106">
        <v>0</v>
      </c>
      <c r="O175" s="106">
        <v>0</v>
      </c>
      <c r="P175" s="106">
        <v>0</v>
      </c>
      <c r="Q175" s="106">
        <v>0</v>
      </c>
      <c r="R175" s="106">
        <v>0</v>
      </c>
      <c r="S175" s="106">
        <v>0</v>
      </c>
    </row>
    <row r="176" spans="1:19" x14ac:dyDescent="0.2">
      <c r="A176" s="880" t="s">
        <v>2699</v>
      </c>
      <c r="B176" s="880"/>
      <c r="C176" s="880"/>
      <c r="D176" s="880"/>
      <c r="E176" s="880"/>
      <c r="F176" s="880"/>
      <c r="G176" s="880"/>
      <c r="H176" s="880"/>
      <c r="I176" s="880"/>
      <c r="J176" s="880"/>
      <c r="K176" s="880"/>
      <c r="L176" s="880"/>
      <c r="M176" s="880"/>
      <c r="N176" s="880"/>
      <c r="O176" s="880"/>
      <c r="P176" s="880"/>
      <c r="Q176" s="880"/>
      <c r="R176" s="880"/>
      <c r="S176" s="880"/>
    </row>
    <row r="177" spans="1:19" s="21" customFormat="1" x14ac:dyDescent="0.2">
      <c r="A177" s="375">
        <v>0</v>
      </c>
      <c r="B177" s="106">
        <v>0</v>
      </c>
      <c r="C177" s="106">
        <v>0</v>
      </c>
      <c r="D177" s="106">
        <v>0</v>
      </c>
      <c r="E177" s="106">
        <v>0</v>
      </c>
      <c r="F177" s="106">
        <v>0</v>
      </c>
      <c r="G177" s="106">
        <v>0</v>
      </c>
      <c r="H177" s="106">
        <v>0</v>
      </c>
      <c r="I177" s="106">
        <v>0</v>
      </c>
      <c r="J177" s="106">
        <v>0</v>
      </c>
      <c r="K177" s="106">
        <v>0</v>
      </c>
      <c r="L177" s="106">
        <v>0</v>
      </c>
      <c r="M177" s="106">
        <v>0</v>
      </c>
      <c r="N177" s="106">
        <v>0</v>
      </c>
      <c r="O177" s="106">
        <v>0</v>
      </c>
      <c r="P177" s="106">
        <v>0</v>
      </c>
      <c r="Q177" s="106">
        <v>0</v>
      </c>
      <c r="R177" s="106">
        <v>0</v>
      </c>
      <c r="S177" s="106">
        <v>0</v>
      </c>
    </row>
    <row r="178" spans="1:19" x14ac:dyDescent="0.2">
      <c r="A178" s="880" t="s">
        <v>2700</v>
      </c>
      <c r="B178" s="880"/>
      <c r="C178" s="880"/>
      <c r="D178" s="880"/>
      <c r="E178" s="880"/>
      <c r="F178" s="880"/>
      <c r="G178" s="880"/>
      <c r="H178" s="880"/>
      <c r="I178" s="880"/>
      <c r="J178" s="880"/>
      <c r="K178" s="880"/>
      <c r="L178" s="880"/>
      <c r="M178" s="880"/>
      <c r="N178" s="880"/>
      <c r="O178" s="880"/>
      <c r="P178" s="880"/>
      <c r="Q178" s="880"/>
      <c r="R178" s="880"/>
      <c r="S178" s="880"/>
    </row>
    <row r="179" spans="1:19" s="283" customFormat="1" x14ac:dyDescent="0.2">
      <c r="A179" s="490">
        <v>0</v>
      </c>
      <c r="B179" s="106">
        <v>0</v>
      </c>
      <c r="C179" s="106">
        <v>0</v>
      </c>
      <c r="D179" s="106">
        <v>0</v>
      </c>
      <c r="E179" s="106">
        <v>0</v>
      </c>
      <c r="F179" s="106">
        <v>0</v>
      </c>
      <c r="G179" s="106">
        <v>0</v>
      </c>
      <c r="H179" s="106">
        <v>0</v>
      </c>
      <c r="I179" s="106">
        <v>0</v>
      </c>
      <c r="J179" s="106">
        <v>0</v>
      </c>
      <c r="K179" s="106">
        <v>0</v>
      </c>
      <c r="L179" s="106">
        <v>0</v>
      </c>
      <c r="M179" s="106">
        <v>0</v>
      </c>
      <c r="N179" s="106">
        <v>0</v>
      </c>
      <c r="O179" s="106">
        <v>0</v>
      </c>
      <c r="P179" s="106">
        <v>0</v>
      </c>
      <c r="Q179" s="106">
        <v>0</v>
      </c>
      <c r="R179" s="106">
        <v>0</v>
      </c>
      <c r="S179" s="106">
        <v>0</v>
      </c>
    </row>
    <row r="180" spans="1:19" x14ac:dyDescent="0.2">
      <c r="A180" s="880" t="s">
        <v>2701</v>
      </c>
      <c r="B180" s="880"/>
      <c r="C180" s="880"/>
      <c r="D180" s="880"/>
      <c r="E180" s="880"/>
      <c r="F180" s="880"/>
      <c r="G180" s="880"/>
      <c r="H180" s="880"/>
      <c r="I180" s="880"/>
      <c r="J180" s="880"/>
      <c r="K180" s="880"/>
      <c r="L180" s="880"/>
      <c r="M180" s="880"/>
      <c r="N180" s="880"/>
      <c r="O180" s="880"/>
      <c r="P180" s="880"/>
      <c r="Q180" s="880"/>
      <c r="R180" s="880"/>
      <c r="S180" s="880"/>
    </row>
    <row r="181" spans="1:19" s="283" customFormat="1" x14ac:dyDescent="0.2">
      <c r="A181" s="566">
        <v>0</v>
      </c>
      <c r="B181" s="106">
        <v>0</v>
      </c>
      <c r="C181" s="106">
        <v>0</v>
      </c>
      <c r="D181" s="106">
        <v>0</v>
      </c>
      <c r="E181" s="106">
        <v>0</v>
      </c>
      <c r="F181" s="106">
        <v>0</v>
      </c>
      <c r="G181" s="106">
        <v>0</v>
      </c>
      <c r="H181" s="106">
        <v>0</v>
      </c>
      <c r="I181" s="106">
        <v>0</v>
      </c>
      <c r="J181" s="106">
        <v>0</v>
      </c>
      <c r="K181" s="106">
        <v>0</v>
      </c>
      <c r="L181" s="106">
        <v>0</v>
      </c>
      <c r="M181" s="106">
        <v>0</v>
      </c>
      <c r="N181" s="106">
        <v>0</v>
      </c>
      <c r="O181" s="106">
        <v>0</v>
      </c>
      <c r="P181" s="106">
        <v>0</v>
      </c>
      <c r="Q181" s="106">
        <v>0</v>
      </c>
      <c r="R181" s="106">
        <v>0</v>
      </c>
      <c r="S181" s="106">
        <v>0</v>
      </c>
    </row>
    <row r="182" spans="1:19" x14ac:dyDescent="0.2">
      <c r="A182" s="885" t="s">
        <v>2702</v>
      </c>
      <c r="B182" s="885"/>
      <c r="C182" s="885"/>
      <c r="D182" s="885"/>
      <c r="E182" s="885"/>
      <c r="F182" s="885"/>
      <c r="G182" s="885"/>
      <c r="H182" s="885"/>
      <c r="I182" s="885"/>
      <c r="J182" s="885"/>
      <c r="K182" s="885"/>
      <c r="L182" s="885"/>
      <c r="M182" s="885"/>
      <c r="N182" s="885"/>
      <c r="O182" s="885"/>
      <c r="P182" s="885"/>
      <c r="Q182" s="885"/>
      <c r="R182" s="885"/>
      <c r="S182" s="885"/>
    </row>
    <row r="183" spans="1:19" s="614" customFormat="1" x14ac:dyDescent="0.2">
      <c r="A183" s="608">
        <v>0</v>
      </c>
      <c r="B183" s="19">
        <v>0</v>
      </c>
      <c r="C183" s="19">
        <v>0</v>
      </c>
      <c r="D183" s="19">
        <v>0</v>
      </c>
      <c r="E183" s="19">
        <v>0</v>
      </c>
      <c r="F183" s="19">
        <v>0</v>
      </c>
      <c r="G183" s="19">
        <v>0</v>
      </c>
      <c r="H183" s="19">
        <v>0</v>
      </c>
      <c r="I183" s="19">
        <v>0</v>
      </c>
      <c r="J183" s="19">
        <v>0</v>
      </c>
      <c r="K183" s="19">
        <v>0</v>
      </c>
      <c r="L183" s="19">
        <v>0</v>
      </c>
      <c r="M183" s="19">
        <v>0</v>
      </c>
      <c r="N183" s="19">
        <v>0</v>
      </c>
      <c r="O183" s="19">
        <v>0</v>
      </c>
      <c r="P183" s="19">
        <v>0</v>
      </c>
      <c r="Q183" s="19">
        <v>0</v>
      </c>
      <c r="R183" s="19">
        <v>0</v>
      </c>
      <c r="S183" s="19">
        <v>0</v>
      </c>
    </row>
    <row r="184" spans="1:19" x14ac:dyDescent="0.2">
      <c r="A184" s="880" t="s">
        <v>545</v>
      </c>
      <c r="B184" s="880"/>
      <c r="C184" s="880"/>
      <c r="D184" s="880"/>
      <c r="E184" s="880"/>
      <c r="F184" s="880"/>
      <c r="G184" s="880"/>
      <c r="H184" s="880"/>
      <c r="I184" s="880"/>
      <c r="J184" s="880"/>
      <c r="K184" s="880"/>
      <c r="L184" s="880"/>
      <c r="M184" s="880"/>
      <c r="N184" s="880"/>
      <c r="O184" s="880"/>
      <c r="P184" s="880"/>
      <c r="Q184" s="880"/>
      <c r="R184" s="880"/>
      <c r="S184" s="880"/>
    </row>
    <row r="185" spans="1:19" s="647" customFormat="1" x14ac:dyDescent="0.2">
      <c r="A185" s="642">
        <v>0</v>
      </c>
      <c r="B185" s="19">
        <v>0</v>
      </c>
      <c r="C185" s="19">
        <v>0</v>
      </c>
      <c r="D185" s="19">
        <v>0</v>
      </c>
      <c r="E185" s="19">
        <v>0</v>
      </c>
      <c r="F185" s="19">
        <v>0</v>
      </c>
      <c r="G185" s="19">
        <v>0</v>
      </c>
      <c r="H185" s="19">
        <v>0</v>
      </c>
      <c r="I185" s="19">
        <v>0</v>
      </c>
      <c r="J185" s="19">
        <v>0</v>
      </c>
      <c r="K185" s="19">
        <v>0</v>
      </c>
      <c r="L185" s="19">
        <v>0</v>
      </c>
      <c r="M185" s="19">
        <v>0</v>
      </c>
      <c r="N185" s="19">
        <v>0</v>
      </c>
      <c r="O185" s="19">
        <v>0</v>
      </c>
      <c r="P185" s="19">
        <v>0</v>
      </c>
      <c r="Q185" s="19">
        <v>0</v>
      </c>
      <c r="R185" s="19">
        <v>0</v>
      </c>
      <c r="S185" s="19">
        <v>0</v>
      </c>
    </row>
    <row r="186" spans="1:19" x14ac:dyDescent="0.2">
      <c r="A186" s="880" t="s">
        <v>527</v>
      </c>
      <c r="B186" s="880"/>
      <c r="C186" s="880"/>
      <c r="D186" s="880"/>
      <c r="E186" s="880"/>
      <c r="F186" s="880"/>
      <c r="G186" s="880"/>
      <c r="H186" s="880"/>
      <c r="I186" s="880"/>
      <c r="J186" s="880"/>
      <c r="K186" s="880"/>
      <c r="L186" s="880"/>
      <c r="M186" s="880"/>
      <c r="N186" s="880"/>
      <c r="O186" s="880"/>
      <c r="P186" s="880"/>
      <c r="Q186" s="880"/>
      <c r="R186" s="880"/>
      <c r="S186" s="880"/>
    </row>
    <row r="187" spans="1:19" s="656" customFormat="1" x14ac:dyDescent="0.2">
      <c r="A187" s="654">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19">
        <v>0</v>
      </c>
    </row>
    <row r="188" spans="1:19" x14ac:dyDescent="0.2">
      <c r="A188" s="880" t="s">
        <v>2703</v>
      </c>
      <c r="B188" s="880"/>
      <c r="C188" s="880"/>
      <c r="D188" s="880"/>
      <c r="E188" s="880"/>
      <c r="F188" s="880"/>
      <c r="G188" s="880"/>
      <c r="H188" s="880"/>
      <c r="I188" s="880"/>
      <c r="J188" s="880"/>
      <c r="K188" s="880"/>
      <c r="L188" s="880"/>
      <c r="M188" s="880"/>
      <c r="N188" s="880"/>
      <c r="O188" s="880"/>
      <c r="P188" s="880"/>
      <c r="Q188" s="880"/>
      <c r="R188" s="880"/>
      <c r="S188" s="880"/>
    </row>
    <row r="189" spans="1:19" s="724" customFormat="1" x14ac:dyDescent="0.2">
      <c r="A189" s="719">
        <v>0</v>
      </c>
      <c r="B189" s="19">
        <v>0</v>
      </c>
      <c r="C189" s="19">
        <v>0</v>
      </c>
      <c r="D189" s="19">
        <v>0</v>
      </c>
      <c r="E189" s="19">
        <v>0</v>
      </c>
      <c r="F189" s="19">
        <v>0</v>
      </c>
      <c r="G189" s="19">
        <v>0</v>
      </c>
      <c r="H189" s="19">
        <v>0</v>
      </c>
      <c r="I189" s="19">
        <v>0</v>
      </c>
      <c r="J189" s="19">
        <v>0</v>
      </c>
      <c r="K189" s="19">
        <v>0</v>
      </c>
      <c r="L189" s="19">
        <v>0</v>
      </c>
      <c r="M189" s="19">
        <v>0</v>
      </c>
      <c r="N189" s="19">
        <v>0</v>
      </c>
      <c r="O189" s="19">
        <v>0</v>
      </c>
      <c r="P189" s="19">
        <v>0</v>
      </c>
      <c r="Q189" s="19">
        <v>0</v>
      </c>
      <c r="R189" s="19">
        <v>0</v>
      </c>
      <c r="S189" s="19">
        <v>0</v>
      </c>
    </row>
    <row r="190" spans="1:19" x14ac:dyDescent="0.2">
      <c r="A190" s="880" t="s">
        <v>2704</v>
      </c>
      <c r="B190" s="880"/>
      <c r="C190" s="880"/>
      <c r="D190" s="880"/>
      <c r="E190" s="880"/>
      <c r="F190" s="880"/>
      <c r="G190" s="880"/>
      <c r="H190" s="880"/>
      <c r="I190" s="880"/>
      <c r="J190" s="880"/>
      <c r="K190" s="880"/>
      <c r="L190" s="880"/>
      <c r="M190" s="880"/>
      <c r="N190" s="880"/>
      <c r="O190" s="880"/>
      <c r="P190" s="880"/>
      <c r="Q190" s="880"/>
      <c r="R190" s="880"/>
      <c r="S190" s="880"/>
    </row>
    <row r="191" spans="1:19" s="757" customFormat="1" x14ac:dyDescent="0.2">
      <c r="A191" s="749">
        <v>0</v>
      </c>
      <c r="B191" s="19">
        <v>0</v>
      </c>
      <c r="C191" s="19">
        <v>0</v>
      </c>
      <c r="D191" s="19">
        <v>0</v>
      </c>
      <c r="E191" s="19">
        <v>0</v>
      </c>
      <c r="F191" s="19">
        <v>0</v>
      </c>
      <c r="G191" s="19">
        <v>0</v>
      </c>
      <c r="H191" s="19">
        <v>0</v>
      </c>
      <c r="I191" s="19">
        <v>0</v>
      </c>
      <c r="J191" s="19">
        <v>0</v>
      </c>
      <c r="K191" s="19">
        <v>0</v>
      </c>
      <c r="L191" s="19">
        <v>0</v>
      </c>
      <c r="M191" s="19">
        <v>0</v>
      </c>
      <c r="N191" s="19">
        <v>0</v>
      </c>
      <c r="O191" s="19">
        <v>0</v>
      </c>
      <c r="P191" s="19">
        <v>0</v>
      </c>
      <c r="Q191" s="19">
        <v>0</v>
      </c>
      <c r="R191" s="19">
        <v>0</v>
      </c>
      <c r="S191" s="19">
        <v>0</v>
      </c>
    </row>
    <row r="192" spans="1:19" x14ac:dyDescent="0.2">
      <c r="A192" s="880" t="s">
        <v>852</v>
      </c>
      <c r="B192" s="880"/>
      <c r="C192" s="880"/>
      <c r="D192" s="880"/>
      <c r="E192" s="880"/>
      <c r="F192" s="880"/>
      <c r="G192" s="880"/>
      <c r="H192" s="880"/>
      <c r="I192" s="880"/>
      <c r="J192" s="880"/>
      <c r="K192" s="880"/>
      <c r="L192" s="880"/>
      <c r="M192" s="880"/>
      <c r="N192" s="880"/>
      <c r="O192" s="880"/>
      <c r="P192" s="880"/>
      <c r="Q192" s="880"/>
      <c r="R192" s="880"/>
      <c r="S192" s="880"/>
    </row>
    <row r="193" spans="1:19" s="781" customFormat="1" x14ac:dyDescent="0.2">
      <c r="A193" s="775">
        <v>0</v>
      </c>
      <c r="B193" s="19">
        <v>0</v>
      </c>
      <c r="C193" s="19">
        <v>0</v>
      </c>
      <c r="D193" s="19">
        <v>0</v>
      </c>
      <c r="E193" s="19">
        <v>0</v>
      </c>
      <c r="F193" s="19">
        <v>0</v>
      </c>
      <c r="G193" s="19">
        <v>0</v>
      </c>
      <c r="H193" s="19">
        <v>0</v>
      </c>
      <c r="I193" s="19">
        <v>0</v>
      </c>
      <c r="J193" s="19">
        <v>0</v>
      </c>
      <c r="K193" s="19">
        <v>0</v>
      </c>
      <c r="L193" s="19">
        <v>0</v>
      </c>
      <c r="M193" s="19">
        <v>0</v>
      </c>
      <c r="N193" s="19">
        <v>0</v>
      </c>
      <c r="O193" s="19">
        <v>0</v>
      </c>
      <c r="P193" s="19">
        <v>0</v>
      </c>
      <c r="Q193" s="19">
        <v>0</v>
      </c>
      <c r="R193" s="19">
        <v>0</v>
      </c>
      <c r="S193" s="19">
        <v>0</v>
      </c>
    </row>
    <row r="194" spans="1:19" x14ac:dyDescent="0.2">
      <c r="A194" s="880" t="s">
        <v>2705</v>
      </c>
      <c r="B194" s="880"/>
      <c r="C194" s="880"/>
      <c r="D194" s="880"/>
      <c r="E194" s="880"/>
      <c r="F194" s="880"/>
      <c r="G194" s="880"/>
      <c r="H194" s="880"/>
      <c r="I194" s="880"/>
      <c r="J194" s="880"/>
      <c r="K194" s="880"/>
      <c r="L194" s="880"/>
      <c r="M194" s="880"/>
      <c r="N194" s="880"/>
      <c r="O194" s="880"/>
      <c r="P194" s="880"/>
      <c r="Q194" s="880"/>
      <c r="R194" s="880"/>
      <c r="S194" s="880"/>
    </row>
    <row r="195" spans="1:19" s="806" customFormat="1" x14ac:dyDescent="0.2">
      <c r="A195" s="801">
        <v>0</v>
      </c>
      <c r="B195" s="19">
        <v>0</v>
      </c>
      <c r="C195" s="19">
        <v>0</v>
      </c>
      <c r="D195" s="19">
        <v>0</v>
      </c>
      <c r="E195" s="19">
        <v>0</v>
      </c>
      <c r="F195" s="19">
        <v>0</v>
      </c>
      <c r="G195" s="19">
        <v>0</v>
      </c>
      <c r="H195" s="19">
        <v>0</v>
      </c>
      <c r="I195" s="19">
        <v>0</v>
      </c>
      <c r="J195" s="19">
        <v>0</v>
      </c>
      <c r="K195" s="19">
        <v>0</v>
      </c>
      <c r="L195" s="19">
        <v>0</v>
      </c>
      <c r="M195" s="19">
        <v>0</v>
      </c>
      <c r="N195" s="19">
        <v>0</v>
      </c>
      <c r="O195" s="19">
        <v>0</v>
      </c>
      <c r="P195" s="19">
        <v>0</v>
      </c>
      <c r="Q195" s="19">
        <v>0</v>
      </c>
      <c r="R195" s="19">
        <v>0</v>
      </c>
      <c r="S195" s="19">
        <v>0</v>
      </c>
    </row>
    <row r="196" spans="1:19" x14ac:dyDescent="0.2">
      <c r="A196" s="880" t="s">
        <v>2093</v>
      </c>
      <c r="B196" s="880"/>
      <c r="C196" s="880"/>
      <c r="D196" s="880"/>
      <c r="E196" s="880"/>
      <c r="F196" s="880"/>
      <c r="G196" s="880"/>
      <c r="H196" s="880"/>
      <c r="I196" s="880"/>
      <c r="J196" s="880"/>
      <c r="K196" s="880"/>
      <c r="L196" s="880"/>
      <c r="M196" s="880"/>
      <c r="N196" s="880"/>
      <c r="O196" s="880"/>
      <c r="P196" s="880"/>
      <c r="Q196" s="880"/>
      <c r="R196" s="880"/>
      <c r="S196" s="880"/>
    </row>
    <row r="197" spans="1:19" s="822" customFormat="1" x14ac:dyDescent="0.2">
      <c r="A197" s="815">
        <v>0</v>
      </c>
      <c r="B197" s="19">
        <v>0</v>
      </c>
      <c r="C197" s="19">
        <v>0</v>
      </c>
      <c r="D197" s="19">
        <v>0</v>
      </c>
      <c r="E197" s="19">
        <v>0</v>
      </c>
      <c r="F197" s="19">
        <v>0</v>
      </c>
      <c r="G197" s="19">
        <v>0</v>
      </c>
      <c r="H197" s="19">
        <v>0</v>
      </c>
      <c r="I197" s="19">
        <v>0</v>
      </c>
      <c r="J197" s="19">
        <v>0</v>
      </c>
      <c r="K197" s="19">
        <v>0</v>
      </c>
      <c r="L197" s="19">
        <v>0</v>
      </c>
      <c r="M197" s="19">
        <v>0</v>
      </c>
      <c r="N197" s="19">
        <v>0</v>
      </c>
      <c r="O197" s="19">
        <v>0</v>
      </c>
      <c r="P197" s="19">
        <v>0</v>
      </c>
      <c r="Q197" s="19">
        <v>0</v>
      </c>
      <c r="R197" s="19">
        <v>0</v>
      </c>
      <c r="S197" s="19">
        <v>0</v>
      </c>
    </row>
    <row r="198" spans="1:19" x14ac:dyDescent="0.2">
      <c r="A198" s="899" t="s">
        <v>181</v>
      </c>
      <c r="B198" s="900"/>
      <c r="C198" s="900"/>
      <c r="D198" s="900"/>
      <c r="E198" s="900"/>
      <c r="F198" s="900"/>
      <c r="G198" s="900"/>
      <c r="H198" s="900"/>
      <c r="I198" s="900"/>
      <c r="J198" s="900"/>
      <c r="K198" s="900"/>
      <c r="L198" s="900"/>
      <c r="M198" s="900"/>
      <c r="N198" s="900"/>
      <c r="O198" s="900"/>
      <c r="P198" s="900"/>
      <c r="Q198" s="900"/>
      <c r="R198" s="900"/>
      <c r="S198" s="901"/>
    </row>
    <row r="199" spans="1:19" s="21" customFormat="1" x14ac:dyDescent="0.2">
      <c r="A199" s="105">
        <f>SUM(A197,A195,A193,A191,A189,A187,A185,A183,A181,A179,A177,A175)</f>
        <v>0</v>
      </c>
      <c r="B199" s="421">
        <f t="shared" ref="B199:S199" si="4">SUM(B197,B195,B193,B191,B189,B187,B185,B183,B181,B179,B177,B175)</f>
        <v>0</v>
      </c>
      <c r="C199" s="421">
        <f t="shared" si="4"/>
        <v>0</v>
      </c>
      <c r="D199" s="421">
        <f t="shared" si="4"/>
        <v>0</v>
      </c>
      <c r="E199" s="421">
        <f t="shared" si="4"/>
        <v>0</v>
      </c>
      <c r="F199" s="421">
        <f t="shared" si="4"/>
        <v>0</v>
      </c>
      <c r="G199" s="421">
        <f t="shared" si="4"/>
        <v>0</v>
      </c>
      <c r="H199" s="421">
        <f t="shared" si="4"/>
        <v>0</v>
      </c>
      <c r="I199" s="421">
        <f t="shared" si="4"/>
        <v>0</v>
      </c>
      <c r="J199" s="421">
        <f t="shared" si="4"/>
        <v>0</v>
      </c>
      <c r="K199" s="421">
        <f t="shared" si="4"/>
        <v>0</v>
      </c>
      <c r="L199" s="421">
        <f t="shared" si="4"/>
        <v>0</v>
      </c>
      <c r="M199" s="421">
        <f t="shared" si="4"/>
        <v>0</v>
      </c>
      <c r="N199" s="421">
        <f t="shared" si="4"/>
        <v>0</v>
      </c>
      <c r="O199" s="421">
        <f t="shared" si="4"/>
        <v>0</v>
      </c>
      <c r="P199" s="421">
        <f t="shared" si="4"/>
        <v>0</v>
      </c>
      <c r="Q199" s="421">
        <f t="shared" si="4"/>
        <v>0</v>
      </c>
      <c r="R199" s="421">
        <f t="shared" si="4"/>
        <v>0</v>
      </c>
      <c r="S199" s="421">
        <f t="shared" si="4"/>
        <v>0</v>
      </c>
    </row>
    <row r="200" spans="1:19" x14ac:dyDescent="0.2">
      <c r="A200" s="884"/>
      <c r="B200" s="884"/>
      <c r="C200" s="884"/>
      <c r="D200" s="884"/>
      <c r="E200" s="884"/>
      <c r="F200" s="884"/>
      <c r="G200" s="884"/>
      <c r="H200" s="884"/>
      <c r="I200" s="884"/>
      <c r="J200" s="884"/>
      <c r="K200" s="884"/>
      <c r="L200" s="884"/>
      <c r="M200" s="884"/>
      <c r="N200" s="884"/>
      <c r="O200" s="884"/>
      <c r="P200" s="884"/>
      <c r="Q200" s="884"/>
      <c r="R200" s="884"/>
      <c r="S200" s="884"/>
    </row>
    <row r="201" spans="1:19" ht="21.75" customHeight="1" x14ac:dyDescent="0.2">
      <c r="A201" s="935" t="s">
        <v>2947</v>
      </c>
      <c r="B201" s="936"/>
      <c r="C201" s="936"/>
      <c r="D201" s="936"/>
      <c r="E201" s="936"/>
      <c r="F201" s="936"/>
      <c r="G201" s="936"/>
      <c r="H201" s="936"/>
      <c r="I201" s="936"/>
      <c r="J201" s="936"/>
      <c r="K201" s="936"/>
      <c r="L201" s="936"/>
      <c r="M201" s="936"/>
      <c r="N201" s="936"/>
      <c r="O201" s="936"/>
      <c r="P201" s="936"/>
      <c r="Q201" s="936"/>
      <c r="R201" s="936"/>
      <c r="S201" s="937"/>
    </row>
    <row r="202" spans="1:19" x14ac:dyDescent="0.2">
      <c r="A202" s="863" t="s">
        <v>587</v>
      </c>
      <c r="B202" s="864"/>
      <c r="C202" s="864"/>
      <c r="D202" s="864"/>
      <c r="E202" s="864"/>
      <c r="F202" s="864"/>
      <c r="G202" s="864"/>
      <c r="H202" s="864"/>
      <c r="I202" s="864"/>
      <c r="J202" s="864"/>
      <c r="K202" s="864"/>
      <c r="L202" s="864"/>
      <c r="M202" s="864"/>
      <c r="N202" s="864"/>
      <c r="O202" s="864"/>
      <c r="P202" s="864"/>
      <c r="Q202" s="864"/>
      <c r="R202" s="864"/>
      <c r="S202" s="865"/>
    </row>
    <row r="203" spans="1:19" x14ac:dyDescent="0.2">
      <c r="A203" s="863" t="s">
        <v>2729</v>
      </c>
      <c r="B203" s="864"/>
      <c r="C203" s="864"/>
      <c r="D203" s="864"/>
      <c r="E203" s="864"/>
      <c r="F203" s="864"/>
      <c r="G203" s="864"/>
      <c r="H203" s="864"/>
      <c r="I203" s="864"/>
      <c r="J203" s="864"/>
      <c r="K203" s="864"/>
      <c r="L203" s="864"/>
      <c r="M203" s="864"/>
      <c r="N203" s="864"/>
      <c r="O203" s="864"/>
      <c r="P203" s="864"/>
      <c r="Q203" s="864"/>
      <c r="R203" s="864"/>
      <c r="S203" s="865"/>
    </row>
    <row r="204" spans="1:19" x14ac:dyDescent="0.2">
      <c r="A204" s="863" t="s">
        <v>2730</v>
      </c>
      <c r="B204" s="864"/>
      <c r="C204" s="864"/>
      <c r="D204" s="864"/>
      <c r="E204" s="864"/>
      <c r="F204" s="864"/>
      <c r="G204" s="864"/>
      <c r="H204" s="864"/>
      <c r="I204" s="864"/>
      <c r="J204" s="864"/>
      <c r="K204" s="864"/>
      <c r="L204" s="864"/>
      <c r="M204" s="864"/>
      <c r="N204" s="864"/>
      <c r="O204" s="864"/>
      <c r="P204" s="864"/>
      <c r="Q204" s="864"/>
      <c r="R204" s="864"/>
      <c r="S204" s="865"/>
    </row>
    <row r="205" spans="1:19" x14ac:dyDescent="0.2">
      <c r="A205" s="863" t="s">
        <v>2731</v>
      </c>
      <c r="B205" s="864"/>
      <c r="C205" s="864"/>
      <c r="D205" s="864"/>
      <c r="E205" s="864"/>
      <c r="F205" s="864"/>
      <c r="G205" s="864"/>
      <c r="H205" s="864"/>
      <c r="I205" s="864"/>
      <c r="J205" s="864"/>
      <c r="K205" s="864"/>
      <c r="L205" s="864"/>
      <c r="M205" s="864"/>
      <c r="N205" s="864"/>
      <c r="O205" s="864"/>
      <c r="P205" s="864"/>
      <c r="Q205" s="864"/>
      <c r="R205" s="864"/>
      <c r="S205" s="865"/>
    </row>
    <row r="206" spans="1:19" x14ac:dyDescent="0.2">
      <c r="A206" s="863" t="s">
        <v>2732</v>
      </c>
      <c r="B206" s="864"/>
      <c r="C206" s="864"/>
      <c r="D206" s="864"/>
      <c r="E206" s="864"/>
      <c r="F206" s="864"/>
      <c r="G206" s="864"/>
      <c r="H206" s="864"/>
      <c r="I206" s="864"/>
      <c r="J206" s="864"/>
      <c r="K206" s="864"/>
      <c r="L206" s="864"/>
      <c r="M206" s="864"/>
      <c r="N206" s="864"/>
      <c r="O206" s="864"/>
      <c r="P206" s="864"/>
      <c r="Q206" s="864"/>
      <c r="R206" s="864"/>
      <c r="S206" s="865"/>
    </row>
    <row r="207" spans="1:19" x14ac:dyDescent="0.2">
      <c r="A207" s="863" t="s">
        <v>2733</v>
      </c>
      <c r="B207" s="864"/>
      <c r="C207" s="864"/>
      <c r="D207" s="864"/>
      <c r="E207" s="864"/>
      <c r="F207" s="864"/>
      <c r="G207" s="864"/>
      <c r="H207" s="864"/>
      <c r="I207" s="864"/>
      <c r="J207" s="864"/>
      <c r="K207" s="864"/>
      <c r="L207" s="864"/>
      <c r="M207" s="864"/>
      <c r="N207" s="864"/>
      <c r="O207" s="864"/>
      <c r="P207" s="864"/>
      <c r="Q207" s="864"/>
      <c r="R207" s="864"/>
      <c r="S207" s="865"/>
    </row>
    <row r="208" spans="1:19" x14ac:dyDescent="0.2">
      <c r="A208" s="942" t="s">
        <v>2734</v>
      </c>
      <c r="B208" s="864"/>
      <c r="C208" s="864"/>
      <c r="D208" s="864"/>
      <c r="E208" s="864"/>
      <c r="F208" s="864"/>
      <c r="G208" s="864"/>
      <c r="H208" s="864"/>
      <c r="I208" s="864"/>
      <c r="J208" s="864"/>
      <c r="K208" s="864"/>
      <c r="L208" s="864"/>
      <c r="M208" s="864"/>
      <c r="N208" s="864"/>
      <c r="O208" s="864"/>
      <c r="P208" s="864"/>
      <c r="Q208" s="864"/>
      <c r="R208" s="864"/>
      <c r="S208" s="865"/>
    </row>
    <row r="209" spans="1:19" x14ac:dyDescent="0.2">
      <c r="A209" s="863" t="s">
        <v>2735</v>
      </c>
      <c r="B209" s="864"/>
      <c r="C209" s="864"/>
      <c r="D209" s="864"/>
      <c r="E209" s="864"/>
      <c r="F209" s="864"/>
      <c r="G209" s="864"/>
      <c r="H209" s="864"/>
      <c r="I209" s="864"/>
      <c r="J209" s="864"/>
      <c r="K209" s="864"/>
      <c r="L209" s="864"/>
      <c r="M209" s="864"/>
      <c r="N209" s="864"/>
      <c r="O209" s="864"/>
      <c r="P209" s="864"/>
      <c r="Q209" s="864"/>
      <c r="R209" s="864"/>
      <c r="S209" s="865"/>
    </row>
    <row r="210" spans="1:19" x14ac:dyDescent="0.2">
      <c r="A210" s="866" t="s">
        <v>2736</v>
      </c>
      <c r="B210" s="867"/>
      <c r="C210" s="867"/>
      <c r="D210" s="867"/>
      <c r="E210" s="867"/>
      <c r="F210" s="867"/>
      <c r="G210" s="867"/>
      <c r="H210" s="867"/>
      <c r="I210" s="867"/>
      <c r="J210" s="867"/>
      <c r="K210" s="867"/>
      <c r="L210" s="867"/>
      <c r="M210" s="867"/>
      <c r="N210" s="867"/>
      <c r="O210" s="867"/>
      <c r="P210" s="867"/>
      <c r="Q210" s="867"/>
      <c r="R210" s="867"/>
      <c r="S210" s="868"/>
    </row>
    <row r="211" spans="1:19" ht="31.5" customHeight="1" x14ac:dyDescent="0.2">
      <c r="A211" s="869" t="s">
        <v>41</v>
      </c>
      <c r="B211" s="869"/>
      <c r="C211" s="869"/>
      <c r="D211" s="869" t="s">
        <v>42</v>
      </c>
      <c r="E211" s="869"/>
      <c r="F211" s="869" t="s">
        <v>43</v>
      </c>
      <c r="G211" s="869"/>
      <c r="H211" s="869"/>
      <c r="I211" s="869" t="s">
        <v>44</v>
      </c>
      <c r="J211" s="869"/>
      <c r="K211" s="870" t="s">
        <v>45</v>
      </c>
      <c r="L211" s="938"/>
      <c r="M211" s="938"/>
      <c r="N211" s="939"/>
      <c r="O211" s="873" t="s">
        <v>46</v>
      </c>
      <c r="P211" s="873"/>
      <c r="Q211" s="874"/>
      <c r="R211" s="869" t="s">
        <v>47</v>
      </c>
      <c r="S211" s="869"/>
    </row>
    <row r="212" spans="1:19" ht="26.25" customHeight="1" x14ac:dyDescent="0.2">
      <c r="A212" s="875" t="s">
        <v>48</v>
      </c>
      <c r="B212" s="875" t="s">
        <v>49</v>
      </c>
      <c r="C212" s="876" t="s">
        <v>50</v>
      </c>
      <c r="D212" s="875" t="s">
        <v>51</v>
      </c>
      <c r="E212" s="875" t="s">
        <v>52</v>
      </c>
      <c r="F212" s="870" t="s">
        <v>53</v>
      </c>
      <c r="G212" s="878"/>
      <c r="H212" s="879"/>
      <c r="I212" s="875" t="s">
        <v>54</v>
      </c>
      <c r="J212" s="875" t="s">
        <v>55</v>
      </c>
      <c r="K212" s="870" t="s">
        <v>56</v>
      </c>
      <c r="L212" s="879"/>
      <c r="M212" s="870" t="s">
        <v>57</v>
      </c>
      <c r="N212" s="879"/>
      <c r="O212" s="875" t="s">
        <v>58</v>
      </c>
      <c r="P212" s="875" t="s">
        <v>59</v>
      </c>
      <c r="Q212" s="875" t="s">
        <v>60</v>
      </c>
      <c r="R212" s="875" t="s">
        <v>61</v>
      </c>
      <c r="S212" s="875" t="s">
        <v>62</v>
      </c>
    </row>
    <row r="213" spans="1:19" ht="63.75" customHeight="1" x14ac:dyDescent="0.2">
      <c r="A213" s="869"/>
      <c r="B213" s="869"/>
      <c r="C213" s="877"/>
      <c r="D213" s="869"/>
      <c r="E213" s="869"/>
      <c r="F213" s="238" t="s">
        <v>63</v>
      </c>
      <c r="G213" s="238" t="s">
        <v>64</v>
      </c>
      <c r="H213" s="238" t="s">
        <v>65</v>
      </c>
      <c r="I213" s="869"/>
      <c r="J213" s="869"/>
      <c r="K213" s="97" t="s">
        <v>66</v>
      </c>
      <c r="L213" s="97" t="s">
        <v>67</v>
      </c>
      <c r="M213" s="97" t="s">
        <v>68</v>
      </c>
      <c r="N213" s="97" t="s">
        <v>67</v>
      </c>
      <c r="O213" s="869"/>
      <c r="P213" s="869"/>
      <c r="Q213" s="869"/>
      <c r="R213" s="869"/>
      <c r="S213" s="869"/>
    </row>
    <row r="214" spans="1:19" x14ac:dyDescent="0.2">
      <c r="A214" s="880" t="s">
        <v>69</v>
      </c>
      <c r="B214" s="880"/>
      <c r="C214" s="880"/>
      <c r="D214" s="880"/>
      <c r="E214" s="880"/>
      <c r="F214" s="880"/>
      <c r="G214" s="880"/>
      <c r="H214" s="880"/>
      <c r="I214" s="880"/>
      <c r="J214" s="880"/>
      <c r="K214" s="880"/>
      <c r="L214" s="880"/>
      <c r="M214" s="880"/>
      <c r="N214" s="880"/>
      <c r="O214" s="880"/>
      <c r="P214" s="880"/>
      <c r="Q214" s="880"/>
      <c r="R214" s="880"/>
      <c r="S214" s="880"/>
    </row>
    <row r="215" spans="1:19" s="21" customFormat="1" x14ac:dyDescent="0.2">
      <c r="A215" s="105">
        <v>0</v>
      </c>
      <c r="B215" s="106">
        <v>0</v>
      </c>
      <c r="C215" s="106">
        <v>0</v>
      </c>
      <c r="D215" s="106">
        <v>0</v>
      </c>
      <c r="E215" s="106">
        <v>0</v>
      </c>
      <c r="F215" s="106">
        <v>0</v>
      </c>
      <c r="G215" s="106">
        <v>0</v>
      </c>
      <c r="H215" s="106">
        <v>0</v>
      </c>
      <c r="I215" s="106">
        <v>0</v>
      </c>
      <c r="J215" s="106">
        <v>0</v>
      </c>
      <c r="K215" s="106">
        <v>0</v>
      </c>
      <c r="L215" s="106">
        <v>0</v>
      </c>
      <c r="M215" s="106">
        <v>0</v>
      </c>
      <c r="N215" s="106">
        <v>0</v>
      </c>
      <c r="O215" s="106">
        <v>0</v>
      </c>
      <c r="P215" s="106">
        <v>0</v>
      </c>
      <c r="Q215" s="106">
        <v>0</v>
      </c>
      <c r="R215" s="106">
        <v>0</v>
      </c>
      <c r="S215" s="106">
        <v>0</v>
      </c>
    </row>
    <row r="216" spans="1:19" x14ac:dyDescent="0.2">
      <c r="A216" s="880" t="s">
        <v>2699</v>
      </c>
      <c r="B216" s="880"/>
      <c r="C216" s="880"/>
      <c r="D216" s="880"/>
      <c r="E216" s="880"/>
      <c r="F216" s="880"/>
      <c r="G216" s="880"/>
      <c r="H216" s="880"/>
      <c r="I216" s="880"/>
      <c r="J216" s="880"/>
      <c r="K216" s="880"/>
      <c r="L216" s="880"/>
      <c r="M216" s="880"/>
      <c r="N216" s="880"/>
      <c r="O216" s="880"/>
      <c r="P216" s="880"/>
      <c r="Q216" s="880"/>
      <c r="R216" s="880"/>
      <c r="S216" s="880"/>
    </row>
    <row r="217" spans="1:19" s="21" customFormat="1" x14ac:dyDescent="0.2">
      <c r="A217" s="375">
        <v>0</v>
      </c>
      <c r="B217" s="106">
        <v>0</v>
      </c>
      <c r="C217" s="106">
        <v>0</v>
      </c>
      <c r="D217" s="106">
        <v>0</v>
      </c>
      <c r="E217" s="106">
        <v>0</v>
      </c>
      <c r="F217" s="106">
        <v>0</v>
      </c>
      <c r="G217" s="106">
        <v>0</v>
      </c>
      <c r="H217" s="106">
        <v>0</v>
      </c>
      <c r="I217" s="106">
        <v>0</v>
      </c>
      <c r="J217" s="106">
        <v>0</v>
      </c>
      <c r="K217" s="106">
        <v>0</v>
      </c>
      <c r="L217" s="106">
        <v>0</v>
      </c>
      <c r="M217" s="106">
        <v>0</v>
      </c>
      <c r="N217" s="106">
        <v>0</v>
      </c>
      <c r="O217" s="106">
        <v>0</v>
      </c>
      <c r="P217" s="106">
        <v>0</v>
      </c>
      <c r="Q217" s="106">
        <v>0</v>
      </c>
      <c r="R217" s="106">
        <v>0</v>
      </c>
      <c r="S217" s="106">
        <v>0</v>
      </c>
    </row>
    <row r="218" spans="1:19" x14ac:dyDescent="0.2">
      <c r="A218" s="880" t="s">
        <v>2700</v>
      </c>
      <c r="B218" s="880"/>
      <c r="C218" s="880"/>
      <c r="D218" s="880"/>
      <c r="E218" s="880"/>
      <c r="F218" s="880"/>
      <c r="G218" s="880"/>
      <c r="H218" s="880"/>
      <c r="I218" s="880"/>
      <c r="J218" s="880"/>
      <c r="K218" s="880"/>
      <c r="L218" s="880"/>
      <c r="M218" s="880"/>
      <c r="N218" s="880"/>
      <c r="O218" s="880"/>
      <c r="P218" s="880"/>
      <c r="Q218" s="880"/>
      <c r="R218" s="880"/>
      <c r="S218" s="880"/>
    </row>
    <row r="219" spans="1:19" s="283" customFormat="1" x14ac:dyDescent="0.2">
      <c r="A219" s="490">
        <v>0</v>
      </c>
      <c r="B219" s="106">
        <v>0</v>
      </c>
      <c r="C219" s="106">
        <v>0</v>
      </c>
      <c r="D219" s="106">
        <v>0</v>
      </c>
      <c r="E219" s="106">
        <v>0</v>
      </c>
      <c r="F219" s="106">
        <v>0</v>
      </c>
      <c r="G219" s="106">
        <v>0</v>
      </c>
      <c r="H219" s="106">
        <v>0</v>
      </c>
      <c r="I219" s="106">
        <v>0</v>
      </c>
      <c r="J219" s="106">
        <v>0</v>
      </c>
      <c r="K219" s="106">
        <v>0</v>
      </c>
      <c r="L219" s="106">
        <v>0</v>
      </c>
      <c r="M219" s="106">
        <v>0</v>
      </c>
      <c r="N219" s="106">
        <v>0</v>
      </c>
      <c r="O219" s="106">
        <v>0</v>
      </c>
      <c r="P219" s="106">
        <v>0</v>
      </c>
      <c r="Q219" s="106">
        <v>0</v>
      </c>
      <c r="R219" s="106">
        <v>0</v>
      </c>
      <c r="S219" s="106">
        <v>0</v>
      </c>
    </row>
    <row r="220" spans="1:19" x14ac:dyDescent="0.2">
      <c r="A220" s="944" t="s">
        <v>2701</v>
      </c>
      <c r="B220" s="944"/>
      <c r="C220" s="944"/>
      <c r="D220" s="944"/>
      <c r="E220" s="944"/>
      <c r="F220" s="944"/>
      <c r="G220" s="944"/>
      <c r="H220" s="944"/>
      <c r="I220" s="944"/>
      <c r="J220" s="944"/>
      <c r="K220" s="944"/>
      <c r="L220" s="944"/>
      <c r="M220" s="944"/>
      <c r="N220" s="944"/>
      <c r="O220" s="944"/>
      <c r="P220" s="944"/>
      <c r="Q220" s="944"/>
      <c r="R220" s="944"/>
      <c r="S220" s="944"/>
    </row>
    <row r="221" spans="1:19" s="283" customFormat="1" x14ac:dyDescent="0.2">
      <c r="A221" s="566">
        <v>0</v>
      </c>
      <c r="B221" s="106">
        <v>0</v>
      </c>
      <c r="C221" s="106">
        <v>0</v>
      </c>
      <c r="D221" s="106">
        <v>0</v>
      </c>
      <c r="E221" s="106">
        <v>0</v>
      </c>
      <c r="F221" s="106">
        <v>0</v>
      </c>
      <c r="G221" s="106">
        <v>0</v>
      </c>
      <c r="H221" s="106">
        <v>0</v>
      </c>
      <c r="I221" s="106">
        <v>0</v>
      </c>
      <c r="J221" s="106">
        <v>0</v>
      </c>
      <c r="K221" s="106">
        <v>0</v>
      </c>
      <c r="L221" s="106">
        <v>0</v>
      </c>
      <c r="M221" s="106">
        <v>0</v>
      </c>
      <c r="N221" s="106">
        <v>0</v>
      </c>
      <c r="O221" s="106">
        <v>0</v>
      </c>
      <c r="P221" s="106">
        <v>0</v>
      </c>
      <c r="Q221" s="106">
        <v>0</v>
      </c>
      <c r="R221" s="106">
        <v>0</v>
      </c>
      <c r="S221" s="106">
        <v>0</v>
      </c>
    </row>
    <row r="222" spans="1:19" x14ac:dyDescent="0.2">
      <c r="A222" s="945" t="s">
        <v>2702</v>
      </c>
      <c r="B222" s="945"/>
      <c r="C222" s="945"/>
      <c r="D222" s="945"/>
      <c r="E222" s="945"/>
      <c r="F222" s="945"/>
      <c r="G222" s="945"/>
      <c r="H222" s="945"/>
      <c r="I222" s="945"/>
      <c r="J222" s="945"/>
      <c r="K222" s="945"/>
      <c r="L222" s="945"/>
      <c r="M222" s="945"/>
      <c r="N222" s="945"/>
      <c r="O222" s="945"/>
      <c r="P222" s="945"/>
      <c r="Q222" s="945"/>
      <c r="R222" s="945"/>
      <c r="S222" s="945"/>
    </row>
    <row r="223" spans="1:19" s="614" customFormat="1" x14ac:dyDescent="0.2">
      <c r="A223" s="608">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19">
        <v>0</v>
      </c>
    </row>
    <row r="224" spans="1:19" x14ac:dyDescent="0.2">
      <c r="A224" s="944" t="s">
        <v>545</v>
      </c>
      <c r="B224" s="944"/>
      <c r="C224" s="944"/>
      <c r="D224" s="944"/>
      <c r="E224" s="944"/>
      <c r="F224" s="944"/>
      <c r="G224" s="944"/>
      <c r="H224" s="944"/>
      <c r="I224" s="944"/>
      <c r="J224" s="944"/>
      <c r="K224" s="944"/>
      <c r="L224" s="944"/>
      <c r="M224" s="944"/>
      <c r="N224" s="944"/>
      <c r="O224" s="944"/>
      <c r="P224" s="944"/>
      <c r="Q224" s="944"/>
      <c r="R224" s="944"/>
      <c r="S224" s="944"/>
    </row>
    <row r="225" spans="1:19" s="647" customFormat="1" x14ac:dyDescent="0.2">
      <c r="A225" s="642">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19">
        <v>0</v>
      </c>
    </row>
    <row r="226" spans="1:19" x14ac:dyDescent="0.2">
      <c r="A226" s="944" t="s">
        <v>527</v>
      </c>
      <c r="B226" s="944"/>
      <c r="C226" s="944"/>
      <c r="D226" s="944"/>
      <c r="E226" s="944"/>
      <c r="F226" s="944"/>
      <c r="G226" s="944"/>
      <c r="H226" s="944"/>
      <c r="I226" s="944"/>
      <c r="J226" s="944"/>
      <c r="K226" s="944"/>
      <c r="L226" s="944"/>
      <c r="M226" s="944"/>
      <c r="N226" s="944"/>
      <c r="O226" s="944"/>
      <c r="P226" s="944"/>
      <c r="Q226" s="944"/>
      <c r="R226" s="944"/>
      <c r="S226" s="944"/>
    </row>
    <row r="227" spans="1:19" s="656" customFormat="1" x14ac:dyDescent="0.2">
      <c r="A227" s="654">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19">
        <v>0</v>
      </c>
    </row>
    <row r="228" spans="1:19" x14ac:dyDescent="0.2">
      <c r="A228" s="944" t="s">
        <v>2703</v>
      </c>
      <c r="B228" s="944"/>
      <c r="C228" s="944"/>
      <c r="D228" s="944"/>
      <c r="E228" s="944"/>
      <c r="F228" s="944"/>
      <c r="G228" s="944"/>
      <c r="H228" s="944"/>
      <c r="I228" s="944"/>
      <c r="J228" s="944"/>
      <c r="K228" s="944"/>
      <c r="L228" s="944"/>
      <c r="M228" s="944"/>
      <c r="N228" s="944"/>
      <c r="O228" s="944"/>
      <c r="P228" s="944"/>
      <c r="Q228" s="944"/>
      <c r="R228" s="944"/>
      <c r="S228" s="944"/>
    </row>
    <row r="229" spans="1:19" s="724" customFormat="1" x14ac:dyDescent="0.2">
      <c r="A229" s="719">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19">
        <v>0</v>
      </c>
    </row>
    <row r="230" spans="1:19" x14ac:dyDescent="0.2">
      <c r="A230" s="944" t="s">
        <v>2704</v>
      </c>
      <c r="B230" s="944"/>
      <c r="C230" s="944"/>
      <c r="D230" s="944"/>
      <c r="E230" s="944"/>
      <c r="F230" s="944"/>
      <c r="G230" s="944"/>
      <c r="H230" s="944"/>
      <c r="I230" s="944"/>
      <c r="J230" s="944"/>
      <c r="K230" s="944"/>
      <c r="L230" s="944"/>
      <c r="M230" s="944"/>
      <c r="N230" s="944"/>
      <c r="O230" s="944"/>
      <c r="P230" s="944"/>
      <c r="Q230" s="944"/>
      <c r="R230" s="944"/>
      <c r="S230" s="944"/>
    </row>
    <row r="231" spans="1:19" s="757" customFormat="1" x14ac:dyDescent="0.2">
      <c r="A231" s="749">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19">
        <v>0</v>
      </c>
    </row>
    <row r="232" spans="1:19" x14ac:dyDescent="0.2">
      <c r="A232" s="944" t="s">
        <v>852</v>
      </c>
      <c r="B232" s="944"/>
      <c r="C232" s="944"/>
      <c r="D232" s="944"/>
      <c r="E232" s="944"/>
      <c r="F232" s="944"/>
      <c r="G232" s="944"/>
      <c r="H232" s="944"/>
      <c r="I232" s="944"/>
      <c r="J232" s="944"/>
      <c r="K232" s="944"/>
      <c r="L232" s="944"/>
      <c r="M232" s="944"/>
      <c r="N232" s="944"/>
      <c r="O232" s="944"/>
      <c r="P232" s="944"/>
      <c r="Q232" s="944"/>
      <c r="R232" s="944"/>
      <c r="S232" s="944"/>
    </row>
    <row r="233" spans="1:19" s="781" customFormat="1" x14ac:dyDescent="0.2">
      <c r="A233" s="775">
        <v>0</v>
      </c>
      <c r="B233" s="19">
        <v>0</v>
      </c>
      <c r="C233" s="19">
        <v>0</v>
      </c>
      <c r="D233" s="19">
        <v>0</v>
      </c>
      <c r="E233" s="19">
        <v>0</v>
      </c>
      <c r="F233" s="19">
        <v>0</v>
      </c>
      <c r="G233" s="19">
        <v>0</v>
      </c>
      <c r="H233" s="19">
        <v>0</v>
      </c>
      <c r="I233" s="19">
        <v>0</v>
      </c>
      <c r="J233" s="19">
        <v>0</v>
      </c>
      <c r="K233" s="19">
        <v>0</v>
      </c>
      <c r="L233" s="19">
        <v>0</v>
      </c>
      <c r="M233" s="19">
        <v>0</v>
      </c>
      <c r="N233" s="19">
        <v>0</v>
      </c>
      <c r="O233" s="19">
        <v>0</v>
      </c>
      <c r="P233" s="19">
        <v>0</v>
      </c>
      <c r="Q233" s="19">
        <v>0</v>
      </c>
      <c r="R233" s="19">
        <v>0</v>
      </c>
      <c r="S233" s="19">
        <v>0</v>
      </c>
    </row>
    <row r="234" spans="1:19" x14ac:dyDescent="0.2">
      <c r="A234" s="944" t="s">
        <v>2705</v>
      </c>
      <c r="B234" s="944"/>
      <c r="C234" s="944"/>
      <c r="D234" s="944"/>
      <c r="E234" s="944"/>
      <c r="F234" s="944"/>
      <c r="G234" s="944"/>
      <c r="H234" s="944"/>
      <c r="I234" s="944"/>
      <c r="J234" s="944"/>
      <c r="K234" s="944"/>
      <c r="L234" s="944"/>
      <c r="M234" s="944"/>
      <c r="N234" s="944"/>
      <c r="O234" s="944"/>
      <c r="P234" s="944"/>
      <c r="Q234" s="944"/>
      <c r="R234" s="944"/>
      <c r="S234" s="944"/>
    </row>
    <row r="235" spans="1:19" s="806" customFormat="1" x14ac:dyDescent="0.2">
      <c r="A235" s="801">
        <v>0</v>
      </c>
      <c r="B235" s="19">
        <v>0</v>
      </c>
      <c r="C235" s="19">
        <v>0</v>
      </c>
      <c r="D235" s="19">
        <v>0</v>
      </c>
      <c r="E235" s="19">
        <v>0</v>
      </c>
      <c r="F235" s="19">
        <v>0</v>
      </c>
      <c r="G235" s="19">
        <v>0</v>
      </c>
      <c r="H235" s="19">
        <v>0</v>
      </c>
      <c r="I235" s="19">
        <v>0</v>
      </c>
      <c r="J235" s="19">
        <v>0</v>
      </c>
      <c r="K235" s="19">
        <v>0</v>
      </c>
      <c r="L235" s="19">
        <v>0</v>
      </c>
      <c r="M235" s="19">
        <v>0</v>
      </c>
      <c r="N235" s="19">
        <v>0</v>
      </c>
      <c r="O235" s="19">
        <v>0</v>
      </c>
      <c r="P235" s="19">
        <v>0</v>
      </c>
      <c r="Q235" s="19">
        <v>0</v>
      </c>
      <c r="R235" s="19">
        <v>0</v>
      </c>
      <c r="S235" s="19">
        <v>0</v>
      </c>
    </row>
    <row r="236" spans="1:19" x14ac:dyDescent="0.2">
      <c r="A236" s="944" t="s">
        <v>2093</v>
      </c>
      <c r="B236" s="944"/>
      <c r="C236" s="944"/>
      <c r="D236" s="944"/>
      <c r="E236" s="944"/>
      <c r="F236" s="944"/>
      <c r="G236" s="944"/>
      <c r="H236" s="944"/>
      <c r="I236" s="944"/>
      <c r="J236" s="944"/>
      <c r="K236" s="944"/>
      <c r="L236" s="944"/>
      <c r="M236" s="944"/>
      <c r="N236" s="944"/>
      <c r="O236" s="944"/>
      <c r="P236" s="944"/>
      <c r="Q236" s="944"/>
      <c r="R236" s="944"/>
      <c r="S236" s="944"/>
    </row>
    <row r="237" spans="1:19" s="822" customFormat="1" x14ac:dyDescent="0.2">
      <c r="A237" s="815">
        <v>0</v>
      </c>
      <c r="B237" s="19">
        <v>0</v>
      </c>
      <c r="C237" s="19">
        <v>0</v>
      </c>
      <c r="D237" s="19">
        <v>0</v>
      </c>
      <c r="E237" s="19">
        <v>0</v>
      </c>
      <c r="F237" s="19">
        <v>0</v>
      </c>
      <c r="G237" s="19">
        <v>0</v>
      </c>
      <c r="H237" s="19">
        <v>0</v>
      </c>
      <c r="I237" s="19">
        <v>0</v>
      </c>
      <c r="J237" s="19">
        <v>0</v>
      </c>
      <c r="K237" s="19">
        <v>0</v>
      </c>
      <c r="L237" s="19">
        <v>0</v>
      </c>
      <c r="M237" s="19">
        <v>0</v>
      </c>
      <c r="N237" s="19">
        <v>0</v>
      </c>
      <c r="O237" s="19">
        <v>0</v>
      </c>
      <c r="P237" s="19">
        <v>0</v>
      </c>
      <c r="Q237" s="19">
        <v>0</v>
      </c>
      <c r="R237" s="19">
        <v>0</v>
      </c>
      <c r="S237" s="19">
        <v>0</v>
      </c>
    </row>
    <row r="238" spans="1:19" x14ac:dyDescent="0.2">
      <c r="A238" s="946" t="s">
        <v>181</v>
      </c>
      <c r="B238" s="947"/>
      <c r="C238" s="947"/>
      <c r="D238" s="947"/>
      <c r="E238" s="947"/>
      <c r="F238" s="947"/>
      <c r="G238" s="947"/>
      <c r="H238" s="947"/>
      <c r="I238" s="947"/>
      <c r="J238" s="947"/>
      <c r="K238" s="947"/>
      <c r="L238" s="947"/>
      <c r="M238" s="947"/>
      <c r="N238" s="947"/>
      <c r="O238" s="947"/>
      <c r="P238" s="947"/>
      <c r="Q238" s="947"/>
      <c r="R238" s="947"/>
      <c r="S238" s="948"/>
    </row>
    <row r="239" spans="1:19" s="21" customFormat="1" ht="12.75" customHeight="1" x14ac:dyDescent="0.2">
      <c r="A239" s="307">
        <f>SUM(A237,A235,A233,A231,A229,A227,A225,A223,A221,A219,A217,A215)</f>
        <v>0</v>
      </c>
      <c r="B239" s="307">
        <f t="shared" ref="B239:S239" si="5">SUM(B237,B235,B233,B231,B229,B227,B225,B223,B221,B219,B217,B215)</f>
        <v>0</v>
      </c>
      <c r="C239" s="307">
        <f t="shared" si="5"/>
        <v>0</v>
      </c>
      <c r="D239" s="307">
        <f t="shared" si="5"/>
        <v>0</v>
      </c>
      <c r="E239" s="307">
        <f t="shared" si="5"/>
        <v>0</v>
      </c>
      <c r="F239" s="307">
        <f t="shared" si="5"/>
        <v>0</v>
      </c>
      <c r="G239" s="307">
        <f t="shared" si="5"/>
        <v>0</v>
      </c>
      <c r="H239" s="307">
        <f t="shared" si="5"/>
        <v>0</v>
      </c>
      <c r="I239" s="307">
        <f t="shared" si="5"/>
        <v>0</v>
      </c>
      <c r="J239" s="307">
        <f t="shared" si="5"/>
        <v>0</v>
      </c>
      <c r="K239" s="307">
        <f t="shared" si="5"/>
        <v>0</v>
      </c>
      <c r="L239" s="307">
        <f t="shared" si="5"/>
        <v>0</v>
      </c>
      <c r="M239" s="307">
        <f t="shared" si="5"/>
        <v>0</v>
      </c>
      <c r="N239" s="307">
        <f t="shared" si="5"/>
        <v>0</v>
      </c>
      <c r="O239" s="307">
        <f t="shared" si="5"/>
        <v>0</v>
      </c>
      <c r="P239" s="307">
        <f t="shared" si="5"/>
        <v>0</v>
      </c>
      <c r="Q239" s="307">
        <f t="shared" si="5"/>
        <v>0</v>
      </c>
      <c r="R239" s="307">
        <f t="shared" si="5"/>
        <v>0</v>
      </c>
      <c r="S239" s="307">
        <f t="shared" si="5"/>
        <v>0</v>
      </c>
    </row>
    <row r="240" spans="1:19" x14ac:dyDescent="0.2">
      <c r="A240" s="264"/>
      <c r="B240" s="264"/>
      <c r="C240" s="264"/>
      <c r="D240" s="264"/>
      <c r="E240" s="264"/>
      <c r="F240" s="264"/>
      <c r="G240" s="264"/>
      <c r="H240" s="264"/>
      <c r="I240" s="264"/>
      <c r="J240" s="264"/>
      <c r="K240" s="264"/>
      <c r="L240" s="264"/>
      <c r="M240" s="264"/>
      <c r="N240" s="264"/>
      <c r="O240" s="264"/>
      <c r="P240" s="264"/>
      <c r="Q240" s="264"/>
      <c r="R240" s="264"/>
      <c r="S240" s="264"/>
    </row>
    <row r="241" spans="1:19" ht="15" customHeight="1" x14ac:dyDescent="0.2">
      <c r="A241" s="935" t="s">
        <v>2948</v>
      </c>
      <c r="B241" s="936"/>
      <c r="C241" s="936"/>
      <c r="D241" s="936"/>
      <c r="E241" s="936"/>
      <c r="F241" s="936"/>
      <c r="G241" s="936"/>
      <c r="H241" s="936"/>
      <c r="I241" s="936"/>
      <c r="J241" s="936"/>
      <c r="K241" s="936"/>
      <c r="L241" s="936"/>
      <c r="M241" s="936"/>
      <c r="N241" s="936"/>
      <c r="O241" s="936"/>
      <c r="P241" s="936"/>
      <c r="Q241" s="936"/>
      <c r="R241" s="936"/>
      <c r="S241" s="937"/>
    </row>
    <row r="242" spans="1:19" x14ac:dyDescent="0.2">
      <c r="A242" s="863" t="s">
        <v>587</v>
      </c>
      <c r="B242" s="864"/>
      <c r="C242" s="864"/>
      <c r="D242" s="864"/>
      <c r="E242" s="864"/>
      <c r="F242" s="864"/>
      <c r="G242" s="864"/>
      <c r="H242" s="864"/>
      <c r="I242" s="864"/>
      <c r="J242" s="864"/>
      <c r="K242" s="864"/>
      <c r="L242" s="864"/>
      <c r="M242" s="864"/>
      <c r="N242" s="864"/>
      <c r="O242" s="864"/>
      <c r="P242" s="864"/>
      <c r="Q242" s="864"/>
      <c r="R242" s="864"/>
      <c r="S242" s="865"/>
    </row>
    <row r="243" spans="1:19" x14ac:dyDescent="0.2">
      <c r="A243" s="863" t="s">
        <v>2737</v>
      </c>
      <c r="B243" s="864"/>
      <c r="C243" s="864"/>
      <c r="D243" s="864"/>
      <c r="E243" s="864"/>
      <c r="F243" s="864"/>
      <c r="G243" s="864"/>
      <c r="H243" s="864"/>
      <c r="I243" s="864"/>
      <c r="J243" s="864"/>
      <c r="K243" s="864"/>
      <c r="L243" s="864"/>
      <c r="M243" s="864"/>
      <c r="N243" s="864"/>
      <c r="O243" s="864"/>
      <c r="P243" s="864"/>
      <c r="Q243" s="864"/>
      <c r="R243" s="864"/>
      <c r="S243" s="865"/>
    </row>
    <row r="244" spans="1:19" x14ac:dyDescent="0.2">
      <c r="A244" s="863" t="s">
        <v>2738</v>
      </c>
      <c r="B244" s="864"/>
      <c r="C244" s="864"/>
      <c r="D244" s="864"/>
      <c r="E244" s="864"/>
      <c r="F244" s="864"/>
      <c r="G244" s="864"/>
      <c r="H244" s="864"/>
      <c r="I244" s="864"/>
      <c r="J244" s="864"/>
      <c r="K244" s="864"/>
      <c r="L244" s="864"/>
      <c r="M244" s="864"/>
      <c r="N244" s="864"/>
      <c r="O244" s="864"/>
      <c r="P244" s="864"/>
      <c r="Q244" s="864"/>
      <c r="R244" s="864"/>
      <c r="S244" s="865"/>
    </row>
    <row r="245" spans="1:19" x14ac:dyDescent="0.2">
      <c r="A245" s="863" t="s">
        <v>2739</v>
      </c>
      <c r="B245" s="864"/>
      <c r="C245" s="864"/>
      <c r="D245" s="864"/>
      <c r="E245" s="864"/>
      <c r="F245" s="864"/>
      <c r="G245" s="864"/>
      <c r="H245" s="864"/>
      <c r="I245" s="864"/>
      <c r="J245" s="864"/>
      <c r="K245" s="864"/>
      <c r="L245" s="864"/>
      <c r="M245" s="864"/>
      <c r="N245" s="864"/>
      <c r="O245" s="864"/>
      <c r="P245" s="864"/>
      <c r="Q245" s="864"/>
      <c r="R245" s="864"/>
      <c r="S245" s="865"/>
    </row>
    <row r="246" spans="1:19" x14ac:dyDescent="0.2">
      <c r="A246" s="863" t="s">
        <v>2740</v>
      </c>
      <c r="B246" s="864"/>
      <c r="C246" s="864"/>
      <c r="D246" s="864"/>
      <c r="E246" s="864"/>
      <c r="F246" s="864"/>
      <c r="G246" s="864"/>
      <c r="H246" s="864"/>
      <c r="I246" s="864"/>
      <c r="J246" s="864"/>
      <c r="K246" s="864"/>
      <c r="L246" s="864"/>
      <c r="M246" s="864"/>
      <c r="N246" s="864"/>
      <c r="O246" s="864"/>
      <c r="P246" s="864"/>
      <c r="Q246" s="864"/>
      <c r="R246" s="864"/>
      <c r="S246" s="865"/>
    </row>
    <row r="247" spans="1:19" x14ac:dyDescent="0.2">
      <c r="A247" s="863" t="s">
        <v>2741</v>
      </c>
      <c r="B247" s="864"/>
      <c r="C247" s="864"/>
      <c r="D247" s="864"/>
      <c r="E247" s="864"/>
      <c r="F247" s="864"/>
      <c r="G247" s="864"/>
      <c r="H247" s="864"/>
      <c r="I247" s="864"/>
      <c r="J247" s="864"/>
      <c r="K247" s="864"/>
      <c r="L247" s="864"/>
      <c r="M247" s="864"/>
      <c r="N247" s="864"/>
      <c r="O247" s="864"/>
      <c r="P247" s="864"/>
      <c r="Q247" s="864"/>
      <c r="R247" s="864"/>
      <c r="S247" s="865"/>
    </row>
    <row r="248" spans="1:19" ht="11.25" customHeight="1" x14ac:dyDescent="0.2">
      <c r="A248" s="863" t="s">
        <v>2742</v>
      </c>
      <c r="B248" s="864"/>
      <c r="C248" s="864"/>
      <c r="D248" s="864"/>
      <c r="E248" s="864"/>
      <c r="F248" s="864"/>
      <c r="G248" s="864"/>
      <c r="H248" s="864"/>
      <c r="I248" s="864"/>
      <c r="J248" s="864"/>
      <c r="K248" s="864"/>
      <c r="L248" s="864"/>
      <c r="M248" s="864"/>
      <c r="N248" s="864"/>
      <c r="O248" s="864"/>
      <c r="P248" s="864"/>
      <c r="Q248" s="864"/>
      <c r="R248" s="864"/>
      <c r="S248" s="865"/>
    </row>
    <row r="249" spans="1:19" ht="12.75" customHeight="1" x14ac:dyDescent="0.2">
      <c r="A249" s="863" t="s">
        <v>2743</v>
      </c>
      <c r="B249" s="864"/>
      <c r="C249" s="864"/>
      <c r="D249" s="864"/>
      <c r="E249" s="864"/>
      <c r="F249" s="864"/>
      <c r="G249" s="864"/>
      <c r="H249" s="864"/>
      <c r="I249" s="864"/>
      <c r="J249" s="864"/>
      <c r="K249" s="864"/>
      <c r="L249" s="864"/>
      <c r="M249" s="864"/>
      <c r="N249" s="864"/>
      <c r="O249" s="864"/>
      <c r="P249" s="864"/>
      <c r="Q249" s="864"/>
      <c r="R249" s="864"/>
      <c r="S249" s="865"/>
    </row>
    <row r="250" spans="1:19" ht="14.25" customHeight="1" x14ac:dyDescent="0.2">
      <c r="A250" s="866" t="s">
        <v>2744</v>
      </c>
      <c r="B250" s="867"/>
      <c r="C250" s="867"/>
      <c r="D250" s="867"/>
      <c r="E250" s="867"/>
      <c r="F250" s="867"/>
      <c r="G250" s="867"/>
      <c r="H250" s="867"/>
      <c r="I250" s="867"/>
      <c r="J250" s="867"/>
      <c r="K250" s="867"/>
      <c r="L250" s="867"/>
      <c r="M250" s="867"/>
      <c r="N250" s="867"/>
      <c r="O250" s="867"/>
      <c r="P250" s="867"/>
      <c r="Q250" s="867"/>
      <c r="R250" s="867"/>
      <c r="S250" s="868"/>
    </row>
    <row r="251" spans="1:19" ht="37.5" customHeight="1" x14ac:dyDescent="0.2">
      <c r="A251" s="869" t="s">
        <v>41</v>
      </c>
      <c r="B251" s="869"/>
      <c r="C251" s="869"/>
      <c r="D251" s="869" t="s">
        <v>42</v>
      </c>
      <c r="E251" s="869"/>
      <c r="F251" s="869" t="s">
        <v>43</v>
      </c>
      <c r="G251" s="869"/>
      <c r="H251" s="869"/>
      <c r="I251" s="869" t="s">
        <v>44</v>
      </c>
      <c r="J251" s="869"/>
      <c r="K251" s="870" t="s">
        <v>45</v>
      </c>
      <c r="L251" s="938"/>
      <c r="M251" s="938"/>
      <c r="N251" s="939"/>
      <c r="O251" s="873" t="s">
        <v>46</v>
      </c>
      <c r="P251" s="873"/>
      <c r="Q251" s="874"/>
      <c r="R251" s="869" t="s">
        <v>47</v>
      </c>
      <c r="S251" s="869"/>
    </row>
    <row r="252" spans="1:19" ht="22.5" customHeight="1" x14ac:dyDescent="0.2">
      <c r="A252" s="875" t="s">
        <v>48</v>
      </c>
      <c r="B252" s="875" t="s">
        <v>49</v>
      </c>
      <c r="C252" s="876" t="s">
        <v>50</v>
      </c>
      <c r="D252" s="875" t="s">
        <v>51</v>
      </c>
      <c r="E252" s="875" t="s">
        <v>52</v>
      </c>
      <c r="F252" s="870" t="s">
        <v>53</v>
      </c>
      <c r="G252" s="878"/>
      <c r="H252" s="879"/>
      <c r="I252" s="875" t="s">
        <v>54</v>
      </c>
      <c r="J252" s="875" t="s">
        <v>55</v>
      </c>
      <c r="K252" s="870" t="s">
        <v>56</v>
      </c>
      <c r="L252" s="879"/>
      <c r="M252" s="870" t="s">
        <v>57</v>
      </c>
      <c r="N252" s="879"/>
      <c r="O252" s="875" t="s">
        <v>58</v>
      </c>
      <c r="P252" s="875" t="s">
        <v>59</v>
      </c>
      <c r="Q252" s="875" t="s">
        <v>60</v>
      </c>
      <c r="R252" s="875" t="s">
        <v>61</v>
      </c>
      <c r="S252" s="875" t="s">
        <v>62</v>
      </c>
    </row>
    <row r="253" spans="1:19" s="21" customFormat="1" ht="69" customHeight="1" x14ac:dyDescent="0.2">
      <c r="A253" s="869"/>
      <c r="B253" s="869"/>
      <c r="C253" s="877"/>
      <c r="D253" s="869"/>
      <c r="E253" s="869"/>
      <c r="F253" s="238" t="s">
        <v>63</v>
      </c>
      <c r="G253" s="238" t="s">
        <v>64</v>
      </c>
      <c r="H253" s="238" t="s">
        <v>65</v>
      </c>
      <c r="I253" s="869"/>
      <c r="J253" s="869"/>
      <c r="K253" s="97" t="s">
        <v>66</v>
      </c>
      <c r="L253" s="97" t="s">
        <v>67</v>
      </c>
      <c r="M253" s="97" t="s">
        <v>68</v>
      </c>
      <c r="N253" s="97" t="s">
        <v>67</v>
      </c>
      <c r="O253" s="869"/>
      <c r="P253" s="869"/>
      <c r="Q253" s="869"/>
      <c r="R253" s="869"/>
      <c r="S253" s="869"/>
    </row>
    <row r="254" spans="1:19" x14ac:dyDescent="0.2">
      <c r="A254" s="880" t="s">
        <v>69</v>
      </c>
      <c r="B254" s="880"/>
      <c r="C254" s="880"/>
      <c r="D254" s="880"/>
      <c r="E254" s="880"/>
      <c r="F254" s="880"/>
      <c r="G254" s="880"/>
      <c r="H254" s="880"/>
      <c r="I254" s="880"/>
      <c r="J254" s="880"/>
      <c r="K254" s="880"/>
      <c r="L254" s="880"/>
      <c r="M254" s="880"/>
      <c r="N254" s="880"/>
      <c r="O254" s="880"/>
      <c r="P254" s="880"/>
      <c r="Q254" s="880"/>
      <c r="R254" s="880"/>
      <c r="S254" s="880"/>
    </row>
    <row r="255" spans="1:19" s="21" customFormat="1" x14ac:dyDescent="0.2">
      <c r="A255" s="105">
        <v>0</v>
      </c>
      <c r="B255" s="106">
        <v>0</v>
      </c>
      <c r="C255" s="106">
        <v>0</v>
      </c>
      <c r="D255" s="106">
        <v>0</v>
      </c>
      <c r="E255" s="106">
        <v>0</v>
      </c>
      <c r="F255" s="106">
        <v>0</v>
      </c>
      <c r="G255" s="106">
        <v>0</v>
      </c>
      <c r="H255" s="106">
        <v>0</v>
      </c>
      <c r="I255" s="106">
        <v>0</v>
      </c>
      <c r="J255" s="106">
        <v>0</v>
      </c>
      <c r="K255" s="106">
        <v>0</v>
      </c>
      <c r="L255" s="106">
        <v>0</v>
      </c>
      <c r="M255" s="106">
        <v>0</v>
      </c>
      <c r="N255" s="106">
        <v>0</v>
      </c>
      <c r="O255" s="106">
        <v>0</v>
      </c>
      <c r="P255" s="106">
        <v>0</v>
      </c>
      <c r="Q255" s="106">
        <v>0</v>
      </c>
      <c r="R255" s="106">
        <v>0</v>
      </c>
      <c r="S255" s="106">
        <v>0</v>
      </c>
    </row>
    <row r="256" spans="1:19" x14ac:dyDescent="0.2">
      <c r="A256" s="880" t="s">
        <v>2699</v>
      </c>
      <c r="B256" s="880"/>
      <c r="C256" s="880"/>
      <c r="D256" s="880"/>
      <c r="E256" s="880"/>
      <c r="F256" s="880"/>
      <c r="G256" s="880"/>
      <c r="H256" s="880"/>
      <c r="I256" s="880"/>
      <c r="J256" s="880"/>
      <c r="K256" s="880"/>
      <c r="L256" s="880"/>
      <c r="M256" s="880"/>
      <c r="N256" s="880"/>
      <c r="O256" s="880"/>
      <c r="P256" s="880"/>
      <c r="Q256" s="880"/>
      <c r="R256" s="880"/>
      <c r="S256" s="880"/>
    </row>
    <row r="257" spans="1:19" x14ac:dyDescent="0.2">
      <c r="A257" s="375">
        <v>0</v>
      </c>
      <c r="B257" s="106">
        <v>0</v>
      </c>
      <c r="C257" s="106">
        <v>0</v>
      </c>
      <c r="D257" s="106">
        <v>0</v>
      </c>
      <c r="E257" s="106">
        <v>0</v>
      </c>
      <c r="F257" s="106">
        <v>0</v>
      </c>
      <c r="G257" s="106">
        <v>0</v>
      </c>
      <c r="H257" s="106">
        <v>0</v>
      </c>
      <c r="I257" s="106">
        <v>0</v>
      </c>
      <c r="J257" s="106">
        <v>0</v>
      </c>
      <c r="K257" s="106">
        <v>0</v>
      </c>
      <c r="L257" s="106">
        <v>0</v>
      </c>
      <c r="M257" s="106">
        <v>0</v>
      </c>
      <c r="N257" s="106">
        <v>0</v>
      </c>
      <c r="O257" s="106">
        <v>0</v>
      </c>
      <c r="P257" s="106">
        <v>0</v>
      </c>
      <c r="Q257" s="106">
        <v>0</v>
      </c>
      <c r="R257" s="106">
        <v>0</v>
      </c>
      <c r="S257" s="106">
        <v>0</v>
      </c>
    </row>
    <row r="258" spans="1:19" x14ac:dyDescent="0.2">
      <c r="A258" s="880" t="s">
        <v>2700</v>
      </c>
      <c r="B258" s="880"/>
      <c r="C258" s="880"/>
      <c r="D258" s="880"/>
      <c r="E258" s="880"/>
      <c r="F258" s="880"/>
      <c r="G258" s="880"/>
      <c r="H258" s="880"/>
      <c r="I258" s="880"/>
      <c r="J258" s="880"/>
      <c r="K258" s="880"/>
      <c r="L258" s="880"/>
      <c r="M258" s="880"/>
      <c r="N258" s="880"/>
      <c r="O258" s="880"/>
      <c r="P258" s="880"/>
      <c r="Q258" s="880"/>
      <c r="R258" s="880"/>
      <c r="S258" s="880"/>
    </row>
    <row r="259" spans="1:19" s="283" customFormat="1" x14ac:dyDescent="0.2">
      <c r="A259" s="490">
        <v>0</v>
      </c>
      <c r="B259" s="106">
        <v>0</v>
      </c>
      <c r="C259" s="106">
        <v>0</v>
      </c>
      <c r="D259" s="106">
        <v>0</v>
      </c>
      <c r="E259" s="106">
        <v>0</v>
      </c>
      <c r="F259" s="106">
        <v>0</v>
      </c>
      <c r="G259" s="106">
        <v>0</v>
      </c>
      <c r="H259" s="106">
        <v>0</v>
      </c>
      <c r="I259" s="106">
        <v>0</v>
      </c>
      <c r="J259" s="106">
        <v>0</v>
      </c>
      <c r="K259" s="106">
        <v>0</v>
      </c>
      <c r="L259" s="106">
        <v>0</v>
      </c>
      <c r="M259" s="106">
        <v>0</v>
      </c>
      <c r="N259" s="106">
        <v>0</v>
      </c>
      <c r="O259" s="106">
        <v>0</v>
      </c>
      <c r="P259" s="106">
        <v>0</v>
      </c>
      <c r="Q259" s="106">
        <v>0</v>
      </c>
      <c r="R259" s="106">
        <v>0</v>
      </c>
      <c r="S259" s="106">
        <v>0</v>
      </c>
    </row>
    <row r="260" spans="1:19" x14ac:dyDescent="0.2">
      <c r="A260" s="880" t="s">
        <v>2701</v>
      </c>
      <c r="B260" s="880"/>
      <c r="C260" s="880"/>
      <c r="D260" s="880"/>
      <c r="E260" s="880"/>
      <c r="F260" s="880"/>
      <c r="G260" s="880"/>
      <c r="H260" s="880"/>
      <c r="I260" s="880"/>
      <c r="J260" s="880"/>
      <c r="K260" s="880"/>
      <c r="L260" s="880"/>
      <c r="M260" s="880"/>
      <c r="N260" s="880"/>
      <c r="O260" s="880"/>
      <c r="P260" s="880"/>
      <c r="Q260" s="880"/>
      <c r="R260" s="880"/>
      <c r="S260" s="880"/>
    </row>
    <row r="261" spans="1:19" s="283" customFormat="1" x14ac:dyDescent="0.2">
      <c r="A261" s="566">
        <v>0</v>
      </c>
      <c r="B261" s="106">
        <v>0</v>
      </c>
      <c r="C261" s="106">
        <v>0</v>
      </c>
      <c r="D261" s="106">
        <v>0</v>
      </c>
      <c r="E261" s="106">
        <v>0</v>
      </c>
      <c r="F261" s="106">
        <v>0</v>
      </c>
      <c r="G261" s="106">
        <v>0</v>
      </c>
      <c r="H261" s="106">
        <v>0</v>
      </c>
      <c r="I261" s="106">
        <v>0</v>
      </c>
      <c r="J261" s="106">
        <v>0</v>
      </c>
      <c r="K261" s="106">
        <v>0</v>
      </c>
      <c r="L261" s="106">
        <v>0</v>
      </c>
      <c r="M261" s="106">
        <v>0</v>
      </c>
      <c r="N261" s="106">
        <v>0</v>
      </c>
      <c r="O261" s="106">
        <v>0</v>
      </c>
      <c r="P261" s="106">
        <v>0</v>
      </c>
      <c r="Q261" s="106">
        <v>0</v>
      </c>
      <c r="R261" s="106">
        <v>0</v>
      </c>
      <c r="S261" s="106">
        <v>0</v>
      </c>
    </row>
    <row r="262" spans="1:19" x14ac:dyDescent="0.2">
      <c r="A262" s="885" t="s">
        <v>2702</v>
      </c>
      <c r="B262" s="885"/>
      <c r="C262" s="885"/>
      <c r="D262" s="885"/>
      <c r="E262" s="885"/>
      <c r="F262" s="885"/>
      <c r="G262" s="885"/>
      <c r="H262" s="885"/>
      <c r="I262" s="885"/>
      <c r="J262" s="885"/>
      <c r="K262" s="885"/>
      <c r="L262" s="885"/>
      <c r="M262" s="885"/>
      <c r="N262" s="885"/>
      <c r="O262" s="885"/>
      <c r="P262" s="885"/>
      <c r="Q262" s="885"/>
      <c r="R262" s="885"/>
      <c r="S262" s="885"/>
    </row>
    <row r="263" spans="1:19" s="614" customFormat="1" x14ac:dyDescent="0.2">
      <c r="A263" s="608">
        <v>0</v>
      </c>
      <c r="B263" s="19">
        <v>0</v>
      </c>
      <c r="C263" s="19">
        <v>0</v>
      </c>
      <c r="D263" s="19">
        <v>0</v>
      </c>
      <c r="E263" s="19">
        <v>0</v>
      </c>
      <c r="F263" s="19">
        <v>0</v>
      </c>
      <c r="G263" s="19">
        <v>0</v>
      </c>
      <c r="H263" s="19">
        <v>0</v>
      </c>
      <c r="I263" s="19">
        <v>0</v>
      </c>
      <c r="J263" s="19">
        <v>0</v>
      </c>
      <c r="K263" s="19">
        <v>0</v>
      </c>
      <c r="L263" s="19">
        <v>0</v>
      </c>
      <c r="M263" s="19">
        <v>0</v>
      </c>
      <c r="N263" s="19">
        <v>0</v>
      </c>
      <c r="O263" s="19">
        <v>0</v>
      </c>
      <c r="P263" s="19">
        <v>0</v>
      </c>
      <c r="Q263" s="19">
        <v>0</v>
      </c>
      <c r="R263" s="19">
        <v>0</v>
      </c>
      <c r="S263" s="19">
        <v>0</v>
      </c>
    </row>
    <row r="264" spans="1:19" x14ac:dyDescent="0.2">
      <c r="A264" s="880" t="s">
        <v>545</v>
      </c>
      <c r="B264" s="880"/>
      <c r="C264" s="880"/>
      <c r="D264" s="880"/>
      <c r="E264" s="880"/>
      <c r="F264" s="880"/>
      <c r="G264" s="880"/>
      <c r="H264" s="880"/>
      <c r="I264" s="880"/>
      <c r="J264" s="880"/>
      <c r="K264" s="880"/>
      <c r="L264" s="880"/>
      <c r="M264" s="880"/>
      <c r="N264" s="880"/>
      <c r="O264" s="880"/>
      <c r="P264" s="880"/>
      <c r="Q264" s="880"/>
      <c r="R264" s="880"/>
      <c r="S264" s="880"/>
    </row>
    <row r="265" spans="1:19" s="647" customFormat="1" x14ac:dyDescent="0.2">
      <c r="A265" s="642">
        <v>0</v>
      </c>
      <c r="B265" s="19">
        <v>0</v>
      </c>
      <c r="C265" s="19">
        <v>0</v>
      </c>
      <c r="D265" s="19">
        <v>0</v>
      </c>
      <c r="E265" s="19">
        <v>0</v>
      </c>
      <c r="F265" s="19">
        <v>0</v>
      </c>
      <c r="G265" s="19">
        <v>0</v>
      </c>
      <c r="H265" s="19">
        <v>0</v>
      </c>
      <c r="I265" s="19">
        <v>0</v>
      </c>
      <c r="J265" s="19">
        <v>0</v>
      </c>
      <c r="K265" s="19">
        <v>0</v>
      </c>
      <c r="L265" s="19">
        <v>0</v>
      </c>
      <c r="M265" s="19">
        <v>0</v>
      </c>
      <c r="N265" s="19">
        <v>0</v>
      </c>
      <c r="O265" s="19">
        <v>0</v>
      </c>
      <c r="P265" s="19">
        <v>0</v>
      </c>
      <c r="Q265" s="19">
        <v>0</v>
      </c>
      <c r="R265" s="19">
        <v>0</v>
      </c>
      <c r="S265" s="19">
        <v>0</v>
      </c>
    </row>
    <row r="266" spans="1:19" x14ac:dyDescent="0.2">
      <c r="A266" s="880" t="s">
        <v>527</v>
      </c>
      <c r="B266" s="880"/>
      <c r="C266" s="880"/>
      <c r="D266" s="880"/>
      <c r="E266" s="880"/>
      <c r="F266" s="880"/>
      <c r="G266" s="880"/>
      <c r="H266" s="880"/>
      <c r="I266" s="880"/>
      <c r="J266" s="880"/>
      <c r="K266" s="880"/>
      <c r="L266" s="880"/>
      <c r="M266" s="880"/>
      <c r="N266" s="880"/>
      <c r="O266" s="880"/>
      <c r="P266" s="880"/>
      <c r="Q266" s="880"/>
      <c r="R266" s="880"/>
      <c r="S266" s="880"/>
    </row>
    <row r="267" spans="1:19" s="656" customFormat="1" x14ac:dyDescent="0.2">
      <c r="A267" s="654">
        <v>0</v>
      </c>
      <c r="B267" s="19">
        <v>0</v>
      </c>
      <c r="C267" s="19">
        <v>0</v>
      </c>
      <c r="D267" s="19">
        <v>0</v>
      </c>
      <c r="E267" s="19">
        <v>0</v>
      </c>
      <c r="F267" s="19">
        <v>0</v>
      </c>
      <c r="G267" s="19">
        <v>0</v>
      </c>
      <c r="H267" s="19">
        <v>0</v>
      </c>
      <c r="I267" s="19">
        <v>0</v>
      </c>
      <c r="J267" s="19">
        <v>0</v>
      </c>
      <c r="K267" s="19">
        <v>0</v>
      </c>
      <c r="L267" s="19">
        <v>0</v>
      </c>
      <c r="M267" s="19">
        <v>0</v>
      </c>
      <c r="N267" s="19">
        <v>0</v>
      </c>
      <c r="O267" s="19">
        <v>0</v>
      </c>
      <c r="P267" s="19">
        <v>0</v>
      </c>
      <c r="Q267" s="19">
        <v>0</v>
      </c>
      <c r="R267" s="19">
        <v>0</v>
      </c>
      <c r="S267" s="19">
        <v>0</v>
      </c>
    </row>
    <row r="268" spans="1:19" x14ac:dyDescent="0.2">
      <c r="A268" s="880" t="s">
        <v>2703</v>
      </c>
      <c r="B268" s="880"/>
      <c r="C268" s="880"/>
      <c r="D268" s="880"/>
      <c r="E268" s="880"/>
      <c r="F268" s="880"/>
      <c r="G268" s="880"/>
      <c r="H268" s="880"/>
      <c r="I268" s="880"/>
      <c r="J268" s="880"/>
      <c r="K268" s="880"/>
      <c r="L268" s="880"/>
      <c r="M268" s="880"/>
      <c r="N268" s="880"/>
      <c r="O268" s="880"/>
      <c r="P268" s="880"/>
      <c r="Q268" s="880"/>
      <c r="R268" s="880"/>
      <c r="S268" s="880"/>
    </row>
    <row r="269" spans="1:19" s="724" customFormat="1" x14ac:dyDescent="0.2">
      <c r="A269" s="719">
        <v>0</v>
      </c>
      <c r="B269" s="19">
        <v>0</v>
      </c>
      <c r="C269" s="19">
        <v>0</v>
      </c>
      <c r="D269" s="19">
        <v>0</v>
      </c>
      <c r="E269" s="19">
        <v>0</v>
      </c>
      <c r="F269" s="19">
        <v>0</v>
      </c>
      <c r="G269" s="19">
        <v>0</v>
      </c>
      <c r="H269" s="19">
        <v>0</v>
      </c>
      <c r="I269" s="19">
        <v>0</v>
      </c>
      <c r="J269" s="19">
        <v>0</v>
      </c>
      <c r="K269" s="19">
        <v>0</v>
      </c>
      <c r="L269" s="19">
        <v>0</v>
      </c>
      <c r="M269" s="19">
        <v>0</v>
      </c>
      <c r="N269" s="19">
        <v>0</v>
      </c>
      <c r="O269" s="19">
        <v>0</v>
      </c>
      <c r="P269" s="19">
        <v>0</v>
      </c>
      <c r="Q269" s="19">
        <v>0</v>
      </c>
      <c r="R269" s="19">
        <v>0</v>
      </c>
      <c r="S269" s="19">
        <v>0</v>
      </c>
    </row>
    <row r="270" spans="1:19" x14ac:dyDescent="0.2">
      <c r="A270" s="880" t="s">
        <v>2704</v>
      </c>
      <c r="B270" s="880"/>
      <c r="C270" s="880"/>
      <c r="D270" s="880"/>
      <c r="E270" s="880"/>
      <c r="F270" s="880"/>
      <c r="G270" s="880"/>
      <c r="H270" s="880"/>
      <c r="I270" s="880"/>
      <c r="J270" s="880"/>
      <c r="K270" s="880"/>
      <c r="L270" s="880"/>
      <c r="M270" s="880"/>
      <c r="N270" s="880"/>
      <c r="O270" s="880"/>
      <c r="P270" s="880"/>
      <c r="Q270" s="880"/>
      <c r="R270" s="880"/>
      <c r="S270" s="880"/>
    </row>
    <row r="271" spans="1:19" s="757" customFormat="1" x14ac:dyDescent="0.2">
      <c r="A271" s="749">
        <v>0</v>
      </c>
      <c r="B271" s="19">
        <v>0</v>
      </c>
      <c r="C271" s="19">
        <v>0</v>
      </c>
      <c r="D271" s="19">
        <v>0</v>
      </c>
      <c r="E271" s="19">
        <v>0</v>
      </c>
      <c r="F271" s="19">
        <v>0</v>
      </c>
      <c r="G271" s="19">
        <v>0</v>
      </c>
      <c r="H271" s="19">
        <v>0</v>
      </c>
      <c r="I271" s="19">
        <v>0</v>
      </c>
      <c r="J271" s="19">
        <v>0</v>
      </c>
      <c r="K271" s="19">
        <v>0</v>
      </c>
      <c r="L271" s="19">
        <v>0</v>
      </c>
      <c r="M271" s="19">
        <v>0</v>
      </c>
      <c r="N271" s="19">
        <v>0</v>
      </c>
      <c r="O271" s="19">
        <v>0</v>
      </c>
      <c r="P271" s="19">
        <v>0</v>
      </c>
      <c r="Q271" s="19">
        <v>0</v>
      </c>
      <c r="R271" s="19">
        <v>0</v>
      </c>
      <c r="S271" s="19">
        <v>0</v>
      </c>
    </row>
    <row r="272" spans="1:19" x14ac:dyDescent="0.2">
      <c r="A272" s="880" t="s">
        <v>852</v>
      </c>
      <c r="B272" s="880"/>
      <c r="C272" s="880"/>
      <c r="D272" s="880"/>
      <c r="E272" s="880"/>
      <c r="F272" s="880"/>
      <c r="G272" s="880"/>
      <c r="H272" s="880"/>
      <c r="I272" s="880"/>
      <c r="J272" s="880"/>
      <c r="K272" s="880"/>
      <c r="L272" s="880"/>
      <c r="M272" s="880"/>
      <c r="N272" s="880"/>
      <c r="O272" s="880"/>
      <c r="P272" s="880"/>
      <c r="Q272" s="880"/>
      <c r="R272" s="880"/>
      <c r="S272" s="880"/>
    </row>
    <row r="273" spans="1:19" s="781" customFormat="1" x14ac:dyDescent="0.2">
      <c r="A273" s="775">
        <v>0</v>
      </c>
      <c r="B273" s="19">
        <v>0</v>
      </c>
      <c r="C273" s="19">
        <v>0</v>
      </c>
      <c r="D273" s="19">
        <v>0</v>
      </c>
      <c r="E273" s="19">
        <v>0</v>
      </c>
      <c r="F273" s="19">
        <v>0</v>
      </c>
      <c r="G273" s="19">
        <v>0</v>
      </c>
      <c r="H273" s="19">
        <v>0</v>
      </c>
      <c r="I273" s="19">
        <v>0</v>
      </c>
      <c r="J273" s="19">
        <v>0</v>
      </c>
      <c r="K273" s="19">
        <v>0</v>
      </c>
      <c r="L273" s="19">
        <v>0</v>
      </c>
      <c r="M273" s="19">
        <v>0</v>
      </c>
      <c r="N273" s="19">
        <v>0</v>
      </c>
      <c r="O273" s="19">
        <v>0</v>
      </c>
      <c r="P273" s="19">
        <v>0</v>
      </c>
      <c r="Q273" s="19">
        <v>0</v>
      </c>
      <c r="R273" s="19">
        <v>0</v>
      </c>
      <c r="S273" s="19">
        <v>0</v>
      </c>
    </row>
    <row r="274" spans="1:19" x14ac:dyDescent="0.2">
      <c r="A274" s="880" t="s">
        <v>2705</v>
      </c>
      <c r="B274" s="880"/>
      <c r="C274" s="880"/>
      <c r="D274" s="880"/>
      <c r="E274" s="880"/>
      <c r="F274" s="880"/>
      <c r="G274" s="880"/>
      <c r="H274" s="880"/>
      <c r="I274" s="880"/>
      <c r="J274" s="880"/>
      <c r="K274" s="880"/>
      <c r="L274" s="880"/>
      <c r="M274" s="880"/>
      <c r="N274" s="880"/>
      <c r="O274" s="880"/>
      <c r="P274" s="880"/>
      <c r="Q274" s="880"/>
      <c r="R274" s="880"/>
      <c r="S274" s="880"/>
    </row>
    <row r="275" spans="1:19" s="806" customFormat="1" x14ac:dyDescent="0.2">
      <c r="A275" s="801">
        <v>0</v>
      </c>
      <c r="B275" s="19">
        <v>0</v>
      </c>
      <c r="C275" s="19">
        <v>0</v>
      </c>
      <c r="D275" s="19">
        <v>0</v>
      </c>
      <c r="E275" s="19">
        <v>0</v>
      </c>
      <c r="F275" s="19">
        <v>0</v>
      </c>
      <c r="G275" s="19">
        <v>0</v>
      </c>
      <c r="H275" s="19">
        <v>0</v>
      </c>
      <c r="I275" s="19">
        <v>0</v>
      </c>
      <c r="J275" s="19">
        <v>0</v>
      </c>
      <c r="K275" s="19">
        <v>0</v>
      </c>
      <c r="L275" s="19">
        <v>0</v>
      </c>
      <c r="M275" s="19">
        <v>0</v>
      </c>
      <c r="N275" s="19">
        <v>0</v>
      </c>
      <c r="O275" s="19">
        <v>0</v>
      </c>
      <c r="P275" s="19">
        <v>0</v>
      </c>
      <c r="Q275" s="19">
        <v>0</v>
      </c>
      <c r="R275" s="19">
        <v>0</v>
      </c>
      <c r="S275" s="19">
        <v>0</v>
      </c>
    </row>
    <row r="276" spans="1:19" x14ac:dyDescent="0.2">
      <c r="A276" s="880" t="s">
        <v>2093</v>
      </c>
      <c r="B276" s="880"/>
      <c r="C276" s="880"/>
      <c r="D276" s="880"/>
      <c r="E276" s="880"/>
      <c r="F276" s="880"/>
      <c r="G276" s="880"/>
      <c r="H276" s="880"/>
      <c r="I276" s="880"/>
      <c r="J276" s="880"/>
      <c r="K276" s="880"/>
      <c r="L276" s="880"/>
      <c r="M276" s="880"/>
      <c r="N276" s="880"/>
      <c r="O276" s="880"/>
      <c r="P276" s="880"/>
      <c r="Q276" s="880"/>
      <c r="R276" s="880"/>
      <c r="S276" s="880"/>
    </row>
    <row r="277" spans="1:19" s="822" customFormat="1" x14ac:dyDescent="0.2">
      <c r="A277" s="815">
        <v>0</v>
      </c>
      <c r="B277" s="19">
        <v>0</v>
      </c>
      <c r="C277" s="19">
        <v>0</v>
      </c>
      <c r="D277" s="19">
        <v>0</v>
      </c>
      <c r="E277" s="19">
        <v>0</v>
      </c>
      <c r="F277" s="19">
        <v>0</v>
      </c>
      <c r="G277" s="19">
        <v>0</v>
      </c>
      <c r="H277" s="19">
        <v>0</v>
      </c>
      <c r="I277" s="19">
        <v>0</v>
      </c>
      <c r="J277" s="19">
        <v>0</v>
      </c>
      <c r="K277" s="19">
        <v>0</v>
      </c>
      <c r="L277" s="19">
        <v>0</v>
      </c>
      <c r="M277" s="19">
        <v>0</v>
      </c>
      <c r="N277" s="19">
        <v>0</v>
      </c>
      <c r="O277" s="19">
        <v>0</v>
      </c>
      <c r="P277" s="19">
        <v>0</v>
      </c>
      <c r="Q277" s="19">
        <v>0</v>
      </c>
      <c r="R277" s="19">
        <v>0</v>
      </c>
      <c r="S277" s="19">
        <v>0</v>
      </c>
    </row>
    <row r="278" spans="1:19" x14ac:dyDescent="0.2">
      <c r="A278" s="899" t="s">
        <v>181</v>
      </c>
      <c r="B278" s="900"/>
      <c r="C278" s="900"/>
      <c r="D278" s="900"/>
      <c r="E278" s="900"/>
      <c r="F278" s="900"/>
      <c r="G278" s="900"/>
      <c r="H278" s="900"/>
      <c r="I278" s="900"/>
      <c r="J278" s="900"/>
      <c r="K278" s="900"/>
      <c r="L278" s="900"/>
      <c r="M278" s="900"/>
      <c r="N278" s="900"/>
      <c r="O278" s="900"/>
      <c r="P278" s="900"/>
      <c r="Q278" s="900"/>
      <c r="R278" s="900"/>
      <c r="S278" s="901"/>
    </row>
    <row r="279" spans="1:19" ht="13.5" customHeight="1" x14ac:dyDescent="0.2">
      <c r="A279" s="105">
        <f>SUM(A277,A275,A273,A271,A269,A267,A265,A263,A261,A259,A257,A255)</f>
        <v>0</v>
      </c>
      <c r="B279" s="421">
        <f t="shared" ref="B279:S279" si="6">SUM(B277,B275,B273,B271,B269,B267,B265,B263,B261,B259,B257,B255)</f>
        <v>0</v>
      </c>
      <c r="C279" s="421">
        <f t="shared" si="6"/>
        <v>0</v>
      </c>
      <c r="D279" s="421">
        <f t="shared" si="6"/>
        <v>0</v>
      </c>
      <c r="E279" s="421">
        <f t="shared" si="6"/>
        <v>0</v>
      </c>
      <c r="F279" s="421">
        <f t="shared" si="6"/>
        <v>0</v>
      </c>
      <c r="G279" s="421">
        <f t="shared" si="6"/>
        <v>0</v>
      </c>
      <c r="H279" s="421">
        <f t="shared" si="6"/>
        <v>0</v>
      </c>
      <c r="I279" s="421">
        <f t="shared" si="6"/>
        <v>0</v>
      </c>
      <c r="J279" s="421">
        <f t="shared" si="6"/>
        <v>0</v>
      </c>
      <c r="K279" s="421">
        <f t="shared" si="6"/>
        <v>0</v>
      </c>
      <c r="L279" s="421">
        <f t="shared" si="6"/>
        <v>0</v>
      </c>
      <c r="M279" s="421">
        <f t="shared" si="6"/>
        <v>0</v>
      </c>
      <c r="N279" s="421">
        <f t="shared" si="6"/>
        <v>0</v>
      </c>
      <c r="O279" s="421">
        <f t="shared" si="6"/>
        <v>0</v>
      </c>
      <c r="P279" s="421">
        <f t="shared" si="6"/>
        <v>0</v>
      </c>
      <c r="Q279" s="421">
        <f t="shared" si="6"/>
        <v>0</v>
      </c>
      <c r="R279" s="421">
        <f t="shared" si="6"/>
        <v>0</v>
      </c>
      <c r="S279" s="421">
        <f t="shared" si="6"/>
        <v>0</v>
      </c>
    </row>
    <row r="280" spans="1:19" x14ac:dyDescent="0.2">
      <c r="A280" s="265"/>
      <c r="B280" s="265"/>
      <c r="C280" s="265"/>
      <c r="D280" s="265"/>
      <c r="E280" s="265"/>
      <c r="F280" s="265"/>
      <c r="G280" s="265"/>
      <c r="H280" s="265"/>
      <c r="I280" s="265"/>
      <c r="J280" s="265"/>
      <c r="K280" s="265"/>
      <c r="L280" s="265"/>
      <c r="M280" s="265"/>
      <c r="N280" s="265"/>
      <c r="O280" s="265"/>
      <c r="P280" s="265"/>
      <c r="Q280" s="265"/>
      <c r="R280" s="265"/>
      <c r="S280" s="265"/>
    </row>
    <row r="281" spans="1:19" ht="15" customHeight="1" x14ac:dyDescent="0.2">
      <c r="A281" s="935" t="s">
        <v>2949</v>
      </c>
      <c r="B281" s="936"/>
      <c r="C281" s="936"/>
      <c r="D281" s="936"/>
      <c r="E281" s="936"/>
      <c r="F281" s="936"/>
      <c r="G281" s="936"/>
      <c r="H281" s="936"/>
      <c r="I281" s="936"/>
      <c r="J281" s="936"/>
      <c r="K281" s="936"/>
      <c r="L281" s="936"/>
      <c r="M281" s="936"/>
      <c r="N281" s="936"/>
      <c r="O281" s="936"/>
      <c r="P281" s="936"/>
      <c r="Q281" s="936"/>
      <c r="R281" s="936"/>
      <c r="S281" s="937"/>
    </row>
    <row r="282" spans="1:19" x14ac:dyDescent="0.2">
      <c r="A282" s="863" t="s">
        <v>587</v>
      </c>
      <c r="B282" s="864"/>
      <c r="C282" s="864"/>
      <c r="D282" s="864"/>
      <c r="E282" s="864"/>
      <c r="F282" s="864"/>
      <c r="G282" s="864"/>
      <c r="H282" s="864"/>
      <c r="I282" s="864"/>
      <c r="J282" s="864"/>
      <c r="K282" s="864"/>
      <c r="L282" s="864"/>
      <c r="M282" s="864"/>
      <c r="N282" s="864"/>
      <c r="O282" s="864"/>
      <c r="P282" s="864"/>
      <c r="Q282" s="864"/>
      <c r="R282" s="864"/>
      <c r="S282" s="865"/>
    </row>
    <row r="283" spans="1:19" x14ac:dyDescent="0.2">
      <c r="A283" s="863" t="s">
        <v>83</v>
      </c>
      <c r="B283" s="864"/>
      <c r="C283" s="864"/>
      <c r="D283" s="864"/>
      <c r="E283" s="864"/>
      <c r="F283" s="864"/>
      <c r="G283" s="864"/>
      <c r="H283" s="864"/>
      <c r="I283" s="864"/>
      <c r="J283" s="864"/>
      <c r="K283" s="864"/>
      <c r="L283" s="864"/>
      <c r="M283" s="864"/>
      <c r="N283" s="864"/>
      <c r="O283" s="864"/>
      <c r="P283" s="864"/>
      <c r="Q283" s="864"/>
      <c r="R283" s="864"/>
      <c r="S283" s="865"/>
    </row>
    <row r="284" spans="1:19" x14ac:dyDescent="0.2">
      <c r="A284" s="863" t="s">
        <v>2745</v>
      </c>
      <c r="B284" s="864"/>
      <c r="C284" s="864"/>
      <c r="D284" s="864"/>
      <c r="E284" s="864"/>
      <c r="F284" s="864"/>
      <c r="G284" s="864"/>
      <c r="H284" s="864"/>
      <c r="I284" s="864"/>
      <c r="J284" s="864"/>
      <c r="K284" s="864"/>
      <c r="L284" s="864"/>
      <c r="M284" s="864"/>
      <c r="N284" s="864"/>
      <c r="O284" s="864"/>
      <c r="P284" s="864"/>
      <c r="Q284" s="864"/>
      <c r="R284" s="864"/>
      <c r="S284" s="865"/>
    </row>
    <row r="285" spans="1:19" x14ac:dyDescent="0.2">
      <c r="A285" s="863" t="s">
        <v>2746</v>
      </c>
      <c r="B285" s="864"/>
      <c r="C285" s="864"/>
      <c r="D285" s="864"/>
      <c r="E285" s="864"/>
      <c r="F285" s="864"/>
      <c r="G285" s="864"/>
      <c r="H285" s="864"/>
      <c r="I285" s="864"/>
      <c r="J285" s="864"/>
      <c r="K285" s="864"/>
      <c r="L285" s="864"/>
      <c r="M285" s="864"/>
      <c r="N285" s="864"/>
      <c r="O285" s="864"/>
      <c r="P285" s="864"/>
      <c r="Q285" s="864"/>
      <c r="R285" s="864"/>
      <c r="S285" s="865"/>
    </row>
    <row r="286" spans="1:19" x14ac:dyDescent="0.2">
      <c r="A286" s="863" t="s">
        <v>2747</v>
      </c>
      <c r="B286" s="864"/>
      <c r="C286" s="864"/>
      <c r="D286" s="864"/>
      <c r="E286" s="864"/>
      <c r="F286" s="864"/>
      <c r="G286" s="864"/>
      <c r="H286" s="864"/>
      <c r="I286" s="864"/>
      <c r="J286" s="864"/>
      <c r="K286" s="864"/>
      <c r="L286" s="864"/>
      <c r="M286" s="864"/>
      <c r="N286" s="864"/>
      <c r="O286" s="864"/>
      <c r="P286" s="864"/>
      <c r="Q286" s="864"/>
      <c r="R286" s="864"/>
      <c r="S286" s="865"/>
    </row>
    <row r="287" spans="1:19" x14ac:dyDescent="0.2">
      <c r="A287" s="863" t="s">
        <v>2748</v>
      </c>
      <c r="B287" s="864"/>
      <c r="C287" s="864"/>
      <c r="D287" s="864"/>
      <c r="E287" s="864"/>
      <c r="F287" s="864"/>
      <c r="G287" s="864"/>
      <c r="H287" s="864"/>
      <c r="I287" s="864"/>
      <c r="J287" s="864"/>
      <c r="K287" s="864"/>
      <c r="L287" s="864"/>
      <c r="M287" s="864"/>
      <c r="N287" s="864"/>
      <c r="O287" s="864"/>
      <c r="P287" s="864"/>
      <c r="Q287" s="864"/>
      <c r="R287" s="864"/>
      <c r="S287" s="865"/>
    </row>
    <row r="288" spans="1:19" x14ac:dyDescent="0.2">
      <c r="A288" s="863" t="s">
        <v>2749</v>
      </c>
      <c r="B288" s="864"/>
      <c r="C288" s="864"/>
      <c r="D288" s="864"/>
      <c r="E288" s="864"/>
      <c r="F288" s="864"/>
      <c r="G288" s="864"/>
      <c r="H288" s="864"/>
      <c r="I288" s="864"/>
      <c r="J288" s="864"/>
      <c r="K288" s="864"/>
      <c r="L288" s="864"/>
      <c r="M288" s="864"/>
      <c r="N288" s="864"/>
      <c r="O288" s="864"/>
      <c r="P288" s="864"/>
      <c r="Q288" s="864"/>
      <c r="R288" s="864"/>
      <c r="S288" s="865"/>
    </row>
    <row r="289" spans="1:19" ht="12.75" customHeight="1" x14ac:dyDescent="0.2">
      <c r="A289" s="863" t="s">
        <v>2750</v>
      </c>
      <c r="B289" s="864"/>
      <c r="C289" s="864"/>
      <c r="D289" s="864"/>
      <c r="E289" s="864"/>
      <c r="F289" s="864"/>
      <c r="G289" s="864"/>
      <c r="H289" s="864"/>
      <c r="I289" s="864"/>
      <c r="J289" s="864"/>
      <c r="K289" s="864"/>
      <c r="L289" s="864"/>
      <c r="M289" s="864"/>
      <c r="N289" s="864"/>
      <c r="O289" s="864"/>
      <c r="P289" s="864"/>
      <c r="Q289" s="864"/>
      <c r="R289" s="864"/>
      <c r="S289" s="865"/>
    </row>
    <row r="290" spans="1:19" ht="12.75" customHeight="1" x14ac:dyDescent="0.2">
      <c r="A290" s="866" t="s">
        <v>2751</v>
      </c>
      <c r="B290" s="867"/>
      <c r="C290" s="867"/>
      <c r="D290" s="867"/>
      <c r="E290" s="867"/>
      <c r="F290" s="867"/>
      <c r="G290" s="867"/>
      <c r="H290" s="867"/>
      <c r="I290" s="867"/>
      <c r="J290" s="867"/>
      <c r="K290" s="867"/>
      <c r="L290" s="867"/>
      <c r="M290" s="867"/>
      <c r="N290" s="867"/>
      <c r="O290" s="867"/>
      <c r="P290" s="867"/>
      <c r="Q290" s="867"/>
      <c r="R290" s="867"/>
      <c r="S290" s="868"/>
    </row>
    <row r="291" spans="1:19" ht="31.5" customHeight="1" x14ac:dyDescent="0.2">
      <c r="A291" s="869" t="s">
        <v>41</v>
      </c>
      <c r="B291" s="869"/>
      <c r="C291" s="869"/>
      <c r="D291" s="869" t="s">
        <v>42</v>
      </c>
      <c r="E291" s="869"/>
      <c r="F291" s="869" t="s">
        <v>43</v>
      </c>
      <c r="G291" s="869"/>
      <c r="H291" s="869"/>
      <c r="I291" s="869" t="s">
        <v>44</v>
      </c>
      <c r="J291" s="869"/>
      <c r="K291" s="870" t="s">
        <v>45</v>
      </c>
      <c r="L291" s="938"/>
      <c r="M291" s="938"/>
      <c r="N291" s="939"/>
      <c r="O291" s="873" t="s">
        <v>46</v>
      </c>
      <c r="P291" s="873"/>
      <c r="Q291" s="874"/>
      <c r="R291" s="869" t="s">
        <v>47</v>
      </c>
      <c r="S291" s="869"/>
    </row>
    <row r="292" spans="1:19" ht="28.5" customHeight="1" x14ac:dyDescent="0.2">
      <c r="A292" s="875" t="s">
        <v>48</v>
      </c>
      <c r="B292" s="875" t="s">
        <v>49</v>
      </c>
      <c r="C292" s="876" t="s">
        <v>50</v>
      </c>
      <c r="D292" s="875" t="s">
        <v>51</v>
      </c>
      <c r="E292" s="875" t="s">
        <v>52</v>
      </c>
      <c r="F292" s="870" t="s">
        <v>53</v>
      </c>
      <c r="G292" s="878"/>
      <c r="H292" s="879"/>
      <c r="I292" s="875" t="s">
        <v>54</v>
      </c>
      <c r="J292" s="875" t="s">
        <v>55</v>
      </c>
      <c r="K292" s="870" t="s">
        <v>56</v>
      </c>
      <c r="L292" s="879"/>
      <c r="M292" s="870" t="s">
        <v>57</v>
      </c>
      <c r="N292" s="879"/>
      <c r="O292" s="875" t="s">
        <v>58</v>
      </c>
      <c r="P292" s="875" t="s">
        <v>59</v>
      </c>
      <c r="Q292" s="875" t="s">
        <v>60</v>
      </c>
      <c r="R292" s="875" t="s">
        <v>61</v>
      </c>
      <c r="S292" s="875" t="s">
        <v>62</v>
      </c>
    </row>
    <row r="293" spans="1:19" s="21" customFormat="1" ht="62.25" customHeight="1" x14ac:dyDescent="0.2">
      <c r="A293" s="869"/>
      <c r="B293" s="869"/>
      <c r="C293" s="877"/>
      <c r="D293" s="869"/>
      <c r="E293" s="869"/>
      <c r="F293" s="238" t="s">
        <v>63</v>
      </c>
      <c r="G293" s="238" t="s">
        <v>64</v>
      </c>
      <c r="H293" s="238" t="s">
        <v>65</v>
      </c>
      <c r="I293" s="869"/>
      <c r="J293" s="869"/>
      <c r="K293" s="97" t="s">
        <v>66</v>
      </c>
      <c r="L293" s="97" t="s">
        <v>67</v>
      </c>
      <c r="M293" s="97" t="s">
        <v>68</v>
      </c>
      <c r="N293" s="97" t="s">
        <v>67</v>
      </c>
      <c r="O293" s="869"/>
      <c r="P293" s="869"/>
      <c r="Q293" s="869"/>
      <c r="R293" s="869"/>
      <c r="S293" s="869"/>
    </row>
    <row r="294" spans="1:19" x14ac:dyDescent="0.2">
      <c r="A294" s="880" t="s">
        <v>69</v>
      </c>
      <c r="B294" s="880"/>
      <c r="C294" s="880"/>
      <c r="D294" s="880"/>
      <c r="E294" s="880"/>
      <c r="F294" s="880"/>
      <c r="G294" s="880"/>
      <c r="H294" s="880"/>
      <c r="I294" s="880"/>
      <c r="J294" s="880"/>
      <c r="K294" s="880"/>
      <c r="L294" s="880"/>
      <c r="M294" s="880"/>
      <c r="N294" s="880"/>
      <c r="O294" s="880"/>
      <c r="P294" s="880"/>
      <c r="Q294" s="880"/>
      <c r="R294" s="880"/>
      <c r="S294" s="880"/>
    </row>
    <row r="295" spans="1:19" s="283" customFormat="1" x14ac:dyDescent="0.2">
      <c r="A295" s="105">
        <v>4</v>
      </c>
      <c r="B295" s="106">
        <v>1</v>
      </c>
      <c r="C295" s="106">
        <v>5</v>
      </c>
      <c r="D295" s="106">
        <v>0</v>
      </c>
      <c r="E295" s="106">
        <v>5</v>
      </c>
      <c r="F295" s="106">
        <v>1</v>
      </c>
      <c r="G295" s="106">
        <v>4</v>
      </c>
      <c r="H295" s="106">
        <v>0</v>
      </c>
      <c r="I295" s="106">
        <v>5</v>
      </c>
      <c r="J295" s="106">
        <v>0</v>
      </c>
      <c r="K295" s="106">
        <v>0</v>
      </c>
      <c r="L295" s="106">
        <v>0</v>
      </c>
      <c r="M295" s="106">
        <v>0</v>
      </c>
      <c r="N295" s="106">
        <v>0</v>
      </c>
      <c r="O295" s="106">
        <v>5</v>
      </c>
      <c r="P295" s="106">
        <v>0</v>
      </c>
      <c r="Q295" s="106">
        <v>0</v>
      </c>
      <c r="R295" s="106">
        <v>0</v>
      </c>
      <c r="S295" s="106">
        <v>0</v>
      </c>
    </row>
    <row r="296" spans="1:19" x14ac:dyDescent="0.2">
      <c r="A296" s="880" t="s">
        <v>2699</v>
      </c>
      <c r="B296" s="880"/>
      <c r="C296" s="880"/>
      <c r="D296" s="880"/>
      <c r="E296" s="880"/>
      <c r="F296" s="880"/>
      <c r="G296" s="880"/>
      <c r="H296" s="880"/>
      <c r="I296" s="880"/>
      <c r="J296" s="880"/>
      <c r="K296" s="880"/>
      <c r="L296" s="880"/>
      <c r="M296" s="880"/>
      <c r="N296" s="880"/>
      <c r="O296" s="880"/>
      <c r="P296" s="880"/>
      <c r="Q296" s="880"/>
      <c r="R296" s="880"/>
      <c r="S296" s="880"/>
    </row>
    <row r="297" spans="1:19" x14ac:dyDescent="0.2">
      <c r="A297" s="375">
        <v>3</v>
      </c>
      <c r="B297" s="106">
        <v>0</v>
      </c>
      <c r="C297" s="106">
        <v>3</v>
      </c>
      <c r="D297" s="106">
        <v>0</v>
      </c>
      <c r="E297" s="106">
        <v>3</v>
      </c>
      <c r="F297" s="106">
        <v>1</v>
      </c>
      <c r="G297" s="106">
        <v>2</v>
      </c>
      <c r="H297" s="106">
        <v>0</v>
      </c>
      <c r="I297" s="106">
        <v>3</v>
      </c>
      <c r="J297" s="106">
        <v>0</v>
      </c>
      <c r="K297" s="106">
        <v>0</v>
      </c>
      <c r="L297" s="106">
        <v>0</v>
      </c>
      <c r="M297" s="106">
        <v>0</v>
      </c>
      <c r="N297" s="106">
        <v>0</v>
      </c>
      <c r="O297" s="106">
        <v>3</v>
      </c>
      <c r="P297" s="106">
        <v>0</v>
      </c>
      <c r="Q297" s="106">
        <v>0</v>
      </c>
      <c r="R297" s="106">
        <v>0</v>
      </c>
      <c r="S297" s="106">
        <v>0</v>
      </c>
    </row>
    <row r="298" spans="1:19" x14ac:dyDescent="0.2">
      <c r="A298" s="880" t="s">
        <v>2700</v>
      </c>
      <c r="B298" s="880"/>
      <c r="C298" s="880"/>
      <c r="D298" s="880"/>
      <c r="E298" s="880"/>
      <c r="F298" s="880"/>
      <c r="G298" s="880"/>
      <c r="H298" s="880"/>
      <c r="I298" s="880"/>
      <c r="J298" s="880"/>
      <c r="K298" s="880"/>
      <c r="L298" s="880"/>
      <c r="M298" s="880"/>
      <c r="N298" s="880"/>
      <c r="O298" s="880"/>
      <c r="P298" s="880"/>
      <c r="Q298" s="880"/>
      <c r="R298" s="880"/>
      <c r="S298" s="880"/>
    </row>
    <row r="299" spans="1:19" s="501" customFormat="1" x14ac:dyDescent="0.2">
      <c r="A299" s="491">
        <v>6</v>
      </c>
      <c r="B299" s="19">
        <v>0</v>
      </c>
      <c r="C299" s="19">
        <v>6</v>
      </c>
      <c r="D299" s="19">
        <v>0</v>
      </c>
      <c r="E299" s="19">
        <v>6</v>
      </c>
      <c r="F299" s="19">
        <v>2</v>
      </c>
      <c r="G299" s="19">
        <v>4</v>
      </c>
      <c r="H299" s="19">
        <v>0</v>
      </c>
      <c r="I299" s="19">
        <v>6</v>
      </c>
      <c r="J299" s="19">
        <v>0</v>
      </c>
      <c r="K299" s="19">
        <v>0</v>
      </c>
      <c r="L299" s="19">
        <v>0</v>
      </c>
      <c r="M299" s="19">
        <v>0</v>
      </c>
      <c r="N299" s="19">
        <v>0</v>
      </c>
      <c r="O299" s="19">
        <v>6</v>
      </c>
      <c r="P299" s="19">
        <v>0</v>
      </c>
      <c r="Q299" s="19">
        <v>0</v>
      </c>
      <c r="R299" s="19">
        <v>0</v>
      </c>
      <c r="S299" s="19">
        <v>0</v>
      </c>
    </row>
    <row r="300" spans="1:19" x14ac:dyDescent="0.2">
      <c r="A300" s="880" t="s">
        <v>2701</v>
      </c>
      <c r="B300" s="880"/>
      <c r="C300" s="880"/>
      <c r="D300" s="880"/>
      <c r="E300" s="880"/>
      <c r="F300" s="880"/>
      <c r="G300" s="880"/>
      <c r="H300" s="880"/>
      <c r="I300" s="880"/>
      <c r="J300" s="880"/>
      <c r="K300" s="880"/>
      <c r="L300" s="880"/>
      <c r="M300" s="880"/>
      <c r="N300" s="880"/>
      <c r="O300" s="880"/>
      <c r="P300" s="880"/>
      <c r="Q300" s="880"/>
      <c r="R300" s="880"/>
      <c r="S300" s="880"/>
    </row>
    <row r="301" spans="1:19" s="572" customFormat="1" x14ac:dyDescent="0.2">
      <c r="A301" s="568">
        <v>3</v>
      </c>
      <c r="B301" s="19">
        <v>0</v>
      </c>
      <c r="C301" s="19">
        <v>3</v>
      </c>
      <c r="D301" s="19">
        <v>0</v>
      </c>
      <c r="E301" s="19">
        <v>3</v>
      </c>
      <c r="F301" s="19">
        <v>1</v>
      </c>
      <c r="G301" s="19">
        <v>2</v>
      </c>
      <c r="H301" s="19">
        <v>0</v>
      </c>
      <c r="I301" s="19">
        <v>3</v>
      </c>
      <c r="J301" s="19">
        <v>0</v>
      </c>
      <c r="K301" s="19">
        <v>0</v>
      </c>
      <c r="L301" s="19">
        <v>0</v>
      </c>
      <c r="M301" s="19">
        <v>0</v>
      </c>
      <c r="N301" s="19">
        <v>0</v>
      </c>
      <c r="O301" s="19">
        <v>3</v>
      </c>
      <c r="P301" s="19">
        <v>0</v>
      </c>
      <c r="Q301" s="19">
        <v>0</v>
      </c>
      <c r="R301" s="19">
        <v>0</v>
      </c>
      <c r="S301" s="19">
        <v>0</v>
      </c>
    </row>
    <row r="302" spans="1:19" x14ac:dyDescent="0.2">
      <c r="A302" s="885" t="s">
        <v>2702</v>
      </c>
      <c r="B302" s="885"/>
      <c r="C302" s="885"/>
      <c r="D302" s="885"/>
      <c r="E302" s="885"/>
      <c r="F302" s="885"/>
      <c r="G302" s="885"/>
      <c r="H302" s="885"/>
      <c r="I302" s="885"/>
      <c r="J302" s="885"/>
      <c r="K302" s="885"/>
      <c r="L302" s="885"/>
      <c r="M302" s="885"/>
      <c r="N302" s="885"/>
      <c r="O302" s="885"/>
      <c r="P302" s="885"/>
      <c r="Q302" s="885"/>
      <c r="R302" s="885"/>
      <c r="S302" s="885"/>
    </row>
    <row r="303" spans="1:19" s="614" customFormat="1" x14ac:dyDescent="0.2">
      <c r="A303" s="608">
        <v>3</v>
      </c>
      <c r="B303" s="19">
        <v>0</v>
      </c>
      <c r="C303" s="19">
        <v>3</v>
      </c>
      <c r="D303" s="19">
        <v>0</v>
      </c>
      <c r="E303" s="19">
        <v>3</v>
      </c>
      <c r="F303" s="19">
        <v>1</v>
      </c>
      <c r="G303" s="19">
        <v>2</v>
      </c>
      <c r="H303" s="19">
        <v>0</v>
      </c>
      <c r="I303" s="19">
        <v>3</v>
      </c>
      <c r="J303" s="19">
        <v>0</v>
      </c>
      <c r="K303" s="19">
        <v>0</v>
      </c>
      <c r="L303" s="19">
        <v>0</v>
      </c>
      <c r="M303" s="19">
        <v>0</v>
      </c>
      <c r="N303" s="19">
        <v>0</v>
      </c>
      <c r="O303" s="19">
        <v>3</v>
      </c>
      <c r="P303" s="19">
        <v>0</v>
      </c>
      <c r="Q303" s="19">
        <v>0</v>
      </c>
      <c r="R303" s="19">
        <v>0</v>
      </c>
      <c r="S303" s="19">
        <v>0</v>
      </c>
    </row>
    <row r="304" spans="1:19" x14ac:dyDescent="0.2">
      <c r="A304" s="880" t="s">
        <v>545</v>
      </c>
      <c r="B304" s="880"/>
      <c r="C304" s="880"/>
      <c r="D304" s="880"/>
      <c r="E304" s="880"/>
      <c r="F304" s="880"/>
      <c r="G304" s="880"/>
      <c r="H304" s="880"/>
      <c r="I304" s="880"/>
      <c r="J304" s="880"/>
      <c r="K304" s="880"/>
      <c r="L304" s="880"/>
      <c r="M304" s="880"/>
      <c r="N304" s="880"/>
      <c r="O304" s="880"/>
      <c r="P304" s="880"/>
      <c r="Q304" s="880"/>
      <c r="R304" s="880"/>
      <c r="S304" s="880"/>
    </row>
    <row r="305" spans="1:19" s="647" customFormat="1" x14ac:dyDescent="0.2">
      <c r="A305" s="642">
        <v>3</v>
      </c>
      <c r="B305" s="19">
        <v>0</v>
      </c>
      <c r="C305" s="19">
        <v>3</v>
      </c>
      <c r="D305" s="19">
        <v>0</v>
      </c>
      <c r="E305" s="19">
        <v>3</v>
      </c>
      <c r="F305" s="19">
        <v>1</v>
      </c>
      <c r="G305" s="19">
        <v>2</v>
      </c>
      <c r="H305" s="19">
        <v>0</v>
      </c>
      <c r="I305" s="19">
        <v>3</v>
      </c>
      <c r="J305" s="19">
        <v>0</v>
      </c>
      <c r="K305" s="19">
        <v>0</v>
      </c>
      <c r="L305" s="19">
        <v>0</v>
      </c>
      <c r="M305" s="19">
        <v>0</v>
      </c>
      <c r="N305" s="19">
        <v>0</v>
      </c>
      <c r="O305" s="19">
        <v>3</v>
      </c>
      <c r="P305" s="19">
        <v>0</v>
      </c>
      <c r="Q305" s="19">
        <v>0</v>
      </c>
      <c r="R305" s="19">
        <v>0</v>
      </c>
      <c r="S305" s="19">
        <v>0</v>
      </c>
    </row>
    <row r="306" spans="1:19" x14ac:dyDescent="0.2">
      <c r="A306" s="880" t="s">
        <v>527</v>
      </c>
      <c r="B306" s="880"/>
      <c r="C306" s="880"/>
      <c r="D306" s="880"/>
      <c r="E306" s="880"/>
      <c r="F306" s="880"/>
      <c r="G306" s="880"/>
      <c r="H306" s="880"/>
      <c r="I306" s="880"/>
      <c r="J306" s="880"/>
      <c r="K306" s="880"/>
      <c r="L306" s="880"/>
      <c r="M306" s="880"/>
      <c r="N306" s="880"/>
      <c r="O306" s="880"/>
      <c r="P306" s="880"/>
      <c r="Q306" s="880"/>
      <c r="R306" s="880"/>
      <c r="S306" s="880"/>
    </row>
    <row r="307" spans="1:19" s="656" customFormat="1" x14ac:dyDescent="0.2">
      <c r="A307" s="654">
        <v>3</v>
      </c>
      <c r="B307" s="19">
        <v>0</v>
      </c>
      <c r="C307" s="19">
        <v>3</v>
      </c>
      <c r="D307" s="19">
        <v>0</v>
      </c>
      <c r="E307" s="19">
        <v>3</v>
      </c>
      <c r="F307" s="19">
        <v>1</v>
      </c>
      <c r="G307" s="19">
        <v>2</v>
      </c>
      <c r="H307" s="19">
        <v>0</v>
      </c>
      <c r="I307" s="19">
        <v>3</v>
      </c>
      <c r="J307" s="19">
        <v>0</v>
      </c>
      <c r="K307" s="19">
        <v>0</v>
      </c>
      <c r="L307" s="19">
        <v>0</v>
      </c>
      <c r="M307" s="19">
        <v>0</v>
      </c>
      <c r="N307" s="19">
        <v>0</v>
      </c>
      <c r="O307" s="19">
        <v>3</v>
      </c>
      <c r="P307" s="19">
        <v>0</v>
      </c>
      <c r="Q307" s="19">
        <v>0</v>
      </c>
      <c r="R307" s="19">
        <v>0</v>
      </c>
      <c r="S307" s="19">
        <v>0</v>
      </c>
    </row>
    <row r="308" spans="1:19" x14ac:dyDescent="0.2">
      <c r="A308" s="880" t="s">
        <v>2703</v>
      </c>
      <c r="B308" s="880"/>
      <c r="C308" s="880"/>
      <c r="D308" s="880"/>
      <c r="E308" s="880"/>
      <c r="F308" s="880"/>
      <c r="G308" s="880"/>
      <c r="H308" s="880"/>
      <c r="I308" s="880"/>
      <c r="J308" s="880"/>
      <c r="K308" s="880"/>
      <c r="L308" s="880"/>
      <c r="M308" s="880"/>
      <c r="N308" s="880"/>
      <c r="O308" s="880"/>
      <c r="P308" s="880"/>
      <c r="Q308" s="880"/>
      <c r="R308" s="880"/>
      <c r="S308" s="880"/>
    </row>
    <row r="309" spans="1:19" s="724" customFormat="1" x14ac:dyDescent="0.2">
      <c r="A309" s="719">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19">
        <v>0</v>
      </c>
    </row>
    <row r="310" spans="1:19" x14ac:dyDescent="0.2">
      <c r="A310" s="880" t="s">
        <v>2704</v>
      </c>
      <c r="B310" s="880"/>
      <c r="C310" s="880"/>
      <c r="D310" s="880"/>
      <c r="E310" s="880"/>
      <c r="F310" s="880"/>
      <c r="G310" s="880"/>
      <c r="H310" s="880"/>
      <c r="I310" s="880"/>
      <c r="J310" s="880"/>
      <c r="K310" s="880"/>
      <c r="L310" s="880"/>
      <c r="M310" s="880"/>
      <c r="N310" s="880"/>
      <c r="O310" s="880"/>
      <c r="P310" s="880"/>
      <c r="Q310" s="880"/>
      <c r="R310" s="880"/>
      <c r="S310" s="880"/>
    </row>
    <row r="311" spans="1:19" s="757" customFormat="1" x14ac:dyDescent="0.2">
      <c r="A311" s="749">
        <v>3</v>
      </c>
      <c r="B311" s="19">
        <v>0</v>
      </c>
      <c r="C311" s="19">
        <v>3</v>
      </c>
      <c r="D311" s="19">
        <v>0</v>
      </c>
      <c r="E311" s="19">
        <v>3</v>
      </c>
      <c r="F311" s="19">
        <v>1</v>
      </c>
      <c r="G311" s="19">
        <v>2</v>
      </c>
      <c r="H311" s="19">
        <v>0</v>
      </c>
      <c r="I311" s="19">
        <v>3</v>
      </c>
      <c r="J311" s="19">
        <v>0</v>
      </c>
      <c r="K311" s="19">
        <v>0</v>
      </c>
      <c r="L311" s="19">
        <v>0</v>
      </c>
      <c r="M311" s="19">
        <v>0</v>
      </c>
      <c r="N311" s="19">
        <v>0</v>
      </c>
      <c r="O311" s="19">
        <v>3</v>
      </c>
      <c r="P311" s="19">
        <v>0</v>
      </c>
      <c r="Q311" s="19">
        <v>0</v>
      </c>
      <c r="R311" s="19">
        <v>0</v>
      </c>
      <c r="S311" s="19">
        <v>0</v>
      </c>
    </row>
    <row r="312" spans="1:19" x14ac:dyDescent="0.2">
      <c r="A312" s="880" t="s">
        <v>852</v>
      </c>
      <c r="B312" s="880"/>
      <c r="C312" s="880"/>
      <c r="D312" s="880"/>
      <c r="E312" s="880"/>
      <c r="F312" s="880"/>
      <c r="G312" s="880"/>
      <c r="H312" s="880"/>
      <c r="I312" s="880"/>
      <c r="J312" s="880"/>
      <c r="K312" s="880"/>
      <c r="L312" s="880"/>
      <c r="M312" s="880"/>
      <c r="N312" s="880"/>
      <c r="O312" s="880"/>
      <c r="P312" s="880"/>
      <c r="Q312" s="880"/>
      <c r="R312" s="880"/>
      <c r="S312" s="880"/>
    </row>
    <row r="313" spans="1:19" s="111" customFormat="1" x14ac:dyDescent="0.25">
      <c r="A313" s="776">
        <v>3</v>
      </c>
      <c r="B313" s="777">
        <v>0</v>
      </c>
      <c r="C313" s="777">
        <v>3</v>
      </c>
      <c r="D313" s="777">
        <v>0</v>
      </c>
      <c r="E313" s="777">
        <v>3</v>
      </c>
      <c r="F313" s="777">
        <v>1</v>
      </c>
      <c r="G313" s="777">
        <v>2</v>
      </c>
      <c r="H313" s="777">
        <v>0</v>
      </c>
      <c r="I313" s="777">
        <v>3</v>
      </c>
      <c r="J313" s="777">
        <v>0</v>
      </c>
      <c r="K313" s="777">
        <v>0</v>
      </c>
      <c r="L313" s="777">
        <v>0</v>
      </c>
      <c r="M313" s="777">
        <v>0</v>
      </c>
      <c r="N313" s="777">
        <v>0</v>
      </c>
      <c r="O313" s="777">
        <v>3</v>
      </c>
      <c r="P313" s="777">
        <v>0</v>
      </c>
      <c r="Q313" s="777">
        <v>0</v>
      </c>
      <c r="R313" s="777">
        <v>0</v>
      </c>
      <c r="S313" s="777">
        <v>0</v>
      </c>
    </row>
    <row r="314" spans="1:19" x14ac:dyDescent="0.2">
      <c r="A314" s="880" t="s">
        <v>2705</v>
      </c>
      <c r="B314" s="880"/>
      <c r="C314" s="880"/>
      <c r="D314" s="880"/>
      <c r="E314" s="880"/>
      <c r="F314" s="880"/>
      <c r="G314" s="880"/>
      <c r="H314" s="880"/>
      <c r="I314" s="880"/>
      <c r="J314" s="880"/>
      <c r="K314" s="880"/>
      <c r="L314" s="880"/>
      <c r="M314" s="880"/>
      <c r="N314" s="880"/>
      <c r="O314" s="880"/>
      <c r="P314" s="880"/>
      <c r="Q314" s="880"/>
      <c r="R314" s="880"/>
      <c r="S314" s="880"/>
    </row>
    <row r="315" spans="1:19" s="806" customFormat="1" x14ac:dyDescent="0.2">
      <c r="A315" s="801">
        <v>3</v>
      </c>
      <c r="B315" s="19">
        <v>0</v>
      </c>
      <c r="C315" s="19">
        <v>3</v>
      </c>
      <c r="D315" s="19">
        <v>0</v>
      </c>
      <c r="E315" s="19">
        <v>3</v>
      </c>
      <c r="F315" s="19">
        <v>1</v>
      </c>
      <c r="G315" s="19">
        <v>2</v>
      </c>
      <c r="H315" s="19">
        <v>0</v>
      </c>
      <c r="I315" s="19">
        <v>3</v>
      </c>
      <c r="J315" s="19">
        <v>0</v>
      </c>
      <c r="K315" s="19">
        <v>0</v>
      </c>
      <c r="L315" s="19">
        <v>0</v>
      </c>
      <c r="M315" s="19">
        <v>0</v>
      </c>
      <c r="N315" s="19">
        <v>0</v>
      </c>
      <c r="O315" s="19">
        <v>3</v>
      </c>
      <c r="P315" s="19">
        <v>0</v>
      </c>
      <c r="Q315" s="19">
        <v>0</v>
      </c>
      <c r="R315" s="19">
        <v>0</v>
      </c>
      <c r="S315" s="19">
        <v>0</v>
      </c>
    </row>
    <row r="316" spans="1:19" x14ac:dyDescent="0.2">
      <c r="A316" s="880" t="s">
        <v>2093</v>
      </c>
      <c r="B316" s="880"/>
      <c r="C316" s="880"/>
      <c r="D316" s="880"/>
      <c r="E316" s="880"/>
      <c r="F316" s="880"/>
      <c r="G316" s="880"/>
      <c r="H316" s="880"/>
      <c r="I316" s="880"/>
      <c r="J316" s="880"/>
      <c r="K316" s="880"/>
      <c r="L316" s="880"/>
      <c r="M316" s="880"/>
      <c r="N316" s="880"/>
      <c r="O316" s="880"/>
      <c r="P316" s="880"/>
      <c r="Q316" s="880"/>
      <c r="R316" s="880"/>
      <c r="S316" s="880"/>
    </row>
    <row r="317" spans="1:19" s="822" customFormat="1" x14ac:dyDescent="0.2">
      <c r="A317" s="815">
        <v>3</v>
      </c>
      <c r="B317" s="19">
        <v>0</v>
      </c>
      <c r="C317" s="19">
        <v>3</v>
      </c>
      <c r="D317" s="19">
        <v>0</v>
      </c>
      <c r="E317" s="19">
        <v>3</v>
      </c>
      <c r="F317" s="19">
        <v>1</v>
      </c>
      <c r="G317" s="19">
        <v>2</v>
      </c>
      <c r="H317" s="19">
        <v>0</v>
      </c>
      <c r="I317" s="19">
        <v>3</v>
      </c>
      <c r="J317" s="19">
        <v>0</v>
      </c>
      <c r="K317" s="19">
        <v>0</v>
      </c>
      <c r="L317" s="19">
        <v>0</v>
      </c>
      <c r="M317" s="19">
        <v>0</v>
      </c>
      <c r="N317" s="19">
        <v>0</v>
      </c>
      <c r="O317" s="19">
        <v>3</v>
      </c>
      <c r="P317" s="19">
        <v>0</v>
      </c>
      <c r="Q317" s="19">
        <v>0</v>
      </c>
      <c r="R317" s="19">
        <v>0</v>
      </c>
      <c r="S317" s="19">
        <v>0</v>
      </c>
    </row>
    <row r="318" spans="1:19" x14ac:dyDescent="0.2">
      <c r="A318" s="899" t="s">
        <v>181</v>
      </c>
      <c r="B318" s="900"/>
      <c r="C318" s="900"/>
      <c r="D318" s="900"/>
      <c r="E318" s="900"/>
      <c r="F318" s="900"/>
      <c r="G318" s="900"/>
      <c r="H318" s="900"/>
      <c r="I318" s="900"/>
      <c r="J318" s="900"/>
      <c r="K318" s="900"/>
      <c r="L318" s="900"/>
      <c r="M318" s="900"/>
      <c r="N318" s="900"/>
      <c r="O318" s="900"/>
      <c r="P318" s="900"/>
      <c r="Q318" s="900"/>
      <c r="R318" s="900"/>
      <c r="S318" s="901"/>
    </row>
    <row r="319" spans="1:19" s="113" customFormat="1" ht="12.75" customHeight="1" x14ac:dyDescent="0.25">
      <c r="A319" s="469">
        <f>SUM(A317,A315,A313,A311,A309,A307,A305,A303,A301,A299,A297,A295)</f>
        <v>37</v>
      </c>
      <c r="B319" s="469">
        <f t="shared" ref="B319:S319" si="7">SUM(B317,B315,B313,B311,B309,B307,B305,B303,B301,B299,B297,B295)</f>
        <v>1</v>
      </c>
      <c r="C319" s="469">
        <f t="shared" si="7"/>
        <v>38</v>
      </c>
      <c r="D319" s="469">
        <f t="shared" si="7"/>
        <v>0</v>
      </c>
      <c r="E319" s="469">
        <f t="shared" si="7"/>
        <v>38</v>
      </c>
      <c r="F319" s="469">
        <f t="shared" si="7"/>
        <v>12</v>
      </c>
      <c r="G319" s="469">
        <f t="shared" si="7"/>
        <v>26</v>
      </c>
      <c r="H319" s="469">
        <f t="shared" si="7"/>
        <v>0</v>
      </c>
      <c r="I319" s="469">
        <f t="shared" si="7"/>
        <v>38</v>
      </c>
      <c r="J319" s="469">
        <f t="shared" si="7"/>
        <v>0</v>
      </c>
      <c r="K319" s="469">
        <f t="shared" si="7"/>
        <v>0</v>
      </c>
      <c r="L319" s="469">
        <f t="shared" si="7"/>
        <v>0</v>
      </c>
      <c r="M319" s="469">
        <f t="shared" si="7"/>
        <v>0</v>
      </c>
      <c r="N319" s="469">
        <f t="shared" si="7"/>
        <v>0</v>
      </c>
      <c r="O319" s="469">
        <f t="shared" si="7"/>
        <v>38</v>
      </c>
      <c r="P319" s="469">
        <f t="shared" si="7"/>
        <v>0</v>
      </c>
      <c r="Q319" s="469">
        <f t="shared" si="7"/>
        <v>0</v>
      </c>
      <c r="R319" s="469">
        <f t="shared" si="7"/>
        <v>0</v>
      </c>
      <c r="S319" s="469">
        <f t="shared" si="7"/>
        <v>0</v>
      </c>
    </row>
    <row r="320" spans="1:19" x14ac:dyDescent="0.2">
      <c r="A320" s="943"/>
      <c r="B320" s="940"/>
      <c r="C320" s="940"/>
      <c r="D320" s="940"/>
      <c r="E320" s="940"/>
      <c r="F320" s="940"/>
      <c r="G320" s="940"/>
      <c r="H320" s="940"/>
      <c r="I320" s="940"/>
      <c r="J320" s="940"/>
      <c r="K320" s="940"/>
      <c r="L320" s="940"/>
      <c r="M320" s="940"/>
      <c r="N320" s="940"/>
      <c r="O320" s="940"/>
      <c r="P320" s="940"/>
      <c r="Q320" s="940"/>
      <c r="R320" s="940"/>
      <c r="S320" s="941"/>
    </row>
    <row r="321" spans="1:19" x14ac:dyDescent="0.2">
      <c r="A321" s="935" t="s">
        <v>2950</v>
      </c>
      <c r="B321" s="936"/>
      <c r="C321" s="936"/>
      <c r="D321" s="936"/>
      <c r="E321" s="936"/>
      <c r="F321" s="936"/>
      <c r="G321" s="936"/>
      <c r="H321" s="936"/>
      <c r="I321" s="936"/>
      <c r="J321" s="936"/>
      <c r="K321" s="936"/>
      <c r="L321" s="936"/>
      <c r="M321" s="936"/>
      <c r="N321" s="936"/>
      <c r="O321" s="936"/>
      <c r="P321" s="936"/>
      <c r="Q321" s="936"/>
      <c r="R321" s="936"/>
      <c r="S321" s="937"/>
    </row>
    <row r="322" spans="1:19" x14ac:dyDescent="0.2">
      <c r="A322" s="863" t="s">
        <v>587</v>
      </c>
      <c r="B322" s="864"/>
      <c r="C322" s="864"/>
      <c r="D322" s="864"/>
      <c r="E322" s="864"/>
      <c r="F322" s="864"/>
      <c r="G322" s="864"/>
      <c r="H322" s="864"/>
      <c r="I322" s="864"/>
      <c r="J322" s="864"/>
      <c r="K322" s="864"/>
      <c r="L322" s="864"/>
      <c r="M322" s="864"/>
      <c r="N322" s="864"/>
      <c r="O322" s="864"/>
      <c r="P322" s="864"/>
      <c r="Q322" s="864"/>
      <c r="R322" s="864"/>
      <c r="S322" s="865"/>
    </row>
    <row r="323" spans="1:19" x14ac:dyDescent="0.2">
      <c r="A323" s="863" t="s">
        <v>83</v>
      </c>
      <c r="B323" s="864"/>
      <c r="C323" s="864"/>
      <c r="D323" s="864"/>
      <c r="E323" s="864"/>
      <c r="F323" s="864"/>
      <c r="G323" s="864"/>
      <c r="H323" s="864"/>
      <c r="I323" s="864"/>
      <c r="J323" s="864"/>
      <c r="K323" s="864"/>
      <c r="L323" s="864"/>
      <c r="M323" s="864"/>
      <c r="N323" s="864"/>
      <c r="O323" s="864"/>
      <c r="P323" s="864"/>
      <c r="Q323" s="864"/>
      <c r="R323" s="864"/>
      <c r="S323" s="865"/>
    </row>
    <row r="324" spans="1:19" x14ac:dyDescent="0.2">
      <c r="A324" s="863" t="s">
        <v>2752</v>
      </c>
      <c r="B324" s="864"/>
      <c r="C324" s="864"/>
      <c r="D324" s="864"/>
      <c r="E324" s="864"/>
      <c r="F324" s="864"/>
      <c r="G324" s="864"/>
      <c r="H324" s="864"/>
      <c r="I324" s="864"/>
      <c r="J324" s="864"/>
      <c r="K324" s="864"/>
      <c r="L324" s="864"/>
      <c r="M324" s="864"/>
      <c r="N324" s="864"/>
      <c r="O324" s="864"/>
      <c r="P324" s="864"/>
      <c r="Q324" s="864"/>
      <c r="R324" s="864"/>
      <c r="S324" s="865"/>
    </row>
    <row r="325" spans="1:19" x14ac:dyDescent="0.2">
      <c r="A325" s="863" t="s">
        <v>2753</v>
      </c>
      <c r="B325" s="864"/>
      <c r="C325" s="864"/>
      <c r="D325" s="864"/>
      <c r="E325" s="864"/>
      <c r="F325" s="864"/>
      <c r="G325" s="864"/>
      <c r="H325" s="864"/>
      <c r="I325" s="864"/>
      <c r="J325" s="864"/>
      <c r="K325" s="864"/>
      <c r="L325" s="864"/>
      <c r="M325" s="864"/>
      <c r="N325" s="864"/>
      <c r="O325" s="864"/>
      <c r="P325" s="864"/>
      <c r="Q325" s="864"/>
      <c r="R325" s="864"/>
      <c r="S325" s="865"/>
    </row>
    <row r="326" spans="1:19" x14ac:dyDescent="0.2">
      <c r="A326" s="863" t="s">
        <v>2754</v>
      </c>
      <c r="B326" s="864"/>
      <c r="C326" s="864"/>
      <c r="D326" s="864"/>
      <c r="E326" s="864"/>
      <c r="F326" s="864"/>
      <c r="G326" s="864"/>
      <c r="H326" s="864"/>
      <c r="I326" s="864"/>
      <c r="J326" s="864"/>
      <c r="K326" s="864"/>
      <c r="L326" s="864"/>
      <c r="M326" s="864"/>
      <c r="N326" s="864"/>
      <c r="O326" s="864"/>
      <c r="P326" s="864"/>
      <c r="Q326" s="864"/>
      <c r="R326" s="864"/>
      <c r="S326" s="865"/>
    </row>
    <row r="327" spans="1:19" x14ac:dyDescent="0.2">
      <c r="A327" s="863" t="s">
        <v>2755</v>
      </c>
      <c r="B327" s="864"/>
      <c r="C327" s="864"/>
      <c r="D327" s="864"/>
      <c r="E327" s="864"/>
      <c r="F327" s="864"/>
      <c r="G327" s="864"/>
      <c r="H327" s="864"/>
      <c r="I327" s="864"/>
      <c r="J327" s="864"/>
      <c r="K327" s="864"/>
      <c r="L327" s="864"/>
      <c r="M327" s="864"/>
      <c r="N327" s="864"/>
      <c r="O327" s="864"/>
      <c r="P327" s="864"/>
      <c r="Q327" s="864"/>
      <c r="R327" s="864"/>
      <c r="S327" s="865"/>
    </row>
    <row r="328" spans="1:19" x14ac:dyDescent="0.2">
      <c r="A328" s="863" t="s">
        <v>2756</v>
      </c>
      <c r="B328" s="864"/>
      <c r="C328" s="864"/>
      <c r="D328" s="864"/>
      <c r="E328" s="864"/>
      <c r="F328" s="864"/>
      <c r="G328" s="864"/>
      <c r="H328" s="864"/>
      <c r="I328" s="864"/>
      <c r="J328" s="864"/>
      <c r="K328" s="864"/>
      <c r="L328" s="864"/>
      <c r="M328" s="864"/>
      <c r="N328" s="864"/>
      <c r="O328" s="864"/>
      <c r="P328" s="864"/>
      <c r="Q328" s="864"/>
      <c r="R328" s="864"/>
      <c r="S328" s="865"/>
    </row>
    <row r="329" spans="1:19" ht="14.25" customHeight="1" x14ac:dyDescent="0.2">
      <c r="A329" s="863" t="s">
        <v>2757</v>
      </c>
      <c r="B329" s="864"/>
      <c r="C329" s="864"/>
      <c r="D329" s="864"/>
      <c r="E329" s="864"/>
      <c r="F329" s="864"/>
      <c r="G329" s="864"/>
      <c r="H329" s="864"/>
      <c r="I329" s="864"/>
      <c r="J329" s="864"/>
      <c r="K329" s="864"/>
      <c r="L329" s="864"/>
      <c r="M329" s="864"/>
      <c r="N329" s="864"/>
      <c r="O329" s="864"/>
      <c r="P329" s="864"/>
      <c r="Q329" s="864"/>
      <c r="R329" s="864"/>
      <c r="S329" s="865"/>
    </row>
    <row r="330" spans="1:19" ht="14.25" customHeight="1" x14ac:dyDescent="0.2">
      <c r="A330" s="866" t="s">
        <v>2758</v>
      </c>
      <c r="B330" s="867"/>
      <c r="C330" s="867"/>
      <c r="D330" s="867"/>
      <c r="E330" s="867"/>
      <c r="F330" s="867"/>
      <c r="G330" s="867"/>
      <c r="H330" s="867"/>
      <c r="I330" s="867"/>
      <c r="J330" s="867"/>
      <c r="K330" s="867"/>
      <c r="L330" s="867"/>
      <c r="M330" s="867"/>
      <c r="N330" s="867"/>
      <c r="O330" s="867"/>
      <c r="P330" s="867"/>
      <c r="Q330" s="867"/>
      <c r="R330" s="867"/>
      <c r="S330" s="868"/>
    </row>
    <row r="331" spans="1:19" ht="38.25" customHeight="1" x14ac:dyDescent="0.2">
      <c r="A331" s="869" t="s">
        <v>41</v>
      </c>
      <c r="B331" s="869"/>
      <c r="C331" s="869"/>
      <c r="D331" s="869" t="s">
        <v>42</v>
      </c>
      <c r="E331" s="869"/>
      <c r="F331" s="869" t="s">
        <v>43</v>
      </c>
      <c r="G331" s="869"/>
      <c r="H331" s="869"/>
      <c r="I331" s="869" t="s">
        <v>44</v>
      </c>
      <c r="J331" s="869"/>
      <c r="K331" s="870" t="s">
        <v>45</v>
      </c>
      <c r="L331" s="938"/>
      <c r="M331" s="938"/>
      <c r="N331" s="939"/>
      <c r="O331" s="873" t="s">
        <v>46</v>
      </c>
      <c r="P331" s="873"/>
      <c r="Q331" s="874"/>
      <c r="R331" s="869" t="s">
        <v>47</v>
      </c>
      <c r="S331" s="869"/>
    </row>
    <row r="332" spans="1:19" ht="25.5" customHeight="1" x14ac:dyDescent="0.2">
      <c r="A332" s="875" t="s">
        <v>48</v>
      </c>
      <c r="B332" s="875" t="s">
        <v>49</v>
      </c>
      <c r="C332" s="876" t="s">
        <v>50</v>
      </c>
      <c r="D332" s="875" t="s">
        <v>51</v>
      </c>
      <c r="E332" s="875" t="s">
        <v>52</v>
      </c>
      <c r="F332" s="870" t="s">
        <v>53</v>
      </c>
      <c r="G332" s="878"/>
      <c r="H332" s="879"/>
      <c r="I332" s="875" t="s">
        <v>54</v>
      </c>
      <c r="J332" s="875" t="s">
        <v>55</v>
      </c>
      <c r="K332" s="870" t="s">
        <v>56</v>
      </c>
      <c r="L332" s="879"/>
      <c r="M332" s="870" t="s">
        <v>57</v>
      </c>
      <c r="N332" s="879"/>
      <c r="O332" s="875" t="s">
        <v>58</v>
      </c>
      <c r="P332" s="875" t="s">
        <v>59</v>
      </c>
      <c r="Q332" s="875" t="s">
        <v>60</v>
      </c>
      <c r="R332" s="875" t="s">
        <v>61</v>
      </c>
      <c r="S332" s="875" t="s">
        <v>62</v>
      </c>
    </row>
    <row r="333" spans="1:19" s="21" customFormat="1" ht="65.25" customHeight="1" x14ac:dyDescent="0.2">
      <c r="A333" s="869"/>
      <c r="B333" s="869"/>
      <c r="C333" s="877"/>
      <c r="D333" s="869"/>
      <c r="E333" s="869"/>
      <c r="F333" s="238" t="s">
        <v>63</v>
      </c>
      <c r="G333" s="238" t="s">
        <v>64</v>
      </c>
      <c r="H333" s="238" t="s">
        <v>65</v>
      </c>
      <c r="I333" s="869"/>
      <c r="J333" s="869"/>
      <c r="K333" s="97" t="s">
        <v>66</v>
      </c>
      <c r="L333" s="97" t="s">
        <v>67</v>
      </c>
      <c r="M333" s="97" t="s">
        <v>68</v>
      </c>
      <c r="N333" s="97" t="s">
        <v>67</v>
      </c>
      <c r="O333" s="869"/>
      <c r="P333" s="869"/>
      <c r="Q333" s="869"/>
      <c r="R333" s="869"/>
      <c r="S333" s="869"/>
    </row>
    <row r="334" spans="1:19" x14ac:dyDescent="0.2">
      <c r="A334" s="880" t="s">
        <v>69</v>
      </c>
      <c r="B334" s="880"/>
      <c r="C334" s="880"/>
      <c r="D334" s="880"/>
      <c r="E334" s="880"/>
      <c r="F334" s="880"/>
      <c r="G334" s="880"/>
      <c r="H334" s="880"/>
      <c r="I334" s="880"/>
      <c r="J334" s="880"/>
      <c r="K334" s="880"/>
      <c r="L334" s="880"/>
      <c r="M334" s="880"/>
      <c r="N334" s="880"/>
      <c r="O334" s="880"/>
      <c r="P334" s="880"/>
      <c r="Q334" s="880"/>
      <c r="R334" s="880"/>
      <c r="S334" s="880"/>
    </row>
    <row r="335" spans="1:19" s="21" customFormat="1" x14ac:dyDescent="0.2">
      <c r="A335" s="105">
        <v>0</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row>
    <row r="336" spans="1:19" x14ac:dyDescent="0.2">
      <c r="A336" s="880" t="s">
        <v>70</v>
      </c>
      <c r="B336" s="880"/>
      <c r="C336" s="880"/>
      <c r="D336" s="880"/>
      <c r="E336" s="880"/>
      <c r="F336" s="880"/>
      <c r="G336" s="880"/>
      <c r="H336" s="880"/>
      <c r="I336" s="880"/>
      <c r="J336" s="880"/>
      <c r="K336" s="880"/>
      <c r="L336" s="880"/>
      <c r="M336" s="880"/>
      <c r="N336" s="880"/>
      <c r="O336" s="880"/>
      <c r="P336" s="880"/>
      <c r="Q336" s="880"/>
      <c r="R336" s="880"/>
      <c r="S336" s="880"/>
    </row>
    <row r="337" spans="1:19" x14ac:dyDescent="0.2">
      <c r="A337" s="375">
        <v>0</v>
      </c>
      <c r="B337" s="106">
        <v>0</v>
      </c>
      <c r="C337" s="106">
        <v>0</v>
      </c>
      <c r="D337" s="106">
        <v>0</v>
      </c>
      <c r="E337" s="106">
        <v>0</v>
      </c>
      <c r="F337" s="106">
        <v>0</v>
      </c>
      <c r="G337" s="106">
        <v>0</v>
      </c>
      <c r="H337" s="106">
        <v>0</v>
      </c>
      <c r="I337" s="106">
        <v>0</v>
      </c>
      <c r="J337" s="106">
        <v>0</v>
      </c>
      <c r="K337" s="106">
        <v>0</v>
      </c>
      <c r="L337" s="106">
        <v>0</v>
      </c>
      <c r="M337" s="106">
        <v>0</v>
      </c>
      <c r="N337" s="106">
        <v>0</v>
      </c>
      <c r="O337" s="106">
        <v>0</v>
      </c>
      <c r="P337" s="106">
        <v>0</v>
      </c>
      <c r="Q337" s="106">
        <v>0</v>
      </c>
      <c r="R337" s="106">
        <v>0</v>
      </c>
      <c r="S337" s="106">
        <v>0</v>
      </c>
    </row>
    <row r="338" spans="1:19" x14ac:dyDescent="0.2">
      <c r="A338" s="880" t="s">
        <v>2700</v>
      </c>
      <c r="B338" s="880"/>
      <c r="C338" s="880"/>
      <c r="D338" s="880"/>
      <c r="E338" s="880"/>
      <c r="F338" s="880"/>
      <c r="G338" s="880"/>
      <c r="H338" s="880"/>
      <c r="I338" s="880"/>
      <c r="J338" s="880"/>
      <c r="K338" s="880"/>
      <c r="L338" s="880"/>
      <c r="M338" s="880"/>
      <c r="N338" s="880"/>
      <c r="O338" s="880"/>
      <c r="P338" s="880"/>
      <c r="Q338" s="880"/>
      <c r="R338" s="880"/>
      <c r="S338" s="880"/>
    </row>
    <row r="339" spans="1:19" s="501" customFormat="1" x14ac:dyDescent="0.2">
      <c r="A339" s="491">
        <v>0</v>
      </c>
      <c r="B339" s="19">
        <v>0</v>
      </c>
      <c r="C339" s="19">
        <v>0</v>
      </c>
      <c r="D339" s="19">
        <v>0</v>
      </c>
      <c r="E339" s="19">
        <v>0</v>
      </c>
      <c r="F339" s="19">
        <v>0</v>
      </c>
      <c r="G339" s="19">
        <v>0</v>
      </c>
      <c r="H339" s="19">
        <v>0</v>
      </c>
      <c r="I339" s="19">
        <v>0</v>
      </c>
      <c r="J339" s="19">
        <v>0</v>
      </c>
      <c r="K339" s="19">
        <v>0</v>
      </c>
      <c r="L339" s="19">
        <v>0</v>
      </c>
      <c r="M339" s="19">
        <v>0</v>
      </c>
      <c r="N339" s="19">
        <v>0</v>
      </c>
      <c r="O339" s="19">
        <v>0</v>
      </c>
      <c r="P339" s="19">
        <v>0</v>
      </c>
      <c r="Q339" s="19">
        <v>0</v>
      </c>
      <c r="R339" s="19">
        <v>0</v>
      </c>
      <c r="S339" s="19">
        <v>0</v>
      </c>
    </row>
    <row r="340" spans="1:19" x14ac:dyDescent="0.2">
      <c r="A340" s="880" t="s">
        <v>2701</v>
      </c>
      <c r="B340" s="880"/>
      <c r="C340" s="880"/>
      <c r="D340" s="880"/>
      <c r="E340" s="880"/>
      <c r="F340" s="880"/>
      <c r="G340" s="880"/>
      <c r="H340" s="880"/>
      <c r="I340" s="880"/>
      <c r="J340" s="880"/>
      <c r="K340" s="880"/>
      <c r="L340" s="880"/>
      <c r="M340" s="880"/>
      <c r="N340" s="880"/>
      <c r="O340" s="880"/>
      <c r="P340" s="880"/>
      <c r="Q340" s="880"/>
      <c r="R340" s="880"/>
      <c r="S340" s="880"/>
    </row>
    <row r="341" spans="1:19" s="572" customFormat="1" x14ac:dyDescent="0.2">
      <c r="A341" s="568">
        <v>0</v>
      </c>
      <c r="B341" s="19">
        <v>0</v>
      </c>
      <c r="C341" s="19">
        <v>0</v>
      </c>
      <c r="D341" s="19">
        <v>0</v>
      </c>
      <c r="E341" s="19">
        <v>0</v>
      </c>
      <c r="F341" s="19">
        <v>0</v>
      </c>
      <c r="G341" s="19">
        <v>0</v>
      </c>
      <c r="H341" s="19">
        <v>0</v>
      </c>
      <c r="I341" s="19">
        <v>0</v>
      </c>
      <c r="J341" s="19">
        <v>0</v>
      </c>
      <c r="K341" s="19">
        <v>0</v>
      </c>
      <c r="L341" s="19">
        <v>0</v>
      </c>
      <c r="M341" s="19">
        <v>0</v>
      </c>
      <c r="N341" s="19">
        <v>0</v>
      </c>
      <c r="O341" s="19">
        <v>0</v>
      </c>
      <c r="P341" s="19">
        <v>0</v>
      </c>
      <c r="Q341" s="19">
        <v>0</v>
      </c>
      <c r="R341" s="19">
        <v>0</v>
      </c>
      <c r="S341" s="19">
        <v>0</v>
      </c>
    </row>
    <row r="342" spans="1:19" x14ac:dyDescent="0.2">
      <c r="A342" s="885" t="s">
        <v>2702</v>
      </c>
      <c r="B342" s="885"/>
      <c r="C342" s="885"/>
      <c r="D342" s="885"/>
      <c r="E342" s="885"/>
      <c r="F342" s="885"/>
      <c r="G342" s="885"/>
      <c r="H342" s="885"/>
      <c r="I342" s="885"/>
      <c r="J342" s="885"/>
      <c r="K342" s="885"/>
      <c r="L342" s="885"/>
      <c r="M342" s="885"/>
      <c r="N342" s="885"/>
      <c r="O342" s="885"/>
      <c r="P342" s="885"/>
      <c r="Q342" s="885"/>
      <c r="R342" s="885"/>
      <c r="S342" s="885"/>
    </row>
    <row r="343" spans="1:19" s="614" customFormat="1" x14ac:dyDescent="0.2">
      <c r="A343" s="608">
        <v>0</v>
      </c>
      <c r="B343" s="19">
        <v>0</v>
      </c>
      <c r="C343" s="19">
        <v>0</v>
      </c>
      <c r="D343" s="19">
        <v>0</v>
      </c>
      <c r="E343" s="19">
        <v>0</v>
      </c>
      <c r="F343" s="19">
        <v>0</v>
      </c>
      <c r="G343" s="19">
        <v>0</v>
      </c>
      <c r="H343" s="19">
        <v>0</v>
      </c>
      <c r="I343" s="19">
        <v>0</v>
      </c>
      <c r="J343" s="19">
        <v>0</v>
      </c>
      <c r="K343" s="19">
        <v>0</v>
      </c>
      <c r="L343" s="19">
        <v>0</v>
      </c>
      <c r="M343" s="19">
        <v>0</v>
      </c>
      <c r="N343" s="19">
        <v>0</v>
      </c>
      <c r="O343" s="19">
        <v>0</v>
      </c>
      <c r="P343" s="19">
        <v>0</v>
      </c>
      <c r="Q343" s="19">
        <v>0</v>
      </c>
      <c r="R343" s="19">
        <v>0</v>
      </c>
      <c r="S343" s="19">
        <v>0</v>
      </c>
    </row>
    <row r="344" spans="1:19" x14ac:dyDescent="0.2">
      <c r="A344" s="880" t="s">
        <v>545</v>
      </c>
      <c r="B344" s="880"/>
      <c r="C344" s="880"/>
      <c r="D344" s="880"/>
      <c r="E344" s="880"/>
      <c r="F344" s="880"/>
      <c r="G344" s="880"/>
      <c r="H344" s="880"/>
      <c r="I344" s="880"/>
      <c r="J344" s="880"/>
      <c r="K344" s="880"/>
      <c r="L344" s="880"/>
      <c r="M344" s="880"/>
      <c r="N344" s="880"/>
      <c r="O344" s="880"/>
      <c r="P344" s="880"/>
      <c r="Q344" s="880"/>
      <c r="R344" s="880"/>
      <c r="S344" s="880"/>
    </row>
    <row r="345" spans="1:19" s="647" customFormat="1" x14ac:dyDescent="0.2">
      <c r="A345" s="642">
        <v>0</v>
      </c>
      <c r="B345" s="19">
        <v>0</v>
      </c>
      <c r="C345" s="19">
        <v>0</v>
      </c>
      <c r="D345" s="19">
        <v>0</v>
      </c>
      <c r="E345" s="19">
        <v>0</v>
      </c>
      <c r="F345" s="19">
        <v>0</v>
      </c>
      <c r="G345" s="19">
        <v>0</v>
      </c>
      <c r="H345" s="19">
        <v>0</v>
      </c>
      <c r="I345" s="19">
        <v>0</v>
      </c>
      <c r="J345" s="19">
        <v>0</v>
      </c>
      <c r="K345" s="19">
        <v>0</v>
      </c>
      <c r="L345" s="19">
        <v>0</v>
      </c>
      <c r="M345" s="19">
        <v>0</v>
      </c>
      <c r="N345" s="19">
        <v>0</v>
      </c>
      <c r="O345" s="19">
        <v>0</v>
      </c>
      <c r="P345" s="19">
        <v>0</v>
      </c>
      <c r="Q345" s="19">
        <v>0</v>
      </c>
      <c r="R345" s="19">
        <v>0</v>
      </c>
      <c r="S345" s="19">
        <v>0</v>
      </c>
    </row>
    <row r="346" spans="1:19" x14ac:dyDescent="0.2">
      <c r="A346" s="880" t="s">
        <v>527</v>
      </c>
      <c r="B346" s="880"/>
      <c r="C346" s="880"/>
      <c r="D346" s="880"/>
      <c r="E346" s="880"/>
      <c r="F346" s="880"/>
      <c r="G346" s="880"/>
      <c r="H346" s="880"/>
      <c r="I346" s="880"/>
      <c r="J346" s="880"/>
      <c r="K346" s="880"/>
      <c r="L346" s="880"/>
      <c r="M346" s="880"/>
      <c r="N346" s="880"/>
      <c r="O346" s="880"/>
      <c r="P346" s="880"/>
      <c r="Q346" s="880"/>
      <c r="R346" s="880"/>
      <c r="S346" s="880"/>
    </row>
    <row r="347" spans="1:19" s="656" customFormat="1" x14ac:dyDescent="0.2">
      <c r="A347" s="654">
        <v>0</v>
      </c>
      <c r="B347" s="19">
        <v>0</v>
      </c>
      <c r="C347" s="19">
        <v>0</v>
      </c>
      <c r="D347" s="19">
        <v>0</v>
      </c>
      <c r="E347" s="19">
        <v>0</v>
      </c>
      <c r="F347" s="19">
        <v>0</v>
      </c>
      <c r="G347" s="19">
        <v>0</v>
      </c>
      <c r="H347" s="19">
        <v>0</v>
      </c>
      <c r="I347" s="19">
        <v>0</v>
      </c>
      <c r="J347" s="19">
        <v>0</v>
      </c>
      <c r="K347" s="19">
        <v>0</v>
      </c>
      <c r="L347" s="19">
        <v>0</v>
      </c>
      <c r="M347" s="19">
        <v>0</v>
      </c>
      <c r="N347" s="19">
        <v>0</v>
      </c>
      <c r="O347" s="19">
        <v>0</v>
      </c>
      <c r="P347" s="19">
        <v>0</v>
      </c>
      <c r="Q347" s="19">
        <v>0</v>
      </c>
      <c r="R347" s="19">
        <v>0</v>
      </c>
      <c r="S347" s="19">
        <v>0</v>
      </c>
    </row>
    <row r="348" spans="1:19" x14ac:dyDescent="0.2">
      <c r="A348" s="880" t="s">
        <v>2703</v>
      </c>
      <c r="B348" s="880"/>
      <c r="C348" s="880"/>
      <c r="D348" s="880"/>
      <c r="E348" s="880"/>
      <c r="F348" s="880"/>
      <c r="G348" s="880"/>
      <c r="H348" s="880"/>
      <c r="I348" s="880"/>
      <c r="J348" s="880"/>
      <c r="K348" s="880"/>
      <c r="L348" s="880"/>
      <c r="M348" s="880"/>
      <c r="N348" s="880"/>
      <c r="O348" s="880"/>
      <c r="P348" s="880"/>
      <c r="Q348" s="880"/>
      <c r="R348" s="880"/>
      <c r="S348" s="880"/>
    </row>
    <row r="349" spans="1:19" s="724" customFormat="1" x14ac:dyDescent="0.2">
      <c r="A349" s="719">
        <v>0</v>
      </c>
      <c r="B349" s="19">
        <v>0</v>
      </c>
      <c r="C349" s="19">
        <v>0</v>
      </c>
      <c r="D349" s="19">
        <v>0</v>
      </c>
      <c r="E349" s="19">
        <v>0</v>
      </c>
      <c r="F349" s="19">
        <v>0</v>
      </c>
      <c r="G349" s="19">
        <v>0</v>
      </c>
      <c r="H349" s="19">
        <v>0</v>
      </c>
      <c r="I349" s="19">
        <v>0</v>
      </c>
      <c r="J349" s="19">
        <v>0</v>
      </c>
      <c r="K349" s="19">
        <v>0</v>
      </c>
      <c r="L349" s="19">
        <v>0</v>
      </c>
      <c r="M349" s="19">
        <v>0</v>
      </c>
      <c r="N349" s="19">
        <v>0</v>
      </c>
      <c r="O349" s="19">
        <v>0</v>
      </c>
      <c r="P349" s="19">
        <v>0</v>
      </c>
      <c r="Q349" s="19">
        <v>0</v>
      </c>
      <c r="R349" s="19">
        <v>0</v>
      </c>
      <c r="S349" s="19">
        <v>0</v>
      </c>
    </row>
    <row r="350" spans="1:19" x14ac:dyDescent="0.2">
      <c r="A350" s="880" t="s">
        <v>2704</v>
      </c>
      <c r="B350" s="880"/>
      <c r="C350" s="880"/>
      <c r="D350" s="880"/>
      <c r="E350" s="880"/>
      <c r="F350" s="880"/>
      <c r="G350" s="880"/>
      <c r="H350" s="880"/>
      <c r="I350" s="880"/>
      <c r="J350" s="880"/>
      <c r="K350" s="880"/>
      <c r="L350" s="880"/>
      <c r="M350" s="880"/>
      <c r="N350" s="880"/>
      <c r="O350" s="880"/>
      <c r="P350" s="880"/>
      <c r="Q350" s="880"/>
      <c r="R350" s="880"/>
      <c r="S350" s="880"/>
    </row>
    <row r="351" spans="1:19" s="757" customFormat="1" x14ac:dyDescent="0.2">
      <c r="A351" s="749">
        <v>0</v>
      </c>
      <c r="B351" s="19">
        <v>0</v>
      </c>
      <c r="C351" s="19">
        <v>0</v>
      </c>
      <c r="D351" s="19">
        <v>0</v>
      </c>
      <c r="E351" s="19">
        <v>0</v>
      </c>
      <c r="F351" s="19">
        <v>0</v>
      </c>
      <c r="G351" s="19">
        <v>0</v>
      </c>
      <c r="H351" s="19">
        <v>0</v>
      </c>
      <c r="I351" s="19">
        <v>0</v>
      </c>
      <c r="J351" s="19">
        <v>0</v>
      </c>
      <c r="K351" s="19">
        <v>0</v>
      </c>
      <c r="L351" s="19">
        <v>0</v>
      </c>
      <c r="M351" s="19">
        <v>0</v>
      </c>
      <c r="N351" s="19">
        <v>0</v>
      </c>
      <c r="O351" s="19">
        <v>0</v>
      </c>
      <c r="P351" s="19">
        <v>0</v>
      </c>
      <c r="Q351" s="19">
        <v>0</v>
      </c>
      <c r="R351" s="19">
        <v>0</v>
      </c>
      <c r="S351" s="19">
        <v>0</v>
      </c>
    </row>
    <row r="352" spans="1:19" x14ac:dyDescent="0.2">
      <c r="A352" s="880" t="s">
        <v>852</v>
      </c>
      <c r="B352" s="880"/>
      <c r="C352" s="880"/>
      <c r="D352" s="880"/>
      <c r="E352" s="880"/>
      <c r="F352" s="880"/>
      <c r="G352" s="880"/>
      <c r="H352" s="880"/>
      <c r="I352" s="880"/>
      <c r="J352" s="880"/>
      <c r="K352" s="880"/>
      <c r="L352" s="880"/>
      <c r="M352" s="880"/>
      <c r="N352" s="880"/>
      <c r="O352" s="880"/>
      <c r="P352" s="880"/>
      <c r="Q352" s="880"/>
      <c r="R352" s="880"/>
      <c r="S352" s="880"/>
    </row>
    <row r="353" spans="1:19" s="781" customFormat="1" x14ac:dyDescent="0.2">
      <c r="A353" s="775">
        <v>0</v>
      </c>
      <c r="B353" s="19">
        <v>0</v>
      </c>
      <c r="C353" s="19">
        <v>0</v>
      </c>
      <c r="D353" s="19">
        <v>0</v>
      </c>
      <c r="E353" s="19">
        <v>0</v>
      </c>
      <c r="F353" s="19">
        <v>0</v>
      </c>
      <c r="G353" s="19">
        <v>0</v>
      </c>
      <c r="H353" s="19">
        <v>0</v>
      </c>
      <c r="I353" s="19">
        <v>0</v>
      </c>
      <c r="J353" s="19">
        <v>0</v>
      </c>
      <c r="K353" s="19">
        <v>0</v>
      </c>
      <c r="L353" s="19">
        <v>0</v>
      </c>
      <c r="M353" s="19">
        <v>0</v>
      </c>
      <c r="N353" s="19">
        <v>0</v>
      </c>
      <c r="O353" s="19">
        <v>0</v>
      </c>
      <c r="P353" s="19">
        <v>0</v>
      </c>
      <c r="Q353" s="19">
        <v>0</v>
      </c>
      <c r="R353" s="19">
        <v>0</v>
      </c>
      <c r="S353" s="19">
        <v>0</v>
      </c>
    </row>
    <row r="354" spans="1:19" x14ac:dyDescent="0.2">
      <c r="A354" s="880" t="s">
        <v>2705</v>
      </c>
      <c r="B354" s="880"/>
      <c r="C354" s="880"/>
      <c r="D354" s="880"/>
      <c r="E354" s="880"/>
      <c r="F354" s="880"/>
      <c r="G354" s="880"/>
      <c r="H354" s="880"/>
      <c r="I354" s="880"/>
      <c r="J354" s="880"/>
      <c r="K354" s="880"/>
      <c r="L354" s="880"/>
      <c r="M354" s="880"/>
      <c r="N354" s="880"/>
      <c r="O354" s="880"/>
      <c r="P354" s="880"/>
      <c r="Q354" s="880"/>
      <c r="R354" s="880"/>
      <c r="S354" s="880"/>
    </row>
    <row r="355" spans="1:19" s="806" customFormat="1" x14ac:dyDescent="0.2">
      <c r="A355" s="801">
        <v>0</v>
      </c>
      <c r="B355" s="19">
        <v>0</v>
      </c>
      <c r="C355" s="19">
        <v>0</v>
      </c>
      <c r="D355" s="19">
        <v>0</v>
      </c>
      <c r="E355" s="19">
        <v>0</v>
      </c>
      <c r="F355" s="19">
        <v>0</v>
      </c>
      <c r="G355" s="19">
        <v>0</v>
      </c>
      <c r="H355" s="19">
        <v>0</v>
      </c>
      <c r="I355" s="19">
        <v>0</v>
      </c>
      <c r="J355" s="19">
        <v>0</v>
      </c>
      <c r="K355" s="19">
        <v>0</v>
      </c>
      <c r="L355" s="19">
        <v>0</v>
      </c>
      <c r="M355" s="19">
        <v>0</v>
      </c>
      <c r="N355" s="19">
        <v>0</v>
      </c>
      <c r="O355" s="19">
        <v>0</v>
      </c>
      <c r="P355" s="19">
        <v>0</v>
      </c>
      <c r="Q355" s="19">
        <v>0</v>
      </c>
      <c r="R355" s="19">
        <v>0</v>
      </c>
      <c r="S355" s="19">
        <v>0</v>
      </c>
    </row>
    <row r="356" spans="1:19" x14ac:dyDescent="0.2">
      <c r="A356" s="261" t="s">
        <v>2093</v>
      </c>
      <c r="B356" s="101"/>
      <c r="C356" s="101"/>
      <c r="D356" s="101"/>
      <c r="E356" s="101"/>
      <c r="F356" s="101"/>
      <c r="G356" s="101"/>
      <c r="H356" s="101"/>
      <c r="I356" s="101"/>
      <c r="J356" s="101"/>
      <c r="K356" s="101"/>
      <c r="L356" s="101"/>
      <c r="M356" s="101"/>
      <c r="N356" s="101"/>
      <c r="O356" s="101"/>
      <c r="P356" s="101"/>
      <c r="Q356" s="101"/>
      <c r="R356" s="101"/>
      <c r="S356" s="101"/>
    </row>
    <row r="357" spans="1:19" s="822" customFormat="1" x14ac:dyDescent="0.2">
      <c r="A357" s="815">
        <v>0</v>
      </c>
      <c r="B357" s="19">
        <v>0</v>
      </c>
      <c r="C357" s="19">
        <v>0</v>
      </c>
      <c r="D357" s="19">
        <v>0</v>
      </c>
      <c r="E357" s="19">
        <v>0</v>
      </c>
      <c r="F357" s="19">
        <v>0</v>
      </c>
      <c r="G357" s="19">
        <v>0</v>
      </c>
      <c r="H357" s="19">
        <v>0</v>
      </c>
      <c r="I357" s="19">
        <v>0</v>
      </c>
      <c r="J357" s="19">
        <v>0</v>
      </c>
      <c r="K357" s="19">
        <v>0</v>
      </c>
      <c r="L357" s="19">
        <v>0</v>
      </c>
      <c r="M357" s="19">
        <v>0</v>
      </c>
      <c r="N357" s="19">
        <v>0</v>
      </c>
      <c r="O357" s="19">
        <v>0</v>
      </c>
      <c r="P357" s="19">
        <v>0</v>
      </c>
      <c r="Q357" s="19">
        <v>0</v>
      </c>
      <c r="R357" s="19">
        <v>0</v>
      </c>
      <c r="S357" s="19">
        <v>0</v>
      </c>
    </row>
    <row r="358" spans="1:19" x14ac:dyDescent="0.2">
      <c r="A358" s="900" t="s">
        <v>181</v>
      </c>
      <c r="B358" s="900"/>
      <c r="C358" s="900"/>
      <c r="D358" s="900"/>
      <c r="E358" s="900"/>
      <c r="F358" s="900"/>
      <c r="G358" s="900"/>
      <c r="H358" s="900"/>
      <c r="I358" s="900"/>
      <c r="J358" s="900"/>
      <c r="K358" s="900"/>
      <c r="L358" s="900"/>
      <c r="M358" s="900"/>
      <c r="N358" s="900"/>
      <c r="O358" s="900"/>
      <c r="P358" s="900"/>
      <c r="Q358" s="900"/>
      <c r="R358" s="900"/>
      <c r="S358" s="900"/>
    </row>
    <row r="359" spans="1:19" ht="12.75" customHeight="1" x14ac:dyDescent="0.2">
      <c r="A359" s="105">
        <f>SUM(A357,A355,A353,A351,A349,A347,A345,A343,A341,A339,A337,A335)</f>
        <v>0</v>
      </c>
      <c r="B359" s="421">
        <f t="shared" ref="B359:S359" si="8">SUM(B357,B355,B353,B351,B349,B347,B345,B343,B341,B339,B337,B335)</f>
        <v>0</v>
      </c>
      <c r="C359" s="421">
        <f t="shared" si="8"/>
        <v>0</v>
      </c>
      <c r="D359" s="421">
        <f t="shared" si="8"/>
        <v>0</v>
      </c>
      <c r="E359" s="421">
        <f t="shared" si="8"/>
        <v>0</v>
      </c>
      <c r="F359" s="421">
        <f t="shared" si="8"/>
        <v>0</v>
      </c>
      <c r="G359" s="421">
        <f t="shared" si="8"/>
        <v>0</v>
      </c>
      <c r="H359" s="421">
        <f t="shared" si="8"/>
        <v>0</v>
      </c>
      <c r="I359" s="421">
        <f t="shared" si="8"/>
        <v>0</v>
      </c>
      <c r="J359" s="421">
        <f t="shared" si="8"/>
        <v>0</v>
      </c>
      <c r="K359" s="421">
        <f t="shared" si="8"/>
        <v>0</v>
      </c>
      <c r="L359" s="421">
        <f t="shared" si="8"/>
        <v>0</v>
      </c>
      <c r="M359" s="421">
        <f t="shared" si="8"/>
        <v>0</v>
      </c>
      <c r="N359" s="421">
        <f t="shared" si="8"/>
        <v>0</v>
      </c>
      <c r="O359" s="421">
        <f t="shared" si="8"/>
        <v>0</v>
      </c>
      <c r="P359" s="421">
        <f t="shared" si="8"/>
        <v>0</v>
      </c>
      <c r="Q359" s="421">
        <f t="shared" si="8"/>
        <v>0</v>
      </c>
      <c r="R359" s="421">
        <f t="shared" si="8"/>
        <v>0</v>
      </c>
      <c r="S359" s="421">
        <f t="shared" si="8"/>
        <v>0</v>
      </c>
    </row>
    <row r="360" spans="1:19" x14ac:dyDescent="0.2">
      <c r="A360" s="885"/>
      <c r="B360" s="885"/>
      <c r="C360" s="885"/>
      <c r="D360" s="885"/>
      <c r="E360" s="885"/>
      <c r="F360" s="885"/>
      <c r="G360" s="885"/>
      <c r="H360" s="885"/>
      <c r="I360" s="885"/>
      <c r="J360" s="885"/>
      <c r="K360" s="885"/>
      <c r="L360" s="885"/>
      <c r="M360" s="885"/>
      <c r="N360" s="885"/>
      <c r="O360" s="885"/>
      <c r="P360" s="885"/>
      <c r="Q360" s="885"/>
      <c r="R360" s="885"/>
      <c r="S360" s="885"/>
    </row>
    <row r="361" spans="1:19" x14ac:dyDescent="0.2">
      <c r="A361" s="935" t="s">
        <v>3391</v>
      </c>
      <c r="B361" s="936"/>
      <c r="C361" s="936"/>
      <c r="D361" s="936"/>
      <c r="E361" s="936"/>
      <c r="F361" s="936"/>
      <c r="G361" s="936"/>
      <c r="H361" s="936"/>
      <c r="I361" s="936"/>
      <c r="J361" s="936"/>
      <c r="K361" s="936"/>
      <c r="L361" s="936"/>
      <c r="M361" s="936"/>
      <c r="N361" s="936"/>
      <c r="O361" s="936"/>
      <c r="P361" s="936"/>
      <c r="Q361" s="936"/>
      <c r="R361" s="936"/>
      <c r="S361" s="937"/>
    </row>
    <row r="362" spans="1:19" x14ac:dyDescent="0.2">
      <c r="A362" s="863" t="s">
        <v>587</v>
      </c>
      <c r="B362" s="864"/>
      <c r="C362" s="864"/>
      <c r="D362" s="864"/>
      <c r="E362" s="864"/>
      <c r="F362" s="864"/>
      <c r="G362" s="864"/>
      <c r="H362" s="864"/>
      <c r="I362" s="864"/>
      <c r="J362" s="864"/>
      <c r="K362" s="864"/>
      <c r="L362" s="864"/>
      <c r="M362" s="864"/>
      <c r="N362" s="864"/>
      <c r="O362" s="864"/>
      <c r="P362" s="864"/>
      <c r="Q362" s="864"/>
      <c r="R362" s="864"/>
      <c r="S362" s="865"/>
    </row>
    <row r="363" spans="1:19" x14ac:dyDescent="0.2">
      <c r="A363" s="861" t="s">
        <v>83</v>
      </c>
      <c r="B363" s="861"/>
      <c r="C363" s="861"/>
      <c r="D363" s="861"/>
      <c r="E363" s="861"/>
      <c r="F363" s="861"/>
      <c r="G363" s="861"/>
      <c r="H363" s="861"/>
      <c r="I363" s="861"/>
      <c r="J363" s="861"/>
      <c r="K363" s="861"/>
      <c r="L363" s="861"/>
      <c r="M363" s="861"/>
      <c r="N363" s="861"/>
      <c r="O363" s="861"/>
      <c r="P363" s="861"/>
      <c r="Q363" s="861"/>
      <c r="R363" s="861"/>
      <c r="S363" s="862"/>
    </row>
    <row r="364" spans="1:19" x14ac:dyDescent="0.2">
      <c r="A364" s="863" t="s">
        <v>1823</v>
      </c>
      <c r="B364" s="864"/>
      <c r="C364" s="864"/>
      <c r="D364" s="864"/>
      <c r="E364" s="864"/>
      <c r="F364" s="864"/>
      <c r="G364" s="864"/>
      <c r="H364" s="864"/>
      <c r="I364" s="864"/>
      <c r="J364" s="864"/>
      <c r="K364" s="864"/>
      <c r="L364" s="864"/>
      <c r="M364" s="864"/>
      <c r="N364" s="864"/>
      <c r="O364" s="864"/>
      <c r="P364" s="864"/>
      <c r="Q364" s="864"/>
      <c r="R364" s="864"/>
      <c r="S364" s="865"/>
    </row>
    <row r="365" spans="1:19" x14ac:dyDescent="0.2">
      <c r="A365" s="863" t="s">
        <v>2759</v>
      </c>
      <c r="B365" s="864"/>
      <c r="C365" s="864"/>
      <c r="D365" s="864"/>
      <c r="E365" s="864"/>
      <c r="F365" s="864"/>
      <c r="G365" s="864"/>
      <c r="H365" s="864"/>
      <c r="I365" s="864"/>
      <c r="J365" s="864"/>
      <c r="K365" s="864"/>
      <c r="L365" s="864"/>
      <c r="M365" s="864"/>
      <c r="N365" s="864"/>
      <c r="O365" s="864"/>
      <c r="P365" s="864"/>
      <c r="Q365" s="864"/>
      <c r="R365" s="864"/>
      <c r="S365" s="865"/>
    </row>
    <row r="366" spans="1:19" x14ac:dyDescent="0.2">
      <c r="A366" s="863" t="s">
        <v>2760</v>
      </c>
      <c r="B366" s="864"/>
      <c r="C366" s="864"/>
      <c r="D366" s="864"/>
      <c r="E366" s="864"/>
      <c r="F366" s="864"/>
      <c r="G366" s="864"/>
      <c r="H366" s="864"/>
      <c r="I366" s="864"/>
      <c r="J366" s="864"/>
      <c r="K366" s="864"/>
      <c r="L366" s="864"/>
      <c r="M366" s="864"/>
      <c r="N366" s="864"/>
      <c r="O366" s="864"/>
      <c r="P366" s="864"/>
      <c r="Q366" s="864"/>
      <c r="R366" s="864"/>
      <c r="S366" s="865"/>
    </row>
    <row r="367" spans="1:19" x14ac:dyDescent="0.2">
      <c r="A367" s="863" t="s">
        <v>2761</v>
      </c>
      <c r="B367" s="864"/>
      <c r="C367" s="864"/>
      <c r="D367" s="864"/>
      <c r="E367" s="864"/>
      <c r="F367" s="864"/>
      <c r="G367" s="864"/>
      <c r="H367" s="864"/>
      <c r="I367" s="864"/>
      <c r="J367" s="864"/>
      <c r="K367" s="864"/>
      <c r="L367" s="864"/>
      <c r="M367" s="864"/>
      <c r="N367" s="864"/>
      <c r="O367" s="864"/>
      <c r="P367" s="864"/>
      <c r="Q367" s="864"/>
      <c r="R367" s="864"/>
      <c r="S367" s="865"/>
    </row>
    <row r="368" spans="1:19" x14ac:dyDescent="0.2">
      <c r="A368" s="863" t="s">
        <v>2762</v>
      </c>
      <c r="B368" s="864"/>
      <c r="C368" s="864"/>
      <c r="D368" s="864"/>
      <c r="E368" s="864"/>
      <c r="F368" s="864"/>
      <c r="G368" s="864"/>
      <c r="H368" s="864"/>
      <c r="I368" s="864"/>
      <c r="J368" s="864"/>
      <c r="K368" s="864"/>
      <c r="L368" s="864"/>
      <c r="M368" s="864"/>
      <c r="N368" s="864"/>
      <c r="O368" s="864"/>
      <c r="P368" s="864"/>
      <c r="Q368" s="864"/>
      <c r="R368" s="864"/>
      <c r="S368" s="865"/>
    </row>
    <row r="369" spans="1:19" ht="12" customHeight="1" x14ac:dyDescent="0.2">
      <c r="A369" s="863" t="s">
        <v>200</v>
      </c>
      <c r="B369" s="864"/>
      <c r="C369" s="864"/>
      <c r="D369" s="864"/>
      <c r="E369" s="864"/>
      <c r="F369" s="864"/>
      <c r="G369" s="864"/>
      <c r="H369" s="864"/>
      <c r="I369" s="864"/>
      <c r="J369" s="864"/>
      <c r="K369" s="864"/>
      <c r="L369" s="864"/>
      <c r="M369" s="864"/>
      <c r="N369" s="864"/>
      <c r="O369" s="864"/>
      <c r="P369" s="864"/>
      <c r="Q369" s="864"/>
      <c r="R369" s="864"/>
      <c r="S369" s="865"/>
    </row>
    <row r="370" spans="1:19" ht="12.75" customHeight="1" x14ac:dyDescent="0.2">
      <c r="A370" s="866" t="s">
        <v>2763</v>
      </c>
      <c r="B370" s="867"/>
      <c r="C370" s="867"/>
      <c r="D370" s="867"/>
      <c r="E370" s="867"/>
      <c r="F370" s="867"/>
      <c r="G370" s="867"/>
      <c r="H370" s="867"/>
      <c r="I370" s="867"/>
      <c r="J370" s="867"/>
      <c r="K370" s="867"/>
      <c r="L370" s="867"/>
      <c r="M370" s="867"/>
      <c r="N370" s="867"/>
      <c r="O370" s="867"/>
      <c r="P370" s="867"/>
      <c r="Q370" s="867"/>
      <c r="R370" s="867"/>
      <c r="S370" s="868"/>
    </row>
    <row r="371" spans="1:19" ht="38.25" customHeight="1" x14ac:dyDescent="0.2">
      <c r="A371" s="869" t="s">
        <v>41</v>
      </c>
      <c r="B371" s="869"/>
      <c r="C371" s="869"/>
      <c r="D371" s="869" t="s">
        <v>42</v>
      </c>
      <c r="E371" s="869"/>
      <c r="F371" s="869" t="s">
        <v>43</v>
      </c>
      <c r="G371" s="869"/>
      <c r="H371" s="869"/>
      <c r="I371" s="869" t="s">
        <v>44</v>
      </c>
      <c r="J371" s="869"/>
      <c r="K371" s="870" t="s">
        <v>45</v>
      </c>
      <c r="L371" s="938"/>
      <c r="M371" s="938"/>
      <c r="N371" s="939"/>
      <c r="O371" s="873" t="s">
        <v>46</v>
      </c>
      <c r="P371" s="873"/>
      <c r="Q371" s="874"/>
      <c r="R371" s="869" t="s">
        <v>47</v>
      </c>
      <c r="S371" s="869"/>
    </row>
    <row r="372" spans="1:19" ht="25.5" customHeight="1" x14ac:dyDescent="0.2">
      <c r="A372" s="875" t="s">
        <v>48</v>
      </c>
      <c r="B372" s="875" t="s">
        <v>49</v>
      </c>
      <c r="C372" s="876" t="s">
        <v>50</v>
      </c>
      <c r="D372" s="875" t="s">
        <v>51</v>
      </c>
      <c r="E372" s="875" t="s">
        <v>52</v>
      </c>
      <c r="F372" s="870" t="s">
        <v>53</v>
      </c>
      <c r="G372" s="878"/>
      <c r="H372" s="879"/>
      <c r="I372" s="875" t="s">
        <v>54</v>
      </c>
      <c r="J372" s="875" t="s">
        <v>55</v>
      </c>
      <c r="K372" s="870" t="s">
        <v>56</v>
      </c>
      <c r="L372" s="879"/>
      <c r="M372" s="870" t="s">
        <v>57</v>
      </c>
      <c r="N372" s="879"/>
      <c r="O372" s="875" t="s">
        <v>58</v>
      </c>
      <c r="P372" s="875" t="s">
        <v>59</v>
      </c>
      <c r="Q372" s="875" t="s">
        <v>60</v>
      </c>
      <c r="R372" s="875" t="s">
        <v>61</v>
      </c>
      <c r="S372" s="875" t="s">
        <v>62</v>
      </c>
    </row>
    <row r="373" spans="1:19" s="21" customFormat="1" ht="66.75" customHeight="1" x14ac:dyDescent="0.2">
      <c r="A373" s="869"/>
      <c r="B373" s="869"/>
      <c r="C373" s="877"/>
      <c r="D373" s="869"/>
      <c r="E373" s="869"/>
      <c r="F373" s="238" t="s">
        <v>63</v>
      </c>
      <c r="G373" s="238" t="s">
        <v>64</v>
      </c>
      <c r="H373" s="238" t="s">
        <v>65</v>
      </c>
      <c r="I373" s="869"/>
      <c r="J373" s="869"/>
      <c r="K373" s="97" t="s">
        <v>66</v>
      </c>
      <c r="L373" s="97" t="s">
        <v>67</v>
      </c>
      <c r="M373" s="97" t="s">
        <v>68</v>
      </c>
      <c r="N373" s="97" t="s">
        <v>67</v>
      </c>
      <c r="O373" s="869"/>
      <c r="P373" s="869"/>
      <c r="Q373" s="869"/>
      <c r="R373" s="869"/>
      <c r="S373" s="869"/>
    </row>
    <row r="374" spans="1:19" x14ac:dyDescent="0.2">
      <c r="A374" s="880" t="s">
        <v>69</v>
      </c>
      <c r="B374" s="880"/>
      <c r="C374" s="880"/>
      <c r="D374" s="880"/>
      <c r="E374" s="880"/>
      <c r="F374" s="880"/>
      <c r="G374" s="880"/>
      <c r="H374" s="880"/>
      <c r="I374" s="880"/>
      <c r="J374" s="880"/>
      <c r="K374" s="880"/>
      <c r="L374" s="880"/>
      <c r="M374" s="880"/>
      <c r="N374" s="880"/>
      <c r="O374" s="880"/>
      <c r="P374" s="880"/>
      <c r="Q374" s="880"/>
      <c r="R374" s="880"/>
      <c r="S374" s="880"/>
    </row>
    <row r="375" spans="1:19" s="501" customFormat="1" ht="11.25" customHeight="1" x14ac:dyDescent="0.2">
      <c r="A375" s="491">
        <v>0</v>
      </c>
      <c r="B375" s="19">
        <v>1</v>
      </c>
      <c r="C375" s="19">
        <v>1</v>
      </c>
      <c r="D375" s="19">
        <v>0</v>
      </c>
      <c r="E375" s="19">
        <v>1</v>
      </c>
      <c r="F375" s="19">
        <v>0</v>
      </c>
      <c r="G375" s="19">
        <v>0</v>
      </c>
      <c r="H375" s="19">
        <v>1</v>
      </c>
      <c r="I375" s="19">
        <v>1</v>
      </c>
      <c r="J375" s="19">
        <v>0</v>
      </c>
      <c r="K375" s="19">
        <v>0</v>
      </c>
      <c r="L375" s="19">
        <v>0</v>
      </c>
      <c r="M375" s="19">
        <v>0</v>
      </c>
      <c r="N375" s="19">
        <v>0</v>
      </c>
      <c r="O375" s="19">
        <v>1</v>
      </c>
      <c r="P375" s="19">
        <v>0</v>
      </c>
      <c r="Q375" s="19">
        <v>0</v>
      </c>
      <c r="R375" s="19">
        <v>0</v>
      </c>
      <c r="S375" s="19">
        <v>0</v>
      </c>
    </row>
    <row r="376" spans="1:19" x14ac:dyDescent="0.2">
      <c r="A376" s="880" t="s">
        <v>2699</v>
      </c>
      <c r="B376" s="880"/>
      <c r="C376" s="880"/>
      <c r="D376" s="880"/>
      <c r="E376" s="880"/>
      <c r="F376" s="880"/>
      <c r="G376" s="880"/>
      <c r="H376" s="880"/>
      <c r="I376" s="880"/>
      <c r="J376" s="880"/>
      <c r="K376" s="880"/>
      <c r="L376" s="880"/>
      <c r="M376" s="880"/>
      <c r="N376" s="880"/>
      <c r="O376" s="880"/>
      <c r="P376" s="880"/>
      <c r="Q376" s="880"/>
      <c r="R376" s="880"/>
      <c r="S376" s="880"/>
    </row>
    <row r="377" spans="1:19" s="501" customFormat="1" ht="11.25" customHeight="1" x14ac:dyDescent="0.2">
      <c r="A377" s="491">
        <v>0</v>
      </c>
      <c r="B377" s="19">
        <v>1</v>
      </c>
      <c r="C377" s="19">
        <v>1</v>
      </c>
      <c r="D377" s="19">
        <v>0</v>
      </c>
      <c r="E377" s="19">
        <v>1</v>
      </c>
      <c r="F377" s="19">
        <v>0</v>
      </c>
      <c r="G377" s="19">
        <v>0</v>
      </c>
      <c r="H377" s="19">
        <v>1</v>
      </c>
      <c r="I377" s="19">
        <v>1</v>
      </c>
      <c r="J377" s="19">
        <v>0</v>
      </c>
      <c r="K377" s="19">
        <v>0</v>
      </c>
      <c r="L377" s="19">
        <v>0</v>
      </c>
      <c r="M377" s="19">
        <v>0</v>
      </c>
      <c r="N377" s="19">
        <v>0</v>
      </c>
      <c r="O377" s="19">
        <v>1</v>
      </c>
      <c r="P377" s="19">
        <v>0</v>
      </c>
      <c r="Q377" s="19">
        <v>0</v>
      </c>
      <c r="R377" s="19">
        <v>0</v>
      </c>
      <c r="S377" s="19">
        <v>0</v>
      </c>
    </row>
    <row r="378" spans="1:19" x14ac:dyDescent="0.2">
      <c r="A378" s="880" t="s">
        <v>2700</v>
      </c>
      <c r="B378" s="880"/>
      <c r="C378" s="880"/>
      <c r="D378" s="880"/>
      <c r="E378" s="880"/>
      <c r="F378" s="880"/>
      <c r="G378" s="880"/>
      <c r="H378" s="880"/>
      <c r="I378" s="880"/>
      <c r="J378" s="880"/>
      <c r="K378" s="880"/>
      <c r="L378" s="880"/>
      <c r="M378" s="880"/>
      <c r="N378" s="880"/>
      <c r="O378" s="880"/>
      <c r="P378" s="880"/>
      <c r="Q378" s="880"/>
      <c r="R378" s="880"/>
      <c r="S378" s="880"/>
    </row>
    <row r="379" spans="1:19" s="501" customFormat="1" ht="11.25" customHeight="1" x14ac:dyDescent="0.2">
      <c r="A379" s="491">
        <v>0</v>
      </c>
      <c r="B379" s="19">
        <v>1</v>
      </c>
      <c r="C379" s="19">
        <v>1</v>
      </c>
      <c r="D379" s="19">
        <v>0</v>
      </c>
      <c r="E379" s="19">
        <v>1</v>
      </c>
      <c r="F379" s="19">
        <v>0</v>
      </c>
      <c r="G379" s="19">
        <v>0</v>
      </c>
      <c r="H379" s="19">
        <v>1</v>
      </c>
      <c r="I379" s="19">
        <v>1</v>
      </c>
      <c r="J379" s="19">
        <v>0</v>
      </c>
      <c r="K379" s="19">
        <v>0</v>
      </c>
      <c r="L379" s="19">
        <v>0</v>
      </c>
      <c r="M379" s="19">
        <v>0</v>
      </c>
      <c r="N379" s="19">
        <v>0</v>
      </c>
      <c r="O379" s="19">
        <v>1</v>
      </c>
      <c r="P379" s="19">
        <v>0</v>
      </c>
      <c r="Q379" s="19">
        <v>0</v>
      </c>
      <c r="R379" s="19">
        <v>0</v>
      </c>
      <c r="S379" s="19">
        <v>0</v>
      </c>
    </row>
    <row r="380" spans="1:19" x14ac:dyDescent="0.2">
      <c r="A380" s="880" t="s">
        <v>2701</v>
      </c>
      <c r="B380" s="880"/>
      <c r="C380" s="880"/>
      <c r="D380" s="880"/>
      <c r="E380" s="880"/>
      <c r="F380" s="880"/>
      <c r="G380" s="880"/>
      <c r="H380" s="880"/>
      <c r="I380" s="880"/>
      <c r="J380" s="880"/>
      <c r="K380" s="880"/>
      <c r="L380" s="880"/>
      <c r="M380" s="880"/>
      <c r="N380" s="880"/>
      <c r="O380" s="880"/>
      <c r="P380" s="880"/>
      <c r="Q380" s="880"/>
      <c r="R380" s="880"/>
      <c r="S380" s="880"/>
    </row>
    <row r="381" spans="1:19" s="572" customFormat="1" x14ac:dyDescent="0.2">
      <c r="A381" s="568">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19">
        <v>0</v>
      </c>
    </row>
    <row r="382" spans="1:19" x14ac:dyDescent="0.2">
      <c r="A382" s="885" t="s">
        <v>2702</v>
      </c>
      <c r="B382" s="885"/>
      <c r="C382" s="885"/>
      <c r="D382" s="885"/>
      <c r="E382" s="885"/>
      <c r="F382" s="885"/>
      <c r="G382" s="885"/>
      <c r="H382" s="885"/>
      <c r="I382" s="885"/>
      <c r="J382" s="885"/>
      <c r="K382" s="885"/>
      <c r="L382" s="885"/>
      <c r="M382" s="885"/>
      <c r="N382" s="885"/>
      <c r="O382" s="885"/>
      <c r="P382" s="885"/>
      <c r="Q382" s="885"/>
      <c r="R382" s="885"/>
      <c r="S382" s="885"/>
    </row>
    <row r="383" spans="1:19" s="614" customFormat="1" x14ac:dyDescent="0.2">
      <c r="A383" s="608">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19">
        <v>0</v>
      </c>
    </row>
    <row r="384" spans="1:19" x14ac:dyDescent="0.2">
      <c r="A384" s="880" t="s">
        <v>545</v>
      </c>
      <c r="B384" s="880"/>
      <c r="C384" s="880"/>
      <c r="D384" s="880"/>
      <c r="E384" s="880"/>
      <c r="F384" s="880"/>
      <c r="G384" s="880"/>
      <c r="H384" s="880"/>
      <c r="I384" s="880"/>
      <c r="J384" s="880"/>
      <c r="K384" s="880"/>
      <c r="L384" s="880"/>
      <c r="M384" s="880"/>
      <c r="N384" s="880"/>
      <c r="O384" s="880"/>
      <c r="P384" s="880"/>
      <c r="Q384" s="880"/>
      <c r="R384" s="880"/>
      <c r="S384" s="880"/>
    </row>
    <row r="385" spans="1:19" s="647" customFormat="1" x14ac:dyDescent="0.2">
      <c r="A385" s="642">
        <v>0</v>
      </c>
      <c r="B385" s="19">
        <v>1</v>
      </c>
      <c r="C385" s="19">
        <v>0</v>
      </c>
      <c r="D385" s="19">
        <v>0</v>
      </c>
      <c r="E385" s="19">
        <v>1</v>
      </c>
      <c r="F385" s="19">
        <v>0</v>
      </c>
      <c r="G385" s="19">
        <v>0</v>
      </c>
      <c r="H385" s="19">
        <v>1</v>
      </c>
      <c r="I385" s="19">
        <v>1</v>
      </c>
      <c r="J385" s="19">
        <v>0</v>
      </c>
      <c r="K385" s="19">
        <v>0</v>
      </c>
      <c r="L385" s="19">
        <v>0</v>
      </c>
      <c r="M385" s="19">
        <v>0</v>
      </c>
      <c r="N385" s="19">
        <v>0</v>
      </c>
      <c r="O385" s="19">
        <v>0</v>
      </c>
      <c r="P385" s="19">
        <v>0</v>
      </c>
      <c r="Q385" s="19">
        <v>0</v>
      </c>
      <c r="R385" s="19">
        <v>0</v>
      </c>
      <c r="S385" s="19">
        <v>0</v>
      </c>
    </row>
    <row r="386" spans="1:19" x14ac:dyDescent="0.2">
      <c r="A386" s="880" t="s">
        <v>527</v>
      </c>
      <c r="B386" s="880"/>
      <c r="C386" s="880"/>
      <c r="D386" s="880"/>
      <c r="E386" s="880"/>
      <c r="F386" s="880"/>
      <c r="G386" s="880"/>
      <c r="H386" s="880"/>
      <c r="I386" s="880"/>
      <c r="J386" s="880"/>
      <c r="K386" s="880"/>
      <c r="L386" s="880"/>
      <c r="M386" s="880"/>
      <c r="N386" s="880"/>
      <c r="O386" s="880"/>
      <c r="P386" s="880"/>
      <c r="Q386" s="880"/>
      <c r="R386" s="880"/>
      <c r="S386" s="880"/>
    </row>
    <row r="387" spans="1:19" s="656" customFormat="1" x14ac:dyDescent="0.2">
      <c r="A387" s="654">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19">
        <v>0</v>
      </c>
    </row>
    <row r="388" spans="1:19" x14ac:dyDescent="0.2">
      <c r="A388" s="880" t="s">
        <v>2703</v>
      </c>
      <c r="B388" s="880"/>
      <c r="C388" s="880"/>
      <c r="D388" s="880"/>
      <c r="E388" s="880"/>
      <c r="F388" s="880"/>
      <c r="G388" s="880"/>
      <c r="H388" s="880"/>
      <c r="I388" s="880"/>
      <c r="J388" s="880"/>
      <c r="K388" s="880"/>
      <c r="L388" s="880"/>
      <c r="M388" s="880"/>
      <c r="N388" s="880"/>
      <c r="O388" s="880"/>
      <c r="P388" s="880"/>
      <c r="Q388" s="880"/>
      <c r="R388" s="880"/>
      <c r="S388" s="880"/>
    </row>
    <row r="389" spans="1:19" s="724" customFormat="1" x14ac:dyDescent="0.2">
      <c r="A389" s="719">
        <v>0</v>
      </c>
      <c r="B389" s="19">
        <v>0</v>
      </c>
      <c r="C389" s="19">
        <v>0</v>
      </c>
      <c r="D389" s="19">
        <v>0</v>
      </c>
      <c r="E389" s="19">
        <v>0</v>
      </c>
      <c r="F389" s="19">
        <v>0</v>
      </c>
      <c r="G389" s="19">
        <v>0</v>
      </c>
      <c r="H389" s="19">
        <v>0</v>
      </c>
      <c r="I389" s="19">
        <v>0</v>
      </c>
      <c r="J389" s="19">
        <v>0</v>
      </c>
      <c r="K389" s="19">
        <v>0</v>
      </c>
      <c r="L389" s="19">
        <v>0</v>
      </c>
      <c r="M389" s="19">
        <v>0</v>
      </c>
      <c r="N389" s="19">
        <v>0</v>
      </c>
      <c r="O389" s="19">
        <v>0</v>
      </c>
      <c r="P389" s="19">
        <v>0</v>
      </c>
      <c r="Q389" s="19">
        <v>0</v>
      </c>
      <c r="R389" s="19">
        <v>0</v>
      </c>
      <c r="S389" s="19">
        <v>0</v>
      </c>
    </row>
    <row r="390" spans="1:19" x14ac:dyDescent="0.2">
      <c r="A390" s="880" t="s">
        <v>2704</v>
      </c>
      <c r="B390" s="880"/>
      <c r="C390" s="880"/>
      <c r="D390" s="880"/>
      <c r="E390" s="880"/>
      <c r="F390" s="880"/>
      <c r="G390" s="880"/>
      <c r="H390" s="880"/>
      <c r="I390" s="880"/>
      <c r="J390" s="880"/>
      <c r="K390" s="880"/>
      <c r="L390" s="880"/>
      <c r="M390" s="880"/>
      <c r="N390" s="880"/>
      <c r="O390" s="880"/>
      <c r="P390" s="880"/>
      <c r="Q390" s="880"/>
      <c r="R390" s="880"/>
      <c r="S390" s="880"/>
    </row>
    <row r="391" spans="1:19" s="757" customFormat="1" x14ac:dyDescent="0.2">
      <c r="A391" s="749">
        <v>0</v>
      </c>
      <c r="B391" s="19">
        <v>0</v>
      </c>
      <c r="C391" s="19">
        <v>0</v>
      </c>
      <c r="D391" s="19">
        <v>0</v>
      </c>
      <c r="E391" s="19">
        <v>0</v>
      </c>
      <c r="F391" s="19">
        <v>0</v>
      </c>
      <c r="G391" s="19">
        <v>0</v>
      </c>
      <c r="H391" s="19">
        <v>0</v>
      </c>
      <c r="I391" s="19">
        <v>0</v>
      </c>
      <c r="J391" s="19">
        <v>0</v>
      </c>
      <c r="K391" s="19">
        <v>0</v>
      </c>
      <c r="L391" s="19">
        <v>0</v>
      </c>
      <c r="M391" s="19">
        <v>0</v>
      </c>
      <c r="N391" s="19">
        <v>0</v>
      </c>
      <c r="O391" s="19">
        <v>0</v>
      </c>
      <c r="P391" s="19">
        <v>0</v>
      </c>
      <c r="Q391" s="19">
        <v>0</v>
      </c>
      <c r="R391" s="19">
        <v>0</v>
      </c>
      <c r="S391" s="19">
        <v>0</v>
      </c>
    </row>
    <row r="392" spans="1:19" x14ac:dyDescent="0.2">
      <c r="A392" s="880" t="s">
        <v>852</v>
      </c>
      <c r="B392" s="880"/>
      <c r="C392" s="880"/>
      <c r="D392" s="880"/>
      <c r="E392" s="880"/>
      <c r="F392" s="880"/>
      <c r="G392" s="880"/>
      <c r="H392" s="880"/>
      <c r="I392" s="880"/>
      <c r="J392" s="880"/>
      <c r="K392" s="880"/>
      <c r="L392" s="880"/>
      <c r="M392" s="880"/>
      <c r="N392" s="880"/>
      <c r="O392" s="880"/>
      <c r="P392" s="880"/>
      <c r="Q392" s="880"/>
      <c r="R392" s="880"/>
      <c r="S392" s="880"/>
    </row>
    <row r="393" spans="1:19" s="111" customFormat="1" x14ac:dyDescent="0.25">
      <c r="A393" s="776">
        <v>0</v>
      </c>
      <c r="B393" s="777">
        <v>1</v>
      </c>
      <c r="C393" s="777">
        <v>0</v>
      </c>
      <c r="D393" s="777">
        <v>0</v>
      </c>
      <c r="E393" s="777">
        <v>1</v>
      </c>
      <c r="F393" s="777">
        <v>0</v>
      </c>
      <c r="G393" s="777">
        <v>0</v>
      </c>
      <c r="H393" s="777">
        <v>1</v>
      </c>
      <c r="I393" s="777">
        <v>0</v>
      </c>
      <c r="J393" s="777">
        <v>0</v>
      </c>
      <c r="K393" s="777">
        <v>0</v>
      </c>
      <c r="L393" s="777">
        <v>0</v>
      </c>
      <c r="M393" s="777">
        <v>0</v>
      </c>
      <c r="N393" s="777">
        <v>0</v>
      </c>
      <c r="O393" s="777">
        <v>1</v>
      </c>
      <c r="P393" s="777">
        <v>0</v>
      </c>
      <c r="Q393" s="777">
        <v>0</v>
      </c>
      <c r="R393" s="777">
        <v>0</v>
      </c>
      <c r="S393" s="777">
        <v>0</v>
      </c>
    </row>
    <row r="394" spans="1:19" x14ac:dyDescent="0.2">
      <c r="A394" s="880" t="s">
        <v>2705</v>
      </c>
      <c r="B394" s="880"/>
      <c r="C394" s="880"/>
      <c r="D394" s="880"/>
      <c r="E394" s="880"/>
      <c r="F394" s="880"/>
      <c r="G394" s="880"/>
      <c r="H394" s="880"/>
      <c r="I394" s="880"/>
      <c r="J394" s="880"/>
      <c r="K394" s="880"/>
      <c r="L394" s="880"/>
      <c r="M394" s="880"/>
      <c r="N394" s="880"/>
      <c r="O394" s="880"/>
      <c r="P394" s="880"/>
      <c r="Q394" s="880"/>
      <c r="R394" s="880"/>
      <c r="S394" s="880"/>
    </row>
    <row r="395" spans="1:19" s="806" customFormat="1" x14ac:dyDescent="0.2">
      <c r="A395" s="801">
        <v>0</v>
      </c>
      <c r="B395" s="19">
        <v>1</v>
      </c>
      <c r="C395" s="19">
        <v>0</v>
      </c>
      <c r="D395" s="19">
        <v>0</v>
      </c>
      <c r="E395" s="19">
        <v>1</v>
      </c>
      <c r="F395" s="19">
        <v>0</v>
      </c>
      <c r="G395" s="19">
        <v>0</v>
      </c>
      <c r="H395" s="19">
        <v>1</v>
      </c>
      <c r="I395" s="19">
        <v>0</v>
      </c>
      <c r="J395" s="19">
        <v>0</v>
      </c>
      <c r="K395" s="19">
        <v>0</v>
      </c>
      <c r="L395" s="19">
        <v>0</v>
      </c>
      <c r="M395" s="19">
        <v>0</v>
      </c>
      <c r="N395" s="19">
        <v>0</v>
      </c>
      <c r="O395" s="19">
        <v>1</v>
      </c>
      <c r="P395" s="19">
        <v>0</v>
      </c>
      <c r="Q395" s="19">
        <v>0</v>
      </c>
      <c r="R395" s="19">
        <v>0</v>
      </c>
      <c r="S395" s="19">
        <v>0</v>
      </c>
    </row>
    <row r="396" spans="1:19" x14ac:dyDescent="0.2">
      <c r="A396" s="880" t="s">
        <v>2093</v>
      </c>
      <c r="B396" s="880"/>
      <c r="C396" s="880"/>
      <c r="D396" s="880"/>
      <c r="E396" s="880"/>
      <c r="F396" s="880"/>
      <c r="G396" s="880"/>
      <c r="H396" s="880"/>
      <c r="I396" s="880"/>
      <c r="J396" s="880"/>
      <c r="K396" s="880"/>
      <c r="L396" s="880"/>
      <c r="M396" s="880"/>
      <c r="N396" s="880"/>
      <c r="O396" s="880"/>
      <c r="P396" s="880"/>
      <c r="Q396" s="880"/>
      <c r="R396" s="880"/>
      <c r="S396" s="880"/>
    </row>
    <row r="397" spans="1:19" s="822" customFormat="1" x14ac:dyDescent="0.2">
      <c r="A397" s="815">
        <v>0</v>
      </c>
      <c r="B397" s="19">
        <v>1</v>
      </c>
      <c r="C397" s="19">
        <v>1</v>
      </c>
      <c r="D397" s="19">
        <v>0</v>
      </c>
      <c r="E397" s="19">
        <v>1</v>
      </c>
      <c r="F397" s="19">
        <v>0</v>
      </c>
      <c r="G397" s="19">
        <v>0</v>
      </c>
      <c r="H397" s="19">
        <v>1</v>
      </c>
      <c r="I397" s="19">
        <v>1</v>
      </c>
      <c r="J397" s="19">
        <v>0</v>
      </c>
      <c r="K397" s="19">
        <v>0</v>
      </c>
      <c r="L397" s="19">
        <v>0</v>
      </c>
      <c r="M397" s="19">
        <v>0</v>
      </c>
      <c r="N397" s="19">
        <v>0</v>
      </c>
      <c r="O397" s="19">
        <v>1</v>
      </c>
      <c r="P397" s="19">
        <v>0</v>
      </c>
      <c r="Q397" s="19">
        <v>0</v>
      </c>
      <c r="R397" s="19">
        <v>0</v>
      </c>
      <c r="S397" s="19">
        <v>0</v>
      </c>
    </row>
    <row r="398" spans="1:19" x14ac:dyDescent="0.2">
      <c r="A398" s="899" t="s">
        <v>181</v>
      </c>
      <c r="B398" s="900"/>
      <c r="C398" s="900"/>
      <c r="D398" s="900"/>
      <c r="E398" s="900"/>
      <c r="F398" s="900"/>
      <c r="G398" s="900"/>
      <c r="H398" s="900"/>
      <c r="I398" s="900"/>
      <c r="J398" s="900"/>
      <c r="K398" s="900"/>
      <c r="L398" s="900"/>
      <c r="M398" s="900"/>
      <c r="N398" s="900"/>
      <c r="O398" s="900"/>
      <c r="P398" s="900"/>
      <c r="Q398" s="900"/>
      <c r="R398" s="900"/>
      <c r="S398" s="901"/>
    </row>
    <row r="399" spans="1:19" ht="13.5" customHeight="1" x14ac:dyDescent="0.2">
      <c r="A399" s="105">
        <f>SUM(A397,A395,A393,A391,A389,A387,A385,A383,A381,A379,A377,A375)</f>
        <v>0</v>
      </c>
      <c r="B399" s="421">
        <f t="shared" ref="B399:S399" si="9">SUM(B397,B395,B393,B391,B389,B387,B385,B383,B381,B379,B377,B375)</f>
        <v>7</v>
      </c>
      <c r="C399" s="421">
        <f t="shared" si="9"/>
        <v>4</v>
      </c>
      <c r="D399" s="421">
        <f t="shared" si="9"/>
        <v>0</v>
      </c>
      <c r="E399" s="421">
        <f t="shared" si="9"/>
        <v>7</v>
      </c>
      <c r="F399" s="421">
        <f t="shared" si="9"/>
        <v>0</v>
      </c>
      <c r="G399" s="421">
        <f t="shared" si="9"/>
        <v>0</v>
      </c>
      <c r="H399" s="421">
        <f t="shared" si="9"/>
        <v>7</v>
      </c>
      <c r="I399" s="421">
        <f t="shared" si="9"/>
        <v>5</v>
      </c>
      <c r="J399" s="421">
        <f t="shared" si="9"/>
        <v>0</v>
      </c>
      <c r="K399" s="421">
        <f t="shared" si="9"/>
        <v>0</v>
      </c>
      <c r="L399" s="421">
        <f t="shared" si="9"/>
        <v>0</v>
      </c>
      <c r="M399" s="421">
        <f t="shared" si="9"/>
        <v>0</v>
      </c>
      <c r="N399" s="421">
        <f t="shared" si="9"/>
        <v>0</v>
      </c>
      <c r="O399" s="421">
        <f t="shared" si="9"/>
        <v>6</v>
      </c>
      <c r="P399" s="421">
        <f t="shared" si="9"/>
        <v>0</v>
      </c>
      <c r="Q399" s="421">
        <f t="shared" si="9"/>
        <v>0</v>
      </c>
      <c r="R399" s="421">
        <f t="shared" si="9"/>
        <v>0</v>
      </c>
      <c r="S399" s="421">
        <f t="shared" si="9"/>
        <v>0</v>
      </c>
    </row>
    <row r="400" spans="1:19" x14ac:dyDescent="0.2">
      <c r="A400" s="884"/>
      <c r="B400" s="884"/>
      <c r="C400" s="884"/>
      <c r="D400" s="884"/>
      <c r="E400" s="884"/>
      <c r="F400" s="884"/>
      <c r="G400" s="884"/>
      <c r="H400" s="884"/>
      <c r="I400" s="884"/>
      <c r="J400" s="884"/>
      <c r="K400" s="884"/>
      <c r="L400" s="884"/>
      <c r="M400" s="884"/>
      <c r="N400" s="884"/>
      <c r="O400" s="884"/>
      <c r="P400" s="884"/>
      <c r="Q400" s="884"/>
      <c r="R400" s="884"/>
      <c r="S400" s="884"/>
    </row>
    <row r="401" spans="1:19" x14ac:dyDescent="0.2">
      <c r="A401" s="935" t="s">
        <v>2951</v>
      </c>
      <c r="B401" s="936"/>
      <c r="C401" s="936"/>
      <c r="D401" s="936"/>
      <c r="E401" s="936"/>
      <c r="F401" s="936"/>
      <c r="G401" s="936"/>
      <c r="H401" s="936"/>
      <c r="I401" s="936"/>
      <c r="J401" s="936"/>
      <c r="K401" s="936"/>
      <c r="L401" s="936"/>
      <c r="M401" s="936"/>
      <c r="N401" s="936"/>
      <c r="O401" s="936"/>
      <c r="P401" s="936"/>
      <c r="Q401" s="936"/>
      <c r="R401" s="936"/>
      <c r="S401" s="937"/>
    </row>
    <row r="402" spans="1:19" x14ac:dyDescent="0.2">
      <c r="A402" s="863" t="s">
        <v>587</v>
      </c>
      <c r="B402" s="864"/>
      <c r="C402" s="864"/>
      <c r="D402" s="864"/>
      <c r="E402" s="864"/>
      <c r="F402" s="864"/>
      <c r="G402" s="864"/>
      <c r="H402" s="864"/>
      <c r="I402" s="864"/>
      <c r="J402" s="864"/>
      <c r="K402" s="864"/>
      <c r="L402" s="864"/>
      <c r="M402" s="864"/>
      <c r="N402" s="864"/>
      <c r="O402" s="864"/>
      <c r="P402" s="864"/>
      <c r="Q402" s="864"/>
      <c r="R402" s="864"/>
      <c r="S402" s="865"/>
    </row>
    <row r="403" spans="1:19" x14ac:dyDescent="0.2">
      <c r="A403" s="860" t="s">
        <v>83</v>
      </c>
      <c r="B403" s="861"/>
      <c r="C403" s="861"/>
      <c r="D403" s="861"/>
      <c r="E403" s="861"/>
      <c r="F403" s="861"/>
      <c r="G403" s="861"/>
      <c r="H403" s="861"/>
      <c r="I403" s="861"/>
      <c r="J403" s="861"/>
      <c r="K403" s="861"/>
      <c r="L403" s="861"/>
      <c r="M403" s="861"/>
      <c r="N403" s="861"/>
      <c r="O403" s="861"/>
      <c r="P403" s="861"/>
      <c r="Q403" s="861"/>
      <c r="R403" s="861"/>
      <c r="S403" s="862"/>
    </row>
    <row r="404" spans="1:19" x14ac:dyDescent="0.2">
      <c r="A404" s="863" t="s">
        <v>2764</v>
      </c>
      <c r="B404" s="864"/>
      <c r="C404" s="864"/>
      <c r="D404" s="864"/>
      <c r="E404" s="864"/>
      <c r="F404" s="864"/>
      <c r="G404" s="864"/>
      <c r="H404" s="864"/>
      <c r="I404" s="864"/>
      <c r="J404" s="864"/>
      <c r="K404" s="864"/>
      <c r="L404" s="864"/>
      <c r="M404" s="864"/>
      <c r="N404" s="864"/>
      <c r="O404" s="864"/>
      <c r="P404" s="864"/>
      <c r="Q404" s="864"/>
      <c r="R404" s="864"/>
      <c r="S404" s="865"/>
    </row>
    <row r="405" spans="1:19" x14ac:dyDescent="0.2">
      <c r="A405" s="863" t="s">
        <v>2765</v>
      </c>
      <c r="B405" s="864"/>
      <c r="C405" s="864"/>
      <c r="D405" s="864"/>
      <c r="E405" s="864"/>
      <c r="F405" s="864"/>
      <c r="G405" s="864"/>
      <c r="H405" s="864"/>
      <c r="I405" s="864"/>
      <c r="J405" s="864"/>
      <c r="K405" s="864"/>
      <c r="L405" s="864"/>
      <c r="M405" s="864"/>
      <c r="N405" s="864"/>
      <c r="O405" s="864"/>
      <c r="P405" s="864"/>
      <c r="Q405" s="864"/>
      <c r="R405" s="864"/>
      <c r="S405" s="865"/>
    </row>
    <row r="406" spans="1:19" x14ac:dyDescent="0.2">
      <c r="A406" s="863" t="s">
        <v>2766</v>
      </c>
      <c r="B406" s="864"/>
      <c r="C406" s="864"/>
      <c r="D406" s="864"/>
      <c r="E406" s="864"/>
      <c r="F406" s="864"/>
      <c r="G406" s="864"/>
      <c r="H406" s="864"/>
      <c r="I406" s="864"/>
      <c r="J406" s="864"/>
      <c r="K406" s="864"/>
      <c r="L406" s="864"/>
      <c r="M406" s="864"/>
      <c r="N406" s="864"/>
      <c r="O406" s="864"/>
      <c r="P406" s="864"/>
      <c r="Q406" s="864"/>
      <c r="R406" s="864"/>
      <c r="S406" s="865"/>
    </row>
    <row r="407" spans="1:19" x14ac:dyDescent="0.2">
      <c r="A407" s="863" t="s">
        <v>2767</v>
      </c>
      <c r="B407" s="864"/>
      <c r="C407" s="864"/>
      <c r="D407" s="864"/>
      <c r="E407" s="864"/>
      <c r="F407" s="864"/>
      <c r="G407" s="864"/>
      <c r="H407" s="864"/>
      <c r="I407" s="864"/>
      <c r="J407" s="864"/>
      <c r="K407" s="864"/>
      <c r="L407" s="864"/>
      <c r="M407" s="864"/>
      <c r="N407" s="864"/>
      <c r="O407" s="864"/>
      <c r="P407" s="864"/>
      <c r="Q407" s="864"/>
      <c r="R407" s="864"/>
      <c r="S407" s="865"/>
    </row>
    <row r="408" spans="1:19" x14ac:dyDescent="0.2">
      <c r="A408" s="863" t="s">
        <v>2768</v>
      </c>
      <c r="B408" s="864"/>
      <c r="C408" s="864"/>
      <c r="D408" s="864"/>
      <c r="E408" s="864"/>
      <c r="F408" s="864"/>
      <c r="G408" s="864"/>
      <c r="H408" s="864"/>
      <c r="I408" s="864"/>
      <c r="J408" s="864"/>
      <c r="K408" s="864"/>
      <c r="L408" s="864"/>
      <c r="M408" s="864"/>
      <c r="N408" s="864"/>
      <c r="O408" s="864"/>
      <c r="P408" s="864"/>
      <c r="Q408" s="864"/>
      <c r="R408" s="864"/>
      <c r="S408" s="865"/>
    </row>
    <row r="409" spans="1:19" ht="15.75" customHeight="1" x14ac:dyDescent="0.2">
      <c r="A409" s="863" t="s">
        <v>2769</v>
      </c>
      <c r="B409" s="864"/>
      <c r="C409" s="864"/>
      <c r="D409" s="864"/>
      <c r="E409" s="864"/>
      <c r="F409" s="864"/>
      <c r="G409" s="864"/>
      <c r="H409" s="864"/>
      <c r="I409" s="864"/>
      <c r="J409" s="864"/>
      <c r="K409" s="864"/>
      <c r="L409" s="864"/>
      <c r="M409" s="864"/>
      <c r="N409" s="864"/>
      <c r="O409" s="864"/>
      <c r="P409" s="864"/>
      <c r="Q409" s="864"/>
      <c r="R409" s="864"/>
      <c r="S409" s="865"/>
    </row>
    <row r="410" spans="1:19" ht="15" customHeight="1" x14ac:dyDescent="0.2">
      <c r="A410" s="866" t="s">
        <v>2770</v>
      </c>
      <c r="B410" s="867"/>
      <c r="C410" s="867"/>
      <c r="D410" s="867"/>
      <c r="E410" s="867"/>
      <c r="F410" s="867"/>
      <c r="G410" s="867"/>
      <c r="H410" s="867"/>
      <c r="I410" s="867"/>
      <c r="J410" s="867"/>
      <c r="K410" s="867"/>
      <c r="L410" s="867"/>
      <c r="M410" s="867"/>
      <c r="N410" s="867"/>
      <c r="O410" s="867"/>
      <c r="P410" s="867"/>
      <c r="Q410" s="867"/>
      <c r="R410" s="867"/>
      <c r="S410" s="868"/>
    </row>
    <row r="411" spans="1:19" ht="57.75" customHeight="1" x14ac:dyDescent="0.2">
      <c r="A411" s="869" t="s">
        <v>41</v>
      </c>
      <c r="B411" s="869"/>
      <c r="C411" s="869"/>
      <c r="D411" s="869" t="s">
        <v>42</v>
      </c>
      <c r="E411" s="869"/>
      <c r="F411" s="869" t="s">
        <v>43</v>
      </c>
      <c r="G411" s="869"/>
      <c r="H411" s="869"/>
      <c r="I411" s="869" t="s">
        <v>44</v>
      </c>
      <c r="J411" s="869"/>
      <c r="K411" s="870" t="s">
        <v>45</v>
      </c>
      <c r="L411" s="938"/>
      <c r="M411" s="938"/>
      <c r="N411" s="939"/>
      <c r="O411" s="873" t="s">
        <v>46</v>
      </c>
      <c r="P411" s="873"/>
      <c r="Q411" s="874"/>
      <c r="R411" s="869" t="s">
        <v>47</v>
      </c>
      <c r="S411" s="869"/>
    </row>
    <row r="412" spans="1:19" x14ac:dyDescent="0.2">
      <c r="A412" s="875" t="s">
        <v>48</v>
      </c>
      <c r="B412" s="875" t="s">
        <v>49</v>
      </c>
      <c r="C412" s="876" t="s">
        <v>50</v>
      </c>
      <c r="D412" s="875" t="s">
        <v>51</v>
      </c>
      <c r="E412" s="875" t="s">
        <v>52</v>
      </c>
      <c r="F412" s="870" t="s">
        <v>53</v>
      </c>
      <c r="G412" s="878"/>
      <c r="H412" s="879"/>
      <c r="I412" s="875" t="s">
        <v>54</v>
      </c>
      <c r="J412" s="875" t="s">
        <v>55</v>
      </c>
      <c r="K412" s="870" t="s">
        <v>56</v>
      </c>
      <c r="L412" s="879"/>
      <c r="M412" s="870" t="s">
        <v>57</v>
      </c>
      <c r="N412" s="879"/>
      <c r="O412" s="875" t="s">
        <v>58</v>
      </c>
      <c r="P412" s="875" t="s">
        <v>59</v>
      </c>
      <c r="Q412" s="875" t="s">
        <v>60</v>
      </c>
      <c r="R412" s="875" t="s">
        <v>61</v>
      </c>
      <c r="S412" s="875" t="s">
        <v>62</v>
      </c>
    </row>
    <row r="413" spans="1:19" s="21" customFormat="1" ht="38.25" x14ac:dyDescent="0.2">
      <c r="A413" s="869"/>
      <c r="B413" s="869"/>
      <c r="C413" s="877"/>
      <c r="D413" s="869"/>
      <c r="E413" s="869"/>
      <c r="F413" s="238" t="s">
        <v>63</v>
      </c>
      <c r="G413" s="238" t="s">
        <v>64</v>
      </c>
      <c r="H413" s="238" t="s">
        <v>65</v>
      </c>
      <c r="I413" s="869"/>
      <c r="J413" s="869"/>
      <c r="K413" s="97" t="s">
        <v>66</v>
      </c>
      <c r="L413" s="97" t="s">
        <v>67</v>
      </c>
      <c r="M413" s="97" t="s">
        <v>68</v>
      </c>
      <c r="N413" s="97" t="s">
        <v>67</v>
      </c>
      <c r="O413" s="869"/>
      <c r="P413" s="869"/>
      <c r="Q413" s="869"/>
      <c r="R413" s="869"/>
      <c r="S413" s="869"/>
    </row>
    <row r="414" spans="1:19" x14ac:dyDescent="0.2">
      <c r="A414" s="880" t="s">
        <v>69</v>
      </c>
      <c r="B414" s="880"/>
      <c r="C414" s="880"/>
      <c r="D414" s="880"/>
      <c r="E414" s="880"/>
      <c r="F414" s="880"/>
      <c r="G414" s="880"/>
      <c r="H414" s="880"/>
      <c r="I414" s="880"/>
      <c r="J414" s="880"/>
      <c r="K414" s="880"/>
      <c r="L414" s="880"/>
      <c r="M414" s="880"/>
      <c r="N414" s="880"/>
      <c r="O414" s="880"/>
      <c r="P414" s="880"/>
      <c r="Q414" s="880"/>
      <c r="R414" s="880"/>
      <c r="S414" s="880"/>
    </row>
    <row r="415" spans="1:19" s="21" customFormat="1" x14ac:dyDescent="0.2">
      <c r="A415" s="105">
        <v>0</v>
      </c>
      <c r="B415" s="106">
        <v>0</v>
      </c>
      <c r="C415" s="106">
        <v>0</v>
      </c>
      <c r="D415" s="106">
        <v>0</v>
      </c>
      <c r="E415" s="106">
        <v>0</v>
      </c>
      <c r="F415" s="106">
        <v>0</v>
      </c>
      <c r="G415" s="106">
        <v>0</v>
      </c>
      <c r="H415" s="106">
        <v>0</v>
      </c>
      <c r="I415" s="106">
        <v>0</v>
      </c>
      <c r="J415" s="106">
        <v>0</v>
      </c>
      <c r="K415" s="106">
        <v>0</v>
      </c>
      <c r="L415" s="106">
        <v>0</v>
      </c>
      <c r="M415" s="106">
        <v>0</v>
      </c>
      <c r="N415" s="106">
        <v>0</v>
      </c>
      <c r="O415" s="106">
        <v>0</v>
      </c>
      <c r="P415" s="106">
        <v>0</v>
      </c>
      <c r="Q415" s="106">
        <v>0</v>
      </c>
      <c r="R415" s="106">
        <v>0</v>
      </c>
      <c r="S415" s="106">
        <v>0</v>
      </c>
    </row>
    <row r="416" spans="1:19" x14ac:dyDescent="0.2">
      <c r="A416" s="880" t="s">
        <v>70</v>
      </c>
      <c r="B416" s="880"/>
      <c r="C416" s="880"/>
      <c r="D416" s="880"/>
      <c r="E416" s="880"/>
      <c r="F416" s="880"/>
      <c r="G416" s="880"/>
      <c r="H416" s="880"/>
      <c r="I416" s="880"/>
      <c r="J416" s="880"/>
      <c r="K416" s="880"/>
      <c r="L416" s="880"/>
      <c r="M416" s="880"/>
      <c r="N416" s="880"/>
      <c r="O416" s="880"/>
      <c r="P416" s="880"/>
      <c r="Q416" s="880"/>
      <c r="R416" s="880"/>
      <c r="S416" s="880"/>
    </row>
    <row r="417" spans="1:19" x14ac:dyDescent="0.2">
      <c r="A417" s="375">
        <v>0</v>
      </c>
      <c r="B417" s="106">
        <v>0</v>
      </c>
      <c r="C417" s="106">
        <v>0</v>
      </c>
      <c r="D417" s="106">
        <v>0</v>
      </c>
      <c r="E417" s="106">
        <v>0</v>
      </c>
      <c r="F417" s="106">
        <v>0</v>
      </c>
      <c r="G417" s="106">
        <v>0</v>
      </c>
      <c r="H417" s="106">
        <v>0</v>
      </c>
      <c r="I417" s="106">
        <v>0</v>
      </c>
      <c r="J417" s="106">
        <v>0</v>
      </c>
      <c r="K417" s="106">
        <v>0</v>
      </c>
      <c r="L417" s="106">
        <v>0</v>
      </c>
      <c r="M417" s="106">
        <v>0</v>
      </c>
      <c r="N417" s="106">
        <v>0</v>
      </c>
      <c r="O417" s="106">
        <v>0</v>
      </c>
      <c r="P417" s="106">
        <v>0</v>
      </c>
      <c r="Q417" s="106">
        <v>0</v>
      </c>
      <c r="R417" s="106">
        <v>0</v>
      </c>
      <c r="S417" s="106">
        <v>0</v>
      </c>
    </row>
    <row r="418" spans="1:19" x14ac:dyDescent="0.2">
      <c r="A418" s="880" t="s">
        <v>2700</v>
      </c>
      <c r="B418" s="880"/>
      <c r="C418" s="880"/>
      <c r="D418" s="880"/>
      <c r="E418" s="880"/>
      <c r="F418" s="880"/>
      <c r="G418" s="880"/>
      <c r="H418" s="880"/>
      <c r="I418" s="880"/>
      <c r="J418" s="880"/>
      <c r="K418" s="880"/>
      <c r="L418" s="880"/>
      <c r="M418" s="880"/>
      <c r="N418" s="880"/>
      <c r="O418" s="880"/>
      <c r="P418" s="880"/>
      <c r="Q418" s="880"/>
      <c r="R418" s="880"/>
      <c r="S418" s="880"/>
    </row>
    <row r="419" spans="1:19" s="494" customFormat="1" x14ac:dyDescent="0.2">
      <c r="A419" s="490">
        <v>0</v>
      </c>
      <c r="B419" s="106">
        <v>0</v>
      </c>
      <c r="C419" s="106">
        <v>0</v>
      </c>
      <c r="D419" s="106">
        <v>0</v>
      </c>
      <c r="E419" s="106">
        <v>0</v>
      </c>
      <c r="F419" s="106">
        <v>0</v>
      </c>
      <c r="G419" s="106">
        <v>0</v>
      </c>
      <c r="H419" s="106">
        <v>0</v>
      </c>
      <c r="I419" s="106">
        <v>0</v>
      </c>
      <c r="J419" s="106">
        <v>0</v>
      </c>
      <c r="K419" s="106">
        <v>0</v>
      </c>
      <c r="L419" s="106">
        <v>0</v>
      </c>
      <c r="M419" s="106">
        <v>0</v>
      </c>
      <c r="N419" s="106">
        <v>0</v>
      </c>
      <c r="O419" s="106">
        <v>0</v>
      </c>
      <c r="P419" s="106">
        <v>0</v>
      </c>
      <c r="Q419" s="106">
        <v>0</v>
      </c>
      <c r="R419" s="106">
        <v>0</v>
      </c>
      <c r="S419" s="106">
        <v>0</v>
      </c>
    </row>
    <row r="420" spans="1:19" x14ac:dyDescent="0.2">
      <c r="A420" s="880" t="s">
        <v>2771</v>
      </c>
      <c r="B420" s="880"/>
      <c r="C420" s="880"/>
      <c r="D420" s="880"/>
      <c r="E420" s="880"/>
      <c r="F420" s="880"/>
      <c r="G420" s="880"/>
      <c r="H420" s="880"/>
      <c r="I420" s="880"/>
      <c r="J420" s="880"/>
      <c r="K420" s="880"/>
      <c r="L420" s="880"/>
      <c r="M420" s="880"/>
      <c r="N420" s="880"/>
      <c r="O420" s="880"/>
      <c r="P420" s="880"/>
      <c r="Q420" s="880"/>
      <c r="R420" s="880"/>
      <c r="S420" s="880"/>
    </row>
    <row r="421" spans="1:19" s="572" customFormat="1" x14ac:dyDescent="0.2">
      <c r="A421" s="568">
        <v>0</v>
      </c>
      <c r="B421" s="19">
        <v>0</v>
      </c>
      <c r="C421" s="19">
        <v>0</v>
      </c>
      <c r="D421" s="19">
        <v>0</v>
      </c>
      <c r="E421" s="19">
        <v>0</v>
      </c>
      <c r="F421" s="19">
        <v>0</v>
      </c>
      <c r="G421" s="19">
        <v>0</v>
      </c>
      <c r="H421" s="19">
        <v>0</v>
      </c>
      <c r="I421" s="19">
        <v>0</v>
      </c>
      <c r="J421" s="19">
        <v>0</v>
      </c>
      <c r="K421" s="19">
        <v>0</v>
      </c>
      <c r="L421" s="19">
        <v>0</v>
      </c>
      <c r="M421" s="19">
        <v>0</v>
      </c>
      <c r="N421" s="19">
        <v>0</v>
      </c>
      <c r="O421" s="19">
        <v>0</v>
      </c>
      <c r="P421" s="19">
        <v>0</v>
      </c>
      <c r="Q421" s="19">
        <v>0</v>
      </c>
      <c r="R421" s="19">
        <v>0</v>
      </c>
      <c r="S421" s="19">
        <v>0</v>
      </c>
    </row>
    <row r="422" spans="1:19" x14ac:dyDescent="0.2">
      <c r="A422" s="885" t="s">
        <v>2702</v>
      </c>
      <c r="B422" s="885"/>
      <c r="C422" s="885"/>
      <c r="D422" s="885"/>
      <c r="E422" s="885"/>
      <c r="F422" s="885"/>
      <c r="G422" s="885"/>
      <c r="H422" s="885"/>
      <c r="I422" s="885"/>
      <c r="J422" s="885"/>
      <c r="K422" s="885"/>
      <c r="L422" s="885"/>
      <c r="M422" s="885"/>
      <c r="N422" s="885"/>
      <c r="O422" s="885"/>
      <c r="P422" s="885"/>
      <c r="Q422" s="885"/>
      <c r="R422" s="885"/>
      <c r="S422" s="885"/>
    </row>
    <row r="423" spans="1:19" s="614" customFormat="1" x14ac:dyDescent="0.2">
      <c r="A423" s="608">
        <v>0</v>
      </c>
      <c r="B423" s="19">
        <v>1</v>
      </c>
      <c r="C423" s="19">
        <v>1</v>
      </c>
      <c r="D423" s="19">
        <v>0</v>
      </c>
      <c r="E423" s="19">
        <v>1</v>
      </c>
      <c r="F423" s="19">
        <v>1</v>
      </c>
      <c r="G423" s="19">
        <v>0</v>
      </c>
      <c r="H423" s="19">
        <v>0</v>
      </c>
      <c r="I423" s="19">
        <v>1</v>
      </c>
      <c r="J423" s="19">
        <v>0</v>
      </c>
      <c r="K423" s="19">
        <v>0</v>
      </c>
      <c r="L423" s="19">
        <v>0</v>
      </c>
      <c r="M423" s="19">
        <v>0</v>
      </c>
      <c r="N423" s="19">
        <v>0</v>
      </c>
      <c r="O423" s="19">
        <v>1</v>
      </c>
      <c r="P423" s="19">
        <v>0</v>
      </c>
      <c r="Q423" s="19">
        <v>0</v>
      </c>
      <c r="R423" s="19">
        <v>0</v>
      </c>
      <c r="S423" s="19">
        <v>0</v>
      </c>
    </row>
    <row r="424" spans="1:19" x14ac:dyDescent="0.2">
      <c r="A424" s="880" t="s">
        <v>545</v>
      </c>
      <c r="B424" s="880"/>
      <c r="C424" s="880"/>
      <c r="D424" s="880"/>
      <c r="E424" s="880"/>
      <c r="F424" s="880"/>
      <c r="G424" s="880"/>
      <c r="H424" s="880"/>
      <c r="I424" s="880"/>
      <c r="J424" s="880"/>
      <c r="K424" s="880"/>
      <c r="L424" s="880"/>
      <c r="M424" s="880"/>
      <c r="N424" s="880"/>
      <c r="O424" s="880"/>
      <c r="P424" s="880"/>
      <c r="Q424" s="880"/>
      <c r="R424" s="880"/>
      <c r="S424" s="880"/>
    </row>
    <row r="425" spans="1:19" s="647" customFormat="1" x14ac:dyDescent="0.2">
      <c r="A425" s="642">
        <v>0</v>
      </c>
      <c r="B425" s="19">
        <v>0</v>
      </c>
      <c r="C425" s="19">
        <v>0</v>
      </c>
      <c r="D425" s="19">
        <v>0</v>
      </c>
      <c r="E425" s="19">
        <v>0</v>
      </c>
      <c r="F425" s="19">
        <v>0</v>
      </c>
      <c r="G425" s="19">
        <v>0</v>
      </c>
      <c r="H425" s="19">
        <v>0</v>
      </c>
      <c r="I425" s="19">
        <v>0</v>
      </c>
      <c r="J425" s="19">
        <v>0</v>
      </c>
      <c r="K425" s="19">
        <v>0</v>
      </c>
      <c r="L425" s="19">
        <v>0</v>
      </c>
      <c r="M425" s="19">
        <v>0</v>
      </c>
      <c r="N425" s="19">
        <v>0</v>
      </c>
      <c r="O425" s="19">
        <v>0</v>
      </c>
      <c r="P425" s="19">
        <v>0</v>
      </c>
      <c r="Q425" s="19">
        <v>0</v>
      </c>
      <c r="R425" s="19">
        <v>0</v>
      </c>
      <c r="S425" s="19">
        <v>0</v>
      </c>
    </row>
    <row r="426" spans="1:19" x14ac:dyDescent="0.2">
      <c r="A426" s="880" t="s">
        <v>527</v>
      </c>
      <c r="B426" s="880"/>
      <c r="C426" s="880"/>
      <c r="D426" s="880"/>
      <c r="E426" s="880"/>
      <c r="F426" s="880"/>
      <c r="G426" s="880"/>
      <c r="H426" s="880"/>
      <c r="I426" s="880"/>
      <c r="J426" s="880"/>
      <c r="K426" s="880"/>
      <c r="L426" s="880"/>
      <c r="M426" s="880"/>
      <c r="N426" s="880"/>
      <c r="O426" s="880"/>
      <c r="P426" s="880"/>
      <c r="Q426" s="880"/>
      <c r="R426" s="880"/>
      <c r="S426" s="880"/>
    </row>
    <row r="427" spans="1:19" s="656" customFormat="1" x14ac:dyDescent="0.2">
      <c r="A427" s="654">
        <v>0</v>
      </c>
      <c r="B427" s="19">
        <v>0</v>
      </c>
      <c r="C427" s="19">
        <v>0</v>
      </c>
      <c r="D427" s="19">
        <v>0</v>
      </c>
      <c r="E427" s="19">
        <v>0</v>
      </c>
      <c r="F427" s="19">
        <v>0</v>
      </c>
      <c r="G427" s="19">
        <v>0</v>
      </c>
      <c r="H427" s="19">
        <v>0</v>
      </c>
      <c r="I427" s="19">
        <v>0</v>
      </c>
      <c r="J427" s="19">
        <v>0</v>
      </c>
      <c r="K427" s="19">
        <v>0</v>
      </c>
      <c r="L427" s="19">
        <v>0</v>
      </c>
      <c r="M427" s="19">
        <v>0</v>
      </c>
      <c r="N427" s="19">
        <v>0</v>
      </c>
      <c r="O427" s="19">
        <v>0</v>
      </c>
      <c r="P427" s="19">
        <v>0</v>
      </c>
      <c r="Q427" s="19">
        <v>0</v>
      </c>
      <c r="R427" s="19">
        <v>0</v>
      </c>
      <c r="S427" s="19">
        <v>0</v>
      </c>
    </row>
    <row r="428" spans="1:19" x14ac:dyDescent="0.2">
      <c r="A428" s="880" t="s">
        <v>2703</v>
      </c>
      <c r="B428" s="880"/>
      <c r="C428" s="880"/>
      <c r="D428" s="880"/>
      <c r="E428" s="880"/>
      <c r="F428" s="880"/>
      <c r="G428" s="880"/>
      <c r="H428" s="880"/>
      <c r="I428" s="880"/>
      <c r="J428" s="880"/>
      <c r="K428" s="880"/>
      <c r="L428" s="880"/>
      <c r="M428" s="880"/>
      <c r="N428" s="880"/>
      <c r="O428" s="880"/>
      <c r="P428" s="880"/>
      <c r="Q428" s="880"/>
      <c r="R428" s="880"/>
      <c r="S428" s="880"/>
    </row>
    <row r="429" spans="1:19" s="724" customFormat="1" x14ac:dyDescent="0.2">
      <c r="A429" s="719">
        <v>0</v>
      </c>
      <c r="B429" s="19">
        <v>0</v>
      </c>
      <c r="C429" s="19">
        <v>0</v>
      </c>
      <c r="D429" s="19">
        <v>0</v>
      </c>
      <c r="E429" s="19">
        <v>0</v>
      </c>
      <c r="F429" s="19">
        <v>0</v>
      </c>
      <c r="G429" s="19">
        <v>0</v>
      </c>
      <c r="H429" s="19">
        <v>0</v>
      </c>
      <c r="I429" s="19">
        <v>0</v>
      </c>
      <c r="J429" s="19">
        <v>0</v>
      </c>
      <c r="K429" s="19">
        <v>0</v>
      </c>
      <c r="L429" s="19">
        <v>0</v>
      </c>
      <c r="M429" s="19">
        <v>0</v>
      </c>
      <c r="N429" s="19">
        <v>0</v>
      </c>
      <c r="O429" s="19">
        <v>0</v>
      </c>
      <c r="P429" s="19">
        <v>0</v>
      </c>
      <c r="Q429" s="19">
        <v>0</v>
      </c>
      <c r="R429" s="19">
        <v>0</v>
      </c>
      <c r="S429" s="19">
        <v>0</v>
      </c>
    </row>
    <row r="430" spans="1:19" x14ac:dyDescent="0.2">
      <c r="A430" s="880" t="s">
        <v>2704</v>
      </c>
      <c r="B430" s="880"/>
      <c r="C430" s="880"/>
      <c r="D430" s="880"/>
      <c r="E430" s="880"/>
      <c r="F430" s="880"/>
      <c r="G430" s="880"/>
      <c r="H430" s="880"/>
      <c r="I430" s="880"/>
      <c r="J430" s="880"/>
      <c r="K430" s="880"/>
      <c r="L430" s="880"/>
      <c r="M430" s="880"/>
      <c r="N430" s="880"/>
      <c r="O430" s="880"/>
      <c r="P430" s="880"/>
      <c r="Q430" s="880"/>
      <c r="R430" s="880"/>
      <c r="S430" s="880"/>
    </row>
    <row r="431" spans="1:19" s="757" customFormat="1" x14ac:dyDescent="0.2">
      <c r="A431" s="749">
        <v>0</v>
      </c>
      <c r="B431" s="19">
        <v>0</v>
      </c>
      <c r="C431" s="19">
        <v>0</v>
      </c>
      <c r="D431" s="19">
        <v>0</v>
      </c>
      <c r="E431" s="19">
        <v>0</v>
      </c>
      <c r="F431" s="19">
        <v>0</v>
      </c>
      <c r="G431" s="19">
        <v>0</v>
      </c>
      <c r="H431" s="19">
        <v>0</v>
      </c>
      <c r="I431" s="19">
        <v>0</v>
      </c>
      <c r="J431" s="19">
        <v>0</v>
      </c>
      <c r="K431" s="19">
        <v>0</v>
      </c>
      <c r="L431" s="19">
        <v>0</v>
      </c>
      <c r="M431" s="19">
        <v>0</v>
      </c>
      <c r="N431" s="19">
        <v>0</v>
      </c>
      <c r="O431" s="19">
        <v>0</v>
      </c>
      <c r="P431" s="19">
        <v>0</v>
      </c>
      <c r="Q431" s="19">
        <v>0</v>
      </c>
      <c r="R431" s="19">
        <v>0</v>
      </c>
      <c r="S431" s="19">
        <v>0</v>
      </c>
    </row>
    <row r="432" spans="1:19" x14ac:dyDescent="0.2">
      <c r="A432" s="880" t="s">
        <v>852</v>
      </c>
      <c r="B432" s="880"/>
      <c r="C432" s="880"/>
      <c r="D432" s="880"/>
      <c r="E432" s="880"/>
      <c r="F432" s="880"/>
      <c r="G432" s="880"/>
      <c r="H432" s="880"/>
      <c r="I432" s="880"/>
      <c r="J432" s="880"/>
      <c r="K432" s="880"/>
      <c r="L432" s="880"/>
      <c r="M432" s="880"/>
      <c r="N432" s="880"/>
      <c r="O432" s="880"/>
      <c r="P432" s="880"/>
      <c r="Q432" s="880"/>
      <c r="R432" s="880"/>
      <c r="S432" s="880"/>
    </row>
    <row r="433" spans="1:19" s="781" customFormat="1" x14ac:dyDescent="0.2">
      <c r="A433" s="775">
        <v>0</v>
      </c>
      <c r="B433" s="19">
        <v>0</v>
      </c>
      <c r="C433" s="19">
        <v>0</v>
      </c>
      <c r="D433" s="19">
        <v>0</v>
      </c>
      <c r="E433" s="19">
        <v>0</v>
      </c>
      <c r="F433" s="19">
        <v>0</v>
      </c>
      <c r="G433" s="19">
        <v>0</v>
      </c>
      <c r="H433" s="19">
        <v>0</v>
      </c>
      <c r="I433" s="19">
        <v>0</v>
      </c>
      <c r="J433" s="19">
        <v>0</v>
      </c>
      <c r="K433" s="19">
        <v>0</v>
      </c>
      <c r="L433" s="19">
        <v>0</v>
      </c>
      <c r="M433" s="19">
        <v>0</v>
      </c>
      <c r="N433" s="19">
        <v>0</v>
      </c>
      <c r="O433" s="19">
        <v>0</v>
      </c>
      <c r="P433" s="19">
        <v>0</v>
      </c>
      <c r="Q433" s="19">
        <v>0</v>
      </c>
      <c r="R433" s="19">
        <v>0</v>
      </c>
      <c r="S433" s="19">
        <v>0</v>
      </c>
    </row>
    <row r="434" spans="1:19" x14ac:dyDescent="0.2">
      <c r="A434" s="880" t="s">
        <v>2705</v>
      </c>
      <c r="B434" s="880"/>
      <c r="C434" s="880"/>
      <c r="D434" s="880"/>
      <c r="E434" s="880"/>
      <c r="F434" s="880"/>
      <c r="G434" s="880"/>
      <c r="H434" s="880"/>
      <c r="I434" s="880"/>
      <c r="J434" s="880"/>
      <c r="K434" s="880"/>
      <c r="L434" s="880"/>
      <c r="M434" s="880"/>
      <c r="N434" s="880"/>
      <c r="O434" s="880"/>
      <c r="P434" s="880"/>
      <c r="Q434" s="880"/>
      <c r="R434" s="880"/>
      <c r="S434" s="880"/>
    </row>
    <row r="435" spans="1:19" s="806" customFormat="1" x14ac:dyDescent="0.2">
      <c r="A435" s="801">
        <v>0</v>
      </c>
      <c r="B435" s="19">
        <v>0</v>
      </c>
      <c r="C435" s="19">
        <v>0</v>
      </c>
      <c r="D435" s="19">
        <v>0</v>
      </c>
      <c r="E435" s="19">
        <v>0</v>
      </c>
      <c r="F435" s="19">
        <v>0</v>
      </c>
      <c r="G435" s="19">
        <v>0</v>
      </c>
      <c r="H435" s="19">
        <v>0</v>
      </c>
      <c r="I435" s="19">
        <v>0</v>
      </c>
      <c r="J435" s="19">
        <v>0</v>
      </c>
      <c r="K435" s="19">
        <v>0</v>
      </c>
      <c r="L435" s="19">
        <v>0</v>
      </c>
      <c r="M435" s="19">
        <v>0</v>
      </c>
      <c r="N435" s="19">
        <v>0</v>
      </c>
      <c r="O435" s="19">
        <v>0</v>
      </c>
      <c r="P435" s="19">
        <v>0</v>
      </c>
      <c r="Q435" s="19">
        <v>0</v>
      </c>
      <c r="R435" s="19">
        <v>0</v>
      </c>
      <c r="S435" s="19">
        <v>0</v>
      </c>
    </row>
    <row r="436" spans="1:19" x14ac:dyDescent="0.2">
      <c r="A436" s="880" t="s">
        <v>2093</v>
      </c>
      <c r="B436" s="880"/>
      <c r="C436" s="880"/>
      <c r="D436" s="880"/>
      <c r="E436" s="880"/>
      <c r="F436" s="880"/>
      <c r="G436" s="880"/>
      <c r="H436" s="880"/>
      <c r="I436" s="880"/>
      <c r="J436" s="880"/>
      <c r="K436" s="880"/>
      <c r="L436" s="880"/>
      <c r="M436" s="880"/>
      <c r="N436" s="880"/>
      <c r="O436" s="880"/>
      <c r="P436" s="880"/>
      <c r="Q436" s="880"/>
      <c r="R436" s="880"/>
      <c r="S436" s="880"/>
    </row>
    <row r="437" spans="1:19" s="822" customFormat="1" x14ac:dyDescent="0.2">
      <c r="A437" s="815">
        <v>0</v>
      </c>
      <c r="B437" s="19">
        <v>0</v>
      </c>
      <c r="C437" s="19">
        <v>0</v>
      </c>
      <c r="D437" s="19">
        <v>0</v>
      </c>
      <c r="E437" s="19">
        <v>0</v>
      </c>
      <c r="F437" s="19">
        <v>0</v>
      </c>
      <c r="G437" s="19">
        <v>0</v>
      </c>
      <c r="H437" s="19">
        <v>0</v>
      </c>
      <c r="I437" s="19">
        <v>0</v>
      </c>
      <c r="J437" s="19">
        <v>0</v>
      </c>
      <c r="K437" s="19">
        <v>0</v>
      </c>
      <c r="L437" s="19">
        <v>0</v>
      </c>
      <c r="M437" s="19">
        <v>0</v>
      </c>
      <c r="N437" s="19">
        <v>0</v>
      </c>
      <c r="O437" s="19">
        <v>0</v>
      </c>
      <c r="P437" s="19">
        <v>0</v>
      </c>
      <c r="Q437" s="19">
        <v>0</v>
      </c>
      <c r="R437" s="19">
        <v>0</v>
      </c>
      <c r="S437" s="19">
        <v>0</v>
      </c>
    </row>
    <row r="438" spans="1:19" x14ac:dyDescent="0.2">
      <c r="A438" s="900" t="s">
        <v>181</v>
      </c>
      <c r="B438" s="900"/>
      <c r="C438" s="900"/>
      <c r="D438" s="900"/>
      <c r="E438" s="900"/>
      <c r="F438" s="900"/>
      <c r="G438" s="900"/>
      <c r="H438" s="900"/>
      <c r="I438" s="900"/>
      <c r="J438" s="900"/>
      <c r="K438" s="900"/>
      <c r="L438" s="900"/>
      <c r="M438" s="900"/>
      <c r="N438" s="900"/>
      <c r="O438" s="900"/>
      <c r="P438" s="900"/>
      <c r="Q438" s="900"/>
      <c r="R438" s="900"/>
      <c r="S438" s="901"/>
    </row>
    <row r="439" spans="1:19" ht="14.25" customHeight="1" x14ac:dyDescent="0.2">
      <c r="A439" s="105">
        <f>SUM(A437,A435,A433,A431,A429,A427,A425,A423,A421,A419,A417,A415)</f>
        <v>0</v>
      </c>
      <c r="B439" s="421">
        <f t="shared" ref="B439:S439" si="10">SUM(B437,B435,B433,B431,B429,B427,B425,B423,B421,B419,B417,B415)</f>
        <v>1</v>
      </c>
      <c r="C439" s="421">
        <f t="shared" si="10"/>
        <v>1</v>
      </c>
      <c r="D439" s="421">
        <f t="shared" si="10"/>
        <v>0</v>
      </c>
      <c r="E439" s="421">
        <f t="shared" si="10"/>
        <v>1</v>
      </c>
      <c r="F439" s="421">
        <f t="shared" si="10"/>
        <v>1</v>
      </c>
      <c r="G439" s="421">
        <f t="shared" si="10"/>
        <v>0</v>
      </c>
      <c r="H439" s="421">
        <f t="shared" si="10"/>
        <v>0</v>
      </c>
      <c r="I439" s="421">
        <f t="shared" si="10"/>
        <v>1</v>
      </c>
      <c r="J439" s="421">
        <f t="shared" si="10"/>
        <v>0</v>
      </c>
      <c r="K439" s="421">
        <f t="shared" si="10"/>
        <v>0</v>
      </c>
      <c r="L439" s="421">
        <f t="shared" si="10"/>
        <v>0</v>
      </c>
      <c r="M439" s="421">
        <f t="shared" si="10"/>
        <v>0</v>
      </c>
      <c r="N439" s="421">
        <f t="shared" si="10"/>
        <v>0</v>
      </c>
      <c r="O439" s="421">
        <f t="shared" si="10"/>
        <v>1</v>
      </c>
      <c r="P439" s="421">
        <f t="shared" si="10"/>
        <v>0</v>
      </c>
      <c r="Q439" s="421">
        <f t="shared" si="10"/>
        <v>0</v>
      </c>
      <c r="R439" s="421">
        <f t="shared" si="10"/>
        <v>0</v>
      </c>
      <c r="S439" s="421">
        <f t="shared" si="10"/>
        <v>0</v>
      </c>
    </row>
    <row r="440" spans="1:19" x14ac:dyDescent="0.2">
      <c r="A440" s="262"/>
      <c r="B440" s="262"/>
      <c r="C440" s="262"/>
      <c r="D440" s="262"/>
      <c r="E440" s="262"/>
      <c r="F440" s="262"/>
      <c r="G440" s="262"/>
      <c r="H440" s="262"/>
      <c r="I440" s="262"/>
      <c r="J440" s="262"/>
      <c r="K440" s="262"/>
      <c r="L440" s="262"/>
      <c r="M440" s="262"/>
      <c r="N440" s="262"/>
      <c r="O440" s="262"/>
      <c r="P440" s="262"/>
      <c r="Q440" s="262"/>
      <c r="R440" s="262"/>
      <c r="S440" s="262"/>
    </row>
    <row r="441" spans="1:19" x14ac:dyDescent="0.2">
      <c r="A441" s="922" t="s">
        <v>2952</v>
      </c>
      <c r="B441" s="923"/>
      <c r="C441" s="923"/>
      <c r="D441" s="923"/>
      <c r="E441" s="923"/>
      <c r="F441" s="923"/>
      <c r="G441" s="923"/>
      <c r="H441" s="923"/>
      <c r="I441" s="923"/>
      <c r="J441" s="923"/>
      <c r="K441" s="923"/>
      <c r="L441" s="923"/>
      <c r="M441" s="923"/>
      <c r="N441" s="923"/>
      <c r="O441" s="923"/>
      <c r="P441" s="923"/>
      <c r="Q441" s="923"/>
      <c r="R441" s="923"/>
      <c r="S441" s="924"/>
    </row>
    <row r="442" spans="1:19" x14ac:dyDescent="0.2">
      <c r="A442" s="863" t="s">
        <v>587</v>
      </c>
      <c r="B442" s="864"/>
      <c r="C442" s="864"/>
      <c r="D442" s="864"/>
      <c r="E442" s="864"/>
      <c r="F442" s="864"/>
      <c r="G442" s="864"/>
      <c r="H442" s="864"/>
      <c r="I442" s="864"/>
      <c r="J442" s="864"/>
      <c r="K442" s="864"/>
      <c r="L442" s="864"/>
      <c r="M442" s="864"/>
      <c r="N442" s="864"/>
      <c r="O442" s="864"/>
      <c r="P442" s="864"/>
      <c r="Q442" s="864"/>
      <c r="R442" s="864"/>
      <c r="S442" s="865"/>
    </row>
    <row r="443" spans="1:19" x14ac:dyDescent="0.2">
      <c r="A443" s="863" t="s">
        <v>83</v>
      </c>
      <c r="B443" s="864"/>
      <c r="C443" s="864"/>
      <c r="D443" s="864"/>
      <c r="E443" s="864"/>
      <c r="F443" s="864"/>
      <c r="G443" s="864"/>
      <c r="H443" s="864"/>
      <c r="I443" s="864"/>
      <c r="J443" s="864"/>
      <c r="K443" s="864"/>
      <c r="L443" s="864"/>
      <c r="M443" s="864"/>
      <c r="N443" s="864"/>
      <c r="O443" s="864"/>
      <c r="P443" s="864"/>
      <c r="Q443" s="864"/>
      <c r="R443" s="864"/>
      <c r="S443" s="865"/>
    </row>
    <row r="444" spans="1:19" x14ac:dyDescent="0.2">
      <c r="A444" s="863" t="s">
        <v>2772</v>
      </c>
      <c r="B444" s="864"/>
      <c r="C444" s="864"/>
      <c r="D444" s="864"/>
      <c r="E444" s="864"/>
      <c r="F444" s="864"/>
      <c r="G444" s="864"/>
      <c r="H444" s="864"/>
      <c r="I444" s="864"/>
      <c r="J444" s="864"/>
      <c r="K444" s="864"/>
      <c r="L444" s="864"/>
      <c r="M444" s="864"/>
      <c r="N444" s="864"/>
      <c r="O444" s="864"/>
      <c r="P444" s="864"/>
      <c r="Q444" s="864"/>
      <c r="R444" s="864"/>
      <c r="S444" s="865"/>
    </row>
    <row r="445" spans="1:19" x14ac:dyDescent="0.2">
      <c r="A445" s="863" t="s">
        <v>2773</v>
      </c>
      <c r="B445" s="864"/>
      <c r="C445" s="864"/>
      <c r="D445" s="864"/>
      <c r="E445" s="864"/>
      <c r="F445" s="864"/>
      <c r="G445" s="864"/>
      <c r="H445" s="864"/>
      <c r="I445" s="864"/>
      <c r="J445" s="864"/>
      <c r="K445" s="864"/>
      <c r="L445" s="864"/>
      <c r="M445" s="864"/>
      <c r="N445" s="864"/>
      <c r="O445" s="864"/>
      <c r="P445" s="864"/>
      <c r="Q445" s="864"/>
      <c r="R445" s="864"/>
      <c r="S445" s="865"/>
    </row>
    <row r="446" spans="1:19" x14ac:dyDescent="0.2">
      <c r="A446" s="863" t="s">
        <v>2774</v>
      </c>
      <c r="B446" s="864"/>
      <c r="C446" s="864"/>
      <c r="D446" s="864"/>
      <c r="E446" s="864"/>
      <c r="F446" s="864"/>
      <c r="G446" s="864"/>
      <c r="H446" s="864"/>
      <c r="I446" s="864"/>
      <c r="J446" s="864"/>
      <c r="K446" s="864"/>
      <c r="L446" s="864"/>
      <c r="M446" s="864"/>
      <c r="N446" s="864"/>
      <c r="O446" s="864"/>
      <c r="P446" s="864"/>
      <c r="Q446" s="864"/>
      <c r="R446" s="864"/>
      <c r="S446" s="865"/>
    </row>
    <row r="447" spans="1:19" x14ac:dyDescent="0.2">
      <c r="A447" s="863" t="s">
        <v>2775</v>
      </c>
      <c r="B447" s="864"/>
      <c r="C447" s="864"/>
      <c r="D447" s="864"/>
      <c r="E447" s="864"/>
      <c r="F447" s="864"/>
      <c r="G447" s="864"/>
      <c r="H447" s="864"/>
      <c r="I447" s="864"/>
      <c r="J447" s="864"/>
      <c r="K447" s="864"/>
      <c r="L447" s="864"/>
      <c r="M447" s="864"/>
      <c r="N447" s="864"/>
      <c r="O447" s="864"/>
      <c r="P447" s="864"/>
      <c r="Q447" s="864"/>
      <c r="R447" s="864"/>
      <c r="S447" s="865"/>
    </row>
    <row r="448" spans="1:19" x14ac:dyDescent="0.2">
      <c r="A448" s="863" t="s">
        <v>2776</v>
      </c>
      <c r="B448" s="864"/>
      <c r="C448" s="864"/>
      <c r="D448" s="864"/>
      <c r="E448" s="864"/>
      <c r="F448" s="864"/>
      <c r="G448" s="864"/>
      <c r="H448" s="864"/>
      <c r="I448" s="864"/>
      <c r="J448" s="864"/>
      <c r="K448" s="864"/>
      <c r="L448" s="864"/>
      <c r="M448" s="864"/>
      <c r="N448" s="864"/>
      <c r="O448" s="864"/>
      <c r="P448" s="864"/>
      <c r="Q448" s="864"/>
      <c r="R448" s="864"/>
      <c r="S448" s="865"/>
    </row>
    <row r="449" spans="1:19" ht="14.25" customHeight="1" x14ac:dyDescent="0.2">
      <c r="A449" s="863" t="s">
        <v>200</v>
      </c>
      <c r="B449" s="864"/>
      <c r="C449" s="864"/>
      <c r="D449" s="864"/>
      <c r="E449" s="864"/>
      <c r="F449" s="864"/>
      <c r="G449" s="864"/>
      <c r="H449" s="864"/>
      <c r="I449" s="864"/>
      <c r="J449" s="864"/>
      <c r="K449" s="864"/>
      <c r="L449" s="864"/>
      <c r="M449" s="864"/>
      <c r="N449" s="864"/>
      <c r="O449" s="864"/>
      <c r="P449" s="864"/>
      <c r="Q449" s="864"/>
      <c r="R449" s="864"/>
      <c r="S449" s="865"/>
    </row>
    <row r="450" spans="1:19" ht="12" customHeight="1" x14ac:dyDescent="0.2">
      <c r="A450" s="866" t="s">
        <v>2777</v>
      </c>
      <c r="B450" s="867"/>
      <c r="C450" s="867"/>
      <c r="D450" s="867"/>
      <c r="E450" s="867"/>
      <c r="F450" s="867"/>
      <c r="G450" s="867"/>
      <c r="H450" s="867"/>
      <c r="I450" s="867"/>
      <c r="J450" s="867"/>
      <c r="K450" s="867"/>
      <c r="L450" s="867"/>
      <c r="M450" s="867"/>
      <c r="N450" s="867"/>
      <c r="O450" s="867"/>
      <c r="P450" s="867"/>
      <c r="Q450" s="867"/>
      <c r="R450" s="867"/>
      <c r="S450" s="868"/>
    </row>
    <row r="451" spans="1:19" ht="39" customHeight="1" x14ac:dyDescent="0.2">
      <c r="A451" s="869" t="s">
        <v>41</v>
      </c>
      <c r="B451" s="869"/>
      <c r="C451" s="869"/>
      <c r="D451" s="869" t="s">
        <v>42</v>
      </c>
      <c r="E451" s="869"/>
      <c r="F451" s="869" t="s">
        <v>43</v>
      </c>
      <c r="G451" s="869"/>
      <c r="H451" s="869"/>
      <c r="I451" s="869" t="s">
        <v>44</v>
      </c>
      <c r="J451" s="869"/>
      <c r="K451" s="870" t="s">
        <v>45</v>
      </c>
      <c r="L451" s="938"/>
      <c r="M451" s="938"/>
      <c r="N451" s="939"/>
      <c r="O451" s="873" t="s">
        <v>46</v>
      </c>
      <c r="P451" s="873"/>
      <c r="Q451" s="874"/>
      <c r="R451" s="869" t="s">
        <v>47</v>
      </c>
      <c r="S451" s="869"/>
    </row>
    <row r="452" spans="1:19" ht="24" customHeight="1" x14ac:dyDescent="0.2">
      <c r="A452" s="875" t="s">
        <v>48</v>
      </c>
      <c r="B452" s="875" t="s">
        <v>49</v>
      </c>
      <c r="C452" s="876" t="s">
        <v>50</v>
      </c>
      <c r="D452" s="875" t="s">
        <v>51</v>
      </c>
      <c r="E452" s="875" t="s">
        <v>52</v>
      </c>
      <c r="F452" s="870" t="s">
        <v>53</v>
      </c>
      <c r="G452" s="878"/>
      <c r="H452" s="879"/>
      <c r="I452" s="875" t="s">
        <v>54</v>
      </c>
      <c r="J452" s="875" t="s">
        <v>55</v>
      </c>
      <c r="K452" s="870" t="s">
        <v>56</v>
      </c>
      <c r="L452" s="879"/>
      <c r="M452" s="870" t="s">
        <v>57</v>
      </c>
      <c r="N452" s="879"/>
      <c r="O452" s="875" t="s">
        <v>58</v>
      </c>
      <c r="P452" s="875" t="s">
        <v>59</v>
      </c>
      <c r="Q452" s="875" t="s">
        <v>60</v>
      </c>
      <c r="R452" s="875" t="s">
        <v>61</v>
      </c>
      <c r="S452" s="875" t="s">
        <v>62</v>
      </c>
    </row>
    <row r="453" spans="1:19" s="21" customFormat="1" ht="65.25" customHeight="1" x14ac:dyDescent="0.2">
      <c r="A453" s="869"/>
      <c r="B453" s="869"/>
      <c r="C453" s="877"/>
      <c r="D453" s="869"/>
      <c r="E453" s="869"/>
      <c r="F453" s="238" t="s">
        <v>63</v>
      </c>
      <c r="G453" s="238" t="s">
        <v>64</v>
      </c>
      <c r="H453" s="238" t="s">
        <v>65</v>
      </c>
      <c r="I453" s="869"/>
      <c r="J453" s="869"/>
      <c r="K453" s="97" t="s">
        <v>66</v>
      </c>
      <c r="L453" s="97" t="s">
        <v>67</v>
      </c>
      <c r="M453" s="97" t="s">
        <v>68</v>
      </c>
      <c r="N453" s="97" t="s">
        <v>67</v>
      </c>
      <c r="O453" s="869"/>
      <c r="P453" s="869"/>
      <c r="Q453" s="869"/>
      <c r="R453" s="869"/>
      <c r="S453" s="869"/>
    </row>
    <row r="454" spans="1:19" x14ac:dyDescent="0.2">
      <c r="A454" s="880" t="s">
        <v>69</v>
      </c>
      <c r="B454" s="880"/>
      <c r="C454" s="880"/>
      <c r="D454" s="880"/>
      <c r="E454" s="880"/>
      <c r="F454" s="880"/>
      <c r="G454" s="880"/>
      <c r="H454" s="880"/>
      <c r="I454" s="880"/>
      <c r="J454" s="880"/>
      <c r="K454" s="880"/>
      <c r="L454" s="880"/>
      <c r="M454" s="880"/>
      <c r="N454" s="880"/>
      <c r="O454" s="880"/>
      <c r="P454" s="880"/>
      <c r="Q454" s="880"/>
      <c r="R454" s="880"/>
      <c r="S454" s="880"/>
    </row>
    <row r="455" spans="1:19" s="21" customFormat="1" x14ac:dyDescent="0.2">
      <c r="A455" s="105">
        <v>0</v>
      </c>
      <c r="B455" s="106">
        <v>0</v>
      </c>
      <c r="C455" s="106">
        <v>0</v>
      </c>
      <c r="D455" s="106">
        <v>0</v>
      </c>
      <c r="E455" s="106">
        <v>0</v>
      </c>
      <c r="F455" s="106">
        <v>0</v>
      </c>
      <c r="G455" s="106">
        <v>0</v>
      </c>
      <c r="H455" s="106">
        <v>0</v>
      </c>
      <c r="I455" s="106">
        <v>0</v>
      </c>
      <c r="J455" s="106">
        <v>0</v>
      </c>
      <c r="K455" s="106">
        <v>0</v>
      </c>
      <c r="L455" s="106">
        <v>0</v>
      </c>
      <c r="M455" s="106">
        <v>0</v>
      </c>
      <c r="N455" s="106">
        <v>0</v>
      </c>
      <c r="O455" s="106">
        <v>0</v>
      </c>
      <c r="P455" s="106">
        <v>0</v>
      </c>
      <c r="Q455" s="106">
        <v>0</v>
      </c>
      <c r="R455" s="106">
        <v>0</v>
      </c>
      <c r="S455" s="106">
        <v>0</v>
      </c>
    </row>
    <row r="456" spans="1:19" x14ac:dyDescent="0.2">
      <c r="A456" s="880" t="s">
        <v>70</v>
      </c>
      <c r="B456" s="880"/>
      <c r="C456" s="880"/>
      <c r="D456" s="880"/>
      <c r="E456" s="880"/>
      <c r="F456" s="880"/>
      <c r="G456" s="880"/>
      <c r="H456" s="880"/>
      <c r="I456" s="880"/>
      <c r="J456" s="880"/>
      <c r="K456" s="880"/>
      <c r="L456" s="880"/>
      <c r="M456" s="880"/>
      <c r="N456" s="880"/>
      <c r="O456" s="880"/>
      <c r="P456" s="880"/>
      <c r="Q456" s="880"/>
      <c r="R456" s="880"/>
      <c r="S456" s="880"/>
    </row>
    <row r="457" spans="1:19" x14ac:dyDescent="0.2">
      <c r="A457" s="375">
        <v>0</v>
      </c>
      <c r="B457" s="106">
        <v>0</v>
      </c>
      <c r="C457" s="106">
        <v>0</v>
      </c>
      <c r="D457" s="106">
        <v>0</v>
      </c>
      <c r="E457" s="106">
        <v>0</v>
      </c>
      <c r="F457" s="106">
        <v>0</v>
      </c>
      <c r="G457" s="106">
        <v>0</v>
      </c>
      <c r="H457" s="106">
        <v>0</v>
      </c>
      <c r="I457" s="106">
        <v>0</v>
      </c>
      <c r="J457" s="106">
        <v>0</v>
      </c>
      <c r="K457" s="106">
        <v>0</v>
      </c>
      <c r="L457" s="106">
        <v>0</v>
      </c>
      <c r="M457" s="106">
        <v>0</v>
      </c>
      <c r="N457" s="106">
        <v>0</v>
      </c>
      <c r="O457" s="106">
        <v>0</v>
      </c>
      <c r="P457" s="106">
        <v>0</v>
      </c>
      <c r="Q457" s="106">
        <v>0</v>
      </c>
      <c r="R457" s="106">
        <v>0</v>
      </c>
      <c r="S457" s="106">
        <v>0</v>
      </c>
    </row>
    <row r="458" spans="1:19" x14ac:dyDescent="0.2">
      <c r="A458" s="880" t="s">
        <v>2700</v>
      </c>
      <c r="B458" s="880"/>
      <c r="C458" s="880"/>
      <c r="D458" s="880"/>
      <c r="E458" s="880"/>
      <c r="F458" s="880"/>
      <c r="G458" s="880"/>
      <c r="H458" s="880"/>
      <c r="I458" s="880"/>
      <c r="J458" s="880"/>
      <c r="K458" s="880"/>
      <c r="L458" s="880"/>
      <c r="M458" s="880"/>
      <c r="N458" s="880"/>
      <c r="O458" s="880"/>
      <c r="P458" s="880"/>
      <c r="Q458" s="880"/>
      <c r="R458" s="880"/>
      <c r="S458" s="880"/>
    </row>
    <row r="459" spans="1:19" s="501" customFormat="1" x14ac:dyDescent="0.2">
      <c r="A459" s="491">
        <v>0</v>
      </c>
      <c r="B459" s="19">
        <v>9</v>
      </c>
      <c r="C459" s="19">
        <v>9</v>
      </c>
      <c r="D459" s="19">
        <v>1</v>
      </c>
      <c r="E459" s="19">
        <v>8</v>
      </c>
      <c r="F459" s="19">
        <v>0</v>
      </c>
      <c r="G459" s="19">
        <v>9</v>
      </c>
      <c r="H459" s="19">
        <v>0</v>
      </c>
      <c r="I459" s="19">
        <v>9</v>
      </c>
      <c r="J459" s="19">
        <v>0</v>
      </c>
      <c r="K459" s="19">
        <v>0</v>
      </c>
      <c r="L459" s="19">
        <v>0</v>
      </c>
      <c r="M459" s="19">
        <v>0</v>
      </c>
      <c r="N459" s="19">
        <v>0</v>
      </c>
      <c r="O459" s="19">
        <v>9</v>
      </c>
      <c r="P459" s="19">
        <v>0</v>
      </c>
      <c r="Q459" s="19">
        <v>0</v>
      </c>
      <c r="R459" s="19">
        <v>0</v>
      </c>
      <c r="S459" s="19">
        <v>0</v>
      </c>
    </row>
    <row r="460" spans="1:19" x14ac:dyDescent="0.2">
      <c r="A460" s="880" t="s">
        <v>2701</v>
      </c>
      <c r="B460" s="880"/>
      <c r="C460" s="880"/>
      <c r="D460" s="880"/>
      <c r="E460" s="880"/>
      <c r="F460" s="880"/>
      <c r="G460" s="880"/>
      <c r="H460" s="880"/>
      <c r="I460" s="880"/>
      <c r="J460" s="880"/>
      <c r="K460" s="880"/>
      <c r="L460" s="880"/>
      <c r="M460" s="880"/>
      <c r="N460" s="880"/>
      <c r="O460" s="880"/>
      <c r="P460" s="880"/>
      <c r="Q460" s="880"/>
      <c r="R460" s="880"/>
      <c r="S460" s="880"/>
    </row>
    <row r="461" spans="1:19" s="572" customFormat="1" x14ac:dyDescent="0.2">
      <c r="A461" s="568">
        <v>0</v>
      </c>
      <c r="B461" s="19">
        <v>20</v>
      </c>
      <c r="C461" s="19">
        <v>20</v>
      </c>
      <c r="D461" s="19">
        <v>0</v>
      </c>
      <c r="E461" s="19">
        <v>20</v>
      </c>
      <c r="F461" s="19">
        <v>0</v>
      </c>
      <c r="G461" s="19">
        <v>20</v>
      </c>
      <c r="H461" s="19">
        <v>0</v>
      </c>
      <c r="I461" s="19">
        <v>20</v>
      </c>
      <c r="J461" s="19">
        <v>0</v>
      </c>
      <c r="K461" s="19">
        <v>0</v>
      </c>
      <c r="L461" s="19">
        <v>0</v>
      </c>
      <c r="M461" s="19">
        <v>0</v>
      </c>
      <c r="N461" s="19">
        <v>0</v>
      </c>
      <c r="O461" s="19">
        <v>20</v>
      </c>
      <c r="P461" s="19">
        <v>0</v>
      </c>
      <c r="Q461" s="19">
        <v>0</v>
      </c>
      <c r="R461" s="19">
        <v>0</v>
      </c>
      <c r="S461" s="19">
        <v>0</v>
      </c>
    </row>
    <row r="462" spans="1:19" x14ac:dyDescent="0.2">
      <c r="A462" s="885" t="s">
        <v>2702</v>
      </c>
      <c r="B462" s="885"/>
      <c r="C462" s="885"/>
      <c r="D462" s="885"/>
      <c r="E462" s="885"/>
      <c r="F462" s="885"/>
      <c r="G462" s="885"/>
      <c r="H462" s="885"/>
      <c r="I462" s="885"/>
      <c r="J462" s="885"/>
      <c r="K462" s="885"/>
      <c r="L462" s="885"/>
      <c r="M462" s="885"/>
      <c r="N462" s="885"/>
      <c r="O462" s="885"/>
      <c r="P462" s="885"/>
      <c r="Q462" s="885"/>
      <c r="R462" s="885"/>
      <c r="S462" s="885"/>
    </row>
    <row r="463" spans="1:19" s="614" customFormat="1" x14ac:dyDescent="0.2">
      <c r="A463" s="608">
        <v>0</v>
      </c>
      <c r="B463" s="19">
        <v>11</v>
      </c>
      <c r="C463" s="19">
        <v>11</v>
      </c>
      <c r="D463" s="19">
        <v>1</v>
      </c>
      <c r="E463" s="19">
        <v>10</v>
      </c>
      <c r="F463" s="19">
        <v>0</v>
      </c>
      <c r="G463" s="19">
        <v>11</v>
      </c>
      <c r="H463" s="19">
        <v>0</v>
      </c>
      <c r="I463" s="19">
        <v>11</v>
      </c>
      <c r="J463" s="19">
        <v>0</v>
      </c>
      <c r="K463" s="19">
        <v>0</v>
      </c>
      <c r="L463" s="19">
        <v>0</v>
      </c>
      <c r="M463" s="19">
        <v>0</v>
      </c>
      <c r="N463" s="19">
        <v>0</v>
      </c>
      <c r="O463" s="19">
        <v>11</v>
      </c>
      <c r="P463" s="19">
        <v>0</v>
      </c>
      <c r="Q463" s="19">
        <v>0</v>
      </c>
      <c r="R463" s="19">
        <v>0</v>
      </c>
      <c r="S463" s="19">
        <v>0</v>
      </c>
    </row>
    <row r="464" spans="1:19" x14ac:dyDescent="0.2">
      <c r="A464" s="880" t="s">
        <v>545</v>
      </c>
      <c r="B464" s="880"/>
      <c r="C464" s="880"/>
      <c r="D464" s="880"/>
      <c r="E464" s="880"/>
      <c r="F464" s="880"/>
      <c r="G464" s="880"/>
      <c r="H464" s="880"/>
      <c r="I464" s="880"/>
      <c r="J464" s="880"/>
      <c r="K464" s="880"/>
      <c r="L464" s="880"/>
      <c r="M464" s="880"/>
      <c r="N464" s="880"/>
      <c r="O464" s="880"/>
      <c r="P464" s="880"/>
      <c r="Q464" s="880"/>
      <c r="R464" s="880"/>
      <c r="S464" s="880"/>
    </row>
    <row r="465" spans="1:19" s="647" customFormat="1" x14ac:dyDescent="0.2">
      <c r="A465" s="642">
        <v>0</v>
      </c>
      <c r="B465" s="19">
        <v>14</v>
      </c>
      <c r="C465" s="19">
        <v>14</v>
      </c>
      <c r="D465" s="19">
        <v>1</v>
      </c>
      <c r="E465" s="19">
        <v>13</v>
      </c>
      <c r="F465" s="19">
        <v>0</v>
      </c>
      <c r="G465" s="19">
        <v>14</v>
      </c>
      <c r="H465" s="19">
        <v>0</v>
      </c>
      <c r="I465" s="19">
        <v>14</v>
      </c>
      <c r="J465" s="19">
        <v>0</v>
      </c>
      <c r="K465" s="19">
        <v>0</v>
      </c>
      <c r="L465" s="19">
        <v>0</v>
      </c>
      <c r="M465" s="19">
        <v>0</v>
      </c>
      <c r="N465" s="19">
        <v>0</v>
      </c>
      <c r="O465" s="19">
        <v>14</v>
      </c>
      <c r="P465" s="19">
        <v>0</v>
      </c>
      <c r="Q465" s="19">
        <v>0</v>
      </c>
      <c r="R465" s="19">
        <v>0</v>
      </c>
      <c r="S465" s="19">
        <v>0</v>
      </c>
    </row>
    <row r="466" spans="1:19" x14ac:dyDescent="0.2">
      <c r="A466" s="880" t="s">
        <v>527</v>
      </c>
      <c r="B466" s="880"/>
      <c r="C466" s="880"/>
      <c r="D466" s="880"/>
      <c r="E466" s="880"/>
      <c r="F466" s="880"/>
      <c r="G466" s="880"/>
      <c r="H466" s="880"/>
      <c r="I466" s="880"/>
      <c r="J466" s="880"/>
      <c r="K466" s="880"/>
      <c r="L466" s="880"/>
      <c r="M466" s="880"/>
      <c r="N466" s="880"/>
      <c r="O466" s="880"/>
      <c r="P466" s="880"/>
      <c r="Q466" s="880"/>
      <c r="R466" s="880"/>
      <c r="S466" s="880"/>
    </row>
    <row r="467" spans="1:19" s="656" customFormat="1" x14ac:dyDescent="0.2">
      <c r="A467" s="654">
        <v>0</v>
      </c>
      <c r="B467" s="19">
        <v>10</v>
      </c>
      <c r="C467" s="19">
        <v>10</v>
      </c>
      <c r="D467" s="19">
        <v>1</v>
      </c>
      <c r="E467" s="19">
        <v>9</v>
      </c>
      <c r="F467" s="19">
        <v>0</v>
      </c>
      <c r="G467" s="19">
        <v>10</v>
      </c>
      <c r="H467" s="19">
        <v>0</v>
      </c>
      <c r="I467" s="19">
        <v>10</v>
      </c>
      <c r="J467" s="19">
        <v>0</v>
      </c>
      <c r="K467" s="19">
        <v>0</v>
      </c>
      <c r="L467" s="19">
        <v>0</v>
      </c>
      <c r="M467" s="19">
        <v>0</v>
      </c>
      <c r="N467" s="19">
        <v>0</v>
      </c>
      <c r="O467" s="19">
        <v>10</v>
      </c>
      <c r="P467" s="19">
        <v>0</v>
      </c>
      <c r="Q467" s="19">
        <v>0</v>
      </c>
      <c r="R467" s="19">
        <v>0</v>
      </c>
      <c r="S467" s="19">
        <v>0</v>
      </c>
    </row>
    <row r="468" spans="1:19" x14ac:dyDescent="0.2">
      <c r="A468" s="880" t="s">
        <v>2703</v>
      </c>
      <c r="B468" s="880"/>
      <c r="C468" s="880"/>
      <c r="D468" s="880"/>
      <c r="E468" s="880"/>
      <c r="F468" s="880"/>
      <c r="G468" s="880"/>
      <c r="H468" s="880"/>
      <c r="I468" s="880"/>
      <c r="J468" s="880"/>
      <c r="K468" s="880"/>
      <c r="L468" s="880"/>
      <c r="M468" s="880"/>
      <c r="N468" s="880"/>
      <c r="O468" s="880"/>
      <c r="P468" s="880"/>
      <c r="Q468" s="880"/>
      <c r="R468" s="880"/>
      <c r="S468" s="880"/>
    </row>
    <row r="469" spans="1:19" s="724" customFormat="1" x14ac:dyDescent="0.2">
      <c r="A469" s="719">
        <v>0</v>
      </c>
      <c r="B469" s="19">
        <v>5</v>
      </c>
      <c r="C469" s="19">
        <v>5</v>
      </c>
      <c r="D469" s="19">
        <v>0</v>
      </c>
      <c r="E469" s="19">
        <v>5</v>
      </c>
      <c r="F469" s="19">
        <v>0</v>
      </c>
      <c r="G469" s="19">
        <v>5</v>
      </c>
      <c r="H469" s="19">
        <v>0</v>
      </c>
      <c r="I469" s="19">
        <v>5</v>
      </c>
      <c r="J469" s="19">
        <v>0</v>
      </c>
      <c r="K469" s="19">
        <v>0</v>
      </c>
      <c r="L469" s="19">
        <v>0</v>
      </c>
      <c r="M469" s="19">
        <v>0</v>
      </c>
      <c r="N469" s="19">
        <v>0</v>
      </c>
      <c r="O469" s="19">
        <v>5</v>
      </c>
      <c r="P469" s="19">
        <v>0</v>
      </c>
      <c r="Q469" s="19">
        <v>0</v>
      </c>
      <c r="R469" s="19">
        <v>0</v>
      </c>
      <c r="S469" s="19">
        <v>0</v>
      </c>
    </row>
    <row r="470" spans="1:19" x14ac:dyDescent="0.2">
      <c r="A470" s="880" t="s">
        <v>2704</v>
      </c>
      <c r="B470" s="880"/>
      <c r="C470" s="880"/>
      <c r="D470" s="880"/>
      <c r="E470" s="880"/>
      <c r="F470" s="880"/>
      <c r="G470" s="880"/>
      <c r="H470" s="880"/>
      <c r="I470" s="880"/>
      <c r="J470" s="880"/>
      <c r="K470" s="880"/>
      <c r="L470" s="880"/>
      <c r="M470" s="880"/>
      <c r="N470" s="880"/>
      <c r="O470" s="880"/>
      <c r="P470" s="880"/>
      <c r="Q470" s="880"/>
      <c r="R470" s="880"/>
      <c r="S470" s="880"/>
    </row>
    <row r="471" spans="1:19" s="757" customFormat="1" x14ac:dyDescent="0.2">
      <c r="A471" s="749">
        <v>0</v>
      </c>
      <c r="B471" s="19">
        <v>7</v>
      </c>
      <c r="C471" s="19">
        <v>7</v>
      </c>
      <c r="D471" s="19">
        <v>0</v>
      </c>
      <c r="E471" s="19">
        <v>7</v>
      </c>
      <c r="F471" s="19">
        <v>0</v>
      </c>
      <c r="G471" s="19">
        <v>7</v>
      </c>
      <c r="H471" s="19">
        <v>0</v>
      </c>
      <c r="I471" s="19">
        <v>7</v>
      </c>
      <c r="J471" s="19">
        <v>0</v>
      </c>
      <c r="K471" s="19">
        <v>0</v>
      </c>
      <c r="L471" s="19">
        <v>0</v>
      </c>
      <c r="M471" s="19">
        <v>0</v>
      </c>
      <c r="N471" s="19">
        <v>0</v>
      </c>
      <c r="O471" s="19">
        <v>7</v>
      </c>
      <c r="P471" s="19">
        <v>0</v>
      </c>
      <c r="Q471" s="19">
        <v>0</v>
      </c>
      <c r="R471" s="19">
        <v>0</v>
      </c>
      <c r="S471" s="19">
        <v>0</v>
      </c>
    </row>
    <row r="472" spans="1:19" x14ac:dyDescent="0.2">
      <c r="A472" s="880" t="s">
        <v>852</v>
      </c>
      <c r="B472" s="880"/>
      <c r="C472" s="880"/>
      <c r="D472" s="880"/>
      <c r="E472" s="880"/>
      <c r="F472" s="880"/>
      <c r="G472" s="880"/>
      <c r="H472" s="880"/>
      <c r="I472" s="880"/>
      <c r="J472" s="880"/>
      <c r="K472" s="880"/>
      <c r="L472" s="880"/>
      <c r="M472" s="880"/>
      <c r="N472" s="880"/>
      <c r="O472" s="880"/>
      <c r="P472" s="880"/>
      <c r="Q472" s="880"/>
      <c r="R472" s="880"/>
      <c r="S472" s="880"/>
    </row>
    <row r="473" spans="1:19" s="111" customFormat="1" x14ac:dyDescent="0.25">
      <c r="A473" s="776">
        <v>0</v>
      </c>
      <c r="B473" s="777">
        <v>8</v>
      </c>
      <c r="C473" s="777">
        <v>8</v>
      </c>
      <c r="D473" s="777">
        <v>1</v>
      </c>
      <c r="E473" s="777">
        <v>7</v>
      </c>
      <c r="F473" s="777">
        <v>0</v>
      </c>
      <c r="G473" s="777">
        <v>8</v>
      </c>
      <c r="H473" s="777">
        <v>0</v>
      </c>
      <c r="I473" s="777">
        <v>8</v>
      </c>
      <c r="J473" s="777">
        <v>0</v>
      </c>
      <c r="K473" s="777">
        <v>0</v>
      </c>
      <c r="L473" s="777">
        <v>0</v>
      </c>
      <c r="M473" s="777">
        <v>0</v>
      </c>
      <c r="N473" s="777">
        <v>0</v>
      </c>
      <c r="O473" s="777">
        <v>7</v>
      </c>
      <c r="P473" s="777">
        <v>0</v>
      </c>
      <c r="Q473" s="777">
        <v>0</v>
      </c>
      <c r="R473" s="777">
        <v>0</v>
      </c>
      <c r="S473" s="777">
        <v>0</v>
      </c>
    </row>
    <row r="474" spans="1:19" x14ac:dyDescent="0.2">
      <c r="A474" s="880" t="s">
        <v>2705</v>
      </c>
      <c r="B474" s="880"/>
      <c r="C474" s="880"/>
      <c r="D474" s="880"/>
      <c r="E474" s="880"/>
      <c r="F474" s="880"/>
      <c r="G474" s="880"/>
      <c r="H474" s="880"/>
      <c r="I474" s="880"/>
      <c r="J474" s="880"/>
      <c r="K474" s="880"/>
      <c r="L474" s="880"/>
      <c r="M474" s="880"/>
      <c r="N474" s="880"/>
      <c r="O474" s="880"/>
      <c r="P474" s="880"/>
      <c r="Q474" s="880"/>
      <c r="R474" s="880"/>
      <c r="S474" s="880"/>
    </row>
    <row r="475" spans="1:19" s="806" customFormat="1" x14ac:dyDescent="0.2">
      <c r="A475" s="801">
        <v>0</v>
      </c>
      <c r="B475" s="19">
        <v>8</v>
      </c>
      <c r="C475" s="19">
        <v>8</v>
      </c>
      <c r="D475" s="19">
        <v>2</v>
      </c>
      <c r="E475" s="19">
        <v>6</v>
      </c>
      <c r="F475" s="19">
        <v>0</v>
      </c>
      <c r="G475" s="19">
        <v>8</v>
      </c>
      <c r="H475" s="19">
        <v>0</v>
      </c>
      <c r="I475" s="19">
        <v>8</v>
      </c>
      <c r="J475" s="19">
        <v>0</v>
      </c>
      <c r="K475" s="19">
        <v>0</v>
      </c>
      <c r="L475" s="19">
        <v>0</v>
      </c>
      <c r="M475" s="19">
        <v>0</v>
      </c>
      <c r="N475" s="19">
        <v>0</v>
      </c>
      <c r="O475" s="19">
        <v>8</v>
      </c>
      <c r="P475" s="19">
        <v>0</v>
      </c>
      <c r="Q475" s="19">
        <v>0</v>
      </c>
      <c r="R475" s="19">
        <v>0</v>
      </c>
      <c r="S475" s="19">
        <v>0</v>
      </c>
    </row>
    <row r="476" spans="1:19" x14ac:dyDescent="0.2">
      <c r="A476" s="880" t="s">
        <v>2093</v>
      </c>
      <c r="B476" s="880"/>
      <c r="C476" s="880"/>
      <c r="D476" s="880"/>
      <c r="E476" s="880"/>
      <c r="F476" s="880"/>
      <c r="G476" s="880"/>
      <c r="H476" s="880"/>
      <c r="I476" s="880"/>
      <c r="J476" s="880"/>
      <c r="K476" s="880"/>
      <c r="L476" s="880"/>
      <c r="M476" s="880"/>
      <c r="N476" s="880"/>
      <c r="O476" s="880"/>
      <c r="P476" s="880"/>
      <c r="Q476" s="880"/>
      <c r="R476" s="880"/>
      <c r="S476" s="880"/>
    </row>
    <row r="477" spans="1:19" s="5" customFormat="1" x14ac:dyDescent="0.2">
      <c r="A477" s="19">
        <v>0</v>
      </c>
      <c r="B477" s="19">
        <v>15</v>
      </c>
      <c r="C477" s="19">
        <v>15</v>
      </c>
      <c r="D477" s="19">
        <v>3</v>
      </c>
      <c r="E477" s="19">
        <v>12</v>
      </c>
      <c r="F477" s="19">
        <v>0</v>
      </c>
      <c r="G477" s="19">
        <v>15</v>
      </c>
      <c r="H477" s="19">
        <v>0</v>
      </c>
      <c r="I477" s="19">
        <v>15</v>
      </c>
      <c r="J477" s="19">
        <v>0</v>
      </c>
      <c r="K477" s="19">
        <v>0</v>
      </c>
      <c r="L477" s="821">
        <v>0</v>
      </c>
      <c r="M477" s="821">
        <v>0</v>
      </c>
      <c r="N477" s="821">
        <v>0</v>
      </c>
      <c r="O477" s="821">
        <v>15</v>
      </c>
      <c r="P477" s="821">
        <v>0</v>
      </c>
      <c r="Q477" s="821">
        <v>0</v>
      </c>
      <c r="R477" s="821">
        <v>0</v>
      </c>
      <c r="S477" s="821">
        <v>0</v>
      </c>
    </row>
    <row r="478" spans="1:19" x14ac:dyDescent="0.2">
      <c r="A478" s="899" t="s">
        <v>181</v>
      </c>
      <c r="B478" s="900"/>
      <c r="C478" s="900"/>
      <c r="D478" s="900"/>
      <c r="E478" s="900"/>
      <c r="F478" s="900"/>
      <c r="G478" s="900"/>
      <c r="H478" s="900"/>
      <c r="I478" s="900"/>
      <c r="J478" s="900"/>
      <c r="K478" s="900"/>
      <c r="L478" s="900"/>
      <c r="M478" s="900"/>
      <c r="N478" s="900"/>
      <c r="O478" s="900"/>
      <c r="P478" s="900"/>
      <c r="Q478" s="900"/>
      <c r="R478" s="900"/>
      <c r="S478" s="901"/>
    </row>
    <row r="479" spans="1:19" ht="12.75" customHeight="1" x14ac:dyDescent="0.2">
      <c r="A479" s="297">
        <f>SUM(A477,A475,A473,A471,A469,A467,A465,A463,A461,A459,A457,A455)</f>
        <v>0</v>
      </c>
      <c r="B479" s="297">
        <f t="shared" ref="B479:S479" si="11">SUM(B477,B475,B473,B471,B469,B467,B465,B463,B461,B459,B457,B455)</f>
        <v>107</v>
      </c>
      <c r="C479" s="297">
        <f t="shared" si="11"/>
        <v>107</v>
      </c>
      <c r="D479" s="297">
        <f t="shared" si="11"/>
        <v>10</v>
      </c>
      <c r="E479" s="297">
        <f t="shared" si="11"/>
        <v>97</v>
      </c>
      <c r="F479" s="297">
        <f t="shared" si="11"/>
        <v>0</v>
      </c>
      <c r="G479" s="297">
        <f t="shared" si="11"/>
        <v>107</v>
      </c>
      <c r="H479" s="297">
        <f t="shared" si="11"/>
        <v>0</v>
      </c>
      <c r="I479" s="297">
        <f t="shared" si="11"/>
        <v>107</v>
      </c>
      <c r="J479" s="297">
        <f t="shared" si="11"/>
        <v>0</v>
      </c>
      <c r="K479" s="297">
        <f t="shared" si="11"/>
        <v>0</v>
      </c>
      <c r="L479" s="297">
        <f t="shared" si="11"/>
        <v>0</v>
      </c>
      <c r="M479" s="297">
        <f t="shared" si="11"/>
        <v>0</v>
      </c>
      <c r="N479" s="297">
        <f t="shared" si="11"/>
        <v>0</v>
      </c>
      <c r="O479" s="297">
        <f t="shared" si="11"/>
        <v>106</v>
      </c>
      <c r="P479" s="297">
        <f t="shared" si="11"/>
        <v>0</v>
      </c>
      <c r="Q479" s="297">
        <f t="shared" si="11"/>
        <v>0</v>
      </c>
      <c r="R479" s="297">
        <f t="shared" si="11"/>
        <v>0</v>
      </c>
      <c r="S479" s="297">
        <f t="shared" si="11"/>
        <v>0</v>
      </c>
    </row>
    <row r="480" spans="1:19" x14ac:dyDescent="0.2">
      <c r="A480" s="899"/>
      <c r="B480" s="900"/>
      <c r="C480" s="900"/>
      <c r="D480" s="900"/>
      <c r="E480" s="900"/>
      <c r="F480" s="900"/>
      <c r="G480" s="900"/>
      <c r="H480" s="900"/>
      <c r="I480" s="900"/>
      <c r="J480" s="900"/>
      <c r="K480" s="900"/>
      <c r="L480" s="900"/>
      <c r="M480" s="900"/>
      <c r="N480" s="900"/>
      <c r="O480" s="900"/>
      <c r="P480" s="900"/>
      <c r="Q480" s="900"/>
      <c r="R480" s="900"/>
      <c r="S480" s="901"/>
    </row>
    <row r="481" spans="1:19" x14ac:dyDescent="0.2">
      <c r="A481" s="935" t="s">
        <v>2953</v>
      </c>
      <c r="B481" s="936"/>
      <c r="C481" s="936"/>
      <c r="D481" s="936"/>
      <c r="E481" s="936"/>
      <c r="F481" s="936"/>
      <c r="G481" s="936"/>
      <c r="H481" s="936"/>
      <c r="I481" s="936"/>
      <c r="J481" s="936"/>
      <c r="K481" s="936"/>
      <c r="L481" s="936"/>
      <c r="M481" s="936"/>
      <c r="N481" s="936"/>
      <c r="O481" s="936"/>
      <c r="P481" s="936"/>
      <c r="Q481" s="936"/>
      <c r="R481" s="936"/>
      <c r="S481" s="937"/>
    </row>
    <row r="482" spans="1:19" x14ac:dyDescent="0.2">
      <c r="A482" s="863" t="s">
        <v>587</v>
      </c>
      <c r="B482" s="864"/>
      <c r="C482" s="864"/>
      <c r="D482" s="864"/>
      <c r="E482" s="864"/>
      <c r="F482" s="864"/>
      <c r="G482" s="864"/>
      <c r="H482" s="864"/>
      <c r="I482" s="864"/>
      <c r="J482" s="864"/>
      <c r="K482" s="864"/>
      <c r="L482" s="864"/>
      <c r="M482" s="864"/>
      <c r="N482" s="864"/>
      <c r="O482" s="864"/>
      <c r="P482" s="864"/>
      <c r="Q482" s="864"/>
      <c r="R482" s="864"/>
      <c r="S482" s="865"/>
    </row>
    <row r="483" spans="1:19" x14ac:dyDescent="0.2">
      <c r="A483" s="863" t="s">
        <v>83</v>
      </c>
      <c r="B483" s="864"/>
      <c r="C483" s="864"/>
      <c r="D483" s="864"/>
      <c r="E483" s="864"/>
      <c r="F483" s="864"/>
      <c r="G483" s="864"/>
      <c r="H483" s="864"/>
      <c r="I483" s="864"/>
      <c r="J483" s="864"/>
      <c r="K483" s="864"/>
      <c r="L483" s="864"/>
      <c r="M483" s="864"/>
      <c r="N483" s="864"/>
      <c r="O483" s="864"/>
      <c r="P483" s="864"/>
      <c r="Q483" s="864"/>
      <c r="R483" s="864"/>
      <c r="S483" s="865"/>
    </row>
    <row r="484" spans="1:19" x14ac:dyDescent="0.2">
      <c r="A484" s="863" t="s">
        <v>2778</v>
      </c>
      <c r="B484" s="864"/>
      <c r="C484" s="864"/>
      <c r="D484" s="864"/>
      <c r="E484" s="864"/>
      <c r="F484" s="864"/>
      <c r="G484" s="864"/>
      <c r="H484" s="864"/>
      <c r="I484" s="864"/>
      <c r="J484" s="864"/>
      <c r="K484" s="864"/>
      <c r="L484" s="864"/>
      <c r="M484" s="864"/>
      <c r="N484" s="864"/>
      <c r="O484" s="864"/>
      <c r="P484" s="864"/>
      <c r="Q484" s="864"/>
      <c r="R484" s="864"/>
      <c r="S484" s="865"/>
    </row>
    <row r="485" spans="1:19" x14ac:dyDescent="0.2">
      <c r="A485" s="863" t="s">
        <v>2779</v>
      </c>
      <c r="B485" s="864"/>
      <c r="C485" s="864"/>
      <c r="D485" s="864"/>
      <c r="E485" s="864"/>
      <c r="F485" s="864"/>
      <c r="G485" s="864"/>
      <c r="H485" s="864"/>
      <c r="I485" s="864"/>
      <c r="J485" s="864"/>
      <c r="K485" s="864"/>
      <c r="L485" s="864"/>
      <c r="M485" s="864"/>
      <c r="N485" s="864"/>
      <c r="O485" s="864"/>
      <c r="P485" s="864"/>
      <c r="Q485" s="864"/>
      <c r="R485" s="864"/>
      <c r="S485" s="865"/>
    </row>
    <row r="486" spans="1:19" x14ac:dyDescent="0.2">
      <c r="A486" s="863" t="s">
        <v>2780</v>
      </c>
      <c r="B486" s="864"/>
      <c r="C486" s="864"/>
      <c r="D486" s="864"/>
      <c r="E486" s="864"/>
      <c r="F486" s="864"/>
      <c r="G486" s="864"/>
      <c r="H486" s="864"/>
      <c r="I486" s="864"/>
      <c r="J486" s="864"/>
      <c r="K486" s="864"/>
      <c r="L486" s="864"/>
      <c r="M486" s="864"/>
      <c r="N486" s="864"/>
      <c r="O486" s="864"/>
      <c r="P486" s="864"/>
      <c r="Q486" s="864"/>
      <c r="R486" s="864"/>
      <c r="S486" s="865"/>
    </row>
    <row r="487" spans="1:19" x14ac:dyDescent="0.2">
      <c r="A487" s="863" t="s">
        <v>2781</v>
      </c>
      <c r="B487" s="864"/>
      <c r="C487" s="864"/>
      <c r="D487" s="864"/>
      <c r="E487" s="864"/>
      <c r="F487" s="864"/>
      <c r="G487" s="864"/>
      <c r="H487" s="864"/>
      <c r="I487" s="864"/>
      <c r="J487" s="864"/>
      <c r="K487" s="864"/>
      <c r="L487" s="864"/>
      <c r="M487" s="864"/>
      <c r="N487" s="864"/>
      <c r="O487" s="864"/>
      <c r="P487" s="864"/>
      <c r="Q487" s="864"/>
      <c r="R487" s="864"/>
      <c r="S487" s="865"/>
    </row>
    <row r="488" spans="1:19" x14ac:dyDescent="0.2">
      <c r="A488" s="863" t="s">
        <v>2782</v>
      </c>
      <c r="B488" s="864"/>
      <c r="C488" s="864"/>
      <c r="D488" s="864"/>
      <c r="E488" s="864"/>
      <c r="F488" s="864"/>
      <c r="G488" s="864"/>
      <c r="H488" s="864"/>
      <c r="I488" s="864"/>
      <c r="J488" s="864"/>
      <c r="K488" s="864"/>
      <c r="L488" s="864"/>
      <c r="M488" s="864"/>
      <c r="N488" s="864"/>
      <c r="O488" s="864"/>
      <c r="P488" s="864"/>
      <c r="Q488" s="864"/>
      <c r="R488" s="864"/>
      <c r="S488" s="865"/>
    </row>
    <row r="489" spans="1:19" ht="14.25" customHeight="1" x14ac:dyDescent="0.2">
      <c r="A489" s="863" t="s">
        <v>200</v>
      </c>
      <c r="B489" s="864"/>
      <c r="C489" s="864"/>
      <c r="D489" s="864"/>
      <c r="E489" s="864"/>
      <c r="F489" s="864"/>
      <c r="G489" s="864"/>
      <c r="H489" s="864"/>
      <c r="I489" s="864"/>
      <c r="J489" s="864"/>
      <c r="K489" s="864"/>
      <c r="L489" s="864"/>
      <c r="M489" s="864"/>
      <c r="N489" s="864"/>
      <c r="O489" s="864"/>
      <c r="P489" s="864"/>
      <c r="Q489" s="864"/>
      <c r="R489" s="864"/>
      <c r="S489" s="865"/>
    </row>
    <row r="490" spans="1:19" ht="15.75" customHeight="1" x14ac:dyDescent="0.2">
      <c r="A490" s="866" t="s">
        <v>2783</v>
      </c>
      <c r="B490" s="867"/>
      <c r="C490" s="867"/>
      <c r="D490" s="867"/>
      <c r="E490" s="867"/>
      <c r="F490" s="867"/>
      <c r="G490" s="867"/>
      <c r="H490" s="867"/>
      <c r="I490" s="867"/>
      <c r="J490" s="867"/>
      <c r="K490" s="867"/>
      <c r="L490" s="867"/>
      <c r="M490" s="867"/>
      <c r="N490" s="867"/>
      <c r="O490" s="867"/>
      <c r="P490" s="867"/>
      <c r="Q490" s="867"/>
      <c r="R490" s="867"/>
      <c r="S490" s="868"/>
    </row>
    <row r="491" spans="1:19" ht="37.5" customHeight="1" x14ac:dyDescent="0.2">
      <c r="A491" s="869" t="s">
        <v>41</v>
      </c>
      <c r="B491" s="869"/>
      <c r="C491" s="869"/>
      <c r="D491" s="869" t="s">
        <v>42</v>
      </c>
      <c r="E491" s="869"/>
      <c r="F491" s="869" t="s">
        <v>43</v>
      </c>
      <c r="G491" s="869"/>
      <c r="H491" s="869"/>
      <c r="I491" s="869" t="s">
        <v>44</v>
      </c>
      <c r="J491" s="869"/>
      <c r="K491" s="870" t="s">
        <v>45</v>
      </c>
      <c r="L491" s="938"/>
      <c r="M491" s="938"/>
      <c r="N491" s="939"/>
      <c r="O491" s="873" t="s">
        <v>46</v>
      </c>
      <c r="P491" s="873"/>
      <c r="Q491" s="874"/>
      <c r="R491" s="869" t="s">
        <v>47</v>
      </c>
      <c r="S491" s="869"/>
    </row>
    <row r="492" spans="1:19" ht="23.25" customHeight="1" x14ac:dyDescent="0.2">
      <c r="A492" s="875" t="s">
        <v>48</v>
      </c>
      <c r="B492" s="875" t="s">
        <v>49</v>
      </c>
      <c r="C492" s="876" t="s">
        <v>50</v>
      </c>
      <c r="D492" s="875" t="s">
        <v>51</v>
      </c>
      <c r="E492" s="875" t="s">
        <v>52</v>
      </c>
      <c r="F492" s="870" t="s">
        <v>53</v>
      </c>
      <c r="G492" s="878"/>
      <c r="H492" s="879"/>
      <c r="I492" s="875" t="s">
        <v>54</v>
      </c>
      <c r="J492" s="875" t="s">
        <v>55</v>
      </c>
      <c r="K492" s="870" t="s">
        <v>56</v>
      </c>
      <c r="L492" s="879"/>
      <c r="M492" s="870" t="s">
        <v>57</v>
      </c>
      <c r="N492" s="879"/>
      <c r="O492" s="875" t="s">
        <v>58</v>
      </c>
      <c r="P492" s="875" t="s">
        <v>59</v>
      </c>
      <c r="Q492" s="875" t="s">
        <v>60</v>
      </c>
      <c r="R492" s="875" t="s">
        <v>61</v>
      </c>
      <c r="S492" s="875" t="s">
        <v>62</v>
      </c>
    </row>
    <row r="493" spans="1:19" s="283" customFormat="1" ht="64.5" customHeight="1" x14ac:dyDescent="0.2">
      <c r="A493" s="869"/>
      <c r="B493" s="869"/>
      <c r="C493" s="877"/>
      <c r="D493" s="869"/>
      <c r="E493" s="869"/>
      <c r="F493" s="238" t="s">
        <v>63</v>
      </c>
      <c r="G493" s="238" t="s">
        <v>64</v>
      </c>
      <c r="H493" s="238" t="s">
        <v>65</v>
      </c>
      <c r="I493" s="869"/>
      <c r="J493" s="869"/>
      <c r="K493" s="97" t="s">
        <v>66</v>
      </c>
      <c r="L493" s="97" t="s">
        <v>67</v>
      </c>
      <c r="M493" s="97" t="s">
        <v>68</v>
      </c>
      <c r="N493" s="97" t="s">
        <v>67</v>
      </c>
      <c r="O493" s="869"/>
      <c r="P493" s="869"/>
      <c r="Q493" s="869"/>
      <c r="R493" s="869"/>
      <c r="S493" s="869"/>
    </row>
    <row r="494" spans="1:19" x14ac:dyDescent="0.2">
      <c r="A494" s="880" t="s">
        <v>69</v>
      </c>
      <c r="B494" s="880"/>
      <c r="C494" s="880"/>
      <c r="D494" s="880"/>
      <c r="E494" s="880"/>
      <c r="F494" s="880"/>
      <c r="G494" s="880"/>
      <c r="H494" s="880"/>
      <c r="I494" s="880"/>
      <c r="J494" s="880"/>
      <c r="K494" s="880"/>
      <c r="L494" s="880"/>
      <c r="M494" s="880"/>
      <c r="N494" s="880"/>
      <c r="O494" s="880"/>
      <c r="P494" s="880"/>
      <c r="Q494" s="880"/>
      <c r="R494" s="880"/>
      <c r="S494" s="880"/>
    </row>
    <row r="495" spans="1:19" s="283" customFormat="1" x14ac:dyDescent="0.2">
      <c r="A495" s="19">
        <v>10</v>
      </c>
      <c r="B495" s="106">
        <v>51</v>
      </c>
      <c r="C495" s="106">
        <v>61</v>
      </c>
      <c r="D495" s="106">
        <v>1</v>
      </c>
      <c r="E495" s="106">
        <v>60</v>
      </c>
      <c r="F495" s="106">
        <v>61</v>
      </c>
      <c r="G495" s="106">
        <v>0</v>
      </c>
      <c r="H495" s="106">
        <v>0</v>
      </c>
      <c r="I495" s="106">
        <v>0</v>
      </c>
      <c r="J495" s="106">
        <v>0</v>
      </c>
      <c r="K495" s="106">
        <v>0</v>
      </c>
      <c r="L495" s="106">
        <v>0</v>
      </c>
      <c r="M495" s="106">
        <v>0</v>
      </c>
      <c r="N495" s="106">
        <v>0</v>
      </c>
      <c r="O495" s="106">
        <v>61</v>
      </c>
      <c r="P495" s="106">
        <v>0</v>
      </c>
      <c r="Q495" s="106">
        <v>0</v>
      </c>
      <c r="R495" s="106">
        <v>0</v>
      </c>
      <c r="S495" s="106">
        <v>0</v>
      </c>
    </row>
    <row r="496" spans="1:19" x14ac:dyDescent="0.2">
      <c r="A496" s="880" t="s">
        <v>2699</v>
      </c>
      <c r="B496" s="880"/>
      <c r="C496" s="880"/>
      <c r="D496" s="880"/>
      <c r="E496" s="880"/>
      <c r="F496" s="880"/>
      <c r="G496" s="880"/>
      <c r="H496" s="880"/>
      <c r="I496" s="880"/>
      <c r="J496" s="880"/>
      <c r="K496" s="880"/>
      <c r="L496" s="880"/>
      <c r="M496" s="880"/>
      <c r="N496" s="880"/>
      <c r="O496" s="880"/>
      <c r="P496" s="880"/>
      <c r="Q496" s="880"/>
      <c r="R496" s="880"/>
      <c r="S496" s="880"/>
    </row>
    <row r="497" spans="1:19" s="501" customFormat="1" x14ac:dyDescent="0.2">
      <c r="A497" s="19">
        <v>19</v>
      </c>
      <c r="B497" s="19">
        <v>41</v>
      </c>
      <c r="C497" s="19">
        <v>60</v>
      </c>
      <c r="D497" s="19">
        <v>3</v>
      </c>
      <c r="E497" s="19">
        <v>57</v>
      </c>
      <c r="F497" s="19">
        <v>60</v>
      </c>
      <c r="G497" s="19">
        <v>0</v>
      </c>
      <c r="H497" s="19">
        <v>0</v>
      </c>
      <c r="I497" s="19">
        <v>0</v>
      </c>
      <c r="J497" s="19">
        <v>0</v>
      </c>
      <c r="K497" s="19">
        <v>0</v>
      </c>
      <c r="L497" s="19">
        <v>0</v>
      </c>
      <c r="M497" s="19">
        <v>0</v>
      </c>
      <c r="N497" s="19">
        <v>0</v>
      </c>
      <c r="O497" s="19">
        <v>60</v>
      </c>
      <c r="P497" s="19">
        <v>0</v>
      </c>
      <c r="Q497" s="19">
        <v>0</v>
      </c>
      <c r="R497" s="19">
        <v>0</v>
      </c>
      <c r="S497" s="19">
        <v>0</v>
      </c>
    </row>
    <row r="498" spans="1:19" x14ac:dyDescent="0.2">
      <c r="A498" s="880" t="s">
        <v>2700</v>
      </c>
      <c r="B498" s="880"/>
      <c r="C498" s="880"/>
      <c r="D498" s="880"/>
      <c r="E498" s="880"/>
      <c r="F498" s="880"/>
      <c r="G498" s="880"/>
      <c r="H498" s="880"/>
      <c r="I498" s="880"/>
      <c r="J498" s="880"/>
      <c r="K498" s="880"/>
      <c r="L498" s="880"/>
      <c r="M498" s="880"/>
      <c r="N498" s="880"/>
      <c r="O498" s="880"/>
      <c r="P498" s="880"/>
      <c r="Q498" s="880"/>
      <c r="R498" s="880"/>
      <c r="S498" s="880"/>
    </row>
    <row r="499" spans="1:19" s="501" customFormat="1" x14ac:dyDescent="0.2">
      <c r="A499" s="19">
        <v>22</v>
      </c>
      <c r="B499" s="19">
        <v>105</v>
      </c>
      <c r="C499" s="19">
        <v>127</v>
      </c>
      <c r="D499" s="19">
        <v>9</v>
      </c>
      <c r="E499" s="19">
        <v>118</v>
      </c>
      <c r="F499" s="19">
        <v>127</v>
      </c>
      <c r="G499" s="19">
        <v>0</v>
      </c>
      <c r="H499" s="19">
        <v>0</v>
      </c>
      <c r="I499" s="19">
        <v>0</v>
      </c>
      <c r="J499" s="19">
        <v>0</v>
      </c>
      <c r="K499" s="19">
        <v>0</v>
      </c>
      <c r="L499" s="19">
        <v>0</v>
      </c>
      <c r="M499" s="19">
        <v>0</v>
      </c>
      <c r="N499" s="19">
        <v>0</v>
      </c>
      <c r="O499" s="19">
        <v>127</v>
      </c>
      <c r="P499" s="19">
        <v>0</v>
      </c>
      <c r="Q499" s="19">
        <v>0</v>
      </c>
      <c r="R499" s="19">
        <v>0</v>
      </c>
      <c r="S499" s="19">
        <v>0</v>
      </c>
    </row>
    <row r="500" spans="1:19" x14ac:dyDescent="0.2">
      <c r="A500" s="880" t="s">
        <v>2701</v>
      </c>
      <c r="B500" s="880"/>
      <c r="C500" s="880"/>
      <c r="D500" s="880"/>
      <c r="E500" s="880"/>
      <c r="F500" s="880"/>
      <c r="G500" s="880"/>
      <c r="H500" s="880"/>
      <c r="I500" s="880"/>
      <c r="J500" s="880"/>
      <c r="K500" s="880"/>
      <c r="L500" s="880"/>
      <c r="M500" s="880"/>
      <c r="N500" s="880"/>
      <c r="O500" s="880"/>
      <c r="P500" s="880"/>
      <c r="Q500" s="880"/>
      <c r="R500" s="880"/>
      <c r="S500" s="880"/>
    </row>
    <row r="501" spans="1:19" s="572" customFormat="1" x14ac:dyDescent="0.2">
      <c r="A501" s="568">
        <v>16</v>
      </c>
      <c r="B501" s="19">
        <v>105</v>
      </c>
      <c r="C501" s="19">
        <v>121</v>
      </c>
      <c r="D501" s="19">
        <v>4</v>
      </c>
      <c r="E501" s="19">
        <v>117</v>
      </c>
      <c r="F501" s="19">
        <v>121</v>
      </c>
      <c r="G501" s="19">
        <v>0</v>
      </c>
      <c r="H501" s="19">
        <v>0</v>
      </c>
      <c r="I501" s="19">
        <v>0</v>
      </c>
      <c r="J501" s="19">
        <v>0</v>
      </c>
      <c r="K501" s="19">
        <v>0</v>
      </c>
      <c r="L501" s="19">
        <v>0</v>
      </c>
      <c r="M501" s="19">
        <v>0</v>
      </c>
      <c r="N501" s="19">
        <v>0</v>
      </c>
      <c r="O501" s="19">
        <v>121</v>
      </c>
      <c r="P501" s="19">
        <v>0</v>
      </c>
      <c r="Q501" s="19">
        <v>0</v>
      </c>
      <c r="R501" s="19">
        <v>0</v>
      </c>
      <c r="S501" s="19">
        <v>0</v>
      </c>
    </row>
    <row r="502" spans="1:19" x14ac:dyDescent="0.2">
      <c r="A502" s="885" t="s">
        <v>2702</v>
      </c>
      <c r="B502" s="885"/>
      <c r="C502" s="885"/>
      <c r="D502" s="885"/>
      <c r="E502" s="885"/>
      <c r="F502" s="885"/>
      <c r="G502" s="885"/>
      <c r="H502" s="885"/>
      <c r="I502" s="885"/>
      <c r="J502" s="885"/>
      <c r="K502" s="885"/>
      <c r="L502" s="885"/>
      <c r="M502" s="885"/>
      <c r="N502" s="885"/>
      <c r="O502" s="885"/>
      <c r="P502" s="885"/>
      <c r="Q502" s="885"/>
      <c r="R502" s="885"/>
      <c r="S502" s="885"/>
    </row>
    <row r="503" spans="1:19" s="614" customFormat="1" x14ac:dyDescent="0.2">
      <c r="A503" s="608">
        <v>36</v>
      </c>
      <c r="B503" s="19">
        <v>74</v>
      </c>
      <c r="C503" s="19">
        <v>110</v>
      </c>
      <c r="D503" s="19">
        <v>8</v>
      </c>
      <c r="E503" s="19">
        <v>102</v>
      </c>
      <c r="F503" s="19">
        <v>110</v>
      </c>
      <c r="G503" s="19">
        <v>0</v>
      </c>
      <c r="H503" s="19">
        <v>0</v>
      </c>
      <c r="I503" s="19">
        <v>110</v>
      </c>
      <c r="J503" s="19">
        <v>0</v>
      </c>
      <c r="K503" s="19">
        <v>0</v>
      </c>
      <c r="L503" s="19">
        <v>0</v>
      </c>
      <c r="M503" s="19">
        <v>0</v>
      </c>
      <c r="N503" s="19">
        <v>0</v>
      </c>
      <c r="O503" s="19">
        <v>110</v>
      </c>
      <c r="P503" s="19">
        <v>110</v>
      </c>
      <c r="Q503" s="19">
        <v>0</v>
      </c>
      <c r="R503" s="19">
        <v>0</v>
      </c>
      <c r="S503" s="19">
        <v>0</v>
      </c>
    </row>
    <row r="504" spans="1:19" x14ac:dyDescent="0.2">
      <c r="A504" s="880" t="s">
        <v>545</v>
      </c>
      <c r="B504" s="880"/>
      <c r="C504" s="880"/>
      <c r="D504" s="880"/>
      <c r="E504" s="880"/>
      <c r="F504" s="880"/>
      <c r="G504" s="880"/>
      <c r="H504" s="880"/>
      <c r="I504" s="880"/>
      <c r="J504" s="880"/>
      <c r="K504" s="880"/>
      <c r="L504" s="880"/>
      <c r="M504" s="880"/>
      <c r="N504" s="880"/>
      <c r="O504" s="880"/>
      <c r="P504" s="880"/>
      <c r="Q504" s="880"/>
      <c r="R504" s="880"/>
      <c r="S504" s="880"/>
    </row>
    <row r="505" spans="1:19" s="647" customFormat="1" x14ac:dyDescent="0.2">
      <c r="A505" s="642">
        <v>0</v>
      </c>
      <c r="B505" s="19">
        <v>0</v>
      </c>
      <c r="C505" s="19">
        <v>0</v>
      </c>
      <c r="D505" s="19">
        <v>0</v>
      </c>
      <c r="E505" s="19">
        <v>0</v>
      </c>
      <c r="F505" s="19">
        <v>0</v>
      </c>
      <c r="G505" s="19">
        <v>0</v>
      </c>
      <c r="H505" s="19">
        <v>0</v>
      </c>
      <c r="I505" s="19">
        <v>0</v>
      </c>
      <c r="J505" s="19">
        <v>0</v>
      </c>
      <c r="K505" s="19">
        <v>0</v>
      </c>
      <c r="L505" s="19">
        <v>0</v>
      </c>
      <c r="M505" s="19">
        <v>0</v>
      </c>
      <c r="N505" s="19">
        <v>0</v>
      </c>
      <c r="O505" s="19">
        <v>0</v>
      </c>
      <c r="P505" s="19">
        <v>0</v>
      </c>
      <c r="Q505" s="19">
        <v>0</v>
      </c>
      <c r="R505" s="19">
        <v>0</v>
      </c>
      <c r="S505" s="19">
        <v>0</v>
      </c>
    </row>
    <row r="506" spans="1:19" x14ac:dyDescent="0.2">
      <c r="A506" s="880" t="s">
        <v>527</v>
      </c>
      <c r="B506" s="880"/>
      <c r="C506" s="880"/>
      <c r="D506" s="880"/>
      <c r="E506" s="880"/>
      <c r="F506" s="880"/>
      <c r="G506" s="880"/>
      <c r="H506" s="880"/>
      <c r="I506" s="880"/>
      <c r="J506" s="880"/>
      <c r="K506" s="880"/>
      <c r="L506" s="880"/>
      <c r="M506" s="880"/>
      <c r="N506" s="880"/>
      <c r="O506" s="880"/>
      <c r="P506" s="880"/>
      <c r="Q506" s="880"/>
      <c r="R506" s="880"/>
      <c r="S506" s="880"/>
    </row>
    <row r="507" spans="1:19" s="724" customFormat="1" x14ac:dyDescent="0.2">
      <c r="A507" s="719">
        <v>41</v>
      </c>
      <c r="B507" s="19">
        <v>125</v>
      </c>
      <c r="C507" s="19">
        <v>166</v>
      </c>
      <c r="D507" s="19">
        <v>1</v>
      </c>
      <c r="E507" s="19">
        <v>165</v>
      </c>
      <c r="F507" s="19">
        <v>166</v>
      </c>
      <c r="G507" s="19">
        <v>0</v>
      </c>
      <c r="H507" s="19">
        <v>0</v>
      </c>
      <c r="I507" s="19">
        <v>166</v>
      </c>
      <c r="J507" s="19">
        <v>0</v>
      </c>
      <c r="K507" s="19">
        <v>0</v>
      </c>
      <c r="L507" s="19">
        <v>0</v>
      </c>
      <c r="M507" s="19">
        <v>0</v>
      </c>
      <c r="N507" s="19">
        <v>0</v>
      </c>
      <c r="O507" s="19">
        <v>166</v>
      </c>
      <c r="P507" s="19">
        <v>0</v>
      </c>
      <c r="Q507" s="19">
        <v>0</v>
      </c>
      <c r="R507" s="19">
        <v>0</v>
      </c>
      <c r="S507" s="19">
        <v>0</v>
      </c>
    </row>
    <row r="508" spans="1:19" x14ac:dyDescent="0.2">
      <c r="A508" s="880" t="s">
        <v>2703</v>
      </c>
      <c r="B508" s="880"/>
      <c r="C508" s="880"/>
      <c r="D508" s="880"/>
      <c r="E508" s="880"/>
      <c r="F508" s="880"/>
      <c r="G508" s="880"/>
      <c r="H508" s="880"/>
      <c r="I508" s="880"/>
      <c r="J508" s="880"/>
      <c r="K508" s="880"/>
      <c r="L508" s="880"/>
      <c r="M508" s="880"/>
      <c r="N508" s="880"/>
      <c r="O508" s="880"/>
      <c r="P508" s="880"/>
      <c r="Q508" s="880"/>
      <c r="R508" s="880"/>
      <c r="S508" s="880"/>
    </row>
    <row r="509" spans="1:19" s="724" customFormat="1" x14ac:dyDescent="0.2">
      <c r="A509" s="719">
        <v>30</v>
      </c>
      <c r="B509" s="19">
        <v>94</v>
      </c>
      <c r="C509" s="19">
        <v>124</v>
      </c>
      <c r="D509" s="19">
        <v>6</v>
      </c>
      <c r="E509" s="19">
        <v>118</v>
      </c>
      <c r="F509" s="19">
        <v>124</v>
      </c>
      <c r="G509" s="19">
        <v>0</v>
      </c>
      <c r="H509" s="19">
        <v>0</v>
      </c>
      <c r="I509" s="19">
        <v>124</v>
      </c>
      <c r="J509" s="19">
        <v>0</v>
      </c>
      <c r="K509" s="19">
        <v>0</v>
      </c>
      <c r="L509" s="19">
        <v>0</v>
      </c>
      <c r="M509" s="19">
        <v>0</v>
      </c>
      <c r="N509" s="19">
        <v>0</v>
      </c>
      <c r="O509" s="19">
        <v>124</v>
      </c>
      <c r="P509" s="19">
        <v>0</v>
      </c>
      <c r="Q509" s="19">
        <v>0</v>
      </c>
      <c r="R509" s="19">
        <v>0</v>
      </c>
      <c r="S509" s="19">
        <v>0</v>
      </c>
    </row>
    <row r="510" spans="1:19" x14ac:dyDescent="0.2">
      <c r="A510" s="880" t="s">
        <v>2704</v>
      </c>
      <c r="B510" s="880"/>
      <c r="C510" s="880"/>
      <c r="D510" s="880"/>
      <c r="E510" s="880"/>
      <c r="F510" s="880"/>
      <c r="G510" s="880"/>
      <c r="H510" s="880"/>
      <c r="I510" s="880"/>
      <c r="J510" s="880"/>
      <c r="K510" s="880"/>
      <c r="L510" s="880"/>
      <c r="M510" s="880"/>
      <c r="N510" s="880"/>
      <c r="O510" s="880"/>
      <c r="P510" s="880"/>
      <c r="Q510" s="880"/>
      <c r="R510" s="880"/>
      <c r="S510" s="880"/>
    </row>
    <row r="511" spans="1:19" s="757" customFormat="1" x14ac:dyDescent="0.2">
      <c r="A511" s="749">
        <v>41</v>
      </c>
      <c r="B511" s="19">
        <v>149</v>
      </c>
      <c r="C511" s="19">
        <v>190</v>
      </c>
      <c r="D511" s="19">
        <v>11</v>
      </c>
      <c r="E511" s="19">
        <v>179</v>
      </c>
      <c r="F511" s="19">
        <v>190</v>
      </c>
      <c r="G511" s="19">
        <v>0</v>
      </c>
      <c r="H511" s="19">
        <v>0</v>
      </c>
      <c r="I511" s="19">
        <v>190</v>
      </c>
      <c r="J511" s="19">
        <v>0</v>
      </c>
      <c r="K511" s="19">
        <v>0</v>
      </c>
      <c r="L511" s="19">
        <v>0</v>
      </c>
      <c r="M511" s="19">
        <v>0</v>
      </c>
      <c r="N511" s="19">
        <v>0</v>
      </c>
      <c r="O511" s="19">
        <v>190</v>
      </c>
      <c r="P511" s="19">
        <v>0</v>
      </c>
      <c r="Q511" s="19">
        <v>0</v>
      </c>
      <c r="R511" s="19">
        <v>0</v>
      </c>
      <c r="S511" s="19">
        <v>0</v>
      </c>
    </row>
    <row r="512" spans="1:19" x14ac:dyDescent="0.2">
      <c r="A512" s="880" t="s">
        <v>852</v>
      </c>
      <c r="B512" s="880"/>
      <c r="C512" s="880"/>
      <c r="D512" s="880"/>
      <c r="E512" s="880"/>
      <c r="F512" s="880"/>
      <c r="G512" s="880"/>
      <c r="H512" s="880"/>
      <c r="I512" s="880"/>
      <c r="J512" s="880"/>
      <c r="K512" s="880"/>
      <c r="L512" s="880"/>
      <c r="M512" s="880"/>
      <c r="N512" s="880"/>
      <c r="O512" s="880"/>
      <c r="P512" s="880"/>
      <c r="Q512" s="880"/>
      <c r="R512" s="880"/>
      <c r="S512" s="880"/>
    </row>
    <row r="513" spans="1:19" s="111" customFormat="1" x14ac:dyDescent="0.25">
      <c r="A513" s="776">
        <v>41</v>
      </c>
      <c r="B513" s="777">
        <v>220</v>
      </c>
      <c r="C513" s="777">
        <v>261</v>
      </c>
      <c r="D513" s="777">
        <v>4</v>
      </c>
      <c r="E513" s="777">
        <v>257</v>
      </c>
      <c r="F513" s="777">
        <v>257</v>
      </c>
      <c r="G513" s="777">
        <v>0</v>
      </c>
      <c r="H513" s="777">
        <v>0</v>
      </c>
      <c r="I513" s="777">
        <v>261</v>
      </c>
      <c r="J513" s="777">
        <v>0</v>
      </c>
      <c r="K513" s="777">
        <v>0</v>
      </c>
      <c r="L513" s="777">
        <v>0</v>
      </c>
      <c r="M513" s="777">
        <v>0</v>
      </c>
      <c r="N513" s="777">
        <v>0</v>
      </c>
      <c r="O513" s="777">
        <v>261</v>
      </c>
      <c r="P513" s="777">
        <v>0</v>
      </c>
      <c r="Q513" s="777">
        <v>0</v>
      </c>
      <c r="R513" s="777">
        <v>0</v>
      </c>
      <c r="S513" s="777">
        <v>0</v>
      </c>
    </row>
    <row r="514" spans="1:19" x14ac:dyDescent="0.2">
      <c r="A514" s="880" t="s">
        <v>2705</v>
      </c>
      <c r="B514" s="880"/>
      <c r="C514" s="880"/>
      <c r="D514" s="880"/>
      <c r="E514" s="880"/>
      <c r="F514" s="880"/>
      <c r="G514" s="880"/>
      <c r="H514" s="880"/>
      <c r="I514" s="880"/>
      <c r="J514" s="880"/>
      <c r="K514" s="880"/>
      <c r="L514" s="880"/>
      <c r="M514" s="880"/>
      <c r="N514" s="880"/>
      <c r="O514" s="880"/>
      <c r="P514" s="880"/>
      <c r="Q514" s="880"/>
      <c r="R514" s="880"/>
      <c r="S514" s="880"/>
    </row>
    <row r="515" spans="1:19" s="806" customFormat="1" x14ac:dyDescent="0.2">
      <c r="A515" s="801">
        <v>34</v>
      </c>
      <c r="B515" s="19">
        <v>173</v>
      </c>
      <c r="C515" s="19">
        <v>207</v>
      </c>
      <c r="D515" s="19">
        <v>1</v>
      </c>
      <c r="E515" s="19">
        <v>206</v>
      </c>
      <c r="F515" s="19">
        <v>207</v>
      </c>
      <c r="G515" s="19">
        <v>0</v>
      </c>
      <c r="H515" s="19">
        <v>0</v>
      </c>
      <c r="I515" s="19">
        <v>207</v>
      </c>
      <c r="J515" s="19">
        <v>0</v>
      </c>
      <c r="K515" s="19">
        <v>0</v>
      </c>
      <c r="L515" s="19">
        <v>0</v>
      </c>
      <c r="M515" s="19">
        <v>0</v>
      </c>
      <c r="N515" s="19">
        <v>0</v>
      </c>
      <c r="O515" s="19">
        <v>207</v>
      </c>
      <c r="P515" s="19">
        <v>0</v>
      </c>
      <c r="Q515" s="19">
        <v>0</v>
      </c>
      <c r="R515" s="19">
        <v>0</v>
      </c>
      <c r="S515" s="19">
        <v>0</v>
      </c>
    </row>
    <row r="516" spans="1:19" x14ac:dyDescent="0.2">
      <c r="A516" s="880" t="s">
        <v>2093</v>
      </c>
      <c r="B516" s="880"/>
      <c r="C516" s="880"/>
      <c r="D516" s="880"/>
      <c r="E516" s="880"/>
      <c r="F516" s="880"/>
      <c r="G516" s="880"/>
      <c r="H516" s="880"/>
      <c r="I516" s="880"/>
      <c r="J516" s="880"/>
      <c r="K516" s="880"/>
      <c r="L516" s="880"/>
      <c r="M516" s="880"/>
      <c r="N516" s="880"/>
      <c r="O516" s="880"/>
      <c r="P516" s="880"/>
      <c r="Q516" s="880"/>
      <c r="R516" s="880"/>
      <c r="S516" s="880"/>
    </row>
    <row r="517" spans="1:19" s="5" customFormat="1" x14ac:dyDescent="0.2">
      <c r="A517" s="19">
        <v>33</v>
      </c>
      <c r="B517" s="19">
        <v>154</v>
      </c>
      <c r="C517" s="19">
        <v>187</v>
      </c>
      <c r="D517" s="19">
        <v>4</v>
      </c>
      <c r="E517" s="821">
        <v>183</v>
      </c>
      <c r="F517" s="19">
        <v>187</v>
      </c>
      <c r="G517" s="19">
        <v>0</v>
      </c>
      <c r="H517" s="19">
        <v>0</v>
      </c>
      <c r="I517" s="19">
        <v>187</v>
      </c>
      <c r="J517" s="821">
        <v>0</v>
      </c>
      <c r="K517" s="821">
        <v>0</v>
      </c>
      <c r="L517" s="19">
        <v>0</v>
      </c>
      <c r="M517" s="19">
        <v>0</v>
      </c>
      <c r="N517" s="19">
        <v>0</v>
      </c>
      <c r="O517" s="19">
        <v>187</v>
      </c>
      <c r="P517" s="19">
        <v>0</v>
      </c>
      <c r="Q517" s="19">
        <v>0</v>
      </c>
      <c r="R517" s="821">
        <v>0</v>
      </c>
      <c r="S517" s="821">
        <v>0</v>
      </c>
    </row>
    <row r="518" spans="1:19" x14ac:dyDescent="0.2">
      <c r="A518" s="899" t="s">
        <v>181</v>
      </c>
      <c r="B518" s="900"/>
      <c r="C518" s="900"/>
      <c r="D518" s="900"/>
      <c r="E518" s="900"/>
      <c r="F518" s="900"/>
      <c r="G518" s="900"/>
      <c r="H518" s="900"/>
      <c r="I518" s="900"/>
      <c r="J518" s="900"/>
      <c r="K518" s="900"/>
      <c r="L518" s="900"/>
      <c r="M518" s="900"/>
      <c r="N518" s="900"/>
      <c r="O518" s="900"/>
      <c r="P518" s="900"/>
      <c r="Q518" s="900"/>
      <c r="R518" s="900"/>
      <c r="S518" s="901"/>
    </row>
    <row r="519" spans="1:19" s="113" customFormat="1" ht="12.75" customHeight="1" x14ac:dyDescent="0.25">
      <c r="A519" s="469">
        <f>SUM(A517,A515,A513,A511,A509,A507,A505,A503,A501,A499,A497,A495)</f>
        <v>323</v>
      </c>
      <c r="B519" s="469">
        <f t="shared" ref="B519:S519" si="12">SUM(B517,B515,B513,B511,B509,B507,B505,B503,B501,B499,B497,B495)</f>
        <v>1291</v>
      </c>
      <c r="C519" s="469">
        <f t="shared" si="12"/>
        <v>1614</v>
      </c>
      <c r="D519" s="469">
        <f t="shared" si="12"/>
        <v>52</v>
      </c>
      <c r="E519" s="469">
        <f t="shared" si="12"/>
        <v>1562</v>
      </c>
      <c r="F519" s="469">
        <f t="shared" si="12"/>
        <v>1610</v>
      </c>
      <c r="G519" s="469">
        <f t="shared" si="12"/>
        <v>0</v>
      </c>
      <c r="H519" s="469">
        <f t="shared" si="12"/>
        <v>0</v>
      </c>
      <c r="I519" s="469">
        <f t="shared" si="12"/>
        <v>1245</v>
      </c>
      <c r="J519" s="469">
        <f t="shared" si="12"/>
        <v>0</v>
      </c>
      <c r="K519" s="469">
        <f t="shared" si="12"/>
        <v>0</v>
      </c>
      <c r="L519" s="469">
        <f t="shared" si="12"/>
        <v>0</v>
      </c>
      <c r="M519" s="469">
        <f t="shared" si="12"/>
        <v>0</v>
      </c>
      <c r="N519" s="469">
        <f t="shared" si="12"/>
        <v>0</v>
      </c>
      <c r="O519" s="469">
        <f t="shared" si="12"/>
        <v>1614</v>
      </c>
      <c r="P519" s="469">
        <f t="shared" si="12"/>
        <v>110</v>
      </c>
      <c r="Q519" s="469">
        <f t="shared" si="12"/>
        <v>0</v>
      </c>
      <c r="R519" s="469">
        <f t="shared" si="12"/>
        <v>0</v>
      </c>
      <c r="S519" s="469">
        <f t="shared" si="12"/>
        <v>0</v>
      </c>
    </row>
    <row r="520" spans="1:19" x14ac:dyDescent="0.2">
      <c r="A520" s="943"/>
      <c r="B520" s="940"/>
      <c r="C520" s="940"/>
      <c r="D520" s="940"/>
      <c r="E520" s="940"/>
      <c r="F520" s="940"/>
      <c r="G520" s="940"/>
      <c r="H520" s="940"/>
      <c r="I520" s="940"/>
      <c r="J520" s="940"/>
      <c r="K520" s="940"/>
      <c r="L520" s="940"/>
      <c r="M520" s="940"/>
      <c r="N520" s="940"/>
      <c r="O520" s="940"/>
      <c r="P520" s="940"/>
      <c r="Q520" s="940"/>
      <c r="R520" s="940"/>
      <c r="S520" s="941"/>
    </row>
    <row r="521" spans="1:19" x14ac:dyDescent="0.2">
      <c r="A521" s="935" t="s">
        <v>2954</v>
      </c>
      <c r="B521" s="936"/>
      <c r="C521" s="936"/>
      <c r="D521" s="936"/>
      <c r="E521" s="936"/>
      <c r="F521" s="936"/>
      <c r="G521" s="936"/>
      <c r="H521" s="936"/>
      <c r="I521" s="936"/>
      <c r="J521" s="936"/>
      <c r="K521" s="936"/>
      <c r="L521" s="936"/>
      <c r="M521" s="936"/>
      <c r="N521" s="936"/>
      <c r="O521" s="936"/>
      <c r="P521" s="936"/>
      <c r="Q521" s="936"/>
      <c r="R521" s="936"/>
      <c r="S521" s="937"/>
    </row>
    <row r="522" spans="1:19" x14ac:dyDescent="0.2">
      <c r="A522" s="863" t="s">
        <v>587</v>
      </c>
      <c r="B522" s="864"/>
      <c r="C522" s="864"/>
      <c r="D522" s="864"/>
      <c r="E522" s="864"/>
      <c r="F522" s="864"/>
      <c r="G522" s="864"/>
      <c r="H522" s="864"/>
      <c r="I522" s="864"/>
      <c r="J522" s="864"/>
      <c r="K522" s="864"/>
      <c r="L522" s="864"/>
      <c r="M522" s="864"/>
      <c r="N522" s="864"/>
      <c r="O522" s="864"/>
      <c r="P522" s="864"/>
      <c r="Q522" s="864"/>
      <c r="R522" s="864"/>
      <c r="S522" s="865"/>
    </row>
    <row r="523" spans="1:19" x14ac:dyDescent="0.2">
      <c r="A523" s="863" t="s">
        <v>83</v>
      </c>
      <c r="B523" s="864"/>
      <c r="C523" s="864"/>
      <c r="D523" s="864"/>
      <c r="E523" s="864"/>
      <c r="F523" s="864"/>
      <c r="G523" s="864"/>
      <c r="H523" s="864"/>
      <c r="I523" s="864"/>
      <c r="J523" s="864"/>
      <c r="K523" s="864"/>
      <c r="L523" s="864"/>
      <c r="M523" s="864"/>
      <c r="N523" s="864"/>
      <c r="O523" s="864"/>
      <c r="P523" s="864"/>
      <c r="Q523" s="864"/>
      <c r="R523" s="864"/>
      <c r="S523" s="865"/>
    </row>
    <row r="524" spans="1:19" x14ac:dyDescent="0.2">
      <c r="A524" s="863" t="s">
        <v>538</v>
      </c>
      <c r="B524" s="864"/>
      <c r="C524" s="864"/>
      <c r="D524" s="864"/>
      <c r="E524" s="864"/>
      <c r="F524" s="864"/>
      <c r="G524" s="864"/>
      <c r="H524" s="864"/>
      <c r="I524" s="864"/>
      <c r="J524" s="864"/>
      <c r="K524" s="864"/>
      <c r="L524" s="864"/>
      <c r="M524" s="864"/>
      <c r="N524" s="864"/>
      <c r="O524" s="864"/>
      <c r="P524" s="864"/>
      <c r="Q524" s="864"/>
      <c r="R524" s="864"/>
      <c r="S524" s="865"/>
    </row>
    <row r="525" spans="1:19" x14ac:dyDescent="0.2">
      <c r="A525" s="863" t="s">
        <v>2784</v>
      </c>
      <c r="B525" s="864"/>
      <c r="C525" s="864"/>
      <c r="D525" s="864"/>
      <c r="E525" s="864"/>
      <c r="F525" s="864"/>
      <c r="G525" s="864"/>
      <c r="H525" s="864"/>
      <c r="I525" s="864"/>
      <c r="J525" s="864"/>
      <c r="K525" s="864"/>
      <c r="L525" s="864"/>
      <c r="M525" s="864"/>
      <c r="N525" s="864"/>
      <c r="O525" s="864"/>
      <c r="P525" s="864"/>
      <c r="Q525" s="864"/>
      <c r="R525" s="864"/>
      <c r="S525" s="865"/>
    </row>
    <row r="526" spans="1:19" x14ac:dyDescent="0.2">
      <c r="A526" s="863" t="s">
        <v>2785</v>
      </c>
      <c r="B526" s="864"/>
      <c r="C526" s="864"/>
      <c r="D526" s="864"/>
      <c r="E526" s="864"/>
      <c r="F526" s="864"/>
      <c r="G526" s="864"/>
      <c r="H526" s="864"/>
      <c r="I526" s="864"/>
      <c r="J526" s="864"/>
      <c r="K526" s="864"/>
      <c r="L526" s="864"/>
      <c r="M526" s="864"/>
      <c r="N526" s="864"/>
      <c r="O526" s="864"/>
      <c r="P526" s="864"/>
      <c r="Q526" s="864"/>
      <c r="R526" s="864"/>
      <c r="S526" s="865"/>
    </row>
    <row r="527" spans="1:19" x14ac:dyDescent="0.2">
      <c r="A527" s="863" t="s">
        <v>2786</v>
      </c>
      <c r="B527" s="864"/>
      <c r="C527" s="864"/>
      <c r="D527" s="864"/>
      <c r="E527" s="864"/>
      <c r="F527" s="864"/>
      <c r="G527" s="864"/>
      <c r="H527" s="864"/>
      <c r="I527" s="864"/>
      <c r="J527" s="864"/>
      <c r="K527" s="864"/>
      <c r="L527" s="864"/>
      <c r="M527" s="864"/>
      <c r="N527" s="864"/>
      <c r="O527" s="864"/>
      <c r="P527" s="864"/>
      <c r="Q527" s="864"/>
      <c r="R527" s="864"/>
      <c r="S527" s="865"/>
    </row>
    <row r="528" spans="1:19" x14ac:dyDescent="0.2">
      <c r="A528" s="863" t="s">
        <v>2787</v>
      </c>
      <c r="B528" s="864"/>
      <c r="C528" s="864"/>
      <c r="D528" s="864"/>
      <c r="E528" s="864"/>
      <c r="F528" s="864"/>
      <c r="G528" s="864"/>
      <c r="H528" s="864"/>
      <c r="I528" s="864"/>
      <c r="J528" s="864"/>
      <c r="K528" s="864"/>
      <c r="L528" s="864"/>
      <c r="M528" s="864"/>
      <c r="N528" s="864"/>
      <c r="O528" s="864"/>
      <c r="P528" s="864"/>
      <c r="Q528" s="864"/>
      <c r="R528" s="864"/>
      <c r="S528" s="865"/>
    </row>
    <row r="529" spans="1:19" ht="12.75" customHeight="1" x14ac:dyDescent="0.2">
      <c r="A529" s="863" t="s">
        <v>200</v>
      </c>
      <c r="B529" s="864"/>
      <c r="C529" s="864"/>
      <c r="D529" s="864"/>
      <c r="E529" s="864"/>
      <c r="F529" s="864"/>
      <c r="G529" s="864"/>
      <c r="H529" s="864"/>
      <c r="I529" s="864"/>
      <c r="J529" s="864"/>
      <c r="K529" s="864"/>
      <c r="L529" s="864"/>
      <c r="M529" s="864"/>
      <c r="N529" s="864"/>
      <c r="O529" s="864"/>
      <c r="P529" s="864"/>
      <c r="Q529" s="864"/>
      <c r="R529" s="864"/>
      <c r="S529" s="865"/>
    </row>
    <row r="530" spans="1:19" ht="12.75" customHeight="1" x14ac:dyDescent="0.2">
      <c r="A530" s="866" t="s">
        <v>2788</v>
      </c>
      <c r="B530" s="867"/>
      <c r="C530" s="867"/>
      <c r="D530" s="867"/>
      <c r="E530" s="867"/>
      <c r="F530" s="867"/>
      <c r="G530" s="867"/>
      <c r="H530" s="867"/>
      <c r="I530" s="867"/>
      <c r="J530" s="867"/>
      <c r="K530" s="867"/>
      <c r="L530" s="867"/>
      <c r="M530" s="867"/>
      <c r="N530" s="867"/>
      <c r="O530" s="867"/>
      <c r="P530" s="867"/>
      <c r="Q530" s="867"/>
      <c r="R530" s="867"/>
      <c r="S530" s="868"/>
    </row>
    <row r="531" spans="1:19" ht="38.25" customHeight="1" x14ac:dyDescent="0.2">
      <c r="A531" s="869" t="s">
        <v>41</v>
      </c>
      <c r="B531" s="869"/>
      <c r="C531" s="869"/>
      <c r="D531" s="869" t="s">
        <v>42</v>
      </c>
      <c r="E531" s="869"/>
      <c r="F531" s="869" t="s">
        <v>43</v>
      </c>
      <c r="G531" s="869"/>
      <c r="H531" s="869"/>
      <c r="I531" s="869" t="s">
        <v>44</v>
      </c>
      <c r="J531" s="869"/>
      <c r="K531" s="870" t="s">
        <v>45</v>
      </c>
      <c r="L531" s="938"/>
      <c r="M531" s="938"/>
      <c r="N531" s="939"/>
      <c r="O531" s="873" t="s">
        <v>46</v>
      </c>
      <c r="P531" s="873"/>
      <c r="Q531" s="874"/>
      <c r="R531" s="869" t="s">
        <v>47</v>
      </c>
      <c r="S531" s="869"/>
    </row>
    <row r="532" spans="1:19" ht="22.5" customHeight="1" x14ac:dyDescent="0.2">
      <c r="A532" s="875" t="s">
        <v>48</v>
      </c>
      <c r="B532" s="875" t="s">
        <v>49</v>
      </c>
      <c r="C532" s="876" t="s">
        <v>50</v>
      </c>
      <c r="D532" s="875" t="s">
        <v>51</v>
      </c>
      <c r="E532" s="875" t="s">
        <v>52</v>
      </c>
      <c r="F532" s="870" t="s">
        <v>53</v>
      </c>
      <c r="G532" s="878"/>
      <c r="H532" s="879"/>
      <c r="I532" s="875" t="s">
        <v>54</v>
      </c>
      <c r="J532" s="875" t="s">
        <v>55</v>
      </c>
      <c r="K532" s="870" t="s">
        <v>56</v>
      </c>
      <c r="L532" s="879"/>
      <c r="M532" s="870" t="s">
        <v>57</v>
      </c>
      <c r="N532" s="879"/>
      <c r="O532" s="875" t="s">
        <v>58</v>
      </c>
      <c r="P532" s="875" t="s">
        <v>59</v>
      </c>
      <c r="Q532" s="875" t="s">
        <v>60</v>
      </c>
      <c r="R532" s="875" t="s">
        <v>61</v>
      </c>
      <c r="S532" s="875" t="s">
        <v>62</v>
      </c>
    </row>
    <row r="533" spans="1:19" s="21" customFormat="1" ht="68.25" customHeight="1" x14ac:dyDescent="0.2">
      <c r="A533" s="869"/>
      <c r="B533" s="869"/>
      <c r="C533" s="877"/>
      <c r="D533" s="869"/>
      <c r="E533" s="869"/>
      <c r="F533" s="238" t="s">
        <v>63</v>
      </c>
      <c r="G533" s="238" t="s">
        <v>64</v>
      </c>
      <c r="H533" s="238" t="s">
        <v>65</v>
      </c>
      <c r="I533" s="869"/>
      <c r="J533" s="869"/>
      <c r="K533" s="97" t="s">
        <v>66</v>
      </c>
      <c r="L533" s="97" t="s">
        <v>67</v>
      </c>
      <c r="M533" s="97" t="s">
        <v>68</v>
      </c>
      <c r="N533" s="97" t="s">
        <v>67</v>
      </c>
      <c r="O533" s="869"/>
      <c r="P533" s="869"/>
      <c r="Q533" s="869"/>
      <c r="R533" s="869"/>
      <c r="S533" s="869"/>
    </row>
    <row r="534" spans="1:19" x14ac:dyDescent="0.2">
      <c r="A534" s="880" t="s">
        <v>69</v>
      </c>
      <c r="B534" s="880"/>
      <c r="C534" s="880"/>
      <c r="D534" s="880"/>
      <c r="E534" s="880"/>
      <c r="F534" s="880"/>
      <c r="G534" s="880"/>
      <c r="H534" s="880"/>
      <c r="I534" s="880"/>
      <c r="J534" s="880"/>
      <c r="K534" s="880"/>
      <c r="L534" s="880"/>
      <c r="M534" s="880"/>
      <c r="N534" s="880"/>
      <c r="O534" s="880"/>
      <c r="P534" s="880"/>
      <c r="Q534" s="880"/>
      <c r="R534" s="880"/>
      <c r="S534" s="880"/>
    </row>
    <row r="535" spans="1:19" s="21" customFormat="1" x14ac:dyDescent="0.2">
      <c r="A535" s="105">
        <v>0</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row>
    <row r="536" spans="1:19" x14ac:dyDescent="0.2">
      <c r="A536" s="880" t="s">
        <v>70</v>
      </c>
      <c r="B536" s="880"/>
      <c r="C536" s="880"/>
      <c r="D536" s="880"/>
      <c r="E536" s="880"/>
      <c r="F536" s="880"/>
      <c r="G536" s="880"/>
      <c r="H536" s="880"/>
      <c r="I536" s="880"/>
      <c r="J536" s="880"/>
      <c r="K536" s="880"/>
      <c r="L536" s="880"/>
      <c r="M536" s="880"/>
      <c r="N536" s="880"/>
      <c r="O536" s="880"/>
      <c r="P536" s="880"/>
      <c r="Q536" s="880"/>
      <c r="R536" s="880"/>
      <c r="S536" s="880"/>
    </row>
    <row r="537" spans="1:19" x14ac:dyDescent="0.2">
      <c r="A537" s="375">
        <v>0</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row>
    <row r="538" spans="1:19" x14ac:dyDescent="0.2">
      <c r="A538" s="880" t="s">
        <v>2700</v>
      </c>
      <c r="B538" s="880"/>
      <c r="C538" s="880"/>
      <c r="D538" s="880"/>
      <c r="E538" s="880"/>
      <c r="F538" s="880"/>
      <c r="G538" s="880"/>
      <c r="H538" s="880"/>
      <c r="I538" s="880"/>
      <c r="J538" s="880"/>
      <c r="K538" s="880"/>
      <c r="L538" s="880"/>
      <c r="M538" s="880"/>
      <c r="N538" s="880"/>
      <c r="O538" s="880"/>
      <c r="P538" s="880"/>
      <c r="Q538" s="880"/>
      <c r="R538" s="880"/>
      <c r="S538" s="880"/>
    </row>
    <row r="539" spans="1:19" s="494" customFormat="1" x14ac:dyDescent="0.2">
      <c r="A539" s="490">
        <v>0</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row>
    <row r="540" spans="1:19" x14ac:dyDescent="0.2">
      <c r="A540" s="880" t="s">
        <v>2701</v>
      </c>
      <c r="B540" s="880"/>
      <c r="C540" s="880"/>
      <c r="D540" s="880"/>
      <c r="E540" s="880"/>
      <c r="F540" s="880"/>
      <c r="G540" s="880"/>
      <c r="H540" s="880"/>
      <c r="I540" s="880"/>
      <c r="J540" s="880"/>
      <c r="K540" s="880"/>
      <c r="L540" s="880"/>
      <c r="M540" s="880"/>
      <c r="N540" s="880"/>
      <c r="O540" s="880"/>
      <c r="P540" s="880"/>
      <c r="Q540" s="880"/>
      <c r="R540" s="880"/>
      <c r="S540" s="880"/>
    </row>
    <row r="541" spans="1:19" s="572" customFormat="1" x14ac:dyDescent="0.2">
      <c r="A541" s="568">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19">
        <v>0</v>
      </c>
    </row>
    <row r="542" spans="1:19" x14ac:dyDescent="0.2">
      <c r="A542" s="885" t="s">
        <v>2702</v>
      </c>
      <c r="B542" s="885"/>
      <c r="C542" s="885"/>
      <c r="D542" s="885"/>
      <c r="E542" s="885"/>
      <c r="F542" s="885"/>
      <c r="G542" s="885"/>
      <c r="H542" s="885"/>
      <c r="I542" s="885"/>
      <c r="J542" s="885"/>
      <c r="K542" s="885"/>
      <c r="L542" s="885"/>
      <c r="M542" s="885"/>
      <c r="N542" s="885"/>
      <c r="O542" s="885"/>
      <c r="P542" s="885"/>
      <c r="Q542" s="885"/>
      <c r="R542" s="885"/>
      <c r="S542" s="885"/>
    </row>
    <row r="543" spans="1:19" s="614" customFormat="1" x14ac:dyDescent="0.2">
      <c r="A543" s="608">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19">
        <v>0</v>
      </c>
    </row>
    <row r="544" spans="1:19" x14ac:dyDescent="0.2">
      <c r="A544" s="880" t="s">
        <v>545</v>
      </c>
      <c r="B544" s="880"/>
      <c r="C544" s="880"/>
      <c r="D544" s="880"/>
      <c r="E544" s="880"/>
      <c r="F544" s="880"/>
      <c r="G544" s="880"/>
      <c r="H544" s="880"/>
      <c r="I544" s="880"/>
      <c r="J544" s="880"/>
      <c r="K544" s="880"/>
      <c r="L544" s="880"/>
      <c r="M544" s="880"/>
      <c r="N544" s="880"/>
      <c r="O544" s="880"/>
      <c r="P544" s="880"/>
      <c r="Q544" s="880"/>
      <c r="R544" s="880"/>
      <c r="S544" s="880"/>
    </row>
    <row r="545" spans="1:19" s="647" customFormat="1" x14ac:dyDescent="0.2">
      <c r="A545" s="642">
        <v>0</v>
      </c>
      <c r="B545" s="19">
        <v>0</v>
      </c>
      <c r="C545" s="19">
        <v>0</v>
      </c>
      <c r="D545" s="19">
        <v>0</v>
      </c>
      <c r="E545" s="19">
        <v>0</v>
      </c>
      <c r="F545" s="19">
        <v>0</v>
      </c>
      <c r="G545" s="19">
        <v>0</v>
      </c>
      <c r="H545" s="19">
        <v>0</v>
      </c>
      <c r="I545" s="19">
        <v>0</v>
      </c>
      <c r="J545" s="19">
        <v>0</v>
      </c>
      <c r="K545" s="19">
        <v>0</v>
      </c>
      <c r="L545" s="19">
        <v>0</v>
      </c>
      <c r="M545" s="19">
        <v>0</v>
      </c>
      <c r="N545" s="19">
        <v>0</v>
      </c>
      <c r="O545" s="19">
        <v>0</v>
      </c>
      <c r="P545" s="19">
        <v>0</v>
      </c>
      <c r="Q545" s="19">
        <v>0</v>
      </c>
      <c r="R545" s="19">
        <v>0</v>
      </c>
      <c r="S545" s="19">
        <v>0</v>
      </c>
    </row>
    <row r="546" spans="1:19" x14ac:dyDescent="0.2">
      <c r="A546" s="880" t="s">
        <v>527</v>
      </c>
      <c r="B546" s="880"/>
      <c r="C546" s="880"/>
      <c r="D546" s="880"/>
      <c r="E546" s="880"/>
      <c r="F546" s="880"/>
      <c r="G546" s="880"/>
      <c r="H546" s="880"/>
      <c r="I546" s="880"/>
      <c r="J546" s="880"/>
      <c r="K546" s="880"/>
      <c r="L546" s="880"/>
      <c r="M546" s="880"/>
      <c r="N546" s="880"/>
      <c r="O546" s="880"/>
      <c r="P546" s="880"/>
      <c r="Q546" s="880"/>
      <c r="R546" s="880"/>
      <c r="S546" s="880"/>
    </row>
    <row r="547" spans="1:19" s="656" customFormat="1" x14ac:dyDescent="0.2">
      <c r="A547" s="654">
        <v>0</v>
      </c>
      <c r="B547" s="19">
        <v>0</v>
      </c>
      <c r="C547" s="19">
        <v>0</v>
      </c>
      <c r="D547" s="19">
        <v>0</v>
      </c>
      <c r="E547" s="19">
        <v>0</v>
      </c>
      <c r="F547" s="19">
        <v>0</v>
      </c>
      <c r="G547" s="19">
        <v>0</v>
      </c>
      <c r="H547" s="19">
        <v>0</v>
      </c>
      <c r="I547" s="19">
        <v>0</v>
      </c>
      <c r="J547" s="19">
        <v>0</v>
      </c>
      <c r="K547" s="19">
        <v>0</v>
      </c>
      <c r="L547" s="19">
        <v>0</v>
      </c>
      <c r="M547" s="19">
        <v>0</v>
      </c>
      <c r="N547" s="19">
        <v>0</v>
      </c>
      <c r="O547" s="19">
        <v>0</v>
      </c>
      <c r="P547" s="19">
        <v>0</v>
      </c>
      <c r="Q547" s="19">
        <v>0</v>
      </c>
      <c r="R547" s="19">
        <v>0</v>
      </c>
      <c r="S547" s="19">
        <v>0</v>
      </c>
    </row>
    <row r="548" spans="1:19" x14ac:dyDescent="0.2">
      <c r="A548" s="880" t="s">
        <v>2703</v>
      </c>
      <c r="B548" s="880"/>
      <c r="C548" s="880"/>
      <c r="D548" s="880"/>
      <c r="E548" s="880"/>
      <c r="F548" s="880"/>
      <c r="G548" s="880"/>
      <c r="H548" s="880"/>
      <c r="I548" s="880"/>
      <c r="J548" s="880"/>
      <c r="K548" s="880"/>
      <c r="L548" s="880"/>
      <c r="M548" s="880"/>
      <c r="N548" s="880"/>
      <c r="O548" s="880"/>
      <c r="P548" s="880"/>
      <c r="Q548" s="880"/>
      <c r="R548" s="880"/>
      <c r="S548" s="880"/>
    </row>
    <row r="549" spans="1:19" s="724" customFormat="1" x14ac:dyDescent="0.2">
      <c r="A549" s="719">
        <v>0</v>
      </c>
      <c r="B549" s="19">
        <v>0</v>
      </c>
      <c r="C549" s="19">
        <v>0</v>
      </c>
      <c r="D549" s="19">
        <v>0</v>
      </c>
      <c r="E549" s="19">
        <v>0</v>
      </c>
      <c r="F549" s="19">
        <v>0</v>
      </c>
      <c r="G549" s="19">
        <v>0</v>
      </c>
      <c r="H549" s="19">
        <v>0</v>
      </c>
      <c r="I549" s="19">
        <v>0</v>
      </c>
      <c r="J549" s="19">
        <v>0</v>
      </c>
      <c r="K549" s="19">
        <v>0</v>
      </c>
      <c r="L549" s="19">
        <v>0</v>
      </c>
      <c r="M549" s="19">
        <v>0</v>
      </c>
      <c r="N549" s="19">
        <v>0</v>
      </c>
      <c r="O549" s="19">
        <v>0</v>
      </c>
      <c r="P549" s="19">
        <v>0</v>
      </c>
      <c r="Q549" s="19">
        <v>0</v>
      </c>
      <c r="R549" s="19">
        <v>0</v>
      </c>
      <c r="S549" s="19">
        <v>0</v>
      </c>
    </row>
    <row r="550" spans="1:19" x14ac:dyDescent="0.2">
      <c r="A550" s="880" t="s">
        <v>2704</v>
      </c>
      <c r="B550" s="880"/>
      <c r="C550" s="880"/>
      <c r="D550" s="880"/>
      <c r="E550" s="880"/>
      <c r="F550" s="880"/>
      <c r="G550" s="880"/>
      <c r="H550" s="880"/>
      <c r="I550" s="880"/>
      <c r="J550" s="880"/>
      <c r="K550" s="880"/>
      <c r="L550" s="880"/>
      <c r="M550" s="880"/>
      <c r="N550" s="880"/>
      <c r="O550" s="880"/>
      <c r="P550" s="880"/>
      <c r="Q550" s="880"/>
      <c r="R550" s="880"/>
      <c r="S550" s="880"/>
    </row>
    <row r="551" spans="1:19" s="757" customFormat="1" x14ac:dyDescent="0.2">
      <c r="A551" s="749">
        <v>0</v>
      </c>
      <c r="B551" s="19">
        <v>0</v>
      </c>
      <c r="C551" s="19">
        <v>0</v>
      </c>
      <c r="D551" s="19">
        <v>0</v>
      </c>
      <c r="E551" s="19">
        <v>0</v>
      </c>
      <c r="F551" s="19">
        <v>0</v>
      </c>
      <c r="G551" s="19">
        <v>0</v>
      </c>
      <c r="H551" s="19">
        <v>0</v>
      </c>
      <c r="I551" s="19">
        <v>0</v>
      </c>
      <c r="J551" s="19">
        <v>0</v>
      </c>
      <c r="K551" s="19">
        <v>0</v>
      </c>
      <c r="L551" s="19">
        <v>0</v>
      </c>
      <c r="M551" s="19">
        <v>0</v>
      </c>
      <c r="N551" s="19">
        <v>0</v>
      </c>
      <c r="O551" s="19">
        <v>0</v>
      </c>
      <c r="P551" s="19">
        <v>0</v>
      </c>
      <c r="Q551" s="19">
        <v>0</v>
      </c>
      <c r="R551" s="19">
        <v>0</v>
      </c>
      <c r="S551" s="19">
        <v>0</v>
      </c>
    </row>
    <row r="552" spans="1:19" x14ac:dyDescent="0.2">
      <c r="A552" s="880" t="s">
        <v>852</v>
      </c>
      <c r="B552" s="880"/>
      <c r="C552" s="880"/>
      <c r="D552" s="880"/>
      <c r="E552" s="880"/>
      <c r="F552" s="880"/>
      <c r="G552" s="880"/>
      <c r="H552" s="880"/>
      <c r="I552" s="880"/>
      <c r="J552" s="880"/>
      <c r="K552" s="880"/>
      <c r="L552" s="880"/>
      <c r="M552" s="880"/>
      <c r="N552" s="880"/>
      <c r="O552" s="880"/>
      <c r="P552" s="880"/>
      <c r="Q552" s="880"/>
      <c r="R552" s="880"/>
      <c r="S552" s="880"/>
    </row>
    <row r="553" spans="1:19" s="781" customFormat="1" x14ac:dyDescent="0.2">
      <c r="A553" s="775">
        <v>0</v>
      </c>
      <c r="B553" s="19">
        <v>0</v>
      </c>
      <c r="C553" s="19">
        <v>0</v>
      </c>
      <c r="D553" s="19">
        <v>0</v>
      </c>
      <c r="E553" s="19">
        <v>0</v>
      </c>
      <c r="F553" s="19">
        <v>0</v>
      </c>
      <c r="G553" s="19">
        <v>0</v>
      </c>
      <c r="H553" s="19">
        <v>0</v>
      </c>
      <c r="I553" s="19">
        <v>0</v>
      </c>
      <c r="J553" s="19">
        <v>0</v>
      </c>
      <c r="K553" s="19">
        <v>0</v>
      </c>
      <c r="L553" s="19">
        <v>0</v>
      </c>
      <c r="M553" s="19">
        <v>0</v>
      </c>
      <c r="N553" s="19">
        <v>0</v>
      </c>
      <c r="O553" s="19">
        <v>0</v>
      </c>
      <c r="P553" s="19">
        <v>0</v>
      </c>
      <c r="Q553" s="19">
        <v>0</v>
      </c>
      <c r="R553" s="19">
        <v>0</v>
      </c>
      <c r="S553" s="19">
        <v>0</v>
      </c>
    </row>
    <row r="554" spans="1:19" x14ac:dyDescent="0.2">
      <c r="A554" s="880" t="s">
        <v>2705</v>
      </c>
      <c r="B554" s="880"/>
      <c r="C554" s="880"/>
      <c r="D554" s="880"/>
      <c r="E554" s="880"/>
      <c r="F554" s="880"/>
      <c r="G554" s="880"/>
      <c r="H554" s="880"/>
      <c r="I554" s="880"/>
      <c r="J554" s="880"/>
      <c r="K554" s="880"/>
      <c r="L554" s="880"/>
      <c r="M554" s="880"/>
      <c r="N554" s="880"/>
      <c r="O554" s="880"/>
      <c r="P554" s="880"/>
      <c r="Q554" s="880"/>
      <c r="R554" s="880"/>
      <c r="S554" s="880"/>
    </row>
    <row r="555" spans="1:19" s="806" customFormat="1" x14ac:dyDescent="0.2">
      <c r="A555" s="801">
        <v>0</v>
      </c>
      <c r="B555" s="19">
        <v>0</v>
      </c>
      <c r="C555" s="19">
        <v>0</v>
      </c>
      <c r="D555" s="19">
        <v>0</v>
      </c>
      <c r="E555" s="19">
        <v>0</v>
      </c>
      <c r="F555" s="19">
        <v>0</v>
      </c>
      <c r="G555" s="19">
        <v>0</v>
      </c>
      <c r="H555" s="19">
        <v>0</v>
      </c>
      <c r="I555" s="19">
        <v>0</v>
      </c>
      <c r="J555" s="19">
        <v>0</v>
      </c>
      <c r="K555" s="19">
        <v>0</v>
      </c>
      <c r="L555" s="19">
        <v>0</v>
      </c>
      <c r="M555" s="19">
        <v>0</v>
      </c>
      <c r="N555" s="19">
        <v>0</v>
      </c>
      <c r="O555" s="19">
        <v>0</v>
      </c>
      <c r="P555" s="19">
        <v>0</v>
      </c>
      <c r="Q555" s="19">
        <v>0</v>
      </c>
      <c r="R555" s="19">
        <v>0</v>
      </c>
      <c r="S555" s="19">
        <v>0</v>
      </c>
    </row>
    <row r="556" spans="1:19" x14ac:dyDescent="0.2">
      <c r="A556" s="880" t="s">
        <v>2093</v>
      </c>
      <c r="B556" s="880"/>
      <c r="C556" s="880"/>
      <c r="D556" s="880"/>
      <c r="E556" s="880"/>
      <c r="F556" s="880"/>
      <c r="G556" s="880"/>
      <c r="H556" s="880"/>
      <c r="I556" s="880"/>
      <c r="J556" s="880"/>
      <c r="K556" s="880"/>
      <c r="L556" s="880"/>
      <c r="M556" s="880"/>
      <c r="N556" s="880"/>
      <c r="O556" s="880"/>
      <c r="P556" s="880"/>
      <c r="Q556" s="880"/>
      <c r="R556" s="880"/>
      <c r="S556" s="880"/>
    </row>
    <row r="557" spans="1:19" s="822" customFormat="1" x14ac:dyDescent="0.2">
      <c r="A557" s="815">
        <v>0</v>
      </c>
      <c r="B557" s="19">
        <v>0</v>
      </c>
      <c r="C557" s="19">
        <v>0</v>
      </c>
      <c r="D557" s="19">
        <v>0</v>
      </c>
      <c r="E557" s="19">
        <v>0</v>
      </c>
      <c r="F557" s="19">
        <v>0</v>
      </c>
      <c r="G557" s="19">
        <v>0</v>
      </c>
      <c r="H557" s="19">
        <v>0</v>
      </c>
      <c r="I557" s="19">
        <v>0</v>
      </c>
      <c r="J557" s="19">
        <v>0</v>
      </c>
      <c r="K557" s="19">
        <v>0</v>
      </c>
      <c r="L557" s="19">
        <v>0</v>
      </c>
      <c r="M557" s="19">
        <v>0</v>
      </c>
      <c r="N557" s="19">
        <v>0</v>
      </c>
      <c r="O557" s="19">
        <v>0</v>
      </c>
      <c r="P557" s="19">
        <v>0</v>
      </c>
      <c r="Q557" s="19">
        <v>0</v>
      </c>
      <c r="R557" s="19">
        <v>0</v>
      </c>
      <c r="S557" s="19">
        <v>0</v>
      </c>
    </row>
    <row r="558" spans="1:19" x14ac:dyDescent="0.2">
      <c r="A558" s="899" t="s">
        <v>181</v>
      </c>
      <c r="B558" s="900"/>
      <c r="C558" s="900"/>
      <c r="D558" s="900"/>
      <c r="E558" s="900"/>
      <c r="F558" s="900"/>
      <c r="G558" s="900"/>
      <c r="H558" s="900"/>
      <c r="I558" s="900"/>
      <c r="J558" s="900"/>
      <c r="K558" s="900"/>
      <c r="L558" s="900"/>
      <c r="M558" s="900"/>
      <c r="N558" s="900"/>
      <c r="O558" s="900"/>
      <c r="P558" s="900"/>
      <c r="Q558" s="900"/>
      <c r="R558" s="900"/>
      <c r="S558" s="901"/>
    </row>
    <row r="559" spans="1:19" ht="12.75" customHeight="1" x14ac:dyDescent="0.2">
      <c r="A559" s="105">
        <f>SUM(A557,A555,A553,A551,A549,A547,A545,A543,A541,A539,A537,A535)</f>
        <v>0</v>
      </c>
      <c r="B559" s="421">
        <f t="shared" ref="B559:S559" si="13">SUM(B557,B555,B553,B551,B549,B547,B545,B543,B541,B539,B537,B535)</f>
        <v>0</v>
      </c>
      <c r="C559" s="421">
        <f t="shared" si="13"/>
        <v>0</v>
      </c>
      <c r="D559" s="421">
        <f t="shared" si="13"/>
        <v>0</v>
      </c>
      <c r="E559" s="421">
        <f t="shared" si="13"/>
        <v>0</v>
      </c>
      <c r="F559" s="421">
        <f t="shared" si="13"/>
        <v>0</v>
      </c>
      <c r="G559" s="421">
        <f t="shared" si="13"/>
        <v>0</v>
      </c>
      <c r="H559" s="421">
        <f t="shared" si="13"/>
        <v>0</v>
      </c>
      <c r="I559" s="421">
        <f t="shared" si="13"/>
        <v>0</v>
      </c>
      <c r="J559" s="421">
        <f t="shared" si="13"/>
        <v>0</v>
      </c>
      <c r="K559" s="421">
        <f t="shared" si="13"/>
        <v>0</v>
      </c>
      <c r="L559" s="421">
        <f t="shared" si="13"/>
        <v>0</v>
      </c>
      <c r="M559" s="421">
        <f t="shared" si="13"/>
        <v>0</v>
      </c>
      <c r="N559" s="421">
        <f t="shared" si="13"/>
        <v>0</v>
      </c>
      <c r="O559" s="421">
        <f t="shared" si="13"/>
        <v>0</v>
      </c>
      <c r="P559" s="421">
        <f t="shared" si="13"/>
        <v>0</v>
      </c>
      <c r="Q559" s="421">
        <f t="shared" si="13"/>
        <v>0</v>
      </c>
      <c r="R559" s="421">
        <f t="shared" si="13"/>
        <v>0</v>
      </c>
      <c r="S559" s="421">
        <f t="shared" si="13"/>
        <v>0</v>
      </c>
    </row>
    <row r="560" spans="1:19" x14ac:dyDescent="0.2">
      <c r="A560" s="943"/>
      <c r="B560" s="940"/>
      <c r="C560" s="940"/>
      <c r="D560" s="940"/>
      <c r="E560" s="940"/>
      <c r="F560" s="940"/>
      <c r="G560" s="940"/>
      <c r="H560" s="940"/>
      <c r="I560" s="940"/>
      <c r="J560" s="940"/>
      <c r="K560" s="940"/>
      <c r="L560" s="940"/>
      <c r="M560" s="940"/>
      <c r="N560" s="940"/>
      <c r="O560" s="940"/>
      <c r="P560" s="940"/>
      <c r="Q560" s="940"/>
      <c r="R560" s="940"/>
      <c r="S560" s="941"/>
    </row>
    <row r="561" spans="1:19" x14ac:dyDescent="0.2">
      <c r="A561" s="935" t="s">
        <v>2955</v>
      </c>
      <c r="B561" s="936"/>
      <c r="C561" s="936"/>
      <c r="D561" s="936"/>
      <c r="E561" s="936"/>
      <c r="F561" s="936"/>
      <c r="G561" s="936"/>
      <c r="H561" s="936"/>
      <c r="I561" s="936"/>
      <c r="J561" s="936"/>
      <c r="K561" s="936"/>
      <c r="L561" s="936"/>
      <c r="M561" s="936"/>
      <c r="N561" s="936"/>
      <c r="O561" s="936"/>
      <c r="P561" s="936"/>
      <c r="Q561" s="936"/>
      <c r="R561" s="936"/>
      <c r="S561" s="937"/>
    </row>
    <row r="562" spans="1:19" x14ac:dyDescent="0.2">
      <c r="A562" s="863" t="s">
        <v>587</v>
      </c>
      <c r="B562" s="864"/>
      <c r="C562" s="864"/>
      <c r="D562" s="864"/>
      <c r="E562" s="864"/>
      <c r="F562" s="864"/>
      <c r="G562" s="864"/>
      <c r="H562" s="864"/>
      <c r="I562" s="864"/>
      <c r="J562" s="864"/>
      <c r="K562" s="864"/>
      <c r="L562" s="864"/>
      <c r="M562" s="864"/>
      <c r="N562" s="864"/>
      <c r="O562" s="864"/>
      <c r="P562" s="864"/>
      <c r="Q562" s="864"/>
      <c r="R562" s="864"/>
      <c r="S562" s="865"/>
    </row>
    <row r="563" spans="1:19" x14ac:dyDescent="0.2">
      <c r="A563" s="863" t="s">
        <v>83</v>
      </c>
      <c r="B563" s="864"/>
      <c r="C563" s="864"/>
      <c r="D563" s="864"/>
      <c r="E563" s="864"/>
      <c r="F563" s="864"/>
      <c r="G563" s="864"/>
      <c r="H563" s="864"/>
      <c r="I563" s="864"/>
      <c r="J563" s="864"/>
      <c r="K563" s="864"/>
      <c r="L563" s="864"/>
      <c r="M563" s="864"/>
      <c r="N563" s="864"/>
      <c r="O563" s="864"/>
      <c r="P563" s="864"/>
      <c r="Q563" s="864"/>
      <c r="R563" s="864"/>
      <c r="S563" s="865"/>
    </row>
    <row r="564" spans="1:19" x14ac:dyDescent="0.2">
      <c r="A564" s="863" t="s">
        <v>2789</v>
      </c>
      <c r="B564" s="864"/>
      <c r="C564" s="864"/>
      <c r="D564" s="864"/>
      <c r="E564" s="864"/>
      <c r="F564" s="864"/>
      <c r="G564" s="864"/>
      <c r="H564" s="864"/>
      <c r="I564" s="864"/>
      <c r="J564" s="864"/>
      <c r="K564" s="864"/>
      <c r="L564" s="864"/>
      <c r="M564" s="864"/>
      <c r="N564" s="864"/>
      <c r="O564" s="864"/>
      <c r="P564" s="864"/>
      <c r="Q564" s="864"/>
      <c r="R564" s="864"/>
      <c r="S564" s="865"/>
    </row>
    <row r="565" spans="1:19" x14ac:dyDescent="0.2">
      <c r="A565" s="863" t="s">
        <v>2790</v>
      </c>
      <c r="B565" s="864"/>
      <c r="C565" s="864"/>
      <c r="D565" s="864"/>
      <c r="E565" s="864"/>
      <c r="F565" s="864"/>
      <c r="G565" s="864"/>
      <c r="H565" s="864"/>
      <c r="I565" s="864"/>
      <c r="J565" s="864"/>
      <c r="K565" s="864"/>
      <c r="L565" s="864"/>
      <c r="M565" s="864"/>
      <c r="N565" s="864"/>
      <c r="O565" s="864"/>
      <c r="P565" s="864"/>
      <c r="Q565" s="864"/>
      <c r="R565" s="864"/>
      <c r="S565" s="865"/>
    </row>
    <row r="566" spans="1:19" x14ac:dyDescent="0.2">
      <c r="A566" s="863" t="s">
        <v>2791</v>
      </c>
      <c r="B566" s="864"/>
      <c r="C566" s="864"/>
      <c r="D566" s="864"/>
      <c r="E566" s="864"/>
      <c r="F566" s="864"/>
      <c r="G566" s="864"/>
      <c r="H566" s="864"/>
      <c r="I566" s="864"/>
      <c r="J566" s="864"/>
      <c r="K566" s="864"/>
      <c r="L566" s="864"/>
      <c r="M566" s="864"/>
      <c r="N566" s="864"/>
      <c r="O566" s="864"/>
      <c r="P566" s="864"/>
      <c r="Q566" s="864"/>
      <c r="R566" s="864"/>
      <c r="S566" s="865"/>
    </row>
    <row r="567" spans="1:19" x14ac:dyDescent="0.2">
      <c r="A567" s="863" t="s">
        <v>2792</v>
      </c>
      <c r="B567" s="864"/>
      <c r="C567" s="864"/>
      <c r="D567" s="864"/>
      <c r="E567" s="864"/>
      <c r="F567" s="864"/>
      <c r="G567" s="864"/>
      <c r="H567" s="864"/>
      <c r="I567" s="864"/>
      <c r="J567" s="864"/>
      <c r="K567" s="864"/>
      <c r="L567" s="864"/>
      <c r="M567" s="864"/>
      <c r="N567" s="864"/>
      <c r="O567" s="864"/>
      <c r="P567" s="864"/>
      <c r="Q567" s="864"/>
      <c r="R567" s="864"/>
      <c r="S567" s="865"/>
    </row>
    <row r="568" spans="1:19" x14ac:dyDescent="0.2">
      <c r="A568" s="863" t="s">
        <v>2792</v>
      </c>
      <c r="B568" s="864"/>
      <c r="C568" s="864"/>
      <c r="D568" s="864"/>
      <c r="E568" s="864"/>
      <c r="F568" s="864"/>
      <c r="G568" s="864"/>
      <c r="H568" s="864"/>
      <c r="I568" s="864"/>
      <c r="J568" s="864"/>
      <c r="K568" s="864"/>
      <c r="L568" s="864"/>
      <c r="M568" s="864"/>
      <c r="N568" s="864"/>
      <c r="O568" s="864"/>
      <c r="P568" s="864"/>
      <c r="Q568" s="864"/>
      <c r="R568" s="864"/>
      <c r="S568" s="865"/>
    </row>
    <row r="569" spans="1:19" ht="12.75" customHeight="1" x14ac:dyDescent="0.2">
      <c r="A569" s="863" t="s">
        <v>2793</v>
      </c>
      <c r="B569" s="864"/>
      <c r="C569" s="864"/>
      <c r="D569" s="864"/>
      <c r="E569" s="864"/>
      <c r="F569" s="864"/>
      <c r="G569" s="864"/>
      <c r="H569" s="864"/>
      <c r="I569" s="864"/>
      <c r="J569" s="864"/>
      <c r="K569" s="864"/>
      <c r="L569" s="864"/>
      <c r="M569" s="864"/>
      <c r="N569" s="864"/>
      <c r="O569" s="864"/>
      <c r="P569" s="864"/>
      <c r="Q569" s="864"/>
      <c r="R569" s="864"/>
      <c r="S569" s="865"/>
    </row>
    <row r="570" spans="1:19" ht="13.5" customHeight="1" x14ac:dyDescent="0.2">
      <c r="A570" s="866" t="s">
        <v>2794</v>
      </c>
      <c r="B570" s="867"/>
      <c r="C570" s="867"/>
      <c r="D570" s="867"/>
      <c r="E570" s="867"/>
      <c r="F570" s="867"/>
      <c r="G570" s="867"/>
      <c r="H570" s="867"/>
      <c r="I570" s="867"/>
      <c r="J570" s="867"/>
      <c r="K570" s="867"/>
      <c r="L570" s="867"/>
      <c r="M570" s="867"/>
      <c r="N570" s="867"/>
      <c r="O570" s="867"/>
      <c r="P570" s="867"/>
      <c r="Q570" s="867"/>
      <c r="R570" s="867"/>
      <c r="S570" s="868"/>
    </row>
    <row r="571" spans="1:19" ht="32.25" customHeight="1" x14ac:dyDescent="0.2">
      <c r="A571" s="869" t="s">
        <v>41</v>
      </c>
      <c r="B571" s="869"/>
      <c r="C571" s="869"/>
      <c r="D571" s="869" t="s">
        <v>42</v>
      </c>
      <c r="E571" s="869"/>
      <c r="F571" s="869" t="s">
        <v>43</v>
      </c>
      <c r="G571" s="869"/>
      <c r="H571" s="869"/>
      <c r="I571" s="869" t="s">
        <v>44</v>
      </c>
      <c r="J571" s="869"/>
      <c r="K571" s="870" t="s">
        <v>45</v>
      </c>
      <c r="L571" s="938"/>
      <c r="M571" s="938"/>
      <c r="N571" s="939"/>
      <c r="O571" s="873" t="s">
        <v>46</v>
      </c>
      <c r="P571" s="873"/>
      <c r="Q571" s="874"/>
      <c r="R571" s="869" t="s">
        <v>47</v>
      </c>
      <c r="S571" s="869"/>
    </row>
    <row r="572" spans="1:19" ht="21" customHeight="1" x14ac:dyDescent="0.2">
      <c r="A572" s="875" t="s">
        <v>48</v>
      </c>
      <c r="B572" s="875" t="s">
        <v>49</v>
      </c>
      <c r="C572" s="876" t="s">
        <v>50</v>
      </c>
      <c r="D572" s="875" t="s">
        <v>51</v>
      </c>
      <c r="E572" s="875" t="s">
        <v>52</v>
      </c>
      <c r="F572" s="870" t="s">
        <v>53</v>
      </c>
      <c r="G572" s="878"/>
      <c r="H572" s="879"/>
      <c r="I572" s="875" t="s">
        <v>54</v>
      </c>
      <c r="J572" s="875" t="s">
        <v>55</v>
      </c>
      <c r="K572" s="870" t="s">
        <v>56</v>
      </c>
      <c r="L572" s="879"/>
      <c r="M572" s="870" t="s">
        <v>57</v>
      </c>
      <c r="N572" s="879"/>
      <c r="O572" s="875" t="s">
        <v>58</v>
      </c>
      <c r="P572" s="875" t="s">
        <v>59</v>
      </c>
      <c r="Q572" s="875" t="s">
        <v>60</v>
      </c>
      <c r="R572" s="875" t="s">
        <v>61</v>
      </c>
      <c r="S572" s="875" t="s">
        <v>62</v>
      </c>
    </row>
    <row r="573" spans="1:19" s="283" customFormat="1" ht="66.75" customHeight="1" x14ac:dyDescent="0.2">
      <c r="A573" s="869"/>
      <c r="B573" s="869"/>
      <c r="C573" s="877"/>
      <c r="D573" s="869"/>
      <c r="E573" s="869"/>
      <c r="F573" s="238" t="s">
        <v>63</v>
      </c>
      <c r="G573" s="238" t="s">
        <v>64</v>
      </c>
      <c r="H573" s="238" t="s">
        <v>65</v>
      </c>
      <c r="I573" s="869"/>
      <c r="J573" s="869"/>
      <c r="K573" s="97" t="s">
        <v>66</v>
      </c>
      <c r="L573" s="97" t="s">
        <v>67</v>
      </c>
      <c r="M573" s="97" t="s">
        <v>68</v>
      </c>
      <c r="N573" s="97" t="s">
        <v>67</v>
      </c>
      <c r="O573" s="869"/>
      <c r="P573" s="869"/>
      <c r="Q573" s="869"/>
      <c r="R573" s="869"/>
      <c r="S573" s="869"/>
    </row>
    <row r="574" spans="1:19" x14ac:dyDescent="0.2">
      <c r="A574" s="880" t="s">
        <v>69</v>
      </c>
      <c r="B574" s="880"/>
      <c r="C574" s="880"/>
      <c r="D574" s="880"/>
      <c r="E574" s="880"/>
      <c r="F574" s="880"/>
      <c r="G574" s="880"/>
      <c r="H574" s="880"/>
      <c r="I574" s="880"/>
      <c r="J574" s="880"/>
      <c r="K574" s="880"/>
      <c r="L574" s="880"/>
      <c r="M574" s="880"/>
      <c r="N574" s="880"/>
      <c r="O574" s="880"/>
      <c r="P574" s="880"/>
      <c r="Q574" s="880"/>
      <c r="R574" s="880"/>
      <c r="S574" s="880"/>
    </row>
    <row r="575" spans="1:19" s="296" customFormat="1" x14ac:dyDescent="0.2">
      <c r="A575" s="375">
        <v>2</v>
      </c>
      <c r="B575" s="106">
        <v>7</v>
      </c>
      <c r="C575" s="106">
        <v>9</v>
      </c>
      <c r="D575" s="106">
        <v>3</v>
      </c>
      <c r="E575" s="106">
        <v>6</v>
      </c>
      <c r="F575" s="106">
        <v>9</v>
      </c>
      <c r="G575" s="106">
        <v>0</v>
      </c>
      <c r="H575" s="106">
        <v>0</v>
      </c>
      <c r="I575" s="106">
        <v>9</v>
      </c>
      <c r="J575" s="106">
        <v>0</v>
      </c>
      <c r="K575" s="106">
        <v>0</v>
      </c>
      <c r="L575" s="106">
        <v>0</v>
      </c>
      <c r="M575" s="106">
        <v>0</v>
      </c>
      <c r="N575" s="106">
        <v>0</v>
      </c>
      <c r="O575" s="106">
        <v>9</v>
      </c>
      <c r="P575" s="106">
        <v>0</v>
      </c>
      <c r="Q575" s="106">
        <v>0</v>
      </c>
      <c r="R575" s="106">
        <v>0</v>
      </c>
      <c r="S575" s="106">
        <v>0</v>
      </c>
    </row>
    <row r="576" spans="1:19" x14ac:dyDescent="0.2">
      <c r="A576" s="880" t="s">
        <v>70</v>
      </c>
      <c r="B576" s="880"/>
      <c r="C576" s="880"/>
      <c r="D576" s="880"/>
      <c r="E576" s="880"/>
      <c r="F576" s="880"/>
      <c r="G576" s="880"/>
      <c r="H576" s="880"/>
      <c r="I576" s="880"/>
      <c r="J576" s="880"/>
      <c r="K576" s="880"/>
      <c r="L576" s="880"/>
      <c r="M576" s="880"/>
      <c r="N576" s="880"/>
      <c r="O576" s="880"/>
      <c r="P576" s="880"/>
      <c r="Q576" s="880"/>
      <c r="R576" s="880"/>
      <c r="S576" s="880"/>
    </row>
    <row r="577" spans="1:19" x14ac:dyDescent="0.2">
      <c r="A577" s="106">
        <v>0</v>
      </c>
      <c r="B577" s="106">
        <v>0</v>
      </c>
      <c r="C577" s="106">
        <v>0</v>
      </c>
      <c r="D577" s="106">
        <v>0</v>
      </c>
      <c r="E577" s="106">
        <v>0</v>
      </c>
      <c r="F577" s="106">
        <v>0</v>
      </c>
      <c r="G577" s="106">
        <v>0</v>
      </c>
      <c r="H577" s="106">
        <v>0</v>
      </c>
      <c r="I577" s="106">
        <v>0</v>
      </c>
      <c r="J577" s="106">
        <v>0</v>
      </c>
      <c r="K577" s="106">
        <v>0</v>
      </c>
      <c r="L577" s="106">
        <v>0</v>
      </c>
      <c r="M577" s="106">
        <v>0</v>
      </c>
      <c r="N577" s="106">
        <v>0</v>
      </c>
      <c r="O577" s="106">
        <v>0</v>
      </c>
      <c r="P577" s="106">
        <v>0</v>
      </c>
      <c r="Q577" s="106">
        <v>0</v>
      </c>
      <c r="R577" s="106">
        <v>0</v>
      </c>
      <c r="S577" s="106">
        <v>0</v>
      </c>
    </row>
    <row r="578" spans="1:19" x14ac:dyDescent="0.2">
      <c r="A578" s="880" t="s">
        <v>2700</v>
      </c>
      <c r="B578" s="880"/>
      <c r="C578" s="880"/>
      <c r="D578" s="880"/>
      <c r="E578" s="880"/>
      <c r="F578" s="880"/>
      <c r="G578" s="880"/>
      <c r="H578" s="880"/>
      <c r="I578" s="880"/>
      <c r="J578" s="880"/>
      <c r="K578" s="880"/>
      <c r="L578" s="880"/>
      <c r="M578" s="880"/>
      <c r="N578" s="880"/>
      <c r="O578" s="880"/>
      <c r="P578" s="880"/>
      <c r="Q578" s="880"/>
      <c r="R578" s="880"/>
      <c r="S578" s="880"/>
    </row>
    <row r="579" spans="1:19" s="494" customFormat="1" x14ac:dyDescent="0.2">
      <c r="A579" s="106">
        <v>0</v>
      </c>
      <c r="B579" s="106">
        <v>0</v>
      </c>
      <c r="C579" s="106">
        <v>0</v>
      </c>
      <c r="D579" s="106">
        <v>0</v>
      </c>
      <c r="E579" s="106">
        <v>0</v>
      </c>
      <c r="F579" s="106">
        <v>0</v>
      </c>
      <c r="G579" s="106">
        <v>0</v>
      </c>
      <c r="H579" s="106">
        <v>0</v>
      </c>
      <c r="I579" s="106">
        <v>0</v>
      </c>
      <c r="J579" s="106">
        <v>0</v>
      </c>
      <c r="K579" s="106">
        <v>0</v>
      </c>
      <c r="L579" s="106">
        <v>0</v>
      </c>
      <c r="M579" s="106">
        <v>0</v>
      </c>
      <c r="N579" s="106">
        <v>0</v>
      </c>
      <c r="O579" s="106">
        <v>0</v>
      </c>
      <c r="P579" s="106">
        <v>0</v>
      </c>
      <c r="Q579" s="106">
        <v>0</v>
      </c>
      <c r="R579" s="106">
        <v>0</v>
      </c>
      <c r="S579" s="106">
        <v>0</v>
      </c>
    </row>
    <row r="580" spans="1:19" x14ac:dyDescent="0.2">
      <c r="A580" s="880" t="s">
        <v>2701</v>
      </c>
      <c r="B580" s="880"/>
      <c r="C580" s="880"/>
      <c r="D580" s="880"/>
      <c r="E580" s="880"/>
      <c r="F580" s="880"/>
      <c r="G580" s="880"/>
      <c r="H580" s="880"/>
      <c r="I580" s="880"/>
      <c r="J580" s="880"/>
      <c r="K580" s="880"/>
      <c r="L580" s="880"/>
      <c r="M580" s="880"/>
      <c r="N580" s="880"/>
      <c r="O580" s="880"/>
      <c r="P580" s="880"/>
      <c r="Q580" s="880"/>
      <c r="R580" s="880"/>
      <c r="S580" s="880"/>
    </row>
    <row r="581" spans="1:19" s="572" customFormat="1" x14ac:dyDescent="0.2">
      <c r="A581" s="19">
        <v>3</v>
      </c>
      <c r="B581" s="19">
        <v>1</v>
      </c>
      <c r="C581" s="19">
        <v>4</v>
      </c>
      <c r="D581" s="19">
        <v>0</v>
      </c>
      <c r="E581" s="19">
        <v>4</v>
      </c>
      <c r="F581" s="19">
        <v>1</v>
      </c>
      <c r="G581" s="19">
        <v>3</v>
      </c>
      <c r="H581" s="19">
        <v>0</v>
      </c>
      <c r="I581" s="19">
        <v>4</v>
      </c>
      <c r="J581" s="19">
        <v>0</v>
      </c>
      <c r="K581" s="19">
        <v>0</v>
      </c>
      <c r="L581" s="19">
        <v>0</v>
      </c>
      <c r="M581" s="19">
        <v>0</v>
      </c>
      <c r="N581" s="19">
        <v>0</v>
      </c>
      <c r="O581" s="19">
        <v>3</v>
      </c>
      <c r="P581" s="19">
        <v>1</v>
      </c>
      <c r="Q581" s="19">
        <v>0</v>
      </c>
      <c r="R581" s="19">
        <v>0</v>
      </c>
      <c r="S581" s="19">
        <v>0</v>
      </c>
    </row>
    <row r="582" spans="1:19" x14ac:dyDescent="0.2">
      <c r="A582" s="885" t="s">
        <v>2702</v>
      </c>
      <c r="B582" s="885"/>
      <c r="C582" s="885"/>
      <c r="D582" s="885"/>
      <c r="E582" s="885"/>
      <c r="F582" s="885"/>
      <c r="G582" s="885"/>
      <c r="H582" s="885"/>
      <c r="I582" s="885"/>
      <c r="J582" s="885"/>
      <c r="K582" s="885"/>
      <c r="L582" s="885"/>
      <c r="M582" s="885"/>
      <c r="N582" s="885"/>
      <c r="O582" s="885"/>
      <c r="P582" s="885"/>
      <c r="Q582" s="885"/>
      <c r="R582" s="885"/>
      <c r="S582" s="885"/>
    </row>
    <row r="583" spans="1:19" s="614" customFormat="1" x14ac:dyDescent="0.2">
      <c r="A583" s="608">
        <v>0</v>
      </c>
      <c r="B583" s="19">
        <v>0</v>
      </c>
      <c r="C583" s="19">
        <v>0</v>
      </c>
      <c r="D583" s="19">
        <v>0</v>
      </c>
      <c r="E583" s="19">
        <v>0</v>
      </c>
      <c r="F583" s="19">
        <v>0</v>
      </c>
      <c r="G583" s="19">
        <v>0</v>
      </c>
      <c r="H583" s="19">
        <v>0</v>
      </c>
      <c r="I583" s="19">
        <v>0</v>
      </c>
      <c r="J583" s="19">
        <v>0</v>
      </c>
      <c r="K583" s="19">
        <v>0</v>
      </c>
      <c r="L583" s="19">
        <v>0</v>
      </c>
      <c r="M583" s="19">
        <v>0</v>
      </c>
      <c r="N583" s="19">
        <v>0</v>
      </c>
      <c r="O583" s="19">
        <v>0</v>
      </c>
      <c r="P583" s="19">
        <v>0</v>
      </c>
      <c r="Q583" s="19">
        <v>0</v>
      </c>
      <c r="R583" s="19">
        <v>0</v>
      </c>
      <c r="S583" s="19">
        <v>0</v>
      </c>
    </row>
    <row r="584" spans="1:19" x14ac:dyDescent="0.2">
      <c r="A584" s="880" t="s">
        <v>545</v>
      </c>
      <c r="B584" s="880"/>
      <c r="C584" s="880"/>
      <c r="D584" s="880"/>
      <c r="E584" s="880"/>
      <c r="F584" s="880"/>
      <c r="G584" s="880"/>
      <c r="H584" s="880"/>
      <c r="I584" s="880"/>
      <c r="J584" s="880"/>
      <c r="K584" s="880"/>
      <c r="L584" s="880"/>
      <c r="M584" s="880"/>
      <c r="N584" s="880"/>
      <c r="O584" s="880"/>
      <c r="P584" s="880"/>
      <c r="Q584" s="880"/>
      <c r="R584" s="880"/>
      <c r="S584" s="880"/>
    </row>
    <row r="585" spans="1:19" s="647" customFormat="1" x14ac:dyDescent="0.2">
      <c r="A585" s="642">
        <v>1</v>
      </c>
      <c r="B585" s="19">
        <v>1</v>
      </c>
      <c r="C585" s="19">
        <v>2</v>
      </c>
      <c r="D585" s="19">
        <v>0</v>
      </c>
      <c r="E585" s="19">
        <v>2</v>
      </c>
      <c r="F585" s="19">
        <v>0</v>
      </c>
      <c r="G585" s="19">
        <v>2</v>
      </c>
      <c r="H585" s="19">
        <v>0</v>
      </c>
      <c r="I585" s="19">
        <v>2</v>
      </c>
      <c r="J585" s="19">
        <v>0</v>
      </c>
      <c r="K585" s="19">
        <v>0</v>
      </c>
      <c r="L585" s="19">
        <v>0</v>
      </c>
      <c r="M585" s="19">
        <v>0</v>
      </c>
      <c r="N585" s="19">
        <v>0</v>
      </c>
      <c r="O585" s="19">
        <v>2</v>
      </c>
      <c r="P585" s="19">
        <v>0</v>
      </c>
      <c r="Q585" s="19">
        <v>0</v>
      </c>
      <c r="R585" s="19">
        <v>0</v>
      </c>
      <c r="S585" s="19">
        <v>0</v>
      </c>
    </row>
    <row r="586" spans="1:19" x14ac:dyDescent="0.2">
      <c r="A586" s="880" t="s">
        <v>527</v>
      </c>
      <c r="B586" s="880"/>
      <c r="C586" s="880"/>
      <c r="D586" s="880"/>
      <c r="E586" s="880"/>
      <c r="F586" s="880"/>
      <c r="G586" s="880"/>
      <c r="H586" s="880"/>
      <c r="I586" s="880"/>
      <c r="J586" s="880"/>
      <c r="K586" s="880"/>
      <c r="L586" s="880"/>
      <c r="M586" s="880"/>
      <c r="N586" s="880"/>
      <c r="O586" s="880"/>
      <c r="P586" s="880"/>
      <c r="Q586" s="880"/>
      <c r="R586" s="880"/>
      <c r="S586" s="880"/>
    </row>
    <row r="587" spans="1:19" s="724" customFormat="1" x14ac:dyDescent="0.2">
      <c r="A587" s="719">
        <v>3</v>
      </c>
      <c r="B587" s="19">
        <v>2</v>
      </c>
      <c r="C587" s="19">
        <v>5</v>
      </c>
      <c r="D587" s="19">
        <v>0</v>
      </c>
      <c r="E587" s="19">
        <v>5</v>
      </c>
      <c r="F587" s="19">
        <v>0</v>
      </c>
      <c r="G587" s="19">
        <v>5</v>
      </c>
      <c r="H587" s="19">
        <v>0</v>
      </c>
      <c r="I587" s="19">
        <v>5</v>
      </c>
      <c r="J587" s="19">
        <v>0</v>
      </c>
      <c r="K587" s="19">
        <v>0</v>
      </c>
      <c r="L587" s="19">
        <v>0</v>
      </c>
      <c r="M587" s="19">
        <v>0</v>
      </c>
      <c r="N587" s="19">
        <v>0</v>
      </c>
      <c r="O587" s="19">
        <v>5</v>
      </c>
      <c r="P587" s="19">
        <v>0</v>
      </c>
      <c r="Q587" s="19">
        <v>0</v>
      </c>
      <c r="R587" s="19">
        <v>0</v>
      </c>
      <c r="S587" s="19">
        <v>0</v>
      </c>
    </row>
    <row r="588" spans="1:19" x14ac:dyDescent="0.2">
      <c r="A588" s="880" t="s">
        <v>2703</v>
      </c>
      <c r="B588" s="880"/>
      <c r="C588" s="880"/>
      <c r="D588" s="880"/>
      <c r="E588" s="880"/>
      <c r="F588" s="880"/>
      <c r="G588" s="880"/>
      <c r="H588" s="880"/>
      <c r="I588" s="880"/>
      <c r="J588" s="880"/>
      <c r="K588" s="880"/>
      <c r="L588" s="880"/>
      <c r="M588" s="880"/>
      <c r="N588" s="880"/>
      <c r="O588" s="880"/>
      <c r="P588" s="880"/>
      <c r="Q588" s="880"/>
      <c r="R588" s="880"/>
      <c r="S588" s="880"/>
    </row>
    <row r="589" spans="1:19" s="724" customFormat="1" x14ac:dyDescent="0.2">
      <c r="A589" s="719">
        <v>1</v>
      </c>
      <c r="B589" s="19">
        <v>0</v>
      </c>
      <c r="C589" s="19">
        <v>1</v>
      </c>
      <c r="D589" s="19">
        <v>0</v>
      </c>
      <c r="E589" s="19">
        <v>1</v>
      </c>
      <c r="F589" s="19">
        <v>0</v>
      </c>
      <c r="G589" s="19">
        <v>1</v>
      </c>
      <c r="H589" s="19">
        <v>0</v>
      </c>
      <c r="I589" s="19">
        <v>1</v>
      </c>
      <c r="J589" s="19">
        <v>0</v>
      </c>
      <c r="K589" s="19">
        <v>0</v>
      </c>
      <c r="L589" s="19">
        <v>0</v>
      </c>
      <c r="M589" s="19">
        <v>0</v>
      </c>
      <c r="N589" s="19">
        <v>0</v>
      </c>
      <c r="O589" s="19">
        <v>0</v>
      </c>
      <c r="P589" s="19">
        <v>1</v>
      </c>
      <c r="Q589" s="19">
        <v>0</v>
      </c>
      <c r="R589" s="19">
        <v>0</v>
      </c>
      <c r="S589" s="19">
        <v>0</v>
      </c>
    </row>
    <row r="590" spans="1:19" x14ac:dyDescent="0.2">
      <c r="A590" s="880" t="s">
        <v>2704</v>
      </c>
      <c r="B590" s="880"/>
      <c r="C590" s="880"/>
      <c r="D590" s="880"/>
      <c r="E590" s="880"/>
      <c r="F590" s="880"/>
      <c r="G590" s="880"/>
      <c r="H590" s="880"/>
      <c r="I590" s="880"/>
      <c r="J590" s="880"/>
      <c r="K590" s="880"/>
      <c r="L590" s="880"/>
      <c r="M590" s="880"/>
      <c r="N590" s="880"/>
      <c r="O590" s="880"/>
      <c r="P590" s="880"/>
      <c r="Q590" s="880"/>
      <c r="R590" s="880"/>
      <c r="S590" s="880"/>
    </row>
    <row r="591" spans="1:19" s="757" customFormat="1" x14ac:dyDescent="0.2">
      <c r="A591" s="749">
        <v>0</v>
      </c>
      <c r="B591" s="19">
        <v>0</v>
      </c>
      <c r="C591" s="19">
        <v>0</v>
      </c>
      <c r="D591" s="19">
        <v>0</v>
      </c>
      <c r="E591" s="19">
        <v>0</v>
      </c>
      <c r="F591" s="19">
        <v>0</v>
      </c>
      <c r="G591" s="19">
        <v>0</v>
      </c>
      <c r="H591" s="19">
        <v>0</v>
      </c>
      <c r="I591" s="19">
        <v>0</v>
      </c>
      <c r="J591" s="19">
        <v>0</v>
      </c>
      <c r="K591" s="19">
        <v>0</v>
      </c>
      <c r="L591" s="19">
        <v>0</v>
      </c>
      <c r="M591" s="19">
        <v>0</v>
      </c>
      <c r="N591" s="19">
        <v>0</v>
      </c>
      <c r="O591" s="19">
        <v>0</v>
      </c>
      <c r="P591" s="19">
        <v>0</v>
      </c>
      <c r="Q591" s="19">
        <v>0</v>
      </c>
      <c r="R591" s="19">
        <v>0</v>
      </c>
      <c r="S591" s="19">
        <v>0</v>
      </c>
    </row>
    <row r="592" spans="1:19" x14ac:dyDescent="0.2">
      <c r="A592" s="880" t="s">
        <v>852</v>
      </c>
      <c r="B592" s="880"/>
      <c r="C592" s="880"/>
      <c r="D592" s="880"/>
      <c r="E592" s="880"/>
      <c r="F592" s="880"/>
      <c r="G592" s="880"/>
      <c r="H592" s="880"/>
      <c r="I592" s="880"/>
      <c r="J592" s="880"/>
      <c r="K592" s="880"/>
      <c r="L592" s="880"/>
      <c r="M592" s="880"/>
      <c r="N592" s="880"/>
      <c r="O592" s="880"/>
      <c r="P592" s="880"/>
      <c r="Q592" s="880"/>
      <c r="R592" s="880"/>
      <c r="S592" s="880"/>
    </row>
    <row r="593" spans="1:19" s="111" customFormat="1" x14ac:dyDescent="0.25">
      <c r="A593" s="776">
        <v>3</v>
      </c>
      <c r="B593" s="777">
        <v>1</v>
      </c>
      <c r="C593" s="777">
        <v>4</v>
      </c>
      <c r="D593" s="777">
        <v>0</v>
      </c>
      <c r="E593" s="777">
        <v>4</v>
      </c>
      <c r="F593" s="777">
        <v>1</v>
      </c>
      <c r="G593" s="777">
        <v>3</v>
      </c>
      <c r="H593" s="777">
        <v>0</v>
      </c>
      <c r="I593" s="777">
        <v>4</v>
      </c>
      <c r="J593" s="777">
        <v>0</v>
      </c>
      <c r="K593" s="777">
        <v>0</v>
      </c>
      <c r="L593" s="777">
        <v>0</v>
      </c>
      <c r="M593" s="777">
        <v>0</v>
      </c>
      <c r="N593" s="777">
        <v>0</v>
      </c>
      <c r="O593" s="777">
        <v>3</v>
      </c>
      <c r="P593" s="777">
        <v>1</v>
      </c>
      <c r="Q593" s="777">
        <v>0</v>
      </c>
      <c r="R593" s="777">
        <v>0</v>
      </c>
      <c r="S593" s="777">
        <v>0</v>
      </c>
    </row>
    <row r="594" spans="1:19" x14ac:dyDescent="0.2">
      <c r="A594" s="880" t="s">
        <v>2705</v>
      </c>
      <c r="B594" s="880"/>
      <c r="C594" s="880"/>
      <c r="D594" s="880"/>
      <c r="E594" s="880"/>
      <c r="F594" s="880"/>
      <c r="G594" s="880"/>
      <c r="H594" s="880"/>
      <c r="I594" s="880"/>
      <c r="J594" s="880"/>
      <c r="K594" s="880"/>
      <c r="L594" s="880"/>
      <c r="M594" s="880"/>
      <c r="N594" s="880"/>
      <c r="O594" s="880"/>
      <c r="P594" s="880"/>
      <c r="Q594" s="880"/>
      <c r="R594" s="880"/>
      <c r="S594" s="880"/>
    </row>
    <row r="595" spans="1:19" s="806" customFormat="1" x14ac:dyDescent="0.2">
      <c r="A595" s="801">
        <v>1</v>
      </c>
      <c r="B595" s="19">
        <v>2</v>
      </c>
      <c r="C595" s="19">
        <v>3</v>
      </c>
      <c r="D595" s="19">
        <v>0</v>
      </c>
      <c r="E595" s="19">
        <v>3</v>
      </c>
      <c r="F595" s="19">
        <v>2</v>
      </c>
      <c r="G595" s="19">
        <v>0</v>
      </c>
      <c r="H595" s="19">
        <v>1</v>
      </c>
      <c r="I595" s="19">
        <v>3</v>
      </c>
      <c r="J595" s="19">
        <v>0</v>
      </c>
      <c r="K595" s="19">
        <v>0</v>
      </c>
      <c r="L595" s="19">
        <v>0</v>
      </c>
      <c r="M595" s="19">
        <v>0</v>
      </c>
      <c r="N595" s="19">
        <v>0</v>
      </c>
      <c r="O595" s="19">
        <v>3</v>
      </c>
      <c r="P595" s="19">
        <v>0</v>
      </c>
      <c r="Q595" s="19">
        <v>0</v>
      </c>
      <c r="R595" s="19">
        <v>0</v>
      </c>
      <c r="S595" s="19">
        <v>0</v>
      </c>
    </row>
    <row r="596" spans="1:19" x14ac:dyDescent="0.2">
      <c r="A596" s="880" t="s">
        <v>2093</v>
      </c>
      <c r="B596" s="880"/>
      <c r="C596" s="880"/>
      <c r="D596" s="880"/>
      <c r="E596" s="880"/>
      <c r="F596" s="880"/>
      <c r="G596" s="880"/>
      <c r="H596" s="880"/>
      <c r="I596" s="880"/>
      <c r="J596" s="880"/>
      <c r="K596" s="880"/>
      <c r="L596" s="880"/>
      <c r="M596" s="880"/>
      <c r="N596" s="880"/>
      <c r="O596" s="880"/>
      <c r="P596" s="880"/>
      <c r="Q596" s="880"/>
      <c r="R596" s="880"/>
      <c r="S596" s="880"/>
    </row>
    <row r="597" spans="1:19" s="822" customFormat="1" x14ac:dyDescent="0.2">
      <c r="A597" s="815">
        <v>0</v>
      </c>
      <c r="B597" s="19">
        <v>0</v>
      </c>
      <c r="C597" s="19">
        <v>0</v>
      </c>
      <c r="D597" s="19">
        <v>0</v>
      </c>
      <c r="E597" s="19">
        <v>0</v>
      </c>
      <c r="F597" s="19">
        <v>0</v>
      </c>
      <c r="G597" s="19">
        <v>0</v>
      </c>
      <c r="H597" s="19">
        <v>0</v>
      </c>
      <c r="I597" s="19">
        <v>0</v>
      </c>
      <c r="J597" s="19">
        <v>0</v>
      </c>
      <c r="K597" s="19">
        <v>0</v>
      </c>
      <c r="L597" s="19">
        <v>0</v>
      </c>
      <c r="M597" s="19">
        <v>0</v>
      </c>
      <c r="N597" s="19">
        <v>0</v>
      </c>
      <c r="O597" s="19">
        <v>0</v>
      </c>
      <c r="P597" s="19">
        <v>0</v>
      </c>
      <c r="Q597" s="19">
        <v>0</v>
      </c>
      <c r="R597" s="19">
        <v>0</v>
      </c>
      <c r="S597" s="19">
        <v>0</v>
      </c>
    </row>
    <row r="598" spans="1:19" x14ac:dyDescent="0.2">
      <c r="A598" s="899" t="s">
        <v>181</v>
      </c>
      <c r="B598" s="940"/>
      <c r="C598" s="940"/>
      <c r="D598" s="940"/>
      <c r="E598" s="940"/>
      <c r="F598" s="940"/>
      <c r="G598" s="940"/>
      <c r="H598" s="940"/>
      <c r="I598" s="940"/>
      <c r="J598" s="940"/>
      <c r="K598" s="940"/>
      <c r="L598" s="940"/>
      <c r="M598" s="940"/>
      <c r="N598" s="940"/>
      <c r="O598" s="940"/>
      <c r="P598" s="940"/>
      <c r="Q598" s="940"/>
      <c r="R598" s="940"/>
      <c r="S598" s="941"/>
    </row>
    <row r="599" spans="1:19" ht="13.5" customHeight="1" x14ac:dyDescent="0.2">
      <c r="A599" s="375">
        <f>SUM(A597,A595,A593,A591,A589,A587,A585,A583,A581,A579,A577,A575)</f>
        <v>14</v>
      </c>
      <c r="B599" s="421">
        <f t="shared" ref="B599:S599" si="14">SUM(B597,B595,B593,B591,B589,B587,B585,B583,B581,B579,B577,B575)</f>
        <v>14</v>
      </c>
      <c r="C599" s="421">
        <f t="shared" si="14"/>
        <v>28</v>
      </c>
      <c r="D599" s="421">
        <f t="shared" si="14"/>
        <v>3</v>
      </c>
      <c r="E599" s="421">
        <f t="shared" si="14"/>
        <v>25</v>
      </c>
      <c r="F599" s="421">
        <f t="shared" si="14"/>
        <v>13</v>
      </c>
      <c r="G599" s="421">
        <f t="shared" si="14"/>
        <v>14</v>
      </c>
      <c r="H599" s="421">
        <f t="shared" si="14"/>
        <v>1</v>
      </c>
      <c r="I599" s="421">
        <f t="shared" si="14"/>
        <v>28</v>
      </c>
      <c r="J599" s="421">
        <f t="shared" si="14"/>
        <v>0</v>
      </c>
      <c r="K599" s="421">
        <f t="shared" si="14"/>
        <v>0</v>
      </c>
      <c r="L599" s="421">
        <f t="shared" si="14"/>
        <v>0</v>
      </c>
      <c r="M599" s="421">
        <f t="shared" si="14"/>
        <v>0</v>
      </c>
      <c r="N599" s="421">
        <f t="shared" si="14"/>
        <v>0</v>
      </c>
      <c r="O599" s="421">
        <f t="shared" si="14"/>
        <v>25</v>
      </c>
      <c r="P599" s="421">
        <f t="shared" si="14"/>
        <v>3</v>
      </c>
      <c r="Q599" s="421">
        <f t="shared" si="14"/>
        <v>0</v>
      </c>
      <c r="R599" s="421">
        <f t="shared" si="14"/>
        <v>0</v>
      </c>
      <c r="S599" s="421">
        <f t="shared" si="14"/>
        <v>0</v>
      </c>
    </row>
    <row r="600" spans="1:19" x14ac:dyDescent="0.2">
      <c r="A600" s="952"/>
      <c r="B600" s="952"/>
      <c r="C600" s="952"/>
      <c r="D600" s="952"/>
      <c r="E600" s="952"/>
      <c r="F600" s="952"/>
      <c r="G600" s="952"/>
      <c r="H600" s="952"/>
      <c r="I600" s="952"/>
      <c r="J600" s="952"/>
      <c r="K600" s="952"/>
      <c r="L600" s="952"/>
      <c r="M600" s="952"/>
      <c r="N600" s="952"/>
      <c r="O600" s="952"/>
      <c r="P600" s="952"/>
      <c r="Q600" s="952"/>
      <c r="R600" s="952"/>
      <c r="S600" s="952"/>
    </row>
    <row r="601" spans="1:19" ht="15.75" x14ac:dyDescent="0.2">
      <c r="A601" s="953" t="s">
        <v>2956</v>
      </c>
      <c r="B601" s="953"/>
      <c r="C601" s="953"/>
      <c r="D601" s="953"/>
      <c r="E601" s="953"/>
      <c r="F601" s="953"/>
      <c r="G601" s="953"/>
      <c r="H601" s="953"/>
      <c r="I601" s="953"/>
      <c r="J601" s="953"/>
      <c r="K601" s="953"/>
      <c r="L601" s="953"/>
      <c r="M601" s="953"/>
      <c r="N601" s="953"/>
      <c r="O601" s="953"/>
      <c r="P601" s="953"/>
      <c r="Q601" s="953"/>
      <c r="R601" s="953"/>
      <c r="S601" s="954"/>
    </row>
    <row r="602" spans="1:19" x14ac:dyDescent="0.2">
      <c r="A602" s="861" t="s">
        <v>173</v>
      </c>
      <c r="B602" s="861"/>
      <c r="C602" s="861"/>
      <c r="D602" s="861"/>
      <c r="E602" s="861"/>
      <c r="F602" s="861"/>
      <c r="G602" s="861"/>
      <c r="H602" s="861"/>
      <c r="I602" s="861"/>
      <c r="J602" s="861"/>
      <c r="K602" s="861"/>
      <c r="L602" s="861"/>
      <c r="M602" s="861"/>
      <c r="N602" s="861"/>
      <c r="O602" s="861"/>
      <c r="P602" s="861"/>
      <c r="Q602" s="861"/>
      <c r="R602" s="861"/>
      <c r="S602" s="862"/>
    </row>
    <row r="603" spans="1:19" x14ac:dyDescent="0.2">
      <c r="A603" s="863" t="s">
        <v>83</v>
      </c>
      <c r="B603" s="864"/>
      <c r="C603" s="864"/>
      <c r="D603" s="864"/>
      <c r="E603" s="864"/>
      <c r="F603" s="864"/>
      <c r="G603" s="864"/>
      <c r="H603" s="864"/>
      <c r="I603" s="864"/>
      <c r="J603" s="864"/>
      <c r="K603" s="864"/>
      <c r="L603" s="864"/>
      <c r="M603" s="864"/>
      <c r="N603" s="864"/>
      <c r="O603" s="864"/>
      <c r="P603" s="864"/>
      <c r="Q603" s="864"/>
      <c r="R603" s="864"/>
      <c r="S603" s="865"/>
    </row>
    <row r="604" spans="1:19" x14ac:dyDescent="0.2">
      <c r="A604" s="863" t="s">
        <v>2795</v>
      </c>
      <c r="B604" s="864"/>
      <c r="C604" s="864"/>
      <c r="D604" s="864"/>
      <c r="E604" s="864"/>
      <c r="F604" s="864"/>
      <c r="G604" s="864"/>
      <c r="H604" s="864"/>
      <c r="I604" s="864"/>
      <c r="J604" s="864"/>
      <c r="K604" s="864"/>
      <c r="L604" s="864"/>
      <c r="M604" s="864"/>
      <c r="N604" s="864"/>
      <c r="O604" s="864"/>
      <c r="P604" s="864"/>
      <c r="Q604" s="864"/>
      <c r="R604" s="864"/>
      <c r="S604" s="865"/>
    </row>
    <row r="605" spans="1:19" x14ac:dyDescent="0.2">
      <c r="A605" s="863" t="s">
        <v>2796</v>
      </c>
      <c r="B605" s="864"/>
      <c r="C605" s="864"/>
      <c r="D605" s="864"/>
      <c r="E605" s="864"/>
      <c r="F605" s="864"/>
      <c r="G605" s="864"/>
      <c r="H605" s="864"/>
      <c r="I605" s="864"/>
      <c r="J605" s="864"/>
      <c r="K605" s="864"/>
      <c r="L605" s="864"/>
      <c r="M605" s="864"/>
      <c r="N605" s="864"/>
      <c r="O605" s="864"/>
      <c r="P605" s="864"/>
      <c r="Q605" s="864"/>
      <c r="R605" s="864"/>
      <c r="S605" s="865"/>
    </row>
    <row r="606" spans="1:19" x14ac:dyDescent="0.2">
      <c r="A606" s="863" t="s">
        <v>2797</v>
      </c>
      <c r="B606" s="864"/>
      <c r="C606" s="864"/>
      <c r="D606" s="864"/>
      <c r="E606" s="864"/>
      <c r="F606" s="864"/>
      <c r="G606" s="864"/>
      <c r="H606" s="864"/>
      <c r="I606" s="864"/>
      <c r="J606" s="864"/>
      <c r="K606" s="864"/>
      <c r="L606" s="864"/>
      <c r="M606" s="864"/>
      <c r="N606" s="864"/>
      <c r="O606" s="864"/>
      <c r="P606" s="864"/>
      <c r="Q606" s="864"/>
      <c r="R606" s="864"/>
      <c r="S606" s="865"/>
    </row>
    <row r="607" spans="1:19" x14ac:dyDescent="0.2">
      <c r="A607" s="863" t="s">
        <v>2798</v>
      </c>
      <c r="B607" s="864"/>
      <c r="C607" s="864"/>
      <c r="D607" s="864"/>
      <c r="E607" s="864"/>
      <c r="F607" s="864"/>
      <c r="G607" s="864"/>
      <c r="H607" s="864"/>
      <c r="I607" s="864"/>
      <c r="J607" s="864"/>
      <c r="K607" s="864"/>
      <c r="L607" s="864"/>
      <c r="M607" s="864"/>
      <c r="N607" s="864"/>
      <c r="O607" s="864"/>
      <c r="P607" s="864"/>
      <c r="Q607" s="864"/>
      <c r="R607" s="864"/>
      <c r="S607" s="865"/>
    </row>
    <row r="608" spans="1:19" ht="12.75" customHeight="1" x14ac:dyDescent="0.2">
      <c r="A608" s="863" t="s">
        <v>2799</v>
      </c>
      <c r="B608" s="864"/>
      <c r="C608" s="864"/>
      <c r="D608" s="864"/>
      <c r="E608" s="864"/>
      <c r="F608" s="864"/>
      <c r="G608" s="864"/>
      <c r="H608" s="864"/>
      <c r="I608" s="864"/>
      <c r="J608" s="864"/>
      <c r="K608" s="864"/>
      <c r="L608" s="864"/>
      <c r="M608" s="864"/>
      <c r="N608" s="864"/>
      <c r="O608" s="864"/>
      <c r="P608" s="864"/>
      <c r="Q608" s="864"/>
      <c r="R608" s="864"/>
      <c r="S608" s="865"/>
    </row>
    <row r="609" spans="1:19" ht="12" customHeight="1" x14ac:dyDescent="0.2">
      <c r="A609" s="863" t="s">
        <v>2800</v>
      </c>
      <c r="B609" s="864"/>
      <c r="C609" s="864"/>
      <c r="D609" s="864"/>
      <c r="E609" s="864"/>
      <c r="F609" s="864"/>
      <c r="G609" s="864"/>
      <c r="H609" s="864"/>
      <c r="I609" s="864"/>
      <c r="J609" s="864"/>
      <c r="K609" s="864"/>
      <c r="L609" s="864"/>
      <c r="M609" s="864"/>
      <c r="N609" s="864"/>
      <c r="O609" s="864"/>
      <c r="P609" s="864"/>
      <c r="Q609" s="864"/>
      <c r="R609" s="864"/>
      <c r="S609" s="865"/>
    </row>
    <row r="610" spans="1:19" ht="38.25" customHeight="1" x14ac:dyDescent="0.2">
      <c r="A610" s="949" t="s">
        <v>41</v>
      </c>
      <c r="B610" s="949"/>
      <c r="C610" s="949"/>
      <c r="D610" s="949" t="s">
        <v>42</v>
      </c>
      <c r="E610" s="949"/>
      <c r="F610" s="949" t="s">
        <v>43</v>
      </c>
      <c r="G610" s="949"/>
      <c r="H610" s="949"/>
      <c r="I610" s="949" t="s">
        <v>44</v>
      </c>
      <c r="J610" s="949"/>
      <c r="K610" s="870" t="s">
        <v>45</v>
      </c>
      <c r="L610" s="938"/>
      <c r="M610" s="938"/>
      <c r="N610" s="939"/>
      <c r="O610" s="950" t="s">
        <v>46</v>
      </c>
      <c r="P610" s="950"/>
      <c r="Q610" s="951"/>
      <c r="R610" s="949" t="s">
        <v>47</v>
      </c>
      <c r="S610" s="949"/>
    </row>
    <row r="611" spans="1:19" ht="21.75" customHeight="1" x14ac:dyDescent="0.2">
      <c r="A611" s="875" t="s">
        <v>48</v>
      </c>
      <c r="B611" s="875" t="s">
        <v>49</v>
      </c>
      <c r="C611" s="876" t="s">
        <v>50</v>
      </c>
      <c r="D611" s="875" t="s">
        <v>51</v>
      </c>
      <c r="E611" s="875" t="s">
        <v>52</v>
      </c>
      <c r="F611" s="870" t="s">
        <v>53</v>
      </c>
      <c r="G611" s="878"/>
      <c r="H611" s="879"/>
      <c r="I611" s="875" t="s">
        <v>54</v>
      </c>
      <c r="J611" s="875" t="s">
        <v>55</v>
      </c>
      <c r="K611" s="870" t="s">
        <v>56</v>
      </c>
      <c r="L611" s="879"/>
      <c r="M611" s="870" t="s">
        <v>57</v>
      </c>
      <c r="N611" s="879"/>
      <c r="O611" s="875" t="s">
        <v>58</v>
      </c>
      <c r="P611" s="875" t="s">
        <v>59</v>
      </c>
      <c r="Q611" s="875" t="s">
        <v>60</v>
      </c>
      <c r="R611" s="875" t="s">
        <v>61</v>
      </c>
      <c r="S611" s="875" t="s">
        <v>62</v>
      </c>
    </row>
    <row r="612" spans="1:19" s="21" customFormat="1" ht="66.75" customHeight="1" x14ac:dyDescent="0.2">
      <c r="A612" s="869"/>
      <c r="B612" s="869"/>
      <c r="C612" s="877"/>
      <c r="D612" s="869"/>
      <c r="E612" s="869"/>
      <c r="F612" s="238" t="s">
        <v>63</v>
      </c>
      <c r="G612" s="238" t="s">
        <v>64</v>
      </c>
      <c r="H612" s="238" t="s">
        <v>65</v>
      </c>
      <c r="I612" s="869"/>
      <c r="J612" s="869"/>
      <c r="K612" s="97" t="s">
        <v>66</v>
      </c>
      <c r="L612" s="97" t="s">
        <v>67</v>
      </c>
      <c r="M612" s="97" t="s">
        <v>68</v>
      </c>
      <c r="N612" s="97" t="s">
        <v>67</v>
      </c>
      <c r="O612" s="869"/>
      <c r="P612" s="869"/>
      <c r="Q612" s="869"/>
      <c r="R612" s="869"/>
      <c r="S612" s="869"/>
    </row>
    <row r="613" spans="1:19" x14ac:dyDescent="0.2">
      <c r="A613" s="880" t="s">
        <v>69</v>
      </c>
      <c r="B613" s="880"/>
      <c r="C613" s="880"/>
      <c r="D613" s="880"/>
      <c r="E613" s="880"/>
      <c r="F613" s="880"/>
      <c r="G613" s="880"/>
      <c r="H613" s="880"/>
      <c r="I613" s="880"/>
      <c r="J613" s="880"/>
      <c r="K613" s="880"/>
      <c r="L613" s="880"/>
      <c r="M613" s="880"/>
      <c r="N613" s="880"/>
      <c r="O613" s="880"/>
      <c r="P613" s="880"/>
      <c r="Q613" s="880"/>
      <c r="R613" s="880"/>
      <c r="S613" s="880"/>
    </row>
    <row r="614" spans="1:19" s="21" customFormat="1" x14ac:dyDescent="0.2">
      <c r="A614" s="105">
        <v>0</v>
      </c>
      <c r="B614" s="106">
        <v>0</v>
      </c>
      <c r="C614" s="106">
        <v>0</v>
      </c>
      <c r="D614" s="106">
        <v>0</v>
      </c>
      <c r="E614" s="106">
        <v>0</v>
      </c>
      <c r="F614" s="106">
        <v>0</v>
      </c>
      <c r="G614" s="106">
        <v>0</v>
      </c>
      <c r="H614" s="106">
        <v>0</v>
      </c>
      <c r="I614" s="106">
        <v>0</v>
      </c>
      <c r="J614" s="106">
        <v>0</v>
      </c>
      <c r="K614" s="106">
        <v>0</v>
      </c>
      <c r="L614" s="106">
        <v>0</v>
      </c>
      <c r="M614" s="106">
        <v>0</v>
      </c>
      <c r="N614" s="106">
        <v>0</v>
      </c>
      <c r="O614" s="106">
        <v>0</v>
      </c>
      <c r="P614" s="106">
        <v>0</v>
      </c>
      <c r="Q614" s="106">
        <v>0</v>
      </c>
      <c r="R614" s="106">
        <v>0</v>
      </c>
      <c r="S614" s="106">
        <v>0</v>
      </c>
    </row>
    <row r="615" spans="1:19" x14ac:dyDescent="0.2">
      <c r="A615" s="880" t="s">
        <v>70</v>
      </c>
      <c r="B615" s="880"/>
      <c r="C615" s="880"/>
      <c r="D615" s="880"/>
      <c r="E615" s="880"/>
      <c r="F615" s="880"/>
      <c r="G615" s="880"/>
      <c r="H615" s="880"/>
      <c r="I615" s="880"/>
      <c r="J615" s="880"/>
      <c r="K615" s="880"/>
      <c r="L615" s="880"/>
      <c r="M615" s="880"/>
      <c r="N615" s="880"/>
      <c r="O615" s="880"/>
      <c r="P615" s="880"/>
      <c r="Q615" s="880"/>
      <c r="R615" s="880"/>
      <c r="S615" s="880"/>
    </row>
    <row r="616" spans="1:19" x14ac:dyDescent="0.2">
      <c r="A616" s="375">
        <v>0</v>
      </c>
      <c r="B616" s="106">
        <v>0</v>
      </c>
      <c r="C616" s="106">
        <v>0</v>
      </c>
      <c r="D616" s="106">
        <v>0</v>
      </c>
      <c r="E616" s="106">
        <v>0</v>
      </c>
      <c r="F616" s="106">
        <v>0</v>
      </c>
      <c r="G616" s="106">
        <v>0</v>
      </c>
      <c r="H616" s="106">
        <v>0</v>
      </c>
      <c r="I616" s="106">
        <v>0</v>
      </c>
      <c r="J616" s="106">
        <v>0</v>
      </c>
      <c r="K616" s="106">
        <v>0</v>
      </c>
      <c r="L616" s="106">
        <v>0</v>
      </c>
      <c r="M616" s="106">
        <v>0</v>
      </c>
      <c r="N616" s="106">
        <v>0</v>
      </c>
      <c r="O616" s="106">
        <v>0</v>
      </c>
      <c r="P616" s="106">
        <v>0</v>
      </c>
      <c r="Q616" s="106">
        <v>0</v>
      </c>
      <c r="R616" s="106">
        <v>0</v>
      </c>
      <c r="S616" s="106">
        <v>0</v>
      </c>
    </row>
    <row r="617" spans="1:19" x14ac:dyDescent="0.2">
      <c r="A617" s="880" t="s">
        <v>2700</v>
      </c>
      <c r="B617" s="880"/>
      <c r="C617" s="880"/>
      <c r="D617" s="880"/>
      <c r="E617" s="880"/>
      <c r="F617" s="880"/>
      <c r="G617" s="880"/>
      <c r="H617" s="880"/>
      <c r="I617" s="880"/>
      <c r="J617" s="880"/>
      <c r="K617" s="880"/>
      <c r="L617" s="880"/>
      <c r="M617" s="880"/>
      <c r="N617" s="880"/>
      <c r="O617" s="880"/>
      <c r="P617" s="880"/>
      <c r="Q617" s="880"/>
      <c r="R617" s="880"/>
      <c r="S617" s="880"/>
    </row>
    <row r="618" spans="1:19" s="494" customFormat="1" x14ac:dyDescent="0.2">
      <c r="A618" s="490">
        <v>0</v>
      </c>
      <c r="B618" s="106">
        <v>0</v>
      </c>
      <c r="C618" s="106">
        <v>0</v>
      </c>
      <c r="D618" s="106">
        <v>0</v>
      </c>
      <c r="E618" s="106">
        <v>0</v>
      </c>
      <c r="F618" s="106">
        <v>0</v>
      </c>
      <c r="G618" s="106">
        <v>0</v>
      </c>
      <c r="H618" s="106">
        <v>0</v>
      </c>
      <c r="I618" s="106">
        <v>0</v>
      </c>
      <c r="J618" s="106">
        <v>0</v>
      </c>
      <c r="K618" s="106">
        <v>0</v>
      </c>
      <c r="L618" s="106">
        <v>0</v>
      </c>
      <c r="M618" s="106">
        <v>0</v>
      </c>
      <c r="N618" s="106">
        <v>0</v>
      </c>
      <c r="O618" s="106">
        <v>0</v>
      </c>
      <c r="P618" s="106">
        <v>0</v>
      </c>
      <c r="Q618" s="106">
        <v>0</v>
      </c>
      <c r="R618" s="106">
        <v>0</v>
      </c>
      <c r="S618" s="106">
        <v>0</v>
      </c>
    </row>
    <row r="619" spans="1:19" x14ac:dyDescent="0.2">
      <c r="A619" s="880" t="s">
        <v>2701</v>
      </c>
      <c r="B619" s="880"/>
      <c r="C619" s="880"/>
      <c r="D619" s="880"/>
      <c r="E619" s="880"/>
      <c r="F619" s="880"/>
      <c r="G619" s="880"/>
      <c r="H619" s="880"/>
      <c r="I619" s="880"/>
      <c r="J619" s="880"/>
      <c r="K619" s="880"/>
      <c r="L619" s="880"/>
      <c r="M619" s="880"/>
      <c r="N619" s="880"/>
      <c r="O619" s="880"/>
      <c r="P619" s="880"/>
      <c r="Q619" s="880"/>
      <c r="R619" s="880"/>
      <c r="S619" s="880"/>
    </row>
    <row r="620" spans="1:19" s="572" customFormat="1" x14ac:dyDescent="0.2">
      <c r="A620" s="568">
        <v>0</v>
      </c>
      <c r="B620" s="19">
        <v>0</v>
      </c>
      <c r="C620" s="19">
        <v>0</v>
      </c>
      <c r="D620" s="19">
        <v>0</v>
      </c>
      <c r="E620" s="19">
        <v>0</v>
      </c>
      <c r="F620" s="19">
        <v>0</v>
      </c>
      <c r="G620" s="19">
        <v>0</v>
      </c>
      <c r="H620" s="19">
        <v>0</v>
      </c>
      <c r="I620" s="19">
        <v>0</v>
      </c>
      <c r="J620" s="19">
        <v>0</v>
      </c>
      <c r="K620" s="19">
        <v>0</v>
      </c>
      <c r="L620" s="19">
        <v>0</v>
      </c>
      <c r="M620" s="19">
        <v>0</v>
      </c>
      <c r="N620" s="19">
        <v>0</v>
      </c>
      <c r="O620" s="19">
        <v>0</v>
      </c>
      <c r="P620" s="19">
        <v>0</v>
      </c>
      <c r="Q620" s="19">
        <v>0</v>
      </c>
      <c r="R620" s="19">
        <v>0</v>
      </c>
      <c r="S620" s="19">
        <v>0</v>
      </c>
    </row>
    <row r="621" spans="1:19" x14ac:dyDescent="0.2">
      <c r="A621" s="885" t="s">
        <v>2702</v>
      </c>
      <c r="B621" s="885"/>
      <c r="C621" s="885"/>
      <c r="D621" s="885"/>
      <c r="E621" s="885"/>
      <c r="F621" s="885"/>
      <c r="G621" s="885"/>
      <c r="H621" s="885"/>
      <c r="I621" s="885"/>
      <c r="J621" s="885"/>
      <c r="K621" s="885"/>
      <c r="L621" s="885"/>
      <c r="M621" s="885"/>
      <c r="N621" s="885"/>
      <c r="O621" s="885"/>
      <c r="P621" s="885"/>
      <c r="Q621" s="885"/>
      <c r="R621" s="885"/>
      <c r="S621" s="885"/>
    </row>
    <row r="622" spans="1:19" s="614" customFormat="1" x14ac:dyDescent="0.2">
      <c r="A622" s="608">
        <v>0</v>
      </c>
      <c r="B622" s="19">
        <v>0</v>
      </c>
      <c r="C622" s="19">
        <v>0</v>
      </c>
      <c r="D622" s="19">
        <v>0</v>
      </c>
      <c r="E622" s="19">
        <v>0</v>
      </c>
      <c r="F622" s="19">
        <v>0</v>
      </c>
      <c r="G622" s="19">
        <v>0</v>
      </c>
      <c r="H622" s="19">
        <v>0</v>
      </c>
      <c r="I622" s="19">
        <v>0</v>
      </c>
      <c r="J622" s="19">
        <v>0</v>
      </c>
      <c r="K622" s="19">
        <v>0</v>
      </c>
      <c r="L622" s="19">
        <v>0</v>
      </c>
      <c r="M622" s="19">
        <v>0</v>
      </c>
      <c r="N622" s="19">
        <v>0</v>
      </c>
      <c r="O622" s="19">
        <v>0</v>
      </c>
      <c r="P622" s="19">
        <v>0</v>
      </c>
      <c r="Q622" s="19">
        <v>0</v>
      </c>
      <c r="R622" s="19">
        <v>0</v>
      </c>
      <c r="S622" s="19">
        <v>0</v>
      </c>
    </row>
    <row r="623" spans="1:19" x14ac:dyDescent="0.2">
      <c r="A623" s="880" t="s">
        <v>545</v>
      </c>
      <c r="B623" s="880"/>
      <c r="C623" s="880"/>
      <c r="D623" s="880"/>
      <c r="E623" s="880"/>
      <c r="F623" s="880"/>
      <c r="G623" s="880"/>
      <c r="H623" s="880"/>
      <c r="I623" s="880"/>
      <c r="J623" s="880"/>
      <c r="K623" s="880"/>
      <c r="L623" s="880"/>
      <c r="M623" s="880"/>
      <c r="N623" s="880"/>
      <c r="O623" s="880"/>
      <c r="P623" s="880"/>
      <c r="Q623" s="880"/>
      <c r="R623" s="880"/>
      <c r="S623" s="880"/>
    </row>
    <row r="624" spans="1:19" s="647" customFormat="1" x14ac:dyDescent="0.2">
      <c r="A624" s="642">
        <v>0</v>
      </c>
      <c r="B624" s="19">
        <v>0</v>
      </c>
      <c r="C624" s="19">
        <v>0</v>
      </c>
      <c r="D624" s="19">
        <v>0</v>
      </c>
      <c r="E624" s="19">
        <v>0</v>
      </c>
      <c r="F624" s="19">
        <v>0</v>
      </c>
      <c r="G624" s="19">
        <v>0</v>
      </c>
      <c r="H624" s="19">
        <v>0</v>
      </c>
      <c r="I624" s="19">
        <v>0</v>
      </c>
      <c r="J624" s="19">
        <v>0</v>
      </c>
      <c r="K624" s="19">
        <v>0</v>
      </c>
      <c r="L624" s="19">
        <v>0</v>
      </c>
      <c r="M624" s="19">
        <v>0</v>
      </c>
      <c r="N624" s="19">
        <v>0</v>
      </c>
      <c r="O624" s="19">
        <v>0</v>
      </c>
      <c r="P624" s="19">
        <v>0</v>
      </c>
      <c r="Q624" s="19">
        <v>0</v>
      </c>
      <c r="R624" s="19">
        <v>0</v>
      </c>
      <c r="S624" s="19">
        <v>0</v>
      </c>
    </row>
    <row r="625" spans="1:19" x14ac:dyDescent="0.2">
      <c r="A625" s="880" t="s">
        <v>527</v>
      </c>
      <c r="B625" s="880"/>
      <c r="C625" s="880"/>
      <c r="D625" s="880"/>
      <c r="E625" s="880"/>
      <c r="F625" s="880"/>
      <c r="G625" s="880"/>
      <c r="H625" s="880"/>
      <c r="I625" s="880"/>
      <c r="J625" s="880"/>
      <c r="K625" s="880"/>
      <c r="L625" s="880"/>
      <c r="M625" s="880"/>
      <c r="N625" s="880"/>
      <c r="O625" s="880"/>
      <c r="P625" s="880"/>
      <c r="Q625" s="880"/>
      <c r="R625" s="880"/>
      <c r="S625" s="880"/>
    </row>
    <row r="626" spans="1:19" s="656" customFormat="1" x14ac:dyDescent="0.2">
      <c r="A626" s="654">
        <v>0</v>
      </c>
      <c r="B626" s="19">
        <v>0</v>
      </c>
      <c r="C626" s="19">
        <v>0</v>
      </c>
      <c r="D626" s="19">
        <v>0</v>
      </c>
      <c r="E626" s="19">
        <v>0</v>
      </c>
      <c r="F626" s="19">
        <v>0</v>
      </c>
      <c r="G626" s="19">
        <v>0</v>
      </c>
      <c r="H626" s="19">
        <v>0</v>
      </c>
      <c r="I626" s="19">
        <v>0</v>
      </c>
      <c r="J626" s="19">
        <v>0</v>
      </c>
      <c r="K626" s="19">
        <v>0</v>
      </c>
      <c r="L626" s="19">
        <v>0</v>
      </c>
      <c r="M626" s="19">
        <v>0</v>
      </c>
      <c r="N626" s="19">
        <v>0</v>
      </c>
      <c r="O626" s="19">
        <v>0</v>
      </c>
      <c r="P626" s="19">
        <v>0</v>
      </c>
      <c r="Q626" s="19">
        <v>0</v>
      </c>
      <c r="R626" s="19">
        <v>0</v>
      </c>
      <c r="S626" s="19">
        <v>0</v>
      </c>
    </row>
    <row r="627" spans="1:19" x14ac:dyDescent="0.2">
      <c r="A627" s="880" t="s">
        <v>2703</v>
      </c>
      <c r="B627" s="880"/>
      <c r="C627" s="880"/>
      <c r="D627" s="880"/>
      <c r="E627" s="880"/>
      <c r="F627" s="880"/>
      <c r="G627" s="880"/>
      <c r="H627" s="880"/>
      <c r="I627" s="880"/>
      <c r="J627" s="880"/>
      <c r="K627" s="880"/>
      <c r="L627" s="880"/>
      <c r="M627" s="880"/>
      <c r="N627" s="880"/>
      <c r="O627" s="880"/>
      <c r="P627" s="880"/>
      <c r="Q627" s="880"/>
      <c r="R627" s="880"/>
      <c r="S627" s="880"/>
    </row>
    <row r="628" spans="1:19" s="724" customFormat="1" x14ac:dyDescent="0.2">
      <c r="A628" s="719">
        <v>0</v>
      </c>
      <c r="B628" s="19">
        <v>0</v>
      </c>
      <c r="C628" s="19">
        <v>0</v>
      </c>
      <c r="D628" s="19">
        <v>0</v>
      </c>
      <c r="E628" s="19">
        <v>0</v>
      </c>
      <c r="F628" s="19">
        <v>0</v>
      </c>
      <c r="G628" s="19">
        <v>0</v>
      </c>
      <c r="H628" s="19">
        <v>0</v>
      </c>
      <c r="I628" s="19">
        <v>0</v>
      </c>
      <c r="J628" s="19">
        <v>0</v>
      </c>
      <c r="K628" s="19">
        <v>0</v>
      </c>
      <c r="L628" s="19">
        <v>0</v>
      </c>
      <c r="M628" s="19">
        <v>0</v>
      </c>
      <c r="N628" s="19">
        <v>0</v>
      </c>
      <c r="O628" s="19">
        <v>0</v>
      </c>
      <c r="P628" s="19">
        <v>0</v>
      </c>
      <c r="Q628" s="19">
        <v>0</v>
      </c>
      <c r="R628" s="19">
        <v>0</v>
      </c>
      <c r="S628" s="19">
        <v>0</v>
      </c>
    </row>
    <row r="629" spans="1:19" x14ac:dyDescent="0.2">
      <c r="A629" s="880" t="s">
        <v>2704</v>
      </c>
      <c r="B629" s="880"/>
      <c r="C629" s="880"/>
      <c r="D629" s="880"/>
      <c r="E629" s="880"/>
      <c r="F629" s="880"/>
      <c r="G629" s="880"/>
      <c r="H629" s="880"/>
      <c r="I629" s="880"/>
      <c r="J629" s="880"/>
      <c r="K629" s="880"/>
      <c r="L629" s="880"/>
      <c r="M629" s="880"/>
      <c r="N629" s="880"/>
      <c r="O629" s="880"/>
      <c r="P629" s="880"/>
      <c r="Q629" s="880"/>
      <c r="R629" s="880"/>
      <c r="S629" s="880"/>
    </row>
    <row r="630" spans="1:19" s="757" customFormat="1" x14ac:dyDescent="0.2">
      <c r="A630" s="749">
        <v>0</v>
      </c>
      <c r="B630" s="19">
        <v>0</v>
      </c>
      <c r="C630" s="19">
        <v>0</v>
      </c>
      <c r="D630" s="19">
        <v>0</v>
      </c>
      <c r="E630" s="19">
        <v>0</v>
      </c>
      <c r="F630" s="19">
        <v>0</v>
      </c>
      <c r="G630" s="19">
        <v>0</v>
      </c>
      <c r="H630" s="19">
        <v>0</v>
      </c>
      <c r="I630" s="19">
        <v>0</v>
      </c>
      <c r="J630" s="19">
        <v>0</v>
      </c>
      <c r="K630" s="19">
        <v>0</v>
      </c>
      <c r="L630" s="19">
        <v>0</v>
      </c>
      <c r="M630" s="19">
        <v>0</v>
      </c>
      <c r="N630" s="19">
        <v>0</v>
      </c>
      <c r="O630" s="19">
        <v>0</v>
      </c>
      <c r="P630" s="19">
        <v>0</v>
      </c>
      <c r="Q630" s="19">
        <v>0</v>
      </c>
      <c r="R630" s="19">
        <v>0</v>
      </c>
      <c r="S630" s="19">
        <v>0</v>
      </c>
    </row>
    <row r="631" spans="1:19" x14ac:dyDescent="0.2">
      <c r="A631" s="880" t="s">
        <v>852</v>
      </c>
      <c r="B631" s="880"/>
      <c r="C631" s="880"/>
      <c r="D631" s="880"/>
      <c r="E631" s="880"/>
      <c r="F631" s="880"/>
      <c r="G631" s="880"/>
      <c r="H631" s="880"/>
      <c r="I631" s="880"/>
      <c r="J631" s="880"/>
      <c r="K631" s="880"/>
      <c r="L631" s="880"/>
      <c r="M631" s="880"/>
      <c r="N631" s="880"/>
      <c r="O631" s="880"/>
      <c r="P631" s="880"/>
      <c r="Q631" s="880"/>
      <c r="R631" s="880"/>
      <c r="S631" s="880"/>
    </row>
    <row r="632" spans="1:19" s="781" customFormat="1" x14ac:dyDescent="0.2">
      <c r="A632" s="775">
        <v>0</v>
      </c>
      <c r="B632" s="19">
        <v>0</v>
      </c>
      <c r="C632" s="19">
        <v>0</v>
      </c>
      <c r="D632" s="19">
        <v>0</v>
      </c>
      <c r="E632" s="19">
        <v>0</v>
      </c>
      <c r="F632" s="19">
        <v>0</v>
      </c>
      <c r="G632" s="19">
        <v>0</v>
      </c>
      <c r="H632" s="19">
        <v>0</v>
      </c>
      <c r="I632" s="19">
        <v>0</v>
      </c>
      <c r="J632" s="19">
        <v>0</v>
      </c>
      <c r="K632" s="19">
        <v>0</v>
      </c>
      <c r="L632" s="19">
        <v>0</v>
      </c>
      <c r="M632" s="19">
        <v>0</v>
      </c>
      <c r="N632" s="19">
        <v>0</v>
      </c>
      <c r="O632" s="19">
        <v>0</v>
      </c>
      <c r="P632" s="19">
        <v>0</v>
      </c>
      <c r="Q632" s="19">
        <v>0</v>
      </c>
      <c r="R632" s="19">
        <v>0</v>
      </c>
      <c r="S632" s="19">
        <v>0</v>
      </c>
    </row>
    <row r="633" spans="1:19" x14ac:dyDescent="0.2">
      <c r="A633" s="880" t="s">
        <v>2705</v>
      </c>
      <c r="B633" s="880"/>
      <c r="C633" s="880"/>
      <c r="D633" s="880"/>
      <c r="E633" s="880"/>
      <c r="F633" s="880"/>
      <c r="G633" s="880"/>
      <c r="H633" s="880"/>
      <c r="I633" s="880"/>
      <c r="J633" s="880"/>
      <c r="K633" s="880"/>
      <c r="L633" s="880"/>
      <c r="M633" s="880"/>
      <c r="N633" s="880"/>
      <c r="O633" s="880"/>
      <c r="P633" s="880"/>
      <c r="Q633" s="880"/>
      <c r="R633" s="880"/>
      <c r="S633" s="880"/>
    </row>
    <row r="634" spans="1:19" s="806" customFormat="1" x14ac:dyDescent="0.2">
      <c r="A634" s="801">
        <v>0</v>
      </c>
      <c r="B634" s="19">
        <v>0</v>
      </c>
      <c r="C634" s="19">
        <v>0</v>
      </c>
      <c r="D634" s="19">
        <v>0</v>
      </c>
      <c r="E634" s="19">
        <v>0</v>
      </c>
      <c r="F634" s="19">
        <v>0</v>
      </c>
      <c r="G634" s="19">
        <v>0</v>
      </c>
      <c r="H634" s="19">
        <v>0</v>
      </c>
      <c r="I634" s="19">
        <v>0</v>
      </c>
      <c r="J634" s="19">
        <v>0</v>
      </c>
      <c r="K634" s="19">
        <v>0</v>
      </c>
      <c r="L634" s="19">
        <v>0</v>
      </c>
      <c r="M634" s="19">
        <v>0</v>
      </c>
      <c r="N634" s="19">
        <v>0</v>
      </c>
      <c r="O634" s="19">
        <v>0</v>
      </c>
      <c r="P634" s="19">
        <v>0</v>
      </c>
      <c r="Q634" s="19">
        <v>0</v>
      </c>
      <c r="R634" s="19">
        <v>0</v>
      </c>
      <c r="S634" s="19">
        <v>0</v>
      </c>
    </row>
    <row r="635" spans="1:19" x14ac:dyDescent="0.2">
      <c r="A635" s="880" t="s">
        <v>2093</v>
      </c>
      <c r="B635" s="880"/>
      <c r="C635" s="880"/>
      <c r="D635" s="880"/>
      <c r="E635" s="880"/>
      <c r="F635" s="880"/>
      <c r="G635" s="880"/>
      <c r="H635" s="880"/>
      <c r="I635" s="880"/>
      <c r="J635" s="880"/>
      <c r="K635" s="880"/>
      <c r="L635" s="880"/>
      <c r="M635" s="880"/>
      <c r="N635" s="880"/>
      <c r="O635" s="880"/>
      <c r="P635" s="880"/>
      <c r="Q635" s="880"/>
      <c r="R635" s="880"/>
      <c r="S635" s="880"/>
    </row>
    <row r="636" spans="1:19" s="822" customFormat="1" x14ac:dyDescent="0.2">
      <c r="A636" s="815">
        <v>0</v>
      </c>
      <c r="B636" s="19">
        <v>0</v>
      </c>
      <c r="C636" s="19">
        <v>0</v>
      </c>
      <c r="D636" s="19">
        <v>0</v>
      </c>
      <c r="E636" s="19">
        <v>0</v>
      </c>
      <c r="F636" s="19">
        <v>0</v>
      </c>
      <c r="G636" s="19">
        <v>0</v>
      </c>
      <c r="H636" s="19">
        <v>0</v>
      </c>
      <c r="I636" s="19">
        <v>0</v>
      </c>
      <c r="J636" s="19">
        <v>0</v>
      </c>
      <c r="K636" s="19">
        <v>0</v>
      </c>
      <c r="L636" s="19">
        <v>0</v>
      </c>
      <c r="M636" s="19">
        <v>0</v>
      </c>
      <c r="N636" s="19">
        <v>0</v>
      </c>
      <c r="O636" s="19">
        <v>0</v>
      </c>
      <c r="P636" s="19">
        <v>0</v>
      </c>
      <c r="Q636" s="19">
        <v>0</v>
      </c>
      <c r="R636" s="19">
        <v>0</v>
      </c>
      <c r="S636" s="19">
        <v>0</v>
      </c>
    </row>
    <row r="637" spans="1:19" s="294" customFormat="1" x14ac:dyDescent="0.2">
      <c r="A637" s="899" t="s">
        <v>181</v>
      </c>
      <c r="B637" s="940"/>
      <c r="C637" s="940"/>
      <c r="D637" s="940"/>
      <c r="E637" s="940"/>
      <c r="F637" s="940"/>
      <c r="G637" s="940"/>
      <c r="H637" s="940"/>
      <c r="I637" s="940"/>
      <c r="J637" s="940"/>
      <c r="K637" s="940"/>
      <c r="L637" s="940"/>
      <c r="M637" s="940"/>
      <c r="N637" s="940"/>
      <c r="O637" s="940"/>
      <c r="P637" s="940"/>
      <c r="Q637" s="940"/>
      <c r="R637" s="940"/>
      <c r="S637" s="941"/>
    </row>
    <row r="638" spans="1:19" x14ac:dyDescent="0.2">
      <c r="A638" s="105">
        <v>0</v>
      </c>
      <c r="B638" s="421">
        <f>SUM(B636,B634,B632,B627:T628,B628,B626,B624,B622,B620,B618,B616,B614)</f>
        <v>0</v>
      </c>
      <c r="C638" s="421">
        <f>SUM(C636,C634,C632,C627:U628,C628,C626,C624,C622,C620,C618,C616,C614)</f>
        <v>0</v>
      </c>
      <c r="D638" s="421">
        <v>0</v>
      </c>
      <c r="E638" s="421">
        <v>0</v>
      </c>
      <c r="F638" s="421">
        <f t="shared" ref="F638:S638" si="15">SUM(F636,F634,F632,F627:X628,F628,F626,F624,F622,F620,F618,F616,F614)</f>
        <v>0</v>
      </c>
      <c r="G638" s="421">
        <f t="shared" si="15"/>
        <v>0</v>
      </c>
      <c r="H638" s="421">
        <f t="shared" si="15"/>
        <v>0</v>
      </c>
      <c r="I638" s="421">
        <f t="shared" si="15"/>
        <v>0</v>
      </c>
      <c r="J638" s="421">
        <f t="shared" si="15"/>
        <v>0</v>
      </c>
      <c r="K638" s="421">
        <f t="shared" si="15"/>
        <v>0</v>
      </c>
      <c r="L638" s="421">
        <f t="shared" si="15"/>
        <v>0</v>
      </c>
      <c r="M638" s="421">
        <f t="shared" si="15"/>
        <v>0</v>
      </c>
      <c r="N638" s="421">
        <f t="shared" si="15"/>
        <v>0</v>
      </c>
      <c r="O638" s="421">
        <f t="shared" si="15"/>
        <v>0</v>
      </c>
      <c r="P638" s="421">
        <f t="shared" si="15"/>
        <v>0</v>
      </c>
      <c r="Q638" s="421">
        <f t="shared" si="15"/>
        <v>0</v>
      </c>
      <c r="R638" s="421">
        <f t="shared" si="15"/>
        <v>0</v>
      </c>
      <c r="S638" s="421">
        <f t="shared" si="15"/>
        <v>0</v>
      </c>
    </row>
    <row r="639" spans="1:19" s="571" customFormat="1" x14ac:dyDescent="0.2">
      <c r="A639" s="280"/>
      <c r="B639" s="280"/>
      <c r="C639" s="280"/>
      <c r="D639" s="280"/>
      <c r="E639" s="280"/>
      <c r="F639" s="280"/>
      <c r="G639" s="280"/>
      <c r="H639" s="280"/>
      <c r="I639" s="280"/>
      <c r="J639" s="280"/>
      <c r="K639" s="280"/>
      <c r="L639" s="280"/>
      <c r="M639" s="280"/>
      <c r="N639" s="280"/>
      <c r="O639" s="280"/>
      <c r="P639" s="280"/>
      <c r="Q639" s="280"/>
      <c r="R639" s="280"/>
      <c r="S639" s="280"/>
    </row>
    <row r="640" spans="1:19" s="571" customFormat="1" ht="17.25" customHeight="1" x14ac:dyDescent="0.2">
      <c r="A640" s="925" t="s">
        <v>3778</v>
      </c>
      <c r="B640" s="926"/>
      <c r="C640" s="926"/>
      <c r="D640" s="926"/>
      <c r="E640" s="926"/>
      <c r="F640" s="926"/>
      <c r="G640" s="926"/>
      <c r="H640" s="926"/>
      <c r="I640" s="926"/>
      <c r="J640" s="926"/>
      <c r="K640" s="926"/>
      <c r="L640" s="926"/>
      <c r="M640" s="926"/>
      <c r="N640" s="926"/>
      <c r="O640" s="926"/>
      <c r="P640" s="926"/>
      <c r="Q640" s="926"/>
      <c r="R640" s="926"/>
      <c r="S640" s="927"/>
    </row>
    <row r="641" spans="1:19" s="571" customFormat="1" x14ac:dyDescent="0.2">
      <c r="A641" s="928" t="s">
        <v>173</v>
      </c>
      <c r="B641" s="929"/>
      <c r="C641" s="929"/>
      <c r="D641" s="929"/>
      <c r="E641" s="929"/>
      <c r="F641" s="929"/>
      <c r="G641" s="929"/>
      <c r="H641" s="929"/>
      <c r="I641" s="929"/>
      <c r="J641" s="929"/>
      <c r="K641" s="929"/>
      <c r="L641" s="929"/>
      <c r="M641" s="929"/>
      <c r="N641" s="929"/>
      <c r="O641" s="929"/>
      <c r="P641" s="929"/>
      <c r="Q641" s="929"/>
      <c r="R641" s="929"/>
      <c r="S641" s="930"/>
    </row>
    <row r="642" spans="1:19" s="571" customFormat="1" ht="12.75" customHeight="1" x14ac:dyDescent="0.2">
      <c r="A642" s="833" t="s">
        <v>83</v>
      </c>
      <c r="B642" s="834"/>
      <c r="C642" s="834"/>
      <c r="D642" s="834"/>
      <c r="E642" s="834"/>
      <c r="F642" s="834"/>
      <c r="G642" s="834"/>
      <c r="H642" s="834"/>
      <c r="I642" s="834"/>
      <c r="J642" s="834"/>
      <c r="K642" s="834"/>
      <c r="L642" s="834"/>
      <c r="M642" s="834"/>
      <c r="N642" s="834"/>
      <c r="O642" s="834"/>
      <c r="P642" s="834"/>
      <c r="Q642" s="834"/>
      <c r="R642" s="834"/>
      <c r="S642" s="835"/>
    </row>
    <row r="643" spans="1:19" s="571" customFormat="1" ht="12.75" customHeight="1" x14ac:dyDescent="0.2">
      <c r="A643" s="833" t="s">
        <v>3772</v>
      </c>
      <c r="B643" s="834"/>
      <c r="C643" s="834"/>
      <c r="D643" s="834"/>
      <c r="E643" s="834"/>
      <c r="F643" s="834"/>
      <c r="G643" s="834"/>
      <c r="H643" s="834"/>
      <c r="I643" s="834"/>
      <c r="J643" s="834"/>
      <c r="K643" s="834"/>
      <c r="L643" s="834"/>
      <c r="M643" s="834"/>
      <c r="N643" s="834"/>
      <c r="O643" s="834"/>
      <c r="P643" s="834"/>
      <c r="Q643" s="834"/>
      <c r="R643" s="834"/>
      <c r="S643" s="835"/>
    </row>
    <row r="644" spans="1:19" s="571" customFormat="1" ht="12.75" customHeight="1" x14ac:dyDescent="0.2">
      <c r="A644" s="833" t="s">
        <v>3773</v>
      </c>
      <c r="B644" s="834"/>
      <c r="C644" s="834"/>
      <c r="D644" s="834"/>
      <c r="E644" s="834"/>
      <c r="F644" s="834"/>
      <c r="G644" s="834"/>
      <c r="H644" s="834"/>
      <c r="I644" s="834"/>
      <c r="J644" s="834"/>
      <c r="K644" s="834"/>
      <c r="L644" s="834"/>
      <c r="M644" s="834"/>
      <c r="N644" s="834"/>
      <c r="O644" s="834"/>
      <c r="P644" s="834"/>
      <c r="Q644" s="834"/>
      <c r="R644" s="834"/>
      <c r="S644" s="835"/>
    </row>
    <row r="645" spans="1:19" s="571" customFormat="1" ht="12.75" customHeight="1" x14ac:dyDescent="0.2">
      <c r="A645" s="833" t="s">
        <v>3774</v>
      </c>
      <c r="B645" s="834"/>
      <c r="C645" s="834"/>
      <c r="D645" s="834"/>
      <c r="E645" s="834"/>
      <c r="F645" s="834"/>
      <c r="G645" s="834"/>
      <c r="H645" s="834"/>
      <c r="I645" s="834"/>
      <c r="J645" s="834"/>
      <c r="K645" s="834"/>
      <c r="L645" s="834"/>
      <c r="M645" s="834"/>
      <c r="N645" s="834"/>
      <c r="O645" s="834"/>
      <c r="P645" s="834"/>
      <c r="Q645" s="834"/>
      <c r="R645" s="834"/>
      <c r="S645" s="835"/>
    </row>
    <row r="646" spans="1:19" s="571" customFormat="1" ht="12.75" customHeight="1" x14ac:dyDescent="0.2">
      <c r="A646" s="833" t="s">
        <v>3775</v>
      </c>
      <c r="B646" s="834"/>
      <c r="C646" s="834"/>
      <c r="D646" s="834"/>
      <c r="E646" s="834"/>
      <c r="F646" s="834"/>
      <c r="G646" s="834"/>
      <c r="H646" s="834"/>
      <c r="I646" s="834"/>
      <c r="J646" s="834"/>
      <c r="K646" s="834"/>
      <c r="L646" s="834"/>
      <c r="M646" s="834"/>
      <c r="N646" s="834"/>
      <c r="O646" s="834"/>
      <c r="P646" s="834"/>
      <c r="Q646" s="834"/>
      <c r="R646" s="834"/>
      <c r="S646" s="835"/>
    </row>
    <row r="647" spans="1:19" s="571" customFormat="1" ht="12.75" customHeight="1" x14ac:dyDescent="0.2">
      <c r="A647" s="833" t="s">
        <v>3776</v>
      </c>
      <c r="B647" s="834"/>
      <c r="C647" s="834"/>
      <c r="D647" s="834"/>
      <c r="E647" s="834"/>
      <c r="F647" s="834"/>
      <c r="G647" s="834"/>
      <c r="H647" s="834"/>
      <c r="I647" s="834"/>
      <c r="J647" s="834"/>
      <c r="K647" s="834"/>
      <c r="L647" s="834"/>
      <c r="M647" s="834"/>
      <c r="N647" s="834"/>
      <c r="O647" s="834"/>
      <c r="P647" s="834"/>
      <c r="Q647" s="834"/>
      <c r="R647" s="834"/>
      <c r="S647" s="835"/>
    </row>
    <row r="648" spans="1:19" s="571" customFormat="1" ht="12.75" customHeight="1" x14ac:dyDescent="0.2">
      <c r="A648" s="836" t="s">
        <v>3777</v>
      </c>
      <c r="B648" s="837"/>
      <c r="C648" s="837"/>
      <c r="D648" s="837"/>
      <c r="E648" s="837"/>
      <c r="F648" s="837"/>
      <c r="G648" s="837"/>
      <c r="H648" s="837"/>
      <c r="I648" s="837"/>
      <c r="J648" s="837"/>
      <c r="K648" s="837"/>
      <c r="L648" s="837"/>
      <c r="M648" s="837"/>
      <c r="N648" s="837"/>
      <c r="O648" s="837"/>
      <c r="P648" s="837"/>
      <c r="Q648" s="837"/>
      <c r="R648" s="837"/>
      <c r="S648" s="838"/>
    </row>
    <row r="649" spans="1:19" s="571" customFormat="1" ht="26.25" customHeight="1" x14ac:dyDescent="0.2">
      <c r="A649" s="831" t="s">
        <v>41</v>
      </c>
      <c r="B649" s="831"/>
      <c r="C649" s="831"/>
      <c r="D649" s="831" t="s">
        <v>42</v>
      </c>
      <c r="E649" s="831"/>
      <c r="F649" s="831" t="s">
        <v>43</v>
      </c>
      <c r="G649" s="831"/>
      <c r="H649" s="831"/>
      <c r="I649" s="831" t="s">
        <v>44</v>
      </c>
      <c r="J649" s="831"/>
      <c r="K649" s="932" t="s">
        <v>45</v>
      </c>
      <c r="L649" s="933"/>
      <c r="M649" s="933"/>
      <c r="N649" s="934"/>
      <c r="O649" s="841" t="s">
        <v>46</v>
      </c>
      <c r="P649" s="841"/>
      <c r="Q649" s="842"/>
      <c r="R649" s="831" t="s">
        <v>47</v>
      </c>
      <c r="S649" s="831"/>
    </row>
    <row r="650" spans="1:19" s="571" customFormat="1" ht="18" customHeight="1" x14ac:dyDescent="0.2">
      <c r="A650" s="830" t="s">
        <v>48</v>
      </c>
      <c r="B650" s="830" t="s">
        <v>49</v>
      </c>
      <c r="C650" s="852" t="s">
        <v>50</v>
      </c>
      <c r="D650" s="830" t="s">
        <v>51</v>
      </c>
      <c r="E650" s="830" t="s">
        <v>52</v>
      </c>
      <c r="F650" s="827" t="s">
        <v>53</v>
      </c>
      <c r="G650" s="828"/>
      <c r="H650" s="829"/>
      <c r="I650" s="830" t="s">
        <v>54</v>
      </c>
      <c r="J650" s="830" t="s">
        <v>55</v>
      </c>
      <c r="K650" s="827" t="s">
        <v>56</v>
      </c>
      <c r="L650" s="829"/>
      <c r="M650" s="827" t="s">
        <v>57</v>
      </c>
      <c r="N650" s="829"/>
      <c r="O650" s="830" t="s">
        <v>58</v>
      </c>
      <c r="P650" s="830" t="s">
        <v>59</v>
      </c>
      <c r="Q650" s="830" t="s">
        <v>60</v>
      </c>
      <c r="R650" s="830" t="s">
        <v>61</v>
      </c>
      <c r="S650" s="830" t="s">
        <v>62</v>
      </c>
    </row>
    <row r="651" spans="1:19" s="571" customFormat="1" ht="72.75" customHeight="1" x14ac:dyDescent="0.2">
      <c r="A651" s="831"/>
      <c r="B651" s="831"/>
      <c r="C651" s="853"/>
      <c r="D651" s="831"/>
      <c r="E651" s="831"/>
      <c r="F651" s="565" t="s">
        <v>63</v>
      </c>
      <c r="G651" s="565" t="s">
        <v>64</v>
      </c>
      <c r="H651" s="565" t="s">
        <v>65</v>
      </c>
      <c r="I651" s="831"/>
      <c r="J651" s="831"/>
      <c r="K651" s="569" t="s">
        <v>66</v>
      </c>
      <c r="L651" s="569" t="s">
        <v>67</v>
      </c>
      <c r="M651" s="569" t="s">
        <v>68</v>
      </c>
      <c r="N651" s="569" t="s">
        <v>67</v>
      </c>
      <c r="O651" s="831"/>
      <c r="P651" s="831"/>
      <c r="Q651" s="831"/>
      <c r="R651" s="831"/>
      <c r="S651" s="831"/>
    </row>
    <row r="652" spans="1:19" s="571" customFormat="1" x14ac:dyDescent="0.2">
      <c r="A652" s="826" t="s">
        <v>69</v>
      </c>
      <c r="B652" s="826"/>
      <c r="C652" s="826"/>
      <c r="D652" s="826"/>
      <c r="E652" s="826"/>
      <c r="F652" s="826"/>
      <c r="G652" s="826"/>
      <c r="H652" s="826"/>
      <c r="I652" s="826"/>
      <c r="J652" s="826"/>
      <c r="K652" s="826"/>
      <c r="L652" s="826"/>
      <c r="M652" s="826"/>
      <c r="N652" s="826"/>
      <c r="O652" s="826"/>
      <c r="P652" s="826"/>
      <c r="Q652" s="826"/>
      <c r="R652" s="826"/>
      <c r="S652" s="826"/>
    </row>
    <row r="653" spans="1:19" s="21" customFormat="1" x14ac:dyDescent="0.2">
      <c r="A653" s="568">
        <v>0</v>
      </c>
      <c r="B653" s="19">
        <v>0</v>
      </c>
      <c r="C653" s="19">
        <v>0</v>
      </c>
      <c r="D653" s="19">
        <v>0</v>
      </c>
      <c r="E653" s="19">
        <v>0</v>
      </c>
      <c r="F653" s="19">
        <v>0</v>
      </c>
      <c r="G653" s="19">
        <v>0</v>
      </c>
      <c r="H653" s="19">
        <v>0</v>
      </c>
      <c r="I653" s="19">
        <v>0</v>
      </c>
      <c r="J653" s="19">
        <v>0</v>
      </c>
      <c r="K653" s="19">
        <v>0</v>
      </c>
      <c r="L653" s="19">
        <v>0</v>
      </c>
      <c r="M653" s="19">
        <v>0</v>
      </c>
      <c r="N653" s="19">
        <v>0</v>
      </c>
      <c r="O653" s="19">
        <v>0</v>
      </c>
      <c r="P653" s="19">
        <v>0</v>
      </c>
      <c r="Q653" s="19">
        <v>0</v>
      </c>
      <c r="R653" s="19">
        <v>0</v>
      </c>
      <c r="S653" s="19">
        <v>0</v>
      </c>
    </row>
    <row r="654" spans="1:19" s="571" customFormat="1" x14ac:dyDescent="0.2">
      <c r="A654" s="826" t="s">
        <v>70</v>
      </c>
      <c r="B654" s="826"/>
      <c r="C654" s="826"/>
      <c r="D654" s="826"/>
      <c r="E654" s="826"/>
      <c r="F654" s="826"/>
      <c r="G654" s="826"/>
      <c r="H654" s="826"/>
      <c r="I654" s="826"/>
      <c r="J654" s="826"/>
      <c r="K654" s="826"/>
      <c r="L654" s="826"/>
      <c r="M654" s="826"/>
      <c r="N654" s="826"/>
      <c r="O654" s="826"/>
      <c r="P654" s="826"/>
      <c r="Q654" s="826"/>
      <c r="R654" s="826"/>
      <c r="S654" s="826"/>
    </row>
    <row r="655" spans="1:19" s="21" customFormat="1" ht="14.25" customHeight="1" x14ac:dyDescent="0.2">
      <c r="A655" s="568">
        <v>0</v>
      </c>
      <c r="B655" s="19">
        <v>0</v>
      </c>
      <c r="C655" s="19">
        <v>0</v>
      </c>
      <c r="D655" s="19">
        <v>0</v>
      </c>
      <c r="E655" s="19">
        <v>0</v>
      </c>
      <c r="F655" s="19">
        <v>0</v>
      </c>
      <c r="G655" s="19">
        <v>0</v>
      </c>
      <c r="H655" s="19">
        <v>0</v>
      </c>
      <c r="I655" s="19">
        <v>0</v>
      </c>
      <c r="J655" s="19">
        <v>0</v>
      </c>
      <c r="K655" s="19">
        <v>0</v>
      </c>
      <c r="L655" s="19">
        <v>0</v>
      </c>
      <c r="M655" s="19">
        <v>0</v>
      </c>
      <c r="N655" s="19">
        <v>0</v>
      </c>
      <c r="O655" s="19">
        <v>0</v>
      </c>
      <c r="P655" s="19">
        <v>0</v>
      </c>
      <c r="Q655" s="19">
        <v>0</v>
      </c>
      <c r="R655" s="19">
        <v>0</v>
      </c>
      <c r="S655" s="19">
        <v>0</v>
      </c>
    </row>
    <row r="656" spans="1:19" s="424" customFormat="1" ht="16.5" customHeight="1" x14ac:dyDescent="0.2">
      <c r="A656" s="826" t="s">
        <v>2700</v>
      </c>
      <c r="B656" s="826"/>
      <c r="C656" s="826"/>
      <c r="D656" s="826"/>
      <c r="E656" s="826"/>
      <c r="F656" s="826"/>
      <c r="G656" s="826"/>
      <c r="H656" s="826"/>
      <c r="I656" s="826"/>
      <c r="J656" s="826"/>
      <c r="K656" s="826"/>
      <c r="L656" s="826"/>
      <c r="M656" s="826"/>
      <c r="N656" s="826"/>
      <c r="O656" s="826"/>
      <c r="P656" s="826"/>
      <c r="Q656" s="826"/>
      <c r="R656" s="826"/>
      <c r="S656" s="826"/>
    </row>
    <row r="657" spans="1:19" s="21" customFormat="1" ht="12.95" customHeight="1" x14ac:dyDescent="0.2">
      <c r="A657" s="568">
        <v>0</v>
      </c>
      <c r="B657" s="19">
        <v>0</v>
      </c>
      <c r="C657" s="19">
        <v>0</v>
      </c>
      <c r="D657" s="19">
        <v>0</v>
      </c>
      <c r="E657" s="19">
        <v>0</v>
      </c>
      <c r="F657" s="19">
        <v>0</v>
      </c>
      <c r="G657" s="19">
        <v>0</v>
      </c>
      <c r="H657" s="19">
        <v>0</v>
      </c>
      <c r="I657" s="19">
        <v>0</v>
      </c>
      <c r="J657" s="19">
        <v>0</v>
      </c>
      <c r="K657" s="19">
        <v>0</v>
      </c>
      <c r="L657" s="19">
        <v>0</v>
      </c>
      <c r="M657" s="19">
        <v>0</v>
      </c>
      <c r="N657" s="19">
        <v>0</v>
      </c>
      <c r="O657" s="19">
        <v>0</v>
      </c>
      <c r="P657" s="19">
        <v>0</v>
      </c>
      <c r="Q657" s="19">
        <v>0</v>
      </c>
      <c r="R657" s="19">
        <v>0</v>
      </c>
      <c r="S657" s="19">
        <v>0</v>
      </c>
    </row>
    <row r="658" spans="1:19" x14ac:dyDescent="0.2">
      <c r="A658" s="826" t="s">
        <v>2701</v>
      </c>
      <c r="B658" s="826"/>
      <c r="C658" s="826"/>
      <c r="D658" s="826"/>
      <c r="E658" s="826"/>
      <c r="F658" s="826"/>
      <c r="G658" s="826"/>
      <c r="H658" s="826"/>
      <c r="I658" s="826"/>
      <c r="J658" s="826"/>
      <c r="K658" s="826"/>
      <c r="L658" s="826"/>
      <c r="M658" s="826"/>
      <c r="N658" s="826"/>
      <c r="O658" s="826"/>
      <c r="P658" s="826"/>
      <c r="Q658" s="826"/>
      <c r="R658" s="826"/>
      <c r="S658" s="826"/>
    </row>
    <row r="659" spans="1:19" s="21" customFormat="1" x14ac:dyDescent="0.2">
      <c r="A659" s="568">
        <v>0</v>
      </c>
      <c r="B659" s="19">
        <v>0</v>
      </c>
      <c r="C659" s="19">
        <v>0</v>
      </c>
      <c r="D659" s="19">
        <v>0</v>
      </c>
      <c r="E659" s="19">
        <v>0</v>
      </c>
      <c r="F659" s="19">
        <v>0</v>
      </c>
      <c r="G659" s="19">
        <v>0</v>
      </c>
      <c r="H659" s="19">
        <v>0</v>
      </c>
      <c r="I659" s="19">
        <v>0</v>
      </c>
      <c r="J659" s="19">
        <v>0</v>
      </c>
      <c r="K659" s="19">
        <v>0</v>
      </c>
      <c r="L659" s="19">
        <v>0</v>
      </c>
      <c r="M659" s="19">
        <v>0</v>
      </c>
      <c r="N659" s="19">
        <v>0</v>
      </c>
      <c r="O659" s="19">
        <v>0</v>
      </c>
      <c r="P659" s="19">
        <v>0</v>
      </c>
      <c r="Q659" s="19">
        <v>0</v>
      </c>
      <c r="R659" s="19">
        <v>0</v>
      </c>
      <c r="S659" s="19">
        <v>0</v>
      </c>
    </row>
    <row r="660" spans="1:19" x14ac:dyDescent="0.2">
      <c r="A660" s="832" t="s">
        <v>2702</v>
      </c>
      <c r="B660" s="832"/>
      <c r="C660" s="832"/>
      <c r="D660" s="832"/>
      <c r="E660" s="832"/>
      <c r="F660" s="832"/>
      <c r="G660" s="832"/>
      <c r="H660" s="832"/>
      <c r="I660" s="832"/>
      <c r="J660" s="832"/>
      <c r="K660" s="832"/>
      <c r="L660" s="832"/>
      <c r="M660" s="832"/>
      <c r="N660" s="832"/>
      <c r="O660" s="832"/>
      <c r="P660" s="832"/>
      <c r="Q660" s="832"/>
      <c r="R660" s="832"/>
      <c r="S660" s="832"/>
    </row>
    <row r="661" spans="1:19" s="614" customFormat="1" x14ac:dyDescent="0.2">
      <c r="A661" s="608">
        <v>0</v>
      </c>
      <c r="B661" s="19">
        <v>0</v>
      </c>
      <c r="C661" s="19">
        <v>0</v>
      </c>
      <c r="D661" s="19">
        <v>0</v>
      </c>
      <c r="E661" s="19">
        <v>0</v>
      </c>
      <c r="F661" s="19">
        <v>0</v>
      </c>
      <c r="G661" s="19">
        <v>0</v>
      </c>
      <c r="H661" s="19">
        <v>0</v>
      </c>
      <c r="I661" s="19">
        <v>0</v>
      </c>
      <c r="J661" s="19">
        <v>0</v>
      </c>
      <c r="K661" s="19">
        <v>0</v>
      </c>
      <c r="L661" s="19">
        <v>0</v>
      </c>
      <c r="M661" s="19">
        <v>0</v>
      </c>
      <c r="N661" s="19">
        <v>0</v>
      </c>
      <c r="O661" s="19">
        <v>0</v>
      </c>
      <c r="P661" s="19">
        <v>0</v>
      </c>
      <c r="Q661" s="19">
        <v>0</v>
      </c>
      <c r="R661" s="19">
        <v>0</v>
      </c>
      <c r="S661" s="19">
        <v>0</v>
      </c>
    </row>
    <row r="662" spans="1:19" x14ac:dyDescent="0.2">
      <c r="A662" s="826" t="s">
        <v>545</v>
      </c>
      <c r="B662" s="826"/>
      <c r="C662" s="826"/>
      <c r="D662" s="826"/>
      <c r="E662" s="826"/>
      <c r="F662" s="826"/>
      <c r="G662" s="826"/>
      <c r="H662" s="826"/>
      <c r="I662" s="826"/>
      <c r="J662" s="826"/>
      <c r="K662" s="826"/>
      <c r="L662" s="826"/>
      <c r="M662" s="826"/>
      <c r="N662" s="826"/>
      <c r="O662" s="826"/>
      <c r="P662" s="826"/>
      <c r="Q662" s="826"/>
      <c r="R662" s="826"/>
      <c r="S662" s="826"/>
    </row>
    <row r="663" spans="1:19" s="647" customFormat="1" x14ac:dyDescent="0.2">
      <c r="A663" s="642">
        <v>0</v>
      </c>
      <c r="B663" s="19">
        <v>0</v>
      </c>
      <c r="C663" s="19">
        <v>0</v>
      </c>
      <c r="D663" s="19">
        <v>0</v>
      </c>
      <c r="E663" s="19">
        <v>0</v>
      </c>
      <c r="F663" s="19">
        <v>0</v>
      </c>
      <c r="G663" s="19">
        <v>0</v>
      </c>
      <c r="H663" s="19">
        <v>0</v>
      </c>
      <c r="I663" s="19">
        <v>0</v>
      </c>
      <c r="J663" s="19">
        <v>0</v>
      </c>
      <c r="K663" s="19">
        <v>0</v>
      </c>
      <c r="L663" s="19">
        <v>0</v>
      </c>
      <c r="M663" s="19">
        <v>0</v>
      </c>
      <c r="N663" s="19">
        <v>0</v>
      </c>
      <c r="O663" s="19">
        <v>0</v>
      </c>
      <c r="P663" s="19">
        <v>0</v>
      </c>
      <c r="Q663" s="19">
        <v>0</v>
      </c>
      <c r="R663" s="19">
        <v>0</v>
      </c>
      <c r="S663" s="19">
        <v>0</v>
      </c>
    </row>
    <row r="664" spans="1:19" x14ac:dyDescent="0.2">
      <c r="A664" s="826" t="s">
        <v>527</v>
      </c>
      <c r="B664" s="826"/>
      <c r="C664" s="826"/>
      <c r="D664" s="826"/>
      <c r="E664" s="826"/>
      <c r="F664" s="826"/>
      <c r="G664" s="826"/>
      <c r="H664" s="826"/>
      <c r="I664" s="826"/>
      <c r="J664" s="826"/>
      <c r="K664" s="826"/>
      <c r="L664" s="826"/>
      <c r="M664" s="826"/>
      <c r="N664" s="826"/>
      <c r="O664" s="826"/>
      <c r="P664" s="826"/>
      <c r="Q664" s="826"/>
      <c r="R664" s="826"/>
      <c r="S664" s="826"/>
    </row>
    <row r="665" spans="1:19" s="656" customFormat="1" x14ac:dyDescent="0.2">
      <c r="A665" s="654">
        <v>0</v>
      </c>
      <c r="B665" s="19">
        <v>0</v>
      </c>
      <c r="C665" s="19">
        <v>0</v>
      </c>
      <c r="D665" s="19">
        <v>0</v>
      </c>
      <c r="E665" s="19">
        <v>0</v>
      </c>
      <c r="F665" s="19">
        <v>0</v>
      </c>
      <c r="G665" s="19">
        <v>0</v>
      </c>
      <c r="H665" s="19">
        <v>0</v>
      </c>
      <c r="I665" s="19">
        <v>0</v>
      </c>
      <c r="J665" s="19">
        <v>0</v>
      </c>
      <c r="K665" s="19">
        <v>0</v>
      </c>
      <c r="L665" s="19">
        <v>0</v>
      </c>
      <c r="M665" s="19">
        <v>0</v>
      </c>
      <c r="N665" s="19">
        <v>0</v>
      </c>
      <c r="O665" s="19">
        <v>0</v>
      </c>
      <c r="P665" s="19">
        <v>0</v>
      </c>
      <c r="Q665" s="19">
        <v>0</v>
      </c>
      <c r="R665" s="19">
        <v>0</v>
      </c>
      <c r="S665" s="19">
        <v>0</v>
      </c>
    </row>
    <row r="666" spans="1:19" x14ac:dyDescent="0.2">
      <c r="A666" s="826" t="s">
        <v>2703</v>
      </c>
      <c r="B666" s="826"/>
      <c r="C666" s="826"/>
      <c r="D666" s="826"/>
      <c r="E666" s="826"/>
      <c r="F666" s="826"/>
      <c r="G666" s="826"/>
      <c r="H666" s="826"/>
      <c r="I666" s="826"/>
      <c r="J666" s="826"/>
      <c r="K666" s="826"/>
      <c r="L666" s="826"/>
      <c r="M666" s="826"/>
      <c r="N666" s="826"/>
      <c r="O666" s="826"/>
      <c r="P666" s="826"/>
      <c r="Q666" s="826"/>
      <c r="R666" s="826"/>
      <c r="S666" s="826"/>
    </row>
    <row r="667" spans="1:19" s="724" customFormat="1" x14ac:dyDescent="0.2">
      <c r="A667" s="719">
        <v>0</v>
      </c>
      <c r="B667" s="19">
        <v>0</v>
      </c>
      <c r="C667" s="19">
        <v>0</v>
      </c>
      <c r="D667" s="19">
        <v>0</v>
      </c>
      <c r="E667" s="19">
        <v>0</v>
      </c>
      <c r="F667" s="19">
        <v>0</v>
      </c>
      <c r="G667" s="19">
        <v>0</v>
      </c>
      <c r="H667" s="19">
        <v>0</v>
      </c>
      <c r="I667" s="19">
        <v>0</v>
      </c>
      <c r="J667" s="19">
        <v>0</v>
      </c>
      <c r="K667" s="19">
        <v>0</v>
      </c>
      <c r="L667" s="19">
        <v>0</v>
      </c>
      <c r="M667" s="19">
        <v>0</v>
      </c>
      <c r="N667" s="19">
        <v>0</v>
      </c>
      <c r="O667" s="19">
        <v>0</v>
      </c>
      <c r="P667" s="19">
        <v>0</v>
      </c>
      <c r="Q667" s="19">
        <v>0</v>
      </c>
      <c r="R667" s="19">
        <v>0</v>
      </c>
      <c r="S667" s="19">
        <v>0</v>
      </c>
    </row>
    <row r="668" spans="1:19" x14ac:dyDescent="0.2">
      <c r="A668" s="826" t="s">
        <v>2704</v>
      </c>
      <c r="B668" s="826"/>
      <c r="C668" s="826"/>
      <c r="D668" s="826"/>
      <c r="E668" s="826"/>
      <c r="F668" s="826"/>
      <c r="G668" s="826"/>
      <c r="H668" s="826"/>
      <c r="I668" s="826"/>
      <c r="J668" s="826"/>
      <c r="K668" s="826"/>
      <c r="L668" s="826"/>
      <c r="M668" s="826"/>
      <c r="N668" s="826"/>
      <c r="O668" s="826"/>
      <c r="P668" s="826"/>
      <c r="Q668" s="826"/>
      <c r="R668" s="826"/>
      <c r="S668" s="826"/>
    </row>
    <row r="669" spans="1:19" s="757" customFormat="1" x14ac:dyDescent="0.2">
      <c r="A669" s="749">
        <v>0</v>
      </c>
      <c r="B669" s="19">
        <v>0</v>
      </c>
      <c r="C669" s="19">
        <v>0</v>
      </c>
      <c r="D669" s="19">
        <v>0</v>
      </c>
      <c r="E669" s="19">
        <v>0</v>
      </c>
      <c r="F669" s="19">
        <v>0</v>
      </c>
      <c r="G669" s="19">
        <v>0</v>
      </c>
      <c r="H669" s="19">
        <v>0</v>
      </c>
      <c r="I669" s="19">
        <v>0</v>
      </c>
      <c r="J669" s="19">
        <v>0</v>
      </c>
      <c r="K669" s="19">
        <v>0</v>
      </c>
      <c r="L669" s="19">
        <v>0</v>
      </c>
      <c r="M669" s="19">
        <v>0</v>
      </c>
      <c r="N669" s="19">
        <v>0</v>
      </c>
      <c r="O669" s="19">
        <v>0</v>
      </c>
      <c r="P669" s="19">
        <v>0</v>
      </c>
      <c r="Q669" s="19">
        <v>0</v>
      </c>
      <c r="R669" s="19">
        <v>0</v>
      </c>
      <c r="S669" s="19">
        <v>0</v>
      </c>
    </row>
    <row r="670" spans="1:19" x14ac:dyDescent="0.2">
      <c r="A670" s="826" t="s">
        <v>852</v>
      </c>
      <c r="B670" s="826"/>
      <c r="C670" s="826"/>
      <c r="D670" s="826"/>
      <c r="E670" s="826"/>
      <c r="F670" s="826"/>
      <c r="G670" s="826"/>
      <c r="H670" s="826"/>
      <c r="I670" s="826"/>
      <c r="J670" s="826"/>
      <c r="K670" s="826"/>
      <c r="L670" s="826"/>
      <c r="M670" s="826"/>
      <c r="N670" s="826"/>
      <c r="O670" s="826"/>
      <c r="P670" s="826"/>
      <c r="Q670" s="826"/>
      <c r="R670" s="826"/>
      <c r="S670" s="826"/>
    </row>
    <row r="671" spans="1:19" s="781" customFormat="1" x14ac:dyDescent="0.2">
      <c r="A671" s="775">
        <v>0</v>
      </c>
      <c r="B671" s="19">
        <v>0</v>
      </c>
      <c r="C671" s="19">
        <v>0</v>
      </c>
      <c r="D671" s="19">
        <v>0</v>
      </c>
      <c r="E671" s="19">
        <v>0</v>
      </c>
      <c r="F671" s="19">
        <v>0</v>
      </c>
      <c r="G671" s="19">
        <v>0</v>
      </c>
      <c r="H671" s="19">
        <v>0</v>
      </c>
      <c r="I671" s="19">
        <v>0</v>
      </c>
      <c r="J671" s="19">
        <v>0</v>
      </c>
      <c r="K671" s="19">
        <v>0</v>
      </c>
      <c r="L671" s="19">
        <v>0</v>
      </c>
      <c r="M671" s="19">
        <v>0</v>
      </c>
      <c r="N671" s="19">
        <v>0</v>
      </c>
      <c r="O671" s="19">
        <v>0</v>
      </c>
      <c r="P671" s="19">
        <v>0</v>
      </c>
      <c r="Q671" s="19">
        <v>0</v>
      </c>
      <c r="R671" s="19">
        <v>0</v>
      </c>
      <c r="S671" s="19">
        <v>0</v>
      </c>
    </row>
    <row r="672" spans="1:19" x14ac:dyDescent="0.2">
      <c r="A672" s="826" t="s">
        <v>2705</v>
      </c>
      <c r="B672" s="826"/>
      <c r="C672" s="826"/>
      <c r="D672" s="826"/>
      <c r="E672" s="826"/>
      <c r="F672" s="826"/>
      <c r="G672" s="826"/>
      <c r="H672" s="826"/>
      <c r="I672" s="826"/>
      <c r="J672" s="826"/>
      <c r="K672" s="826"/>
      <c r="L672" s="826"/>
      <c r="M672" s="826"/>
      <c r="N672" s="826"/>
      <c r="O672" s="826"/>
      <c r="P672" s="826"/>
      <c r="Q672" s="826"/>
      <c r="R672" s="826"/>
      <c r="S672" s="826"/>
    </row>
    <row r="673" spans="1:19" s="806" customFormat="1" x14ac:dyDescent="0.2">
      <c r="A673" s="801">
        <v>0</v>
      </c>
      <c r="B673" s="19">
        <v>0</v>
      </c>
      <c r="C673" s="19">
        <v>0</v>
      </c>
      <c r="D673" s="19">
        <v>0</v>
      </c>
      <c r="E673" s="19">
        <v>0</v>
      </c>
      <c r="F673" s="19">
        <v>0</v>
      </c>
      <c r="G673" s="19">
        <v>0</v>
      </c>
      <c r="H673" s="19">
        <v>0</v>
      </c>
      <c r="I673" s="19">
        <v>0</v>
      </c>
      <c r="J673" s="19">
        <v>0</v>
      </c>
      <c r="K673" s="19">
        <v>0</v>
      </c>
      <c r="L673" s="19">
        <v>0</v>
      </c>
      <c r="M673" s="19">
        <v>0</v>
      </c>
      <c r="N673" s="19">
        <v>0</v>
      </c>
      <c r="O673" s="19">
        <v>0</v>
      </c>
      <c r="P673" s="19">
        <v>0</v>
      </c>
      <c r="Q673" s="19">
        <v>0</v>
      </c>
      <c r="R673" s="19">
        <v>0</v>
      </c>
      <c r="S673" s="19">
        <v>0</v>
      </c>
    </row>
    <row r="674" spans="1:19" x14ac:dyDescent="0.2">
      <c r="A674" s="826" t="s">
        <v>2093</v>
      </c>
      <c r="B674" s="826"/>
      <c r="C674" s="826"/>
      <c r="D674" s="826"/>
      <c r="E674" s="826"/>
      <c r="F674" s="826"/>
      <c r="G674" s="826"/>
      <c r="H674" s="826"/>
      <c r="I674" s="826"/>
      <c r="J674" s="826"/>
      <c r="K674" s="826"/>
      <c r="L674" s="826"/>
      <c r="M674" s="826"/>
      <c r="N674" s="826"/>
      <c r="O674" s="826"/>
      <c r="P674" s="826"/>
      <c r="Q674" s="826"/>
      <c r="R674" s="826"/>
      <c r="S674" s="826"/>
    </row>
    <row r="675" spans="1:19" s="822" customFormat="1" x14ac:dyDescent="0.2">
      <c r="A675" s="815">
        <v>0</v>
      </c>
      <c r="B675" s="19">
        <v>0</v>
      </c>
      <c r="C675" s="19">
        <v>0</v>
      </c>
      <c r="D675" s="19">
        <v>0</v>
      </c>
      <c r="E675" s="19">
        <v>0</v>
      </c>
      <c r="F675" s="19">
        <v>0</v>
      </c>
      <c r="G675" s="19">
        <v>0</v>
      </c>
      <c r="H675" s="19">
        <v>0</v>
      </c>
      <c r="I675" s="19">
        <v>0</v>
      </c>
      <c r="J675" s="19">
        <v>0</v>
      </c>
      <c r="K675" s="19">
        <v>0</v>
      </c>
      <c r="L675" s="19">
        <v>0</v>
      </c>
      <c r="M675" s="19">
        <v>0</v>
      </c>
      <c r="N675" s="19">
        <v>0</v>
      </c>
      <c r="O675" s="19">
        <v>0</v>
      </c>
      <c r="P675" s="19">
        <v>0</v>
      </c>
      <c r="Q675" s="19">
        <v>0</v>
      </c>
      <c r="R675" s="19">
        <v>0</v>
      </c>
      <c r="S675" s="19">
        <v>0</v>
      </c>
    </row>
    <row r="676" spans="1:19" x14ac:dyDescent="0.2">
      <c r="A676" s="823" t="s">
        <v>181</v>
      </c>
      <c r="B676" s="824"/>
      <c r="C676" s="824"/>
      <c r="D676" s="824"/>
      <c r="E676" s="824"/>
      <c r="F676" s="824"/>
      <c r="G676" s="824"/>
      <c r="H676" s="824"/>
      <c r="I676" s="824"/>
      <c r="J676" s="824"/>
      <c r="K676" s="824"/>
      <c r="L676" s="824"/>
      <c r="M676" s="824"/>
      <c r="N676" s="824"/>
      <c r="O676" s="824"/>
      <c r="P676" s="824"/>
      <c r="Q676" s="824"/>
      <c r="R676" s="824"/>
      <c r="S676" s="825"/>
    </row>
    <row r="677" spans="1:19" s="23" customFormat="1" x14ac:dyDescent="0.2">
      <c r="A677" s="568">
        <f>SUM(A675,A673,A671,A669,A667,A665,A663,A661,A659,A657,A655,A653)</f>
        <v>0</v>
      </c>
      <c r="B677" s="568">
        <f t="shared" ref="B677:S677" si="16">SUM(B675,B673,B671,B669,B667,B665,B663,B661,B659,B657,B655,B653)</f>
        <v>0</v>
      </c>
      <c r="C677" s="568">
        <f t="shared" si="16"/>
        <v>0</v>
      </c>
      <c r="D677" s="568">
        <f t="shared" si="16"/>
        <v>0</v>
      </c>
      <c r="E677" s="568">
        <f t="shared" si="16"/>
        <v>0</v>
      </c>
      <c r="F677" s="568">
        <f t="shared" si="16"/>
        <v>0</v>
      </c>
      <c r="G677" s="568">
        <f t="shared" si="16"/>
        <v>0</v>
      </c>
      <c r="H677" s="568">
        <f t="shared" si="16"/>
        <v>0</v>
      </c>
      <c r="I677" s="568">
        <f t="shared" si="16"/>
        <v>0</v>
      </c>
      <c r="J677" s="568">
        <f t="shared" si="16"/>
        <v>0</v>
      </c>
      <c r="K677" s="568">
        <f t="shared" si="16"/>
        <v>0</v>
      </c>
      <c r="L677" s="568">
        <f t="shared" si="16"/>
        <v>0</v>
      </c>
      <c r="M677" s="568">
        <f t="shared" si="16"/>
        <v>0</v>
      </c>
      <c r="N677" s="568">
        <f t="shared" si="16"/>
        <v>0</v>
      </c>
      <c r="O677" s="568">
        <f t="shared" si="16"/>
        <v>0</v>
      </c>
      <c r="P677" s="568">
        <f t="shared" si="16"/>
        <v>0</v>
      </c>
      <c r="Q677" s="568">
        <f t="shared" si="16"/>
        <v>0</v>
      </c>
      <c r="R677" s="568">
        <f t="shared" si="16"/>
        <v>0</v>
      </c>
      <c r="S677" s="568">
        <f t="shared" si="16"/>
        <v>0</v>
      </c>
    </row>
    <row r="679" spans="1:19" x14ac:dyDescent="0.2">
      <c r="A679" s="931" t="s">
        <v>185</v>
      </c>
      <c r="B679" s="931"/>
      <c r="C679" s="931"/>
      <c r="D679" s="931"/>
      <c r="E679" s="931"/>
      <c r="F679" s="931"/>
      <c r="G679" s="931"/>
      <c r="H679" s="931"/>
      <c r="I679" s="931"/>
      <c r="J679" s="931"/>
      <c r="K679" s="931"/>
      <c r="L679" s="931"/>
      <c r="M679" s="931"/>
      <c r="N679" s="931"/>
      <c r="O679" s="931"/>
      <c r="P679" s="931"/>
      <c r="Q679" s="931"/>
      <c r="R679" s="931"/>
      <c r="S679" s="931"/>
    </row>
    <row r="680" spans="1:19" x14ac:dyDescent="0.2">
      <c r="A680" s="458">
        <f>SUM(A677,A638,A599,A559,A519,A479,A439,A399,A359,A319,A279,A239,A199,A159,A119,A79,A39)</f>
        <v>433</v>
      </c>
      <c r="B680" s="458">
        <f t="shared" ref="B680:S680" si="17">SUM(B677,B638,B599,B559,B519,B479,B439,B399,B359,B319,B279,B239,B199,B159,B119,B79,B39)</f>
        <v>1561</v>
      </c>
      <c r="C680" s="458">
        <f t="shared" si="17"/>
        <v>1991</v>
      </c>
      <c r="D680" s="458">
        <f t="shared" si="17"/>
        <v>200</v>
      </c>
      <c r="E680" s="458">
        <f t="shared" si="17"/>
        <v>1796</v>
      </c>
      <c r="F680" s="458">
        <f t="shared" si="17"/>
        <v>1724</v>
      </c>
      <c r="G680" s="458">
        <f t="shared" si="17"/>
        <v>257</v>
      </c>
      <c r="H680" s="458">
        <f t="shared" si="17"/>
        <v>9</v>
      </c>
      <c r="I680" s="458">
        <f t="shared" si="17"/>
        <v>1623</v>
      </c>
      <c r="J680" s="458">
        <f t="shared" si="17"/>
        <v>0</v>
      </c>
      <c r="K680" s="458">
        <f t="shared" si="17"/>
        <v>0</v>
      </c>
      <c r="L680" s="458">
        <f t="shared" si="17"/>
        <v>0</v>
      </c>
      <c r="M680" s="458">
        <f t="shared" si="17"/>
        <v>0</v>
      </c>
      <c r="N680" s="458">
        <f t="shared" si="17"/>
        <v>0</v>
      </c>
      <c r="O680" s="458">
        <f t="shared" si="17"/>
        <v>1885</v>
      </c>
      <c r="P680" s="458">
        <f t="shared" si="17"/>
        <v>168</v>
      </c>
      <c r="Q680" s="458">
        <f t="shared" si="17"/>
        <v>47</v>
      </c>
      <c r="R680" s="458">
        <f t="shared" si="17"/>
        <v>0</v>
      </c>
      <c r="S680" s="458">
        <f t="shared" si="17"/>
        <v>0</v>
      </c>
    </row>
  </sheetData>
  <mergeCells count="775">
    <mergeCell ref="A574:S574"/>
    <mergeCell ref="A576:S576"/>
    <mergeCell ref="A578:S578"/>
    <mergeCell ref="A580:S580"/>
    <mergeCell ref="A582:S582"/>
    <mergeCell ref="A584:S584"/>
    <mergeCell ref="M572:N572"/>
    <mergeCell ref="O572:O573"/>
    <mergeCell ref="P572:P573"/>
    <mergeCell ref="Q572:Q573"/>
    <mergeCell ref="R572:R573"/>
    <mergeCell ref="S572:S573"/>
    <mergeCell ref="A572:A573"/>
    <mergeCell ref="B572:B573"/>
    <mergeCell ref="C572:C573"/>
    <mergeCell ref="D572:D573"/>
    <mergeCell ref="E572:E573"/>
    <mergeCell ref="F572:H572"/>
    <mergeCell ref="I572:I573"/>
    <mergeCell ref="J572:J573"/>
    <mergeCell ref="K572:L572"/>
    <mergeCell ref="A631:S631"/>
    <mergeCell ref="A633:S633"/>
    <mergeCell ref="A635:S635"/>
    <mergeCell ref="P611:P612"/>
    <mergeCell ref="A611:A612"/>
    <mergeCell ref="B611:B612"/>
    <mergeCell ref="C611:C612"/>
    <mergeCell ref="D611:D612"/>
    <mergeCell ref="E611:E612"/>
    <mergeCell ref="F611:H611"/>
    <mergeCell ref="A637:S637"/>
    <mergeCell ref="A40:S40"/>
    <mergeCell ref="A78:S78"/>
    <mergeCell ref="A80:S80"/>
    <mergeCell ref="A118:S118"/>
    <mergeCell ref="A120:S120"/>
    <mergeCell ref="A158:S158"/>
    <mergeCell ref="A619:S619"/>
    <mergeCell ref="A621:S621"/>
    <mergeCell ref="A623:S623"/>
    <mergeCell ref="A625:S625"/>
    <mergeCell ref="A627:S627"/>
    <mergeCell ref="A629:S629"/>
    <mergeCell ref="Q611:Q612"/>
    <mergeCell ref="R611:R612"/>
    <mergeCell ref="S611:S612"/>
    <mergeCell ref="A613:S613"/>
    <mergeCell ref="A615:S615"/>
    <mergeCell ref="A617:S617"/>
    <mergeCell ref="I611:I612"/>
    <mergeCell ref="J611:J612"/>
    <mergeCell ref="K611:L611"/>
    <mergeCell ref="M611:N611"/>
    <mergeCell ref="O611:O612"/>
    <mergeCell ref="R610:S610"/>
    <mergeCell ref="A598:S598"/>
    <mergeCell ref="A603:S603"/>
    <mergeCell ref="A604:S604"/>
    <mergeCell ref="A605:S605"/>
    <mergeCell ref="A606:S606"/>
    <mergeCell ref="A607:S607"/>
    <mergeCell ref="A586:S586"/>
    <mergeCell ref="A588:S588"/>
    <mergeCell ref="A590:S590"/>
    <mergeCell ref="A592:S592"/>
    <mergeCell ref="A594:S594"/>
    <mergeCell ref="A596:S596"/>
    <mergeCell ref="A608:S608"/>
    <mergeCell ref="A609:S609"/>
    <mergeCell ref="A610:C610"/>
    <mergeCell ref="D610:E610"/>
    <mergeCell ref="F610:H610"/>
    <mergeCell ref="I610:J610"/>
    <mergeCell ref="K610:N610"/>
    <mergeCell ref="O610:Q610"/>
    <mergeCell ref="A600:S600"/>
    <mergeCell ref="A601:S601"/>
    <mergeCell ref="A602:S602"/>
    <mergeCell ref="A567:S567"/>
    <mergeCell ref="A568:S568"/>
    <mergeCell ref="A569:S569"/>
    <mergeCell ref="A570:S570"/>
    <mergeCell ref="A571:C571"/>
    <mergeCell ref="D571:E571"/>
    <mergeCell ref="F571:H571"/>
    <mergeCell ref="I571:J571"/>
    <mergeCell ref="K571:N571"/>
    <mergeCell ref="O571:Q571"/>
    <mergeCell ref="R571:S571"/>
    <mergeCell ref="A561:S561"/>
    <mergeCell ref="A562:S562"/>
    <mergeCell ref="A563:S563"/>
    <mergeCell ref="A564:S564"/>
    <mergeCell ref="A565:S565"/>
    <mergeCell ref="A566:S566"/>
    <mergeCell ref="A546:S546"/>
    <mergeCell ref="A548:S548"/>
    <mergeCell ref="A550:S550"/>
    <mergeCell ref="A552:S552"/>
    <mergeCell ref="A554:S554"/>
    <mergeCell ref="A556:S556"/>
    <mergeCell ref="A558:S558"/>
    <mergeCell ref="A560:S560"/>
    <mergeCell ref="A534:S534"/>
    <mergeCell ref="A536:S536"/>
    <mergeCell ref="A538:S538"/>
    <mergeCell ref="A540:S540"/>
    <mergeCell ref="A542:S542"/>
    <mergeCell ref="A544:S544"/>
    <mergeCell ref="M532:N532"/>
    <mergeCell ref="O532:O533"/>
    <mergeCell ref="P532:P533"/>
    <mergeCell ref="Q532:Q533"/>
    <mergeCell ref="R532:R533"/>
    <mergeCell ref="S532:S533"/>
    <mergeCell ref="A532:A533"/>
    <mergeCell ref="B532:B533"/>
    <mergeCell ref="C532:C533"/>
    <mergeCell ref="D532:D533"/>
    <mergeCell ref="E532:E533"/>
    <mergeCell ref="F532:H532"/>
    <mergeCell ref="I532:I533"/>
    <mergeCell ref="J532:J533"/>
    <mergeCell ref="K532:L532"/>
    <mergeCell ref="A527:S527"/>
    <mergeCell ref="A528:S528"/>
    <mergeCell ref="A529:S529"/>
    <mergeCell ref="A530:S530"/>
    <mergeCell ref="A531:C531"/>
    <mergeCell ref="D531:E531"/>
    <mergeCell ref="F531:H531"/>
    <mergeCell ref="I531:J531"/>
    <mergeCell ref="K531:N531"/>
    <mergeCell ref="O531:Q531"/>
    <mergeCell ref="R531:S531"/>
    <mergeCell ref="A521:S521"/>
    <mergeCell ref="A522:S522"/>
    <mergeCell ref="A523:S523"/>
    <mergeCell ref="A524:S524"/>
    <mergeCell ref="A525:S525"/>
    <mergeCell ref="A526:S526"/>
    <mergeCell ref="A506:S506"/>
    <mergeCell ref="A508:S508"/>
    <mergeCell ref="A510:S510"/>
    <mergeCell ref="A512:S512"/>
    <mergeCell ref="A514:S514"/>
    <mergeCell ref="A516:S516"/>
    <mergeCell ref="A520:S520"/>
    <mergeCell ref="A518:S518"/>
    <mergeCell ref="A494:S494"/>
    <mergeCell ref="A496:S496"/>
    <mergeCell ref="A498:S498"/>
    <mergeCell ref="A500:S500"/>
    <mergeCell ref="A502:S502"/>
    <mergeCell ref="A504:S504"/>
    <mergeCell ref="M492:N492"/>
    <mergeCell ref="O492:O493"/>
    <mergeCell ref="P492:P493"/>
    <mergeCell ref="Q492:Q493"/>
    <mergeCell ref="R492:R493"/>
    <mergeCell ref="S492:S493"/>
    <mergeCell ref="A492:A493"/>
    <mergeCell ref="B492:B493"/>
    <mergeCell ref="C492:C493"/>
    <mergeCell ref="D492:D493"/>
    <mergeCell ref="E492:E493"/>
    <mergeCell ref="F492:H492"/>
    <mergeCell ref="I492:I493"/>
    <mergeCell ref="J492:J493"/>
    <mergeCell ref="K492:L492"/>
    <mergeCell ref="A487:S487"/>
    <mergeCell ref="A488:S488"/>
    <mergeCell ref="A489:S489"/>
    <mergeCell ref="A490:S490"/>
    <mergeCell ref="A491:C491"/>
    <mergeCell ref="D491:E491"/>
    <mergeCell ref="F491:H491"/>
    <mergeCell ref="I491:J491"/>
    <mergeCell ref="K491:N491"/>
    <mergeCell ref="O491:Q491"/>
    <mergeCell ref="R491:S491"/>
    <mergeCell ref="A481:S481"/>
    <mergeCell ref="A482:S482"/>
    <mergeCell ref="A483:S483"/>
    <mergeCell ref="A484:S484"/>
    <mergeCell ref="A485:S485"/>
    <mergeCell ref="A486:S486"/>
    <mergeCell ref="A466:S466"/>
    <mergeCell ref="A468:S468"/>
    <mergeCell ref="A470:S470"/>
    <mergeCell ref="A472:S472"/>
    <mergeCell ref="A474:S474"/>
    <mergeCell ref="A476:S476"/>
    <mergeCell ref="A478:S478"/>
    <mergeCell ref="A480:S480"/>
    <mergeCell ref="A454:S454"/>
    <mergeCell ref="A456:S456"/>
    <mergeCell ref="A458:S458"/>
    <mergeCell ref="A460:S460"/>
    <mergeCell ref="A462:S462"/>
    <mergeCell ref="A464:S464"/>
    <mergeCell ref="M452:N452"/>
    <mergeCell ref="O452:O453"/>
    <mergeCell ref="P452:P453"/>
    <mergeCell ref="Q452:Q453"/>
    <mergeCell ref="R452:R453"/>
    <mergeCell ref="S452:S453"/>
    <mergeCell ref="A452:A453"/>
    <mergeCell ref="B452:B453"/>
    <mergeCell ref="C452:C453"/>
    <mergeCell ref="D452:D453"/>
    <mergeCell ref="E452:E453"/>
    <mergeCell ref="F452:H452"/>
    <mergeCell ref="I452:I453"/>
    <mergeCell ref="J452:J453"/>
    <mergeCell ref="K452:L452"/>
    <mergeCell ref="A447:S447"/>
    <mergeCell ref="A448:S448"/>
    <mergeCell ref="A449:S449"/>
    <mergeCell ref="A450:S450"/>
    <mergeCell ref="A451:C451"/>
    <mergeCell ref="D451:E451"/>
    <mergeCell ref="F451:H451"/>
    <mergeCell ref="I451:J451"/>
    <mergeCell ref="K451:N451"/>
    <mergeCell ref="O451:Q451"/>
    <mergeCell ref="R451:S451"/>
    <mergeCell ref="A441:S441"/>
    <mergeCell ref="A442:S442"/>
    <mergeCell ref="A443:S443"/>
    <mergeCell ref="A444:S444"/>
    <mergeCell ref="A445:S445"/>
    <mergeCell ref="A446:S446"/>
    <mergeCell ref="A426:S426"/>
    <mergeCell ref="A428:S428"/>
    <mergeCell ref="A430:S430"/>
    <mergeCell ref="A432:S432"/>
    <mergeCell ref="A434:S434"/>
    <mergeCell ref="A436:S436"/>
    <mergeCell ref="A438:S438"/>
    <mergeCell ref="A414:S414"/>
    <mergeCell ref="A416:S416"/>
    <mergeCell ref="A418:S418"/>
    <mergeCell ref="A420:S420"/>
    <mergeCell ref="A422:S422"/>
    <mergeCell ref="A424:S424"/>
    <mergeCell ref="M412:N412"/>
    <mergeCell ref="O412:O413"/>
    <mergeCell ref="P412:P413"/>
    <mergeCell ref="Q412:Q413"/>
    <mergeCell ref="R412:R413"/>
    <mergeCell ref="S412:S413"/>
    <mergeCell ref="A412:A413"/>
    <mergeCell ref="B412:B413"/>
    <mergeCell ref="C412:C413"/>
    <mergeCell ref="D412:D413"/>
    <mergeCell ref="E412:E413"/>
    <mergeCell ref="F412:H412"/>
    <mergeCell ref="I412:I413"/>
    <mergeCell ref="J412:J413"/>
    <mergeCell ref="K412:L412"/>
    <mergeCell ref="A407:S407"/>
    <mergeCell ref="A408:S408"/>
    <mergeCell ref="A409:S409"/>
    <mergeCell ref="A410:S410"/>
    <mergeCell ref="A411:C411"/>
    <mergeCell ref="D411:E411"/>
    <mergeCell ref="F411:H411"/>
    <mergeCell ref="I411:J411"/>
    <mergeCell ref="K411:N411"/>
    <mergeCell ref="O411:Q411"/>
    <mergeCell ref="R411:S411"/>
    <mergeCell ref="A400:S400"/>
    <mergeCell ref="A401:S401"/>
    <mergeCell ref="A402:S402"/>
    <mergeCell ref="A404:S404"/>
    <mergeCell ref="A405:S405"/>
    <mergeCell ref="A406:S406"/>
    <mergeCell ref="A386:S386"/>
    <mergeCell ref="A388:S388"/>
    <mergeCell ref="A390:S390"/>
    <mergeCell ref="A392:S392"/>
    <mergeCell ref="A394:S394"/>
    <mergeCell ref="A396:S396"/>
    <mergeCell ref="A398:S398"/>
    <mergeCell ref="A403:S403"/>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2:S352"/>
    <mergeCell ref="A354:S354"/>
    <mergeCell ref="A360:S360"/>
    <mergeCell ref="A361:S361"/>
    <mergeCell ref="A362:S362"/>
    <mergeCell ref="A364:S364"/>
    <mergeCell ref="A363:S363"/>
    <mergeCell ref="A358:S358"/>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A312:S312"/>
    <mergeCell ref="A314:S314"/>
    <mergeCell ref="A316:S316"/>
    <mergeCell ref="A321:S321"/>
    <mergeCell ref="A322:S322"/>
    <mergeCell ref="A323:S323"/>
    <mergeCell ref="A300:S300"/>
    <mergeCell ref="A302:S302"/>
    <mergeCell ref="A304:S304"/>
    <mergeCell ref="A306:S306"/>
    <mergeCell ref="A308:S308"/>
    <mergeCell ref="A310:S310"/>
    <mergeCell ref="A318:S318"/>
    <mergeCell ref="A320:S32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A272:S272"/>
    <mergeCell ref="A274:S274"/>
    <mergeCell ref="A276:S276"/>
    <mergeCell ref="A281:S281"/>
    <mergeCell ref="A282:S282"/>
    <mergeCell ref="A283:S283"/>
    <mergeCell ref="A260:S260"/>
    <mergeCell ref="A262:S262"/>
    <mergeCell ref="A264:S264"/>
    <mergeCell ref="A266:S266"/>
    <mergeCell ref="A268:S268"/>
    <mergeCell ref="A270:S270"/>
    <mergeCell ref="A278:S278"/>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8:S248"/>
    <mergeCell ref="A249:S249"/>
    <mergeCell ref="A250:S250"/>
    <mergeCell ref="A251:C251"/>
    <mergeCell ref="D251:E251"/>
    <mergeCell ref="F251:H251"/>
    <mergeCell ref="I251:J251"/>
    <mergeCell ref="K251:N251"/>
    <mergeCell ref="O251:Q251"/>
    <mergeCell ref="R251:S251"/>
    <mergeCell ref="A241:S241"/>
    <mergeCell ref="A242:S242"/>
    <mergeCell ref="A244:S244"/>
    <mergeCell ref="A245:S245"/>
    <mergeCell ref="A246:S246"/>
    <mergeCell ref="A247:S247"/>
    <mergeCell ref="A226:S226"/>
    <mergeCell ref="A228:S228"/>
    <mergeCell ref="A230:S230"/>
    <mergeCell ref="A232:S232"/>
    <mergeCell ref="A234:S234"/>
    <mergeCell ref="A236:S236"/>
    <mergeCell ref="A238:S238"/>
    <mergeCell ref="A243:S243"/>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6:S196"/>
    <mergeCell ref="A200:S200"/>
    <mergeCell ref="A201:S201"/>
    <mergeCell ref="A202:S202"/>
    <mergeCell ref="A203:S203"/>
    <mergeCell ref="A204:S204"/>
    <mergeCell ref="A198:S198"/>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6:S156"/>
    <mergeCell ref="A161:S161"/>
    <mergeCell ref="A162:S162"/>
    <mergeCell ref="A163:S163"/>
    <mergeCell ref="A164:S164"/>
    <mergeCell ref="A165:S165"/>
    <mergeCell ref="A160:S160"/>
    <mergeCell ref="A144:S144"/>
    <mergeCell ref="A146:S146"/>
    <mergeCell ref="A148:S148"/>
    <mergeCell ref="A150:S150"/>
    <mergeCell ref="A152:S152"/>
    <mergeCell ref="A154:S154"/>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6:S116"/>
    <mergeCell ref="A121:S121"/>
    <mergeCell ref="A122:S122"/>
    <mergeCell ref="A123:S123"/>
    <mergeCell ref="A124:S124"/>
    <mergeCell ref="A125:S125"/>
    <mergeCell ref="A104:S104"/>
    <mergeCell ref="A106:S106"/>
    <mergeCell ref="A108:S108"/>
    <mergeCell ref="A110:S110"/>
    <mergeCell ref="A112:S112"/>
    <mergeCell ref="A114:S114"/>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86:S86"/>
    <mergeCell ref="A87:S87"/>
    <mergeCell ref="A88:S88"/>
    <mergeCell ref="A89:S89"/>
    <mergeCell ref="A90:S90"/>
    <mergeCell ref="A91:C91"/>
    <mergeCell ref="D91:E91"/>
    <mergeCell ref="F91:H91"/>
    <mergeCell ref="I91:J91"/>
    <mergeCell ref="K91:N91"/>
    <mergeCell ref="O91:Q91"/>
    <mergeCell ref="R91:S91"/>
    <mergeCell ref="A76:S76"/>
    <mergeCell ref="A81:S81"/>
    <mergeCell ref="A82:S82"/>
    <mergeCell ref="A83:S83"/>
    <mergeCell ref="A84:S84"/>
    <mergeCell ref="A85:S85"/>
    <mergeCell ref="A64:S64"/>
    <mergeCell ref="A66:S66"/>
    <mergeCell ref="A68:S68"/>
    <mergeCell ref="A70:S70"/>
    <mergeCell ref="A72:S72"/>
    <mergeCell ref="A74:S74"/>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 ref="C650:C651"/>
    <mergeCell ref="D650:D651"/>
    <mergeCell ref="E650:E651"/>
    <mergeCell ref="F650:H650"/>
    <mergeCell ref="I650:I651"/>
    <mergeCell ref="J650:J651"/>
    <mergeCell ref="K650:L650"/>
    <mergeCell ref="A642:S642"/>
    <mergeCell ref="A643:S643"/>
    <mergeCell ref="A644:S644"/>
    <mergeCell ref="A645:S645"/>
    <mergeCell ref="A646:S646"/>
    <mergeCell ref="A647:S647"/>
    <mergeCell ref="A648:S648"/>
    <mergeCell ref="A649:C649"/>
    <mergeCell ref="D649:E649"/>
    <mergeCell ref="F649:H649"/>
    <mergeCell ref="I649:J649"/>
    <mergeCell ref="K649:N649"/>
    <mergeCell ref="O649:Q649"/>
    <mergeCell ref="R649:S649"/>
    <mergeCell ref="A640:S640"/>
    <mergeCell ref="A641:S641"/>
    <mergeCell ref="A679:S679"/>
    <mergeCell ref="A656:S656"/>
    <mergeCell ref="A660:S660"/>
    <mergeCell ref="A662:S662"/>
    <mergeCell ref="A664:S664"/>
    <mergeCell ref="A666:S666"/>
    <mergeCell ref="A668:S668"/>
    <mergeCell ref="A670:S670"/>
    <mergeCell ref="A672:S672"/>
    <mergeCell ref="A674:S674"/>
    <mergeCell ref="A676:S676"/>
    <mergeCell ref="M650:N650"/>
    <mergeCell ref="O650:O651"/>
    <mergeCell ref="P650:P651"/>
    <mergeCell ref="Q650:Q651"/>
    <mergeCell ref="R650:R651"/>
    <mergeCell ref="S650:S651"/>
    <mergeCell ref="A652:S652"/>
    <mergeCell ref="A654:S654"/>
    <mergeCell ref="A658:S658"/>
    <mergeCell ref="A650:A651"/>
    <mergeCell ref="B650:B651"/>
  </mergeCells>
  <dataValidations count="31">
    <dataValidation type="list" allowBlank="1" showInputMessage="1" showErrorMessage="1" sqref="C611:C612 C372:C373 C412:C413 C12:C13 C52:C53 C92:C93 C132:C133 C172:C173 C332:C333 C292:C293 C252:C253 C212:C213 C532:C533 C492:C493 C452:C453 C572:C573 C650:C651">
      <formula1>"Nr. total de solicitări(reşedinţă de judeţ+alte localităţi)"</formula1>
    </dataValidation>
    <dataValidation type="list" allowBlank="1" showInputMessage="1" showErrorMessage="1" sqref="B611:B612 B372:B373 B412:B413 B12:B13 B52:B53 B92:B93 B132:B133 B172:B173 B332:B333 B292:B293 B252:B253 B212:B213 B532:B533 B492:B493 B452:B453 B572:B573 B650:B651">
      <formula1>"Nr. solicitări din alte localităţi"</formula1>
    </dataValidation>
    <dataValidation type="list" allowBlank="1" showInputMessage="1" showErrorMessage="1" sqref="A611:A612 A372:A373 A412:A413 A12:A13 A52:A53 A92:A93 A132:A133 A172:A173 A332:A333 A292:A293 A252:A253 A212:A213 A532:A533 A492:A493 A452:A453 A572:A573 A650:A651">
      <formula1>"Nr. solicitări din reşedinţa de judeţ"</formula1>
    </dataValidation>
    <dataValidation type="list" allowBlank="1" showInputMessage="1" showErrorMessage="1" sqref="F611:H611 F372:H372 F412:H412 F12:H12 F52:H52 F92:H92 F132:H132 F172:H172 F332:H332 F292:H292 F252:H252 F212:H212 F532:H532 F492:H492 F452:H452 F572:H572 F650:H650">
      <formula1>"Nr. de solicitări pe domenii"</formula1>
    </dataValidation>
    <dataValidation type="list" allowBlank="1" showInputMessage="1" showErrorMessage="1" sqref="M612 M373 M413 M13 M53 M93 M133 M173 M333 M293 M253 M213 M533 M493 M453 M573 M651">
      <formula1>"litera din art. 12 HG 878/2005"</formula1>
    </dataValidation>
    <dataValidation type="list" allowBlank="1" showInputMessage="1" showErrorMessage="1" sqref="L612 N373 L373 N413 L413 L13 N13 N53 L53 N93 L93 N133 L133 N173 L173 L333 N333 L293 N293 L253 N253 L213 N213 N573 L533 N533 L493 N493 L453 N453 L573 N612 L651 N651">
      <formula1>"nr. solicitări"</formula1>
    </dataValidation>
    <dataValidation type="list" allowBlank="1" showInputMessage="1" showErrorMessage="1" sqref="K612 K373 K413 K13 K53 K93 K133 K173 K333 K293 K253 K213 K533 K493 K453 K573 K651">
      <formula1>"litera din art. 11 HG 878/2005"</formula1>
    </dataValidation>
    <dataValidation type="list" allowBlank="1" showInputMessage="1" showErrorMessage="1" sqref="K611 K372 K412 K12 K52 K92 K132 K172 K332 K292 K252 K212 K532 K492 K452 K572 K650">
      <formula1>"Conform art. 11"</formula1>
    </dataValidation>
    <dataValidation type="list" allowBlank="1" showInputMessage="1" showErrorMessage="1" sqref="S611:S612 S372:S373 S412:S413 S12:S13 S52:S53 S92:S93 S132:S133 S172:S173 S332:S333 S292:S293 S252:S253 S212:S213 S532:S533 S492:S493 S452:S453 S572:S573 S650:S651">
      <formula1>"Plângeri în instanţă (nr)"</formula1>
    </dataValidation>
    <dataValidation type="list" allowBlank="1" showInputMessage="1" showErrorMessage="1" sqref="R611:R612 R372:R373 R412:R413 R12:R13 R52:R53 R92:R93 R132:R133 R172:R173 R332:R333 R292:R293 R252:R253 R212:R213 R532:R533 R492:R493 R452:R453 R572:R573 R650:R651">
      <formula1>"Reclamaţii administrative (nr)"</formula1>
    </dataValidation>
    <dataValidation type="list" allowBlank="1" showInputMessage="1" showErrorMessage="1" sqref="R610:S610 R371:S371 R411:S411 R11:S11 R51:S51 R91:S91 R131:S131 R171:S171 R331:S331 R291:S291 R251:S251 R211:S211 R531:S531 R491:S491 R451:S451 R571:S571 R649:S649">
      <formula1>"Urmarea respingerii solicitării"</formula1>
    </dataValidation>
    <dataValidation type="list" allowBlank="1" showInputMessage="1" showErrorMessage="1" sqref="Q611:Q612 Q372:Q373 Q412:Q413 Q12:Q13 Q52:Q53 Q92:Q93 Q132:Q133 Q172:Q173 Q332:Q333 Q292:Q293 Q252:Q253 Q212:Q213 Q532:Q533 Q492:Q493 Q452:Q453 Q572:Q573 Q650:Q651">
      <formula1>"Telefonic (nr)"</formula1>
    </dataValidation>
    <dataValidation type="list" allowBlank="1" showInputMessage="1" showErrorMessage="1" sqref="P611:P612 P372:P373 P412:P413 P12:P13 P52:P53 P92:P93 P132:P133 P172:P173 P332:P333 P292:P293 P252:P253 P212:P213 P532:P533 P492:P493 P452:P453 P572:P573 P650:P651">
      <formula1>"Suport electronic (nr)"</formula1>
    </dataValidation>
    <dataValidation type="list" allowBlank="1" showInputMessage="1" showErrorMessage="1" sqref="O611:O612 O372:O373 O412:O413 O12:O13 O52:O53 O92:O93 O132:O133 O172:O173 O332:O333 O292:O293 O252:O253 O212:O213 O532:O533 O492:O493 O452:O453 O572:O573 O650:O651">
      <formula1>"Suport hârtie (nr)"</formula1>
    </dataValidation>
    <dataValidation type="list" allowBlank="1" showInputMessage="1" showErrorMessage="1" sqref="O610:Q610 O371:Q371 O411:Q411 O11:Q11 O51:Q51 O91:Q91 O131:Q131 O171:Q171 O331:Q331 O291:Q291 O251:Q251 O211:Q211 O531:Q531 O491:Q491 O451:Q451 O571:Q571 O649:Q649">
      <formula1>"Forma solicitării"</formula1>
    </dataValidation>
    <dataValidation type="list" allowBlank="1" showInputMessage="1" showErrorMessage="1" sqref="M611 M372 M412 M12 M52 M92 M132 M172 M332 M292 M252 M212 M532 M492 M452 M572 M650">
      <formula1>"Conform art. 12"</formula1>
    </dataValidation>
    <dataValidation type="list" allowBlank="1" showInputMessage="1" showErrorMessage="1" sqref="K610 K371 K411 K11 K51 K91 K131 K171 K331 K291 K251 K211 K531 K491 K451 K571 K649">
      <formula1>"Motivaţia respingerii"</formula1>
    </dataValidation>
    <dataValidation type="list" allowBlank="1" showInputMessage="1" showErrorMessage="1" sqref="J611:J612 J372:J373 J412:J413 J12:J13 J52:J53 J92:J93 J132:J133 J172:J173 J332:J333 J292:J293 J252:J253 J212:J213 J532:J533 J492:J493 J452:J453 J572:J573 J650:J651">
      <formula1>"Nefavorabilă (nr)"</formula1>
    </dataValidation>
    <dataValidation type="list" allowBlank="1" showInputMessage="1" showErrorMessage="1" sqref="I611:I612 I372:I373 I412:I413 I12:I13 I52:I53 I92:I93 I132:I133 I172:I173 I332:I333 I292:I293 I252:I253 I212:I213 I532:I533 I492:I493 I452:I453 I572:I573 I650:I651">
      <formula1>"Favorabilă (nr)"</formula1>
    </dataValidation>
    <dataValidation type="list" allowBlank="1" showInputMessage="1" showErrorMessage="1" sqref="I610:J610 I371:J371 I411:J411 I11:J11 I51:J51 I91:J91 I131:J131 I171:J171 I331:J331 I291:J291 I251:J251 I211:J211 I531:J531 I491:J491 I451:J451 I571:J571 I649:J649">
      <formula1>"Modalitate de rezolvare"</formula1>
    </dataValidation>
    <dataValidation type="list" allowBlank="1" showInputMessage="1" showErrorMessage="1" sqref="H612 H373 H413 H13 H53 H93 H133 H173 H333 H293 H253 H213 H533 H493 H453 H573 H651">
      <formula1>"C"</formula1>
    </dataValidation>
    <dataValidation type="list" allowBlank="1" showInputMessage="1" showErrorMessage="1" sqref="G612 G373 G413 G13 G53 G93 G133 G173 G333 G293 G253 G213 G533 G493 G453 G573 G651">
      <formula1>"B"</formula1>
    </dataValidation>
    <dataValidation type="list" allowBlank="1" showInputMessage="1" showErrorMessage="1" sqref="F612 F373 F413 F13 F53 F93 F133 F173 F333 F293 F253 F213 F533 F493 F453 F573 F651">
      <formula1>"A"</formula1>
    </dataValidation>
    <dataValidation type="list" allowBlank="1" showInputMessage="1" showErrorMessage="1" sqref="F610:H610 F371:H371 F411:H411 F11:H11 F51:H51 F91:H91 F131:H131 F171:H171 F331:H331 F291:H291 F251:H251 F211:H211 F531:H531 F491:H491 F451:H451 F571:H571 F649:H649">
      <formula1>"Domenii (şi tipuri de informaţii)"</formula1>
    </dataValidation>
    <dataValidation type="list" allowBlank="1" showInputMessage="1" showErrorMessage="1" sqref="E611:E612 E372:E373 E412:E413 E12:E13 E52:E53 E92:E93 E132:E133 E172:E173 E332:E333 E292:E293 E252:E253 E212:E213 E532:E533 E492:E493 E452:E453 E572:E573 E650:E651">
      <formula1>"Nr. de solicitări primite de la persoane juridice"</formula1>
    </dataValidation>
    <dataValidation type="list" allowBlank="1" showInputMessage="1" showErrorMessage="1" sqref="D611:D612 D372:D373 D412:D413 D12:D13 D52:D53 D92:D93 D132:D133 D172:D173 D332:D333 D292:D293 D252:D253 D212:D213 D532:D533 D492:D493 D452:D453 D572:D573 D650:D651">
      <formula1>"Nr. de solicitări primite de la persoane fizice"</formula1>
    </dataValidation>
    <dataValidation type="list" allowBlank="1" showInputMessage="1" showErrorMessage="1" sqref="D610:E610 D371:E371 D411:E411 D11:E11 D51:E51 D91:E91 D131:E131 D171:E171 D331:E331 D291:E291 D251:E251 D211:E211 D531:E531 D491:E491 D451:E451 D571:E571 D649:E649">
      <formula1>"Categoria solicitantului"</formula1>
    </dataValidation>
    <dataValidation type="list" allowBlank="1" showInputMessage="1" showErrorMessage="1" sqref="A610:C610 A371:C371 A411:C411 A11:C11 A51:C51 A91:C91 A131:C131 A171:C171 A331:C331 A291:C291 A251:C251 A211:C211 A531:C531 A491:C491 A451:C451 A571:C571 A649:C649">
      <formula1>"Tipul localităţii de unde provine solicitantul"</formula1>
    </dataValidation>
    <dataValidation type="textLength" allowBlank="1" showInputMessage="1" showErrorMessage="1" error="ACEASTĂ INFORMAŢIE LA NIVEL DE TOTAL AN 2009 NU SE VA COMPLETA!!!!!" sqref="K480 M40 K40 K80 M80 K160 M160 K440 M440 M480">
      <formula1>0</formula1>
      <formula2>0</formula2>
    </dataValidation>
    <dataValidation type="list" allowBlank="1" showInputMessage="1" showErrorMessage="1" sqref="A200:S200">
      <formula1>"TOTALUL SOLICITĂRILOR LA NIVEL DE AUTORITATE ÎN ANUL 2009"</formula1>
    </dataValidation>
    <dataValidation type="list" allowBlank="1" showInputMessage="1" showErrorMessage="1" sqref="A400:S400">
      <formula1>"TOTALUL SOLICITĂRILOR LA NIVEL DE JUDEŢ / REGIUNE ÎN ANUL 2009, TOTALUL SOLICITĂRILOR LA NIVEL DE JUDEŢ ÎN ANUL 2009, TOTALUL SOLICITĂRILOR LA NIVEL DE REGIUNE ÎN ANUL 2009"</formula1>
    </dataValidation>
  </dataValidations>
  <hyperlinks>
    <hyperlink ref="A129" r:id="rId1" display="www.primariaorasteius.ro"/>
    <hyperlink ref="A208" r:id="rId2" display="primaria_campeni@yahoo.com"/>
  </hyperlinks>
  <pageMargins left="0.7" right="0.7" top="0.75" bottom="0.75" header="0.3" footer="0.3"/>
  <pageSetup paperSize="9" orientation="portrait" verticalDpi="0" r:id="rId3"/>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M597:M598 WVU620 VIK636 M614 M616 VSG636 WCC636 WLY636 WVU636 JI636 TE636 ADA636 AMW636 AWS636 BGO636 BQK636 CAG636 CKC636 CTY636 DDU636 DNQ636 DXM636 EHI636 ERE636 FBA636 FKW636 FUS636 GEO636 GOK636 GYG636 HIC636 HRY636 IBU636 ILQ636 IVM636 JFI636 JPE636 JZA636 KIW636 KSS636 LCO636 LMK636 LWG636 MGC636 MPY636 MZU636 NJQ636 NTM636 ODI636 ONE636 OXA636 PGW636 PQS636 QAO636 QKK636 QUG636 REC636 RNY636 RXU636 SHQ636 SRM636 TBI636 TLE636 TVA636 UEW636 UOS636 UYO636 M577 WLY573 WCC573 VSG573 VIK573 UYO573 UOS573 UEW573 TVA573 TLE573 TBI573 SRM573 SHQ573 RXU573 RNY573 REC573 QUG573 QKK573 QAO573 PQS573 PGW573 OXA573 ONE573 ODI573 NTM573 NJQ573 MZU573 MPY573 MGC573 LWG573 LMK573 LCO573 KSS573 KIW573 JZA573 JPE573 JFI573 IVM573 ILQ573 IBU573 HRY573 HIC573 GYG573 GOK573 GEO573 FUS573 FKW573 FBA573 ERE573 EHI573 DXM573 DNQ573 DDU573 CTY573 CKC573 CAG573 BQK573 BGO573 AWS573 AMW573 ADA573 TE573 JI573 M575 M477 JI477 TE477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VIK477 VSG477 WCC477 WCC591 WLY495 WCC495 VSG495 VIK495 UYO495 UOS495 UEW495 TVA495 TLE495 TBI495 SRM495 SHQ495 RXU495 RNY495 REC495 QUG495 QKK495 QAO495 PQS495 PGW495 OXA495 ONE495 ODI495 NTM495 NJQ495 MZU495 MPY495 MGC495 LWG495 LMK495 LCO495 KSS495 KIW495 JZA495 JPE495 JFI495 IVM495 ILQ495 IBU495 HRY495 HIC495 GYG495 GOK495 GEO495 FUS495 FKW495 FBA495 ERE495 EHI495 DXM495 DNQ495 DDU495 CTY495 CKC495 CAG495 BQK495 BGO495 AWS495 AMW495 ADA495 TE495 JI495 WVU499 WLY493 WCC493 VSG493 VIK493 UYO493 UOS493 UEW493 TVA493 TLE493 TBI493 SRM493 SHQ493 RXU493 RNY493 REC493 QUG493 QKK493 QAO493 PQS493 PGW493 OXA493 ONE493 ODI493 NTM493 NJQ493 MZU493 MPY493 MGC493 LWG493 LMK493 LCO493 KSS493 KIW493 JZA493 JPE493 JFI493 IVM493 ILQ493 IBU493 HRY493 HIC493 GYG493 GOK493 GEO493 FUS493 FKW493 FBA493 ERE493 EHI493 DXM493 DNQ493 DDU493 CTY493 CKC493 CAG493 BQK493 BGO493 AWS493 AMW493 ADA493 TE493 JI493 M495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WLY549 WLY295 WCC295 VSG295 VIK295 UYO295 UOS295 UEW295 TVA295 TLE295 TBI295 SRM295 SHQ295 RXU295 RNY295 REC295 QUG295 QKK295 QAO295 PQS295 PGW295 OXA295 ONE295 ODI295 NTM295 NJQ295 MZU295 MPY295 MGC295 LWG295 LMK295 LCO295 KSS295 KIW295 JZA295 JPE295 JFI295 IVM295 ILQ295 IBU295 HRY295 HIC295 GYG295 GOK295 GEO295 FUS295 FKW295 FBA295 ERE295 EHI295 DXM295 DNQ295 DDU295 CTY295 CKC295 CAG295 BQK295 BGO295 AWS295 AMW295 ADA295 TE295 JI295 M297 WLY137 WCC137 VSG137 VIK137 UYO137 UOS137 UEW137 TVA137 TLE137 TBI137 SRM137 SHQ137 RXU137 RNY137 REC137 QUG137 QKK137 QAO137 PQS137 PGW137 OXA137 ONE137 ODI137 NTM137 NJQ137 MZU137 MPY137 MGC137 LWG137 LMK137 LCO137 KSS137 KIW137 JZA137 JPE137 JFI137 IVM137 ILQ137 IBU137 HRY137 HIC137 GYG137 GOK137 GEO137 FUS137 FKW137 FBA137 ERE137 EHI137 DXM137 DNQ137 DDU137 CTY137 CKC137 CAG137 BQK137 BGO137 AWS137 AMW137 ADA137 TE137 JI137 M137 WLY119 WCC119 VSG119 VIK119 UYO119 UOS119 UEW119 TVA119 TLE119 TBI119 SRM119 SHQ119 RXU119 RNY119 REC119 QUG119 QKK119 QAO119 PQS119 PGW119 OXA119 ONE119 ODI119 NTM119 NJQ119 MZU119 MPY119 MGC119 LWG119 LMK119 LCO119 KSS119 KIW119 JZA119 JPE119 JFI119 IVM119 ILQ119 IBU119 HRY119 HIC119 GYG119 GOK119 GEO119 FUS119 FKW119 FBA119 ERE119 EHI119 DXM119 DNQ119 DDU119 CTY119 CKC119 CAG119 BQK119 BGO119 AWS119 AMW119 ADA119 TE119 JI119 WVU581 WLY97 WCC97 VSG97 VIK97 UYO97 UOS97 UEW97 TVA97 TLE97 TBI97 SRM97 SHQ97 RXU97 RNY97 REC97 QUG97 QKK97 QAO97 PQS97 PGW97 OXA97 ONE97 ODI97 NTM97 NJQ97 MZU97 MPY97 MGC97 LWG97 LMK97 LCO97 KSS97 KIW97 JZA97 JPE97 JFI97 IVM97 ILQ97 IBU97 HRY97 HIC97 GYG97 GOK97 GEO97 FUS97 FKW97 FBA97 ERE97 EHI97 DXM97 DNQ97 DDU97 CTY97 CKC97 CAG97 BQK97 BGO97 AWS97 AMW97 ADA97 TE97 JI97 M97 WLY79 WCC79 VSG79 VIK79 UYO79 UOS79 UEW79 TVA79 TLE79 TBI79 SRM79 SHQ79 RXU79 RNY79 REC79 QUG79 QKK79 QAO79 PQS79 PGW79 OXA79 ONE79 ODI79 NTM79 NJQ79 MZU79 MPY79 MGC79 LWG79 LMK79 LCO79 KSS79 KIW79 JZA79 JPE79 JFI79 IVM79 ILQ79 IBU79 HRY79 HIC79 GYG79 GOK79 GEO79 FUS79 FKW79 FBA79 ERE79 EHI79 DXM79 DNQ79 DDU79 CTY79 CKC79 CAG79 BQK79 BGO79 AWS79 AMW79 ADA79 TE79 JI79 VIK195 WLY57 WCC57 VSG57 VIK57 UYO57 UOS57 UEW57 TVA57 TLE57 TBI57 SRM57 SHQ57 RXU57 RNY57 REC57 QUG57 QKK57 QAO57 PQS57 PGW57 OXA57 ONE57 ODI57 NTM57 NJQ57 MZU57 MPY57 MGC57 LWG57 LMK57 LCO57 KSS57 KIW57 JZA57 JPE57 JFI57 IVM57 ILQ57 IBU57 HRY57 HIC57 GYG57 GOK57 GEO57 FUS57 FKW57 FBA57 ERE57 EHI57 DXM57 DNQ57 DDU57 CTY57 CKC57 CAG57 BQK57 BGO57 AWS57 AMW57 ADA57 TE57 JI57 M57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M579 WLY17 WCC17 VSG17 VIK17 UYO17 UOS17 UEW17 TVA17 TLE17 TBI17 SRM17 SHQ17 RXU17 RNY17 REC17 QUG17 QKK17 QAO17 PQS17 PGW17 OXA17 ONE17 ODI17 NTM17 NJQ17 MZU17 MPY17 MGC17 LWG17 LMK17 LCO17 KSS17 KIW17 JZA17 JPE17 JFI17 IVM17 ILQ17 IBU17 HRY17 HIC17 GYG17 GOK17 GEO17 FUS17 FKW17 FBA17 ERE17 EHI17 DXM17 DNQ17 DDU17 CTY17 CKC17 CAG17 BQK17 BGO17 AWS17 AMW17 ADA17 TE17 JI17 M17 UYO597 WLY477 WVU339 WLY341 WCC343 VSG345 VIK347 WLY349 WCC351 VSG353 WVU315 M177 WLY377 WVU379 WLY375 WLY381 WCC383 WVU385 VIK387 WLY389 WCC391 WVU393 VIK555 WVU179 M415 WVU295 WLY117 UYO357 VSG671 WCC669 WLY667 WLY665 WLY663 WVU661 WVU517 M618 M19 M520 WVU39 M59 WVU21 WVU23 WVU25 WVU27 WVU29 WVU31 WVU33 WVU35 WVU17 M55 WVU79 UYO675 WVU61 WVU63 WVU65 WVU67 M69 WVU71 WVU73 WVU75 WVU57 M95 WVU119 WVU99 WVU101 WVU103 WVU105 WVU107 WVU109 WVU111 WVU113 WVU115 WVU97 M135 WVU137 WVU139 WVU141 WVU143 WVU145 WVU147 WVU589 WVU151 WVU153 VIK235 WVU583 M175 WVU37 WVU77 UYO197 UYO237 WVU585 M335 VIK435 WVU313 WVU311 WLY309 WVU307 WVU305 WVU303 WVU301 WVU299 WVU117 M295 M507 WLY155 VSG273 WCC271 WLY269 WVU267 WLY265 WVU263 M261 WVU259 M257 M255 M15 VIK355 VSG233 WCC231 WLY229 WVU227 WLY225 WVU223 M221 WVU219 M217 M215 VIK275 VSG193 WCC191 WLY189 WVU187 WLY185 WVU183 M181 UYO557 M320 M560 WVU515 VSG553 WCC551 WVU507 WLY547 WLY545 WVU543 WVU541 M539 WVU573 M535 WVU495 VIK634 WVU513 WVU511 WLY429 M509 WVU505 WVU503 WVU501 WVU497 WVU477 M457 M337 WVU475 WVU473 WVU471 WVU469 WVU467 WVU465 WVU463 WVU461 WVU459 WVU493 M455 WVU397 WVU395 VSG433 WCC431 WLY149 VIK427 WCC425 WVU423 WLY421 M419 M417 M537 VIK673 WVU593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WLY139 WCC139 VSG139 VIK139 UYO139 UOS139 UEW139 TVA139 TLE139 TBI139 SRM139 SHQ139 RXU139 RNY139 REC139 QUG139 QKK139 QAO139 PQS139 PGW139 OXA139 ONE139 ODI139 NTM139 NJQ139 MZU139 MPY139 MGC139 LWG139 LMK139 LCO139 KSS139 KIW139 JZA139 JPE139 JFI139 IVM139 ILQ139 IBU139 HRY139 HIC139 GYG139 GOK139 GEO139 FUS139 FKW139 FBA139 ERE139 EHI139 DXM139 DNQ139 DDU139 CTY139 CKC139 CAG139 BQK139 BGO139 AWS139 AMW139 ADA139 TE139 JI139 M139 WLY179 WCC179 VSG179 VIK179 UYO179 UOS179 UEW179 TVA179 TLE179 TBI179 SRM179 SHQ179 RXU179 RNY179 REC179 QUG179 QKK179 QAO179 PQS179 PGW179 OXA179 ONE179 ODI179 NTM179 NJQ179 MZU179 MPY179 MGC179 LWG179 LMK179 LCO179 KSS179 KIW179 JZA179 JPE179 JFI179 IVM179 ILQ179 IBU179 HRY179 HIC179 GYG179 GOK179 GEO179 FUS179 FKW179 FBA179 ERE179 EHI179 DXM179 DNQ179 DDU179 CTY179 CKC179 CAG179 BQK179 BGO179 AWS179 AMW179 ADA179 TE179 JI179 M179 WLY219 WCC219 VSG219 VIK219 UYO219 UOS219 UEW219 TVA219 TLE219 TBI219 SRM219 SHQ219 RXU219 RNY219 REC219 QUG219 QKK219 QAO219 PQS219 PGW219 OXA219 ONE219 ODI219 NTM219 NJQ219 MZU219 MPY219 MGC219 LWG219 LMK219 LCO219 KSS219 KIW219 JZA219 JPE219 JFI219 IVM219 ILQ219 IBU219 HRY219 HIC219 GYG219 GOK219 GEO219 FUS219 FKW219 FBA219 ERE219 EHI219 DXM219 DNQ219 DDU219 CTY219 CKC219 CAG219 BQK219 BGO219 AWS219 AMW219 ADA219 TE219 JI219 M219 WLY259 WCC259 VSG259 VIK259 UYO259 UOS259 UEW259 TVA259 TLE259 TBI259 SRM259 SHQ259 RXU259 RNY259 REC259 QUG259 QKK259 QAO259 PQS259 PGW259 OXA259 ONE259 ODI259 NTM259 NJQ259 MZU259 MPY259 MGC259 LWG259 LMK259 LCO259 KSS259 KIW259 JZA259 JPE259 JFI259 IVM259 ILQ259 IBU259 HRY259 HIC259 GYG259 GOK259 GEO259 FUS259 FKW259 FBA259 ERE259 EHI259 DXM259 DNQ259 DDU259 CTY259 CKC259 CAG259 BQK259 BGO259 AWS259 AMW259 ADA259 TE259 JI259 M259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M499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QAO499 QKK499 QUG499 REC499 RNY499 RXU499 SHQ499 SRM499 TBI499 TLE499 TVA499 UEW499 UOS499 UYO499 VIK499 VSG499 WCC499 WLY499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WLY497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WVU181 WLY181 WCC181 VSG181 VIK181 UYO181 UOS181 UEW181 TVA181 TLE181 TBI181 SRM181 SHQ181 RXU181 RNY181 REC181 QUG181 QKK181 QAO181 PQS181 PGW181 OXA181 ONE181 ODI181 NTM181 NJQ181 MZU181 MPY181 MGC181 LWG181 LMK181 LCO181 KSS181 KIW181 JZA181 JPE181 JFI181 IVM181 ILQ181 IBU181 HRY181 HIC181 GYG181 GOK181 GEO181 FUS181 FKW181 FBA181 ERE181 EHI181 DXM181 DNQ181 DDU181 CTY181 CKC181 CAG181 BQK181 BGO181 AWS181 AMW181 ADA181 TE181 JI181 WVU221 WLY221 WCC221 VSG221 VIK221 UYO221 UOS221 UEW221 TVA221 TLE221 TBI221 SRM221 SHQ221 RXU221 RNY221 REC221 QUG221 QKK221 QAO221 PQS221 PGW221 OXA221 ONE221 ODI221 NTM221 NJQ221 MZU221 MPY221 MGC221 LWG221 LMK221 LCO221 KSS221 KIW221 JZA221 JPE221 JFI221 IVM221 ILQ221 IBU221 HRY221 HIC221 GYG221 GOK221 GEO221 FUS221 FKW221 FBA221 ERE221 EHI221 DXM221 DNQ221 DDU221 CTY221 CKC221 CAG221 BQK221 BGO221 AWS221 AMW221 ADA221 TE221 JI221 WVU261 WLY261 WCC261 VSG261 VIK261 UYO261 UOS261 UEW261 TVA261 TLE261 TBI261 SRM261 SHQ261 RXU261 RNY261 REC261 QUG261 QKK261 QAO261 PQS261 PGW261 OXA261 ONE261 ODI261 NTM261 NJQ261 MZU261 MPY261 MGC261 LWG261 LMK261 LCO261 KSS261 KIW261 JZA261 JPE261 JFI261 IVM261 ILQ261 IBU261 HRY261 HIC261 GYG261 GOK261 GEO261 FUS261 FKW261 FBA261 ERE261 EHI261 DXM261 DNQ261 DDU261 CTY261 CKC261 CAG261 BQK261 BGO261 AWS261 AMW261 ADA261 TE261 JI261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WVU341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WVU421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M541 JI541 TE541 ADA541 AMW541 AWS541 BGO541 BQK541 CAG541 CKC541 CTY541 DDU541 DNQ541 DXM541 EHI541 ERE541 FBA541 FKW541 FUS541 GEO541 GOK541 GYG541 HIC541 HRY541 IBU541 ILQ541 IVM541 JFI541 JPE541 JZA541 KIW541 KSS541 LCO541 LMK541 LWG541 MGC541 MPY541 MZU541 NJQ541 NTM541 ODI541 ONE541 OXA541 PGW541 PQS541 QAO541 QKK541 QUG541 REC541 RNY541 RXU541 SHQ541 SRM541 TBI541 TLE541 TVA541 UEW541 UOS541 UYO541 VIK541 VSG541 WCC541 WLY541 M581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WCC581 WLY581 M620 JI620 TE620 ADA620 AMW620 AWS620 BGO620 BQK620 CAG620 CKC620 CTY620 DDU620 DNQ620 DXM620 EHI620 ERE620 FBA620 FKW620 FUS620 GEO620 GOK620 GYG620 HIC620 HRY620 IBU620 ILQ620 IVM620 JFI620 JPE620 JZA620 KIW620 KSS620 LCO620 LMK620 LWG620 MGC620 MPY620 MZU620 NJQ620 NTM620 ODI620 ONE620 OXA620 PGW620 PQS620 QAO620 QKK620 QUG620 REC620 RNY620 RXU620 SHQ620 SRM620 TBI620 TLE620 TVA620 UEW620 UOS620 UYO620 VIK620 VSG620 WCC620 WLY620 WLY626 M653 M655 M657 M659 WVU622 WLY624 WLY628 WCC630 VSG632 WVU595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WLY343 WVU343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WLY383 WVU383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M543 JI543 TE543 ADA543 AMW543 AWS543 BGO543 BQK543 CAG543 CKC543 CTY543 DDU543 DNQ543 DXM543 EHI543 ERE543 FBA543 FKW543 FUS543 GEO543 GOK543 GYG543 HIC543 HRY543 IBU543 ILQ543 IVM543 JFI543 JPE543 JZA543 KIW543 KSS543 LCO543 LMK543 LWG543 MGC543 MPY543 MZU543 NJQ543 NTM543 ODI543 ONE543 OXA543 PGW543 PQS543 QAO543 QKK543 QUG543 REC543 RNY543 RXU543 SHQ543 SRM543 TBI543 TLE543 TVA543 UEW543 UOS543 UYO543 VIK543 VSG543 WCC543 WLY543 M583 JI583 TE583 ADA583 AMW583 AWS583 BGO583 BQK583 CAG583 CKC583 CTY583 DDU583 DNQ583 DXM583 EHI583 ERE583 FBA583 FKW583 FUS583 GEO583 GOK583 GYG583 HIC583 HRY583 IBU583 ILQ583 IVM583 JFI583 JPE583 JZA583 KIW583 KSS583 LCO583 LMK583 LWG583 MGC583 MPY583 MZU583 NJQ583 NTM583 ODI583 ONE583 OXA583 PGW583 PQS583 QAO583 QKK583 QUG583 REC583 RNY583 RXU583 SHQ583 SRM583 TBI583 TLE583 TVA583 UEW583 UOS583 UYO583 VIK583 VSG583 WCC583 WLY583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WLY661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WCC345 WLY345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WLY425 WVU425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M505 JI505 TE505 ADA505 AMW505 AWS505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VIK505 VSG505 WCC505 WLY505 WVU545 M545 JI545 TE545 ADA545 AMW545 AWS545 BGO545 BQK545 CAG545 CKC545 CTY545 DDU545 DNQ545 DXM545 EHI545 ERE545 FBA545 FKW545 FUS545 GEO545 GOK545 GYG545 HIC545 HRY545 IBU545 ILQ545 IVM545 JFI545 JPE545 JZA545 KIW545 KSS545 LCO545 LMK545 LWG545 MGC545 MPY545 MZU545 NJQ545 NTM545 ODI545 ONE545 OXA545 PGW545 PQS545 QAO545 QKK545 QUG545 REC545 RNY545 RXU545 SHQ545 SRM545 TBI545 TLE545 TVA545 UEW545 UOS545 UYO545 VIK545 VSG545 WCC545 M585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VIK585 VSG585 WCC585 WLY585 WVU624 M624 JI624 TE624 ADA624 AMW624 AWS624 BGO624 BQK624 CAG624 CKC624 CTY624 DDU624 DNQ624 DXM624 EHI624 ERE624 FBA624 FKW624 FUS624 GEO624 GOK624 GYG624 HIC624 HRY624 IBU624 ILQ624 IVM624 JFI624 JPE624 JZA624 KIW624 KSS624 LCO624 LMK624 LWG624 MGC624 MPY624 MZU624 NJQ624 NTM624 ODI624 ONE624 OXA624 PGW624 PQS624 QAO624 QKK624 QUG624 REC624 RNY624 RXU624 SHQ624 SRM624 TBI624 TLE624 TVA624 UEW624 UOS624 UYO624 VIK624 VSG624 WCC624 WVU663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WCC663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VSG347 WCC347 WLY347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VSG387 WCC387 WLY387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VSG427 WCC427 WLY427 WVU427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JI509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TLE509 TVA509 UEW509 UOS509 UYO509 VIK509 VSG509 WCC509 WLY509 WVU509 WVU547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JI507 TE507 ADA507 AMW507 AWS507 BGO507 BQK507 CAG507 CKC507 CTY507 DDU507 DNQ507 DXM507 EHI507 ERE507 FBA507 FKW507 FUS507 GEO507 GOK507 GYG507 HIC507 HRY507 IBU507 ILQ507 IVM507 JFI507 JPE507 JZA507 KIW507 KSS507 LCO507 LMK507 LWG507 MGC507 MPY507 MZU507 NJQ507 NTM507 ODI507 ONE507 OXA507 PGW507 PQS507 QAO507 QKK507 QUG507 REC507 RNY507 RXU507 SHQ507 SRM507 TBI507 TLE507 TVA507 UEW507 UOS507 UYO507 VIK507 VSG507 WCC507 WLY507 WVU587 WVU626 M626 JI626 TE626 ADA626 AMW626 AWS626 BGO626 BQK626 CAG626 CKC626 CTY626 DDU626 DNQ626 DXM626 EHI626 ERE626 FBA626 FKW626 FUS626 GEO626 GOK626 GYG626 HIC626 HRY626 IBU626 ILQ626 IVM626 JFI626 JPE626 JZA626 KIW626 KSS626 LCO626 LMK626 LWG626 MGC626 MPY626 MZU626 NJQ626 NTM626 ODI626 ONE626 OXA626 PGW626 PQS626 QAO626 QKK626 QUG626 REC626 RNY626 RXU626 SHQ626 SRM626 TBI626 TLE626 TVA626 UEW626 UOS626 UYO626 VIK626 VSG626 WCC626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WCC665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M587 JI587 TE587 ADA587 AMW587 AWS587 BGO587 BQK587 CAG587 CKC587 CTY587 DDU587 DNQ587 DXM587 EHI587 ERE587 FBA587 FKW587 FUS587 GEO587 GOK587 GYG587 HIC587 HRY587 IBU587 ILQ587 IVM587 JFI587 JPE587 JZA587 KIW587 KSS587 LCO587 LMK587 LWG587 MGC587 MPY587 MZU587 NJQ587 NTM587 ODI587 ONE587 OXA587 PGW587 PQS587 QAO587 QKK587 QUG587 REC587 RNY587 RXU587 SHQ587 SRM587 TBI587 TLE587 TVA587 UEW587 UOS587 UYO587 VIK587 VSG587 WCC587 WLY587 M589 JI589 TE589 ADA589 AMW589 AWS589 BGO589 BQK589 CAG589 CKC589 CTY589 DDU589 DNQ589 DXM589 EHI589 ERE589 FBA589 FKW589 FUS589 GEO589 GOK589 GYG589 HIC589 HRY589 IBU589 ILQ589 IVM589 JFI589 JPE589 JZA589 KIW589 KSS589 LCO589 LMK589 LWG589 MGC589 MPY589 MZU589 NJQ589 NTM589 ODI589 ONE589 OXA589 PGW589 PQS589 QAO589 QKK589 QUG589 REC589 RNY589 RXU589 SHQ589 SRM589 TBI589 TLE589 TVA589 UEW589 UOS589 UYO589 VIK589 VSG589 WCC589 WLY589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WVU429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WVU549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UOS549 UYO549 VIK549 VSG549 WCC549 WVU628 M628 JI628 TE628 ADA628 AMW628 AWS628 BGO628 BQK628 CAG628 CKC628 CTY628 DDU628 DNQ628 DXM628 EHI628 ERE628 FBA628 FKW628 FUS628 GEO628 GOK628 GYG628 HIC628 HRY628 IBU628 ILQ628 IVM628 JFI628 JPE628 JZA628 KIW628 KSS628 LCO628 LMK628 LWG628 MGC628 MPY628 MZU628 NJQ628 NTM628 ODI628 ONE628 OXA628 PGW628 PQS628 QAO628 QKK628 QUG628 REC628 RNY628 RXU628 SHQ628 SRM628 TBI628 TLE628 TVA628 UEW628 UOS628 UYO628 VIK628 VSG628 WCC628 WVU667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VIK667 VSG667 WCC667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WLY271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WLY351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WLY391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WLY431 WVU431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M511 JI511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VSG511 WCC511 WLY511 WLY551 WVU551 M551 JI551 TE551 ADA551 AMW551 AWS551 BGO551 BQK551 CAG551 CKC551 CTY551 DDU551 DNQ551 DXM551 EHI551 ERE551 FBA551 FKW551 FUS551 GEO551 GOK551 GYG551 HIC551 HRY551 IBU551 ILQ551 IVM551 JFI551 JPE551 JZA551 KIW551 KSS551 LCO551 LMK551 LWG551 MGC551 MPY551 MZU551 NJQ551 NTM551 ODI551 ONE551 OXA551 PGW551 PQS551 QAO551 QKK551 QUG551 REC551 RNY551 RXU551 SHQ551 SRM551 TBI551 TLE551 TVA551 UEW551 UOS551 UYO551 VIK551 VSG551 WLY591 WVU591 M591 JI591 TE591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VIK591 VSG591 WLY630 WVU630 M630 JI630 TE630 ADA630 AMW630 AWS630 BGO630 BQK630 CAG630 CKC630 CTY630 DDU630 DNQ630 DXM630 EHI630 ERE630 FBA630 FKW630 FUS630 GEO630 GOK630 GYG630 HIC630 HRY630 IBU630 ILQ630 IVM630 JFI630 JPE630 JZA630 KIW630 KSS630 LCO630 LMK630 LWG630 MGC630 MPY630 MZU630 NJQ630 NTM630 ODI630 ONE630 OXA630 PGW630 PQS630 QAO630 QKK630 QUG630 REC630 RNY630 RXU630 SHQ630 SRM630 TBI630 TLE630 TVA630 UEW630 UOS630 UYO630 VIK630 VSG630 WLY669 WVU669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UOS669 UYO669 VIK669 VSG669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WCC273 WLY273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WCC353 WLY353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WCC433 WLY433 WVU433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M513 JI513 TE513 ADA513 AMW513 AWS513 BGO513 BQK513 CAG513 CKC513 CTY513 DDU513 DNQ513 DXM513 EHI513 ERE513 FBA513 FKW513 FUS513 GEO513 GOK513 GYG513 HIC513 HRY513 IBU513 ILQ513 IVM513 JFI513 JPE513 JZA513 KIW513 KSS513 LCO513 LMK513 LWG513 MGC513 MPY513 MZU513 NJQ513 NTM513 ODI513 ONE513 OXA513 PGW513 PQS513 QAO513 QKK513 QUG513 REC513 RNY513 RXU513 SHQ513 SRM513 TBI513 TLE513 TVA513 UEW513 UOS513 UYO513 VIK513 VSG513 WCC513 WLY513 WCC553 WLY553 WVU553 M553 JI553 TE553 ADA553 AMW553 AWS553 BGO553 BQK553 CAG553 CKC553 CTY553 DDU553 DNQ553 DXM553 EHI553 ERE553 FBA553 FKW553 FUS553 GEO553 GOK553 GYG553 HIC553 HRY553 IBU553 ILQ553 IVM553 JFI553 JPE553 JZA553 KIW553 KSS553 LCO553 LMK553 LWG553 MGC553 MPY553 MZU553 NJQ553 NTM553 ODI553 ONE553 OXA553 PGW553 PQS553 QAO553 QKK553 QUG553 REC553 RNY553 RXU553 SHQ553 SRM553 TBI553 TLE553 TVA553 UEW553 UOS553 UYO553 VIK553 M593 JI593 TE593 ADA593 AMW593 AWS593 BGO593 BQK593 CAG593 CKC593 CTY593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VIK593 VSG593 WCC593 WLY593 WCC632 WLY632 WVU632 M632 JI632 TE632 ADA632 AMW632 AWS632 BGO632 BQK632 CAG632 CKC632 CTY632 DDU632 DNQ632 DXM632 EHI632 ERE632 FBA632 FKW632 FUS632 GEO632 GOK632 GYG632 HIC632 HRY632 IBU632 ILQ632 IVM632 JFI632 JPE632 JZA632 KIW632 KSS632 LCO632 LMK632 LWG632 MGC632 MPY632 MZU632 NJQ632 NTM632 ODI632 ONE632 OXA632 PGW632 PQS632 QAO632 QKK632 QUG632 REC632 RNY632 RXU632 SHQ632 SRM632 TBI632 TLE632 TVA632 UEW632 UOS632 UYO632 VIK632 WCC671 WLY671 WVU671 M671 JI671 TE671 ADA671 AMW671 AWS671 BGO671 BQK671 CAG671 CKC671 CTY671 DDU671 DNQ671 DXM671 EHI671 ERE671 FBA671 FKW671 FUS671 GEO671 GOK671 GYG671 HIC671 HRY671 IBU671 ILQ671 IVM671 JFI671 JPE671 JZA671 KIW671 KSS671 LCO671 LMK671 LWG671 MGC671 MPY671 MZU671 NJQ671 NTM671 ODI671 ONE671 OXA671 PGW671 PQS671 QAO671 QKK671 QUG671 REC671 RNY671 RXU671 SHQ671 SRM671 TBI671 TLE671 TVA671 UEW671 UOS671 UYO671 VIK671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M515 JI515 TE515 ADA515 AMW515 AWS515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TVA515 UEW515 UOS515 UYO515 VIK515 VSG515 WCC515 WLY515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UOS595 UYO595 VIK595 VSG595 WCC595 WLY595 VSG673 WCC673 WLY673 WVU673 M673 JI673 TE673 ADA673 AMW673 AWS673 BGO673 BQK673 CAG673 CKC673 CTY673 DDU673 DNQ673 DXM673 EHI673 ERE673 FBA673 FKW673 FUS673 GEO673 GOK673 GYG673 HIC673 HRY673 IBU673 ILQ673 IVM673 JFI673 JPE673 JZA673 KIW673 KSS673 LCO673 LMK673 LWG673 MGC673 MPY673 MZU673 NJQ673 NTM673 ODI673 ONE673 OXA673 PGW673 PQS673 QAO673 QKK673 QUG673 REC673 RNY673 RXU673 SHQ673 SRM673 TBI673 TLE673 TVA673 UEW673 UOS673 UYO673 VSG634 WCC634 WLY634 WVU634 M634 JI634 TE634 ADA634 AMW634 AWS634 BGO634 BQK634 CAG634 CKC634 CTY634 DDU634 DNQ634 DXM634 EHI634 ERE634 FBA634 FKW634 FUS634 GEO634 GOK634 GYG634 HIC634 HRY634 IBU634 ILQ634 IVM634 JFI634 JPE634 JZA634 KIW634 KSS634 LCO634 LMK634 LWG634 MGC634 MPY634 MZU634 NJQ634 NTM634 ODI634 ONE634 OXA634 PGW634 PQS634 QAO634 QKK634 QUG634 REC634 RNY634 RXU634 SHQ634 SRM634 TBI634 TLE634 TVA634 UEW634 UOS634 UYO634 VSG555 WCC555 WLY555 WVU555 M555 JI555 TE555 ADA555 AMW555 AWS555 BGO555 BQK555 CAG555 CKC555 CTY555 DDU555 DNQ555 DXM555 EHI555 ERE555 FBA555 FKW555 FUS555 GEO555 GOK555 GYG555 HIC555 HRY555 IBU555 ILQ555 IVM555 JFI555 JPE555 JZA555 KIW555 KSS555 LCO555 LMK555 LWG555 MGC555 MPY555 MZU555 NJQ555 NTM555 ODI555 ONE555 OXA555 PGW555 PQS555 QAO555 QKK555 QUG555 REC555 RNY555 RXU555 SHQ555 SRM555 TBI555 TLE555 TVA555 UEW555 UOS555 UYO555 VSG435 WCC435 WLY435 WVU435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M355:M357 VSG355 WCC355 WLY355 WVU355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VSG275 WCC275 WLY275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VSG235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WLY317 WVU317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VIK517 VSG517 WCC517 WLY517 M675:M676 VIK675 VSG675 WCC675 WLY675 WVU675 JI675 TE675 ADA675 AMW675 AWS675 BGO675 BQK675 CAG675 CKC675 CTY675 DDU675 DNQ675 DXM675 EHI675 ERE675 FBA675 FKW675 FUS675 GEO675 GOK675 GYG675 HIC675 HRY675 IBU675 ILQ675 IVM675 JFI675 JPE675 JZA675 KIW675 KSS675 LCO675 LMK675 LWG675 MGC675 MPY675 MZU675 NJQ675 NTM675 ODI675 ONE675 OXA675 PGW675 PQS675 QAO675 QKK675 QUG675 REC675 RNY675 RXU675 SHQ675 SRM675 TBI675 TLE675 TVA675 UEW675 UOS675 M636:M637 VIK597 VSG597 WCC597 WLY597 WVU597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TLE597 TVA597 UEW597 UOS597 VIK557 VSG557 WCC557 WLY557 WVU557 M557 JI557 TE557 ADA557 AMW557 AWS557 BGO557 BQK557 CAG557 CKC557 CTY557 DDU557 DNQ557 DXM557 EHI557 ERE557 FBA557 FKW557 FUS557 GEO557 GOK557 GYG557 HIC557 HRY557 IBU557 ILQ557 IVM557 JFI557 JPE557 JZA557 KIW557 KSS557 LCO557 LMK557 LWG557 MGC557 MPY557 MZU557 NJQ557 NTM557 ODI557 ONE557 OXA557 PGW557 PQS557 QAO557 QKK557 QUG557 REC557 RNY557 RXU557 SHQ557 SRM557 TBI557 TLE557 TVA557 UEW557 UOS557 VIK437 VSG437 WCC437 WLY437 WVU437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VIK357 VSG357 WCC357 WLY357 WVU357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VIK277 VSG277 WCC277 WLY277 WVU277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VIK157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K597:K598 WVS620 VII636 K614 K616 VSE636 WCA636 WLW636 WVS636 JG636 TC636 ACY636 AMU636 AWQ636 BGM636 BQI636 CAE636 CKA636 CTW636 DDS636 DNO636 DXK636 EHG636 ERC636 FAY636 FKU636 FUQ636 GEM636 GOI636 GYE636 HIA636 HRW636 IBS636 ILO636 IVK636 JFG636 JPC636 JYY636 KIU636 KSQ636 LCM636 LMI636 LWE636 MGA636 MPW636 MZS636 NJO636 NTK636 ODG636 ONC636 OWY636 PGU636 PQQ636 QAM636 QKI636 QUE636 REA636 RNW636 RXS636 SHO636 SRK636 TBG636 TLC636 TUY636 UEU636 UOQ636 UYM636 K577 WLW573 WCA573 VSE573 VII573 UYM573 UOQ573 UEU573 TUY573 TLC573 TBG573 SRK573 SHO573 RXS573 RNW573 REA573 QUE573 QKI573 QAM573 PQQ573 PGU573 OWY573 ONC573 ODG573 NTK573 NJO573 MZS573 MPW573 MGA573 LWE573 LMI573 LCM573 KSQ573 KIU573 JYY573 JPC573 JFG573 IVK573 ILO573 IBS573 HRW573 HIA573 GYE573 GOI573 GEM573 FUQ573 FKU573 FAY573 ERC573 EHG573 DXK573 DNO573 DDS573 CTW573 CKA573 CAE573 BQI573 BGM573 AWQ573 AMU573 ACY573 TC573 JG573 K575 K477 JG477 TC477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VII477 VSE477 WCA477 WCA591 WLW495 WCA495 VSE495 VII495 UYM495 UOQ495 UEU495 TUY495 TLC495 TBG495 SRK495 SHO495 RXS495 RNW495 REA495 QUE495 QKI495 QAM495 PQQ495 PGU495 OWY495 ONC495 ODG495 NTK495 NJO495 MZS495 MPW495 MGA495 LWE495 LMI495 LCM495 KSQ495 KIU495 JYY495 JPC495 JFG495 IVK495 ILO495 IBS495 HRW495 HIA495 GYE495 GOI495 GEM495 FUQ495 FKU495 FAY495 ERC495 EHG495 DXK495 DNO495 DDS495 CTW495 CKA495 CAE495 BQI495 BGM495 AWQ495 AMU495 ACY495 TC495 JG495 WVS499 WLW493 WCA493 VSE493 VII493 UYM493 UOQ493 UEU493 TUY493 TLC493 TBG493 SRK493 SHO493 RXS493 RNW493 REA493 QUE493 QKI493 QAM493 PQQ493 PGU493 OWY493 ONC493 ODG493 NTK493 NJO493 MZS493 MPW493 MGA493 LWE493 LMI493 LCM493 KSQ493 KIU493 JYY493 JPC493 JFG493 IVK493 ILO493 IBS493 HRW493 HIA493 GYE493 GOI493 GEM493 FUQ493 FKU493 FAY493 ERC493 EHG493 DXK493 DNO493 DDS493 CTW493 CKA493 CAE493 BQI493 BGM493 AWQ493 AMU493 ACY493 TC493 JG493 K495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WLW549 WLW295 WCA295 VSE295 VII295 UYM295 UOQ295 UEU295 TUY295 TLC295 TBG295 SRK295 SHO295 RXS295 RNW295 REA295 QUE295 QKI295 QAM295 PQQ295 PGU295 OWY295 ONC295 ODG295 NTK295 NJO295 MZS295 MPW295 MGA295 LWE295 LMI295 LCM295 KSQ295 KIU295 JYY295 JPC295 JFG295 IVK295 ILO295 IBS295 HRW295 HIA295 GYE295 GOI295 GEM295 FUQ295 FKU295 FAY295 ERC295 EHG295 DXK295 DNO295 DDS295 CTW295 CKA295 CAE295 BQI295 BGM295 AWQ295 AMU295 ACY295 TC295 JG295 K297 WLW137 WCA137 VSE137 VII137 UYM137 UOQ137 UEU137 TUY137 TLC137 TBG137 SRK137 SHO137 RXS137 RNW137 REA137 QUE137 QKI137 QAM137 PQQ137 PGU137 OWY137 ONC137 ODG137 NTK137 NJO137 MZS137 MPW137 MGA137 LWE137 LMI137 LCM137 KSQ137 KIU137 JYY137 JPC137 JFG137 IVK137 ILO137 IBS137 HRW137 HIA137 GYE137 GOI137 GEM137 FUQ137 FKU137 FAY137 ERC137 EHG137 DXK137 DNO137 DDS137 CTW137 CKA137 CAE137 BQI137 BGM137 AWQ137 AMU137 ACY137 TC137 JG137 K137 WLW119 WCA119 VSE119 VII119 UYM119 UOQ119 UEU119 TUY119 TLC119 TBG119 SRK119 SHO119 RXS119 RNW119 REA119 QUE119 QKI119 QAM119 PQQ119 PGU119 OWY119 ONC119 ODG119 NTK119 NJO119 MZS119 MPW119 MGA119 LWE119 LMI119 LCM119 KSQ119 KIU119 JYY119 JPC119 JFG119 IVK119 ILO119 IBS119 HRW119 HIA119 GYE119 GOI119 GEM119 FUQ119 FKU119 FAY119 ERC119 EHG119 DXK119 DNO119 DDS119 CTW119 CKA119 CAE119 BQI119 BGM119 AWQ119 AMU119 ACY119 TC119 JG119 WVS581 WLW97 WCA97 VSE97 VII97 UYM97 UOQ97 UEU97 TUY97 TLC97 TBG97 SRK97 SHO97 RXS97 RNW97 REA97 QUE97 QKI97 QAM97 PQQ97 PGU97 OWY97 ONC97 ODG97 NTK97 NJO97 MZS97 MPW97 MGA97 LWE97 LMI97 LCM97 KSQ97 KIU97 JYY97 JPC97 JFG97 IVK97 ILO97 IBS97 HRW97 HIA97 GYE97 GOI97 GEM97 FUQ97 FKU97 FAY97 ERC97 EHG97 DXK97 DNO97 DDS97 CTW97 CKA97 CAE97 BQI97 BGM97 AWQ97 AMU97 ACY97 TC97 JG97 K97 WLW79 WCA79 VSE79 VII79 UYM79 UOQ79 UEU79 TUY79 TLC79 TBG79 SRK79 SHO79 RXS79 RNW79 REA79 QUE79 QKI79 QAM79 PQQ79 PGU79 OWY79 ONC79 ODG79 NTK79 NJO79 MZS79 MPW79 MGA79 LWE79 LMI79 LCM79 KSQ79 KIU79 JYY79 JPC79 JFG79 IVK79 ILO79 IBS79 HRW79 HIA79 GYE79 GOI79 GEM79 FUQ79 FKU79 FAY79 ERC79 EHG79 DXK79 DNO79 DDS79 CTW79 CKA79 CAE79 BQI79 BGM79 AWQ79 AMU79 ACY79 TC79 JG79 VII195 WLW57 WCA57 VSE57 VII57 UYM57 UOQ57 UEU57 TUY57 TLC57 TBG57 SRK57 SHO57 RXS57 RNW57 REA57 QUE57 QKI57 QAM57 PQQ57 PGU57 OWY57 ONC57 ODG57 NTK57 NJO57 MZS57 MPW57 MGA57 LWE57 LMI57 LCM57 KSQ57 KIU57 JYY57 JPC57 JFG57 IVK57 ILO57 IBS57 HRW57 HIA57 GYE57 GOI57 GEM57 FUQ57 FKU57 FAY57 ERC57 EHG57 DXK57 DNO57 DDS57 CTW57 CKA57 CAE57 BQI57 BGM57 AWQ57 AMU57 ACY57 TC57 JG57 K57 WLW39 WCA39 VSE39 VII39 UYM39 UOQ39 UEU39 TUY39 TLC39 TBG39 SRK39 SHO39 RXS39 RNW39 REA39 QUE39 QKI39 QAM39 PQQ39 PGU39 OWY39 ONC39 ODG39 NTK39 NJO39 MZS39 MPW39 MGA39 LWE39 LMI39 LCM39 KSQ39 KIU39 JYY39 JPC39 JFG39 IVK39 ILO39 IBS39 HRW39 HIA39 GYE39 GOI39 GEM39 FUQ39 FKU39 FAY39 ERC39 EHG39 DXK39 DNO39 DDS39 CTW39 CKA39 CAE39 BQI39 BGM39 AWQ39 AMU39 ACY39 TC39 JG39 K579 WLW17 WCA17 VSE17 VII17 UYM17 UOQ17 UEU17 TUY17 TLC17 TBG17 SRK17 SHO17 RXS17 RNW17 REA17 QUE17 QKI17 QAM17 PQQ17 PGU17 OWY17 ONC17 ODG17 NTK17 NJO17 MZS17 MPW17 MGA17 LWE17 LMI17 LCM17 KSQ17 KIU17 JYY17 JPC17 JFG17 IVK17 ILO17 IBS17 HRW17 HIA17 GYE17 GOI17 GEM17 FUQ17 FKU17 FAY17 ERC17 EHG17 DXK17 DNO17 DDS17 CTW17 CKA17 CAE17 BQI17 BGM17 AWQ17 AMU17 ACY17 TC17 JG17 K17 UYM597 WLW477 WVS339 WLW341 WCA343 VSE345 VII347 WLW349 WCA351 VSE353 WVS315 K177 WLW377 WVS379 WLW375 WLW381 WCA383 WVS385 VII387 WLW389 WCA391 WVS393 VII555 WVS179 K415 WVS295 WLW117 UYM357 VSE671 WCA669 WLW667 WLW665 WLW663 WVS661 WVS517 K618 K19 K520 WVS39 K59 WVS21 WVS23 WVS25 WVS27 WVS29 WVS31 WVS33 WVS35 WVS17 K55 WVS79 UYM675 WVS61 WVS63 WVS65 WVS67 K69 WVS71 WVS73 WVS75 WVS57 K95 WVS119 WVS99 WVS101 WVS103 WVS105 WVS107 WVS109 WVS111 WVS113 WVS115 WVS97 K135 WVS137 WVS139 WVS141 WVS143 WVS145 WVS147 WVS589 WVS151 WVS153 VII235 WVS583 K175 WVS37 WVS77 UYM197 UYM237 WVS585 K335 VII435 WVS313 WVS311 WLW309 WVS307 WVS305 WVS303 WVS301 WVS299 WVS117 K295 K507 WLW155 VSE273 WCA271 WLW269 WVS267 WLW265 WVS263 K261 WVS259 K257 K255 K15 VII355 VSE233 WCA231 WLW229 WVS227 WLW225 WVS223 K221 WVS219 K217 K215 VII275 VSE193 WCA191 WLW189 WVS187 WLW185 WVS183 K181 UYM557 K320 K560 WVS515 VSE553 WCA551 WVS507 WLW547 WLW545 WVS543 WVS541 K539 WVS573 K535 WVS495 VII634 WVS513 WVS511 WLW429 K509 WVS505 WVS503 WVS501 WVS497 WVS477 K457 K337 WVS475 WVS473 WVS471 WVS469 WVS467 WVS465 WVS463 WVS461 WVS459 WVS493 K455 WVS397 WVS395 VSE433 WCA431 WLW149 VII427 WCA425 WVS423 WLW421 K419 K417 K537 VII673 WVS593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WLW139 WCA139 VSE139 VII139 UYM139 UOQ139 UEU139 TUY139 TLC139 TBG139 SRK139 SHO139 RXS139 RNW139 REA139 QUE139 QKI139 QAM139 PQQ139 PGU139 OWY139 ONC139 ODG139 NTK139 NJO139 MZS139 MPW139 MGA139 LWE139 LMI139 LCM139 KSQ139 KIU139 JYY139 JPC139 JFG139 IVK139 ILO139 IBS139 HRW139 HIA139 GYE139 GOI139 GEM139 FUQ139 FKU139 FAY139 ERC139 EHG139 DXK139 DNO139 DDS139 CTW139 CKA139 CAE139 BQI139 BGM139 AWQ139 AMU139 ACY139 TC139 JG139 K139 WLW179 WCA179 VSE179 VII179 UYM179 UOQ179 UEU179 TUY179 TLC179 TBG179 SRK179 SHO179 RXS179 RNW179 REA179 QUE179 QKI179 QAM179 PQQ179 PGU179 OWY179 ONC179 ODG179 NTK179 NJO179 MZS179 MPW179 MGA179 LWE179 LMI179 LCM179 KSQ179 KIU179 JYY179 JPC179 JFG179 IVK179 ILO179 IBS179 HRW179 HIA179 GYE179 GOI179 GEM179 FUQ179 FKU179 FAY179 ERC179 EHG179 DXK179 DNO179 DDS179 CTW179 CKA179 CAE179 BQI179 BGM179 AWQ179 AMU179 ACY179 TC179 JG179 K179 WLW219 WCA219 VSE219 VII219 UYM219 UOQ219 UEU219 TUY219 TLC219 TBG219 SRK219 SHO219 RXS219 RNW219 REA219 QUE219 QKI219 QAM219 PQQ219 PGU219 OWY219 ONC219 ODG219 NTK219 NJO219 MZS219 MPW219 MGA219 LWE219 LMI219 LCM219 KSQ219 KIU219 JYY219 JPC219 JFG219 IVK219 ILO219 IBS219 HRW219 HIA219 GYE219 GOI219 GEM219 FUQ219 FKU219 FAY219 ERC219 EHG219 DXK219 DNO219 DDS219 CTW219 CKA219 CAE219 BQI219 BGM219 AWQ219 AMU219 ACY219 TC219 JG219 K219 WLW259 WCA259 VSE259 VII259 UYM259 UOQ259 UEU259 TUY259 TLC259 TBG259 SRK259 SHO259 RXS259 RNW259 REA259 QUE259 QKI259 QAM259 PQQ259 PGU259 OWY259 ONC259 ODG259 NTK259 NJO259 MZS259 MPW259 MGA259 LWE259 LMI259 LCM259 KSQ259 KIU259 JYY259 JPC259 JFG259 IVK259 ILO259 IBS259 HRW259 HIA259 GYE259 GOI259 GEM259 FUQ259 FKU259 FAY259 ERC259 EHG259 DXK259 DNO259 DDS259 CTW259 CKA259 CAE259 BQI259 BGM259 AWQ259 AMU259 ACY259 TC259 JG259 K259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K499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QAM499 QKI499 QUE499 REA499 RNW499 RXS499 SHO499 SRK499 TBG499 TLC499 TUY499 UEU499 UOQ499 UYM499 VII499 VSE499 WCA499 WLW499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WLW497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WVS181 WLW181 WCA181 VSE181 VII181 UYM181 UOQ181 UEU181 TUY181 TLC181 TBG181 SRK181 SHO181 RXS181 RNW181 REA181 QUE181 QKI181 QAM181 PQQ181 PGU181 OWY181 ONC181 ODG181 NTK181 NJO181 MZS181 MPW181 MGA181 LWE181 LMI181 LCM181 KSQ181 KIU181 JYY181 JPC181 JFG181 IVK181 ILO181 IBS181 HRW181 HIA181 GYE181 GOI181 GEM181 FUQ181 FKU181 FAY181 ERC181 EHG181 DXK181 DNO181 DDS181 CTW181 CKA181 CAE181 BQI181 BGM181 AWQ181 AMU181 ACY181 TC181 JG181 WVS221 WLW221 WCA221 VSE221 VII221 UYM221 UOQ221 UEU221 TUY221 TLC221 TBG221 SRK221 SHO221 RXS221 RNW221 REA221 QUE221 QKI221 QAM221 PQQ221 PGU221 OWY221 ONC221 ODG221 NTK221 NJO221 MZS221 MPW221 MGA221 LWE221 LMI221 LCM221 KSQ221 KIU221 JYY221 JPC221 JFG221 IVK221 ILO221 IBS221 HRW221 HIA221 GYE221 GOI221 GEM221 FUQ221 FKU221 FAY221 ERC221 EHG221 DXK221 DNO221 DDS221 CTW221 CKA221 CAE221 BQI221 BGM221 AWQ221 AMU221 ACY221 TC221 JG221 WVS261 WLW261 WCA261 VSE261 VII261 UYM261 UOQ261 UEU261 TUY261 TLC261 TBG261 SRK261 SHO261 RXS261 RNW261 REA261 QUE261 QKI261 QAM261 PQQ261 PGU261 OWY261 ONC261 ODG261 NTK261 NJO261 MZS261 MPW261 MGA261 LWE261 LMI261 LCM261 KSQ261 KIU261 JYY261 JPC261 JFG261 IVK261 ILO261 IBS261 HRW261 HIA261 GYE261 GOI261 GEM261 FUQ261 FKU261 FAY261 ERC261 EHG261 DXK261 DNO261 DDS261 CTW261 CKA261 CAE261 BQI261 BGM261 AWQ261 AMU261 ACY261 TC261 JG261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WVS341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WVS421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WLW501 K541 JG541 TC541 ACY541 AMU541 AWQ541 BGM541 BQI541 CAE541 CKA541 CTW541 DDS541 DNO541 DXK541 EHG541 ERC541 FAY541 FKU541 FUQ541 GEM541 GOI541 GYE541 HIA541 HRW541 IBS541 ILO541 IVK541 JFG541 JPC541 JYY541 KIU541 KSQ541 LCM541 LMI541 LWE541 MGA541 MPW541 MZS541 NJO541 NTK541 ODG541 ONC541 OWY541 PGU541 PQQ541 QAM541 QKI541 QUE541 REA541 RNW541 RXS541 SHO541 SRK541 TBG541 TLC541 TUY541 UEU541 UOQ541 UYM541 VII541 VSE541 WCA541 WLW541 K581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WCA581 WLW581 K620 JG620 TC620 ACY620 AMU620 AWQ620 BGM620 BQI620 CAE620 CKA620 CTW620 DDS620 DNO620 DXK620 EHG620 ERC620 FAY620 FKU620 FUQ620 GEM620 GOI620 GYE620 HIA620 HRW620 IBS620 ILO620 IVK620 JFG620 JPC620 JYY620 KIU620 KSQ620 LCM620 LMI620 LWE620 MGA620 MPW620 MZS620 NJO620 NTK620 ODG620 ONC620 OWY620 PGU620 PQQ620 QAM620 QKI620 QUE620 REA620 RNW620 RXS620 SHO620 SRK620 TBG620 TLC620 TUY620 UEU620 UOQ620 UYM620 VII620 VSE620 WCA620 WLW620 WLW626 K653 K655 K657 K659 WVS622 WLW624 WLW628 WCA630 VSE632 WVS595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WLW343 WVS343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WLW383 WVS383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K503 JG503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VSE503 WCA503 WLW503 K543 JG543 TC543 ACY543 AMU543 AWQ543 BGM543 BQI543 CAE543 CKA543 CTW543 DDS543 DNO543 DXK543 EHG543 ERC543 FAY543 FKU543 FUQ543 GEM543 GOI543 GYE543 HIA543 HRW543 IBS543 ILO543 IVK543 JFG543 JPC543 JYY543 KIU543 KSQ543 LCM543 LMI543 LWE543 MGA543 MPW543 MZS543 NJO543 NTK543 ODG543 ONC543 OWY543 PGU543 PQQ543 QAM543 QKI543 QUE543 REA543 RNW543 RXS543 SHO543 SRK543 TBG543 TLC543 TUY543 UEU543 UOQ543 UYM543 VII543 VSE543 WCA543 WLW543 K583 JG583 TC583 ACY583 AMU583 AWQ583 BGM583 BQI583 CAE583 CKA583 CTW583 DDS583 DNO583 DXK583 EHG583 ERC583 FAY583 FKU583 FUQ583 GEM583 GOI583 GYE583 HIA583 HRW583 IBS583 ILO583 IVK583 JFG583 JPC583 JYY583 KIU583 KSQ583 LCM583 LMI583 LWE583 MGA583 MPW583 MZS583 NJO583 NTK583 ODG583 ONC583 OWY583 PGU583 PQQ583 QAM583 QKI583 QUE583 REA583 RNW583 RXS583 SHO583 SRK583 TBG583 TLC583 TUY583 UEU583 UOQ583 UYM583 VII583 VSE583 WCA583 WLW583 K622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WLW661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WCA345 WLW345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WLW425 WVS425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K505 JG505 TC505 ACY505 AMU505 AWQ505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VII505 VSE505 WCA505 WLW505 WVS545 K545 JG545 TC545 ACY545 AMU545 AWQ545 BGM545 BQI545 CAE545 CKA545 CTW545 DDS545 DNO545 DXK545 EHG545 ERC545 FAY545 FKU545 FUQ545 GEM545 GOI545 GYE545 HIA545 HRW545 IBS545 ILO545 IVK545 JFG545 JPC545 JYY545 KIU545 KSQ545 LCM545 LMI545 LWE545 MGA545 MPW545 MZS545 NJO545 NTK545 ODG545 ONC545 OWY545 PGU545 PQQ545 QAM545 QKI545 QUE545 REA545 RNW545 RXS545 SHO545 SRK545 TBG545 TLC545 TUY545 UEU545 UOQ545 UYM545 VII545 VSE545 WCA545 K585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VII585 VSE585 WCA585 WLW585 WVS624 K624 JG624 TC624 ACY624 AMU624 AWQ624 BGM624 BQI624 CAE624 CKA624 CTW624 DDS624 DNO624 DXK624 EHG624 ERC624 FAY624 FKU624 FUQ624 GEM624 GOI624 GYE624 HIA624 HRW624 IBS624 ILO624 IVK624 JFG624 JPC624 JYY624 KIU624 KSQ624 LCM624 LMI624 LWE624 MGA624 MPW624 MZS624 NJO624 NTK624 ODG624 ONC624 OWY624 PGU624 PQQ624 QAM624 QKI624 QUE624 REA624 RNW624 RXS624 SHO624 SRK624 TBG624 TLC624 TUY624 UEU624 UOQ624 UYM624 VII624 VSE624 WCA624 WVS663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WCA663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VSE347 WCA347 WLW347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VSE387 WCA387 WLW387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VSE427 WCA427 WLW427 WVS427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JG509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TLC509 TUY509 UEU509 UOQ509 UYM509 VII509 VSE509 WCA509 WLW509 WVS509 WVS547 K547 JG547 TC547 ACY547 AMU547 AWQ547 BGM547 BQI547 CAE547 CKA547 CTW547 DDS547 DNO547 DXK547 EHG547 ERC547 FAY547 FKU547 FUQ547 GEM547 GOI547 GYE547 HIA547 HRW547 IBS547 ILO547 IVK547 JFG547 JPC547 JYY547 KIU547 KSQ547 LCM547 LMI547 LWE547 MGA547 MPW547 MZS547 NJO547 NTK547 ODG547 ONC547 OWY547 PGU547 PQQ547 QAM547 QKI547 QUE547 REA547 RNW547 RXS547 SHO547 SRK547 TBG547 TLC547 TUY547 UEU547 UOQ547 UYM547 VII547 VSE547 WCA547 JG507 TC507 ACY507 AMU507 AWQ507 BGM507 BQI507 CAE507 CKA507 CTW507 DDS507 DNO507 DXK507 EHG507 ERC507 FAY507 FKU507 FUQ507 GEM507 GOI507 GYE507 HIA507 HRW507 IBS507 ILO507 IVK507 JFG507 JPC507 JYY507 KIU507 KSQ507 LCM507 LMI507 LWE507 MGA507 MPW507 MZS507 NJO507 NTK507 ODG507 ONC507 OWY507 PGU507 PQQ507 QAM507 QKI507 QUE507 REA507 RNW507 RXS507 SHO507 SRK507 TBG507 TLC507 TUY507 UEU507 UOQ507 UYM507 VII507 VSE507 WCA507 WLW507 WVS587 WVS626 K626 JG626 TC626 ACY626 AMU626 AWQ626 BGM626 BQI626 CAE626 CKA626 CTW626 DDS626 DNO626 DXK626 EHG626 ERC626 FAY626 FKU626 FUQ626 GEM626 GOI626 GYE626 HIA626 HRW626 IBS626 ILO626 IVK626 JFG626 JPC626 JYY626 KIU626 KSQ626 LCM626 LMI626 LWE626 MGA626 MPW626 MZS626 NJO626 NTK626 ODG626 ONC626 OWY626 PGU626 PQQ626 QAM626 QKI626 QUE626 REA626 RNW626 RXS626 SHO626 SRK626 TBG626 TLC626 TUY626 UEU626 UOQ626 UYM626 VII626 VSE626 WCA626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WCA665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K587 JG587 TC587 ACY587 AMU587 AWQ587 BGM587 BQI587 CAE587 CKA587 CTW587 DDS587 DNO587 DXK587 EHG587 ERC587 FAY587 FKU587 FUQ587 GEM587 GOI587 GYE587 HIA587 HRW587 IBS587 ILO587 IVK587 JFG587 JPC587 JYY587 KIU587 KSQ587 LCM587 LMI587 LWE587 MGA587 MPW587 MZS587 NJO587 NTK587 ODG587 ONC587 OWY587 PGU587 PQQ587 QAM587 QKI587 QUE587 REA587 RNW587 RXS587 SHO587 SRK587 TBG587 TLC587 TUY587 UEU587 UOQ587 UYM587 VII587 VSE587 WCA587 WLW587 K589 JG589 TC589 ACY589 AMU589 AWQ589 BGM589 BQI589 CAE589 CKA589 CTW589 DDS589 DNO589 DXK589 EHG589 ERC589 FAY589 FKU589 FUQ589 GEM589 GOI589 GYE589 HIA589 HRW589 IBS589 ILO589 IVK589 JFG589 JPC589 JYY589 KIU589 KSQ589 LCM589 LMI589 LWE589 MGA589 MPW589 MZS589 NJO589 NTK589 ODG589 ONC589 OWY589 PGU589 PQQ589 QAM589 QKI589 QUE589 REA589 RNW589 RXS589 SHO589 SRK589 TBG589 TLC589 TUY589 UEU589 UOQ589 UYM589 VII589 VSE589 WCA589 WLW589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WVS429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WVS549 K549 JG549 TC549 ACY549 AMU549 AWQ549 BGM549 BQI549 CAE549 CKA549 CTW549 DDS549 DNO549 DXK549 EHG549 ERC549 FAY549 FKU549 FUQ549 GEM549 GOI549 GYE549 HIA549 HRW549 IBS549 ILO549 IVK549 JFG549 JPC549 JYY549 KIU549 KSQ549 LCM549 LMI549 LWE549 MGA549 MPW549 MZS549 NJO549 NTK549 ODG549 ONC549 OWY549 PGU549 PQQ549 QAM549 QKI549 QUE549 REA549 RNW549 RXS549 SHO549 SRK549 TBG549 TLC549 TUY549 UEU549 UOQ549 UYM549 VII549 VSE549 WCA549 WVS628 K628 JG628 TC628 ACY628 AMU628 AWQ628 BGM628 BQI628 CAE628 CKA628 CTW628 DDS628 DNO628 DXK628 EHG628 ERC628 FAY628 FKU628 FUQ628 GEM628 GOI628 GYE628 HIA628 HRW628 IBS628 ILO628 IVK628 JFG628 JPC628 JYY628 KIU628 KSQ628 LCM628 LMI628 LWE628 MGA628 MPW628 MZS628 NJO628 NTK628 ODG628 ONC628 OWY628 PGU628 PQQ628 QAM628 QKI628 QUE628 REA628 RNW628 RXS628 SHO628 SRK628 TBG628 TLC628 TUY628 UEU628 UOQ628 UYM628 VII628 VSE628 WCA628 WVS667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VII667 VSE667 WCA667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WLW391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WLW431 WVS431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K511 JG511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VSE511 WCA511 WLW511 WLW551 WVS551 K551 JG551 TC551 ACY551 AMU551 AWQ551 BGM551 BQI551 CAE551 CKA551 CTW551 DDS551 DNO551 DXK551 EHG551 ERC551 FAY551 FKU551 FUQ551 GEM551 GOI551 GYE551 HIA551 HRW551 IBS551 ILO551 IVK551 JFG551 JPC551 JYY551 KIU551 KSQ551 LCM551 LMI551 LWE551 MGA551 MPW551 MZS551 NJO551 NTK551 ODG551 ONC551 OWY551 PGU551 PQQ551 QAM551 QKI551 QUE551 REA551 RNW551 RXS551 SHO551 SRK551 TBG551 TLC551 TUY551 UEU551 UOQ551 UYM551 VII551 VSE551 WLW591 WVS591 K591 JG591 TC591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VII591 VSE591 WLW630 WVS630 K630 JG630 TC630 ACY630 AMU630 AWQ630 BGM630 BQI630 CAE630 CKA630 CTW630 DDS630 DNO630 DXK630 EHG630 ERC630 FAY630 FKU630 FUQ630 GEM630 GOI630 GYE630 HIA630 HRW630 IBS630 ILO630 IVK630 JFG630 JPC630 JYY630 KIU630 KSQ630 LCM630 LMI630 LWE630 MGA630 MPW630 MZS630 NJO630 NTK630 ODG630 ONC630 OWY630 PGU630 PQQ630 QAM630 QKI630 QUE630 REA630 RNW630 RXS630 SHO630 SRK630 TBG630 TLC630 TUY630 UEU630 UOQ630 UYM630 VII630 VSE630 WLW669 WVS669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UOQ669 UYM669 VII669 VSE669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WCA273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WCA353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WCA433 WLW433 WVS433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K513 JG513 TC513 ACY513 AMU513 AWQ513 BGM513 BQI513 CAE513 CKA513 CTW513 DDS513 DNO513 DXK513 EHG513 ERC513 FAY513 FKU513 FUQ513 GEM513 GOI513 GYE513 HIA513 HRW513 IBS513 ILO513 IVK513 JFG513 JPC513 JYY513 KIU513 KSQ513 LCM513 LMI513 LWE513 MGA513 MPW513 MZS513 NJO513 NTK513 ODG513 ONC513 OWY513 PGU513 PQQ513 QAM513 QKI513 QUE513 REA513 RNW513 RXS513 SHO513 SRK513 TBG513 TLC513 TUY513 UEU513 UOQ513 UYM513 VII513 VSE513 WCA513 WLW513 WCA553 WLW553 WVS553 K553 JG553 TC553 ACY553 AMU553 AWQ553 BGM553 BQI553 CAE553 CKA553 CTW553 DDS553 DNO553 DXK553 EHG553 ERC553 FAY553 FKU553 FUQ553 GEM553 GOI553 GYE553 HIA553 HRW553 IBS553 ILO553 IVK553 JFG553 JPC553 JYY553 KIU553 KSQ553 LCM553 LMI553 LWE553 MGA553 MPW553 MZS553 NJO553 NTK553 ODG553 ONC553 OWY553 PGU553 PQQ553 QAM553 QKI553 QUE553 REA553 RNW553 RXS553 SHO553 SRK553 TBG553 TLC553 TUY553 UEU553 UOQ553 UYM553 VII553 K593 JG593 TC593 ACY593 AMU593 AWQ593 BGM593 BQI593 CAE593 CKA593 CTW593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VII593 VSE593 WCA593 WLW593 WCA632 WLW632 WVS632 K632 JG632 TC632 ACY632 AMU632 AWQ632 BGM632 BQI632 CAE632 CKA632 CTW632 DDS632 DNO632 DXK632 EHG632 ERC632 FAY632 FKU632 FUQ632 GEM632 GOI632 GYE632 HIA632 HRW632 IBS632 ILO632 IVK632 JFG632 JPC632 JYY632 KIU632 KSQ632 LCM632 LMI632 LWE632 MGA632 MPW632 MZS632 NJO632 NTK632 ODG632 ONC632 OWY632 PGU632 PQQ632 QAM632 QKI632 QUE632 REA632 RNW632 RXS632 SHO632 SRK632 TBG632 TLC632 TUY632 UEU632 UOQ632 UYM632 VII632 WCA671 WLW671 WVS671 K671 JG671 TC671 ACY671 AMU671 AWQ671 BGM671 BQI671 CAE671 CKA671 CTW671 DDS671 DNO671 DXK671 EHG671 ERC671 FAY671 FKU671 FUQ671 GEM671 GOI671 GYE671 HIA671 HRW671 IBS671 ILO671 IVK671 JFG671 JPC671 JYY671 KIU671 KSQ671 LCM671 LMI671 LWE671 MGA671 MPW671 MZS671 NJO671 NTK671 ODG671 ONC671 OWY671 PGU671 PQQ671 QAM671 QKI671 QUE671 REA671 RNW671 RXS671 SHO671 SRK671 TBG671 TLC671 TUY671 UEU671 UOQ671 UYM671 VII671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K515 JG515 TC515 ACY515 AMU515 AWQ515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TUY515 UEU515 UOQ515 UYM515 VII515 VSE515 WCA515 WLW515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UOQ595 UYM595 VII595 VSE595 WCA595 WLW595 VSE673 WCA673 WLW673 WVS673 K673 JG673 TC673 ACY673 AMU673 AWQ673 BGM673 BQI673 CAE673 CKA673 CTW673 DDS673 DNO673 DXK673 EHG673 ERC673 FAY673 FKU673 FUQ673 GEM673 GOI673 GYE673 HIA673 HRW673 IBS673 ILO673 IVK673 JFG673 JPC673 JYY673 KIU673 KSQ673 LCM673 LMI673 LWE673 MGA673 MPW673 MZS673 NJO673 NTK673 ODG673 ONC673 OWY673 PGU673 PQQ673 QAM673 QKI673 QUE673 REA673 RNW673 RXS673 SHO673 SRK673 TBG673 TLC673 TUY673 UEU673 UOQ673 UYM673 VSE634 WCA634 WLW634 WVS634 K634 JG634 TC634 ACY634 AMU634 AWQ634 BGM634 BQI634 CAE634 CKA634 CTW634 DDS634 DNO634 DXK634 EHG634 ERC634 FAY634 FKU634 FUQ634 GEM634 GOI634 GYE634 HIA634 HRW634 IBS634 ILO634 IVK634 JFG634 JPC634 JYY634 KIU634 KSQ634 LCM634 LMI634 LWE634 MGA634 MPW634 MZS634 NJO634 NTK634 ODG634 ONC634 OWY634 PGU634 PQQ634 QAM634 QKI634 QUE634 REA634 RNW634 RXS634 SHO634 SRK634 TBG634 TLC634 TUY634 UEU634 UOQ634 UYM634 VSE555 WCA555 WLW555 WVS555 K555 JG555 TC555 ACY555 AMU555 AWQ555 BGM555 BQI555 CAE555 CKA555 CTW555 DDS555 DNO555 DXK555 EHG555 ERC555 FAY555 FKU555 FUQ555 GEM555 GOI555 GYE555 HIA555 HRW555 IBS555 ILO555 IVK555 JFG555 JPC555 JYY555 KIU555 KSQ555 LCM555 LMI555 LWE555 MGA555 MPW555 MZS555 NJO555 NTK555 ODG555 ONC555 OWY555 PGU555 PQQ555 QAM555 QKI555 QUE555 REA555 RNW555 RXS555 SHO555 SRK555 TBG555 TLC555 TUY555 UEU555 UOQ555 UYM555 VSE435 WCA435 WLW435 WVS435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K355:K357 VSE355 WCA355 WLW355 WVS355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VSE275 WCA275 WLW275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VSE235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WLW317 WVS317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K517 JG517 TC517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TLC517 TUY517 UEU517 UOQ517 UYM517 VII517 VSE517 WCA517 WLW517 K675:K676 VII675 VSE675 WCA675 WLW675 WVS675 JG675 TC675 ACY675 AMU675 AWQ675 BGM675 BQI675 CAE675 CKA675 CTW675 DDS675 DNO675 DXK675 EHG675 ERC675 FAY675 FKU675 FUQ675 GEM675 GOI675 GYE675 HIA675 HRW675 IBS675 ILO675 IVK675 JFG675 JPC675 JYY675 KIU675 KSQ675 LCM675 LMI675 LWE675 MGA675 MPW675 MZS675 NJO675 NTK675 ODG675 ONC675 OWY675 PGU675 PQQ675 QAM675 QKI675 QUE675 REA675 RNW675 RXS675 SHO675 SRK675 TBG675 TLC675 TUY675 UEU675 UOQ675 K636:K637 VII597 VSE597 WCA597 WLW597 WVS597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TLC597 TUY597 UEU597 UOQ597 VII557 VSE557 WCA557 WLW557 WVS557 K557 JG557 TC557 ACY557 AMU557 AWQ557 BGM557 BQI557 CAE557 CKA557 CTW557 DDS557 DNO557 DXK557 EHG557 ERC557 FAY557 FKU557 FUQ557 GEM557 GOI557 GYE557 HIA557 HRW557 IBS557 ILO557 IVK557 JFG557 JPC557 JYY557 KIU557 KSQ557 LCM557 LMI557 LWE557 MGA557 MPW557 MZS557 NJO557 NTK557 ODG557 ONC557 OWY557 PGU557 PQQ557 QAM557 QKI557 QUE557 REA557 RNW557 RXS557 SHO557 SRK557 TBG557 TLC557 TUY557 UEU557 UOQ557 VII437 VSE437 WCA437 WLW437 WVS437 K437 JG437 TC437 ACY437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TLC437 TUY437 UEU437 UOQ437 UYM437 VII357 VSE357 WCA357 WLW357 WVS357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TUY357 UEU357 UOQ357 VII277 VSE277 WCA277 WLW277 WVS277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VII157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1"/>
  <sheetViews>
    <sheetView workbookViewId="0">
      <selection sqref="A1:S1"/>
    </sheetView>
  </sheetViews>
  <sheetFormatPr defaultRowHeight="12.75" x14ac:dyDescent="0.2"/>
  <cols>
    <col min="1" max="16384" width="9.140625" style="5"/>
  </cols>
  <sheetData>
    <row r="1" spans="1:19" ht="21" customHeight="1" x14ac:dyDescent="0.2">
      <c r="A1" s="935" t="s">
        <v>3365</v>
      </c>
      <c r="B1" s="936"/>
      <c r="C1" s="936"/>
      <c r="D1" s="936"/>
      <c r="E1" s="936"/>
      <c r="F1" s="936"/>
      <c r="G1" s="936"/>
      <c r="H1" s="936"/>
      <c r="I1" s="936"/>
      <c r="J1" s="936"/>
      <c r="K1" s="936"/>
      <c r="L1" s="936"/>
      <c r="M1" s="936"/>
      <c r="N1" s="936"/>
      <c r="O1" s="936"/>
      <c r="P1" s="936"/>
      <c r="Q1" s="936"/>
      <c r="R1" s="936"/>
      <c r="S1" s="937"/>
    </row>
    <row r="2" spans="1:19" ht="12.75" customHeight="1" x14ac:dyDescent="0.2">
      <c r="A2" s="863" t="s">
        <v>172</v>
      </c>
      <c r="B2" s="864"/>
      <c r="C2" s="864"/>
      <c r="D2" s="864"/>
      <c r="E2" s="864"/>
      <c r="F2" s="864"/>
      <c r="G2" s="864"/>
      <c r="H2" s="864"/>
      <c r="I2" s="864"/>
      <c r="J2" s="864"/>
      <c r="K2" s="864"/>
      <c r="L2" s="864"/>
      <c r="M2" s="864"/>
      <c r="N2" s="864"/>
      <c r="O2" s="864"/>
      <c r="P2" s="864"/>
      <c r="Q2" s="864"/>
      <c r="R2" s="864"/>
      <c r="S2" s="865"/>
    </row>
    <row r="3" spans="1:19" ht="12.75" customHeight="1" x14ac:dyDescent="0.2">
      <c r="A3" s="863" t="s">
        <v>1252</v>
      </c>
      <c r="B3" s="864"/>
      <c r="C3" s="864"/>
      <c r="D3" s="864"/>
      <c r="E3" s="864"/>
      <c r="F3" s="864"/>
      <c r="G3" s="864"/>
      <c r="H3" s="864"/>
      <c r="I3" s="864"/>
      <c r="J3" s="864"/>
      <c r="K3" s="864"/>
      <c r="L3" s="864"/>
      <c r="M3" s="864"/>
      <c r="N3" s="864"/>
      <c r="O3" s="864"/>
      <c r="P3" s="864"/>
      <c r="Q3" s="864"/>
      <c r="R3" s="864"/>
      <c r="S3" s="865"/>
    </row>
    <row r="4" spans="1:19" ht="12.75" customHeight="1" x14ac:dyDescent="0.2">
      <c r="A4" s="863" t="s">
        <v>1253</v>
      </c>
      <c r="B4" s="864"/>
      <c r="C4" s="864"/>
      <c r="D4" s="864"/>
      <c r="E4" s="864"/>
      <c r="F4" s="864"/>
      <c r="G4" s="864"/>
      <c r="H4" s="864"/>
      <c r="I4" s="864"/>
      <c r="J4" s="864"/>
      <c r="K4" s="864"/>
      <c r="L4" s="864"/>
      <c r="M4" s="864"/>
      <c r="N4" s="864"/>
      <c r="O4" s="864"/>
      <c r="P4" s="864"/>
      <c r="Q4" s="864"/>
      <c r="R4" s="864"/>
      <c r="S4" s="865"/>
    </row>
    <row r="5" spans="1:19" ht="12.75" customHeight="1" x14ac:dyDescent="0.2">
      <c r="A5" s="863" t="s">
        <v>1254</v>
      </c>
      <c r="B5" s="864"/>
      <c r="C5" s="864"/>
      <c r="D5" s="864"/>
      <c r="E5" s="864"/>
      <c r="F5" s="864"/>
      <c r="G5" s="864"/>
      <c r="H5" s="864"/>
      <c r="I5" s="864"/>
      <c r="J5" s="864"/>
      <c r="K5" s="864"/>
      <c r="L5" s="864"/>
      <c r="M5" s="864"/>
      <c r="N5" s="864"/>
      <c r="O5" s="864"/>
      <c r="P5" s="864"/>
      <c r="Q5" s="864"/>
      <c r="R5" s="864"/>
      <c r="S5" s="865"/>
    </row>
    <row r="6" spans="1:19" ht="12.75" customHeight="1" x14ac:dyDescent="0.2">
      <c r="A6" s="863" t="s">
        <v>1255</v>
      </c>
      <c r="B6" s="864"/>
      <c r="C6" s="864"/>
      <c r="D6" s="864"/>
      <c r="E6" s="864"/>
      <c r="F6" s="864"/>
      <c r="G6" s="864"/>
      <c r="H6" s="864"/>
      <c r="I6" s="864"/>
      <c r="J6" s="864"/>
      <c r="K6" s="864"/>
      <c r="L6" s="864"/>
      <c r="M6" s="864"/>
      <c r="N6" s="864"/>
      <c r="O6" s="864"/>
      <c r="P6" s="864"/>
      <c r="Q6" s="864"/>
      <c r="R6" s="864"/>
      <c r="S6" s="865"/>
    </row>
    <row r="7" spans="1:19" ht="12.75" customHeight="1" x14ac:dyDescent="0.2">
      <c r="A7" s="863" t="s">
        <v>1256</v>
      </c>
      <c r="B7" s="864"/>
      <c r="C7" s="864"/>
      <c r="D7" s="864"/>
      <c r="E7" s="864"/>
      <c r="F7" s="864"/>
      <c r="G7" s="864"/>
      <c r="H7" s="864"/>
      <c r="I7" s="864"/>
      <c r="J7" s="864"/>
      <c r="K7" s="864"/>
      <c r="L7" s="864"/>
      <c r="M7" s="864"/>
      <c r="N7" s="864"/>
      <c r="O7" s="864"/>
      <c r="P7" s="864"/>
      <c r="Q7" s="864"/>
      <c r="R7" s="864"/>
      <c r="S7" s="865"/>
    </row>
    <row r="8" spans="1:19" ht="12.75" customHeight="1" x14ac:dyDescent="0.2">
      <c r="A8" s="863" t="s">
        <v>1257</v>
      </c>
      <c r="B8" s="864"/>
      <c r="C8" s="864"/>
      <c r="D8" s="864"/>
      <c r="E8" s="864"/>
      <c r="F8" s="864"/>
      <c r="G8" s="864"/>
      <c r="H8" s="864"/>
      <c r="I8" s="864"/>
      <c r="J8" s="864"/>
      <c r="K8" s="864"/>
      <c r="L8" s="864"/>
      <c r="M8" s="864"/>
      <c r="N8" s="864"/>
      <c r="O8" s="864"/>
      <c r="P8" s="864"/>
      <c r="Q8" s="864"/>
      <c r="R8" s="864"/>
      <c r="S8" s="865"/>
    </row>
    <row r="9" spans="1:19" ht="12.75" customHeight="1" x14ac:dyDescent="0.2">
      <c r="A9" s="863" t="s">
        <v>1258</v>
      </c>
      <c r="B9" s="864"/>
      <c r="C9" s="864"/>
      <c r="D9" s="864"/>
      <c r="E9" s="864"/>
      <c r="F9" s="864"/>
      <c r="G9" s="864"/>
      <c r="H9" s="864"/>
      <c r="I9" s="864"/>
      <c r="J9" s="864"/>
      <c r="K9" s="864"/>
      <c r="L9" s="864"/>
      <c r="M9" s="864"/>
      <c r="N9" s="864"/>
      <c r="O9" s="864"/>
      <c r="P9" s="864"/>
      <c r="Q9" s="864"/>
      <c r="R9" s="864"/>
      <c r="S9" s="865"/>
    </row>
    <row r="10" spans="1:19" ht="12.75" customHeight="1" x14ac:dyDescent="0.2">
      <c r="A10" s="866" t="s">
        <v>1259</v>
      </c>
      <c r="B10" s="867"/>
      <c r="C10" s="867"/>
      <c r="D10" s="867"/>
      <c r="E10" s="867"/>
      <c r="F10" s="867"/>
      <c r="G10" s="867"/>
      <c r="H10" s="867"/>
      <c r="I10" s="867"/>
      <c r="J10" s="867"/>
      <c r="K10" s="867"/>
      <c r="L10" s="867"/>
      <c r="M10" s="867"/>
      <c r="N10" s="867"/>
      <c r="O10" s="867"/>
      <c r="P10" s="867"/>
      <c r="Q10" s="867"/>
      <c r="R10" s="867"/>
      <c r="S10" s="868"/>
    </row>
    <row r="11" spans="1:19" ht="30" customHeight="1" x14ac:dyDescent="0.2">
      <c r="A11" s="869" t="s">
        <v>41</v>
      </c>
      <c r="B11" s="869"/>
      <c r="C11" s="869"/>
      <c r="D11" s="869" t="s">
        <v>42</v>
      </c>
      <c r="E11" s="869"/>
      <c r="F11" s="869" t="s">
        <v>43</v>
      </c>
      <c r="G11" s="869"/>
      <c r="H11" s="869"/>
      <c r="I11" s="869" t="s">
        <v>44</v>
      </c>
      <c r="J11" s="869"/>
      <c r="K11" s="870" t="s">
        <v>45</v>
      </c>
      <c r="L11" s="871"/>
      <c r="M11" s="871"/>
      <c r="N11" s="872"/>
      <c r="O11" s="873" t="s">
        <v>46</v>
      </c>
      <c r="P11" s="873"/>
      <c r="Q11" s="874"/>
      <c r="R11" s="869" t="s">
        <v>47</v>
      </c>
      <c r="S11" s="869"/>
    </row>
    <row r="12" spans="1:19" ht="27" customHeight="1" x14ac:dyDescent="0.2">
      <c r="A12" s="875" t="s">
        <v>48</v>
      </c>
      <c r="B12" s="875" t="s">
        <v>49</v>
      </c>
      <c r="C12" s="876" t="s">
        <v>50</v>
      </c>
      <c r="D12" s="875" t="s">
        <v>51</v>
      </c>
      <c r="E12" s="875" t="s">
        <v>52</v>
      </c>
      <c r="F12" s="870" t="s">
        <v>53</v>
      </c>
      <c r="G12" s="878"/>
      <c r="H12" s="879"/>
      <c r="I12" s="875" t="s">
        <v>54</v>
      </c>
      <c r="J12" s="875" t="s">
        <v>55</v>
      </c>
      <c r="K12" s="870" t="s">
        <v>56</v>
      </c>
      <c r="L12" s="879"/>
      <c r="M12" s="870" t="s">
        <v>57</v>
      </c>
      <c r="N12" s="879"/>
      <c r="O12" s="875" t="s">
        <v>58</v>
      </c>
      <c r="P12" s="875" t="s">
        <v>59</v>
      </c>
      <c r="Q12" s="875" t="s">
        <v>60</v>
      </c>
      <c r="R12" s="875" t="s">
        <v>61</v>
      </c>
      <c r="S12" s="875" t="s">
        <v>62</v>
      </c>
    </row>
    <row r="13" spans="1:19" ht="66" customHeight="1" x14ac:dyDescent="0.2">
      <c r="A13" s="869"/>
      <c r="B13" s="869"/>
      <c r="C13" s="877"/>
      <c r="D13" s="869"/>
      <c r="E13" s="869"/>
      <c r="F13" s="376" t="s">
        <v>63</v>
      </c>
      <c r="G13" s="376" t="s">
        <v>64</v>
      </c>
      <c r="H13" s="376" t="s">
        <v>65</v>
      </c>
      <c r="I13" s="869"/>
      <c r="J13" s="869"/>
      <c r="K13" s="97" t="s">
        <v>66</v>
      </c>
      <c r="L13" s="97" t="s">
        <v>67</v>
      </c>
      <c r="M13" s="97" t="s">
        <v>68</v>
      </c>
      <c r="N13" s="97" t="s">
        <v>67</v>
      </c>
      <c r="O13" s="869"/>
      <c r="P13" s="869"/>
      <c r="Q13" s="869"/>
      <c r="R13" s="869"/>
      <c r="S13" s="869"/>
    </row>
    <row r="14" spans="1:19" x14ac:dyDescent="0.2">
      <c r="A14" s="880" t="s">
        <v>69</v>
      </c>
      <c r="B14" s="880"/>
      <c r="C14" s="880"/>
      <c r="D14" s="880"/>
      <c r="E14" s="880"/>
      <c r="F14" s="880"/>
      <c r="G14" s="880"/>
      <c r="H14" s="880"/>
      <c r="I14" s="880"/>
      <c r="J14" s="880"/>
      <c r="K14" s="880"/>
      <c r="L14" s="880"/>
      <c r="M14" s="880"/>
      <c r="N14" s="880"/>
      <c r="O14" s="880"/>
      <c r="P14" s="880"/>
      <c r="Q14" s="880"/>
      <c r="R14" s="880"/>
      <c r="S14" s="880"/>
    </row>
    <row r="15" spans="1:19" s="50" customFormat="1" x14ac:dyDescent="0.2">
      <c r="A15" s="106">
        <v>8</v>
      </c>
      <c r="B15" s="106">
        <v>14</v>
      </c>
      <c r="C15" s="106">
        <v>22</v>
      </c>
      <c r="D15" s="106">
        <v>11</v>
      </c>
      <c r="E15" s="106">
        <v>11</v>
      </c>
      <c r="F15" s="106">
        <v>1</v>
      </c>
      <c r="G15" s="106">
        <v>21</v>
      </c>
      <c r="H15" s="106">
        <v>0</v>
      </c>
      <c r="I15" s="106">
        <v>22</v>
      </c>
      <c r="J15" s="106">
        <v>0</v>
      </c>
      <c r="K15" s="106">
        <v>0</v>
      </c>
      <c r="L15" s="106">
        <v>0</v>
      </c>
      <c r="M15" s="106">
        <v>0</v>
      </c>
      <c r="N15" s="106">
        <v>0</v>
      </c>
      <c r="O15" s="106">
        <v>7</v>
      </c>
      <c r="P15" s="106">
        <v>1</v>
      </c>
      <c r="Q15" s="106">
        <v>14</v>
      </c>
      <c r="R15" s="106">
        <v>0</v>
      </c>
      <c r="S15" s="106">
        <v>0</v>
      </c>
    </row>
    <row r="16" spans="1:19" x14ac:dyDescent="0.2">
      <c r="A16" s="880" t="s">
        <v>70</v>
      </c>
      <c r="B16" s="880"/>
      <c r="C16" s="880"/>
      <c r="D16" s="880"/>
      <c r="E16" s="880"/>
      <c r="F16" s="880"/>
      <c r="G16" s="880"/>
      <c r="H16" s="880"/>
      <c r="I16" s="880"/>
      <c r="J16" s="880"/>
      <c r="K16" s="880"/>
      <c r="L16" s="880"/>
      <c r="M16" s="880"/>
      <c r="N16" s="880"/>
      <c r="O16" s="880"/>
      <c r="P16" s="880"/>
      <c r="Q16" s="880"/>
      <c r="R16" s="880"/>
      <c r="S16" s="880"/>
    </row>
    <row r="17" spans="1:19" s="50" customFormat="1" x14ac:dyDescent="0.2">
      <c r="A17" s="106">
        <v>20</v>
      </c>
      <c r="B17" s="106">
        <v>21</v>
      </c>
      <c r="C17" s="106">
        <v>41</v>
      </c>
      <c r="D17" s="106">
        <v>22</v>
      </c>
      <c r="E17" s="106">
        <v>19</v>
      </c>
      <c r="F17" s="106">
        <v>0</v>
      </c>
      <c r="G17" s="106">
        <v>41</v>
      </c>
      <c r="H17" s="106">
        <v>0</v>
      </c>
      <c r="I17" s="106">
        <v>41</v>
      </c>
      <c r="J17" s="106">
        <v>0</v>
      </c>
      <c r="K17" s="106">
        <v>0</v>
      </c>
      <c r="L17" s="106">
        <v>0</v>
      </c>
      <c r="M17" s="106">
        <v>0</v>
      </c>
      <c r="N17" s="106">
        <v>0</v>
      </c>
      <c r="O17" s="106">
        <v>14</v>
      </c>
      <c r="P17" s="106">
        <v>1</v>
      </c>
      <c r="Q17" s="106">
        <v>26</v>
      </c>
      <c r="R17" s="106">
        <v>0</v>
      </c>
      <c r="S17" s="106">
        <v>0</v>
      </c>
    </row>
    <row r="18" spans="1:19" x14ac:dyDescent="0.2">
      <c r="A18" s="882" t="s">
        <v>71</v>
      </c>
      <c r="B18" s="882"/>
      <c r="C18" s="882"/>
      <c r="D18" s="882"/>
      <c r="E18" s="882"/>
      <c r="F18" s="882"/>
      <c r="G18" s="882"/>
      <c r="H18" s="882"/>
      <c r="I18" s="882"/>
      <c r="J18" s="882"/>
      <c r="K18" s="882"/>
      <c r="L18" s="882"/>
      <c r="M18" s="882"/>
      <c r="N18" s="882"/>
      <c r="O18" s="882"/>
      <c r="P18" s="882"/>
      <c r="Q18" s="882"/>
      <c r="R18" s="882"/>
      <c r="S18" s="883"/>
    </row>
    <row r="19" spans="1:19" s="50" customFormat="1" x14ac:dyDescent="0.2">
      <c r="A19" s="19">
        <v>6</v>
      </c>
      <c r="B19" s="19">
        <v>20</v>
      </c>
      <c r="C19" s="19">
        <v>26</v>
      </c>
      <c r="D19" s="19">
        <v>0</v>
      </c>
      <c r="E19" s="19">
        <v>26</v>
      </c>
      <c r="F19" s="19">
        <v>0</v>
      </c>
      <c r="G19" s="19">
        <v>26</v>
      </c>
      <c r="H19" s="19">
        <v>0</v>
      </c>
      <c r="I19" s="19">
        <v>26</v>
      </c>
      <c r="J19" s="19">
        <v>0</v>
      </c>
      <c r="K19" s="19">
        <v>0</v>
      </c>
      <c r="L19" s="19">
        <v>0</v>
      </c>
      <c r="M19" s="19">
        <v>0</v>
      </c>
      <c r="N19" s="19">
        <v>0</v>
      </c>
      <c r="O19" s="19">
        <v>26</v>
      </c>
      <c r="P19" s="19">
        <v>0</v>
      </c>
      <c r="Q19" s="19">
        <v>0</v>
      </c>
      <c r="R19" s="19">
        <v>0</v>
      </c>
      <c r="S19" s="19">
        <v>0</v>
      </c>
    </row>
    <row r="20" spans="1:19" x14ac:dyDescent="0.2">
      <c r="A20" s="885" t="s">
        <v>72</v>
      </c>
      <c r="B20" s="885"/>
      <c r="C20" s="885"/>
      <c r="D20" s="885"/>
      <c r="E20" s="885"/>
      <c r="F20" s="885"/>
      <c r="G20" s="885"/>
      <c r="H20" s="885"/>
      <c r="I20" s="885"/>
      <c r="J20" s="885"/>
      <c r="K20" s="885"/>
      <c r="L20" s="885"/>
      <c r="M20" s="885"/>
      <c r="N20" s="885"/>
      <c r="O20" s="885"/>
      <c r="P20" s="885"/>
      <c r="Q20" s="885"/>
      <c r="R20" s="885"/>
      <c r="S20" s="885"/>
    </row>
    <row r="21" spans="1:19" s="111" customFormat="1" x14ac:dyDescent="0.25">
      <c r="A21" s="546">
        <v>24</v>
      </c>
      <c r="B21" s="546">
        <v>37</v>
      </c>
      <c r="C21" s="546">
        <v>61</v>
      </c>
      <c r="D21" s="546">
        <v>23</v>
      </c>
      <c r="E21" s="546">
        <v>38</v>
      </c>
      <c r="F21" s="546">
        <v>0</v>
      </c>
      <c r="G21" s="546">
        <v>61</v>
      </c>
      <c r="H21" s="546">
        <v>0</v>
      </c>
      <c r="I21" s="546">
        <v>61</v>
      </c>
      <c r="J21" s="546">
        <v>0</v>
      </c>
      <c r="K21" s="546">
        <v>0</v>
      </c>
      <c r="L21" s="546">
        <v>0</v>
      </c>
      <c r="M21" s="546">
        <v>0</v>
      </c>
      <c r="N21" s="546">
        <v>0</v>
      </c>
      <c r="O21" s="546">
        <v>36</v>
      </c>
      <c r="P21" s="546">
        <v>1</v>
      </c>
      <c r="Q21" s="546">
        <v>24</v>
      </c>
      <c r="R21" s="546">
        <v>0</v>
      </c>
      <c r="S21" s="546">
        <v>0</v>
      </c>
    </row>
    <row r="22" spans="1:19" x14ac:dyDescent="0.2">
      <c r="A22" s="885" t="s">
        <v>73</v>
      </c>
      <c r="B22" s="885"/>
      <c r="C22" s="885"/>
      <c r="D22" s="885"/>
      <c r="E22" s="885"/>
      <c r="F22" s="885"/>
      <c r="G22" s="885"/>
      <c r="H22" s="885"/>
      <c r="I22" s="885"/>
      <c r="J22" s="885"/>
      <c r="K22" s="885"/>
      <c r="L22" s="885"/>
      <c r="M22" s="885"/>
      <c r="N22" s="885"/>
      <c r="O22" s="885"/>
      <c r="P22" s="885"/>
      <c r="Q22" s="885"/>
      <c r="R22" s="885"/>
      <c r="S22" s="885"/>
    </row>
    <row r="23" spans="1:19" s="595" customFormat="1" x14ac:dyDescent="0.2">
      <c r="A23" s="19">
        <v>8</v>
      </c>
      <c r="B23" s="19">
        <v>43</v>
      </c>
      <c r="C23" s="19">
        <v>51</v>
      </c>
      <c r="D23" s="19">
        <v>1</v>
      </c>
      <c r="E23" s="19">
        <v>50</v>
      </c>
      <c r="F23" s="19">
        <v>3</v>
      </c>
      <c r="G23" s="19">
        <v>48</v>
      </c>
      <c r="H23" s="19">
        <v>0</v>
      </c>
      <c r="I23" s="19">
        <v>51</v>
      </c>
      <c r="J23" s="19">
        <v>0</v>
      </c>
      <c r="K23" s="19">
        <v>0</v>
      </c>
      <c r="L23" s="19">
        <v>0</v>
      </c>
      <c r="M23" s="19">
        <v>0</v>
      </c>
      <c r="N23" s="19">
        <v>0</v>
      </c>
      <c r="O23" s="19">
        <v>49</v>
      </c>
      <c r="P23" s="19">
        <v>2</v>
      </c>
      <c r="Q23" s="19">
        <v>0</v>
      </c>
      <c r="R23" s="19">
        <v>0</v>
      </c>
      <c r="S23" s="19">
        <v>0</v>
      </c>
    </row>
    <row r="24" spans="1:19" x14ac:dyDescent="0.2">
      <c r="A24" s="880" t="s">
        <v>74</v>
      </c>
      <c r="B24" s="880"/>
      <c r="C24" s="880"/>
      <c r="D24" s="880"/>
      <c r="E24" s="880"/>
      <c r="F24" s="880"/>
      <c r="G24" s="880"/>
      <c r="H24" s="880"/>
      <c r="I24" s="880"/>
      <c r="J24" s="880"/>
      <c r="K24" s="880"/>
      <c r="L24" s="880"/>
      <c r="M24" s="880"/>
      <c r="N24" s="880"/>
      <c r="O24" s="880"/>
      <c r="P24" s="880"/>
      <c r="Q24" s="880"/>
      <c r="R24" s="880"/>
      <c r="S24" s="880"/>
    </row>
    <row r="25" spans="1:19" s="641" customFormat="1" x14ac:dyDescent="0.2">
      <c r="A25" s="19">
        <v>12</v>
      </c>
      <c r="B25" s="19">
        <v>23</v>
      </c>
      <c r="C25" s="19">
        <v>35</v>
      </c>
      <c r="D25" s="19">
        <v>0</v>
      </c>
      <c r="E25" s="19">
        <v>35</v>
      </c>
      <c r="F25" s="19">
        <v>4</v>
      </c>
      <c r="G25" s="19">
        <v>31</v>
      </c>
      <c r="H25" s="19">
        <v>0</v>
      </c>
      <c r="I25" s="19">
        <v>35</v>
      </c>
      <c r="J25" s="19">
        <v>0</v>
      </c>
      <c r="K25" s="19">
        <v>0</v>
      </c>
      <c r="L25" s="19">
        <v>0</v>
      </c>
      <c r="M25" s="19">
        <v>0</v>
      </c>
      <c r="N25" s="19">
        <v>0</v>
      </c>
      <c r="O25" s="19">
        <v>32</v>
      </c>
      <c r="P25" s="19">
        <v>3</v>
      </c>
      <c r="Q25" s="19">
        <v>0</v>
      </c>
      <c r="R25" s="19">
        <v>0</v>
      </c>
      <c r="S25" s="19">
        <v>0</v>
      </c>
    </row>
    <row r="26" spans="1:19" x14ac:dyDescent="0.2">
      <c r="A26" s="880" t="s">
        <v>75</v>
      </c>
      <c r="B26" s="880"/>
      <c r="C26" s="880"/>
      <c r="D26" s="880"/>
      <c r="E26" s="880"/>
      <c r="F26" s="880"/>
      <c r="G26" s="880"/>
      <c r="H26" s="880"/>
      <c r="I26" s="880"/>
      <c r="J26" s="880"/>
      <c r="K26" s="880"/>
      <c r="L26" s="880"/>
      <c r="M26" s="880"/>
      <c r="N26" s="880"/>
      <c r="O26" s="880"/>
      <c r="P26" s="880"/>
      <c r="Q26" s="880"/>
      <c r="R26" s="880"/>
      <c r="S26" s="880"/>
    </row>
    <row r="27" spans="1:19" s="350" customFormat="1" ht="11.25" x14ac:dyDescent="0.2">
      <c r="A27" s="620">
        <v>6</v>
      </c>
      <c r="B27" s="620">
        <v>24</v>
      </c>
      <c r="C27" s="620">
        <v>30</v>
      </c>
      <c r="D27" s="620">
        <v>5</v>
      </c>
      <c r="E27" s="620">
        <v>25</v>
      </c>
      <c r="F27" s="620">
        <v>1</v>
      </c>
      <c r="G27" s="620">
        <v>29</v>
      </c>
      <c r="H27" s="620">
        <v>0</v>
      </c>
      <c r="I27" s="620">
        <v>30</v>
      </c>
      <c r="J27" s="620">
        <v>0</v>
      </c>
      <c r="K27" s="620">
        <v>0</v>
      </c>
      <c r="L27" s="620">
        <v>0</v>
      </c>
      <c r="M27" s="620">
        <v>0</v>
      </c>
      <c r="N27" s="620">
        <v>0</v>
      </c>
      <c r="O27" s="620">
        <v>28</v>
      </c>
      <c r="P27" s="620">
        <v>2</v>
      </c>
      <c r="Q27" s="620">
        <v>0</v>
      </c>
      <c r="R27" s="620">
        <v>0</v>
      </c>
      <c r="S27" s="620">
        <v>0</v>
      </c>
    </row>
    <row r="28" spans="1:19" x14ac:dyDescent="0.2">
      <c r="A28" s="1559" t="s">
        <v>76</v>
      </c>
      <c r="B28" s="1559"/>
      <c r="C28" s="1559"/>
      <c r="D28" s="1559"/>
      <c r="E28" s="1559"/>
      <c r="F28" s="1559"/>
      <c r="G28" s="1559"/>
      <c r="H28" s="1559"/>
      <c r="I28" s="1559"/>
      <c r="J28" s="1559"/>
      <c r="K28" s="1559"/>
      <c r="L28" s="1559"/>
      <c r="M28" s="1559"/>
      <c r="N28" s="1559"/>
      <c r="O28" s="1559"/>
      <c r="P28" s="1559"/>
      <c r="Q28" s="1559"/>
      <c r="R28" s="1559"/>
      <c r="S28" s="1559"/>
    </row>
    <row r="29" spans="1:19" s="716" customFormat="1" x14ac:dyDescent="0.2">
      <c r="A29" s="19">
        <v>3</v>
      </c>
      <c r="B29" s="19">
        <v>28</v>
      </c>
      <c r="C29" s="19">
        <v>31</v>
      </c>
      <c r="D29" s="19">
        <v>2</v>
      </c>
      <c r="E29" s="19">
        <v>29</v>
      </c>
      <c r="F29" s="19">
        <v>2</v>
      </c>
      <c r="G29" s="19">
        <v>29</v>
      </c>
      <c r="H29" s="19">
        <v>0</v>
      </c>
      <c r="I29" s="19">
        <v>31</v>
      </c>
      <c r="J29" s="19">
        <v>0</v>
      </c>
      <c r="K29" s="19">
        <v>0</v>
      </c>
      <c r="L29" s="19">
        <v>0</v>
      </c>
      <c r="M29" s="19">
        <v>0</v>
      </c>
      <c r="N29" s="19">
        <v>0</v>
      </c>
      <c r="O29" s="19">
        <v>31</v>
      </c>
      <c r="P29" s="19">
        <v>0</v>
      </c>
      <c r="Q29" s="19">
        <v>0</v>
      </c>
      <c r="R29" s="19">
        <v>0</v>
      </c>
      <c r="S29" s="19">
        <v>0</v>
      </c>
    </row>
    <row r="30" spans="1:19" x14ac:dyDescent="0.2">
      <c r="A30" s="885" t="s">
        <v>77</v>
      </c>
      <c r="B30" s="885"/>
      <c r="C30" s="885"/>
      <c r="D30" s="885"/>
      <c r="E30" s="885"/>
      <c r="F30" s="885"/>
      <c r="G30" s="885"/>
      <c r="H30" s="885"/>
      <c r="I30" s="885"/>
      <c r="J30" s="885"/>
      <c r="K30" s="885"/>
      <c r="L30" s="885"/>
      <c r="M30" s="885"/>
      <c r="N30" s="885"/>
      <c r="O30" s="885"/>
      <c r="P30" s="885"/>
      <c r="Q30" s="885"/>
      <c r="R30" s="885"/>
      <c r="S30" s="885"/>
    </row>
    <row r="31" spans="1:19" s="111" customFormat="1" x14ac:dyDescent="0.25">
      <c r="A31" s="752">
        <v>5</v>
      </c>
      <c r="B31" s="752">
        <v>17</v>
      </c>
      <c r="C31" s="752">
        <v>22</v>
      </c>
      <c r="D31" s="752">
        <v>0</v>
      </c>
      <c r="E31" s="752">
        <v>22</v>
      </c>
      <c r="F31" s="752">
        <v>2</v>
      </c>
      <c r="G31" s="752">
        <v>20</v>
      </c>
      <c r="H31" s="752">
        <v>0</v>
      </c>
      <c r="I31" s="752">
        <v>22</v>
      </c>
      <c r="J31" s="752">
        <v>0</v>
      </c>
      <c r="K31" s="752">
        <v>0</v>
      </c>
      <c r="L31" s="752">
        <v>0</v>
      </c>
      <c r="M31" s="752">
        <v>0</v>
      </c>
      <c r="N31" s="752">
        <v>0</v>
      </c>
      <c r="O31" s="752">
        <v>20</v>
      </c>
      <c r="P31" s="752">
        <v>2</v>
      </c>
      <c r="Q31" s="752">
        <v>0</v>
      </c>
      <c r="R31" s="752">
        <v>0</v>
      </c>
      <c r="S31" s="752">
        <v>0</v>
      </c>
    </row>
    <row r="32" spans="1:19" x14ac:dyDescent="0.2">
      <c r="A32" s="880" t="s">
        <v>78</v>
      </c>
      <c r="B32" s="880"/>
      <c r="C32" s="880"/>
      <c r="D32" s="880"/>
      <c r="E32" s="880"/>
      <c r="F32" s="880"/>
      <c r="G32" s="880"/>
      <c r="H32" s="880"/>
      <c r="I32" s="880"/>
      <c r="J32" s="880"/>
      <c r="K32" s="880"/>
      <c r="L32" s="880"/>
      <c r="M32" s="880"/>
      <c r="N32" s="880"/>
      <c r="O32" s="880"/>
      <c r="P32" s="880"/>
      <c r="Q32" s="880"/>
      <c r="R32" s="880"/>
      <c r="S32" s="880"/>
    </row>
    <row r="33" spans="1:19" s="111" customFormat="1" x14ac:dyDescent="0.25">
      <c r="A33" s="776">
        <v>9</v>
      </c>
      <c r="B33" s="777">
        <v>13</v>
      </c>
      <c r="C33" s="777">
        <v>22</v>
      </c>
      <c r="D33" s="777">
        <v>2</v>
      </c>
      <c r="E33" s="777">
        <v>20</v>
      </c>
      <c r="F33" s="777">
        <v>4</v>
      </c>
      <c r="G33" s="777">
        <v>18</v>
      </c>
      <c r="H33" s="777">
        <v>0</v>
      </c>
      <c r="I33" s="777">
        <v>22</v>
      </c>
      <c r="J33" s="777">
        <v>0</v>
      </c>
      <c r="K33" s="777">
        <v>0</v>
      </c>
      <c r="L33" s="777">
        <v>0</v>
      </c>
      <c r="M33" s="777">
        <v>0</v>
      </c>
      <c r="N33" s="777">
        <v>0</v>
      </c>
      <c r="O33" s="777">
        <v>19</v>
      </c>
      <c r="P33" s="777">
        <v>3</v>
      </c>
      <c r="Q33" s="777">
        <v>0</v>
      </c>
      <c r="R33" s="777">
        <v>0</v>
      </c>
      <c r="S33" s="777">
        <v>0</v>
      </c>
    </row>
    <row r="34" spans="1:19" x14ac:dyDescent="0.2">
      <c r="A34" s="880" t="s">
        <v>79</v>
      </c>
      <c r="B34" s="880"/>
      <c r="C34" s="880"/>
      <c r="D34" s="880"/>
      <c r="E34" s="880"/>
      <c r="F34" s="880"/>
      <c r="G34" s="880"/>
      <c r="H34" s="880"/>
      <c r="I34" s="880"/>
      <c r="J34" s="880"/>
      <c r="K34" s="880"/>
      <c r="L34" s="880"/>
      <c r="M34" s="880"/>
      <c r="N34" s="880"/>
      <c r="O34" s="880"/>
      <c r="P34" s="880"/>
      <c r="Q34" s="880"/>
      <c r="R34" s="880"/>
      <c r="S34" s="880"/>
    </row>
    <row r="35" spans="1:19" s="800" customFormat="1" x14ac:dyDescent="0.2">
      <c r="A35" s="19">
        <v>11</v>
      </c>
      <c r="B35" s="19">
        <v>11</v>
      </c>
      <c r="C35" s="19">
        <v>22</v>
      </c>
      <c r="D35" s="19">
        <v>0</v>
      </c>
      <c r="E35" s="19">
        <v>22</v>
      </c>
      <c r="F35" s="19">
        <v>0</v>
      </c>
      <c r="G35" s="19">
        <v>22</v>
      </c>
      <c r="H35" s="19">
        <v>0</v>
      </c>
      <c r="I35" s="19">
        <v>22</v>
      </c>
      <c r="J35" s="19">
        <v>0</v>
      </c>
      <c r="K35" s="19">
        <v>0</v>
      </c>
      <c r="L35" s="19">
        <v>0</v>
      </c>
      <c r="M35" s="19">
        <v>0</v>
      </c>
      <c r="N35" s="19">
        <v>0</v>
      </c>
      <c r="O35" s="19">
        <v>18</v>
      </c>
      <c r="P35" s="19">
        <v>4</v>
      </c>
      <c r="Q35" s="19">
        <v>0</v>
      </c>
      <c r="R35" s="19">
        <v>0</v>
      </c>
      <c r="S35" s="19">
        <v>0</v>
      </c>
    </row>
    <row r="36" spans="1:19" x14ac:dyDescent="0.2">
      <c r="A36" s="880" t="s">
        <v>80</v>
      </c>
      <c r="B36" s="880"/>
      <c r="C36" s="880"/>
      <c r="D36" s="880"/>
      <c r="E36" s="880"/>
      <c r="F36" s="880"/>
      <c r="G36" s="880"/>
      <c r="H36" s="880"/>
      <c r="I36" s="880"/>
      <c r="J36" s="880"/>
      <c r="K36" s="880"/>
      <c r="L36" s="880"/>
      <c r="M36" s="880"/>
      <c r="N36" s="880"/>
      <c r="O36" s="880"/>
      <c r="P36" s="880"/>
      <c r="Q36" s="880"/>
      <c r="R36" s="880"/>
      <c r="S36" s="880"/>
    </row>
    <row r="37" spans="1:19" s="111" customFormat="1" x14ac:dyDescent="0.25">
      <c r="A37" s="817">
        <v>9</v>
      </c>
      <c r="B37" s="817">
        <v>20</v>
      </c>
      <c r="C37" s="817">
        <v>29</v>
      </c>
      <c r="D37" s="817">
        <v>2</v>
      </c>
      <c r="E37" s="817">
        <v>27</v>
      </c>
      <c r="F37" s="817">
        <v>2</v>
      </c>
      <c r="G37" s="817">
        <v>27</v>
      </c>
      <c r="H37" s="817">
        <v>0</v>
      </c>
      <c r="I37" s="817">
        <v>29</v>
      </c>
      <c r="J37" s="817">
        <v>0</v>
      </c>
      <c r="K37" s="817">
        <v>0</v>
      </c>
      <c r="L37" s="817">
        <v>0</v>
      </c>
      <c r="M37" s="817">
        <v>0</v>
      </c>
      <c r="N37" s="817">
        <v>0</v>
      </c>
      <c r="O37" s="817">
        <v>25</v>
      </c>
      <c r="P37" s="817">
        <v>4</v>
      </c>
      <c r="Q37" s="817">
        <v>0</v>
      </c>
      <c r="R37" s="817">
        <v>0</v>
      </c>
      <c r="S37" s="817">
        <v>0</v>
      </c>
    </row>
    <row r="38" spans="1:19" x14ac:dyDescent="0.2">
      <c r="A38" s="899" t="s">
        <v>181</v>
      </c>
      <c r="B38" s="940"/>
      <c r="C38" s="940"/>
      <c r="D38" s="940"/>
      <c r="E38" s="940"/>
      <c r="F38" s="940"/>
      <c r="G38" s="940"/>
      <c r="H38" s="940"/>
      <c r="I38" s="940"/>
      <c r="J38" s="940"/>
      <c r="K38" s="940"/>
      <c r="L38" s="940"/>
      <c r="M38" s="940"/>
      <c r="N38" s="940"/>
      <c r="O38" s="940"/>
      <c r="P38" s="940"/>
      <c r="Q38" s="940"/>
      <c r="R38" s="940"/>
      <c r="S38" s="941"/>
    </row>
    <row r="39" spans="1:19" s="50" customFormat="1" x14ac:dyDescent="0.2">
      <c r="A39" s="375">
        <f>SUM(A37,A35,A33,A31,A29,A27,A25,A23,A21,A19,A17,A15)</f>
        <v>121</v>
      </c>
      <c r="B39" s="435">
        <f t="shared" ref="B39:S39" si="0">SUM(B37,B35,B33,B31,B29,B27,B25,B23,B21,B19,B17,B15)</f>
        <v>271</v>
      </c>
      <c r="C39" s="435">
        <f t="shared" si="0"/>
        <v>392</v>
      </c>
      <c r="D39" s="435">
        <f t="shared" si="0"/>
        <v>68</v>
      </c>
      <c r="E39" s="435">
        <f t="shared" si="0"/>
        <v>324</v>
      </c>
      <c r="F39" s="435">
        <f t="shared" si="0"/>
        <v>19</v>
      </c>
      <c r="G39" s="435">
        <f t="shared" si="0"/>
        <v>373</v>
      </c>
      <c r="H39" s="435">
        <f t="shared" si="0"/>
        <v>0</v>
      </c>
      <c r="I39" s="435">
        <f t="shared" si="0"/>
        <v>392</v>
      </c>
      <c r="J39" s="435">
        <f t="shared" si="0"/>
        <v>0</v>
      </c>
      <c r="K39" s="435">
        <f t="shared" si="0"/>
        <v>0</v>
      </c>
      <c r="L39" s="435">
        <f t="shared" si="0"/>
        <v>0</v>
      </c>
      <c r="M39" s="435">
        <f t="shared" si="0"/>
        <v>0</v>
      </c>
      <c r="N39" s="435">
        <f t="shared" si="0"/>
        <v>0</v>
      </c>
      <c r="O39" s="435">
        <f t="shared" si="0"/>
        <v>305</v>
      </c>
      <c r="P39" s="435">
        <f t="shared" si="0"/>
        <v>23</v>
      </c>
      <c r="Q39" s="435">
        <f t="shared" si="0"/>
        <v>64</v>
      </c>
      <c r="R39" s="435">
        <f t="shared" si="0"/>
        <v>0</v>
      </c>
      <c r="S39" s="435">
        <f t="shared" si="0"/>
        <v>0</v>
      </c>
    </row>
    <row r="41" spans="1:19" ht="20.25" customHeight="1" x14ac:dyDescent="0.2">
      <c r="A41" s="935" t="s">
        <v>3366</v>
      </c>
      <c r="B41" s="936"/>
      <c r="C41" s="936"/>
      <c r="D41" s="936"/>
      <c r="E41" s="936"/>
      <c r="F41" s="936"/>
      <c r="G41" s="936"/>
      <c r="H41" s="936"/>
      <c r="I41" s="936"/>
      <c r="J41" s="936"/>
      <c r="K41" s="936"/>
      <c r="L41" s="936"/>
      <c r="M41" s="936"/>
      <c r="N41" s="936"/>
      <c r="O41" s="936"/>
      <c r="P41" s="936"/>
      <c r="Q41" s="936"/>
      <c r="R41" s="936"/>
      <c r="S41" s="937"/>
    </row>
    <row r="42" spans="1:19" x14ac:dyDescent="0.2">
      <c r="A42" s="863" t="s">
        <v>173</v>
      </c>
      <c r="B42" s="864"/>
      <c r="C42" s="864"/>
      <c r="D42" s="864"/>
      <c r="E42" s="864"/>
      <c r="F42" s="864"/>
      <c r="G42" s="864"/>
      <c r="H42" s="864"/>
      <c r="I42" s="864"/>
      <c r="J42" s="864"/>
      <c r="K42" s="864"/>
      <c r="L42" s="864"/>
      <c r="M42" s="864"/>
      <c r="N42" s="864"/>
      <c r="O42" s="864"/>
      <c r="P42" s="864"/>
      <c r="Q42" s="864"/>
      <c r="R42" s="864"/>
      <c r="S42" s="865"/>
    </row>
    <row r="43" spans="1:19" x14ac:dyDescent="0.2">
      <c r="A43" s="863" t="s">
        <v>1260</v>
      </c>
      <c r="B43" s="864"/>
      <c r="C43" s="864"/>
      <c r="D43" s="864"/>
      <c r="E43" s="864"/>
      <c r="F43" s="864"/>
      <c r="G43" s="864"/>
      <c r="H43" s="864"/>
      <c r="I43" s="864"/>
      <c r="J43" s="864"/>
      <c r="K43" s="864"/>
      <c r="L43" s="864"/>
      <c r="M43" s="864"/>
      <c r="N43" s="864"/>
      <c r="O43" s="864"/>
      <c r="P43" s="864"/>
      <c r="Q43" s="864"/>
      <c r="R43" s="864"/>
      <c r="S43" s="865"/>
    </row>
    <row r="44" spans="1:19" x14ac:dyDescent="0.2">
      <c r="A44" s="863" t="s">
        <v>1261</v>
      </c>
      <c r="B44" s="864"/>
      <c r="C44" s="864"/>
      <c r="D44" s="864"/>
      <c r="E44" s="864"/>
      <c r="F44" s="864"/>
      <c r="G44" s="864"/>
      <c r="H44" s="864"/>
      <c r="I44" s="864"/>
      <c r="J44" s="864"/>
      <c r="K44" s="864"/>
      <c r="L44" s="864"/>
      <c r="M44" s="864"/>
      <c r="N44" s="864"/>
      <c r="O44" s="864"/>
      <c r="P44" s="864"/>
      <c r="Q44" s="864"/>
      <c r="R44" s="864"/>
      <c r="S44" s="865"/>
    </row>
    <row r="45" spans="1:19" x14ac:dyDescent="0.2">
      <c r="A45" s="863" t="s">
        <v>1262</v>
      </c>
      <c r="B45" s="864"/>
      <c r="C45" s="864"/>
      <c r="D45" s="864"/>
      <c r="E45" s="864"/>
      <c r="F45" s="864"/>
      <c r="G45" s="864"/>
      <c r="H45" s="864"/>
      <c r="I45" s="864"/>
      <c r="J45" s="864"/>
      <c r="K45" s="864"/>
      <c r="L45" s="864"/>
      <c r="M45" s="864"/>
      <c r="N45" s="864"/>
      <c r="O45" s="864"/>
      <c r="P45" s="864"/>
      <c r="Q45" s="864"/>
      <c r="R45" s="864"/>
      <c r="S45" s="865"/>
    </row>
    <row r="46" spans="1:19" x14ac:dyDescent="0.2">
      <c r="A46" s="863" t="s">
        <v>1263</v>
      </c>
      <c r="B46" s="864"/>
      <c r="C46" s="864"/>
      <c r="D46" s="864"/>
      <c r="E46" s="864"/>
      <c r="F46" s="864"/>
      <c r="G46" s="864"/>
      <c r="H46" s="864"/>
      <c r="I46" s="864"/>
      <c r="J46" s="864"/>
      <c r="K46" s="864"/>
      <c r="L46" s="864"/>
      <c r="M46" s="864"/>
      <c r="N46" s="864"/>
      <c r="O46" s="864"/>
      <c r="P46" s="864"/>
      <c r="Q46" s="864"/>
      <c r="R46" s="864"/>
      <c r="S46" s="865"/>
    </row>
    <row r="47" spans="1:19" x14ac:dyDescent="0.2">
      <c r="A47" s="863" t="s">
        <v>1264</v>
      </c>
      <c r="B47" s="864"/>
      <c r="C47" s="864"/>
      <c r="D47" s="864"/>
      <c r="E47" s="864"/>
      <c r="F47" s="864"/>
      <c r="G47" s="864"/>
      <c r="H47" s="864"/>
      <c r="I47" s="864"/>
      <c r="J47" s="864"/>
      <c r="K47" s="864"/>
      <c r="L47" s="864"/>
      <c r="M47" s="864"/>
      <c r="N47" s="864"/>
      <c r="O47" s="864"/>
      <c r="P47" s="864"/>
      <c r="Q47" s="864"/>
      <c r="R47" s="864"/>
      <c r="S47" s="865"/>
    </row>
    <row r="48" spans="1:19" x14ac:dyDescent="0.2">
      <c r="A48" s="863" t="s">
        <v>1265</v>
      </c>
      <c r="B48" s="864"/>
      <c r="C48" s="864"/>
      <c r="D48" s="864"/>
      <c r="E48" s="864"/>
      <c r="F48" s="864"/>
      <c r="G48" s="864"/>
      <c r="H48" s="864"/>
      <c r="I48" s="864"/>
      <c r="J48" s="864"/>
      <c r="K48" s="864"/>
      <c r="L48" s="864"/>
      <c r="M48" s="864"/>
      <c r="N48" s="864"/>
      <c r="O48" s="864"/>
      <c r="P48" s="864"/>
      <c r="Q48" s="864"/>
      <c r="R48" s="864"/>
      <c r="S48" s="865"/>
    </row>
    <row r="49" spans="1:19" x14ac:dyDescent="0.2">
      <c r="A49" s="863" t="s">
        <v>443</v>
      </c>
      <c r="B49" s="864"/>
      <c r="C49" s="864"/>
      <c r="D49" s="864"/>
      <c r="E49" s="864"/>
      <c r="F49" s="864"/>
      <c r="G49" s="864"/>
      <c r="H49" s="864"/>
      <c r="I49" s="864"/>
      <c r="J49" s="864"/>
      <c r="K49" s="864"/>
      <c r="L49" s="864"/>
      <c r="M49" s="864"/>
      <c r="N49" s="864"/>
      <c r="O49" s="864"/>
      <c r="P49" s="864"/>
      <c r="Q49" s="864"/>
      <c r="R49" s="864"/>
      <c r="S49" s="865"/>
    </row>
    <row r="50" spans="1:19" x14ac:dyDescent="0.2">
      <c r="A50" s="866" t="s">
        <v>1266</v>
      </c>
      <c r="B50" s="867"/>
      <c r="C50" s="867"/>
      <c r="D50" s="867"/>
      <c r="E50" s="867"/>
      <c r="F50" s="867"/>
      <c r="G50" s="867"/>
      <c r="H50" s="867"/>
      <c r="I50" s="867"/>
      <c r="J50" s="867"/>
      <c r="K50" s="867"/>
      <c r="L50" s="867"/>
      <c r="M50" s="867"/>
      <c r="N50" s="867"/>
      <c r="O50" s="867"/>
      <c r="P50" s="867"/>
      <c r="Q50" s="867"/>
      <c r="R50" s="867"/>
      <c r="S50" s="868"/>
    </row>
    <row r="51" spans="1:19" ht="28.5" customHeight="1" x14ac:dyDescent="0.2">
      <c r="A51" s="869" t="s">
        <v>41</v>
      </c>
      <c r="B51" s="869"/>
      <c r="C51" s="869"/>
      <c r="D51" s="869" t="s">
        <v>42</v>
      </c>
      <c r="E51" s="869"/>
      <c r="F51" s="869" t="s">
        <v>43</v>
      </c>
      <c r="G51" s="869"/>
      <c r="H51" s="869"/>
      <c r="I51" s="869" t="s">
        <v>44</v>
      </c>
      <c r="J51" s="869"/>
      <c r="K51" s="870" t="s">
        <v>45</v>
      </c>
      <c r="L51" s="938"/>
      <c r="M51" s="938"/>
      <c r="N51" s="939"/>
      <c r="O51" s="873" t="s">
        <v>46</v>
      </c>
      <c r="P51" s="873"/>
      <c r="Q51" s="874"/>
      <c r="R51" s="869" t="s">
        <v>47</v>
      </c>
      <c r="S51" s="869"/>
    </row>
    <row r="52" spans="1:19" ht="27.75" customHeight="1" x14ac:dyDescent="0.2">
      <c r="A52" s="875" t="s">
        <v>48</v>
      </c>
      <c r="B52" s="875" t="s">
        <v>49</v>
      </c>
      <c r="C52" s="876" t="s">
        <v>50</v>
      </c>
      <c r="D52" s="875" t="s">
        <v>51</v>
      </c>
      <c r="E52" s="875" t="s">
        <v>52</v>
      </c>
      <c r="F52" s="870" t="s">
        <v>53</v>
      </c>
      <c r="G52" s="878"/>
      <c r="H52" s="879"/>
      <c r="I52" s="875" t="s">
        <v>54</v>
      </c>
      <c r="J52" s="875" t="s">
        <v>55</v>
      </c>
      <c r="K52" s="870" t="s">
        <v>56</v>
      </c>
      <c r="L52" s="879"/>
      <c r="M52" s="870" t="s">
        <v>57</v>
      </c>
      <c r="N52" s="879"/>
      <c r="O52" s="875" t="s">
        <v>58</v>
      </c>
      <c r="P52" s="875" t="s">
        <v>59</v>
      </c>
      <c r="Q52" s="875" t="s">
        <v>60</v>
      </c>
      <c r="R52" s="875" t="s">
        <v>61</v>
      </c>
      <c r="S52" s="875" t="s">
        <v>62</v>
      </c>
    </row>
    <row r="53" spans="1:19" ht="60.75" customHeight="1" x14ac:dyDescent="0.2">
      <c r="A53" s="869"/>
      <c r="B53" s="869"/>
      <c r="C53" s="877"/>
      <c r="D53" s="869"/>
      <c r="E53" s="869"/>
      <c r="F53" s="376" t="s">
        <v>63</v>
      </c>
      <c r="G53" s="376" t="s">
        <v>64</v>
      </c>
      <c r="H53" s="376" t="s">
        <v>65</v>
      </c>
      <c r="I53" s="869"/>
      <c r="J53" s="869"/>
      <c r="K53" s="97" t="s">
        <v>66</v>
      </c>
      <c r="L53" s="97" t="s">
        <v>67</v>
      </c>
      <c r="M53" s="97" t="s">
        <v>68</v>
      </c>
      <c r="N53" s="97" t="s">
        <v>67</v>
      </c>
      <c r="O53" s="869"/>
      <c r="P53" s="869"/>
      <c r="Q53" s="869"/>
      <c r="R53" s="869"/>
      <c r="S53" s="869"/>
    </row>
    <row r="54" spans="1:19" x14ac:dyDescent="0.2">
      <c r="A54" s="880" t="s">
        <v>69</v>
      </c>
      <c r="B54" s="880"/>
      <c r="C54" s="880"/>
      <c r="D54" s="880"/>
      <c r="E54" s="880"/>
      <c r="F54" s="880"/>
      <c r="G54" s="880"/>
      <c r="H54" s="880"/>
      <c r="I54" s="880"/>
      <c r="J54" s="880"/>
      <c r="K54" s="880"/>
      <c r="L54" s="880"/>
      <c r="M54" s="880"/>
      <c r="N54" s="880"/>
      <c r="O54" s="880"/>
      <c r="P54" s="880"/>
      <c r="Q54" s="880"/>
      <c r="R54" s="880"/>
      <c r="S54" s="880"/>
    </row>
    <row r="55" spans="1:19" s="50" customFormat="1" x14ac:dyDescent="0.2">
      <c r="A55" s="106">
        <v>0</v>
      </c>
      <c r="B55" s="106">
        <v>0</v>
      </c>
      <c r="C55" s="106">
        <v>0</v>
      </c>
      <c r="D55" s="106">
        <v>0</v>
      </c>
      <c r="E55" s="106">
        <v>0</v>
      </c>
      <c r="F55" s="106">
        <v>0</v>
      </c>
      <c r="G55" s="106">
        <v>0</v>
      </c>
      <c r="H55" s="106">
        <v>0</v>
      </c>
      <c r="I55" s="106">
        <v>0</v>
      </c>
      <c r="J55" s="106">
        <v>0</v>
      </c>
      <c r="K55" s="106">
        <v>0</v>
      </c>
      <c r="L55" s="106">
        <v>0</v>
      </c>
      <c r="M55" s="106">
        <v>0</v>
      </c>
      <c r="N55" s="106">
        <v>0</v>
      </c>
      <c r="O55" s="106">
        <v>0</v>
      </c>
      <c r="P55" s="106">
        <v>0</v>
      </c>
      <c r="Q55" s="106">
        <v>0</v>
      </c>
      <c r="R55" s="106">
        <v>0</v>
      </c>
      <c r="S55" s="106">
        <v>0</v>
      </c>
    </row>
    <row r="56" spans="1:19" x14ac:dyDescent="0.2">
      <c r="A56" s="880" t="s">
        <v>70</v>
      </c>
      <c r="B56" s="880"/>
      <c r="C56" s="880"/>
      <c r="D56" s="880"/>
      <c r="E56" s="880"/>
      <c r="F56" s="880"/>
      <c r="G56" s="880"/>
      <c r="H56" s="880"/>
      <c r="I56" s="880"/>
      <c r="J56" s="880"/>
      <c r="K56" s="880"/>
      <c r="L56" s="880"/>
      <c r="M56" s="880"/>
      <c r="N56" s="880"/>
      <c r="O56" s="880"/>
      <c r="P56" s="880"/>
      <c r="Q56" s="880"/>
      <c r="R56" s="880"/>
      <c r="S56" s="880"/>
    </row>
    <row r="57" spans="1:19" s="50" customFormat="1" x14ac:dyDescent="0.2">
      <c r="A57" s="106">
        <v>0</v>
      </c>
      <c r="B57" s="106">
        <v>0</v>
      </c>
      <c r="C57" s="106">
        <v>0</v>
      </c>
      <c r="D57" s="106">
        <v>0</v>
      </c>
      <c r="E57" s="106">
        <v>0</v>
      </c>
      <c r="F57" s="106">
        <v>0</v>
      </c>
      <c r="G57" s="106">
        <v>0</v>
      </c>
      <c r="H57" s="106">
        <v>0</v>
      </c>
      <c r="I57" s="106">
        <v>0</v>
      </c>
      <c r="J57" s="106">
        <v>0</v>
      </c>
      <c r="K57" s="106">
        <v>0</v>
      </c>
      <c r="L57" s="106">
        <v>0</v>
      </c>
      <c r="M57" s="106">
        <v>0</v>
      </c>
      <c r="N57" s="106">
        <v>0</v>
      </c>
      <c r="O57" s="106">
        <v>0</v>
      </c>
      <c r="P57" s="106">
        <v>0</v>
      </c>
      <c r="Q57" s="106">
        <v>0</v>
      </c>
      <c r="R57" s="106">
        <v>0</v>
      </c>
      <c r="S57" s="106">
        <v>0</v>
      </c>
    </row>
    <row r="58" spans="1:19" x14ac:dyDescent="0.2">
      <c r="A58" s="880" t="s">
        <v>71</v>
      </c>
      <c r="B58" s="880"/>
      <c r="C58" s="880"/>
      <c r="D58" s="880"/>
      <c r="E58" s="880"/>
      <c r="F58" s="880"/>
      <c r="G58" s="880"/>
      <c r="H58" s="880"/>
      <c r="I58" s="880"/>
      <c r="J58" s="880"/>
      <c r="K58" s="880"/>
      <c r="L58" s="880"/>
      <c r="M58" s="880"/>
      <c r="N58" s="880"/>
      <c r="O58" s="880"/>
      <c r="P58" s="880"/>
      <c r="Q58" s="880"/>
      <c r="R58" s="880"/>
      <c r="S58" s="880"/>
    </row>
    <row r="59" spans="1:19" s="50" customFormat="1" x14ac:dyDescent="0.2">
      <c r="A59" s="106">
        <v>0</v>
      </c>
      <c r="B59" s="106">
        <v>0</v>
      </c>
      <c r="C59" s="106">
        <v>0</v>
      </c>
      <c r="D59" s="106">
        <v>0</v>
      </c>
      <c r="E59" s="106">
        <v>0</v>
      </c>
      <c r="F59" s="106">
        <v>0</v>
      </c>
      <c r="G59" s="106">
        <v>0</v>
      </c>
      <c r="H59" s="106">
        <v>0</v>
      </c>
      <c r="I59" s="106">
        <v>0</v>
      </c>
      <c r="J59" s="106">
        <v>0</v>
      </c>
      <c r="K59" s="106">
        <v>0</v>
      </c>
      <c r="L59" s="106">
        <v>0</v>
      </c>
      <c r="M59" s="106">
        <v>0</v>
      </c>
      <c r="N59" s="106">
        <v>0</v>
      </c>
      <c r="O59" s="106">
        <v>0</v>
      </c>
      <c r="P59" s="106">
        <v>0</v>
      </c>
      <c r="Q59" s="106">
        <v>0</v>
      </c>
      <c r="R59" s="106">
        <v>0</v>
      </c>
      <c r="S59" s="106">
        <v>0</v>
      </c>
    </row>
    <row r="60" spans="1:19" x14ac:dyDescent="0.2">
      <c r="A60" s="880" t="s">
        <v>72</v>
      </c>
      <c r="B60" s="880"/>
      <c r="C60" s="880"/>
      <c r="D60" s="880"/>
      <c r="E60" s="880"/>
      <c r="F60" s="880"/>
      <c r="G60" s="880"/>
      <c r="H60" s="880"/>
      <c r="I60" s="880"/>
      <c r="J60" s="880"/>
      <c r="K60" s="880"/>
      <c r="L60" s="880"/>
      <c r="M60" s="880"/>
      <c r="N60" s="880"/>
      <c r="O60" s="880"/>
      <c r="P60" s="880"/>
      <c r="Q60" s="880"/>
      <c r="R60" s="880"/>
      <c r="S60" s="880"/>
    </row>
    <row r="61" spans="1:19" s="550" customFormat="1" x14ac:dyDescent="0.2">
      <c r="A61" s="106">
        <v>0</v>
      </c>
      <c r="B61" s="106">
        <v>0</v>
      </c>
      <c r="C61" s="106">
        <v>0</v>
      </c>
      <c r="D61" s="106">
        <v>0</v>
      </c>
      <c r="E61" s="106">
        <v>0</v>
      </c>
      <c r="F61" s="106">
        <v>0</v>
      </c>
      <c r="G61" s="106">
        <v>0</v>
      </c>
      <c r="H61" s="106">
        <v>0</v>
      </c>
      <c r="I61" s="106">
        <v>0</v>
      </c>
      <c r="J61" s="106">
        <v>0</v>
      </c>
      <c r="K61" s="106">
        <v>0</v>
      </c>
      <c r="L61" s="106">
        <v>0</v>
      </c>
      <c r="M61" s="106">
        <v>0</v>
      </c>
      <c r="N61" s="106">
        <v>0</v>
      </c>
      <c r="O61" s="106">
        <v>0</v>
      </c>
      <c r="P61" s="106">
        <v>0</v>
      </c>
      <c r="Q61" s="106">
        <v>0</v>
      </c>
      <c r="R61" s="106">
        <v>0</v>
      </c>
      <c r="S61" s="106">
        <v>0</v>
      </c>
    </row>
    <row r="62" spans="1:19" x14ac:dyDescent="0.2">
      <c r="A62" s="885" t="s">
        <v>73</v>
      </c>
      <c r="B62" s="885"/>
      <c r="C62" s="885"/>
      <c r="D62" s="885"/>
      <c r="E62" s="885"/>
      <c r="F62" s="885"/>
      <c r="G62" s="885"/>
      <c r="H62" s="885"/>
      <c r="I62" s="885"/>
      <c r="J62" s="885"/>
      <c r="K62" s="885"/>
      <c r="L62" s="885"/>
      <c r="M62" s="885"/>
      <c r="N62" s="885"/>
      <c r="O62" s="885"/>
      <c r="P62" s="885"/>
      <c r="Q62" s="885"/>
      <c r="R62" s="885"/>
      <c r="S62" s="885"/>
    </row>
    <row r="63" spans="1:19" s="595" customFormat="1" x14ac:dyDescent="0.2">
      <c r="A63" s="106">
        <v>0</v>
      </c>
      <c r="B63" s="106">
        <v>0</v>
      </c>
      <c r="C63" s="106">
        <v>0</v>
      </c>
      <c r="D63" s="106">
        <v>0</v>
      </c>
      <c r="E63" s="106">
        <v>0</v>
      </c>
      <c r="F63" s="106">
        <v>0</v>
      </c>
      <c r="G63" s="106">
        <v>0</v>
      </c>
      <c r="H63" s="106">
        <v>0</v>
      </c>
      <c r="I63" s="106">
        <v>0</v>
      </c>
      <c r="J63" s="106">
        <v>0</v>
      </c>
      <c r="K63" s="106">
        <v>0</v>
      </c>
      <c r="L63" s="106">
        <v>0</v>
      </c>
      <c r="M63" s="106">
        <v>0</v>
      </c>
      <c r="N63" s="106">
        <v>0</v>
      </c>
      <c r="O63" s="106">
        <v>0</v>
      </c>
      <c r="P63" s="106">
        <v>0</v>
      </c>
      <c r="Q63" s="106">
        <v>0</v>
      </c>
      <c r="R63" s="106">
        <v>0</v>
      </c>
      <c r="S63" s="106">
        <v>0</v>
      </c>
    </row>
    <row r="64" spans="1:19" x14ac:dyDescent="0.2">
      <c r="A64" s="880" t="s">
        <v>74</v>
      </c>
      <c r="B64" s="880"/>
      <c r="C64" s="880"/>
      <c r="D64" s="880"/>
      <c r="E64" s="880"/>
      <c r="F64" s="880"/>
      <c r="G64" s="880"/>
      <c r="H64" s="880"/>
      <c r="I64" s="880"/>
      <c r="J64" s="880"/>
      <c r="K64" s="880"/>
      <c r="L64" s="880"/>
      <c r="M64" s="880"/>
      <c r="N64" s="880"/>
      <c r="O64" s="880"/>
      <c r="P64" s="880"/>
      <c r="Q64" s="880"/>
      <c r="R64" s="880"/>
      <c r="S64" s="880"/>
    </row>
    <row r="65" spans="1:19" s="641" customFormat="1" x14ac:dyDescent="0.2">
      <c r="A65" s="106">
        <v>0</v>
      </c>
      <c r="B65" s="106">
        <v>0</v>
      </c>
      <c r="C65" s="106">
        <v>0</v>
      </c>
      <c r="D65" s="106">
        <v>0</v>
      </c>
      <c r="E65" s="106">
        <v>0</v>
      </c>
      <c r="F65" s="106">
        <v>0</v>
      </c>
      <c r="G65" s="106">
        <v>0</v>
      </c>
      <c r="H65" s="106">
        <v>0</v>
      </c>
      <c r="I65" s="106">
        <v>0</v>
      </c>
      <c r="J65" s="106">
        <v>0</v>
      </c>
      <c r="K65" s="106">
        <v>0</v>
      </c>
      <c r="L65" s="106">
        <v>0</v>
      </c>
      <c r="M65" s="106">
        <v>0</v>
      </c>
      <c r="N65" s="106">
        <v>0</v>
      </c>
      <c r="O65" s="106">
        <v>0</v>
      </c>
      <c r="P65" s="106">
        <v>0</v>
      </c>
      <c r="Q65" s="106">
        <v>0</v>
      </c>
      <c r="R65" s="106">
        <v>0</v>
      </c>
      <c r="S65" s="106">
        <v>0</v>
      </c>
    </row>
    <row r="66" spans="1:19" x14ac:dyDescent="0.2">
      <c r="A66" s="880" t="s">
        <v>75</v>
      </c>
      <c r="B66" s="880"/>
      <c r="C66" s="880"/>
      <c r="D66" s="880"/>
      <c r="E66" s="880"/>
      <c r="F66" s="880"/>
      <c r="G66" s="880"/>
      <c r="H66" s="880"/>
      <c r="I66" s="880"/>
      <c r="J66" s="880"/>
      <c r="K66" s="880"/>
      <c r="L66" s="880"/>
      <c r="M66" s="880"/>
      <c r="N66" s="880"/>
      <c r="O66" s="880"/>
      <c r="P66" s="880"/>
      <c r="Q66" s="880"/>
      <c r="R66" s="880"/>
      <c r="S66" s="880"/>
    </row>
    <row r="67" spans="1:19" s="671" customFormat="1" x14ac:dyDescent="0.2">
      <c r="A67" s="106">
        <v>0</v>
      </c>
      <c r="B67" s="106">
        <v>0</v>
      </c>
      <c r="C67" s="106">
        <v>0</v>
      </c>
      <c r="D67" s="106">
        <v>0</v>
      </c>
      <c r="E67" s="106">
        <v>0</v>
      </c>
      <c r="F67" s="106">
        <v>0</v>
      </c>
      <c r="G67" s="106">
        <v>0</v>
      </c>
      <c r="H67" s="106">
        <v>0</v>
      </c>
      <c r="I67" s="106">
        <v>0</v>
      </c>
      <c r="J67" s="106">
        <v>0</v>
      </c>
      <c r="K67" s="106">
        <v>0</v>
      </c>
      <c r="L67" s="106">
        <v>0</v>
      </c>
      <c r="M67" s="106">
        <v>0</v>
      </c>
      <c r="N67" s="106">
        <v>0</v>
      </c>
      <c r="O67" s="106">
        <v>0</v>
      </c>
      <c r="P67" s="106">
        <v>0</v>
      </c>
      <c r="Q67" s="106">
        <v>0</v>
      </c>
      <c r="R67" s="106">
        <v>0</v>
      </c>
      <c r="S67" s="106">
        <v>0</v>
      </c>
    </row>
    <row r="68" spans="1:19" x14ac:dyDescent="0.2">
      <c r="A68" s="880" t="s">
        <v>76</v>
      </c>
      <c r="B68" s="880"/>
      <c r="C68" s="880"/>
      <c r="D68" s="880"/>
      <c r="E68" s="880"/>
      <c r="F68" s="880"/>
      <c r="G68" s="880"/>
      <c r="H68" s="880"/>
      <c r="I68" s="880"/>
      <c r="J68" s="880"/>
      <c r="K68" s="880"/>
      <c r="L68" s="880"/>
      <c r="M68" s="880"/>
      <c r="N68" s="880"/>
      <c r="O68" s="880"/>
      <c r="P68" s="880"/>
      <c r="Q68" s="880"/>
      <c r="R68" s="880"/>
      <c r="S68" s="880"/>
    </row>
    <row r="69" spans="1:19" s="716" customFormat="1" x14ac:dyDescent="0.2">
      <c r="A69" s="106">
        <v>0</v>
      </c>
      <c r="B69" s="106">
        <v>0</v>
      </c>
      <c r="C69" s="106">
        <v>0</v>
      </c>
      <c r="D69" s="106">
        <v>0</v>
      </c>
      <c r="E69" s="106">
        <v>0</v>
      </c>
      <c r="F69" s="106">
        <v>0</v>
      </c>
      <c r="G69" s="106">
        <v>0</v>
      </c>
      <c r="H69" s="106">
        <v>0</v>
      </c>
      <c r="I69" s="106">
        <v>0</v>
      </c>
      <c r="J69" s="106">
        <v>0</v>
      </c>
      <c r="K69" s="106">
        <v>0</v>
      </c>
      <c r="L69" s="106">
        <v>0</v>
      </c>
      <c r="M69" s="106">
        <v>0</v>
      </c>
      <c r="N69" s="106">
        <v>0</v>
      </c>
      <c r="O69" s="106">
        <v>0</v>
      </c>
      <c r="P69" s="106">
        <v>0</v>
      </c>
      <c r="Q69" s="106">
        <v>0</v>
      </c>
      <c r="R69" s="106">
        <v>0</v>
      </c>
      <c r="S69" s="106">
        <v>0</v>
      </c>
    </row>
    <row r="70" spans="1:19" x14ac:dyDescent="0.2">
      <c r="A70" s="880" t="s">
        <v>77</v>
      </c>
      <c r="B70" s="880"/>
      <c r="C70" s="880"/>
      <c r="D70" s="880"/>
      <c r="E70" s="880"/>
      <c r="F70" s="880"/>
      <c r="G70" s="880"/>
      <c r="H70" s="880"/>
      <c r="I70" s="880"/>
      <c r="J70" s="880"/>
      <c r="K70" s="880"/>
      <c r="L70" s="880"/>
      <c r="M70" s="880"/>
      <c r="N70" s="880"/>
      <c r="O70" s="880"/>
      <c r="P70" s="880"/>
      <c r="Q70" s="880"/>
      <c r="R70" s="880"/>
      <c r="S70" s="880"/>
    </row>
    <row r="71" spans="1:19" s="757" customFormat="1" x14ac:dyDescent="0.2">
      <c r="A71" s="106">
        <v>0</v>
      </c>
      <c r="B71" s="106">
        <v>0</v>
      </c>
      <c r="C71" s="106">
        <v>0</v>
      </c>
      <c r="D71" s="106">
        <v>0</v>
      </c>
      <c r="E71" s="106">
        <v>0</v>
      </c>
      <c r="F71" s="106">
        <v>0</v>
      </c>
      <c r="G71" s="106">
        <v>0</v>
      </c>
      <c r="H71" s="106">
        <v>0</v>
      </c>
      <c r="I71" s="106">
        <v>0</v>
      </c>
      <c r="J71" s="106">
        <v>0</v>
      </c>
      <c r="K71" s="106">
        <v>0</v>
      </c>
      <c r="L71" s="106">
        <v>0</v>
      </c>
      <c r="M71" s="106">
        <v>0</v>
      </c>
      <c r="N71" s="106">
        <v>0</v>
      </c>
      <c r="O71" s="106">
        <v>0</v>
      </c>
      <c r="P71" s="106">
        <v>0</v>
      </c>
      <c r="Q71" s="106">
        <v>0</v>
      </c>
      <c r="R71" s="106">
        <v>0</v>
      </c>
      <c r="S71" s="106">
        <v>0</v>
      </c>
    </row>
    <row r="72" spans="1:19" x14ac:dyDescent="0.2">
      <c r="A72" s="880" t="s">
        <v>78</v>
      </c>
      <c r="B72" s="880"/>
      <c r="C72" s="880"/>
      <c r="D72" s="880"/>
      <c r="E72" s="880"/>
      <c r="F72" s="880"/>
      <c r="G72" s="880"/>
      <c r="H72" s="880"/>
      <c r="I72" s="880"/>
      <c r="J72" s="880"/>
      <c r="K72" s="880"/>
      <c r="L72" s="880"/>
      <c r="M72" s="880"/>
      <c r="N72" s="880"/>
      <c r="O72" s="880"/>
      <c r="P72" s="880"/>
      <c r="Q72" s="880"/>
      <c r="R72" s="880"/>
      <c r="S72" s="880"/>
    </row>
    <row r="73" spans="1:19" s="781" customFormat="1" x14ac:dyDescent="0.2">
      <c r="A73" s="106">
        <v>0</v>
      </c>
      <c r="B73" s="106">
        <v>0</v>
      </c>
      <c r="C73" s="106">
        <v>0</v>
      </c>
      <c r="D73" s="106">
        <v>0</v>
      </c>
      <c r="E73" s="106">
        <v>0</v>
      </c>
      <c r="F73" s="106">
        <v>0</v>
      </c>
      <c r="G73" s="106">
        <v>0</v>
      </c>
      <c r="H73" s="106">
        <v>0</v>
      </c>
      <c r="I73" s="106">
        <v>0</v>
      </c>
      <c r="J73" s="106">
        <v>0</v>
      </c>
      <c r="K73" s="106">
        <v>0</v>
      </c>
      <c r="L73" s="106">
        <v>0</v>
      </c>
      <c r="M73" s="106">
        <v>0</v>
      </c>
      <c r="N73" s="106">
        <v>0</v>
      </c>
      <c r="O73" s="106">
        <v>0</v>
      </c>
      <c r="P73" s="106">
        <v>0</v>
      </c>
      <c r="Q73" s="106">
        <v>0</v>
      </c>
      <c r="R73" s="106">
        <v>0</v>
      </c>
      <c r="S73" s="106">
        <v>0</v>
      </c>
    </row>
    <row r="74" spans="1:19" x14ac:dyDescent="0.2">
      <c r="A74" s="880" t="s">
        <v>79</v>
      </c>
      <c r="B74" s="880"/>
      <c r="C74" s="880"/>
      <c r="D74" s="880"/>
      <c r="E74" s="880"/>
      <c r="F74" s="880"/>
      <c r="G74" s="880"/>
      <c r="H74" s="880"/>
      <c r="I74" s="880"/>
      <c r="J74" s="880"/>
      <c r="K74" s="880"/>
      <c r="L74" s="880"/>
      <c r="M74" s="880"/>
      <c r="N74" s="880"/>
      <c r="O74" s="880"/>
      <c r="P74" s="880"/>
      <c r="Q74" s="880"/>
      <c r="R74" s="880"/>
      <c r="S74" s="880"/>
    </row>
    <row r="75" spans="1:19" s="800" customFormat="1" x14ac:dyDescent="0.2">
      <c r="A75" s="106">
        <v>0</v>
      </c>
      <c r="B75" s="106">
        <v>0</v>
      </c>
      <c r="C75" s="106">
        <v>0</v>
      </c>
      <c r="D75" s="106">
        <v>0</v>
      </c>
      <c r="E75" s="106">
        <v>0</v>
      </c>
      <c r="F75" s="106">
        <v>0</v>
      </c>
      <c r="G75" s="106">
        <v>0</v>
      </c>
      <c r="H75" s="106">
        <v>0</v>
      </c>
      <c r="I75" s="106">
        <v>0</v>
      </c>
      <c r="J75" s="106">
        <v>0</v>
      </c>
      <c r="K75" s="106">
        <v>0</v>
      </c>
      <c r="L75" s="106">
        <v>0</v>
      </c>
      <c r="M75" s="106">
        <v>0</v>
      </c>
      <c r="N75" s="106">
        <v>0</v>
      </c>
      <c r="O75" s="106">
        <v>0</v>
      </c>
      <c r="P75" s="106">
        <v>0</v>
      </c>
      <c r="Q75" s="106">
        <v>0</v>
      </c>
      <c r="R75" s="106">
        <v>0</v>
      </c>
      <c r="S75" s="106">
        <v>0</v>
      </c>
    </row>
    <row r="76" spans="1:19" x14ac:dyDescent="0.2">
      <c r="A76" s="880" t="s">
        <v>80</v>
      </c>
      <c r="B76" s="880"/>
      <c r="C76" s="880"/>
      <c r="D76" s="880"/>
      <c r="E76" s="880"/>
      <c r="F76" s="880"/>
      <c r="G76" s="880"/>
      <c r="H76" s="880"/>
      <c r="I76" s="880"/>
      <c r="J76" s="880"/>
      <c r="K76" s="880"/>
      <c r="L76" s="880"/>
      <c r="M76" s="880"/>
      <c r="N76" s="880"/>
      <c r="O76" s="880"/>
      <c r="P76" s="880"/>
      <c r="Q76" s="880"/>
      <c r="R76" s="880"/>
      <c r="S76" s="880"/>
    </row>
    <row r="77" spans="1:19" s="822" customFormat="1" x14ac:dyDescent="0.2">
      <c r="A77" s="106">
        <v>0</v>
      </c>
      <c r="B77" s="106">
        <v>0</v>
      </c>
      <c r="C77" s="106">
        <v>0</v>
      </c>
      <c r="D77" s="106">
        <v>0</v>
      </c>
      <c r="E77" s="106">
        <v>0</v>
      </c>
      <c r="F77" s="106">
        <v>0</v>
      </c>
      <c r="G77" s="106">
        <v>0</v>
      </c>
      <c r="H77" s="106">
        <v>0</v>
      </c>
      <c r="I77" s="106">
        <v>0</v>
      </c>
      <c r="J77" s="106">
        <v>0</v>
      </c>
      <c r="K77" s="106">
        <v>0</v>
      </c>
      <c r="L77" s="106">
        <v>0</v>
      </c>
      <c r="M77" s="106">
        <v>0</v>
      </c>
      <c r="N77" s="106">
        <v>0</v>
      </c>
      <c r="O77" s="106">
        <v>0</v>
      </c>
      <c r="P77" s="106">
        <v>0</v>
      </c>
      <c r="Q77" s="106">
        <v>0</v>
      </c>
      <c r="R77" s="106">
        <v>0</v>
      </c>
      <c r="S77" s="106">
        <v>0</v>
      </c>
    </row>
    <row r="78" spans="1:19" x14ac:dyDescent="0.2">
      <c r="A78" s="899" t="s">
        <v>181</v>
      </c>
      <c r="B78" s="900"/>
      <c r="C78" s="900"/>
      <c r="D78" s="900"/>
      <c r="E78" s="900"/>
      <c r="F78" s="900"/>
      <c r="G78" s="900"/>
      <c r="H78" s="900"/>
      <c r="I78" s="900"/>
      <c r="J78" s="900"/>
      <c r="K78" s="900"/>
      <c r="L78" s="900"/>
      <c r="M78" s="900"/>
      <c r="N78" s="900"/>
      <c r="O78" s="900"/>
      <c r="P78" s="900"/>
      <c r="Q78" s="900"/>
      <c r="R78" s="900"/>
      <c r="S78" s="901"/>
    </row>
    <row r="79" spans="1:19" s="295" customFormat="1" x14ac:dyDescent="0.2">
      <c r="A79" s="375">
        <f>SUM(A77,A75,A73,A71,A69,A66:S67,A65,A63,A61,A59,A57,A55)</f>
        <v>0</v>
      </c>
      <c r="B79" s="435">
        <f t="shared" ref="B79:S79" si="1">SUM(B77,B75,B73,B71,B69,B66:T67,B65,B63,B61,B59,B57,B55)</f>
        <v>0</v>
      </c>
      <c r="C79" s="435">
        <f t="shared" si="1"/>
        <v>0</v>
      </c>
      <c r="D79" s="435">
        <f t="shared" si="1"/>
        <v>0</v>
      </c>
      <c r="E79" s="435">
        <f t="shared" si="1"/>
        <v>0</v>
      </c>
      <c r="F79" s="435">
        <f t="shared" si="1"/>
        <v>0</v>
      </c>
      <c r="G79" s="435">
        <f t="shared" si="1"/>
        <v>0</v>
      </c>
      <c r="H79" s="435">
        <f t="shared" si="1"/>
        <v>0</v>
      </c>
      <c r="I79" s="435">
        <f t="shared" si="1"/>
        <v>0</v>
      </c>
      <c r="J79" s="435">
        <f t="shared" si="1"/>
        <v>0</v>
      </c>
      <c r="K79" s="435">
        <f t="shared" si="1"/>
        <v>0</v>
      </c>
      <c r="L79" s="435">
        <f t="shared" si="1"/>
        <v>0</v>
      </c>
      <c r="M79" s="435">
        <f t="shared" si="1"/>
        <v>0</v>
      </c>
      <c r="N79" s="435">
        <f t="shared" si="1"/>
        <v>0</v>
      </c>
      <c r="O79" s="435">
        <f t="shared" si="1"/>
        <v>0</v>
      </c>
      <c r="P79" s="435">
        <f t="shared" si="1"/>
        <v>0</v>
      </c>
      <c r="Q79" s="435">
        <f t="shared" si="1"/>
        <v>0</v>
      </c>
      <c r="R79" s="435">
        <f t="shared" si="1"/>
        <v>0</v>
      </c>
      <c r="S79" s="435">
        <f t="shared" si="1"/>
        <v>0</v>
      </c>
    </row>
    <row r="80" spans="1:19" x14ac:dyDescent="0.2">
      <c r="A80" s="265"/>
      <c r="B80" s="265"/>
      <c r="C80" s="265"/>
      <c r="D80" s="265"/>
      <c r="E80" s="265"/>
      <c r="F80" s="265"/>
      <c r="G80" s="265"/>
      <c r="H80" s="265"/>
      <c r="I80" s="265"/>
      <c r="J80" s="265"/>
      <c r="K80" s="265"/>
      <c r="L80" s="265"/>
      <c r="M80" s="265"/>
      <c r="N80" s="265"/>
      <c r="O80" s="265"/>
      <c r="P80" s="265"/>
      <c r="Q80" s="265"/>
      <c r="R80" s="265"/>
      <c r="S80" s="265"/>
    </row>
    <row r="81" spans="1:19" ht="21" customHeight="1" x14ac:dyDescent="0.2">
      <c r="A81" s="935" t="s">
        <v>3367</v>
      </c>
      <c r="B81" s="936"/>
      <c r="C81" s="936"/>
      <c r="D81" s="936"/>
      <c r="E81" s="936"/>
      <c r="F81" s="936"/>
      <c r="G81" s="936"/>
      <c r="H81" s="936"/>
      <c r="I81" s="936"/>
      <c r="J81" s="936"/>
      <c r="K81" s="936"/>
      <c r="L81" s="936"/>
      <c r="M81" s="936"/>
      <c r="N81" s="936"/>
      <c r="O81" s="936"/>
      <c r="P81" s="936"/>
      <c r="Q81" s="936"/>
      <c r="R81" s="936"/>
      <c r="S81" s="937"/>
    </row>
    <row r="82" spans="1:19" x14ac:dyDescent="0.2">
      <c r="A82" s="863" t="s">
        <v>173</v>
      </c>
      <c r="B82" s="864"/>
      <c r="C82" s="864"/>
      <c r="D82" s="864"/>
      <c r="E82" s="864"/>
      <c r="F82" s="864"/>
      <c r="G82" s="864"/>
      <c r="H82" s="864"/>
      <c r="I82" s="864"/>
      <c r="J82" s="864"/>
      <c r="K82" s="864"/>
      <c r="L82" s="864"/>
      <c r="M82" s="864"/>
      <c r="N82" s="864"/>
      <c r="O82" s="864"/>
      <c r="P82" s="864"/>
      <c r="Q82" s="864"/>
      <c r="R82" s="864"/>
      <c r="S82" s="865"/>
    </row>
    <row r="83" spans="1:19" x14ac:dyDescent="0.2">
      <c r="A83" s="863" t="s">
        <v>1267</v>
      </c>
      <c r="B83" s="864"/>
      <c r="C83" s="864"/>
      <c r="D83" s="864"/>
      <c r="E83" s="864"/>
      <c r="F83" s="864"/>
      <c r="G83" s="864"/>
      <c r="H83" s="864"/>
      <c r="I83" s="864"/>
      <c r="J83" s="864"/>
      <c r="K83" s="864"/>
      <c r="L83" s="864"/>
      <c r="M83" s="864"/>
      <c r="N83" s="864"/>
      <c r="O83" s="864"/>
      <c r="P83" s="864"/>
      <c r="Q83" s="864"/>
      <c r="R83" s="864"/>
      <c r="S83" s="865"/>
    </row>
    <row r="84" spans="1:19" x14ac:dyDescent="0.2">
      <c r="A84" s="863" t="s">
        <v>1268</v>
      </c>
      <c r="B84" s="864"/>
      <c r="C84" s="864"/>
      <c r="D84" s="864"/>
      <c r="E84" s="864"/>
      <c r="F84" s="864"/>
      <c r="G84" s="864"/>
      <c r="H84" s="864"/>
      <c r="I84" s="864"/>
      <c r="J84" s="864"/>
      <c r="K84" s="864"/>
      <c r="L84" s="864"/>
      <c r="M84" s="864"/>
      <c r="N84" s="864"/>
      <c r="O84" s="864"/>
      <c r="P84" s="864"/>
      <c r="Q84" s="864"/>
      <c r="R84" s="864"/>
      <c r="S84" s="865"/>
    </row>
    <row r="85" spans="1:19" x14ac:dyDescent="0.2">
      <c r="A85" s="863" t="s">
        <v>1269</v>
      </c>
      <c r="B85" s="864"/>
      <c r="C85" s="864"/>
      <c r="D85" s="864"/>
      <c r="E85" s="864"/>
      <c r="F85" s="864"/>
      <c r="G85" s="864"/>
      <c r="H85" s="864"/>
      <c r="I85" s="864"/>
      <c r="J85" s="864"/>
      <c r="K85" s="864"/>
      <c r="L85" s="864"/>
      <c r="M85" s="864"/>
      <c r="N85" s="864"/>
      <c r="O85" s="864"/>
      <c r="P85" s="864"/>
      <c r="Q85" s="864"/>
      <c r="R85" s="864"/>
      <c r="S85" s="865"/>
    </row>
    <row r="86" spans="1:19" x14ac:dyDescent="0.2">
      <c r="A86" s="863" t="s">
        <v>1270</v>
      </c>
      <c r="B86" s="864"/>
      <c r="C86" s="864"/>
      <c r="D86" s="864"/>
      <c r="E86" s="864"/>
      <c r="F86" s="864"/>
      <c r="G86" s="864"/>
      <c r="H86" s="864"/>
      <c r="I86" s="864"/>
      <c r="J86" s="864"/>
      <c r="K86" s="864"/>
      <c r="L86" s="864"/>
      <c r="M86" s="864"/>
      <c r="N86" s="864"/>
      <c r="O86" s="864"/>
      <c r="P86" s="864"/>
      <c r="Q86" s="864"/>
      <c r="R86" s="864"/>
      <c r="S86" s="865"/>
    </row>
    <row r="87" spans="1:19" x14ac:dyDescent="0.2">
      <c r="A87" s="863" t="s">
        <v>1271</v>
      </c>
      <c r="B87" s="864"/>
      <c r="C87" s="864"/>
      <c r="D87" s="864"/>
      <c r="E87" s="864"/>
      <c r="F87" s="864"/>
      <c r="G87" s="864"/>
      <c r="H87" s="864"/>
      <c r="I87" s="864"/>
      <c r="J87" s="864"/>
      <c r="K87" s="864"/>
      <c r="L87" s="864"/>
      <c r="M87" s="864"/>
      <c r="N87" s="864"/>
      <c r="O87" s="864"/>
      <c r="P87" s="864"/>
      <c r="Q87" s="864"/>
      <c r="R87" s="864"/>
      <c r="S87" s="865"/>
    </row>
    <row r="88" spans="1:19" x14ac:dyDescent="0.2">
      <c r="A88" s="863" t="s">
        <v>1272</v>
      </c>
      <c r="B88" s="864"/>
      <c r="C88" s="864"/>
      <c r="D88" s="864"/>
      <c r="E88" s="864"/>
      <c r="F88" s="864"/>
      <c r="G88" s="864"/>
      <c r="H88" s="864"/>
      <c r="I88" s="864"/>
      <c r="J88" s="864"/>
      <c r="K88" s="864"/>
      <c r="L88" s="864"/>
      <c r="M88" s="864"/>
      <c r="N88" s="864"/>
      <c r="O88" s="864"/>
      <c r="P88" s="864"/>
      <c r="Q88" s="864"/>
      <c r="R88" s="864"/>
      <c r="S88" s="865"/>
    </row>
    <row r="89" spans="1:19" x14ac:dyDescent="0.2">
      <c r="A89" s="863" t="s">
        <v>1273</v>
      </c>
      <c r="B89" s="864"/>
      <c r="C89" s="864"/>
      <c r="D89" s="864"/>
      <c r="E89" s="864"/>
      <c r="F89" s="864"/>
      <c r="G89" s="864"/>
      <c r="H89" s="864"/>
      <c r="I89" s="864"/>
      <c r="J89" s="864"/>
      <c r="K89" s="864"/>
      <c r="L89" s="864"/>
      <c r="M89" s="864"/>
      <c r="N89" s="864"/>
      <c r="O89" s="864"/>
      <c r="P89" s="864"/>
      <c r="Q89" s="864"/>
      <c r="R89" s="864"/>
      <c r="S89" s="865"/>
    </row>
    <row r="90" spans="1:19" x14ac:dyDescent="0.2">
      <c r="A90" s="866" t="s">
        <v>1274</v>
      </c>
      <c r="B90" s="867"/>
      <c r="C90" s="867"/>
      <c r="D90" s="867"/>
      <c r="E90" s="867"/>
      <c r="F90" s="867"/>
      <c r="G90" s="867"/>
      <c r="H90" s="867"/>
      <c r="I90" s="867"/>
      <c r="J90" s="867"/>
      <c r="K90" s="867"/>
      <c r="L90" s="867"/>
      <c r="M90" s="867"/>
      <c r="N90" s="867"/>
      <c r="O90" s="867"/>
      <c r="P90" s="867"/>
      <c r="Q90" s="867"/>
      <c r="R90" s="867"/>
      <c r="S90" s="868"/>
    </row>
    <row r="91" spans="1:19" ht="28.5" customHeight="1" x14ac:dyDescent="0.2">
      <c r="A91" s="869" t="s">
        <v>41</v>
      </c>
      <c r="B91" s="869"/>
      <c r="C91" s="869"/>
      <c r="D91" s="869" t="s">
        <v>42</v>
      </c>
      <c r="E91" s="869"/>
      <c r="F91" s="869" t="s">
        <v>43</v>
      </c>
      <c r="G91" s="869"/>
      <c r="H91" s="869"/>
      <c r="I91" s="869" t="s">
        <v>44</v>
      </c>
      <c r="J91" s="869"/>
      <c r="K91" s="870" t="s">
        <v>45</v>
      </c>
      <c r="L91" s="938"/>
      <c r="M91" s="938"/>
      <c r="N91" s="939"/>
      <c r="O91" s="873" t="s">
        <v>46</v>
      </c>
      <c r="P91" s="873"/>
      <c r="Q91" s="874"/>
      <c r="R91" s="869" t="s">
        <v>47</v>
      </c>
      <c r="S91" s="869"/>
    </row>
    <row r="92" spans="1:19" ht="27.75" customHeight="1" x14ac:dyDescent="0.2">
      <c r="A92" s="875" t="s">
        <v>48</v>
      </c>
      <c r="B92" s="875" t="s">
        <v>49</v>
      </c>
      <c r="C92" s="876" t="s">
        <v>50</v>
      </c>
      <c r="D92" s="875" t="s">
        <v>51</v>
      </c>
      <c r="E92" s="875" t="s">
        <v>52</v>
      </c>
      <c r="F92" s="870" t="s">
        <v>53</v>
      </c>
      <c r="G92" s="878"/>
      <c r="H92" s="879"/>
      <c r="I92" s="875" t="s">
        <v>54</v>
      </c>
      <c r="J92" s="875" t="s">
        <v>55</v>
      </c>
      <c r="K92" s="870" t="s">
        <v>56</v>
      </c>
      <c r="L92" s="879"/>
      <c r="M92" s="870" t="s">
        <v>57</v>
      </c>
      <c r="N92" s="879"/>
      <c r="O92" s="875" t="s">
        <v>58</v>
      </c>
      <c r="P92" s="875" t="s">
        <v>59</v>
      </c>
      <c r="Q92" s="875" t="s">
        <v>60</v>
      </c>
      <c r="R92" s="875" t="s">
        <v>61</v>
      </c>
      <c r="S92" s="875" t="s">
        <v>62</v>
      </c>
    </row>
    <row r="93" spans="1:19" ht="62.25" customHeight="1" x14ac:dyDescent="0.2">
      <c r="A93" s="869"/>
      <c r="B93" s="869"/>
      <c r="C93" s="877"/>
      <c r="D93" s="869"/>
      <c r="E93" s="869"/>
      <c r="F93" s="376" t="s">
        <v>63</v>
      </c>
      <c r="G93" s="376" t="s">
        <v>64</v>
      </c>
      <c r="H93" s="376" t="s">
        <v>65</v>
      </c>
      <c r="I93" s="869"/>
      <c r="J93" s="869"/>
      <c r="K93" s="97" t="s">
        <v>66</v>
      </c>
      <c r="L93" s="97" t="s">
        <v>67</v>
      </c>
      <c r="M93" s="97" t="s">
        <v>68</v>
      </c>
      <c r="N93" s="97" t="s">
        <v>67</v>
      </c>
      <c r="O93" s="869"/>
      <c r="P93" s="869"/>
      <c r="Q93" s="869"/>
      <c r="R93" s="869"/>
      <c r="S93" s="869"/>
    </row>
    <row r="94" spans="1:19" x14ac:dyDescent="0.2">
      <c r="A94" s="880" t="s">
        <v>69</v>
      </c>
      <c r="B94" s="880"/>
      <c r="C94" s="880"/>
      <c r="D94" s="880"/>
      <c r="E94" s="880"/>
      <c r="F94" s="880"/>
      <c r="G94" s="880"/>
      <c r="H94" s="880"/>
      <c r="I94" s="880"/>
      <c r="J94" s="880"/>
      <c r="K94" s="880"/>
      <c r="L94" s="880"/>
      <c r="M94" s="880"/>
      <c r="N94" s="880"/>
      <c r="O94" s="880"/>
      <c r="P94" s="880"/>
      <c r="Q94" s="880"/>
      <c r="R94" s="880"/>
      <c r="S94" s="880"/>
    </row>
    <row r="95" spans="1:19" s="50" customFormat="1" x14ac:dyDescent="0.2">
      <c r="A95" s="375">
        <v>0</v>
      </c>
      <c r="B95" s="106">
        <v>0</v>
      </c>
      <c r="C95" s="106">
        <v>0</v>
      </c>
      <c r="D95" s="106">
        <v>0</v>
      </c>
      <c r="E95" s="106">
        <v>0</v>
      </c>
      <c r="F95" s="106">
        <v>0</v>
      </c>
      <c r="G95" s="106">
        <v>0</v>
      </c>
      <c r="H95" s="106">
        <v>0</v>
      </c>
      <c r="I95" s="106">
        <v>0</v>
      </c>
      <c r="J95" s="106">
        <v>0</v>
      </c>
      <c r="K95" s="106">
        <v>0</v>
      </c>
      <c r="L95" s="106">
        <v>0</v>
      </c>
      <c r="M95" s="106">
        <v>0</v>
      </c>
      <c r="N95" s="106">
        <v>0</v>
      </c>
      <c r="O95" s="106">
        <v>0</v>
      </c>
      <c r="P95" s="106">
        <v>0</v>
      </c>
      <c r="Q95" s="106">
        <v>0</v>
      </c>
      <c r="R95" s="106">
        <v>0</v>
      </c>
      <c r="S95" s="106">
        <v>0</v>
      </c>
    </row>
    <row r="96" spans="1:19" x14ac:dyDescent="0.2">
      <c r="A96" s="880" t="s">
        <v>70</v>
      </c>
      <c r="B96" s="880"/>
      <c r="C96" s="880"/>
      <c r="D96" s="880"/>
      <c r="E96" s="880"/>
      <c r="F96" s="880"/>
      <c r="G96" s="880"/>
      <c r="H96" s="880"/>
      <c r="I96" s="880"/>
      <c r="J96" s="880"/>
      <c r="K96" s="880"/>
      <c r="L96" s="880"/>
      <c r="M96" s="880"/>
      <c r="N96" s="880"/>
      <c r="O96" s="880"/>
      <c r="P96" s="880"/>
      <c r="Q96" s="880"/>
      <c r="R96" s="880"/>
      <c r="S96" s="880"/>
    </row>
    <row r="97" spans="1:19" s="50" customFormat="1" x14ac:dyDescent="0.2">
      <c r="A97" s="375">
        <v>0</v>
      </c>
      <c r="B97" s="106">
        <v>0</v>
      </c>
      <c r="C97" s="106">
        <v>0</v>
      </c>
      <c r="D97" s="106">
        <v>0</v>
      </c>
      <c r="E97" s="106">
        <v>0</v>
      </c>
      <c r="F97" s="106">
        <v>0</v>
      </c>
      <c r="G97" s="106">
        <v>0</v>
      </c>
      <c r="H97" s="106">
        <v>0</v>
      </c>
      <c r="I97" s="106">
        <v>0</v>
      </c>
      <c r="J97" s="106">
        <v>0</v>
      </c>
      <c r="K97" s="106">
        <v>0</v>
      </c>
      <c r="L97" s="106">
        <v>0</v>
      </c>
      <c r="M97" s="106">
        <v>0</v>
      </c>
      <c r="N97" s="106">
        <v>0</v>
      </c>
      <c r="O97" s="106">
        <v>0</v>
      </c>
      <c r="P97" s="106">
        <v>0</v>
      </c>
      <c r="Q97" s="106">
        <v>0</v>
      </c>
      <c r="R97" s="106">
        <v>0</v>
      </c>
      <c r="S97" s="106">
        <v>0</v>
      </c>
    </row>
    <row r="98" spans="1:19" x14ac:dyDescent="0.2">
      <c r="A98" s="880" t="s">
        <v>71</v>
      </c>
      <c r="B98" s="880"/>
      <c r="C98" s="880"/>
      <c r="D98" s="880"/>
      <c r="E98" s="880"/>
      <c r="F98" s="880"/>
      <c r="G98" s="880"/>
      <c r="H98" s="880"/>
      <c r="I98" s="880"/>
      <c r="J98" s="880"/>
      <c r="K98" s="880"/>
      <c r="L98" s="880"/>
      <c r="M98" s="880"/>
      <c r="N98" s="880"/>
      <c r="O98" s="880"/>
      <c r="P98" s="880"/>
      <c r="Q98" s="880"/>
      <c r="R98" s="880"/>
      <c r="S98" s="880"/>
    </row>
    <row r="99" spans="1:19" s="50" customFormat="1" x14ac:dyDescent="0.2">
      <c r="A99" s="106">
        <v>0</v>
      </c>
      <c r="B99" s="106">
        <v>0</v>
      </c>
      <c r="C99" s="106">
        <v>0</v>
      </c>
      <c r="D99" s="106">
        <v>0</v>
      </c>
      <c r="E99" s="106">
        <v>0</v>
      </c>
      <c r="F99" s="106">
        <v>0</v>
      </c>
      <c r="G99" s="106">
        <v>0</v>
      </c>
      <c r="H99" s="106">
        <v>0</v>
      </c>
      <c r="I99" s="106">
        <v>0</v>
      </c>
      <c r="J99" s="106">
        <v>0</v>
      </c>
      <c r="K99" s="106">
        <v>0</v>
      </c>
      <c r="L99" s="106">
        <v>0</v>
      </c>
      <c r="M99" s="106">
        <v>0</v>
      </c>
      <c r="N99" s="106">
        <v>0</v>
      </c>
      <c r="O99" s="106">
        <v>0</v>
      </c>
      <c r="P99" s="106">
        <v>0</v>
      </c>
      <c r="Q99" s="106">
        <v>0</v>
      </c>
      <c r="R99" s="106">
        <v>0</v>
      </c>
      <c r="S99" s="106">
        <v>0</v>
      </c>
    </row>
    <row r="100" spans="1:19" x14ac:dyDescent="0.2">
      <c r="A100" s="880" t="s">
        <v>72</v>
      </c>
      <c r="B100" s="880"/>
      <c r="C100" s="880"/>
      <c r="D100" s="880"/>
      <c r="E100" s="880"/>
      <c r="F100" s="880"/>
      <c r="G100" s="880"/>
      <c r="H100" s="880"/>
      <c r="I100" s="880"/>
      <c r="J100" s="880"/>
      <c r="K100" s="880"/>
      <c r="L100" s="880"/>
      <c r="M100" s="880"/>
      <c r="N100" s="880"/>
      <c r="O100" s="880"/>
      <c r="P100" s="880"/>
      <c r="Q100" s="880"/>
      <c r="R100" s="880"/>
      <c r="S100" s="880"/>
    </row>
    <row r="101" spans="1:19" s="550" customFormat="1" x14ac:dyDescent="0.2">
      <c r="A101" s="106">
        <v>0</v>
      </c>
      <c r="B101" s="106">
        <v>0</v>
      </c>
      <c r="C101" s="106">
        <v>0</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row>
    <row r="102" spans="1:19" x14ac:dyDescent="0.2">
      <c r="A102" s="885" t="s">
        <v>73</v>
      </c>
      <c r="B102" s="885"/>
      <c r="C102" s="885"/>
      <c r="D102" s="885"/>
      <c r="E102" s="885"/>
      <c r="F102" s="885"/>
      <c r="G102" s="885"/>
      <c r="H102" s="885"/>
      <c r="I102" s="885"/>
      <c r="J102" s="885"/>
      <c r="K102" s="885"/>
      <c r="L102" s="885"/>
      <c r="M102" s="885"/>
      <c r="N102" s="885"/>
      <c r="O102" s="885"/>
      <c r="P102" s="885"/>
      <c r="Q102" s="885"/>
      <c r="R102" s="885"/>
      <c r="S102" s="885"/>
    </row>
    <row r="103" spans="1:19" s="595" customFormat="1" x14ac:dyDescent="0.2">
      <c r="A103" s="106">
        <v>0</v>
      </c>
      <c r="B103" s="106">
        <v>0</v>
      </c>
      <c r="C103" s="106">
        <v>0</v>
      </c>
      <c r="D103" s="106">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row>
    <row r="104" spans="1:19" x14ac:dyDescent="0.2">
      <c r="A104" s="880" t="s">
        <v>74</v>
      </c>
      <c r="B104" s="880"/>
      <c r="C104" s="880"/>
      <c r="D104" s="880"/>
      <c r="E104" s="880"/>
      <c r="F104" s="880"/>
      <c r="G104" s="880"/>
      <c r="H104" s="880"/>
      <c r="I104" s="880"/>
      <c r="J104" s="880"/>
      <c r="K104" s="880"/>
      <c r="L104" s="880"/>
      <c r="M104" s="880"/>
      <c r="N104" s="880"/>
      <c r="O104" s="880"/>
      <c r="P104" s="880"/>
      <c r="Q104" s="880"/>
      <c r="R104" s="880"/>
      <c r="S104" s="880"/>
    </row>
    <row r="105" spans="1:19" s="641" customFormat="1" x14ac:dyDescent="0.2">
      <c r="A105" s="106">
        <v>0</v>
      </c>
      <c r="B105" s="106">
        <v>0</v>
      </c>
      <c r="C105" s="106">
        <v>0</v>
      </c>
      <c r="D105" s="106">
        <v>0</v>
      </c>
      <c r="E105" s="106">
        <v>0</v>
      </c>
      <c r="F105" s="106">
        <v>0</v>
      </c>
      <c r="G105" s="106">
        <v>0</v>
      </c>
      <c r="H105" s="106">
        <v>0</v>
      </c>
      <c r="I105" s="106">
        <v>0</v>
      </c>
      <c r="J105" s="106">
        <v>0</v>
      </c>
      <c r="K105" s="106">
        <v>0</v>
      </c>
      <c r="L105" s="106">
        <v>0</v>
      </c>
      <c r="M105" s="106">
        <v>0</v>
      </c>
      <c r="N105" s="106">
        <v>0</v>
      </c>
      <c r="O105" s="106">
        <v>0</v>
      </c>
      <c r="P105" s="106">
        <v>0</v>
      </c>
      <c r="Q105" s="106">
        <v>0</v>
      </c>
      <c r="R105" s="106">
        <v>0</v>
      </c>
      <c r="S105" s="106">
        <v>0</v>
      </c>
    </row>
    <row r="106" spans="1:19" x14ac:dyDescent="0.2">
      <c r="A106" s="880" t="s">
        <v>75</v>
      </c>
      <c r="B106" s="880"/>
      <c r="C106" s="880"/>
      <c r="D106" s="880"/>
      <c r="E106" s="880"/>
      <c r="F106" s="880"/>
      <c r="G106" s="880"/>
      <c r="H106" s="880"/>
      <c r="I106" s="880"/>
      <c r="J106" s="880"/>
      <c r="K106" s="880"/>
      <c r="L106" s="880"/>
      <c r="M106" s="880"/>
      <c r="N106" s="880"/>
      <c r="O106" s="880"/>
      <c r="P106" s="880"/>
      <c r="Q106" s="880"/>
      <c r="R106" s="880"/>
      <c r="S106" s="880"/>
    </row>
    <row r="107" spans="1:19" s="671" customFormat="1" x14ac:dyDescent="0.2">
      <c r="A107" s="106">
        <v>0</v>
      </c>
      <c r="B107" s="106">
        <v>0</v>
      </c>
      <c r="C107" s="106">
        <v>0</v>
      </c>
      <c r="D107" s="106">
        <v>0</v>
      </c>
      <c r="E107" s="106">
        <v>0</v>
      </c>
      <c r="F107" s="106">
        <v>0</v>
      </c>
      <c r="G107" s="106">
        <v>0</v>
      </c>
      <c r="H107" s="106">
        <v>0</v>
      </c>
      <c r="I107" s="106">
        <v>0</v>
      </c>
      <c r="J107" s="106">
        <v>0</v>
      </c>
      <c r="K107" s="106">
        <v>0</v>
      </c>
      <c r="L107" s="106">
        <v>0</v>
      </c>
      <c r="M107" s="106">
        <v>0</v>
      </c>
      <c r="N107" s="106">
        <v>0</v>
      </c>
      <c r="O107" s="106">
        <v>0</v>
      </c>
      <c r="P107" s="106">
        <v>0</v>
      </c>
      <c r="Q107" s="106">
        <v>0</v>
      </c>
      <c r="R107" s="106">
        <v>0</v>
      </c>
      <c r="S107" s="106">
        <v>0</v>
      </c>
    </row>
    <row r="108" spans="1:19" x14ac:dyDescent="0.2">
      <c r="A108" s="880" t="s">
        <v>76</v>
      </c>
      <c r="B108" s="880"/>
      <c r="C108" s="880"/>
      <c r="D108" s="880"/>
      <c r="E108" s="880"/>
      <c r="F108" s="880"/>
      <c r="G108" s="880"/>
      <c r="H108" s="880"/>
      <c r="I108" s="880"/>
      <c r="J108" s="880"/>
      <c r="K108" s="880"/>
      <c r="L108" s="880"/>
      <c r="M108" s="880"/>
      <c r="N108" s="880"/>
      <c r="O108" s="880"/>
      <c r="P108" s="880"/>
      <c r="Q108" s="880"/>
      <c r="R108" s="880"/>
      <c r="S108" s="880"/>
    </row>
    <row r="109" spans="1:19" s="716" customFormat="1" x14ac:dyDescent="0.2">
      <c r="A109" s="106">
        <v>0</v>
      </c>
      <c r="B109" s="106">
        <v>0</v>
      </c>
      <c r="C109" s="106">
        <v>0</v>
      </c>
      <c r="D109" s="106">
        <v>0</v>
      </c>
      <c r="E109" s="106">
        <v>0</v>
      </c>
      <c r="F109" s="106">
        <v>0</v>
      </c>
      <c r="G109" s="106">
        <v>0</v>
      </c>
      <c r="H109" s="106">
        <v>0</v>
      </c>
      <c r="I109" s="106">
        <v>0</v>
      </c>
      <c r="J109" s="106">
        <v>0</v>
      </c>
      <c r="K109" s="106">
        <v>0</v>
      </c>
      <c r="L109" s="106">
        <v>0</v>
      </c>
      <c r="M109" s="106">
        <v>0</v>
      </c>
      <c r="N109" s="106">
        <v>0</v>
      </c>
      <c r="O109" s="106">
        <v>0</v>
      </c>
      <c r="P109" s="106">
        <v>0</v>
      </c>
      <c r="Q109" s="106">
        <v>0</v>
      </c>
      <c r="R109" s="106">
        <v>0</v>
      </c>
      <c r="S109" s="106">
        <v>0</v>
      </c>
    </row>
    <row r="110" spans="1:19" x14ac:dyDescent="0.2">
      <c r="A110" s="880" t="s">
        <v>77</v>
      </c>
      <c r="B110" s="880"/>
      <c r="C110" s="880"/>
      <c r="D110" s="880"/>
      <c r="E110" s="880"/>
      <c r="F110" s="880"/>
      <c r="G110" s="880"/>
      <c r="H110" s="880"/>
      <c r="I110" s="880"/>
      <c r="J110" s="880"/>
      <c r="K110" s="880"/>
      <c r="L110" s="880"/>
      <c r="M110" s="880"/>
      <c r="N110" s="880"/>
      <c r="O110" s="880"/>
      <c r="P110" s="880"/>
      <c r="Q110" s="880"/>
      <c r="R110" s="880"/>
      <c r="S110" s="880"/>
    </row>
    <row r="111" spans="1:19" s="757" customFormat="1" x14ac:dyDescent="0.2">
      <c r="A111" s="106">
        <v>0</v>
      </c>
      <c r="B111" s="106">
        <v>0</v>
      </c>
      <c r="C111" s="106">
        <v>0</v>
      </c>
      <c r="D111" s="106">
        <v>0</v>
      </c>
      <c r="E111" s="106">
        <v>0</v>
      </c>
      <c r="F111" s="106">
        <v>0</v>
      </c>
      <c r="G111" s="106">
        <v>0</v>
      </c>
      <c r="H111" s="106">
        <v>0</v>
      </c>
      <c r="I111" s="106">
        <v>0</v>
      </c>
      <c r="J111" s="106">
        <v>0</v>
      </c>
      <c r="K111" s="106">
        <v>0</v>
      </c>
      <c r="L111" s="106">
        <v>0</v>
      </c>
      <c r="M111" s="106">
        <v>0</v>
      </c>
      <c r="N111" s="106">
        <v>0</v>
      </c>
      <c r="O111" s="106">
        <v>0</v>
      </c>
      <c r="P111" s="106">
        <v>0</v>
      </c>
      <c r="Q111" s="106">
        <v>0</v>
      </c>
      <c r="R111" s="106">
        <v>0</v>
      </c>
      <c r="S111" s="106">
        <v>0</v>
      </c>
    </row>
    <row r="112" spans="1:19" x14ac:dyDescent="0.2">
      <c r="A112" s="880" t="s">
        <v>78</v>
      </c>
      <c r="B112" s="880"/>
      <c r="C112" s="880"/>
      <c r="D112" s="880"/>
      <c r="E112" s="880"/>
      <c r="F112" s="880"/>
      <c r="G112" s="880"/>
      <c r="H112" s="880"/>
      <c r="I112" s="880"/>
      <c r="J112" s="880"/>
      <c r="K112" s="880"/>
      <c r="L112" s="880"/>
      <c r="M112" s="880"/>
      <c r="N112" s="880"/>
      <c r="O112" s="880"/>
      <c r="P112" s="880"/>
      <c r="Q112" s="880"/>
      <c r="R112" s="880"/>
      <c r="S112" s="880"/>
    </row>
    <row r="113" spans="1:19" s="781" customFormat="1" x14ac:dyDescent="0.2">
      <c r="A113" s="106">
        <v>0</v>
      </c>
      <c r="B113" s="106">
        <v>0</v>
      </c>
      <c r="C113" s="106">
        <v>0</v>
      </c>
      <c r="D113" s="106">
        <v>0</v>
      </c>
      <c r="E113" s="106">
        <v>0</v>
      </c>
      <c r="F113" s="106">
        <v>0</v>
      </c>
      <c r="G113" s="106">
        <v>0</v>
      </c>
      <c r="H113" s="106">
        <v>0</v>
      </c>
      <c r="I113" s="106">
        <v>0</v>
      </c>
      <c r="J113" s="106">
        <v>0</v>
      </c>
      <c r="K113" s="106">
        <v>0</v>
      </c>
      <c r="L113" s="106">
        <v>0</v>
      </c>
      <c r="M113" s="106">
        <v>0</v>
      </c>
      <c r="N113" s="106">
        <v>0</v>
      </c>
      <c r="O113" s="106">
        <v>0</v>
      </c>
      <c r="P113" s="106">
        <v>0</v>
      </c>
      <c r="Q113" s="106">
        <v>0</v>
      </c>
      <c r="R113" s="106">
        <v>0</v>
      </c>
      <c r="S113" s="106">
        <v>0</v>
      </c>
    </row>
    <row r="114" spans="1:19" x14ac:dyDescent="0.2">
      <c r="A114" s="880" t="s">
        <v>79</v>
      </c>
      <c r="B114" s="880"/>
      <c r="C114" s="880"/>
      <c r="D114" s="880"/>
      <c r="E114" s="880"/>
      <c r="F114" s="880"/>
      <c r="G114" s="880"/>
      <c r="H114" s="880"/>
      <c r="I114" s="880"/>
      <c r="J114" s="880"/>
      <c r="K114" s="880"/>
      <c r="L114" s="880"/>
      <c r="M114" s="880"/>
      <c r="N114" s="880"/>
      <c r="O114" s="880"/>
      <c r="P114" s="880"/>
      <c r="Q114" s="880"/>
      <c r="R114" s="880"/>
      <c r="S114" s="880"/>
    </row>
    <row r="115" spans="1:19" s="800" customFormat="1" x14ac:dyDescent="0.2">
      <c r="A115" s="106">
        <v>0</v>
      </c>
      <c r="B115" s="106">
        <v>0</v>
      </c>
      <c r="C115" s="106">
        <v>0</v>
      </c>
      <c r="D115" s="106">
        <v>0</v>
      </c>
      <c r="E115" s="106">
        <v>0</v>
      </c>
      <c r="F115" s="106">
        <v>0</v>
      </c>
      <c r="G115" s="106">
        <v>0</v>
      </c>
      <c r="H115" s="106">
        <v>0</v>
      </c>
      <c r="I115" s="106">
        <v>0</v>
      </c>
      <c r="J115" s="106">
        <v>0</v>
      </c>
      <c r="K115" s="106">
        <v>0</v>
      </c>
      <c r="L115" s="106">
        <v>0</v>
      </c>
      <c r="M115" s="106">
        <v>0</v>
      </c>
      <c r="N115" s="106">
        <v>0</v>
      </c>
      <c r="O115" s="106">
        <v>0</v>
      </c>
      <c r="P115" s="106">
        <v>0</v>
      </c>
      <c r="Q115" s="106">
        <v>0</v>
      </c>
      <c r="R115" s="106">
        <v>0</v>
      </c>
      <c r="S115" s="106">
        <v>0</v>
      </c>
    </row>
    <row r="116" spans="1:19" x14ac:dyDescent="0.2">
      <c r="A116" s="880" t="s">
        <v>80</v>
      </c>
      <c r="B116" s="880"/>
      <c r="C116" s="880"/>
      <c r="D116" s="880"/>
      <c r="E116" s="880"/>
      <c r="F116" s="880"/>
      <c r="G116" s="880"/>
      <c r="H116" s="880"/>
      <c r="I116" s="880"/>
      <c r="J116" s="880"/>
      <c r="K116" s="880"/>
      <c r="L116" s="880"/>
      <c r="M116" s="880"/>
      <c r="N116" s="880"/>
      <c r="O116" s="880"/>
      <c r="P116" s="880"/>
      <c r="Q116" s="880"/>
      <c r="R116" s="880"/>
      <c r="S116" s="880"/>
    </row>
    <row r="117" spans="1:19" s="822" customFormat="1" x14ac:dyDescent="0.2">
      <c r="A117" s="106">
        <v>0</v>
      </c>
      <c r="B117" s="106">
        <v>0</v>
      </c>
      <c r="C117" s="106">
        <v>0</v>
      </c>
      <c r="D117" s="106">
        <v>0</v>
      </c>
      <c r="E117" s="106">
        <v>0</v>
      </c>
      <c r="F117" s="106">
        <v>0</v>
      </c>
      <c r="G117" s="106">
        <v>0</v>
      </c>
      <c r="H117" s="106">
        <v>0</v>
      </c>
      <c r="I117" s="106">
        <v>0</v>
      </c>
      <c r="J117" s="106">
        <v>0</v>
      </c>
      <c r="K117" s="106">
        <v>0</v>
      </c>
      <c r="L117" s="106">
        <v>0</v>
      </c>
      <c r="M117" s="106">
        <v>0</v>
      </c>
      <c r="N117" s="106">
        <v>0</v>
      </c>
      <c r="O117" s="106">
        <v>0</v>
      </c>
      <c r="P117" s="106">
        <v>0</v>
      </c>
      <c r="Q117" s="106">
        <v>0</v>
      </c>
      <c r="R117" s="106">
        <v>0</v>
      </c>
      <c r="S117" s="106">
        <v>0</v>
      </c>
    </row>
    <row r="118" spans="1:19" x14ac:dyDescent="0.2">
      <c r="A118" s="899" t="s">
        <v>181</v>
      </c>
      <c r="B118" s="900"/>
      <c r="C118" s="900"/>
      <c r="D118" s="900"/>
      <c r="E118" s="900"/>
      <c r="F118" s="900"/>
      <c r="G118" s="900"/>
      <c r="H118" s="900"/>
      <c r="I118" s="900"/>
      <c r="J118" s="900"/>
      <c r="K118" s="900"/>
      <c r="L118" s="900"/>
      <c r="M118" s="900"/>
      <c r="N118" s="900"/>
      <c r="O118" s="900"/>
      <c r="P118" s="900"/>
      <c r="Q118" s="900"/>
      <c r="R118" s="900"/>
      <c r="S118" s="901"/>
    </row>
    <row r="119" spans="1:19" s="295" customFormat="1" x14ac:dyDescent="0.2">
      <c r="A119" s="375">
        <f>SUM(A117,A115,A113,A111,A109,A107,A105,A103,A101,A99,A97,A95)</f>
        <v>0</v>
      </c>
      <c r="B119" s="435">
        <f t="shared" ref="B119:S119" si="2">SUM(B117,B115,B113,B111,B109,B107,B105,B103,B101,B99,B97,B95)</f>
        <v>0</v>
      </c>
      <c r="C119" s="435">
        <f t="shared" si="2"/>
        <v>0</v>
      </c>
      <c r="D119" s="435">
        <f t="shared" si="2"/>
        <v>0</v>
      </c>
      <c r="E119" s="435">
        <f t="shared" si="2"/>
        <v>0</v>
      </c>
      <c r="F119" s="435">
        <f t="shared" si="2"/>
        <v>0</v>
      </c>
      <c r="G119" s="435">
        <f t="shared" si="2"/>
        <v>0</v>
      </c>
      <c r="H119" s="435">
        <f t="shared" si="2"/>
        <v>0</v>
      </c>
      <c r="I119" s="435">
        <f t="shared" si="2"/>
        <v>0</v>
      </c>
      <c r="J119" s="435">
        <f t="shared" si="2"/>
        <v>0</v>
      </c>
      <c r="K119" s="435">
        <f t="shared" si="2"/>
        <v>0</v>
      </c>
      <c r="L119" s="435">
        <f t="shared" si="2"/>
        <v>0</v>
      </c>
      <c r="M119" s="435">
        <f t="shared" si="2"/>
        <v>0</v>
      </c>
      <c r="N119" s="435">
        <f t="shared" si="2"/>
        <v>0</v>
      </c>
      <c r="O119" s="435">
        <f t="shared" si="2"/>
        <v>0</v>
      </c>
      <c r="P119" s="435">
        <f t="shared" si="2"/>
        <v>0</v>
      </c>
      <c r="Q119" s="435">
        <f t="shared" si="2"/>
        <v>0</v>
      </c>
      <c r="R119" s="435">
        <f t="shared" si="2"/>
        <v>0</v>
      </c>
      <c r="S119" s="435">
        <f t="shared" si="2"/>
        <v>0</v>
      </c>
    </row>
    <row r="120" spans="1:19" x14ac:dyDescent="0.2">
      <c r="A120" s="265"/>
      <c r="B120" s="265"/>
      <c r="C120" s="265"/>
      <c r="D120" s="265"/>
      <c r="E120" s="265"/>
      <c r="F120" s="265"/>
      <c r="G120" s="265"/>
      <c r="H120" s="265"/>
      <c r="I120" s="265"/>
      <c r="J120" s="265"/>
      <c r="K120" s="265"/>
      <c r="L120" s="265"/>
      <c r="M120" s="265"/>
      <c r="N120" s="265"/>
      <c r="O120" s="265"/>
      <c r="P120" s="265"/>
      <c r="Q120" s="265"/>
      <c r="R120" s="265"/>
      <c r="S120" s="265"/>
    </row>
    <row r="121" spans="1:19" ht="21" customHeight="1" x14ac:dyDescent="0.2">
      <c r="A121" s="935" t="s">
        <v>3368</v>
      </c>
      <c r="B121" s="936"/>
      <c r="C121" s="936"/>
      <c r="D121" s="936"/>
      <c r="E121" s="936"/>
      <c r="F121" s="936"/>
      <c r="G121" s="936"/>
      <c r="H121" s="936"/>
      <c r="I121" s="936"/>
      <c r="J121" s="936"/>
      <c r="K121" s="936"/>
      <c r="L121" s="936"/>
      <c r="M121" s="936"/>
      <c r="N121" s="936"/>
      <c r="O121" s="936"/>
      <c r="P121" s="936"/>
      <c r="Q121" s="936"/>
      <c r="R121" s="936"/>
      <c r="S121" s="937"/>
    </row>
    <row r="122" spans="1:19" x14ac:dyDescent="0.2">
      <c r="A122" s="863" t="s">
        <v>173</v>
      </c>
      <c r="B122" s="864"/>
      <c r="C122" s="864"/>
      <c r="D122" s="864"/>
      <c r="E122" s="864"/>
      <c r="F122" s="864"/>
      <c r="G122" s="864"/>
      <c r="H122" s="864"/>
      <c r="I122" s="864"/>
      <c r="J122" s="864"/>
      <c r="K122" s="864"/>
      <c r="L122" s="864"/>
      <c r="M122" s="864"/>
      <c r="N122" s="864"/>
      <c r="O122" s="864"/>
      <c r="P122" s="864"/>
      <c r="Q122" s="864"/>
      <c r="R122" s="864"/>
      <c r="S122" s="865"/>
    </row>
    <row r="123" spans="1:19" x14ac:dyDescent="0.2">
      <c r="A123" s="863" t="s">
        <v>1275</v>
      </c>
      <c r="B123" s="864"/>
      <c r="C123" s="864"/>
      <c r="D123" s="864"/>
      <c r="E123" s="864"/>
      <c r="F123" s="864"/>
      <c r="G123" s="864"/>
      <c r="H123" s="864"/>
      <c r="I123" s="864"/>
      <c r="J123" s="864"/>
      <c r="K123" s="864"/>
      <c r="L123" s="864"/>
      <c r="M123" s="864"/>
      <c r="N123" s="864"/>
      <c r="O123" s="864"/>
      <c r="P123" s="864"/>
      <c r="Q123" s="864"/>
      <c r="R123" s="864"/>
      <c r="S123" s="865"/>
    </row>
    <row r="124" spans="1:19" x14ac:dyDescent="0.2">
      <c r="A124" s="863" t="s">
        <v>1276</v>
      </c>
      <c r="B124" s="864"/>
      <c r="C124" s="864"/>
      <c r="D124" s="864"/>
      <c r="E124" s="864"/>
      <c r="F124" s="864"/>
      <c r="G124" s="864"/>
      <c r="H124" s="864"/>
      <c r="I124" s="864"/>
      <c r="J124" s="864"/>
      <c r="K124" s="864"/>
      <c r="L124" s="864"/>
      <c r="M124" s="864"/>
      <c r="N124" s="864"/>
      <c r="O124" s="864"/>
      <c r="P124" s="864"/>
      <c r="Q124" s="864"/>
      <c r="R124" s="864"/>
      <c r="S124" s="865"/>
    </row>
    <row r="125" spans="1:19" x14ac:dyDescent="0.2">
      <c r="A125" s="863" t="s">
        <v>1277</v>
      </c>
      <c r="B125" s="864"/>
      <c r="C125" s="864"/>
      <c r="D125" s="864"/>
      <c r="E125" s="864"/>
      <c r="F125" s="864"/>
      <c r="G125" s="864"/>
      <c r="H125" s="864"/>
      <c r="I125" s="864"/>
      <c r="J125" s="864"/>
      <c r="K125" s="864"/>
      <c r="L125" s="864"/>
      <c r="M125" s="864"/>
      <c r="N125" s="864"/>
      <c r="O125" s="864"/>
      <c r="P125" s="864"/>
      <c r="Q125" s="864"/>
      <c r="R125" s="864"/>
      <c r="S125" s="865"/>
    </row>
    <row r="126" spans="1:19" x14ac:dyDescent="0.2">
      <c r="A126" s="863" t="s">
        <v>1278</v>
      </c>
      <c r="B126" s="864"/>
      <c r="C126" s="864"/>
      <c r="D126" s="864"/>
      <c r="E126" s="864"/>
      <c r="F126" s="864"/>
      <c r="G126" s="864"/>
      <c r="H126" s="864"/>
      <c r="I126" s="864"/>
      <c r="J126" s="864"/>
      <c r="K126" s="864"/>
      <c r="L126" s="864"/>
      <c r="M126" s="864"/>
      <c r="N126" s="864"/>
      <c r="O126" s="864"/>
      <c r="P126" s="864"/>
      <c r="Q126" s="864"/>
      <c r="R126" s="864"/>
      <c r="S126" s="865"/>
    </row>
    <row r="127" spans="1:19" x14ac:dyDescent="0.2">
      <c r="A127" s="863" t="s">
        <v>1279</v>
      </c>
      <c r="B127" s="864"/>
      <c r="C127" s="864"/>
      <c r="D127" s="864"/>
      <c r="E127" s="864"/>
      <c r="F127" s="864"/>
      <c r="G127" s="864"/>
      <c r="H127" s="864"/>
      <c r="I127" s="864"/>
      <c r="J127" s="864"/>
      <c r="K127" s="864"/>
      <c r="L127" s="864"/>
      <c r="M127" s="864"/>
      <c r="N127" s="864"/>
      <c r="O127" s="864"/>
      <c r="P127" s="864"/>
      <c r="Q127" s="864"/>
      <c r="R127" s="864"/>
      <c r="S127" s="865"/>
    </row>
    <row r="128" spans="1:19" x14ac:dyDescent="0.2">
      <c r="A128" s="863" t="s">
        <v>1280</v>
      </c>
      <c r="B128" s="864"/>
      <c r="C128" s="864"/>
      <c r="D128" s="864"/>
      <c r="E128" s="864"/>
      <c r="F128" s="864"/>
      <c r="G128" s="864"/>
      <c r="H128" s="864"/>
      <c r="I128" s="864"/>
      <c r="J128" s="864"/>
      <c r="K128" s="864"/>
      <c r="L128" s="864"/>
      <c r="M128" s="864"/>
      <c r="N128" s="864"/>
      <c r="O128" s="864"/>
      <c r="P128" s="864"/>
      <c r="Q128" s="864"/>
      <c r="R128" s="864"/>
      <c r="S128" s="865"/>
    </row>
    <row r="129" spans="1:19" x14ac:dyDescent="0.2">
      <c r="A129" s="863" t="s">
        <v>443</v>
      </c>
      <c r="B129" s="864"/>
      <c r="C129" s="864"/>
      <c r="D129" s="864"/>
      <c r="E129" s="864"/>
      <c r="F129" s="864"/>
      <c r="G129" s="864"/>
      <c r="H129" s="864"/>
      <c r="I129" s="864"/>
      <c r="J129" s="864"/>
      <c r="K129" s="864"/>
      <c r="L129" s="864"/>
      <c r="M129" s="864"/>
      <c r="N129" s="864"/>
      <c r="O129" s="864"/>
      <c r="P129" s="864"/>
      <c r="Q129" s="864"/>
      <c r="R129" s="864"/>
      <c r="S129" s="865"/>
    </row>
    <row r="130" spans="1:19" x14ac:dyDescent="0.2">
      <c r="A130" s="866" t="s">
        <v>1281</v>
      </c>
      <c r="B130" s="867"/>
      <c r="C130" s="867"/>
      <c r="D130" s="867"/>
      <c r="E130" s="867"/>
      <c r="F130" s="867"/>
      <c r="G130" s="867"/>
      <c r="H130" s="867"/>
      <c r="I130" s="867"/>
      <c r="J130" s="867"/>
      <c r="K130" s="867"/>
      <c r="L130" s="867"/>
      <c r="M130" s="867"/>
      <c r="N130" s="867"/>
      <c r="O130" s="867"/>
      <c r="P130" s="867"/>
      <c r="Q130" s="867"/>
      <c r="R130" s="867"/>
      <c r="S130" s="868"/>
    </row>
    <row r="131" spans="1:19" ht="28.5" customHeight="1" x14ac:dyDescent="0.2">
      <c r="A131" s="869" t="s">
        <v>41</v>
      </c>
      <c r="B131" s="869"/>
      <c r="C131" s="869"/>
      <c r="D131" s="869" t="s">
        <v>42</v>
      </c>
      <c r="E131" s="869"/>
      <c r="F131" s="869" t="s">
        <v>43</v>
      </c>
      <c r="G131" s="869"/>
      <c r="H131" s="869"/>
      <c r="I131" s="869" t="s">
        <v>44</v>
      </c>
      <c r="J131" s="869"/>
      <c r="K131" s="870" t="s">
        <v>45</v>
      </c>
      <c r="L131" s="938"/>
      <c r="M131" s="938"/>
      <c r="N131" s="939"/>
      <c r="O131" s="873" t="s">
        <v>46</v>
      </c>
      <c r="P131" s="873"/>
      <c r="Q131" s="874"/>
      <c r="R131" s="869" t="s">
        <v>47</v>
      </c>
      <c r="S131" s="869"/>
    </row>
    <row r="132" spans="1:19" ht="27" customHeight="1" x14ac:dyDescent="0.2">
      <c r="A132" s="875" t="s">
        <v>48</v>
      </c>
      <c r="B132" s="875" t="s">
        <v>49</v>
      </c>
      <c r="C132" s="876" t="s">
        <v>50</v>
      </c>
      <c r="D132" s="875" t="s">
        <v>51</v>
      </c>
      <c r="E132" s="875" t="s">
        <v>52</v>
      </c>
      <c r="F132" s="870" t="s">
        <v>53</v>
      </c>
      <c r="G132" s="878"/>
      <c r="H132" s="879"/>
      <c r="I132" s="875" t="s">
        <v>54</v>
      </c>
      <c r="J132" s="875" t="s">
        <v>55</v>
      </c>
      <c r="K132" s="870" t="s">
        <v>56</v>
      </c>
      <c r="L132" s="879"/>
      <c r="M132" s="870" t="s">
        <v>57</v>
      </c>
      <c r="N132" s="879"/>
      <c r="O132" s="875" t="s">
        <v>58</v>
      </c>
      <c r="P132" s="875" t="s">
        <v>59</v>
      </c>
      <c r="Q132" s="875" t="s">
        <v>60</v>
      </c>
      <c r="R132" s="875" t="s">
        <v>61</v>
      </c>
      <c r="S132" s="875" t="s">
        <v>62</v>
      </c>
    </row>
    <row r="133" spans="1:19" ht="62.25" customHeight="1" x14ac:dyDescent="0.2">
      <c r="A133" s="869"/>
      <c r="B133" s="869"/>
      <c r="C133" s="877"/>
      <c r="D133" s="869"/>
      <c r="E133" s="869"/>
      <c r="F133" s="376" t="s">
        <v>63</v>
      </c>
      <c r="G133" s="376" t="s">
        <v>64</v>
      </c>
      <c r="H133" s="376" t="s">
        <v>65</v>
      </c>
      <c r="I133" s="869"/>
      <c r="J133" s="869"/>
      <c r="K133" s="97" t="s">
        <v>66</v>
      </c>
      <c r="L133" s="97" t="s">
        <v>67</v>
      </c>
      <c r="M133" s="97" t="s">
        <v>68</v>
      </c>
      <c r="N133" s="97" t="s">
        <v>67</v>
      </c>
      <c r="O133" s="869"/>
      <c r="P133" s="869"/>
      <c r="Q133" s="869"/>
      <c r="R133" s="869"/>
      <c r="S133" s="869"/>
    </row>
    <row r="134" spans="1:19" x14ac:dyDescent="0.2">
      <c r="A134" s="880" t="s">
        <v>69</v>
      </c>
      <c r="B134" s="880"/>
      <c r="C134" s="880"/>
      <c r="D134" s="880"/>
      <c r="E134" s="880"/>
      <c r="F134" s="880"/>
      <c r="G134" s="880"/>
      <c r="H134" s="880"/>
      <c r="I134" s="880"/>
      <c r="J134" s="880"/>
      <c r="K134" s="880"/>
      <c r="L134" s="880"/>
      <c r="M134" s="880"/>
      <c r="N134" s="880"/>
      <c r="O134" s="880"/>
      <c r="P134" s="880"/>
      <c r="Q134" s="880"/>
      <c r="R134" s="880"/>
      <c r="S134" s="880"/>
    </row>
    <row r="135" spans="1:19" s="50" customFormat="1" x14ac:dyDescent="0.2">
      <c r="A135" s="106">
        <v>0</v>
      </c>
      <c r="B135" s="106">
        <v>0</v>
      </c>
      <c r="C135" s="106">
        <v>0</v>
      </c>
      <c r="D135" s="106">
        <v>0</v>
      </c>
      <c r="E135" s="106">
        <v>0</v>
      </c>
      <c r="F135" s="106">
        <v>0</v>
      </c>
      <c r="G135" s="106">
        <v>0</v>
      </c>
      <c r="H135" s="106">
        <v>0</v>
      </c>
      <c r="I135" s="106">
        <v>0</v>
      </c>
      <c r="J135" s="106">
        <v>0</v>
      </c>
      <c r="K135" s="106">
        <v>0</v>
      </c>
      <c r="L135" s="106">
        <v>0</v>
      </c>
      <c r="M135" s="106">
        <v>0</v>
      </c>
      <c r="N135" s="106">
        <v>0</v>
      </c>
      <c r="O135" s="106">
        <v>0</v>
      </c>
      <c r="P135" s="106">
        <v>0</v>
      </c>
      <c r="Q135" s="106">
        <v>0</v>
      </c>
      <c r="R135" s="106">
        <v>0</v>
      </c>
      <c r="S135" s="106">
        <v>0</v>
      </c>
    </row>
    <row r="136" spans="1:19" x14ac:dyDescent="0.2">
      <c r="A136" s="880" t="s">
        <v>70</v>
      </c>
      <c r="B136" s="880"/>
      <c r="C136" s="880"/>
      <c r="D136" s="880"/>
      <c r="E136" s="880"/>
      <c r="F136" s="880"/>
      <c r="G136" s="880"/>
      <c r="H136" s="880"/>
      <c r="I136" s="880"/>
      <c r="J136" s="880"/>
      <c r="K136" s="880"/>
      <c r="L136" s="880"/>
      <c r="M136" s="880"/>
      <c r="N136" s="880"/>
      <c r="O136" s="880"/>
      <c r="P136" s="880"/>
      <c r="Q136" s="880"/>
      <c r="R136" s="880"/>
      <c r="S136" s="880"/>
    </row>
    <row r="137" spans="1:19" s="50" customFormat="1" x14ac:dyDescent="0.2">
      <c r="A137" s="106">
        <v>0</v>
      </c>
      <c r="B137" s="106">
        <v>0</v>
      </c>
      <c r="C137" s="106">
        <v>0</v>
      </c>
      <c r="D137" s="106">
        <v>0</v>
      </c>
      <c r="E137" s="106">
        <v>0</v>
      </c>
      <c r="F137" s="106">
        <v>0</v>
      </c>
      <c r="G137" s="106">
        <v>0</v>
      </c>
      <c r="H137" s="106">
        <v>0</v>
      </c>
      <c r="I137" s="106">
        <v>0</v>
      </c>
      <c r="J137" s="106">
        <v>0</v>
      </c>
      <c r="K137" s="106">
        <v>0</v>
      </c>
      <c r="L137" s="106">
        <v>0</v>
      </c>
      <c r="M137" s="106">
        <v>0</v>
      </c>
      <c r="N137" s="106">
        <v>0</v>
      </c>
      <c r="O137" s="106">
        <v>0</v>
      </c>
      <c r="P137" s="106">
        <v>0</v>
      </c>
      <c r="Q137" s="106">
        <v>0</v>
      </c>
      <c r="R137" s="106">
        <v>0</v>
      </c>
      <c r="S137" s="106">
        <v>0</v>
      </c>
    </row>
    <row r="138" spans="1:19" x14ac:dyDescent="0.2">
      <c r="A138" s="880" t="s">
        <v>71</v>
      </c>
      <c r="B138" s="880"/>
      <c r="C138" s="880"/>
      <c r="D138" s="880"/>
      <c r="E138" s="880"/>
      <c r="F138" s="880"/>
      <c r="G138" s="880"/>
      <c r="H138" s="880"/>
      <c r="I138" s="880"/>
      <c r="J138" s="880"/>
      <c r="K138" s="880"/>
      <c r="L138" s="880"/>
      <c r="M138" s="880"/>
      <c r="N138" s="880"/>
      <c r="O138" s="880"/>
      <c r="P138" s="880"/>
      <c r="Q138" s="880"/>
      <c r="R138" s="880"/>
      <c r="S138" s="880"/>
    </row>
    <row r="139" spans="1:19" s="50" customFormat="1" x14ac:dyDescent="0.2">
      <c r="A139" s="106">
        <v>0</v>
      </c>
      <c r="B139" s="106">
        <v>0</v>
      </c>
      <c r="C139" s="106">
        <v>0</v>
      </c>
      <c r="D139" s="106">
        <v>0</v>
      </c>
      <c r="E139" s="106">
        <v>0</v>
      </c>
      <c r="F139" s="106">
        <v>0</v>
      </c>
      <c r="G139" s="106">
        <v>0</v>
      </c>
      <c r="H139" s="106">
        <v>0</v>
      </c>
      <c r="I139" s="106">
        <v>0</v>
      </c>
      <c r="J139" s="106">
        <v>0</v>
      </c>
      <c r="K139" s="106">
        <v>0</v>
      </c>
      <c r="L139" s="106">
        <v>0</v>
      </c>
      <c r="M139" s="106">
        <v>0</v>
      </c>
      <c r="N139" s="106">
        <v>0</v>
      </c>
      <c r="O139" s="106">
        <v>0</v>
      </c>
      <c r="P139" s="106">
        <v>0</v>
      </c>
      <c r="Q139" s="106">
        <v>0</v>
      </c>
      <c r="R139" s="106">
        <v>0</v>
      </c>
      <c r="S139" s="106">
        <v>0</v>
      </c>
    </row>
    <row r="140" spans="1:19" x14ac:dyDescent="0.2">
      <c r="A140" s="880" t="s">
        <v>72</v>
      </c>
      <c r="B140" s="880"/>
      <c r="C140" s="880"/>
      <c r="D140" s="880"/>
      <c r="E140" s="880"/>
      <c r="F140" s="880"/>
      <c r="G140" s="880"/>
      <c r="H140" s="880"/>
      <c r="I140" s="880"/>
      <c r="J140" s="880"/>
      <c r="K140" s="880"/>
      <c r="L140" s="880"/>
      <c r="M140" s="880"/>
      <c r="N140" s="880"/>
      <c r="O140" s="880"/>
      <c r="P140" s="880"/>
      <c r="Q140" s="880"/>
      <c r="R140" s="880"/>
      <c r="S140" s="880"/>
    </row>
    <row r="141" spans="1:19" s="550" customFormat="1" x14ac:dyDescent="0.2">
      <c r="A141" s="106">
        <v>0</v>
      </c>
      <c r="B141" s="106">
        <v>0</v>
      </c>
      <c r="C141" s="106">
        <v>0</v>
      </c>
      <c r="D141" s="106">
        <v>0</v>
      </c>
      <c r="E141" s="106">
        <v>0</v>
      </c>
      <c r="F141" s="106">
        <v>0</v>
      </c>
      <c r="G141" s="106">
        <v>0</v>
      </c>
      <c r="H141" s="106">
        <v>0</v>
      </c>
      <c r="I141" s="106">
        <v>0</v>
      </c>
      <c r="J141" s="106">
        <v>0</v>
      </c>
      <c r="K141" s="106">
        <v>0</v>
      </c>
      <c r="L141" s="106">
        <v>0</v>
      </c>
      <c r="M141" s="106">
        <v>0</v>
      </c>
      <c r="N141" s="106">
        <v>0</v>
      </c>
      <c r="O141" s="106">
        <v>0</v>
      </c>
      <c r="P141" s="106">
        <v>0</v>
      </c>
      <c r="Q141" s="106">
        <v>0</v>
      </c>
      <c r="R141" s="106">
        <v>0</v>
      </c>
      <c r="S141" s="106">
        <v>0</v>
      </c>
    </row>
    <row r="142" spans="1:19" x14ac:dyDescent="0.2">
      <c r="A142" s="880" t="s">
        <v>73</v>
      </c>
      <c r="B142" s="880"/>
      <c r="C142" s="880"/>
      <c r="D142" s="880"/>
      <c r="E142" s="880"/>
      <c r="F142" s="880"/>
      <c r="G142" s="880"/>
      <c r="H142" s="880"/>
      <c r="I142" s="880"/>
      <c r="J142" s="880"/>
      <c r="K142" s="880"/>
      <c r="L142" s="880"/>
      <c r="M142" s="880"/>
      <c r="N142" s="880"/>
      <c r="O142" s="880"/>
      <c r="P142" s="880"/>
      <c r="Q142" s="880"/>
      <c r="R142" s="880"/>
      <c r="S142" s="880"/>
    </row>
    <row r="143" spans="1:19" s="595" customFormat="1" x14ac:dyDescent="0.2">
      <c r="A143" s="106">
        <v>0</v>
      </c>
      <c r="B143" s="106">
        <v>0</v>
      </c>
      <c r="C143" s="106">
        <v>0</v>
      </c>
      <c r="D143" s="106">
        <v>0</v>
      </c>
      <c r="E143" s="106">
        <v>0</v>
      </c>
      <c r="F143" s="106">
        <v>0</v>
      </c>
      <c r="G143" s="106">
        <v>0</v>
      </c>
      <c r="H143" s="106">
        <v>0</v>
      </c>
      <c r="I143" s="106">
        <v>0</v>
      </c>
      <c r="J143" s="106">
        <v>0</v>
      </c>
      <c r="K143" s="106">
        <v>0</v>
      </c>
      <c r="L143" s="106">
        <v>0</v>
      </c>
      <c r="M143" s="106">
        <v>0</v>
      </c>
      <c r="N143" s="106">
        <v>0</v>
      </c>
      <c r="O143" s="106">
        <v>0</v>
      </c>
      <c r="P143" s="106">
        <v>0</v>
      </c>
      <c r="Q143" s="106">
        <v>0</v>
      </c>
      <c r="R143" s="106">
        <v>0</v>
      </c>
      <c r="S143" s="106">
        <v>0</v>
      </c>
    </row>
    <row r="144" spans="1:19" x14ac:dyDescent="0.2">
      <c r="A144" s="880" t="s">
        <v>74</v>
      </c>
      <c r="B144" s="880"/>
      <c r="C144" s="880"/>
      <c r="D144" s="880"/>
      <c r="E144" s="880"/>
      <c r="F144" s="880"/>
      <c r="G144" s="880"/>
      <c r="H144" s="880"/>
      <c r="I144" s="880"/>
      <c r="J144" s="880"/>
      <c r="K144" s="880"/>
      <c r="L144" s="880"/>
      <c r="M144" s="880"/>
      <c r="N144" s="880"/>
      <c r="O144" s="880"/>
      <c r="P144" s="880"/>
      <c r="Q144" s="880"/>
      <c r="R144" s="880"/>
      <c r="S144" s="880"/>
    </row>
    <row r="145" spans="1:19" s="641" customFormat="1" x14ac:dyDescent="0.2">
      <c r="A145" s="106">
        <v>0</v>
      </c>
      <c r="B145" s="106">
        <v>0</v>
      </c>
      <c r="C145" s="106">
        <v>0</v>
      </c>
      <c r="D145" s="106">
        <v>0</v>
      </c>
      <c r="E145" s="106">
        <v>0</v>
      </c>
      <c r="F145" s="106">
        <v>0</v>
      </c>
      <c r="G145" s="106">
        <v>0</v>
      </c>
      <c r="H145" s="106">
        <v>0</v>
      </c>
      <c r="I145" s="106">
        <v>0</v>
      </c>
      <c r="J145" s="106">
        <v>0</v>
      </c>
      <c r="K145" s="106">
        <v>0</v>
      </c>
      <c r="L145" s="106">
        <v>0</v>
      </c>
      <c r="M145" s="106">
        <v>0</v>
      </c>
      <c r="N145" s="106">
        <v>0</v>
      </c>
      <c r="O145" s="106">
        <v>0</v>
      </c>
      <c r="P145" s="106">
        <v>0</v>
      </c>
      <c r="Q145" s="106">
        <v>0</v>
      </c>
      <c r="R145" s="106">
        <v>0</v>
      </c>
      <c r="S145" s="106">
        <v>0</v>
      </c>
    </row>
    <row r="146" spans="1:19" x14ac:dyDescent="0.2">
      <c r="A146" s="880" t="s">
        <v>75</v>
      </c>
      <c r="B146" s="880"/>
      <c r="C146" s="880"/>
      <c r="D146" s="880"/>
      <c r="E146" s="880"/>
      <c r="F146" s="880"/>
      <c r="G146" s="880"/>
      <c r="H146" s="880"/>
      <c r="I146" s="880"/>
      <c r="J146" s="880"/>
      <c r="K146" s="880"/>
      <c r="L146" s="880"/>
      <c r="M146" s="880"/>
      <c r="N146" s="880"/>
      <c r="O146" s="880"/>
      <c r="P146" s="880"/>
      <c r="Q146" s="880"/>
      <c r="R146" s="880"/>
      <c r="S146" s="880"/>
    </row>
    <row r="147" spans="1:19" s="671" customFormat="1" x14ac:dyDescent="0.2">
      <c r="A147" s="106">
        <v>0</v>
      </c>
      <c r="B147" s="106">
        <v>0</v>
      </c>
      <c r="C147" s="106">
        <v>0</v>
      </c>
      <c r="D147" s="106">
        <v>0</v>
      </c>
      <c r="E147" s="106">
        <v>0</v>
      </c>
      <c r="F147" s="106">
        <v>0</v>
      </c>
      <c r="G147" s="106">
        <v>0</v>
      </c>
      <c r="H147" s="106">
        <v>0</v>
      </c>
      <c r="I147" s="106">
        <v>0</v>
      </c>
      <c r="J147" s="106">
        <v>0</v>
      </c>
      <c r="K147" s="106">
        <v>0</v>
      </c>
      <c r="L147" s="106">
        <v>0</v>
      </c>
      <c r="M147" s="106">
        <v>0</v>
      </c>
      <c r="N147" s="106">
        <v>0</v>
      </c>
      <c r="O147" s="106">
        <v>0</v>
      </c>
      <c r="P147" s="106">
        <v>0</v>
      </c>
      <c r="Q147" s="106">
        <v>0</v>
      </c>
      <c r="R147" s="106">
        <v>0</v>
      </c>
      <c r="S147" s="106">
        <v>0</v>
      </c>
    </row>
    <row r="148" spans="1:19" x14ac:dyDescent="0.2">
      <c r="A148" s="880" t="s">
        <v>76</v>
      </c>
      <c r="B148" s="880"/>
      <c r="C148" s="880"/>
      <c r="D148" s="880"/>
      <c r="E148" s="880"/>
      <c r="F148" s="880"/>
      <c r="G148" s="880"/>
      <c r="H148" s="880"/>
      <c r="I148" s="880"/>
      <c r="J148" s="880"/>
      <c r="K148" s="880"/>
      <c r="L148" s="880"/>
      <c r="M148" s="880"/>
      <c r="N148" s="880"/>
      <c r="O148" s="880"/>
      <c r="P148" s="880"/>
      <c r="Q148" s="880"/>
      <c r="R148" s="880"/>
      <c r="S148" s="880"/>
    </row>
    <row r="149" spans="1:19" s="716" customFormat="1" x14ac:dyDescent="0.2">
      <c r="A149" s="106">
        <v>0</v>
      </c>
      <c r="B149" s="106">
        <v>0</v>
      </c>
      <c r="C149" s="106">
        <v>0</v>
      </c>
      <c r="D149" s="106">
        <v>0</v>
      </c>
      <c r="E149" s="106">
        <v>0</v>
      </c>
      <c r="F149" s="106">
        <v>0</v>
      </c>
      <c r="G149" s="106">
        <v>0</v>
      </c>
      <c r="H149" s="106">
        <v>0</v>
      </c>
      <c r="I149" s="106">
        <v>0</v>
      </c>
      <c r="J149" s="106">
        <v>0</v>
      </c>
      <c r="K149" s="106">
        <v>0</v>
      </c>
      <c r="L149" s="106">
        <v>0</v>
      </c>
      <c r="M149" s="106">
        <v>0</v>
      </c>
      <c r="N149" s="106">
        <v>0</v>
      </c>
      <c r="O149" s="106">
        <v>0</v>
      </c>
      <c r="P149" s="106">
        <v>0</v>
      </c>
      <c r="Q149" s="106">
        <v>0</v>
      </c>
      <c r="R149" s="106">
        <v>0</v>
      </c>
      <c r="S149" s="106">
        <v>0</v>
      </c>
    </row>
    <row r="150" spans="1:19" x14ac:dyDescent="0.2">
      <c r="A150" s="880" t="s">
        <v>77</v>
      </c>
      <c r="B150" s="880"/>
      <c r="C150" s="880"/>
      <c r="D150" s="880"/>
      <c r="E150" s="880"/>
      <c r="F150" s="880"/>
      <c r="G150" s="880"/>
      <c r="H150" s="880"/>
      <c r="I150" s="880"/>
      <c r="J150" s="880"/>
      <c r="K150" s="880"/>
      <c r="L150" s="880"/>
      <c r="M150" s="880"/>
      <c r="N150" s="880"/>
      <c r="O150" s="880"/>
      <c r="P150" s="880"/>
      <c r="Q150" s="880"/>
      <c r="R150" s="880"/>
      <c r="S150" s="880"/>
    </row>
    <row r="151" spans="1:19" s="757" customFormat="1" x14ac:dyDescent="0.2">
      <c r="A151" s="106">
        <v>0</v>
      </c>
      <c r="B151" s="106">
        <v>0</v>
      </c>
      <c r="C151" s="106">
        <v>0</v>
      </c>
      <c r="D151" s="106">
        <v>0</v>
      </c>
      <c r="E151" s="106">
        <v>0</v>
      </c>
      <c r="F151" s="106">
        <v>0</v>
      </c>
      <c r="G151" s="106">
        <v>0</v>
      </c>
      <c r="H151" s="106">
        <v>0</v>
      </c>
      <c r="I151" s="106">
        <v>0</v>
      </c>
      <c r="J151" s="106">
        <v>0</v>
      </c>
      <c r="K151" s="106">
        <v>0</v>
      </c>
      <c r="L151" s="106">
        <v>0</v>
      </c>
      <c r="M151" s="106">
        <v>0</v>
      </c>
      <c r="N151" s="106">
        <v>0</v>
      </c>
      <c r="O151" s="106">
        <v>0</v>
      </c>
      <c r="P151" s="106">
        <v>0</v>
      </c>
      <c r="Q151" s="106">
        <v>0</v>
      </c>
      <c r="R151" s="106">
        <v>0</v>
      </c>
      <c r="S151" s="106">
        <v>0</v>
      </c>
    </row>
    <row r="152" spans="1:19" x14ac:dyDescent="0.2">
      <c r="A152" s="880" t="s">
        <v>78</v>
      </c>
      <c r="B152" s="880"/>
      <c r="C152" s="880"/>
      <c r="D152" s="880"/>
      <c r="E152" s="880"/>
      <c r="F152" s="880"/>
      <c r="G152" s="880"/>
      <c r="H152" s="880"/>
      <c r="I152" s="880"/>
      <c r="J152" s="880"/>
      <c r="K152" s="880"/>
      <c r="L152" s="880"/>
      <c r="M152" s="880"/>
      <c r="N152" s="880"/>
      <c r="O152" s="880"/>
      <c r="P152" s="880"/>
      <c r="Q152" s="880"/>
      <c r="R152" s="880"/>
      <c r="S152" s="880"/>
    </row>
    <row r="153" spans="1:19" s="781" customFormat="1" x14ac:dyDescent="0.2">
      <c r="A153" s="106">
        <v>0</v>
      </c>
      <c r="B153" s="106">
        <v>0</v>
      </c>
      <c r="C153" s="106">
        <v>0</v>
      </c>
      <c r="D153" s="106">
        <v>0</v>
      </c>
      <c r="E153" s="106">
        <v>0</v>
      </c>
      <c r="F153" s="106">
        <v>0</v>
      </c>
      <c r="G153" s="106">
        <v>0</v>
      </c>
      <c r="H153" s="106">
        <v>0</v>
      </c>
      <c r="I153" s="106">
        <v>0</v>
      </c>
      <c r="J153" s="106">
        <v>0</v>
      </c>
      <c r="K153" s="106">
        <v>0</v>
      </c>
      <c r="L153" s="106">
        <v>0</v>
      </c>
      <c r="M153" s="106">
        <v>0</v>
      </c>
      <c r="N153" s="106">
        <v>0</v>
      </c>
      <c r="O153" s="106">
        <v>0</v>
      </c>
      <c r="P153" s="106">
        <v>0</v>
      </c>
      <c r="Q153" s="106">
        <v>0</v>
      </c>
      <c r="R153" s="106">
        <v>0</v>
      </c>
      <c r="S153" s="106">
        <v>0</v>
      </c>
    </row>
    <row r="154" spans="1:19" x14ac:dyDescent="0.2">
      <c r="A154" s="880" t="s">
        <v>79</v>
      </c>
      <c r="B154" s="880"/>
      <c r="C154" s="880"/>
      <c r="D154" s="880"/>
      <c r="E154" s="880"/>
      <c r="F154" s="880"/>
      <c r="G154" s="880"/>
      <c r="H154" s="880"/>
      <c r="I154" s="880"/>
      <c r="J154" s="880"/>
      <c r="K154" s="880"/>
      <c r="L154" s="880"/>
      <c r="M154" s="880"/>
      <c r="N154" s="880"/>
      <c r="O154" s="880"/>
      <c r="P154" s="880"/>
      <c r="Q154" s="880"/>
      <c r="R154" s="880"/>
      <c r="S154" s="880"/>
    </row>
    <row r="155" spans="1:19" s="800" customFormat="1" x14ac:dyDescent="0.2">
      <c r="A155" s="106">
        <v>0</v>
      </c>
      <c r="B155" s="106">
        <v>0</v>
      </c>
      <c r="C155" s="106">
        <v>0</v>
      </c>
      <c r="D155" s="106">
        <v>0</v>
      </c>
      <c r="E155" s="106">
        <v>0</v>
      </c>
      <c r="F155" s="106">
        <v>0</v>
      </c>
      <c r="G155" s="106">
        <v>0</v>
      </c>
      <c r="H155" s="106">
        <v>0</v>
      </c>
      <c r="I155" s="106">
        <v>0</v>
      </c>
      <c r="J155" s="106">
        <v>0</v>
      </c>
      <c r="K155" s="106">
        <v>0</v>
      </c>
      <c r="L155" s="106">
        <v>0</v>
      </c>
      <c r="M155" s="106">
        <v>0</v>
      </c>
      <c r="N155" s="106">
        <v>0</v>
      </c>
      <c r="O155" s="106">
        <v>0</v>
      </c>
      <c r="P155" s="106">
        <v>0</v>
      </c>
      <c r="Q155" s="106">
        <v>0</v>
      </c>
      <c r="R155" s="106">
        <v>0</v>
      </c>
      <c r="S155" s="106">
        <v>0</v>
      </c>
    </row>
    <row r="156" spans="1:19" x14ac:dyDescent="0.2">
      <c r="A156" s="880" t="s">
        <v>80</v>
      </c>
      <c r="B156" s="880"/>
      <c r="C156" s="880"/>
      <c r="D156" s="880"/>
      <c r="E156" s="880"/>
      <c r="F156" s="880"/>
      <c r="G156" s="880"/>
      <c r="H156" s="880"/>
      <c r="I156" s="880"/>
      <c r="J156" s="880"/>
      <c r="K156" s="880"/>
      <c r="L156" s="880"/>
      <c r="M156" s="880"/>
      <c r="N156" s="880"/>
      <c r="O156" s="880"/>
      <c r="P156" s="880"/>
      <c r="Q156" s="880"/>
      <c r="R156" s="880"/>
      <c r="S156" s="880"/>
    </row>
    <row r="157" spans="1:19" s="822" customFormat="1" x14ac:dyDescent="0.2">
      <c r="A157" s="106">
        <v>0</v>
      </c>
      <c r="B157" s="106">
        <v>0</v>
      </c>
      <c r="C157" s="106">
        <v>0</v>
      </c>
      <c r="D157" s="106">
        <v>0</v>
      </c>
      <c r="E157" s="106">
        <v>0</v>
      </c>
      <c r="F157" s="106">
        <v>0</v>
      </c>
      <c r="G157" s="106">
        <v>0</v>
      </c>
      <c r="H157" s="106">
        <v>0</v>
      </c>
      <c r="I157" s="106">
        <v>0</v>
      </c>
      <c r="J157" s="106">
        <v>0</v>
      </c>
      <c r="K157" s="106">
        <v>0</v>
      </c>
      <c r="L157" s="106">
        <v>0</v>
      </c>
      <c r="M157" s="106">
        <v>0</v>
      </c>
      <c r="N157" s="106">
        <v>0</v>
      </c>
      <c r="O157" s="106">
        <v>0</v>
      </c>
      <c r="P157" s="106">
        <v>0</v>
      </c>
      <c r="Q157" s="106">
        <v>0</v>
      </c>
      <c r="R157" s="106">
        <v>0</v>
      </c>
      <c r="S157" s="106">
        <v>0</v>
      </c>
    </row>
    <row r="158" spans="1:19" x14ac:dyDescent="0.2">
      <c r="A158" s="899" t="s">
        <v>181</v>
      </c>
      <c r="B158" s="900"/>
      <c r="C158" s="900"/>
      <c r="D158" s="900"/>
      <c r="E158" s="900"/>
      <c r="F158" s="900"/>
      <c r="G158" s="900"/>
      <c r="H158" s="900"/>
      <c r="I158" s="900"/>
      <c r="J158" s="900"/>
      <c r="K158" s="900"/>
      <c r="L158" s="900"/>
      <c r="M158" s="900"/>
      <c r="N158" s="900"/>
      <c r="O158" s="900"/>
      <c r="P158" s="900"/>
      <c r="Q158" s="900"/>
      <c r="R158" s="900"/>
      <c r="S158" s="901"/>
    </row>
    <row r="159" spans="1:19" s="295" customFormat="1" x14ac:dyDescent="0.2">
      <c r="A159" s="375">
        <f>SUM(A157,A155,A153,A151,A149,A147,A145,A143,A141,A139,A137,A135)</f>
        <v>0</v>
      </c>
      <c r="B159" s="435">
        <f t="shared" ref="B159:S159" si="3">SUM(B157,B155,B153,B151,B149,B147,B145,B143,B141,B139,B137,B135)</f>
        <v>0</v>
      </c>
      <c r="C159" s="435">
        <f t="shared" si="3"/>
        <v>0</v>
      </c>
      <c r="D159" s="435">
        <f t="shared" si="3"/>
        <v>0</v>
      </c>
      <c r="E159" s="435">
        <f t="shared" si="3"/>
        <v>0</v>
      </c>
      <c r="F159" s="435">
        <f t="shared" si="3"/>
        <v>0</v>
      </c>
      <c r="G159" s="435">
        <f t="shared" si="3"/>
        <v>0</v>
      </c>
      <c r="H159" s="435">
        <f t="shared" si="3"/>
        <v>0</v>
      </c>
      <c r="I159" s="435">
        <f t="shared" si="3"/>
        <v>0</v>
      </c>
      <c r="J159" s="435">
        <f t="shared" si="3"/>
        <v>0</v>
      </c>
      <c r="K159" s="435">
        <f t="shared" si="3"/>
        <v>0</v>
      </c>
      <c r="L159" s="435">
        <f t="shared" si="3"/>
        <v>0</v>
      </c>
      <c r="M159" s="435">
        <f t="shared" si="3"/>
        <v>0</v>
      </c>
      <c r="N159" s="435">
        <f t="shared" si="3"/>
        <v>0</v>
      </c>
      <c r="O159" s="435">
        <f t="shared" si="3"/>
        <v>0</v>
      </c>
      <c r="P159" s="435">
        <f t="shared" si="3"/>
        <v>0</v>
      </c>
      <c r="Q159" s="435">
        <f t="shared" si="3"/>
        <v>0</v>
      </c>
      <c r="R159" s="435">
        <f t="shared" si="3"/>
        <v>0</v>
      </c>
      <c r="S159" s="435">
        <f t="shared" si="3"/>
        <v>0</v>
      </c>
    </row>
    <row r="160" spans="1:19" x14ac:dyDescent="0.2">
      <c r="A160" s="265"/>
      <c r="B160" s="265"/>
      <c r="C160" s="265"/>
      <c r="D160" s="265"/>
      <c r="E160" s="265"/>
      <c r="F160" s="265"/>
      <c r="G160" s="265"/>
      <c r="H160" s="265"/>
      <c r="I160" s="265"/>
      <c r="J160" s="265"/>
      <c r="K160" s="265"/>
      <c r="L160" s="265"/>
      <c r="M160" s="265"/>
      <c r="N160" s="265"/>
      <c r="O160" s="265"/>
      <c r="P160" s="265"/>
      <c r="Q160" s="265"/>
      <c r="R160" s="265"/>
      <c r="S160" s="265"/>
    </row>
    <row r="161" spans="1:19" ht="20.25" customHeight="1" x14ac:dyDescent="0.2">
      <c r="A161" s="935" t="s">
        <v>3369</v>
      </c>
      <c r="B161" s="936"/>
      <c r="C161" s="936"/>
      <c r="D161" s="936"/>
      <c r="E161" s="936"/>
      <c r="F161" s="936"/>
      <c r="G161" s="936"/>
      <c r="H161" s="936"/>
      <c r="I161" s="936"/>
      <c r="J161" s="936"/>
      <c r="K161" s="936"/>
      <c r="L161" s="936"/>
      <c r="M161" s="936"/>
      <c r="N161" s="936"/>
      <c r="O161" s="936"/>
      <c r="P161" s="936"/>
      <c r="Q161" s="936"/>
      <c r="R161" s="936"/>
      <c r="S161" s="937"/>
    </row>
    <row r="162" spans="1:19" x14ac:dyDescent="0.2">
      <c r="A162" s="863" t="s">
        <v>173</v>
      </c>
      <c r="B162" s="864"/>
      <c r="C162" s="864"/>
      <c r="D162" s="864"/>
      <c r="E162" s="864"/>
      <c r="F162" s="864"/>
      <c r="G162" s="864"/>
      <c r="H162" s="864"/>
      <c r="I162" s="864"/>
      <c r="J162" s="864"/>
      <c r="K162" s="864"/>
      <c r="L162" s="864"/>
      <c r="M162" s="864"/>
      <c r="N162" s="864"/>
      <c r="O162" s="864"/>
      <c r="P162" s="864"/>
      <c r="Q162" s="864"/>
      <c r="R162" s="864"/>
      <c r="S162" s="865"/>
    </row>
    <row r="163" spans="1:19" x14ac:dyDescent="0.2">
      <c r="A163" s="863" t="s">
        <v>1282</v>
      </c>
      <c r="B163" s="864"/>
      <c r="C163" s="864"/>
      <c r="D163" s="864"/>
      <c r="E163" s="864"/>
      <c r="F163" s="864"/>
      <c r="G163" s="864"/>
      <c r="H163" s="864"/>
      <c r="I163" s="864"/>
      <c r="J163" s="864"/>
      <c r="K163" s="864"/>
      <c r="L163" s="864"/>
      <c r="M163" s="864"/>
      <c r="N163" s="864"/>
      <c r="O163" s="864"/>
      <c r="P163" s="864"/>
      <c r="Q163" s="864"/>
      <c r="R163" s="864"/>
      <c r="S163" s="865"/>
    </row>
    <row r="164" spans="1:19" x14ac:dyDescent="0.2">
      <c r="A164" s="863" t="s">
        <v>1283</v>
      </c>
      <c r="B164" s="864"/>
      <c r="C164" s="864"/>
      <c r="D164" s="864"/>
      <c r="E164" s="864"/>
      <c r="F164" s="864"/>
      <c r="G164" s="864"/>
      <c r="H164" s="864"/>
      <c r="I164" s="864"/>
      <c r="J164" s="864"/>
      <c r="K164" s="864"/>
      <c r="L164" s="864"/>
      <c r="M164" s="864"/>
      <c r="N164" s="864"/>
      <c r="O164" s="864"/>
      <c r="P164" s="864"/>
      <c r="Q164" s="864"/>
      <c r="R164" s="864"/>
      <c r="S164" s="865"/>
    </row>
    <row r="165" spans="1:19" x14ac:dyDescent="0.2">
      <c r="A165" s="863" t="s">
        <v>1284</v>
      </c>
      <c r="B165" s="864"/>
      <c r="C165" s="864"/>
      <c r="D165" s="864"/>
      <c r="E165" s="864"/>
      <c r="F165" s="864"/>
      <c r="G165" s="864"/>
      <c r="H165" s="864"/>
      <c r="I165" s="864"/>
      <c r="J165" s="864"/>
      <c r="K165" s="864"/>
      <c r="L165" s="864"/>
      <c r="M165" s="864"/>
      <c r="N165" s="864"/>
      <c r="O165" s="864"/>
      <c r="P165" s="864"/>
      <c r="Q165" s="864"/>
      <c r="R165" s="864"/>
      <c r="S165" s="865"/>
    </row>
    <row r="166" spans="1:19" x14ac:dyDescent="0.2">
      <c r="A166" s="863" t="s">
        <v>1285</v>
      </c>
      <c r="B166" s="864"/>
      <c r="C166" s="864"/>
      <c r="D166" s="864"/>
      <c r="E166" s="864"/>
      <c r="F166" s="864"/>
      <c r="G166" s="864"/>
      <c r="H166" s="864"/>
      <c r="I166" s="864"/>
      <c r="J166" s="864"/>
      <c r="K166" s="864"/>
      <c r="L166" s="864"/>
      <c r="M166" s="864"/>
      <c r="N166" s="864"/>
      <c r="O166" s="864"/>
      <c r="P166" s="864"/>
      <c r="Q166" s="864"/>
      <c r="R166" s="864"/>
      <c r="S166" s="865"/>
    </row>
    <row r="167" spans="1:19" x14ac:dyDescent="0.2">
      <c r="A167" s="863" t="s">
        <v>1286</v>
      </c>
      <c r="B167" s="864"/>
      <c r="C167" s="864"/>
      <c r="D167" s="864"/>
      <c r="E167" s="864"/>
      <c r="F167" s="864"/>
      <c r="G167" s="864"/>
      <c r="H167" s="864"/>
      <c r="I167" s="864"/>
      <c r="J167" s="864"/>
      <c r="K167" s="864"/>
      <c r="L167" s="864"/>
      <c r="M167" s="864"/>
      <c r="N167" s="864"/>
      <c r="O167" s="864"/>
      <c r="P167" s="864"/>
      <c r="Q167" s="864"/>
      <c r="R167" s="864"/>
      <c r="S167" s="865"/>
    </row>
    <row r="168" spans="1:19" x14ac:dyDescent="0.2">
      <c r="A168" s="863" t="s">
        <v>1287</v>
      </c>
      <c r="B168" s="864"/>
      <c r="C168" s="864"/>
      <c r="D168" s="864"/>
      <c r="E168" s="864"/>
      <c r="F168" s="864"/>
      <c r="G168" s="864"/>
      <c r="H168" s="864"/>
      <c r="I168" s="864"/>
      <c r="J168" s="864"/>
      <c r="K168" s="864"/>
      <c r="L168" s="864"/>
      <c r="M168" s="864"/>
      <c r="N168" s="864"/>
      <c r="O168" s="864"/>
      <c r="P168" s="864"/>
      <c r="Q168" s="864"/>
      <c r="R168" s="864"/>
      <c r="S168" s="865"/>
    </row>
    <row r="169" spans="1:19" x14ac:dyDescent="0.2">
      <c r="A169" s="863" t="s">
        <v>443</v>
      </c>
      <c r="B169" s="864"/>
      <c r="C169" s="864"/>
      <c r="D169" s="864"/>
      <c r="E169" s="864"/>
      <c r="F169" s="864"/>
      <c r="G169" s="864"/>
      <c r="H169" s="864"/>
      <c r="I169" s="864"/>
      <c r="J169" s="864"/>
      <c r="K169" s="864"/>
      <c r="L169" s="864"/>
      <c r="M169" s="864"/>
      <c r="N169" s="864"/>
      <c r="O169" s="864"/>
      <c r="P169" s="864"/>
      <c r="Q169" s="864"/>
      <c r="R169" s="864"/>
      <c r="S169" s="865"/>
    </row>
    <row r="170" spans="1:19" x14ac:dyDescent="0.2">
      <c r="A170" s="866" t="s">
        <v>1288</v>
      </c>
      <c r="B170" s="867"/>
      <c r="C170" s="867"/>
      <c r="D170" s="867"/>
      <c r="E170" s="867"/>
      <c r="F170" s="867"/>
      <c r="G170" s="867"/>
      <c r="H170" s="867"/>
      <c r="I170" s="867"/>
      <c r="J170" s="867"/>
      <c r="K170" s="867"/>
      <c r="L170" s="867"/>
      <c r="M170" s="867"/>
      <c r="N170" s="867"/>
      <c r="O170" s="867"/>
      <c r="P170" s="867"/>
      <c r="Q170" s="867"/>
      <c r="R170" s="867"/>
      <c r="S170" s="868"/>
    </row>
    <row r="171" spans="1:19" ht="38.25" customHeight="1" x14ac:dyDescent="0.2">
      <c r="A171" s="869" t="s">
        <v>41</v>
      </c>
      <c r="B171" s="869"/>
      <c r="C171" s="869"/>
      <c r="D171" s="869" t="s">
        <v>42</v>
      </c>
      <c r="E171" s="869"/>
      <c r="F171" s="869" t="s">
        <v>43</v>
      </c>
      <c r="G171" s="869"/>
      <c r="H171" s="869"/>
      <c r="I171" s="869" t="s">
        <v>44</v>
      </c>
      <c r="J171" s="869"/>
      <c r="K171" s="870" t="s">
        <v>45</v>
      </c>
      <c r="L171" s="938"/>
      <c r="M171" s="938"/>
      <c r="N171" s="939"/>
      <c r="O171" s="873" t="s">
        <v>46</v>
      </c>
      <c r="P171" s="873"/>
      <c r="Q171" s="874"/>
      <c r="R171" s="869" t="s">
        <v>47</v>
      </c>
      <c r="S171" s="869"/>
    </row>
    <row r="172" spans="1:19" ht="25.5" customHeight="1" x14ac:dyDescent="0.2">
      <c r="A172" s="875" t="s">
        <v>48</v>
      </c>
      <c r="B172" s="875" t="s">
        <v>49</v>
      </c>
      <c r="C172" s="876" t="s">
        <v>50</v>
      </c>
      <c r="D172" s="875" t="s">
        <v>51</v>
      </c>
      <c r="E172" s="875" t="s">
        <v>52</v>
      </c>
      <c r="F172" s="870" t="s">
        <v>53</v>
      </c>
      <c r="G172" s="878"/>
      <c r="H172" s="879"/>
      <c r="I172" s="875" t="s">
        <v>54</v>
      </c>
      <c r="J172" s="875" t="s">
        <v>55</v>
      </c>
      <c r="K172" s="870" t="s">
        <v>56</v>
      </c>
      <c r="L172" s="879"/>
      <c r="M172" s="870" t="s">
        <v>57</v>
      </c>
      <c r="N172" s="879"/>
      <c r="O172" s="875" t="s">
        <v>58</v>
      </c>
      <c r="P172" s="875" t="s">
        <v>59</v>
      </c>
      <c r="Q172" s="875" t="s">
        <v>60</v>
      </c>
      <c r="R172" s="875" t="s">
        <v>61</v>
      </c>
      <c r="S172" s="875" t="s">
        <v>62</v>
      </c>
    </row>
    <row r="173" spans="1:19" ht="63" customHeight="1" x14ac:dyDescent="0.2">
      <c r="A173" s="869"/>
      <c r="B173" s="869"/>
      <c r="C173" s="877"/>
      <c r="D173" s="869"/>
      <c r="E173" s="869"/>
      <c r="F173" s="376" t="s">
        <v>63</v>
      </c>
      <c r="G173" s="376" t="s">
        <v>64</v>
      </c>
      <c r="H173" s="376" t="s">
        <v>65</v>
      </c>
      <c r="I173" s="869"/>
      <c r="J173" s="869"/>
      <c r="K173" s="97" t="s">
        <v>66</v>
      </c>
      <c r="L173" s="97" t="s">
        <v>67</v>
      </c>
      <c r="M173" s="97" t="s">
        <v>68</v>
      </c>
      <c r="N173" s="97" t="s">
        <v>67</v>
      </c>
      <c r="O173" s="869"/>
      <c r="P173" s="869"/>
      <c r="Q173" s="869"/>
      <c r="R173" s="869"/>
      <c r="S173" s="869"/>
    </row>
    <row r="174" spans="1:19" x14ac:dyDescent="0.2">
      <c r="A174" s="880" t="s">
        <v>69</v>
      </c>
      <c r="B174" s="880"/>
      <c r="C174" s="880"/>
      <c r="D174" s="880"/>
      <c r="E174" s="880"/>
      <c r="F174" s="880"/>
      <c r="G174" s="880"/>
      <c r="H174" s="880"/>
      <c r="I174" s="880"/>
      <c r="J174" s="880"/>
      <c r="K174" s="880"/>
      <c r="L174" s="880"/>
      <c r="M174" s="880"/>
      <c r="N174" s="880"/>
      <c r="O174" s="880"/>
      <c r="P174" s="880"/>
      <c r="Q174" s="880"/>
      <c r="R174" s="880"/>
      <c r="S174" s="880"/>
    </row>
    <row r="175" spans="1:19" s="50" customFormat="1" x14ac:dyDescent="0.2">
      <c r="A175" s="106">
        <v>0</v>
      </c>
      <c r="B175" s="106">
        <v>0</v>
      </c>
      <c r="C175" s="106">
        <v>0</v>
      </c>
      <c r="D175" s="106">
        <v>0</v>
      </c>
      <c r="E175" s="106">
        <v>0</v>
      </c>
      <c r="F175" s="106">
        <v>0</v>
      </c>
      <c r="G175" s="106">
        <v>0</v>
      </c>
      <c r="H175" s="106">
        <v>0</v>
      </c>
      <c r="I175" s="106">
        <v>0</v>
      </c>
      <c r="J175" s="106">
        <v>0</v>
      </c>
      <c r="K175" s="106">
        <v>0</v>
      </c>
      <c r="L175" s="106">
        <v>0</v>
      </c>
      <c r="M175" s="106">
        <v>0</v>
      </c>
      <c r="N175" s="106">
        <v>0</v>
      </c>
      <c r="O175" s="106">
        <v>0</v>
      </c>
      <c r="P175" s="106">
        <v>0</v>
      </c>
      <c r="Q175" s="106">
        <v>0</v>
      </c>
      <c r="R175" s="106">
        <v>0</v>
      </c>
      <c r="S175" s="106">
        <v>0</v>
      </c>
    </row>
    <row r="176" spans="1:19" x14ac:dyDescent="0.2">
      <c r="A176" s="880" t="s">
        <v>70</v>
      </c>
      <c r="B176" s="880"/>
      <c r="C176" s="880"/>
      <c r="D176" s="880"/>
      <c r="E176" s="880"/>
      <c r="F176" s="880"/>
      <c r="G176" s="880"/>
      <c r="H176" s="880"/>
      <c r="I176" s="880"/>
      <c r="J176" s="880"/>
      <c r="K176" s="880"/>
      <c r="L176" s="880"/>
      <c r="M176" s="880"/>
      <c r="N176" s="880"/>
      <c r="O176" s="880"/>
      <c r="P176" s="880"/>
      <c r="Q176" s="880"/>
      <c r="R176" s="880"/>
      <c r="S176" s="880"/>
    </row>
    <row r="177" spans="1:19" s="50" customFormat="1" x14ac:dyDescent="0.2">
      <c r="A177" s="106">
        <v>0</v>
      </c>
      <c r="B177" s="106">
        <v>0</v>
      </c>
      <c r="C177" s="106">
        <v>0</v>
      </c>
      <c r="D177" s="106">
        <v>0</v>
      </c>
      <c r="E177" s="106">
        <v>0</v>
      </c>
      <c r="F177" s="106">
        <v>0</v>
      </c>
      <c r="G177" s="106">
        <v>0</v>
      </c>
      <c r="H177" s="106">
        <v>0</v>
      </c>
      <c r="I177" s="106">
        <v>0</v>
      </c>
      <c r="J177" s="106">
        <v>0</v>
      </c>
      <c r="K177" s="106">
        <v>0</v>
      </c>
      <c r="L177" s="106">
        <v>0</v>
      </c>
      <c r="M177" s="106">
        <v>0</v>
      </c>
      <c r="N177" s="106">
        <v>0</v>
      </c>
      <c r="O177" s="106">
        <v>0</v>
      </c>
      <c r="P177" s="106">
        <v>0</v>
      </c>
      <c r="Q177" s="106">
        <v>0</v>
      </c>
      <c r="R177" s="106">
        <v>0</v>
      </c>
      <c r="S177" s="106">
        <v>0</v>
      </c>
    </row>
    <row r="178" spans="1:19" x14ac:dyDescent="0.2">
      <c r="A178" s="880" t="s">
        <v>71</v>
      </c>
      <c r="B178" s="880"/>
      <c r="C178" s="880"/>
      <c r="D178" s="880"/>
      <c r="E178" s="880"/>
      <c r="F178" s="880"/>
      <c r="G178" s="880"/>
      <c r="H178" s="880"/>
      <c r="I178" s="880"/>
      <c r="J178" s="880"/>
      <c r="K178" s="880"/>
      <c r="L178" s="880"/>
      <c r="M178" s="880"/>
      <c r="N178" s="880"/>
      <c r="O178" s="880"/>
      <c r="P178" s="880"/>
      <c r="Q178" s="880"/>
      <c r="R178" s="880"/>
      <c r="S178" s="880"/>
    </row>
    <row r="179" spans="1:19" s="50" customFormat="1" x14ac:dyDescent="0.2">
      <c r="A179" s="106">
        <v>0</v>
      </c>
      <c r="B179" s="106">
        <v>0</v>
      </c>
      <c r="C179" s="106">
        <v>0</v>
      </c>
      <c r="D179" s="106">
        <v>0</v>
      </c>
      <c r="E179" s="106">
        <v>0</v>
      </c>
      <c r="F179" s="106">
        <v>0</v>
      </c>
      <c r="G179" s="106">
        <v>0</v>
      </c>
      <c r="H179" s="106">
        <v>0</v>
      </c>
      <c r="I179" s="106">
        <v>0</v>
      </c>
      <c r="J179" s="106">
        <v>0</v>
      </c>
      <c r="K179" s="106">
        <v>0</v>
      </c>
      <c r="L179" s="106">
        <v>0</v>
      </c>
      <c r="M179" s="106">
        <v>0</v>
      </c>
      <c r="N179" s="106">
        <v>0</v>
      </c>
      <c r="O179" s="106">
        <v>0</v>
      </c>
      <c r="P179" s="106">
        <v>0</v>
      </c>
      <c r="Q179" s="106">
        <v>0</v>
      </c>
      <c r="R179" s="106">
        <v>0</v>
      </c>
      <c r="S179" s="106">
        <v>0</v>
      </c>
    </row>
    <row r="180" spans="1:19" x14ac:dyDescent="0.2">
      <c r="A180" s="880" t="s">
        <v>72</v>
      </c>
      <c r="B180" s="880"/>
      <c r="C180" s="880"/>
      <c r="D180" s="880"/>
      <c r="E180" s="880"/>
      <c r="F180" s="880"/>
      <c r="G180" s="880"/>
      <c r="H180" s="880"/>
      <c r="I180" s="880"/>
      <c r="J180" s="880"/>
      <c r="K180" s="880"/>
      <c r="L180" s="880"/>
      <c r="M180" s="880"/>
      <c r="N180" s="880"/>
      <c r="O180" s="880"/>
      <c r="P180" s="880"/>
      <c r="Q180" s="880"/>
      <c r="R180" s="880"/>
      <c r="S180" s="880"/>
    </row>
    <row r="181" spans="1:19" s="550" customFormat="1" x14ac:dyDescent="0.2">
      <c r="A181" s="106">
        <v>0</v>
      </c>
      <c r="B181" s="106">
        <v>0</v>
      </c>
      <c r="C181" s="106">
        <v>0</v>
      </c>
      <c r="D181" s="106">
        <v>0</v>
      </c>
      <c r="E181" s="106">
        <v>0</v>
      </c>
      <c r="F181" s="106">
        <v>0</v>
      </c>
      <c r="G181" s="106">
        <v>0</v>
      </c>
      <c r="H181" s="106">
        <v>0</v>
      </c>
      <c r="I181" s="106">
        <v>0</v>
      </c>
      <c r="J181" s="106">
        <v>0</v>
      </c>
      <c r="K181" s="106">
        <v>0</v>
      </c>
      <c r="L181" s="106">
        <v>0</v>
      </c>
      <c r="M181" s="106">
        <v>0</v>
      </c>
      <c r="N181" s="106">
        <v>0</v>
      </c>
      <c r="O181" s="106">
        <v>0</v>
      </c>
      <c r="P181" s="106">
        <v>0</v>
      </c>
      <c r="Q181" s="106">
        <v>0</v>
      </c>
      <c r="R181" s="106">
        <v>0</v>
      </c>
      <c r="S181" s="106">
        <v>0</v>
      </c>
    </row>
    <row r="182" spans="1:19" x14ac:dyDescent="0.2">
      <c r="A182" s="885" t="s">
        <v>73</v>
      </c>
      <c r="B182" s="885"/>
      <c r="C182" s="885"/>
      <c r="D182" s="885"/>
      <c r="E182" s="885"/>
      <c r="F182" s="885"/>
      <c r="G182" s="885"/>
      <c r="H182" s="885"/>
      <c r="I182" s="885"/>
      <c r="J182" s="885"/>
      <c r="K182" s="885"/>
      <c r="L182" s="885"/>
      <c r="M182" s="885"/>
      <c r="N182" s="885"/>
      <c r="O182" s="885"/>
      <c r="P182" s="885"/>
      <c r="Q182" s="885"/>
      <c r="R182" s="885"/>
      <c r="S182" s="885"/>
    </row>
    <row r="183" spans="1:19" s="595" customFormat="1" x14ac:dyDescent="0.2">
      <c r="A183" s="106">
        <v>0</v>
      </c>
      <c r="B183" s="106">
        <v>0</v>
      </c>
      <c r="C183" s="106">
        <v>0</v>
      </c>
      <c r="D183" s="106">
        <v>0</v>
      </c>
      <c r="E183" s="106">
        <v>0</v>
      </c>
      <c r="F183" s="106">
        <v>0</v>
      </c>
      <c r="G183" s="106">
        <v>0</v>
      </c>
      <c r="H183" s="106">
        <v>0</v>
      </c>
      <c r="I183" s="106">
        <v>0</v>
      </c>
      <c r="J183" s="106">
        <v>0</v>
      </c>
      <c r="K183" s="106">
        <v>0</v>
      </c>
      <c r="L183" s="106">
        <v>0</v>
      </c>
      <c r="M183" s="106">
        <v>0</v>
      </c>
      <c r="N183" s="106">
        <v>0</v>
      </c>
      <c r="O183" s="106">
        <v>0</v>
      </c>
      <c r="P183" s="106">
        <v>0</v>
      </c>
      <c r="Q183" s="106">
        <v>0</v>
      </c>
      <c r="R183" s="106">
        <v>0</v>
      </c>
      <c r="S183" s="106">
        <v>0</v>
      </c>
    </row>
    <row r="184" spans="1:19" x14ac:dyDescent="0.2">
      <c r="A184" s="880" t="s">
        <v>74</v>
      </c>
      <c r="B184" s="880"/>
      <c r="C184" s="880"/>
      <c r="D184" s="880"/>
      <c r="E184" s="880"/>
      <c r="F184" s="880"/>
      <c r="G184" s="880"/>
      <c r="H184" s="880"/>
      <c r="I184" s="880"/>
      <c r="J184" s="880"/>
      <c r="K184" s="880"/>
      <c r="L184" s="880"/>
      <c r="M184" s="880"/>
      <c r="N184" s="880"/>
      <c r="O184" s="880"/>
      <c r="P184" s="880"/>
      <c r="Q184" s="880"/>
      <c r="R184" s="880"/>
      <c r="S184" s="880"/>
    </row>
    <row r="185" spans="1:19" s="641" customFormat="1" x14ac:dyDescent="0.2">
      <c r="A185" s="106">
        <v>0</v>
      </c>
      <c r="B185" s="106">
        <v>0</v>
      </c>
      <c r="C185" s="106">
        <v>0</v>
      </c>
      <c r="D185" s="106">
        <v>0</v>
      </c>
      <c r="E185" s="106">
        <v>0</v>
      </c>
      <c r="F185" s="106">
        <v>0</v>
      </c>
      <c r="G185" s="106">
        <v>0</v>
      </c>
      <c r="H185" s="106">
        <v>0</v>
      </c>
      <c r="I185" s="106">
        <v>0</v>
      </c>
      <c r="J185" s="106">
        <v>0</v>
      </c>
      <c r="K185" s="106">
        <v>0</v>
      </c>
      <c r="L185" s="106">
        <v>0</v>
      </c>
      <c r="M185" s="106">
        <v>0</v>
      </c>
      <c r="N185" s="106">
        <v>0</v>
      </c>
      <c r="O185" s="106">
        <v>0</v>
      </c>
      <c r="P185" s="106">
        <v>0</v>
      </c>
      <c r="Q185" s="106">
        <v>0</v>
      </c>
      <c r="R185" s="106">
        <v>0</v>
      </c>
      <c r="S185" s="106">
        <v>0</v>
      </c>
    </row>
    <row r="186" spans="1:19" x14ac:dyDescent="0.2">
      <c r="A186" s="880" t="s">
        <v>75</v>
      </c>
      <c r="B186" s="880"/>
      <c r="C186" s="880"/>
      <c r="D186" s="880"/>
      <c r="E186" s="880"/>
      <c r="F186" s="880"/>
      <c r="G186" s="880"/>
      <c r="H186" s="880"/>
      <c r="I186" s="880"/>
      <c r="J186" s="880"/>
      <c r="K186" s="880"/>
      <c r="L186" s="880"/>
      <c r="M186" s="880"/>
      <c r="N186" s="880"/>
      <c r="O186" s="880"/>
      <c r="P186" s="880"/>
      <c r="Q186" s="880"/>
      <c r="R186" s="880"/>
      <c r="S186" s="880"/>
    </row>
    <row r="187" spans="1:19" s="671" customFormat="1" x14ac:dyDescent="0.2">
      <c r="A187" s="106">
        <v>0</v>
      </c>
      <c r="B187" s="106">
        <v>0</v>
      </c>
      <c r="C187" s="106">
        <v>0</v>
      </c>
      <c r="D187" s="106">
        <v>0</v>
      </c>
      <c r="E187" s="106">
        <v>0</v>
      </c>
      <c r="F187" s="106">
        <v>0</v>
      </c>
      <c r="G187" s="106">
        <v>0</v>
      </c>
      <c r="H187" s="106">
        <v>0</v>
      </c>
      <c r="I187" s="106">
        <v>0</v>
      </c>
      <c r="J187" s="106">
        <v>0</v>
      </c>
      <c r="K187" s="106">
        <v>0</v>
      </c>
      <c r="L187" s="106">
        <v>0</v>
      </c>
      <c r="M187" s="106">
        <v>0</v>
      </c>
      <c r="N187" s="106">
        <v>0</v>
      </c>
      <c r="O187" s="106">
        <v>0</v>
      </c>
      <c r="P187" s="106">
        <v>0</v>
      </c>
      <c r="Q187" s="106">
        <v>0</v>
      </c>
      <c r="R187" s="106">
        <v>0</v>
      </c>
      <c r="S187" s="106">
        <v>0</v>
      </c>
    </row>
    <row r="188" spans="1:19" x14ac:dyDescent="0.2">
      <c r="A188" s="880" t="s">
        <v>76</v>
      </c>
      <c r="B188" s="880"/>
      <c r="C188" s="880"/>
      <c r="D188" s="880"/>
      <c r="E188" s="880"/>
      <c r="F188" s="880"/>
      <c r="G188" s="880"/>
      <c r="H188" s="880"/>
      <c r="I188" s="880"/>
      <c r="J188" s="880"/>
      <c r="K188" s="880"/>
      <c r="L188" s="880"/>
      <c r="M188" s="880"/>
      <c r="N188" s="880"/>
      <c r="O188" s="880"/>
      <c r="P188" s="880"/>
      <c r="Q188" s="880"/>
      <c r="R188" s="880"/>
      <c r="S188" s="880"/>
    </row>
    <row r="189" spans="1:19" s="716" customFormat="1" x14ac:dyDescent="0.2">
      <c r="A189" s="106">
        <v>0</v>
      </c>
      <c r="B189" s="106">
        <v>0</v>
      </c>
      <c r="C189" s="106">
        <v>0</v>
      </c>
      <c r="D189" s="106">
        <v>0</v>
      </c>
      <c r="E189" s="106">
        <v>0</v>
      </c>
      <c r="F189" s="106">
        <v>0</v>
      </c>
      <c r="G189" s="106">
        <v>0</v>
      </c>
      <c r="H189" s="106">
        <v>0</v>
      </c>
      <c r="I189" s="106">
        <v>0</v>
      </c>
      <c r="J189" s="106">
        <v>0</v>
      </c>
      <c r="K189" s="106">
        <v>0</v>
      </c>
      <c r="L189" s="106">
        <v>0</v>
      </c>
      <c r="M189" s="106">
        <v>0</v>
      </c>
      <c r="N189" s="106">
        <v>0</v>
      </c>
      <c r="O189" s="106">
        <v>0</v>
      </c>
      <c r="P189" s="106">
        <v>0</v>
      </c>
      <c r="Q189" s="106">
        <v>0</v>
      </c>
      <c r="R189" s="106">
        <v>0</v>
      </c>
      <c r="S189" s="106">
        <v>0</v>
      </c>
    </row>
    <row r="190" spans="1:19" x14ac:dyDescent="0.2">
      <c r="A190" s="880" t="s">
        <v>77</v>
      </c>
      <c r="B190" s="880"/>
      <c r="C190" s="880"/>
      <c r="D190" s="880"/>
      <c r="E190" s="880"/>
      <c r="F190" s="880"/>
      <c r="G190" s="880"/>
      <c r="H190" s="880"/>
      <c r="I190" s="880"/>
      <c r="J190" s="880"/>
      <c r="K190" s="880"/>
      <c r="L190" s="880"/>
      <c r="M190" s="880"/>
      <c r="N190" s="880"/>
      <c r="O190" s="880"/>
      <c r="P190" s="880"/>
      <c r="Q190" s="880"/>
      <c r="R190" s="880"/>
      <c r="S190" s="880"/>
    </row>
    <row r="191" spans="1:19" s="757" customFormat="1" x14ac:dyDescent="0.2">
      <c r="A191" s="106">
        <v>0</v>
      </c>
      <c r="B191" s="106">
        <v>0</v>
      </c>
      <c r="C191" s="106">
        <v>0</v>
      </c>
      <c r="D191" s="106">
        <v>0</v>
      </c>
      <c r="E191" s="106">
        <v>0</v>
      </c>
      <c r="F191" s="106">
        <v>0</v>
      </c>
      <c r="G191" s="106">
        <v>0</v>
      </c>
      <c r="H191" s="106">
        <v>0</v>
      </c>
      <c r="I191" s="106">
        <v>0</v>
      </c>
      <c r="J191" s="106">
        <v>0</v>
      </c>
      <c r="K191" s="106">
        <v>0</v>
      </c>
      <c r="L191" s="106">
        <v>0</v>
      </c>
      <c r="M191" s="106">
        <v>0</v>
      </c>
      <c r="N191" s="106">
        <v>0</v>
      </c>
      <c r="O191" s="106">
        <v>0</v>
      </c>
      <c r="P191" s="106">
        <v>0</v>
      </c>
      <c r="Q191" s="106">
        <v>0</v>
      </c>
      <c r="R191" s="106">
        <v>0</v>
      </c>
      <c r="S191" s="106">
        <v>0</v>
      </c>
    </row>
    <row r="192" spans="1:19" x14ac:dyDescent="0.2">
      <c r="A192" s="880" t="s">
        <v>78</v>
      </c>
      <c r="B192" s="880"/>
      <c r="C192" s="880"/>
      <c r="D192" s="880"/>
      <c r="E192" s="880"/>
      <c r="F192" s="880"/>
      <c r="G192" s="880"/>
      <c r="H192" s="880"/>
      <c r="I192" s="880"/>
      <c r="J192" s="880"/>
      <c r="K192" s="880"/>
      <c r="L192" s="880"/>
      <c r="M192" s="880"/>
      <c r="N192" s="880"/>
      <c r="O192" s="880"/>
      <c r="P192" s="880"/>
      <c r="Q192" s="880"/>
      <c r="R192" s="880"/>
      <c r="S192" s="880"/>
    </row>
    <row r="193" spans="1:19" s="781" customFormat="1" x14ac:dyDescent="0.2">
      <c r="A193" s="106">
        <v>0</v>
      </c>
      <c r="B193" s="106">
        <v>0</v>
      </c>
      <c r="C193" s="106">
        <v>0</v>
      </c>
      <c r="D193" s="106">
        <v>0</v>
      </c>
      <c r="E193" s="106">
        <v>0</v>
      </c>
      <c r="F193" s="106">
        <v>0</v>
      </c>
      <c r="G193" s="106">
        <v>0</v>
      </c>
      <c r="H193" s="106">
        <v>0</v>
      </c>
      <c r="I193" s="106">
        <v>0</v>
      </c>
      <c r="J193" s="106">
        <v>0</v>
      </c>
      <c r="K193" s="106">
        <v>0</v>
      </c>
      <c r="L193" s="106">
        <v>0</v>
      </c>
      <c r="M193" s="106">
        <v>0</v>
      </c>
      <c r="N193" s="106">
        <v>0</v>
      </c>
      <c r="O193" s="106">
        <v>0</v>
      </c>
      <c r="P193" s="106">
        <v>0</v>
      </c>
      <c r="Q193" s="106">
        <v>0</v>
      </c>
      <c r="R193" s="106">
        <v>0</v>
      </c>
      <c r="S193" s="106">
        <v>0</v>
      </c>
    </row>
    <row r="194" spans="1:19" x14ac:dyDescent="0.2">
      <c r="A194" s="880" t="s">
        <v>79</v>
      </c>
      <c r="B194" s="880"/>
      <c r="C194" s="880"/>
      <c r="D194" s="880"/>
      <c r="E194" s="880"/>
      <c r="F194" s="880"/>
      <c r="G194" s="880"/>
      <c r="H194" s="880"/>
      <c r="I194" s="880"/>
      <c r="J194" s="880"/>
      <c r="K194" s="880"/>
      <c r="L194" s="880"/>
      <c r="M194" s="880"/>
      <c r="N194" s="880"/>
      <c r="O194" s="880"/>
      <c r="P194" s="880"/>
      <c r="Q194" s="880"/>
      <c r="R194" s="880"/>
      <c r="S194" s="880"/>
    </row>
    <row r="195" spans="1:19" s="800" customFormat="1" x14ac:dyDescent="0.2">
      <c r="A195" s="106">
        <v>0</v>
      </c>
      <c r="B195" s="106">
        <v>0</v>
      </c>
      <c r="C195" s="106">
        <v>0</v>
      </c>
      <c r="D195" s="106">
        <v>0</v>
      </c>
      <c r="E195" s="106">
        <v>0</v>
      </c>
      <c r="F195" s="106">
        <v>0</v>
      </c>
      <c r="G195" s="106">
        <v>0</v>
      </c>
      <c r="H195" s="106">
        <v>0</v>
      </c>
      <c r="I195" s="106">
        <v>0</v>
      </c>
      <c r="J195" s="106">
        <v>0</v>
      </c>
      <c r="K195" s="106">
        <v>0</v>
      </c>
      <c r="L195" s="106">
        <v>0</v>
      </c>
      <c r="M195" s="106">
        <v>0</v>
      </c>
      <c r="N195" s="106">
        <v>0</v>
      </c>
      <c r="O195" s="106">
        <v>0</v>
      </c>
      <c r="P195" s="106">
        <v>0</v>
      </c>
      <c r="Q195" s="106">
        <v>0</v>
      </c>
      <c r="R195" s="106">
        <v>0</v>
      </c>
      <c r="S195" s="106">
        <v>0</v>
      </c>
    </row>
    <row r="196" spans="1:19" x14ac:dyDescent="0.2">
      <c r="A196" s="880" t="s">
        <v>80</v>
      </c>
      <c r="B196" s="880"/>
      <c r="C196" s="880"/>
      <c r="D196" s="880"/>
      <c r="E196" s="880"/>
      <c r="F196" s="880"/>
      <c r="G196" s="880"/>
      <c r="H196" s="880"/>
      <c r="I196" s="880"/>
      <c r="J196" s="880"/>
      <c r="K196" s="880"/>
      <c r="L196" s="880"/>
      <c r="M196" s="880"/>
      <c r="N196" s="880"/>
      <c r="O196" s="880"/>
      <c r="P196" s="880"/>
      <c r="Q196" s="880"/>
      <c r="R196" s="880"/>
      <c r="S196" s="880"/>
    </row>
    <row r="197" spans="1:19" s="822" customFormat="1" x14ac:dyDescent="0.2">
      <c r="A197" s="106">
        <v>0</v>
      </c>
      <c r="B197" s="106">
        <v>0</v>
      </c>
      <c r="C197" s="106">
        <v>0</v>
      </c>
      <c r="D197" s="106">
        <v>0</v>
      </c>
      <c r="E197" s="106">
        <v>0</v>
      </c>
      <c r="F197" s="106">
        <v>0</v>
      </c>
      <c r="G197" s="106">
        <v>0</v>
      </c>
      <c r="H197" s="106">
        <v>0</v>
      </c>
      <c r="I197" s="106">
        <v>0</v>
      </c>
      <c r="J197" s="106">
        <v>0</v>
      </c>
      <c r="K197" s="106">
        <v>0</v>
      </c>
      <c r="L197" s="106">
        <v>0</v>
      </c>
      <c r="M197" s="106">
        <v>0</v>
      </c>
      <c r="N197" s="106">
        <v>0</v>
      </c>
      <c r="O197" s="106">
        <v>0</v>
      </c>
      <c r="P197" s="106">
        <v>0</v>
      </c>
      <c r="Q197" s="106">
        <v>0</v>
      </c>
      <c r="R197" s="106">
        <v>0</v>
      </c>
      <c r="S197" s="106">
        <v>0</v>
      </c>
    </row>
    <row r="198" spans="1:19" x14ac:dyDescent="0.2">
      <c r="A198" s="899" t="s">
        <v>181</v>
      </c>
      <c r="B198" s="900"/>
      <c r="C198" s="900"/>
      <c r="D198" s="900"/>
      <c r="E198" s="900"/>
      <c r="F198" s="900"/>
      <c r="G198" s="900"/>
      <c r="H198" s="900"/>
      <c r="I198" s="900"/>
      <c r="J198" s="900"/>
      <c r="K198" s="900"/>
      <c r="L198" s="900"/>
      <c r="M198" s="900"/>
      <c r="N198" s="900"/>
      <c r="O198" s="900"/>
      <c r="P198" s="900"/>
      <c r="Q198" s="900"/>
      <c r="R198" s="900"/>
      <c r="S198" s="901"/>
    </row>
    <row r="199" spans="1:19" s="295" customFormat="1" x14ac:dyDescent="0.2">
      <c r="A199" s="375">
        <f>SUM(A197,A195,A193,A191,A189,A187,A185,A183,A181,A179,A177,A175)</f>
        <v>0</v>
      </c>
      <c r="B199" s="435">
        <f t="shared" ref="B199:S199" si="4">SUM(B197,B195,B193,B191,B189,B187,B185,B183,B181,B179,B177,B175)</f>
        <v>0</v>
      </c>
      <c r="C199" s="435">
        <f t="shared" si="4"/>
        <v>0</v>
      </c>
      <c r="D199" s="435">
        <f t="shared" si="4"/>
        <v>0</v>
      </c>
      <c r="E199" s="435">
        <f t="shared" si="4"/>
        <v>0</v>
      </c>
      <c r="F199" s="435">
        <f t="shared" si="4"/>
        <v>0</v>
      </c>
      <c r="G199" s="435">
        <f t="shared" si="4"/>
        <v>0</v>
      </c>
      <c r="H199" s="435">
        <f t="shared" si="4"/>
        <v>0</v>
      </c>
      <c r="I199" s="435">
        <f t="shared" si="4"/>
        <v>0</v>
      </c>
      <c r="J199" s="435">
        <f t="shared" si="4"/>
        <v>0</v>
      </c>
      <c r="K199" s="435">
        <f t="shared" si="4"/>
        <v>0</v>
      </c>
      <c r="L199" s="435">
        <f t="shared" si="4"/>
        <v>0</v>
      </c>
      <c r="M199" s="435">
        <f t="shared" si="4"/>
        <v>0</v>
      </c>
      <c r="N199" s="435">
        <f t="shared" si="4"/>
        <v>0</v>
      </c>
      <c r="O199" s="435">
        <f t="shared" si="4"/>
        <v>0</v>
      </c>
      <c r="P199" s="435">
        <f t="shared" si="4"/>
        <v>0</v>
      </c>
      <c r="Q199" s="435">
        <f t="shared" si="4"/>
        <v>0</v>
      </c>
      <c r="R199" s="435">
        <f t="shared" si="4"/>
        <v>0</v>
      </c>
      <c r="S199" s="435">
        <f t="shared" si="4"/>
        <v>0</v>
      </c>
    </row>
    <row r="200" spans="1:19" x14ac:dyDescent="0.2">
      <c r="A200" s="260"/>
      <c r="B200" s="260"/>
      <c r="C200" s="260"/>
      <c r="D200" s="260"/>
      <c r="E200" s="260"/>
      <c r="F200" s="260"/>
      <c r="G200" s="260"/>
      <c r="H200" s="260"/>
      <c r="I200" s="260"/>
      <c r="J200" s="260"/>
      <c r="K200" s="260"/>
      <c r="L200" s="260"/>
      <c r="M200" s="260"/>
      <c r="N200" s="260"/>
      <c r="O200" s="260"/>
      <c r="P200" s="260"/>
      <c r="Q200" s="260"/>
      <c r="R200" s="260"/>
      <c r="S200" s="260"/>
    </row>
    <row r="201" spans="1:19" ht="21" customHeight="1" x14ac:dyDescent="0.2">
      <c r="A201" s="935" t="s">
        <v>3306</v>
      </c>
      <c r="B201" s="936"/>
      <c r="C201" s="936"/>
      <c r="D201" s="936"/>
      <c r="E201" s="936"/>
      <c r="F201" s="936"/>
      <c r="G201" s="936"/>
      <c r="H201" s="936"/>
      <c r="I201" s="936"/>
      <c r="J201" s="936"/>
      <c r="K201" s="936"/>
      <c r="L201" s="936"/>
      <c r="M201" s="936"/>
      <c r="N201" s="936"/>
      <c r="O201" s="936"/>
      <c r="P201" s="936"/>
      <c r="Q201" s="936"/>
      <c r="R201" s="936"/>
      <c r="S201" s="937"/>
    </row>
    <row r="202" spans="1:19" x14ac:dyDescent="0.2">
      <c r="A202" s="863" t="s">
        <v>173</v>
      </c>
      <c r="B202" s="864"/>
      <c r="C202" s="864"/>
      <c r="D202" s="864"/>
      <c r="E202" s="864"/>
      <c r="F202" s="864"/>
      <c r="G202" s="864"/>
      <c r="H202" s="864"/>
      <c r="I202" s="864"/>
      <c r="J202" s="864"/>
      <c r="K202" s="864"/>
      <c r="L202" s="864"/>
      <c r="M202" s="864"/>
      <c r="N202" s="864"/>
      <c r="O202" s="864"/>
      <c r="P202" s="864"/>
      <c r="Q202" s="864"/>
      <c r="R202" s="864"/>
      <c r="S202" s="865"/>
    </row>
    <row r="203" spans="1:19" x14ac:dyDescent="0.2">
      <c r="A203" s="863" t="s">
        <v>1282</v>
      </c>
      <c r="B203" s="864"/>
      <c r="C203" s="864"/>
      <c r="D203" s="864"/>
      <c r="E203" s="864"/>
      <c r="F203" s="864"/>
      <c r="G203" s="864"/>
      <c r="H203" s="864"/>
      <c r="I203" s="864"/>
      <c r="J203" s="864"/>
      <c r="K203" s="864"/>
      <c r="L203" s="864"/>
      <c r="M203" s="864"/>
      <c r="N203" s="864"/>
      <c r="O203" s="864"/>
      <c r="P203" s="864"/>
      <c r="Q203" s="864"/>
      <c r="R203" s="864"/>
      <c r="S203" s="865"/>
    </row>
    <row r="204" spans="1:19" x14ac:dyDescent="0.2">
      <c r="A204" s="863" t="s">
        <v>3300</v>
      </c>
      <c r="B204" s="864"/>
      <c r="C204" s="864"/>
      <c r="D204" s="864"/>
      <c r="E204" s="864"/>
      <c r="F204" s="864"/>
      <c r="G204" s="864"/>
      <c r="H204" s="864"/>
      <c r="I204" s="864"/>
      <c r="J204" s="864"/>
      <c r="K204" s="864"/>
      <c r="L204" s="864"/>
      <c r="M204" s="864"/>
      <c r="N204" s="864"/>
      <c r="O204" s="864"/>
      <c r="P204" s="864"/>
      <c r="Q204" s="864"/>
      <c r="R204" s="864"/>
      <c r="S204" s="865"/>
    </row>
    <row r="205" spans="1:19" x14ac:dyDescent="0.2">
      <c r="A205" s="863" t="s">
        <v>3301</v>
      </c>
      <c r="B205" s="864"/>
      <c r="C205" s="864"/>
      <c r="D205" s="864"/>
      <c r="E205" s="864"/>
      <c r="F205" s="864"/>
      <c r="G205" s="864"/>
      <c r="H205" s="864"/>
      <c r="I205" s="864"/>
      <c r="J205" s="864"/>
      <c r="K205" s="864"/>
      <c r="L205" s="864"/>
      <c r="M205" s="864"/>
      <c r="N205" s="864"/>
      <c r="O205" s="864"/>
      <c r="P205" s="864"/>
      <c r="Q205" s="864"/>
      <c r="R205" s="864"/>
      <c r="S205" s="865"/>
    </row>
    <row r="206" spans="1:19" x14ac:dyDescent="0.2">
      <c r="A206" s="863" t="s">
        <v>3302</v>
      </c>
      <c r="B206" s="864"/>
      <c r="C206" s="864"/>
      <c r="D206" s="864"/>
      <c r="E206" s="864"/>
      <c r="F206" s="864"/>
      <c r="G206" s="864"/>
      <c r="H206" s="864"/>
      <c r="I206" s="864"/>
      <c r="J206" s="864"/>
      <c r="K206" s="864"/>
      <c r="L206" s="864"/>
      <c r="M206" s="864"/>
      <c r="N206" s="864"/>
      <c r="O206" s="864"/>
      <c r="P206" s="864"/>
      <c r="Q206" s="864"/>
      <c r="R206" s="864"/>
      <c r="S206" s="865"/>
    </row>
    <row r="207" spans="1:19" x14ac:dyDescent="0.2">
      <c r="A207" s="863" t="s">
        <v>1286</v>
      </c>
      <c r="B207" s="864"/>
      <c r="C207" s="864"/>
      <c r="D207" s="864"/>
      <c r="E207" s="864"/>
      <c r="F207" s="864"/>
      <c r="G207" s="864"/>
      <c r="H207" s="864"/>
      <c r="I207" s="864"/>
      <c r="J207" s="864"/>
      <c r="K207" s="864"/>
      <c r="L207" s="864"/>
      <c r="M207" s="864"/>
      <c r="N207" s="864"/>
      <c r="O207" s="864"/>
      <c r="P207" s="864"/>
      <c r="Q207" s="864"/>
      <c r="R207" s="864"/>
      <c r="S207" s="865"/>
    </row>
    <row r="208" spans="1:19" x14ac:dyDescent="0.2">
      <c r="A208" s="863" t="s">
        <v>3303</v>
      </c>
      <c r="B208" s="864"/>
      <c r="C208" s="864"/>
      <c r="D208" s="864"/>
      <c r="E208" s="864"/>
      <c r="F208" s="864"/>
      <c r="G208" s="864"/>
      <c r="H208" s="864"/>
      <c r="I208" s="864"/>
      <c r="J208" s="864"/>
      <c r="K208" s="864"/>
      <c r="L208" s="864"/>
      <c r="M208" s="864"/>
      <c r="N208" s="864"/>
      <c r="O208" s="864"/>
      <c r="P208" s="864"/>
      <c r="Q208" s="864"/>
      <c r="R208" s="864"/>
      <c r="S208" s="865"/>
    </row>
    <row r="209" spans="1:19" x14ac:dyDescent="0.2">
      <c r="A209" s="863" t="s">
        <v>3304</v>
      </c>
      <c r="B209" s="864"/>
      <c r="C209" s="864"/>
      <c r="D209" s="864"/>
      <c r="E209" s="864"/>
      <c r="F209" s="864"/>
      <c r="G209" s="864"/>
      <c r="H209" s="864"/>
      <c r="I209" s="864"/>
      <c r="J209" s="864"/>
      <c r="K209" s="864"/>
      <c r="L209" s="864"/>
      <c r="M209" s="864"/>
      <c r="N209" s="864"/>
      <c r="O209" s="864"/>
      <c r="P209" s="864"/>
      <c r="Q209" s="864"/>
      <c r="R209" s="864"/>
      <c r="S209" s="865"/>
    </row>
    <row r="210" spans="1:19" x14ac:dyDescent="0.2">
      <c r="A210" s="866" t="s">
        <v>3305</v>
      </c>
      <c r="B210" s="867"/>
      <c r="C210" s="867"/>
      <c r="D210" s="867"/>
      <c r="E210" s="867"/>
      <c r="F210" s="867"/>
      <c r="G210" s="867"/>
      <c r="H210" s="867"/>
      <c r="I210" s="867"/>
      <c r="J210" s="867"/>
      <c r="K210" s="867"/>
      <c r="L210" s="867"/>
      <c r="M210" s="867"/>
      <c r="N210" s="867"/>
      <c r="O210" s="867"/>
      <c r="P210" s="867"/>
      <c r="Q210" s="867"/>
      <c r="R210" s="867"/>
      <c r="S210" s="868"/>
    </row>
    <row r="211" spans="1:19" ht="33" customHeight="1" x14ac:dyDescent="0.2">
      <c r="A211" s="869" t="s">
        <v>41</v>
      </c>
      <c r="B211" s="869"/>
      <c r="C211" s="869"/>
      <c r="D211" s="869" t="s">
        <v>42</v>
      </c>
      <c r="E211" s="869"/>
      <c r="F211" s="869" t="s">
        <v>43</v>
      </c>
      <c r="G211" s="869"/>
      <c r="H211" s="869"/>
      <c r="I211" s="869" t="s">
        <v>44</v>
      </c>
      <c r="J211" s="869"/>
      <c r="K211" s="870" t="s">
        <v>45</v>
      </c>
      <c r="L211" s="938"/>
      <c r="M211" s="938"/>
      <c r="N211" s="939"/>
      <c r="O211" s="873" t="s">
        <v>46</v>
      </c>
      <c r="P211" s="873"/>
      <c r="Q211" s="874"/>
      <c r="R211" s="869" t="s">
        <v>47</v>
      </c>
      <c r="S211" s="869"/>
    </row>
    <row r="212" spans="1:19" ht="28.5" customHeight="1" x14ac:dyDescent="0.2">
      <c r="A212" s="875" t="s">
        <v>48</v>
      </c>
      <c r="B212" s="875" t="s">
        <v>49</v>
      </c>
      <c r="C212" s="876" t="s">
        <v>50</v>
      </c>
      <c r="D212" s="875" t="s">
        <v>51</v>
      </c>
      <c r="E212" s="875" t="s">
        <v>52</v>
      </c>
      <c r="F212" s="870" t="s">
        <v>53</v>
      </c>
      <c r="G212" s="878"/>
      <c r="H212" s="879"/>
      <c r="I212" s="875" t="s">
        <v>54</v>
      </c>
      <c r="J212" s="875" t="s">
        <v>55</v>
      </c>
      <c r="K212" s="870" t="s">
        <v>56</v>
      </c>
      <c r="L212" s="879"/>
      <c r="M212" s="870" t="s">
        <v>57</v>
      </c>
      <c r="N212" s="879"/>
      <c r="O212" s="875" t="s">
        <v>58</v>
      </c>
      <c r="P212" s="875" t="s">
        <v>59</v>
      </c>
      <c r="Q212" s="875" t="s">
        <v>60</v>
      </c>
      <c r="R212" s="875" t="s">
        <v>61</v>
      </c>
      <c r="S212" s="875" t="s">
        <v>62</v>
      </c>
    </row>
    <row r="213" spans="1:19" ht="59.25" customHeight="1" x14ac:dyDescent="0.2">
      <c r="A213" s="869"/>
      <c r="B213" s="869"/>
      <c r="C213" s="877"/>
      <c r="D213" s="869"/>
      <c r="E213" s="869"/>
      <c r="F213" s="376" t="s">
        <v>63</v>
      </c>
      <c r="G213" s="376" t="s">
        <v>64</v>
      </c>
      <c r="H213" s="376" t="s">
        <v>65</v>
      </c>
      <c r="I213" s="869"/>
      <c r="J213" s="869"/>
      <c r="K213" s="97" t="s">
        <v>66</v>
      </c>
      <c r="L213" s="97" t="s">
        <v>67</v>
      </c>
      <c r="M213" s="97" t="s">
        <v>68</v>
      </c>
      <c r="N213" s="97" t="s">
        <v>67</v>
      </c>
      <c r="O213" s="869"/>
      <c r="P213" s="869"/>
      <c r="Q213" s="869"/>
      <c r="R213" s="869"/>
      <c r="S213" s="869"/>
    </row>
    <row r="214" spans="1:19" x14ac:dyDescent="0.2">
      <c r="A214" s="880" t="s">
        <v>69</v>
      </c>
      <c r="B214" s="880"/>
      <c r="C214" s="880"/>
      <c r="D214" s="880"/>
      <c r="E214" s="880"/>
      <c r="F214" s="880"/>
      <c r="G214" s="880"/>
      <c r="H214" s="880"/>
      <c r="I214" s="880"/>
      <c r="J214" s="880"/>
      <c r="K214" s="880"/>
      <c r="L214" s="880"/>
      <c r="M214" s="880"/>
      <c r="N214" s="880"/>
      <c r="O214" s="880"/>
      <c r="P214" s="880"/>
      <c r="Q214" s="880"/>
      <c r="R214" s="880"/>
      <c r="S214" s="880"/>
    </row>
    <row r="215" spans="1:19" s="50" customFormat="1" x14ac:dyDescent="0.2">
      <c r="A215" s="106">
        <v>1</v>
      </c>
      <c r="B215" s="106">
        <v>0</v>
      </c>
      <c r="C215" s="106">
        <v>1</v>
      </c>
      <c r="D215" s="106">
        <v>0</v>
      </c>
      <c r="E215" s="106">
        <v>1</v>
      </c>
      <c r="F215" s="106">
        <v>0</v>
      </c>
      <c r="G215" s="106">
        <v>1</v>
      </c>
      <c r="H215" s="106">
        <v>0</v>
      </c>
      <c r="I215" s="106">
        <v>1</v>
      </c>
      <c r="J215" s="106">
        <v>0</v>
      </c>
      <c r="K215" s="106">
        <v>0</v>
      </c>
      <c r="L215" s="106">
        <v>0</v>
      </c>
      <c r="M215" s="106">
        <v>0</v>
      </c>
      <c r="N215" s="106">
        <v>0</v>
      </c>
      <c r="O215" s="106">
        <v>0</v>
      </c>
      <c r="P215" s="106">
        <v>1</v>
      </c>
      <c r="Q215" s="106">
        <v>0</v>
      </c>
      <c r="R215" s="106">
        <v>0</v>
      </c>
      <c r="S215" s="106">
        <v>0</v>
      </c>
    </row>
    <row r="216" spans="1:19" x14ac:dyDescent="0.2">
      <c r="A216" s="880" t="s">
        <v>70</v>
      </c>
      <c r="B216" s="880"/>
      <c r="C216" s="880"/>
      <c r="D216" s="880"/>
      <c r="E216" s="880"/>
      <c r="F216" s="880"/>
      <c r="G216" s="880"/>
      <c r="H216" s="880"/>
      <c r="I216" s="880"/>
      <c r="J216" s="880"/>
      <c r="K216" s="880"/>
      <c r="L216" s="880"/>
      <c r="M216" s="880"/>
      <c r="N216" s="880"/>
      <c r="O216" s="880"/>
      <c r="P216" s="880"/>
      <c r="Q216" s="880"/>
      <c r="R216" s="880"/>
      <c r="S216" s="880"/>
    </row>
    <row r="217" spans="1:19" s="50" customFormat="1" x14ac:dyDescent="0.2">
      <c r="A217" s="106">
        <v>0</v>
      </c>
      <c r="B217" s="106">
        <v>0</v>
      </c>
      <c r="C217" s="106">
        <v>0</v>
      </c>
      <c r="D217" s="106">
        <v>0</v>
      </c>
      <c r="E217" s="106">
        <v>0</v>
      </c>
      <c r="F217" s="106">
        <v>0</v>
      </c>
      <c r="G217" s="106">
        <v>0</v>
      </c>
      <c r="H217" s="106">
        <v>0</v>
      </c>
      <c r="I217" s="106">
        <v>0</v>
      </c>
      <c r="J217" s="106">
        <v>0</v>
      </c>
      <c r="K217" s="106">
        <v>0</v>
      </c>
      <c r="L217" s="106">
        <v>0</v>
      </c>
      <c r="M217" s="106">
        <v>0</v>
      </c>
      <c r="N217" s="106">
        <v>0</v>
      </c>
      <c r="O217" s="106">
        <v>0</v>
      </c>
      <c r="P217" s="106">
        <v>0</v>
      </c>
      <c r="Q217" s="106">
        <v>0</v>
      </c>
      <c r="R217" s="106">
        <v>0</v>
      </c>
      <c r="S217" s="106">
        <v>0</v>
      </c>
    </row>
    <row r="218" spans="1:19" x14ac:dyDescent="0.2">
      <c r="A218" s="880" t="s">
        <v>71</v>
      </c>
      <c r="B218" s="880"/>
      <c r="C218" s="880"/>
      <c r="D218" s="880"/>
      <c r="E218" s="880"/>
      <c r="F218" s="880"/>
      <c r="G218" s="880"/>
      <c r="H218" s="880"/>
      <c r="I218" s="880"/>
      <c r="J218" s="880"/>
      <c r="K218" s="880"/>
      <c r="L218" s="880"/>
      <c r="M218" s="880"/>
      <c r="N218" s="880"/>
      <c r="O218" s="880"/>
      <c r="P218" s="880"/>
      <c r="Q218" s="880"/>
      <c r="R218" s="880"/>
      <c r="S218" s="880"/>
    </row>
    <row r="219" spans="1:19" s="50" customFormat="1" x14ac:dyDescent="0.2">
      <c r="A219" s="106">
        <v>0</v>
      </c>
      <c r="B219" s="106">
        <v>0</v>
      </c>
      <c r="C219" s="106">
        <v>0</v>
      </c>
      <c r="D219" s="106">
        <v>0</v>
      </c>
      <c r="E219" s="106">
        <v>0</v>
      </c>
      <c r="F219" s="106">
        <v>0</v>
      </c>
      <c r="G219" s="106">
        <v>0</v>
      </c>
      <c r="H219" s="106">
        <v>0</v>
      </c>
      <c r="I219" s="106">
        <v>0</v>
      </c>
      <c r="J219" s="106">
        <v>0</v>
      </c>
      <c r="K219" s="106">
        <v>0</v>
      </c>
      <c r="L219" s="106">
        <v>0</v>
      </c>
      <c r="M219" s="106">
        <v>0</v>
      </c>
      <c r="N219" s="106">
        <v>0</v>
      </c>
      <c r="O219" s="106">
        <v>0</v>
      </c>
      <c r="P219" s="106">
        <v>0</v>
      </c>
      <c r="Q219" s="106">
        <v>0</v>
      </c>
      <c r="R219" s="106">
        <v>0</v>
      </c>
      <c r="S219" s="106">
        <v>0</v>
      </c>
    </row>
    <row r="220" spans="1:19" x14ac:dyDescent="0.2">
      <c r="A220" s="880" t="s">
        <v>72</v>
      </c>
      <c r="B220" s="880"/>
      <c r="C220" s="880"/>
      <c r="D220" s="880"/>
      <c r="E220" s="880"/>
      <c r="F220" s="880"/>
      <c r="G220" s="880"/>
      <c r="H220" s="880"/>
      <c r="I220" s="880"/>
      <c r="J220" s="880"/>
      <c r="K220" s="880"/>
      <c r="L220" s="880"/>
      <c r="M220" s="880"/>
      <c r="N220" s="880"/>
      <c r="O220" s="880"/>
      <c r="P220" s="880"/>
      <c r="Q220" s="880"/>
      <c r="R220" s="880"/>
      <c r="S220" s="880"/>
    </row>
    <row r="221" spans="1:19" s="550" customFormat="1" x14ac:dyDescent="0.2">
      <c r="A221" s="106">
        <v>0</v>
      </c>
      <c r="B221" s="106">
        <v>0</v>
      </c>
      <c r="C221" s="106">
        <v>0</v>
      </c>
      <c r="D221" s="106">
        <v>0</v>
      </c>
      <c r="E221" s="106">
        <v>0</v>
      </c>
      <c r="F221" s="106">
        <v>0</v>
      </c>
      <c r="G221" s="106">
        <v>0</v>
      </c>
      <c r="H221" s="106">
        <v>0</v>
      </c>
      <c r="I221" s="106">
        <v>0</v>
      </c>
      <c r="J221" s="106">
        <v>0</v>
      </c>
      <c r="K221" s="106">
        <v>0</v>
      </c>
      <c r="L221" s="106">
        <v>0</v>
      </c>
      <c r="M221" s="106">
        <v>0</v>
      </c>
      <c r="N221" s="106">
        <v>0</v>
      </c>
      <c r="O221" s="106">
        <v>0</v>
      </c>
      <c r="P221" s="106">
        <v>0</v>
      </c>
      <c r="Q221" s="106">
        <v>0</v>
      </c>
      <c r="R221" s="106">
        <v>0</v>
      </c>
      <c r="S221" s="106">
        <v>0</v>
      </c>
    </row>
    <row r="222" spans="1:19" x14ac:dyDescent="0.2">
      <c r="A222" s="885" t="s">
        <v>73</v>
      </c>
      <c r="B222" s="885"/>
      <c r="C222" s="885"/>
      <c r="D222" s="885"/>
      <c r="E222" s="885"/>
      <c r="F222" s="885"/>
      <c r="G222" s="885"/>
      <c r="H222" s="885"/>
      <c r="I222" s="885"/>
      <c r="J222" s="885"/>
      <c r="K222" s="885"/>
      <c r="L222" s="885"/>
      <c r="M222" s="885"/>
      <c r="N222" s="885"/>
      <c r="O222" s="885"/>
      <c r="P222" s="885"/>
      <c r="Q222" s="885"/>
      <c r="R222" s="885"/>
      <c r="S222" s="885"/>
    </row>
    <row r="223" spans="1:19" s="595" customFormat="1" x14ac:dyDescent="0.2">
      <c r="A223" s="106">
        <v>0</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row>
    <row r="224" spans="1:19" x14ac:dyDescent="0.2">
      <c r="A224" s="880" t="s">
        <v>74</v>
      </c>
      <c r="B224" s="880"/>
      <c r="C224" s="880"/>
      <c r="D224" s="880"/>
      <c r="E224" s="880"/>
      <c r="F224" s="880"/>
      <c r="G224" s="880"/>
      <c r="H224" s="880"/>
      <c r="I224" s="880"/>
      <c r="J224" s="880"/>
      <c r="K224" s="880"/>
      <c r="L224" s="880"/>
      <c r="M224" s="880"/>
      <c r="N224" s="880"/>
      <c r="O224" s="880"/>
      <c r="P224" s="880"/>
      <c r="Q224" s="880"/>
      <c r="R224" s="880"/>
      <c r="S224" s="880"/>
    </row>
    <row r="225" spans="1:19" s="641" customFormat="1" x14ac:dyDescent="0.2">
      <c r="A225" s="106">
        <v>0</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row>
    <row r="226" spans="1:19" x14ac:dyDescent="0.2">
      <c r="A226" s="880" t="s">
        <v>75</v>
      </c>
      <c r="B226" s="880"/>
      <c r="C226" s="880"/>
      <c r="D226" s="880"/>
      <c r="E226" s="880"/>
      <c r="F226" s="880"/>
      <c r="G226" s="880"/>
      <c r="H226" s="880"/>
      <c r="I226" s="880"/>
      <c r="J226" s="880"/>
      <c r="K226" s="880"/>
      <c r="L226" s="880"/>
      <c r="M226" s="880"/>
      <c r="N226" s="880"/>
      <c r="O226" s="880"/>
      <c r="P226" s="880"/>
      <c r="Q226" s="880"/>
      <c r="R226" s="880"/>
      <c r="S226" s="880"/>
    </row>
    <row r="227" spans="1:19" s="671" customFormat="1" x14ac:dyDescent="0.2">
      <c r="A227" s="106">
        <v>0</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row>
    <row r="228" spans="1:19" x14ac:dyDescent="0.2">
      <c r="A228" s="880" t="s">
        <v>76</v>
      </c>
      <c r="B228" s="880"/>
      <c r="C228" s="880"/>
      <c r="D228" s="880"/>
      <c r="E228" s="880"/>
      <c r="F228" s="880"/>
      <c r="G228" s="880"/>
      <c r="H228" s="880"/>
      <c r="I228" s="880"/>
      <c r="J228" s="880"/>
      <c r="K228" s="880"/>
      <c r="L228" s="880"/>
      <c r="M228" s="880"/>
      <c r="N228" s="880"/>
      <c r="O228" s="880"/>
      <c r="P228" s="880"/>
      <c r="Q228" s="880"/>
      <c r="R228" s="880"/>
      <c r="S228" s="880"/>
    </row>
    <row r="229" spans="1:19" s="716" customFormat="1" x14ac:dyDescent="0.2">
      <c r="A229" s="106">
        <v>0</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row>
    <row r="230" spans="1:19" x14ac:dyDescent="0.2">
      <c r="A230" s="880" t="s">
        <v>77</v>
      </c>
      <c r="B230" s="880"/>
      <c r="C230" s="880"/>
      <c r="D230" s="880"/>
      <c r="E230" s="880"/>
      <c r="F230" s="880"/>
      <c r="G230" s="880"/>
      <c r="H230" s="880"/>
      <c r="I230" s="880"/>
      <c r="J230" s="880"/>
      <c r="K230" s="880"/>
      <c r="L230" s="880"/>
      <c r="M230" s="880"/>
      <c r="N230" s="880"/>
      <c r="O230" s="880"/>
      <c r="P230" s="880"/>
      <c r="Q230" s="880"/>
      <c r="R230" s="880"/>
      <c r="S230" s="880"/>
    </row>
    <row r="231" spans="1:19" s="757" customFormat="1" x14ac:dyDescent="0.2">
      <c r="A231" s="106">
        <v>0</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row>
    <row r="232" spans="1:19" x14ac:dyDescent="0.2">
      <c r="A232" s="880" t="s">
        <v>78</v>
      </c>
      <c r="B232" s="880"/>
      <c r="C232" s="880"/>
      <c r="D232" s="880"/>
      <c r="E232" s="880"/>
      <c r="F232" s="880"/>
      <c r="G232" s="880"/>
      <c r="H232" s="880"/>
      <c r="I232" s="880"/>
      <c r="J232" s="880"/>
      <c r="K232" s="880"/>
      <c r="L232" s="880"/>
      <c r="M232" s="880"/>
      <c r="N232" s="880"/>
      <c r="O232" s="880"/>
      <c r="P232" s="880"/>
      <c r="Q232" s="880"/>
      <c r="R232" s="880"/>
      <c r="S232" s="880"/>
    </row>
    <row r="233" spans="1:19" s="781" customFormat="1" x14ac:dyDescent="0.2">
      <c r="A233" s="106">
        <v>0</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row>
    <row r="234" spans="1:19" x14ac:dyDescent="0.2">
      <c r="A234" s="880" t="s">
        <v>79</v>
      </c>
      <c r="B234" s="880"/>
      <c r="C234" s="880"/>
      <c r="D234" s="880"/>
      <c r="E234" s="880"/>
      <c r="F234" s="880"/>
      <c r="G234" s="880"/>
      <c r="H234" s="880"/>
      <c r="I234" s="880"/>
      <c r="J234" s="880"/>
      <c r="K234" s="880"/>
      <c r="L234" s="880"/>
      <c r="M234" s="880"/>
      <c r="N234" s="880"/>
      <c r="O234" s="880"/>
      <c r="P234" s="880"/>
      <c r="Q234" s="880"/>
      <c r="R234" s="880"/>
      <c r="S234" s="880"/>
    </row>
    <row r="235" spans="1:19" s="800" customFormat="1" x14ac:dyDescent="0.2">
      <c r="A235" s="106">
        <v>0</v>
      </c>
      <c r="B235" s="106">
        <v>0</v>
      </c>
      <c r="C235" s="106">
        <v>0</v>
      </c>
      <c r="D235" s="106">
        <v>0</v>
      </c>
      <c r="E235" s="106">
        <v>0</v>
      </c>
      <c r="F235" s="106">
        <v>0</v>
      </c>
      <c r="G235" s="106">
        <v>0</v>
      </c>
      <c r="H235" s="106">
        <v>0</v>
      </c>
      <c r="I235" s="106">
        <v>0</v>
      </c>
      <c r="J235" s="106">
        <v>0</v>
      </c>
      <c r="K235" s="106">
        <v>0</v>
      </c>
      <c r="L235" s="106">
        <v>0</v>
      </c>
      <c r="M235" s="106">
        <v>0</v>
      </c>
      <c r="N235" s="106">
        <v>0</v>
      </c>
      <c r="O235" s="106">
        <v>0</v>
      </c>
      <c r="P235" s="106">
        <v>0</v>
      </c>
      <c r="Q235" s="106">
        <v>0</v>
      </c>
      <c r="R235" s="106">
        <v>0</v>
      </c>
      <c r="S235" s="106">
        <v>0</v>
      </c>
    </row>
    <row r="236" spans="1:19" x14ac:dyDescent="0.2">
      <c r="A236" s="880" t="s">
        <v>80</v>
      </c>
      <c r="B236" s="880"/>
      <c r="C236" s="880"/>
      <c r="D236" s="880"/>
      <c r="E236" s="880"/>
      <c r="F236" s="880"/>
      <c r="G236" s="880"/>
      <c r="H236" s="880"/>
      <c r="I236" s="880"/>
      <c r="J236" s="880"/>
      <c r="K236" s="880"/>
      <c r="L236" s="880"/>
      <c r="M236" s="880"/>
      <c r="N236" s="880"/>
      <c r="O236" s="880"/>
      <c r="P236" s="880"/>
      <c r="Q236" s="880"/>
      <c r="R236" s="880"/>
      <c r="S236" s="880"/>
    </row>
    <row r="237" spans="1:19" s="822" customFormat="1" x14ac:dyDescent="0.2">
      <c r="A237" s="106">
        <v>0</v>
      </c>
      <c r="B237" s="106">
        <v>0</v>
      </c>
      <c r="C237" s="106">
        <v>0</v>
      </c>
      <c r="D237" s="106">
        <v>0</v>
      </c>
      <c r="E237" s="106">
        <v>0</v>
      </c>
      <c r="F237" s="106">
        <v>0</v>
      </c>
      <c r="G237" s="106">
        <v>0</v>
      </c>
      <c r="H237" s="106">
        <v>0</v>
      </c>
      <c r="I237" s="106">
        <v>0</v>
      </c>
      <c r="J237" s="106">
        <v>0</v>
      </c>
      <c r="K237" s="106">
        <v>0</v>
      </c>
      <c r="L237" s="106">
        <v>0</v>
      </c>
      <c r="M237" s="106">
        <v>0</v>
      </c>
      <c r="N237" s="106">
        <v>0</v>
      </c>
      <c r="O237" s="106">
        <v>0</v>
      </c>
      <c r="P237" s="106">
        <v>0</v>
      </c>
      <c r="Q237" s="106">
        <v>0</v>
      </c>
      <c r="R237" s="106">
        <v>0</v>
      </c>
      <c r="S237" s="106">
        <v>0</v>
      </c>
    </row>
    <row r="238" spans="1:19" x14ac:dyDescent="0.2">
      <c r="A238" s="899" t="s">
        <v>181</v>
      </c>
      <c r="B238" s="900"/>
      <c r="C238" s="900"/>
      <c r="D238" s="900"/>
      <c r="E238" s="900"/>
      <c r="F238" s="900"/>
      <c r="G238" s="900"/>
      <c r="H238" s="900"/>
      <c r="I238" s="900"/>
      <c r="J238" s="900"/>
      <c r="K238" s="900"/>
      <c r="L238" s="900"/>
      <c r="M238" s="900"/>
      <c r="N238" s="900"/>
      <c r="O238" s="900"/>
      <c r="P238" s="900"/>
      <c r="Q238" s="900"/>
      <c r="R238" s="900"/>
      <c r="S238" s="901"/>
    </row>
    <row r="239" spans="1:19" s="295" customFormat="1" x14ac:dyDescent="0.2">
      <c r="A239" s="375">
        <f>SUM(A237,A235,A233,A231,A229,A227,A225,A223,A221,A219,A217,A215)</f>
        <v>1</v>
      </c>
      <c r="B239" s="435">
        <f t="shared" ref="B239:S239" si="5">SUM(B237,B235,B233,B231,B229,B227,B225,B223,B221,B219,B217,B215)</f>
        <v>0</v>
      </c>
      <c r="C239" s="435">
        <f t="shared" si="5"/>
        <v>1</v>
      </c>
      <c r="D239" s="435">
        <f t="shared" si="5"/>
        <v>0</v>
      </c>
      <c r="E239" s="435">
        <f t="shared" si="5"/>
        <v>1</v>
      </c>
      <c r="F239" s="435">
        <f t="shared" si="5"/>
        <v>0</v>
      </c>
      <c r="G239" s="435">
        <f t="shared" si="5"/>
        <v>1</v>
      </c>
      <c r="H239" s="435">
        <f t="shared" si="5"/>
        <v>0</v>
      </c>
      <c r="I239" s="435">
        <f t="shared" si="5"/>
        <v>1</v>
      </c>
      <c r="J239" s="435">
        <f t="shared" si="5"/>
        <v>0</v>
      </c>
      <c r="K239" s="435">
        <f t="shared" si="5"/>
        <v>0</v>
      </c>
      <c r="L239" s="435">
        <f t="shared" si="5"/>
        <v>0</v>
      </c>
      <c r="M239" s="435">
        <f t="shared" si="5"/>
        <v>0</v>
      </c>
      <c r="N239" s="435">
        <f t="shared" si="5"/>
        <v>0</v>
      </c>
      <c r="O239" s="435">
        <f t="shared" si="5"/>
        <v>0</v>
      </c>
      <c r="P239" s="435">
        <f t="shared" si="5"/>
        <v>1</v>
      </c>
      <c r="Q239" s="435">
        <f t="shared" si="5"/>
        <v>0</v>
      </c>
      <c r="R239" s="435">
        <f t="shared" si="5"/>
        <v>0</v>
      </c>
      <c r="S239" s="435">
        <f t="shared" si="5"/>
        <v>0</v>
      </c>
    </row>
    <row r="240" spans="1:19" x14ac:dyDescent="0.2">
      <c r="A240" s="265"/>
      <c r="B240" s="265"/>
      <c r="C240" s="265"/>
      <c r="D240" s="265"/>
      <c r="E240" s="265"/>
      <c r="F240" s="265"/>
      <c r="G240" s="265"/>
      <c r="H240" s="265"/>
      <c r="I240" s="265"/>
      <c r="J240" s="265"/>
      <c r="K240" s="265"/>
      <c r="L240" s="265"/>
      <c r="M240" s="265"/>
      <c r="N240" s="265"/>
      <c r="O240" s="265"/>
      <c r="P240" s="265"/>
      <c r="Q240" s="265"/>
      <c r="R240" s="265"/>
      <c r="S240" s="265"/>
    </row>
    <row r="241" spans="1:19" ht="19.5" customHeight="1" x14ac:dyDescent="0.2">
      <c r="A241" s="1560" t="s">
        <v>3533</v>
      </c>
      <c r="B241" s="1561"/>
      <c r="C241" s="1561"/>
      <c r="D241" s="1561"/>
      <c r="E241" s="1561"/>
      <c r="F241" s="1561"/>
      <c r="G241" s="1561"/>
      <c r="H241" s="1561"/>
      <c r="I241" s="1561"/>
      <c r="J241" s="1561"/>
      <c r="K241" s="1561"/>
      <c r="L241" s="1561"/>
      <c r="M241" s="1561"/>
      <c r="N241" s="1561"/>
      <c r="O241" s="1561"/>
      <c r="P241" s="1561"/>
      <c r="Q241" s="1561"/>
      <c r="R241" s="1561"/>
      <c r="S241" s="1562"/>
    </row>
    <row r="242" spans="1:19" x14ac:dyDescent="0.2">
      <c r="A242" s="863" t="s">
        <v>172</v>
      </c>
      <c r="B242" s="864"/>
      <c r="C242" s="864"/>
      <c r="D242" s="864"/>
      <c r="E242" s="864"/>
      <c r="F242" s="864"/>
      <c r="G242" s="864"/>
      <c r="H242" s="864"/>
      <c r="I242" s="864"/>
      <c r="J242" s="864"/>
      <c r="K242" s="864"/>
      <c r="L242" s="864"/>
      <c r="M242" s="864"/>
      <c r="N242" s="864"/>
      <c r="O242" s="864"/>
      <c r="P242" s="864"/>
      <c r="Q242" s="864"/>
      <c r="R242" s="864"/>
      <c r="S242" s="865"/>
    </row>
    <row r="243" spans="1:19" x14ac:dyDescent="0.2">
      <c r="A243" s="863" t="s">
        <v>1289</v>
      </c>
      <c r="B243" s="864"/>
      <c r="C243" s="864"/>
      <c r="D243" s="864"/>
      <c r="E243" s="864"/>
      <c r="F243" s="864"/>
      <c r="G243" s="864"/>
      <c r="H243" s="864"/>
      <c r="I243" s="864"/>
      <c r="J243" s="864"/>
      <c r="K243" s="864"/>
      <c r="L243" s="864"/>
      <c r="M243" s="864"/>
      <c r="N243" s="864"/>
      <c r="O243" s="864"/>
      <c r="P243" s="864"/>
      <c r="Q243" s="864"/>
      <c r="R243" s="864"/>
      <c r="S243" s="865"/>
    </row>
    <row r="244" spans="1:19" x14ac:dyDescent="0.2">
      <c r="A244" s="863" t="s">
        <v>3307</v>
      </c>
      <c r="B244" s="864"/>
      <c r="C244" s="864"/>
      <c r="D244" s="864"/>
      <c r="E244" s="864"/>
      <c r="F244" s="864"/>
      <c r="G244" s="864"/>
      <c r="H244" s="864"/>
      <c r="I244" s="864"/>
      <c r="J244" s="864"/>
      <c r="K244" s="864"/>
      <c r="L244" s="864"/>
      <c r="M244" s="864"/>
      <c r="N244" s="864"/>
      <c r="O244" s="864"/>
      <c r="P244" s="864"/>
      <c r="Q244" s="864"/>
      <c r="R244" s="864"/>
      <c r="S244" s="865"/>
    </row>
    <row r="245" spans="1:19" x14ac:dyDescent="0.2">
      <c r="A245" s="863" t="s">
        <v>3308</v>
      </c>
      <c r="B245" s="864"/>
      <c r="C245" s="864"/>
      <c r="D245" s="864"/>
      <c r="E245" s="864"/>
      <c r="F245" s="864"/>
      <c r="G245" s="864"/>
      <c r="H245" s="864"/>
      <c r="I245" s="864"/>
      <c r="J245" s="864"/>
      <c r="K245" s="864"/>
      <c r="L245" s="864"/>
      <c r="M245" s="864"/>
      <c r="N245" s="864"/>
      <c r="O245" s="864"/>
      <c r="P245" s="864"/>
      <c r="Q245" s="864"/>
      <c r="R245" s="864"/>
      <c r="S245" s="865"/>
    </row>
    <row r="246" spans="1:19" x14ac:dyDescent="0.2">
      <c r="A246" s="863" t="s">
        <v>3309</v>
      </c>
      <c r="B246" s="864"/>
      <c r="C246" s="864"/>
      <c r="D246" s="864"/>
      <c r="E246" s="864"/>
      <c r="F246" s="864"/>
      <c r="G246" s="864"/>
      <c r="H246" s="864"/>
      <c r="I246" s="864"/>
      <c r="J246" s="864"/>
      <c r="K246" s="864"/>
      <c r="L246" s="864"/>
      <c r="M246" s="864"/>
      <c r="N246" s="864"/>
      <c r="O246" s="864"/>
      <c r="P246" s="864"/>
      <c r="Q246" s="864"/>
      <c r="R246" s="864"/>
      <c r="S246" s="865"/>
    </row>
    <row r="247" spans="1:19" x14ac:dyDescent="0.2">
      <c r="A247" s="863" t="s">
        <v>3310</v>
      </c>
      <c r="B247" s="864"/>
      <c r="C247" s="864"/>
      <c r="D247" s="864"/>
      <c r="E247" s="864"/>
      <c r="F247" s="864"/>
      <c r="G247" s="864"/>
      <c r="H247" s="864"/>
      <c r="I247" s="864"/>
      <c r="J247" s="864"/>
      <c r="K247" s="864"/>
      <c r="L247" s="864"/>
      <c r="M247" s="864"/>
      <c r="N247" s="864"/>
      <c r="O247" s="864"/>
      <c r="P247" s="864"/>
      <c r="Q247" s="864"/>
      <c r="R247" s="864"/>
      <c r="S247" s="865"/>
    </row>
    <row r="248" spans="1:19" x14ac:dyDescent="0.2">
      <c r="A248" s="863" t="s">
        <v>3311</v>
      </c>
      <c r="B248" s="864"/>
      <c r="C248" s="864"/>
      <c r="D248" s="864"/>
      <c r="E248" s="864"/>
      <c r="F248" s="864"/>
      <c r="G248" s="864"/>
      <c r="H248" s="864"/>
      <c r="I248" s="864"/>
      <c r="J248" s="864"/>
      <c r="K248" s="864"/>
      <c r="L248" s="864"/>
      <c r="M248" s="864"/>
      <c r="N248" s="864"/>
      <c r="O248" s="864"/>
      <c r="P248" s="864"/>
      <c r="Q248" s="864"/>
      <c r="R248" s="864"/>
      <c r="S248" s="865"/>
    </row>
    <row r="249" spans="1:19" x14ac:dyDescent="0.2">
      <c r="A249" s="866" t="s">
        <v>3312</v>
      </c>
      <c r="B249" s="867"/>
      <c r="C249" s="867"/>
      <c r="D249" s="867"/>
      <c r="E249" s="867"/>
      <c r="F249" s="867"/>
      <c r="G249" s="867"/>
      <c r="H249" s="867"/>
      <c r="I249" s="867"/>
      <c r="J249" s="867"/>
      <c r="K249" s="867"/>
      <c r="L249" s="867"/>
      <c r="M249" s="867"/>
      <c r="N249" s="867"/>
      <c r="O249" s="867"/>
      <c r="P249" s="867"/>
      <c r="Q249" s="867"/>
      <c r="R249" s="867"/>
      <c r="S249" s="868"/>
    </row>
    <row r="250" spans="1:19" ht="31.5" customHeight="1" x14ac:dyDescent="0.2">
      <c r="A250" s="869" t="s">
        <v>41</v>
      </c>
      <c r="B250" s="869"/>
      <c r="C250" s="869"/>
      <c r="D250" s="869" t="s">
        <v>42</v>
      </c>
      <c r="E250" s="869"/>
      <c r="F250" s="869" t="s">
        <v>43</v>
      </c>
      <c r="G250" s="869"/>
      <c r="H250" s="869"/>
      <c r="I250" s="869" t="s">
        <v>44</v>
      </c>
      <c r="J250" s="869"/>
      <c r="K250" s="870" t="s">
        <v>45</v>
      </c>
      <c r="L250" s="871"/>
      <c r="M250" s="871"/>
      <c r="N250" s="872"/>
      <c r="O250" s="873" t="s">
        <v>46</v>
      </c>
      <c r="P250" s="873"/>
      <c r="Q250" s="874"/>
      <c r="R250" s="869" t="s">
        <v>47</v>
      </c>
      <c r="S250" s="869"/>
    </row>
    <row r="251" spans="1:19" ht="23.25" customHeight="1" x14ac:dyDescent="0.2">
      <c r="A251" s="875" t="s">
        <v>48</v>
      </c>
      <c r="B251" s="875" t="s">
        <v>49</v>
      </c>
      <c r="C251" s="876" t="s">
        <v>50</v>
      </c>
      <c r="D251" s="875" t="s">
        <v>51</v>
      </c>
      <c r="E251" s="875" t="s">
        <v>52</v>
      </c>
      <c r="F251" s="870" t="s">
        <v>53</v>
      </c>
      <c r="G251" s="878"/>
      <c r="H251" s="879"/>
      <c r="I251" s="875" t="s">
        <v>54</v>
      </c>
      <c r="J251" s="875" t="s">
        <v>55</v>
      </c>
      <c r="K251" s="870" t="s">
        <v>56</v>
      </c>
      <c r="L251" s="879"/>
      <c r="M251" s="870" t="s">
        <v>57</v>
      </c>
      <c r="N251" s="879"/>
      <c r="O251" s="875" t="s">
        <v>58</v>
      </c>
      <c r="P251" s="875" t="s">
        <v>59</v>
      </c>
      <c r="Q251" s="875" t="s">
        <v>60</v>
      </c>
      <c r="R251" s="875" t="s">
        <v>61</v>
      </c>
      <c r="S251" s="875" t="s">
        <v>62</v>
      </c>
    </row>
    <row r="252" spans="1:19" ht="70.5" customHeight="1" x14ac:dyDescent="0.2">
      <c r="A252" s="869"/>
      <c r="B252" s="869"/>
      <c r="C252" s="877"/>
      <c r="D252" s="869"/>
      <c r="E252" s="869"/>
      <c r="F252" s="376" t="s">
        <v>63</v>
      </c>
      <c r="G252" s="376" t="s">
        <v>64</v>
      </c>
      <c r="H252" s="376" t="s">
        <v>65</v>
      </c>
      <c r="I252" s="869"/>
      <c r="J252" s="869"/>
      <c r="K252" s="97" t="s">
        <v>66</v>
      </c>
      <c r="L252" s="97" t="s">
        <v>67</v>
      </c>
      <c r="M252" s="97" t="s">
        <v>68</v>
      </c>
      <c r="N252" s="97" t="s">
        <v>67</v>
      </c>
      <c r="O252" s="869"/>
      <c r="P252" s="869"/>
      <c r="Q252" s="869"/>
      <c r="R252" s="869"/>
      <c r="S252" s="869"/>
    </row>
    <row r="253" spans="1:19" x14ac:dyDescent="0.2">
      <c r="A253" s="880" t="s">
        <v>69</v>
      </c>
      <c r="B253" s="880"/>
      <c r="C253" s="880"/>
      <c r="D253" s="880"/>
      <c r="E253" s="880"/>
      <c r="F253" s="880"/>
      <c r="G253" s="880"/>
      <c r="H253" s="880"/>
      <c r="I253" s="880"/>
      <c r="J253" s="880"/>
      <c r="K253" s="880"/>
      <c r="L253" s="880"/>
      <c r="M253" s="880"/>
      <c r="N253" s="880"/>
      <c r="O253" s="880"/>
      <c r="P253" s="880"/>
      <c r="Q253" s="880"/>
      <c r="R253" s="880"/>
      <c r="S253" s="880"/>
    </row>
    <row r="254" spans="1:19" s="50" customFormat="1" x14ac:dyDescent="0.2">
      <c r="A254" s="106">
        <v>0</v>
      </c>
      <c r="B254" s="106">
        <f t="shared" ref="B254:G254" si="6">-C254</f>
        <v>0</v>
      </c>
      <c r="C254" s="106">
        <f>-D254</f>
        <v>0</v>
      </c>
      <c r="D254" s="106">
        <f t="shared" si="6"/>
        <v>0</v>
      </c>
      <c r="E254" s="106">
        <f t="shared" si="6"/>
        <v>0</v>
      </c>
      <c r="F254" s="106">
        <f>-G254</f>
        <v>0</v>
      </c>
      <c r="G254" s="106">
        <f t="shared" si="6"/>
        <v>0</v>
      </c>
      <c r="H254" s="106">
        <v>0</v>
      </c>
      <c r="I254" s="283">
        <v>0</v>
      </c>
      <c r="J254" s="106">
        <v>0</v>
      </c>
      <c r="K254" s="106">
        <f t="shared" ref="K254:Q254" si="7">-L254</f>
        <v>0</v>
      </c>
      <c r="L254" s="106">
        <f t="shared" si="7"/>
        <v>0</v>
      </c>
      <c r="M254" s="106">
        <f t="shared" si="7"/>
        <v>0</v>
      </c>
      <c r="N254" s="106">
        <f t="shared" si="7"/>
        <v>0</v>
      </c>
      <c r="O254" s="106">
        <f t="shared" si="7"/>
        <v>0</v>
      </c>
      <c r="P254" s="106">
        <f>-Q254</f>
        <v>0</v>
      </c>
      <c r="Q254" s="106">
        <f t="shared" si="7"/>
        <v>0</v>
      </c>
      <c r="R254" s="106">
        <v>0</v>
      </c>
      <c r="S254" s="106">
        <v>0</v>
      </c>
    </row>
    <row r="255" spans="1:19" x14ac:dyDescent="0.2">
      <c r="A255" s="880" t="s">
        <v>70</v>
      </c>
      <c r="B255" s="880"/>
      <c r="C255" s="880"/>
      <c r="D255" s="880"/>
      <c r="E255" s="880"/>
      <c r="F255" s="880"/>
      <c r="G255" s="880"/>
      <c r="H255" s="880"/>
      <c r="I255" s="880"/>
      <c r="J255" s="880"/>
      <c r="K255" s="880"/>
      <c r="L255" s="880"/>
      <c r="M255" s="880"/>
      <c r="N255" s="880"/>
      <c r="O255" s="880"/>
      <c r="P255" s="880"/>
      <c r="Q255" s="880"/>
      <c r="R255" s="880"/>
      <c r="S255" s="880"/>
    </row>
    <row r="256" spans="1:19" s="50" customFormat="1" x14ac:dyDescent="0.2">
      <c r="A256" s="106">
        <v>0</v>
      </c>
      <c r="B256" s="106">
        <f t="shared" ref="B256:G256" si="8">-C256</f>
        <v>0</v>
      </c>
      <c r="C256" s="106">
        <f t="shared" si="8"/>
        <v>0</v>
      </c>
      <c r="D256" s="106">
        <f t="shared" si="8"/>
        <v>0</v>
      </c>
      <c r="E256" s="106">
        <f t="shared" si="8"/>
        <v>0</v>
      </c>
      <c r="F256" s="106">
        <f t="shared" si="8"/>
        <v>0</v>
      </c>
      <c r="G256" s="106">
        <f t="shared" si="8"/>
        <v>0</v>
      </c>
      <c r="H256" s="106">
        <v>0</v>
      </c>
      <c r="I256" s="283">
        <v>0</v>
      </c>
      <c r="J256" s="106">
        <v>0</v>
      </c>
      <c r="K256" s="106">
        <f t="shared" ref="K256:Q256" si="9">-L256</f>
        <v>0</v>
      </c>
      <c r="L256" s="106">
        <f t="shared" si="9"/>
        <v>0</v>
      </c>
      <c r="M256" s="106">
        <f t="shared" si="9"/>
        <v>0</v>
      </c>
      <c r="N256" s="106">
        <f t="shared" si="9"/>
        <v>0</v>
      </c>
      <c r="O256" s="106">
        <f t="shared" si="9"/>
        <v>0</v>
      </c>
      <c r="P256" s="106">
        <f t="shared" si="9"/>
        <v>0</v>
      </c>
      <c r="Q256" s="106">
        <f t="shared" si="9"/>
        <v>0</v>
      </c>
      <c r="R256" s="106">
        <v>0</v>
      </c>
      <c r="S256" s="106">
        <v>0</v>
      </c>
    </row>
    <row r="257" spans="1:19" x14ac:dyDescent="0.2">
      <c r="A257" s="882" t="s">
        <v>71</v>
      </c>
      <c r="B257" s="882"/>
      <c r="C257" s="882"/>
      <c r="D257" s="882"/>
      <c r="E257" s="882"/>
      <c r="F257" s="882"/>
      <c r="G257" s="882"/>
      <c r="H257" s="882"/>
      <c r="I257" s="882"/>
      <c r="J257" s="882"/>
      <c r="K257" s="882"/>
      <c r="L257" s="882"/>
      <c r="M257" s="882"/>
      <c r="N257" s="882"/>
      <c r="O257" s="882"/>
      <c r="P257" s="882"/>
      <c r="Q257" s="882"/>
      <c r="R257" s="882"/>
      <c r="S257" s="883"/>
    </row>
    <row r="258" spans="1:19" s="50" customFormat="1" x14ac:dyDescent="0.2">
      <c r="A258" s="106">
        <v>0</v>
      </c>
      <c r="B258" s="106">
        <v>0</v>
      </c>
      <c r="C258" s="106">
        <v>0</v>
      </c>
      <c r="D258" s="106">
        <v>0</v>
      </c>
      <c r="E258" s="106">
        <v>0</v>
      </c>
      <c r="F258" s="106">
        <v>0</v>
      </c>
      <c r="G258" s="106">
        <v>0</v>
      </c>
      <c r="H258" s="106">
        <v>0</v>
      </c>
      <c r="I258" s="106">
        <v>0</v>
      </c>
      <c r="J258" s="106">
        <v>0</v>
      </c>
      <c r="K258" s="106">
        <v>0</v>
      </c>
      <c r="L258" s="106">
        <v>0</v>
      </c>
      <c r="M258" s="106">
        <v>0</v>
      </c>
      <c r="N258" s="106">
        <v>0</v>
      </c>
      <c r="O258" s="106">
        <v>0</v>
      </c>
      <c r="P258" s="106">
        <v>0</v>
      </c>
      <c r="Q258" s="106">
        <v>0</v>
      </c>
      <c r="R258" s="106">
        <v>0</v>
      </c>
      <c r="S258" s="106">
        <v>0</v>
      </c>
    </row>
    <row r="259" spans="1:19" x14ac:dyDescent="0.2">
      <c r="A259" s="885" t="s">
        <v>72</v>
      </c>
      <c r="B259" s="885"/>
      <c r="C259" s="885"/>
      <c r="D259" s="885"/>
      <c r="E259" s="885"/>
      <c r="F259" s="885"/>
      <c r="G259" s="885"/>
      <c r="H259" s="885"/>
      <c r="I259" s="885"/>
      <c r="J259" s="885"/>
      <c r="K259" s="885"/>
      <c r="L259" s="885"/>
      <c r="M259" s="885"/>
      <c r="N259" s="885"/>
      <c r="O259" s="885"/>
      <c r="P259" s="885"/>
      <c r="Q259" s="885"/>
      <c r="R259" s="885"/>
      <c r="S259" s="885"/>
    </row>
    <row r="260" spans="1:19" s="550" customFormat="1" x14ac:dyDescent="0.2">
      <c r="A260" s="106">
        <v>0</v>
      </c>
      <c r="B260" s="106">
        <v>0</v>
      </c>
      <c r="C260" s="106">
        <v>0</v>
      </c>
      <c r="D260" s="106">
        <v>0</v>
      </c>
      <c r="E260" s="106">
        <v>0</v>
      </c>
      <c r="F260" s="106">
        <v>0</v>
      </c>
      <c r="G260" s="106">
        <v>0</v>
      </c>
      <c r="H260" s="106">
        <v>0</v>
      </c>
      <c r="I260" s="106">
        <v>0</v>
      </c>
      <c r="J260" s="106">
        <v>0</v>
      </c>
      <c r="K260" s="106">
        <v>0</v>
      </c>
      <c r="L260" s="106">
        <v>0</v>
      </c>
      <c r="M260" s="106">
        <v>0</v>
      </c>
      <c r="N260" s="106">
        <v>0</v>
      </c>
      <c r="O260" s="106">
        <v>0</v>
      </c>
      <c r="P260" s="106">
        <v>0</v>
      </c>
      <c r="Q260" s="106">
        <v>0</v>
      </c>
      <c r="R260" s="106">
        <v>0</v>
      </c>
      <c r="S260" s="106">
        <v>0</v>
      </c>
    </row>
    <row r="261" spans="1:19" x14ac:dyDescent="0.2">
      <c r="A261" s="885" t="s">
        <v>73</v>
      </c>
      <c r="B261" s="885"/>
      <c r="C261" s="885"/>
      <c r="D261" s="885"/>
      <c r="E261" s="885"/>
      <c r="F261" s="885"/>
      <c r="G261" s="885"/>
      <c r="H261" s="885"/>
      <c r="I261" s="885"/>
      <c r="J261" s="885"/>
      <c r="K261" s="885"/>
      <c r="L261" s="885"/>
      <c r="M261" s="885"/>
      <c r="N261" s="885"/>
      <c r="O261" s="885"/>
      <c r="P261" s="885"/>
      <c r="Q261" s="885"/>
      <c r="R261" s="885"/>
      <c r="S261" s="885"/>
    </row>
    <row r="262" spans="1:19" s="595" customFormat="1" x14ac:dyDescent="0.2">
      <c r="A262" s="106">
        <v>0</v>
      </c>
      <c r="B262" s="106">
        <v>0</v>
      </c>
      <c r="C262" s="106">
        <v>0</v>
      </c>
      <c r="D262" s="106">
        <v>0</v>
      </c>
      <c r="E262" s="106">
        <v>0</v>
      </c>
      <c r="F262" s="106">
        <v>0</v>
      </c>
      <c r="G262" s="106">
        <v>0</v>
      </c>
      <c r="H262" s="106">
        <v>0</v>
      </c>
      <c r="I262" s="106">
        <v>0</v>
      </c>
      <c r="J262" s="106">
        <v>0</v>
      </c>
      <c r="K262" s="106">
        <v>0</v>
      </c>
      <c r="L262" s="106">
        <v>0</v>
      </c>
      <c r="M262" s="106">
        <v>0</v>
      </c>
      <c r="N262" s="106">
        <v>0</v>
      </c>
      <c r="O262" s="106">
        <v>0</v>
      </c>
      <c r="P262" s="106">
        <v>0</v>
      </c>
      <c r="Q262" s="106">
        <v>0</v>
      </c>
      <c r="R262" s="106">
        <v>0</v>
      </c>
      <c r="S262" s="106">
        <v>0</v>
      </c>
    </row>
    <row r="263" spans="1:19" x14ac:dyDescent="0.2">
      <c r="A263" s="880" t="s">
        <v>74</v>
      </c>
      <c r="B263" s="880"/>
      <c r="C263" s="880"/>
      <c r="D263" s="880"/>
      <c r="E263" s="880"/>
      <c r="F263" s="880"/>
      <c r="G263" s="880"/>
      <c r="H263" s="880"/>
      <c r="I263" s="880"/>
      <c r="J263" s="880"/>
      <c r="K263" s="880"/>
      <c r="L263" s="880"/>
      <c r="M263" s="880"/>
      <c r="N263" s="880"/>
      <c r="O263" s="880"/>
      <c r="P263" s="880"/>
      <c r="Q263" s="880"/>
      <c r="R263" s="880"/>
      <c r="S263" s="880"/>
    </row>
    <row r="264" spans="1:19" s="641" customFormat="1" x14ac:dyDescent="0.2">
      <c r="A264" s="106">
        <v>0</v>
      </c>
      <c r="B264" s="106">
        <v>0</v>
      </c>
      <c r="C264" s="106">
        <v>0</v>
      </c>
      <c r="D264" s="106">
        <v>0</v>
      </c>
      <c r="E264" s="106">
        <v>0</v>
      </c>
      <c r="F264" s="106">
        <v>0</v>
      </c>
      <c r="G264" s="106">
        <v>0</v>
      </c>
      <c r="H264" s="106">
        <v>0</v>
      </c>
      <c r="I264" s="106">
        <v>0</v>
      </c>
      <c r="J264" s="106">
        <v>0</v>
      </c>
      <c r="K264" s="106">
        <v>0</v>
      </c>
      <c r="L264" s="106">
        <v>0</v>
      </c>
      <c r="M264" s="106">
        <v>0</v>
      </c>
      <c r="N264" s="106">
        <v>0</v>
      </c>
      <c r="O264" s="106">
        <v>0</v>
      </c>
      <c r="P264" s="106">
        <v>0</v>
      </c>
      <c r="Q264" s="106">
        <v>0</v>
      </c>
      <c r="R264" s="106">
        <v>0</v>
      </c>
      <c r="S264" s="106">
        <v>0</v>
      </c>
    </row>
    <row r="265" spans="1:19" x14ac:dyDescent="0.2">
      <c r="A265" s="880" t="s">
        <v>75</v>
      </c>
      <c r="B265" s="880"/>
      <c r="C265" s="880"/>
      <c r="D265" s="880"/>
      <c r="E265" s="880"/>
      <c r="F265" s="880"/>
      <c r="G265" s="880"/>
      <c r="H265" s="880"/>
      <c r="I265" s="880"/>
      <c r="J265" s="880"/>
      <c r="K265" s="880"/>
      <c r="L265" s="880"/>
      <c r="M265" s="880"/>
      <c r="N265" s="880"/>
      <c r="O265" s="880"/>
      <c r="P265" s="880"/>
      <c r="Q265" s="880"/>
      <c r="R265" s="880"/>
      <c r="S265" s="880"/>
    </row>
    <row r="266" spans="1:19" s="671" customFormat="1" x14ac:dyDescent="0.2">
      <c r="A266" s="106">
        <v>0</v>
      </c>
      <c r="B266" s="106">
        <v>0</v>
      </c>
      <c r="C266" s="106">
        <v>0</v>
      </c>
      <c r="D266" s="106">
        <v>0</v>
      </c>
      <c r="E266" s="106">
        <v>0</v>
      </c>
      <c r="F266" s="106">
        <v>0</v>
      </c>
      <c r="G266" s="106">
        <v>0</v>
      </c>
      <c r="H266" s="106">
        <v>0</v>
      </c>
      <c r="I266" s="106">
        <v>0</v>
      </c>
      <c r="J266" s="106">
        <v>0</v>
      </c>
      <c r="K266" s="106">
        <v>0</v>
      </c>
      <c r="L266" s="106">
        <v>0</v>
      </c>
      <c r="M266" s="106">
        <v>0</v>
      </c>
      <c r="N266" s="106">
        <v>0</v>
      </c>
      <c r="O266" s="106">
        <v>0</v>
      </c>
      <c r="P266" s="106">
        <v>0</v>
      </c>
      <c r="Q266" s="106">
        <v>0</v>
      </c>
      <c r="R266" s="106">
        <v>0</v>
      </c>
      <c r="S266" s="106">
        <v>0</v>
      </c>
    </row>
    <row r="267" spans="1:19" x14ac:dyDescent="0.2">
      <c r="A267" s="1559" t="s">
        <v>76</v>
      </c>
      <c r="B267" s="1559"/>
      <c r="C267" s="1559"/>
      <c r="D267" s="1559"/>
      <c r="E267" s="1559"/>
      <c r="F267" s="1559"/>
      <c r="G267" s="1559"/>
      <c r="H267" s="1559"/>
      <c r="I267" s="1559"/>
      <c r="J267" s="1559"/>
      <c r="K267" s="1559"/>
      <c r="L267" s="1559"/>
      <c r="M267" s="1559"/>
      <c r="N267" s="1559"/>
      <c r="O267" s="1559"/>
      <c r="P267" s="1559"/>
      <c r="Q267" s="1559"/>
      <c r="R267" s="1559"/>
      <c r="S267" s="1559"/>
    </row>
    <row r="268" spans="1:19" s="716" customFormat="1" x14ac:dyDescent="0.2">
      <c r="A268" s="106">
        <v>0</v>
      </c>
      <c r="B268" s="106">
        <v>0</v>
      </c>
      <c r="C268" s="106">
        <v>0</v>
      </c>
      <c r="D268" s="106">
        <v>0</v>
      </c>
      <c r="E268" s="106">
        <v>0</v>
      </c>
      <c r="F268" s="106">
        <v>0</v>
      </c>
      <c r="G268" s="106">
        <v>0</v>
      </c>
      <c r="H268" s="106">
        <v>0</v>
      </c>
      <c r="I268" s="106">
        <v>0</v>
      </c>
      <c r="J268" s="106">
        <v>0</v>
      </c>
      <c r="K268" s="106">
        <v>0</v>
      </c>
      <c r="L268" s="106">
        <v>0</v>
      </c>
      <c r="M268" s="106">
        <v>0</v>
      </c>
      <c r="N268" s="106">
        <v>0</v>
      </c>
      <c r="O268" s="106">
        <v>0</v>
      </c>
      <c r="P268" s="106">
        <v>0</v>
      </c>
      <c r="Q268" s="106">
        <v>0</v>
      </c>
      <c r="R268" s="106">
        <v>0</v>
      </c>
      <c r="S268" s="106">
        <v>0</v>
      </c>
    </row>
    <row r="269" spans="1:19" x14ac:dyDescent="0.2">
      <c r="A269" s="885" t="s">
        <v>77</v>
      </c>
      <c r="B269" s="885"/>
      <c r="C269" s="885"/>
      <c r="D269" s="885"/>
      <c r="E269" s="885"/>
      <c r="F269" s="885"/>
      <c r="G269" s="885"/>
      <c r="H269" s="885"/>
      <c r="I269" s="885"/>
      <c r="J269" s="885"/>
      <c r="K269" s="885"/>
      <c r="L269" s="885"/>
      <c r="M269" s="885"/>
      <c r="N269" s="885"/>
      <c r="O269" s="885"/>
      <c r="P269" s="885"/>
      <c r="Q269" s="885"/>
      <c r="R269" s="885"/>
      <c r="S269" s="885"/>
    </row>
    <row r="270" spans="1:19" s="757" customFormat="1" x14ac:dyDescent="0.2">
      <c r="A270" s="106">
        <v>0</v>
      </c>
      <c r="B270" s="106">
        <v>0</v>
      </c>
      <c r="C270" s="106">
        <v>0</v>
      </c>
      <c r="D270" s="106">
        <v>0</v>
      </c>
      <c r="E270" s="106">
        <v>0</v>
      </c>
      <c r="F270" s="106">
        <v>0</v>
      </c>
      <c r="G270" s="106">
        <v>0</v>
      </c>
      <c r="H270" s="106">
        <v>0</v>
      </c>
      <c r="I270" s="106">
        <v>0</v>
      </c>
      <c r="J270" s="106">
        <v>0</v>
      </c>
      <c r="K270" s="106">
        <v>0</v>
      </c>
      <c r="L270" s="106">
        <v>0</v>
      </c>
      <c r="M270" s="106">
        <v>0</v>
      </c>
      <c r="N270" s="106">
        <v>0</v>
      </c>
      <c r="O270" s="106">
        <v>0</v>
      </c>
      <c r="P270" s="106">
        <v>0</v>
      </c>
      <c r="Q270" s="106">
        <v>0</v>
      </c>
      <c r="R270" s="106">
        <v>0</v>
      </c>
      <c r="S270" s="106">
        <v>0</v>
      </c>
    </row>
    <row r="271" spans="1:19" x14ac:dyDescent="0.2">
      <c r="A271" s="880" t="s">
        <v>78</v>
      </c>
      <c r="B271" s="880"/>
      <c r="C271" s="880"/>
      <c r="D271" s="880"/>
      <c r="E271" s="880"/>
      <c r="F271" s="880"/>
      <c r="G271" s="880"/>
      <c r="H271" s="880"/>
      <c r="I271" s="880"/>
      <c r="J271" s="880"/>
      <c r="K271" s="880"/>
      <c r="L271" s="880"/>
      <c r="M271" s="880"/>
      <c r="N271" s="880"/>
      <c r="O271" s="880"/>
      <c r="P271" s="880"/>
      <c r="Q271" s="880"/>
      <c r="R271" s="880"/>
      <c r="S271" s="880"/>
    </row>
    <row r="272" spans="1:19" s="781" customFormat="1" x14ac:dyDescent="0.2">
      <c r="A272" s="106">
        <v>0</v>
      </c>
      <c r="B272" s="106">
        <v>0</v>
      </c>
      <c r="C272" s="106">
        <v>0</v>
      </c>
      <c r="D272" s="106">
        <v>0</v>
      </c>
      <c r="E272" s="106">
        <v>0</v>
      </c>
      <c r="F272" s="106">
        <v>0</v>
      </c>
      <c r="G272" s="106">
        <v>0</v>
      </c>
      <c r="H272" s="106">
        <v>0</v>
      </c>
      <c r="I272" s="106">
        <v>0</v>
      </c>
      <c r="J272" s="106">
        <v>0</v>
      </c>
      <c r="K272" s="106">
        <v>0</v>
      </c>
      <c r="L272" s="106">
        <v>0</v>
      </c>
      <c r="M272" s="106">
        <v>0</v>
      </c>
      <c r="N272" s="106">
        <v>0</v>
      </c>
      <c r="O272" s="106">
        <v>0</v>
      </c>
      <c r="P272" s="106">
        <v>0</v>
      </c>
      <c r="Q272" s="106">
        <v>0</v>
      </c>
      <c r="R272" s="106">
        <v>0</v>
      </c>
      <c r="S272" s="106">
        <v>0</v>
      </c>
    </row>
    <row r="273" spans="1:19" x14ac:dyDescent="0.2">
      <c r="A273" s="880" t="s">
        <v>79</v>
      </c>
      <c r="B273" s="880"/>
      <c r="C273" s="880"/>
      <c r="D273" s="880"/>
      <c r="E273" s="880"/>
      <c r="F273" s="880"/>
      <c r="G273" s="880"/>
      <c r="H273" s="880"/>
      <c r="I273" s="880"/>
      <c r="J273" s="880"/>
      <c r="K273" s="880"/>
      <c r="L273" s="880"/>
      <c r="M273" s="880"/>
      <c r="N273" s="880"/>
      <c r="O273" s="880"/>
      <c r="P273" s="880"/>
      <c r="Q273" s="880"/>
      <c r="R273" s="880"/>
      <c r="S273" s="880"/>
    </row>
    <row r="274" spans="1:19" s="800" customFormat="1" x14ac:dyDescent="0.2">
      <c r="A274" s="106">
        <v>0</v>
      </c>
      <c r="B274" s="106">
        <v>0</v>
      </c>
      <c r="C274" s="106">
        <v>0</v>
      </c>
      <c r="D274" s="106">
        <v>0</v>
      </c>
      <c r="E274" s="106">
        <v>0</v>
      </c>
      <c r="F274" s="106">
        <v>0</v>
      </c>
      <c r="G274" s="106">
        <v>0</v>
      </c>
      <c r="H274" s="106">
        <v>0</v>
      </c>
      <c r="I274" s="106">
        <v>0</v>
      </c>
      <c r="J274" s="106">
        <v>0</v>
      </c>
      <c r="K274" s="106">
        <v>0</v>
      </c>
      <c r="L274" s="106">
        <v>0</v>
      </c>
      <c r="M274" s="106">
        <v>0</v>
      </c>
      <c r="N274" s="106">
        <v>0</v>
      </c>
      <c r="O274" s="106">
        <v>0</v>
      </c>
      <c r="P274" s="106">
        <v>0</v>
      </c>
      <c r="Q274" s="106">
        <v>0</v>
      </c>
      <c r="R274" s="106">
        <v>0</v>
      </c>
      <c r="S274" s="106">
        <v>0</v>
      </c>
    </row>
    <row r="275" spans="1:19" x14ac:dyDescent="0.2">
      <c r="A275" s="880" t="s">
        <v>80</v>
      </c>
      <c r="B275" s="880"/>
      <c r="C275" s="880"/>
      <c r="D275" s="880"/>
      <c r="E275" s="880"/>
      <c r="F275" s="880"/>
      <c r="G275" s="880"/>
      <c r="H275" s="880"/>
      <c r="I275" s="880"/>
      <c r="J275" s="880"/>
      <c r="K275" s="880"/>
      <c r="L275" s="880"/>
      <c r="M275" s="880"/>
      <c r="N275" s="880"/>
      <c r="O275" s="880"/>
      <c r="P275" s="880"/>
      <c r="Q275" s="880"/>
      <c r="R275" s="880"/>
      <c r="S275" s="880"/>
    </row>
    <row r="276" spans="1:19" s="822" customFormat="1" x14ac:dyDescent="0.2">
      <c r="A276" s="106">
        <v>0</v>
      </c>
      <c r="B276" s="106">
        <v>0</v>
      </c>
      <c r="C276" s="106">
        <v>0</v>
      </c>
      <c r="D276" s="106">
        <v>0</v>
      </c>
      <c r="E276" s="106">
        <v>0</v>
      </c>
      <c r="F276" s="106">
        <v>0</v>
      </c>
      <c r="G276" s="106">
        <v>0</v>
      </c>
      <c r="H276" s="106">
        <v>0</v>
      </c>
      <c r="I276" s="106">
        <v>0</v>
      </c>
      <c r="J276" s="106">
        <v>0</v>
      </c>
      <c r="K276" s="106">
        <v>0</v>
      </c>
      <c r="L276" s="106">
        <v>0</v>
      </c>
      <c r="M276" s="106">
        <v>0</v>
      </c>
      <c r="N276" s="106">
        <v>0</v>
      </c>
      <c r="O276" s="106">
        <v>0</v>
      </c>
      <c r="P276" s="106">
        <v>0</v>
      </c>
      <c r="Q276" s="106">
        <v>0</v>
      </c>
      <c r="R276" s="106">
        <v>0</v>
      </c>
      <c r="S276" s="106">
        <v>0</v>
      </c>
    </row>
    <row r="277" spans="1:19" x14ac:dyDescent="0.2">
      <c r="A277" s="899" t="s">
        <v>181</v>
      </c>
      <c r="B277" s="940"/>
      <c r="C277" s="940"/>
      <c r="D277" s="940"/>
      <c r="E277" s="940"/>
      <c r="F277" s="940"/>
      <c r="G277" s="940"/>
      <c r="H277" s="940"/>
      <c r="I277" s="940"/>
      <c r="J277" s="940"/>
      <c r="K277" s="940"/>
      <c r="L277" s="940"/>
      <c r="M277" s="940"/>
      <c r="N277" s="940"/>
      <c r="O277" s="940"/>
      <c r="P277" s="940"/>
      <c r="Q277" s="940"/>
      <c r="R277" s="940"/>
      <c r="S277" s="941"/>
    </row>
    <row r="278" spans="1:19" s="295" customFormat="1" x14ac:dyDescent="0.2">
      <c r="A278" s="375">
        <f>SUM(A276,A274,A272,A270,A268,A266,A264,A262,A260,A258,A256,A254)</f>
        <v>0</v>
      </c>
      <c r="B278" s="435">
        <f t="shared" ref="B278:S278" si="10">SUM(B276,B274,B272,B270,B268,B266,B264,B262,B260,B258,B256,B254)</f>
        <v>0</v>
      </c>
      <c r="C278" s="435">
        <f t="shared" si="10"/>
        <v>0</v>
      </c>
      <c r="D278" s="435">
        <f t="shared" si="10"/>
        <v>0</v>
      </c>
      <c r="E278" s="435">
        <f t="shared" si="10"/>
        <v>0</v>
      </c>
      <c r="F278" s="435">
        <f t="shared" si="10"/>
        <v>0</v>
      </c>
      <c r="G278" s="435">
        <f t="shared" si="10"/>
        <v>0</v>
      </c>
      <c r="H278" s="435">
        <f t="shared" si="10"/>
        <v>0</v>
      </c>
      <c r="I278" s="435">
        <f t="shared" si="10"/>
        <v>0</v>
      </c>
      <c r="J278" s="435">
        <f t="shared" si="10"/>
        <v>0</v>
      </c>
      <c r="K278" s="435">
        <f t="shared" si="10"/>
        <v>0</v>
      </c>
      <c r="L278" s="435">
        <f t="shared" si="10"/>
        <v>0</v>
      </c>
      <c r="M278" s="435">
        <f t="shared" si="10"/>
        <v>0</v>
      </c>
      <c r="N278" s="435">
        <f t="shared" si="10"/>
        <v>0</v>
      </c>
      <c r="O278" s="435">
        <f t="shared" si="10"/>
        <v>0</v>
      </c>
      <c r="P278" s="435">
        <f t="shared" si="10"/>
        <v>0</v>
      </c>
      <c r="Q278" s="435">
        <f t="shared" si="10"/>
        <v>0</v>
      </c>
      <c r="R278" s="435">
        <f t="shared" si="10"/>
        <v>0</v>
      </c>
      <c r="S278" s="435">
        <f t="shared" si="10"/>
        <v>0</v>
      </c>
    </row>
    <row r="279" spans="1:19" x14ac:dyDescent="0.2">
      <c r="A279" s="265"/>
      <c r="B279" s="265"/>
      <c r="C279" s="265"/>
      <c r="D279" s="265"/>
      <c r="E279" s="265"/>
      <c r="F279" s="265"/>
      <c r="G279" s="265"/>
      <c r="H279" s="265"/>
      <c r="I279" s="265"/>
      <c r="J279" s="265"/>
      <c r="K279" s="265"/>
      <c r="L279" s="265"/>
      <c r="M279" s="265"/>
      <c r="N279" s="265"/>
      <c r="O279" s="265"/>
      <c r="P279" s="265"/>
      <c r="Q279" s="265"/>
      <c r="R279" s="265"/>
      <c r="S279" s="265"/>
    </row>
    <row r="280" spans="1:19" ht="21" customHeight="1" x14ac:dyDescent="0.2">
      <c r="A280" s="935" t="s">
        <v>3370</v>
      </c>
      <c r="B280" s="936"/>
      <c r="C280" s="936"/>
      <c r="D280" s="936"/>
      <c r="E280" s="936"/>
      <c r="F280" s="936"/>
      <c r="G280" s="936"/>
      <c r="H280" s="936"/>
      <c r="I280" s="936"/>
      <c r="J280" s="936"/>
      <c r="K280" s="936"/>
      <c r="L280" s="936"/>
      <c r="M280" s="936"/>
      <c r="N280" s="936"/>
      <c r="O280" s="936"/>
      <c r="P280" s="936"/>
      <c r="Q280" s="936"/>
      <c r="R280" s="936"/>
      <c r="S280" s="937"/>
    </row>
    <row r="281" spans="1:19" x14ac:dyDescent="0.2">
      <c r="A281" s="863" t="s">
        <v>172</v>
      </c>
      <c r="B281" s="864"/>
      <c r="C281" s="864"/>
      <c r="D281" s="864"/>
      <c r="E281" s="864"/>
      <c r="F281" s="864"/>
      <c r="G281" s="864"/>
      <c r="H281" s="864"/>
      <c r="I281" s="864"/>
      <c r="J281" s="864"/>
      <c r="K281" s="864"/>
      <c r="L281" s="864"/>
      <c r="M281" s="864"/>
      <c r="N281" s="864"/>
      <c r="O281" s="864"/>
      <c r="P281" s="864"/>
      <c r="Q281" s="864"/>
      <c r="R281" s="864"/>
      <c r="S281" s="865"/>
    </row>
    <row r="282" spans="1:19" x14ac:dyDescent="0.2">
      <c r="A282" s="863" t="s">
        <v>1289</v>
      </c>
      <c r="B282" s="864"/>
      <c r="C282" s="864"/>
      <c r="D282" s="864"/>
      <c r="E282" s="864"/>
      <c r="F282" s="864"/>
      <c r="G282" s="864"/>
      <c r="H282" s="864"/>
      <c r="I282" s="864"/>
      <c r="J282" s="864"/>
      <c r="K282" s="864"/>
      <c r="L282" s="864"/>
      <c r="M282" s="864"/>
      <c r="N282" s="864"/>
      <c r="O282" s="864"/>
      <c r="P282" s="864"/>
      <c r="Q282" s="864"/>
      <c r="R282" s="864"/>
      <c r="S282" s="865"/>
    </row>
    <row r="283" spans="1:19" x14ac:dyDescent="0.2">
      <c r="A283" s="863" t="s">
        <v>1290</v>
      </c>
      <c r="B283" s="864"/>
      <c r="C283" s="864"/>
      <c r="D283" s="864"/>
      <c r="E283" s="864"/>
      <c r="F283" s="864"/>
      <c r="G283" s="864"/>
      <c r="H283" s="864"/>
      <c r="I283" s="864"/>
      <c r="J283" s="864"/>
      <c r="K283" s="864"/>
      <c r="L283" s="864"/>
      <c r="M283" s="864"/>
      <c r="N283" s="864"/>
      <c r="O283" s="864"/>
      <c r="P283" s="864"/>
      <c r="Q283" s="864"/>
      <c r="R283" s="864"/>
      <c r="S283" s="865"/>
    </row>
    <row r="284" spans="1:19" x14ac:dyDescent="0.2">
      <c r="A284" s="863" t="s">
        <v>1291</v>
      </c>
      <c r="B284" s="864"/>
      <c r="C284" s="864"/>
      <c r="D284" s="864"/>
      <c r="E284" s="864"/>
      <c r="F284" s="864"/>
      <c r="G284" s="864"/>
      <c r="H284" s="864"/>
      <c r="I284" s="864"/>
      <c r="J284" s="864"/>
      <c r="K284" s="864"/>
      <c r="L284" s="864"/>
      <c r="M284" s="864"/>
      <c r="N284" s="864"/>
      <c r="O284" s="864"/>
      <c r="P284" s="864"/>
      <c r="Q284" s="864"/>
      <c r="R284" s="864"/>
      <c r="S284" s="865"/>
    </row>
    <row r="285" spans="1:19" x14ac:dyDescent="0.2">
      <c r="A285" s="863" t="s">
        <v>1292</v>
      </c>
      <c r="B285" s="864"/>
      <c r="C285" s="864"/>
      <c r="D285" s="864"/>
      <c r="E285" s="864"/>
      <c r="F285" s="864"/>
      <c r="G285" s="864"/>
      <c r="H285" s="864"/>
      <c r="I285" s="864"/>
      <c r="J285" s="864"/>
      <c r="K285" s="864"/>
      <c r="L285" s="864"/>
      <c r="M285" s="864"/>
      <c r="N285" s="864"/>
      <c r="O285" s="864"/>
      <c r="P285" s="864"/>
      <c r="Q285" s="864"/>
      <c r="R285" s="864"/>
      <c r="S285" s="865"/>
    </row>
    <row r="286" spans="1:19" x14ac:dyDescent="0.2">
      <c r="A286" s="863" t="s">
        <v>1293</v>
      </c>
      <c r="B286" s="864"/>
      <c r="C286" s="864"/>
      <c r="D286" s="864"/>
      <c r="E286" s="864"/>
      <c r="F286" s="864"/>
      <c r="G286" s="864"/>
      <c r="H286" s="864"/>
      <c r="I286" s="864"/>
      <c r="J286" s="864"/>
      <c r="K286" s="864"/>
      <c r="L286" s="864"/>
      <c r="M286" s="864"/>
      <c r="N286" s="864"/>
      <c r="O286" s="864"/>
      <c r="P286" s="864"/>
      <c r="Q286" s="864"/>
      <c r="R286" s="864"/>
      <c r="S286" s="865"/>
    </row>
    <row r="287" spans="1:19" x14ac:dyDescent="0.2">
      <c r="A287" s="863" t="s">
        <v>1294</v>
      </c>
      <c r="B287" s="864"/>
      <c r="C287" s="864"/>
      <c r="D287" s="864"/>
      <c r="E287" s="864"/>
      <c r="F287" s="864"/>
      <c r="G287" s="864"/>
      <c r="H287" s="864"/>
      <c r="I287" s="864"/>
      <c r="J287" s="864"/>
      <c r="K287" s="864"/>
      <c r="L287" s="864"/>
      <c r="M287" s="864"/>
      <c r="N287" s="864"/>
      <c r="O287" s="864"/>
      <c r="P287" s="864"/>
      <c r="Q287" s="864"/>
      <c r="R287" s="864"/>
      <c r="S287" s="865"/>
    </row>
    <row r="288" spans="1:19" x14ac:dyDescent="0.2">
      <c r="A288" s="863" t="s">
        <v>1295</v>
      </c>
      <c r="B288" s="864"/>
      <c r="C288" s="864"/>
      <c r="D288" s="864"/>
      <c r="E288" s="864"/>
      <c r="F288" s="864"/>
      <c r="G288" s="864"/>
      <c r="H288" s="864"/>
      <c r="I288" s="864"/>
      <c r="J288" s="864"/>
      <c r="K288" s="864"/>
      <c r="L288" s="864"/>
      <c r="M288" s="864"/>
      <c r="N288" s="864"/>
      <c r="O288" s="864"/>
      <c r="P288" s="864"/>
      <c r="Q288" s="864"/>
      <c r="R288" s="864"/>
      <c r="S288" s="865"/>
    </row>
    <row r="289" spans="1:19" x14ac:dyDescent="0.2">
      <c r="A289" s="866" t="s">
        <v>1296</v>
      </c>
      <c r="B289" s="867"/>
      <c r="C289" s="867"/>
      <c r="D289" s="867"/>
      <c r="E289" s="867"/>
      <c r="F289" s="867"/>
      <c r="G289" s="867"/>
      <c r="H289" s="867"/>
      <c r="I289" s="867"/>
      <c r="J289" s="867"/>
      <c r="K289" s="867"/>
      <c r="L289" s="867"/>
      <c r="M289" s="867"/>
      <c r="N289" s="867"/>
      <c r="O289" s="867"/>
      <c r="P289" s="867"/>
      <c r="Q289" s="867"/>
      <c r="R289" s="867"/>
      <c r="S289" s="868"/>
    </row>
    <row r="290" spans="1:19" ht="38.25" customHeight="1" x14ac:dyDescent="0.2">
      <c r="A290" s="869" t="s">
        <v>41</v>
      </c>
      <c r="B290" s="869"/>
      <c r="C290" s="869"/>
      <c r="D290" s="869" t="s">
        <v>42</v>
      </c>
      <c r="E290" s="869"/>
      <c r="F290" s="869" t="s">
        <v>43</v>
      </c>
      <c r="G290" s="869"/>
      <c r="H290" s="869"/>
      <c r="I290" s="869" t="s">
        <v>44</v>
      </c>
      <c r="J290" s="869"/>
      <c r="K290" s="870" t="s">
        <v>45</v>
      </c>
      <c r="L290" s="871"/>
      <c r="M290" s="871"/>
      <c r="N290" s="872"/>
      <c r="O290" s="873" t="s">
        <v>46</v>
      </c>
      <c r="P290" s="873"/>
      <c r="Q290" s="874"/>
      <c r="R290" s="869" t="s">
        <v>47</v>
      </c>
      <c r="S290" s="869"/>
    </row>
    <row r="291" spans="1:19" ht="30.75" customHeight="1" x14ac:dyDescent="0.2">
      <c r="A291" s="875" t="s">
        <v>48</v>
      </c>
      <c r="B291" s="875" t="s">
        <v>49</v>
      </c>
      <c r="C291" s="876" t="s">
        <v>50</v>
      </c>
      <c r="D291" s="875" t="s">
        <v>51</v>
      </c>
      <c r="E291" s="875" t="s">
        <v>52</v>
      </c>
      <c r="F291" s="870" t="s">
        <v>53</v>
      </c>
      <c r="G291" s="878"/>
      <c r="H291" s="879"/>
      <c r="I291" s="875" t="s">
        <v>54</v>
      </c>
      <c r="J291" s="875" t="s">
        <v>55</v>
      </c>
      <c r="K291" s="870" t="s">
        <v>56</v>
      </c>
      <c r="L291" s="879"/>
      <c r="M291" s="870" t="s">
        <v>57</v>
      </c>
      <c r="N291" s="879"/>
      <c r="O291" s="875" t="s">
        <v>58</v>
      </c>
      <c r="P291" s="875" t="s">
        <v>59</v>
      </c>
      <c r="Q291" s="875" t="s">
        <v>60</v>
      </c>
      <c r="R291" s="875" t="s">
        <v>61</v>
      </c>
      <c r="S291" s="875" t="s">
        <v>62</v>
      </c>
    </row>
    <row r="292" spans="1:19" ht="62.25" customHeight="1" x14ac:dyDescent="0.2">
      <c r="A292" s="869"/>
      <c r="B292" s="869"/>
      <c r="C292" s="877"/>
      <c r="D292" s="869"/>
      <c r="E292" s="869"/>
      <c r="F292" s="376" t="s">
        <v>63</v>
      </c>
      <c r="G292" s="376" t="s">
        <v>64</v>
      </c>
      <c r="H292" s="376" t="s">
        <v>65</v>
      </c>
      <c r="I292" s="869"/>
      <c r="J292" s="869"/>
      <c r="K292" s="97" t="s">
        <v>66</v>
      </c>
      <c r="L292" s="97" t="s">
        <v>67</v>
      </c>
      <c r="M292" s="97" t="s">
        <v>68</v>
      </c>
      <c r="N292" s="97" t="s">
        <v>67</v>
      </c>
      <c r="O292" s="869"/>
      <c r="P292" s="869"/>
      <c r="Q292" s="869"/>
      <c r="R292" s="869"/>
      <c r="S292" s="869"/>
    </row>
    <row r="293" spans="1:19" x14ac:dyDescent="0.2">
      <c r="A293" s="880" t="s">
        <v>69</v>
      </c>
      <c r="B293" s="880"/>
      <c r="C293" s="880"/>
      <c r="D293" s="880"/>
      <c r="E293" s="880"/>
      <c r="F293" s="880"/>
      <c r="G293" s="880"/>
      <c r="H293" s="880"/>
      <c r="I293" s="880"/>
      <c r="J293" s="880"/>
      <c r="K293" s="880"/>
      <c r="L293" s="880"/>
      <c r="M293" s="880"/>
      <c r="N293" s="880"/>
      <c r="O293" s="880"/>
      <c r="P293" s="880"/>
      <c r="Q293" s="880"/>
      <c r="R293" s="880"/>
      <c r="S293" s="880"/>
    </row>
    <row r="294" spans="1:19" s="50" customFormat="1" x14ac:dyDescent="0.2">
      <c r="A294" s="106">
        <v>0</v>
      </c>
      <c r="B294" s="106">
        <f t="shared" ref="B294:G294" si="11">-C294</f>
        <v>0</v>
      </c>
      <c r="C294" s="106">
        <f>-D294</f>
        <v>0</v>
      </c>
      <c r="D294" s="106">
        <f t="shared" si="11"/>
        <v>0</v>
      </c>
      <c r="E294" s="106">
        <f t="shared" si="11"/>
        <v>0</v>
      </c>
      <c r="F294" s="106">
        <f>-G294</f>
        <v>0</v>
      </c>
      <c r="G294" s="106">
        <f t="shared" si="11"/>
        <v>0</v>
      </c>
      <c r="H294" s="106">
        <v>0</v>
      </c>
      <c r="I294" s="283">
        <v>0</v>
      </c>
      <c r="J294" s="106">
        <v>0</v>
      </c>
      <c r="K294" s="106">
        <f t="shared" ref="K294:Q294" si="12">-L294</f>
        <v>0</v>
      </c>
      <c r="L294" s="106">
        <f t="shared" si="12"/>
        <v>0</v>
      </c>
      <c r="M294" s="106">
        <f t="shared" si="12"/>
        <v>0</v>
      </c>
      <c r="N294" s="106">
        <f t="shared" si="12"/>
        <v>0</v>
      </c>
      <c r="O294" s="106">
        <f t="shared" si="12"/>
        <v>0</v>
      </c>
      <c r="P294" s="106">
        <f>-Q294</f>
        <v>0</v>
      </c>
      <c r="Q294" s="106">
        <f t="shared" si="12"/>
        <v>0</v>
      </c>
      <c r="R294" s="106">
        <v>0</v>
      </c>
      <c r="S294" s="106">
        <v>0</v>
      </c>
    </row>
    <row r="295" spans="1:19" x14ac:dyDescent="0.2">
      <c r="A295" s="880" t="s">
        <v>70</v>
      </c>
      <c r="B295" s="880"/>
      <c r="C295" s="880"/>
      <c r="D295" s="880"/>
      <c r="E295" s="880"/>
      <c r="F295" s="880"/>
      <c r="G295" s="880"/>
      <c r="H295" s="880"/>
      <c r="I295" s="880"/>
      <c r="J295" s="880"/>
      <c r="K295" s="880"/>
      <c r="L295" s="880"/>
      <c r="M295" s="880"/>
      <c r="N295" s="880"/>
      <c r="O295" s="880"/>
      <c r="P295" s="880"/>
      <c r="Q295" s="880"/>
      <c r="R295" s="880"/>
      <c r="S295" s="880"/>
    </row>
    <row r="296" spans="1:19" s="50" customFormat="1" x14ac:dyDescent="0.2">
      <c r="A296" s="106">
        <v>0</v>
      </c>
      <c r="B296" s="106">
        <f t="shared" ref="B296:G296" si="13">-C296</f>
        <v>0</v>
      </c>
      <c r="C296" s="106">
        <f t="shared" si="13"/>
        <v>0</v>
      </c>
      <c r="D296" s="106">
        <f t="shared" si="13"/>
        <v>0</v>
      </c>
      <c r="E296" s="106">
        <f t="shared" si="13"/>
        <v>0</v>
      </c>
      <c r="F296" s="106">
        <f t="shared" si="13"/>
        <v>0</v>
      </c>
      <c r="G296" s="106">
        <f t="shared" si="13"/>
        <v>0</v>
      </c>
      <c r="H296" s="106">
        <v>0</v>
      </c>
      <c r="I296" s="283">
        <v>0</v>
      </c>
      <c r="J296" s="106">
        <v>0</v>
      </c>
      <c r="K296" s="106">
        <f t="shared" ref="K296:Q296" si="14">-L296</f>
        <v>0</v>
      </c>
      <c r="L296" s="106">
        <f t="shared" si="14"/>
        <v>0</v>
      </c>
      <c r="M296" s="106">
        <f t="shared" si="14"/>
        <v>0</v>
      </c>
      <c r="N296" s="106">
        <f t="shared" si="14"/>
        <v>0</v>
      </c>
      <c r="O296" s="106">
        <f t="shared" si="14"/>
        <v>0</v>
      </c>
      <c r="P296" s="106">
        <f t="shared" si="14"/>
        <v>0</v>
      </c>
      <c r="Q296" s="106">
        <f t="shared" si="14"/>
        <v>0</v>
      </c>
      <c r="R296" s="106">
        <v>0</v>
      </c>
      <c r="S296" s="106">
        <v>0</v>
      </c>
    </row>
    <row r="297" spans="1:19" x14ac:dyDescent="0.2">
      <c r="A297" s="882" t="s">
        <v>71</v>
      </c>
      <c r="B297" s="882"/>
      <c r="C297" s="882"/>
      <c r="D297" s="882"/>
      <c r="E297" s="882"/>
      <c r="F297" s="882"/>
      <c r="G297" s="882"/>
      <c r="H297" s="882"/>
      <c r="I297" s="882"/>
      <c r="J297" s="882"/>
      <c r="K297" s="882"/>
      <c r="L297" s="882"/>
      <c r="M297" s="882"/>
      <c r="N297" s="882"/>
      <c r="O297" s="882"/>
      <c r="P297" s="882"/>
      <c r="Q297" s="882"/>
      <c r="R297" s="882"/>
      <c r="S297" s="883"/>
    </row>
    <row r="298" spans="1:19" s="50" customFormat="1" x14ac:dyDescent="0.2">
      <c r="A298" s="106">
        <v>0</v>
      </c>
      <c r="B298" s="106">
        <f t="shared" ref="B298:G298" si="15">-C298</f>
        <v>0</v>
      </c>
      <c r="C298" s="106">
        <f t="shared" si="15"/>
        <v>0</v>
      </c>
      <c r="D298" s="106">
        <f t="shared" si="15"/>
        <v>0</v>
      </c>
      <c r="E298" s="106">
        <f t="shared" si="15"/>
        <v>0</v>
      </c>
      <c r="F298" s="106">
        <f t="shared" si="15"/>
        <v>0</v>
      </c>
      <c r="G298" s="106">
        <f t="shared" si="15"/>
        <v>0</v>
      </c>
      <c r="H298" s="106">
        <v>0</v>
      </c>
      <c r="I298" s="106">
        <v>0</v>
      </c>
      <c r="J298" s="106">
        <v>0</v>
      </c>
      <c r="K298" s="106">
        <f t="shared" ref="K298:Q298" si="16">-L298</f>
        <v>0</v>
      </c>
      <c r="L298" s="106">
        <f t="shared" si="16"/>
        <v>0</v>
      </c>
      <c r="M298" s="106">
        <f t="shared" si="16"/>
        <v>0</v>
      </c>
      <c r="N298" s="106">
        <f t="shared" si="16"/>
        <v>0</v>
      </c>
      <c r="O298" s="106">
        <f t="shared" si="16"/>
        <v>0</v>
      </c>
      <c r="P298" s="106">
        <f t="shared" si="16"/>
        <v>0</v>
      </c>
      <c r="Q298" s="106">
        <f t="shared" si="16"/>
        <v>0</v>
      </c>
      <c r="R298" s="106">
        <v>0</v>
      </c>
      <c r="S298" s="106">
        <v>0</v>
      </c>
    </row>
    <row r="299" spans="1:19" x14ac:dyDescent="0.2">
      <c r="A299" s="885" t="s">
        <v>72</v>
      </c>
      <c r="B299" s="885"/>
      <c r="C299" s="885"/>
      <c r="D299" s="885"/>
      <c r="E299" s="885"/>
      <c r="F299" s="885"/>
      <c r="G299" s="885"/>
      <c r="H299" s="885"/>
      <c r="I299" s="885"/>
      <c r="J299" s="885"/>
      <c r="K299" s="885"/>
      <c r="L299" s="885"/>
      <c r="M299" s="885"/>
      <c r="N299" s="885"/>
      <c r="O299" s="885"/>
      <c r="P299" s="885"/>
      <c r="Q299" s="885"/>
      <c r="R299" s="885"/>
      <c r="S299" s="885"/>
    </row>
    <row r="300" spans="1:19" s="550" customFormat="1" x14ac:dyDescent="0.2">
      <c r="A300" s="106">
        <v>0</v>
      </c>
      <c r="B300" s="106">
        <v>0</v>
      </c>
      <c r="C300" s="106">
        <v>0</v>
      </c>
      <c r="D300" s="106">
        <v>0</v>
      </c>
      <c r="E300" s="106">
        <v>0</v>
      </c>
      <c r="F300" s="106">
        <v>0</v>
      </c>
      <c r="G300" s="106">
        <v>0</v>
      </c>
      <c r="H300" s="106">
        <v>0</v>
      </c>
      <c r="I300" s="106">
        <v>0</v>
      </c>
      <c r="J300" s="106">
        <v>0</v>
      </c>
      <c r="K300" s="106">
        <v>0</v>
      </c>
      <c r="L300" s="106">
        <v>0</v>
      </c>
      <c r="M300" s="106">
        <v>0</v>
      </c>
      <c r="N300" s="106">
        <v>0</v>
      </c>
      <c r="O300" s="106">
        <v>0</v>
      </c>
      <c r="P300" s="106">
        <v>0</v>
      </c>
      <c r="Q300" s="106">
        <v>0</v>
      </c>
      <c r="R300" s="106">
        <v>0</v>
      </c>
      <c r="S300" s="106">
        <v>0</v>
      </c>
    </row>
    <row r="301" spans="1:19" x14ac:dyDescent="0.2">
      <c r="A301" s="885" t="s">
        <v>73</v>
      </c>
      <c r="B301" s="885"/>
      <c r="C301" s="885"/>
      <c r="D301" s="885"/>
      <c r="E301" s="885"/>
      <c r="F301" s="885"/>
      <c r="G301" s="885"/>
      <c r="H301" s="885"/>
      <c r="I301" s="885"/>
      <c r="J301" s="885"/>
      <c r="K301" s="885"/>
      <c r="L301" s="885"/>
      <c r="M301" s="885"/>
      <c r="N301" s="885"/>
      <c r="O301" s="885"/>
      <c r="P301" s="885"/>
      <c r="Q301" s="885"/>
      <c r="R301" s="885"/>
      <c r="S301" s="885"/>
    </row>
    <row r="302" spans="1:19" s="595" customFormat="1" x14ac:dyDescent="0.2">
      <c r="A302" s="106">
        <v>0</v>
      </c>
      <c r="B302" s="106">
        <v>0</v>
      </c>
      <c r="C302" s="106">
        <v>0</v>
      </c>
      <c r="D302" s="106">
        <v>0</v>
      </c>
      <c r="E302" s="106">
        <v>0</v>
      </c>
      <c r="F302" s="106">
        <v>0</v>
      </c>
      <c r="G302" s="106">
        <v>0</v>
      </c>
      <c r="H302" s="106">
        <v>0</v>
      </c>
      <c r="I302" s="106">
        <v>0</v>
      </c>
      <c r="J302" s="106">
        <v>0</v>
      </c>
      <c r="K302" s="106">
        <v>0</v>
      </c>
      <c r="L302" s="106">
        <v>0</v>
      </c>
      <c r="M302" s="106">
        <v>0</v>
      </c>
      <c r="N302" s="106">
        <v>0</v>
      </c>
      <c r="O302" s="106">
        <v>0</v>
      </c>
      <c r="P302" s="106">
        <v>0</v>
      </c>
      <c r="Q302" s="106">
        <v>0</v>
      </c>
      <c r="R302" s="106">
        <v>0</v>
      </c>
      <c r="S302" s="106">
        <v>0</v>
      </c>
    </row>
    <row r="303" spans="1:19" x14ac:dyDescent="0.2">
      <c r="A303" s="880" t="s">
        <v>74</v>
      </c>
      <c r="B303" s="880"/>
      <c r="C303" s="880"/>
      <c r="D303" s="880"/>
      <c r="E303" s="880"/>
      <c r="F303" s="880"/>
      <c r="G303" s="880"/>
      <c r="H303" s="880"/>
      <c r="I303" s="880"/>
      <c r="J303" s="880"/>
      <c r="K303" s="880"/>
      <c r="L303" s="880"/>
      <c r="M303" s="880"/>
      <c r="N303" s="880"/>
      <c r="O303" s="880"/>
      <c r="P303" s="880"/>
      <c r="Q303" s="880"/>
      <c r="R303" s="880"/>
      <c r="S303" s="880"/>
    </row>
    <row r="304" spans="1:19" s="641" customFormat="1" x14ac:dyDescent="0.2">
      <c r="A304" s="106">
        <v>0</v>
      </c>
      <c r="B304" s="106">
        <v>0</v>
      </c>
      <c r="C304" s="106">
        <v>0</v>
      </c>
      <c r="D304" s="106">
        <v>0</v>
      </c>
      <c r="E304" s="106">
        <v>0</v>
      </c>
      <c r="F304" s="106">
        <v>0</v>
      </c>
      <c r="G304" s="106">
        <v>0</v>
      </c>
      <c r="H304" s="106">
        <v>0</v>
      </c>
      <c r="I304" s="106">
        <v>0</v>
      </c>
      <c r="J304" s="106">
        <v>0</v>
      </c>
      <c r="K304" s="106">
        <v>0</v>
      </c>
      <c r="L304" s="106">
        <v>0</v>
      </c>
      <c r="M304" s="106">
        <v>0</v>
      </c>
      <c r="N304" s="106">
        <v>0</v>
      </c>
      <c r="O304" s="106">
        <v>0</v>
      </c>
      <c r="P304" s="106">
        <v>0</v>
      </c>
      <c r="Q304" s="106">
        <v>0</v>
      </c>
      <c r="R304" s="106">
        <v>0</v>
      </c>
      <c r="S304" s="106">
        <v>0</v>
      </c>
    </row>
    <row r="305" spans="1:19" x14ac:dyDescent="0.2">
      <c r="A305" s="880" t="s">
        <v>75</v>
      </c>
      <c r="B305" s="880"/>
      <c r="C305" s="880"/>
      <c r="D305" s="880"/>
      <c r="E305" s="880"/>
      <c r="F305" s="880"/>
      <c r="G305" s="880"/>
      <c r="H305" s="880"/>
      <c r="I305" s="880"/>
      <c r="J305" s="880"/>
      <c r="K305" s="880"/>
      <c r="L305" s="880"/>
      <c r="M305" s="880"/>
      <c r="N305" s="880"/>
      <c r="O305" s="880"/>
      <c r="P305" s="880"/>
      <c r="Q305" s="880"/>
      <c r="R305" s="880"/>
      <c r="S305" s="880"/>
    </row>
    <row r="306" spans="1:19" s="671" customFormat="1" x14ac:dyDescent="0.2">
      <c r="A306" s="106">
        <v>0</v>
      </c>
      <c r="B306" s="106">
        <v>0</v>
      </c>
      <c r="C306" s="106">
        <v>0</v>
      </c>
      <c r="D306" s="106">
        <v>0</v>
      </c>
      <c r="E306" s="106">
        <v>0</v>
      </c>
      <c r="F306" s="106">
        <v>0</v>
      </c>
      <c r="G306" s="106">
        <v>0</v>
      </c>
      <c r="H306" s="106">
        <v>0</v>
      </c>
      <c r="I306" s="106">
        <v>0</v>
      </c>
      <c r="J306" s="106">
        <v>0</v>
      </c>
      <c r="K306" s="106">
        <v>0</v>
      </c>
      <c r="L306" s="106">
        <v>0</v>
      </c>
      <c r="M306" s="106">
        <v>0</v>
      </c>
      <c r="N306" s="106">
        <v>0</v>
      </c>
      <c r="O306" s="106">
        <v>0</v>
      </c>
      <c r="P306" s="106">
        <v>0</v>
      </c>
      <c r="Q306" s="106">
        <v>0</v>
      </c>
      <c r="R306" s="106">
        <v>0</v>
      </c>
      <c r="S306" s="106">
        <v>0</v>
      </c>
    </row>
    <row r="307" spans="1:19" x14ac:dyDescent="0.2">
      <c r="A307" s="1559" t="s">
        <v>76</v>
      </c>
      <c r="B307" s="1559"/>
      <c r="C307" s="1559"/>
      <c r="D307" s="1559"/>
      <c r="E307" s="1559"/>
      <c r="F307" s="1559"/>
      <c r="G307" s="1559"/>
      <c r="H307" s="1559"/>
      <c r="I307" s="1559"/>
      <c r="J307" s="1559"/>
      <c r="K307" s="1559"/>
      <c r="L307" s="1559"/>
      <c r="M307" s="1559"/>
      <c r="N307" s="1559"/>
      <c r="O307" s="1559"/>
      <c r="P307" s="1559"/>
      <c r="Q307" s="1559"/>
      <c r="R307" s="1559"/>
      <c r="S307" s="1559"/>
    </row>
    <row r="308" spans="1:19" s="716" customFormat="1" x14ac:dyDescent="0.2">
      <c r="A308" s="106">
        <v>0</v>
      </c>
      <c r="B308" s="106">
        <v>0</v>
      </c>
      <c r="C308" s="106">
        <v>0</v>
      </c>
      <c r="D308" s="106">
        <v>0</v>
      </c>
      <c r="E308" s="106">
        <v>0</v>
      </c>
      <c r="F308" s="106">
        <v>0</v>
      </c>
      <c r="G308" s="106">
        <v>0</v>
      </c>
      <c r="H308" s="106">
        <v>0</v>
      </c>
      <c r="I308" s="106">
        <v>0</v>
      </c>
      <c r="J308" s="106">
        <v>0</v>
      </c>
      <c r="K308" s="106">
        <v>0</v>
      </c>
      <c r="L308" s="106">
        <v>0</v>
      </c>
      <c r="M308" s="106">
        <v>0</v>
      </c>
      <c r="N308" s="106">
        <v>0</v>
      </c>
      <c r="O308" s="106">
        <v>0</v>
      </c>
      <c r="P308" s="106">
        <v>0</v>
      </c>
      <c r="Q308" s="106">
        <v>0</v>
      </c>
      <c r="R308" s="106">
        <v>0</v>
      </c>
      <c r="S308" s="106">
        <v>0</v>
      </c>
    </row>
    <row r="309" spans="1:19" x14ac:dyDescent="0.2">
      <c r="A309" s="885" t="s">
        <v>77</v>
      </c>
      <c r="B309" s="885"/>
      <c r="C309" s="885"/>
      <c r="D309" s="885"/>
      <c r="E309" s="885"/>
      <c r="F309" s="885"/>
      <c r="G309" s="885"/>
      <c r="H309" s="885"/>
      <c r="I309" s="885"/>
      <c r="J309" s="885"/>
      <c r="K309" s="885"/>
      <c r="L309" s="885"/>
      <c r="M309" s="885"/>
      <c r="N309" s="885"/>
      <c r="O309" s="885"/>
      <c r="P309" s="885"/>
      <c r="Q309" s="885"/>
      <c r="R309" s="885"/>
      <c r="S309" s="885"/>
    </row>
    <row r="310" spans="1:19" s="757" customFormat="1" x14ac:dyDescent="0.2">
      <c r="A310" s="106">
        <v>0</v>
      </c>
      <c r="B310" s="106">
        <v>0</v>
      </c>
      <c r="C310" s="106">
        <v>0</v>
      </c>
      <c r="D310" s="106">
        <v>0</v>
      </c>
      <c r="E310" s="106">
        <v>0</v>
      </c>
      <c r="F310" s="106">
        <v>0</v>
      </c>
      <c r="G310" s="106">
        <v>0</v>
      </c>
      <c r="H310" s="106">
        <v>0</v>
      </c>
      <c r="I310" s="106">
        <v>0</v>
      </c>
      <c r="J310" s="106">
        <v>0</v>
      </c>
      <c r="K310" s="106">
        <v>0</v>
      </c>
      <c r="L310" s="106">
        <v>0</v>
      </c>
      <c r="M310" s="106">
        <v>0</v>
      </c>
      <c r="N310" s="106">
        <v>0</v>
      </c>
      <c r="O310" s="106">
        <v>0</v>
      </c>
      <c r="P310" s="106">
        <v>0</v>
      </c>
      <c r="Q310" s="106">
        <v>0</v>
      </c>
      <c r="R310" s="106">
        <v>0</v>
      </c>
      <c r="S310" s="106">
        <v>0</v>
      </c>
    </row>
    <row r="311" spans="1:19" x14ac:dyDescent="0.2">
      <c r="A311" s="880" t="s">
        <v>78</v>
      </c>
      <c r="B311" s="880"/>
      <c r="C311" s="880"/>
      <c r="D311" s="880"/>
      <c r="E311" s="880"/>
      <c r="F311" s="880"/>
      <c r="G311" s="880"/>
      <c r="H311" s="880"/>
      <c r="I311" s="880"/>
      <c r="J311" s="880"/>
      <c r="K311" s="880"/>
      <c r="L311" s="880"/>
      <c r="M311" s="880"/>
      <c r="N311" s="880"/>
      <c r="O311" s="880"/>
      <c r="P311" s="880"/>
      <c r="Q311" s="880"/>
      <c r="R311" s="880"/>
      <c r="S311" s="880"/>
    </row>
    <row r="312" spans="1:19" s="781" customFormat="1" x14ac:dyDescent="0.2">
      <c r="A312" s="106">
        <v>0</v>
      </c>
      <c r="B312" s="106">
        <v>0</v>
      </c>
      <c r="C312" s="106">
        <v>0</v>
      </c>
      <c r="D312" s="106">
        <v>0</v>
      </c>
      <c r="E312" s="106">
        <v>0</v>
      </c>
      <c r="F312" s="106">
        <v>0</v>
      </c>
      <c r="G312" s="106">
        <v>0</v>
      </c>
      <c r="H312" s="106">
        <v>0</v>
      </c>
      <c r="I312" s="106">
        <v>0</v>
      </c>
      <c r="J312" s="106">
        <v>0</v>
      </c>
      <c r="K312" s="106">
        <v>0</v>
      </c>
      <c r="L312" s="106">
        <v>0</v>
      </c>
      <c r="M312" s="106">
        <v>0</v>
      </c>
      <c r="N312" s="106">
        <v>0</v>
      </c>
      <c r="O312" s="106">
        <v>0</v>
      </c>
      <c r="P312" s="106">
        <v>0</v>
      </c>
      <c r="Q312" s="106">
        <v>0</v>
      </c>
      <c r="R312" s="106">
        <v>0</v>
      </c>
      <c r="S312" s="106">
        <v>0</v>
      </c>
    </row>
    <row r="313" spans="1:19" x14ac:dyDescent="0.2">
      <c r="A313" s="880" t="s">
        <v>79</v>
      </c>
      <c r="B313" s="880"/>
      <c r="C313" s="880"/>
      <c r="D313" s="880"/>
      <c r="E313" s="880"/>
      <c r="F313" s="880"/>
      <c r="G313" s="880"/>
      <c r="H313" s="880"/>
      <c r="I313" s="880"/>
      <c r="J313" s="880"/>
      <c r="K313" s="880"/>
      <c r="L313" s="880"/>
      <c r="M313" s="880"/>
      <c r="N313" s="880"/>
      <c r="O313" s="880"/>
      <c r="P313" s="880"/>
      <c r="Q313" s="880"/>
      <c r="R313" s="880"/>
      <c r="S313" s="880"/>
    </row>
    <row r="314" spans="1:19" s="800" customFormat="1" x14ac:dyDescent="0.2">
      <c r="A314" s="106">
        <v>0</v>
      </c>
      <c r="B314" s="106">
        <v>0</v>
      </c>
      <c r="C314" s="106">
        <v>0</v>
      </c>
      <c r="D314" s="106">
        <v>0</v>
      </c>
      <c r="E314" s="106">
        <v>0</v>
      </c>
      <c r="F314" s="106">
        <v>0</v>
      </c>
      <c r="G314" s="106">
        <v>0</v>
      </c>
      <c r="H314" s="106">
        <v>0</v>
      </c>
      <c r="I314" s="106">
        <v>0</v>
      </c>
      <c r="J314" s="106">
        <v>0</v>
      </c>
      <c r="K314" s="106">
        <v>0</v>
      </c>
      <c r="L314" s="106">
        <v>0</v>
      </c>
      <c r="M314" s="106">
        <v>0</v>
      </c>
      <c r="N314" s="106">
        <v>0</v>
      </c>
      <c r="O314" s="106">
        <v>0</v>
      </c>
      <c r="P314" s="106">
        <v>0</v>
      </c>
      <c r="Q314" s="106">
        <v>0</v>
      </c>
      <c r="R314" s="106">
        <v>0</v>
      </c>
      <c r="S314" s="106">
        <v>0</v>
      </c>
    </row>
    <row r="315" spans="1:19" x14ac:dyDescent="0.2">
      <c r="A315" s="880" t="s">
        <v>80</v>
      </c>
      <c r="B315" s="880"/>
      <c r="C315" s="880"/>
      <c r="D315" s="880"/>
      <c r="E315" s="880"/>
      <c r="F315" s="880"/>
      <c r="G315" s="880"/>
      <c r="H315" s="880"/>
      <c r="I315" s="880"/>
      <c r="J315" s="880"/>
      <c r="K315" s="880"/>
      <c r="L315" s="880"/>
      <c r="M315" s="880"/>
      <c r="N315" s="880"/>
      <c r="O315" s="880"/>
      <c r="P315" s="880"/>
      <c r="Q315" s="880"/>
      <c r="R315" s="880"/>
      <c r="S315" s="880"/>
    </row>
    <row r="316" spans="1:19" s="822" customFormat="1" x14ac:dyDescent="0.2">
      <c r="A316" s="106">
        <v>0</v>
      </c>
      <c r="B316" s="106">
        <v>0</v>
      </c>
      <c r="C316" s="106">
        <v>0</v>
      </c>
      <c r="D316" s="106">
        <v>0</v>
      </c>
      <c r="E316" s="106">
        <v>0</v>
      </c>
      <c r="F316" s="106">
        <v>0</v>
      </c>
      <c r="G316" s="106">
        <v>0</v>
      </c>
      <c r="H316" s="106">
        <v>0</v>
      </c>
      <c r="I316" s="106">
        <v>0</v>
      </c>
      <c r="J316" s="106">
        <v>0</v>
      </c>
      <c r="K316" s="106">
        <v>0</v>
      </c>
      <c r="L316" s="106">
        <v>0</v>
      </c>
      <c r="M316" s="106">
        <v>0</v>
      </c>
      <c r="N316" s="106">
        <v>0</v>
      </c>
      <c r="O316" s="106">
        <v>0</v>
      </c>
      <c r="P316" s="106">
        <v>0</v>
      </c>
      <c r="Q316" s="106">
        <v>0</v>
      </c>
      <c r="R316" s="106">
        <v>0</v>
      </c>
      <c r="S316" s="106">
        <v>0</v>
      </c>
    </row>
    <row r="317" spans="1:19" x14ac:dyDescent="0.2">
      <c r="A317" s="899" t="s">
        <v>181</v>
      </c>
      <c r="B317" s="940"/>
      <c r="C317" s="940"/>
      <c r="D317" s="940"/>
      <c r="E317" s="940"/>
      <c r="F317" s="940"/>
      <c r="G317" s="940"/>
      <c r="H317" s="940"/>
      <c r="I317" s="940"/>
      <c r="J317" s="940"/>
      <c r="K317" s="940"/>
      <c r="L317" s="940"/>
      <c r="M317" s="940"/>
      <c r="N317" s="940"/>
      <c r="O317" s="940"/>
      <c r="P317" s="940"/>
      <c r="Q317" s="940"/>
      <c r="R317" s="940"/>
      <c r="S317" s="941"/>
    </row>
    <row r="318" spans="1:19" s="295" customFormat="1" x14ac:dyDescent="0.2">
      <c r="A318" s="375">
        <f>SUM(A316,A314,A312,A310,A308,A306,A304,A302,A300,A298,A296,A294)</f>
        <v>0</v>
      </c>
      <c r="B318" s="435">
        <f t="shared" ref="B318:S318" si="17">SUM(B316,B314,B312,B310,B308,B306,B304,B302,B300,B298,B296,B294)</f>
        <v>0</v>
      </c>
      <c r="C318" s="435">
        <f t="shared" si="17"/>
        <v>0</v>
      </c>
      <c r="D318" s="435">
        <f t="shared" si="17"/>
        <v>0</v>
      </c>
      <c r="E318" s="435">
        <f t="shared" si="17"/>
        <v>0</v>
      </c>
      <c r="F318" s="435">
        <f t="shared" si="17"/>
        <v>0</v>
      </c>
      <c r="G318" s="435">
        <f t="shared" si="17"/>
        <v>0</v>
      </c>
      <c r="H318" s="435">
        <f t="shared" si="17"/>
        <v>0</v>
      </c>
      <c r="I318" s="435">
        <f t="shared" si="17"/>
        <v>0</v>
      </c>
      <c r="J318" s="435">
        <f t="shared" si="17"/>
        <v>0</v>
      </c>
      <c r="K318" s="435">
        <f t="shared" si="17"/>
        <v>0</v>
      </c>
      <c r="L318" s="435">
        <f t="shared" si="17"/>
        <v>0</v>
      </c>
      <c r="M318" s="435">
        <f t="shared" si="17"/>
        <v>0</v>
      </c>
      <c r="N318" s="435">
        <f t="shared" si="17"/>
        <v>0</v>
      </c>
      <c r="O318" s="435">
        <f t="shared" si="17"/>
        <v>0</v>
      </c>
      <c r="P318" s="435">
        <f t="shared" si="17"/>
        <v>0</v>
      </c>
      <c r="Q318" s="435">
        <f t="shared" si="17"/>
        <v>0</v>
      </c>
      <c r="R318" s="435">
        <f t="shared" si="17"/>
        <v>0</v>
      </c>
      <c r="S318" s="435">
        <f t="shared" si="17"/>
        <v>0</v>
      </c>
    </row>
    <row r="319" spans="1:19" x14ac:dyDescent="0.2">
      <c r="A319" s="265"/>
      <c r="B319" s="265"/>
      <c r="C319" s="265"/>
      <c r="D319" s="265"/>
      <c r="E319" s="265"/>
      <c r="F319" s="265"/>
      <c r="G319" s="265"/>
      <c r="H319" s="265"/>
      <c r="I319" s="265"/>
      <c r="J319" s="265"/>
      <c r="K319" s="265"/>
      <c r="L319" s="265"/>
      <c r="M319" s="265"/>
      <c r="N319" s="265"/>
      <c r="O319" s="265"/>
      <c r="P319" s="265"/>
      <c r="Q319" s="265"/>
      <c r="R319" s="265"/>
      <c r="S319" s="265"/>
    </row>
    <row r="320" spans="1:19" ht="21" customHeight="1" x14ac:dyDescent="0.2">
      <c r="A320" s="935" t="s">
        <v>3371</v>
      </c>
      <c r="B320" s="936"/>
      <c r="C320" s="936"/>
      <c r="D320" s="936"/>
      <c r="E320" s="936"/>
      <c r="F320" s="936"/>
      <c r="G320" s="936"/>
      <c r="H320" s="936"/>
      <c r="I320" s="936"/>
      <c r="J320" s="936"/>
      <c r="K320" s="936"/>
      <c r="L320" s="936"/>
      <c r="M320" s="936"/>
      <c r="N320" s="936"/>
      <c r="O320" s="936"/>
      <c r="P320" s="936"/>
      <c r="Q320" s="936"/>
      <c r="R320" s="936"/>
      <c r="S320" s="937"/>
    </row>
    <row r="321" spans="1:19" x14ac:dyDescent="0.2">
      <c r="A321" s="863" t="s">
        <v>172</v>
      </c>
      <c r="B321" s="864"/>
      <c r="C321" s="864"/>
      <c r="D321" s="864"/>
      <c r="E321" s="864"/>
      <c r="F321" s="864"/>
      <c r="G321" s="864"/>
      <c r="H321" s="864"/>
      <c r="I321" s="864"/>
      <c r="J321" s="864"/>
      <c r="K321" s="864"/>
      <c r="L321" s="864"/>
      <c r="M321" s="864"/>
      <c r="N321" s="864"/>
      <c r="O321" s="864"/>
      <c r="P321" s="864"/>
      <c r="Q321" s="864"/>
      <c r="R321" s="864"/>
      <c r="S321" s="865"/>
    </row>
    <row r="322" spans="1:19" x14ac:dyDescent="0.2">
      <c r="A322" s="863" t="s">
        <v>1297</v>
      </c>
      <c r="B322" s="864"/>
      <c r="C322" s="864"/>
      <c r="D322" s="864"/>
      <c r="E322" s="864"/>
      <c r="F322" s="864"/>
      <c r="G322" s="864"/>
      <c r="H322" s="864"/>
      <c r="I322" s="864"/>
      <c r="J322" s="864"/>
      <c r="K322" s="864"/>
      <c r="L322" s="864"/>
      <c r="M322" s="864"/>
      <c r="N322" s="864"/>
      <c r="O322" s="864"/>
      <c r="P322" s="864"/>
      <c r="Q322" s="864"/>
      <c r="R322" s="864"/>
      <c r="S322" s="865"/>
    </row>
    <row r="323" spans="1:19" x14ac:dyDescent="0.2">
      <c r="A323" s="863" t="s">
        <v>1298</v>
      </c>
      <c r="B323" s="864"/>
      <c r="C323" s="864"/>
      <c r="D323" s="864"/>
      <c r="E323" s="864"/>
      <c r="F323" s="864"/>
      <c r="G323" s="864"/>
      <c r="H323" s="864"/>
      <c r="I323" s="864"/>
      <c r="J323" s="864"/>
      <c r="K323" s="864"/>
      <c r="L323" s="864"/>
      <c r="M323" s="864"/>
      <c r="N323" s="864"/>
      <c r="O323" s="864"/>
      <c r="P323" s="864"/>
      <c r="Q323" s="864"/>
      <c r="R323" s="864"/>
      <c r="S323" s="865"/>
    </row>
    <row r="324" spans="1:19" x14ac:dyDescent="0.2">
      <c r="A324" s="863" t="s">
        <v>1299</v>
      </c>
      <c r="B324" s="864"/>
      <c r="C324" s="864"/>
      <c r="D324" s="864"/>
      <c r="E324" s="864"/>
      <c r="F324" s="864"/>
      <c r="G324" s="864"/>
      <c r="H324" s="864"/>
      <c r="I324" s="864"/>
      <c r="J324" s="864"/>
      <c r="K324" s="864"/>
      <c r="L324" s="864"/>
      <c r="M324" s="864"/>
      <c r="N324" s="864"/>
      <c r="O324" s="864"/>
      <c r="P324" s="864"/>
      <c r="Q324" s="864"/>
      <c r="R324" s="864"/>
      <c r="S324" s="865"/>
    </row>
    <row r="325" spans="1:19" x14ac:dyDescent="0.2">
      <c r="A325" s="863" t="s">
        <v>1300</v>
      </c>
      <c r="B325" s="864"/>
      <c r="C325" s="864"/>
      <c r="D325" s="864"/>
      <c r="E325" s="864"/>
      <c r="F325" s="864"/>
      <c r="G325" s="864"/>
      <c r="H325" s="864"/>
      <c r="I325" s="864"/>
      <c r="J325" s="864"/>
      <c r="K325" s="864"/>
      <c r="L325" s="864"/>
      <c r="M325" s="864"/>
      <c r="N325" s="864"/>
      <c r="O325" s="864"/>
      <c r="P325" s="864"/>
      <c r="Q325" s="864"/>
      <c r="R325" s="864"/>
      <c r="S325" s="865"/>
    </row>
    <row r="326" spans="1:19" x14ac:dyDescent="0.2">
      <c r="A326" s="863" t="s">
        <v>1301</v>
      </c>
      <c r="B326" s="864"/>
      <c r="C326" s="864"/>
      <c r="D326" s="864"/>
      <c r="E326" s="864"/>
      <c r="F326" s="864"/>
      <c r="G326" s="864"/>
      <c r="H326" s="864"/>
      <c r="I326" s="864"/>
      <c r="J326" s="864"/>
      <c r="K326" s="864"/>
      <c r="L326" s="864"/>
      <c r="M326" s="864"/>
      <c r="N326" s="864"/>
      <c r="O326" s="864"/>
      <c r="P326" s="864"/>
      <c r="Q326" s="864"/>
      <c r="R326" s="864"/>
      <c r="S326" s="865"/>
    </row>
    <row r="327" spans="1:19" x14ac:dyDescent="0.2">
      <c r="A327" s="863" t="s">
        <v>1302</v>
      </c>
      <c r="B327" s="864"/>
      <c r="C327" s="864"/>
      <c r="D327" s="864"/>
      <c r="E327" s="864"/>
      <c r="F327" s="864"/>
      <c r="G327" s="864"/>
      <c r="H327" s="864"/>
      <c r="I327" s="864"/>
      <c r="J327" s="864"/>
      <c r="K327" s="864"/>
      <c r="L327" s="864"/>
      <c r="M327" s="864"/>
      <c r="N327" s="864"/>
      <c r="O327" s="864"/>
      <c r="P327" s="864"/>
      <c r="Q327" s="864"/>
      <c r="R327" s="864"/>
      <c r="S327" s="865"/>
    </row>
    <row r="328" spans="1:19" x14ac:dyDescent="0.2">
      <c r="A328" s="863" t="s">
        <v>1295</v>
      </c>
      <c r="B328" s="864"/>
      <c r="C328" s="864"/>
      <c r="D328" s="864"/>
      <c r="E328" s="864"/>
      <c r="F328" s="864"/>
      <c r="G328" s="864"/>
      <c r="H328" s="864"/>
      <c r="I328" s="864"/>
      <c r="J328" s="864"/>
      <c r="K328" s="864"/>
      <c r="L328" s="864"/>
      <c r="M328" s="864"/>
      <c r="N328" s="864"/>
      <c r="O328" s="864"/>
      <c r="P328" s="864"/>
      <c r="Q328" s="864"/>
      <c r="R328" s="864"/>
      <c r="S328" s="865"/>
    </row>
    <row r="329" spans="1:19" x14ac:dyDescent="0.2">
      <c r="A329" s="866" t="s">
        <v>1303</v>
      </c>
      <c r="B329" s="867"/>
      <c r="C329" s="867"/>
      <c r="D329" s="867"/>
      <c r="E329" s="867"/>
      <c r="F329" s="867"/>
      <c r="G329" s="867"/>
      <c r="H329" s="867"/>
      <c r="I329" s="867"/>
      <c r="J329" s="867"/>
      <c r="K329" s="867"/>
      <c r="L329" s="867"/>
      <c r="M329" s="867"/>
      <c r="N329" s="867"/>
      <c r="O329" s="867"/>
      <c r="P329" s="867"/>
      <c r="Q329" s="867"/>
      <c r="R329" s="867"/>
      <c r="S329" s="868"/>
    </row>
    <row r="330" spans="1:19" ht="30.75" customHeight="1" x14ac:dyDescent="0.2">
      <c r="A330" s="869" t="s">
        <v>41</v>
      </c>
      <c r="B330" s="869"/>
      <c r="C330" s="869"/>
      <c r="D330" s="869" t="s">
        <v>42</v>
      </c>
      <c r="E330" s="869"/>
      <c r="F330" s="869" t="s">
        <v>43</v>
      </c>
      <c r="G330" s="869"/>
      <c r="H330" s="869"/>
      <c r="I330" s="869" t="s">
        <v>44</v>
      </c>
      <c r="J330" s="869"/>
      <c r="K330" s="870" t="s">
        <v>45</v>
      </c>
      <c r="L330" s="871"/>
      <c r="M330" s="871"/>
      <c r="N330" s="872"/>
      <c r="O330" s="873" t="s">
        <v>46</v>
      </c>
      <c r="P330" s="873"/>
      <c r="Q330" s="874"/>
      <c r="R330" s="869" t="s">
        <v>47</v>
      </c>
      <c r="S330" s="869"/>
    </row>
    <row r="331" spans="1:19" ht="27" customHeight="1" x14ac:dyDescent="0.2">
      <c r="A331" s="875" t="s">
        <v>48</v>
      </c>
      <c r="B331" s="875" t="s">
        <v>49</v>
      </c>
      <c r="C331" s="876" t="s">
        <v>50</v>
      </c>
      <c r="D331" s="875" t="s">
        <v>51</v>
      </c>
      <c r="E331" s="875" t="s">
        <v>52</v>
      </c>
      <c r="F331" s="870" t="s">
        <v>53</v>
      </c>
      <c r="G331" s="878"/>
      <c r="H331" s="879"/>
      <c r="I331" s="875" t="s">
        <v>54</v>
      </c>
      <c r="J331" s="875" t="s">
        <v>55</v>
      </c>
      <c r="K331" s="870" t="s">
        <v>56</v>
      </c>
      <c r="L331" s="879"/>
      <c r="M331" s="870" t="s">
        <v>57</v>
      </c>
      <c r="N331" s="879"/>
      <c r="O331" s="875" t="s">
        <v>58</v>
      </c>
      <c r="P331" s="875" t="s">
        <v>59</v>
      </c>
      <c r="Q331" s="875" t="s">
        <v>60</v>
      </c>
      <c r="R331" s="875" t="s">
        <v>61</v>
      </c>
      <c r="S331" s="875" t="s">
        <v>62</v>
      </c>
    </row>
    <row r="332" spans="1:19" ht="63.75" customHeight="1" x14ac:dyDescent="0.2">
      <c r="A332" s="869"/>
      <c r="B332" s="869"/>
      <c r="C332" s="877"/>
      <c r="D332" s="869"/>
      <c r="E332" s="869"/>
      <c r="F332" s="376" t="s">
        <v>63</v>
      </c>
      <c r="G332" s="376" t="s">
        <v>64</v>
      </c>
      <c r="H332" s="376" t="s">
        <v>65</v>
      </c>
      <c r="I332" s="869"/>
      <c r="J332" s="869"/>
      <c r="K332" s="97" t="s">
        <v>66</v>
      </c>
      <c r="L332" s="97" t="s">
        <v>67</v>
      </c>
      <c r="M332" s="97" t="s">
        <v>68</v>
      </c>
      <c r="N332" s="97" t="s">
        <v>67</v>
      </c>
      <c r="O332" s="869"/>
      <c r="P332" s="869"/>
      <c r="Q332" s="869"/>
      <c r="R332" s="869"/>
      <c r="S332" s="869"/>
    </row>
    <row r="333" spans="1:19" x14ac:dyDescent="0.2">
      <c r="A333" s="880" t="s">
        <v>69</v>
      </c>
      <c r="B333" s="880"/>
      <c r="C333" s="880"/>
      <c r="D333" s="880"/>
      <c r="E333" s="880"/>
      <c r="F333" s="880"/>
      <c r="G333" s="880"/>
      <c r="H333" s="880"/>
      <c r="I333" s="880"/>
      <c r="J333" s="880"/>
      <c r="K333" s="880"/>
      <c r="L333" s="880"/>
      <c r="M333" s="880"/>
      <c r="N333" s="880"/>
      <c r="O333" s="880"/>
      <c r="P333" s="880"/>
      <c r="Q333" s="880"/>
      <c r="R333" s="880"/>
      <c r="S333" s="880"/>
    </row>
    <row r="334" spans="1:19" s="50" customFormat="1" x14ac:dyDescent="0.2">
      <c r="A334" s="106">
        <v>0</v>
      </c>
      <c r="B334" s="106">
        <f t="shared" ref="B334:G334" si="18">-C334</f>
        <v>0</v>
      </c>
      <c r="C334" s="106">
        <f>-D334</f>
        <v>0</v>
      </c>
      <c r="D334" s="106">
        <f t="shared" si="18"/>
        <v>0</v>
      </c>
      <c r="E334" s="106">
        <f t="shared" si="18"/>
        <v>0</v>
      </c>
      <c r="F334" s="106">
        <f>-G334</f>
        <v>0</v>
      </c>
      <c r="G334" s="106">
        <f t="shared" si="18"/>
        <v>0</v>
      </c>
      <c r="H334" s="106">
        <v>0</v>
      </c>
      <c r="I334" s="283">
        <v>0</v>
      </c>
      <c r="J334" s="106">
        <v>0</v>
      </c>
      <c r="K334" s="106">
        <f t="shared" ref="K334:Q334" si="19">-L334</f>
        <v>0</v>
      </c>
      <c r="L334" s="106">
        <f t="shared" si="19"/>
        <v>0</v>
      </c>
      <c r="M334" s="106">
        <f t="shared" si="19"/>
        <v>0</v>
      </c>
      <c r="N334" s="106">
        <f t="shared" si="19"/>
        <v>0</v>
      </c>
      <c r="O334" s="106">
        <f t="shared" si="19"/>
        <v>0</v>
      </c>
      <c r="P334" s="106">
        <f>-Q334</f>
        <v>0</v>
      </c>
      <c r="Q334" s="106">
        <f t="shared" si="19"/>
        <v>0</v>
      </c>
      <c r="R334" s="106">
        <v>0</v>
      </c>
      <c r="S334" s="106">
        <v>0</v>
      </c>
    </row>
    <row r="335" spans="1:19" x14ac:dyDescent="0.2">
      <c r="A335" s="880" t="s">
        <v>70</v>
      </c>
      <c r="B335" s="880"/>
      <c r="C335" s="880"/>
      <c r="D335" s="880"/>
      <c r="E335" s="880"/>
      <c r="F335" s="880"/>
      <c r="G335" s="880"/>
      <c r="H335" s="880"/>
      <c r="I335" s="880"/>
      <c r="J335" s="880"/>
      <c r="K335" s="880"/>
      <c r="L335" s="880"/>
      <c r="M335" s="880"/>
      <c r="N335" s="880"/>
      <c r="O335" s="880"/>
      <c r="P335" s="880"/>
      <c r="Q335" s="880"/>
      <c r="R335" s="880"/>
      <c r="S335" s="880"/>
    </row>
    <row r="336" spans="1:19" s="50" customFormat="1" x14ac:dyDescent="0.2">
      <c r="A336" s="106">
        <v>0</v>
      </c>
      <c r="B336" s="106">
        <f t="shared" ref="B336:G336" si="20">-C336</f>
        <v>0</v>
      </c>
      <c r="C336" s="106">
        <f t="shared" si="20"/>
        <v>0</v>
      </c>
      <c r="D336" s="106">
        <f t="shared" si="20"/>
        <v>0</v>
      </c>
      <c r="E336" s="106">
        <f t="shared" si="20"/>
        <v>0</v>
      </c>
      <c r="F336" s="106">
        <f t="shared" si="20"/>
        <v>0</v>
      </c>
      <c r="G336" s="106">
        <f t="shared" si="20"/>
        <v>0</v>
      </c>
      <c r="H336" s="106">
        <v>0</v>
      </c>
      <c r="I336" s="283">
        <v>0</v>
      </c>
      <c r="J336" s="106">
        <v>0</v>
      </c>
      <c r="K336" s="106">
        <f t="shared" ref="K336:Q336" si="21">-L336</f>
        <v>0</v>
      </c>
      <c r="L336" s="106">
        <f t="shared" si="21"/>
        <v>0</v>
      </c>
      <c r="M336" s="106">
        <f t="shared" si="21"/>
        <v>0</v>
      </c>
      <c r="N336" s="106">
        <f t="shared" si="21"/>
        <v>0</v>
      </c>
      <c r="O336" s="106">
        <f t="shared" si="21"/>
        <v>0</v>
      </c>
      <c r="P336" s="106">
        <f t="shared" si="21"/>
        <v>0</v>
      </c>
      <c r="Q336" s="106">
        <f t="shared" si="21"/>
        <v>0</v>
      </c>
      <c r="R336" s="106">
        <v>0</v>
      </c>
      <c r="S336" s="106">
        <v>0</v>
      </c>
    </row>
    <row r="337" spans="1:19" x14ac:dyDescent="0.2">
      <c r="A337" s="882" t="s">
        <v>71</v>
      </c>
      <c r="B337" s="882"/>
      <c r="C337" s="882"/>
      <c r="D337" s="882"/>
      <c r="E337" s="882"/>
      <c r="F337" s="882"/>
      <c r="G337" s="882"/>
      <c r="H337" s="882"/>
      <c r="I337" s="882"/>
      <c r="J337" s="882"/>
      <c r="K337" s="882"/>
      <c r="L337" s="882"/>
      <c r="M337" s="882"/>
      <c r="N337" s="882"/>
      <c r="O337" s="882"/>
      <c r="P337" s="882"/>
      <c r="Q337" s="882"/>
      <c r="R337" s="882"/>
      <c r="S337" s="883"/>
    </row>
    <row r="338" spans="1:19" s="50" customFormat="1" x14ac:dyDescent="0.2">
      <c r="A338" s="106">
        <v>0</v>
      </c>
      <c r="B338" s="106">
        <f t="shared" ref="B338:G338" si="22">-C338</f>
        <v>0</v>
      </c>
      <c r="C338" s="106">
        <f t="shared" si="22"/>
        <v>0</v>
      </c>
      <c r="D338" s="106">
        <f t="shared" si="22"/>
        <v>0</v>
      </c>
      <c r="E338" s="106">
        <f t="shared" si="22"/>
        <v>0</v>
      </c>
      <c r="F338" s="106">
        <f t="shared" si="22"/>
        <v>0</v>
      </c>
      <c r="G338" s="106">
        <f t="shared" si="22"/>
        <v>0</v>
      </c>
      <c r="H338" s="106">
        <v>0</v>
      </c>
      <c r="I338" s="106">
        <v>0</v>
      </c>
      <c r="J338" s="106">
        <v>0</v>
      </c>
      <c r="K338" s="106">
        <f t="shared" ref="K338:Q338" si="23">-L338</f>
        <v>0</v>
      </c>
      <c r="L338" s="106">
        <f t="shared" si="23"/>
        <v>0</v>
      </c>
      <c r="M338" s="106">
        <f t="shared" si="23"/>
        <v>0</v>
      </c>
      <c r="N338" s="106">
        <f t="shared" si="23"/>
        <v>0</v>
      </c>
      <c r="O338" s="106">
        <f t="shared" si="23"/>
        <v>0</v>
      </c>
      <c r="P338" s="106">
        <f t="shared" si="23"/>
        <v>0</v>
      </c>
      <c r="Q338" s="106">
        <f t="shared" si="23"/>
        <v>0</v>
      </c>
      <c r="R338" s="106">
        <v>0</v>
      </c>
      <c r="S338" s="106">
        <v>0</v>
      </c>
    </row>
    <row r="339" spans="1:19" x14ac:dyDescent="0.2">
      <c r="A339" s="885" t="s">
        <v>72</v>
      </c>
      <c r="B339" s="885"/>
      <c r="C339" s="885"/>
      <c r="D339" s="885"/>
      <c r="E339" s="885"/>
      <c r="F339" s="885"/>
      <c r="G339" s="885"/>
      <c r="H339" s="885"/>
      <c r="I339" s="885"/>
      <c r="J339" s="885"/>
      <c r="K339" s="885"/>
      <c r="L339" s="885"/>
      <c r="M339" s="885"/>
      <c r="N339" s="885"/>
      <c r="O339" s="885"/>
      <c r="P339" s="885"/>
      <c r="Q339" s="885"/>
      <c r="R339" s="885"/>
      <c r="S339" s="885"/>
    </row>
    <row r="340" spans="1:19" s="550" customFormat="1" x14ac:dyDescent="0.2">
      <c r="A340" s="106">
        <v>0</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row>
    <row r="341" spans="1:19" x14ac:dyDescent="0.2">
      <c r="A341" s="885" t="s">
        <v>73</v>
      </c>
      <c r="B341" s="885"/>
      <c r="C341" s="885"/>
      <c r="D341" s="885"/>
      <c r="E341" s="885"/>
      <c r="F341" s="885"/>
      <c r="G341" s="885"/>
      <c r="H341" s="885"/>
      <c r="I341" s="885"/>
      <c r="J341" s="885"/>
      <c r="K341" s="885"/>
      <c r="L341" s="885"/>
      <c r="M341" s="885"/>
      <c r="N341" s="885"/>
      <c r="O341" s="885"/>
      <c r="P341" s="885"/>
      <c r="Q341" s="885"/>
      <c r="R341" s="885"/>
      <c r="S341" s="885"/>
    </row>
    <row r="342" spans="1:19" s="595" customFormat="1" x14ac:dyDescent="0.2">
      <c r="A342" s="106">
        <v>0</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row>
    <row r="343" spans="1:19" x14ac:dyDescent="0.2">
      <c r="A343" s="880" t="s">
        <v>74</v>
      </c>
      <c r="B343" s="880"/>
      <c r="C343" s="880"/>
      <c r="D343" s="880"/>
      <c r="E343" s="880"/>
      <c r="F343" s="880"/>
      <c r="G343" s="880"/>
      <c r="H343" s="880"/>
      <c r="I343" s="880"/>
      <c r="J343" s="880"/>
      <c r="K343" s="880"/>
      <c r="L343" s="880"/>
      <c r="M343" s="880"/>
      <c r="N343" s="880"/>
      <c r="O343" s="880"/>
      <c r="P343" s="880"/>
      <c r="Q343" s="880"/>
      <c r="R343" s="880"/>
      <c r="S343" s="880"/>
    </row>
    <row r="344" spans="1:19" s="641" customFormat="1" x14ac:dyDescent="0.2">
      <c r="A344" s="106">
        <v>0</v>
      </c>
      <c r="B344" s="106">
        <v>0</v>
      </c>
      <c r="C344" s="106">
        <v>0</v>
      </c>
      <c r="D344" s="106">
        <v>0</v>
      </c>
      <c r="E344" s="106">
        <v>0</v>
      </c>
      <c r="F344" s="106">
        <v>0</v>
      </c>
      <c r="G344" s="106">
        <v>0</v>
      </c>
      <c r="H344" s="106">
        <v>0</v>
      </c>
      <c r="I344" s="106">
        <v>0</v>
      </c>
      <c r="J344" s="106">
        <v>0</v>
      </c>
      <c r="K344" s="106">
        <v>0</v>
      </c>
      <c r="L344" s="106">
        <v>0</v>
      </c>
      <c r="M344" s="106">
        <v>0</v>
      </c>
      <c r="N344" s="106">
        <v>0</v>
      </c>
      <c r="O344" s="106">
        <v>0</v>
      </c>
      <c r="P344" s="106">
        <v>0</v>
      </c>
      <c r="Q344" s="106">
        <v>0</v>
      </c>
      <c r="R344" s="106">
        <v>0</v>
      </c>
      <c r="S344" s="106">
        <v>0</v>
      </c>
    </row>
    <row r="345" spans="1:19" x14ac:dyDescent="0.2">
      <c r="A345" s="880" t="s">
        <v>75</v>
      </c>
      <c r="B345" s="880"/>
      <c r="C345" s="880"/>
      <c r="D345" s="880"/>
      <c r="E345" s="880"/>
      <c r="F345" s="880"/>
      <c r="G345" s="880"/>
      <c r="H345" s="880"/>
      <c r="I345" s="880"/>
      <c r="J345" s="880"/>
      <c r="K345" s="880"/>
      <c r="L345" s="880"/>
      <c r="M345" s="880"/>
      <c r="N345" s="880"/>
      <c r="O345" s="880"/>
      <c r="P345" s="880"/>
      <c r="Q345" s="880"/>
      <c r="R345" s="880"/>
      <c r="S345" s="880"/>
    </row>
    <row r="346" spans="1:19" s="671" customFormat="1" x14ac:dyDescent="0.2">
      <c r="A346" s="106">
        <v>0</v>
      </c>
      <c r="B346" s="106">
        <v>0</v>
      </c>
      <c r="C346" s="106">
        <v>0</v>
      </c>
      <c r="D346" s="106">
        <v>0</v>
      </c>
      <c r="E346" s="106">
        <v>0</v>
      </c>
      <c r="F346" s="106">
        <v>0</v>
      </c>
      <c r="G346" s="106">
        <v>0</v>
      </c>
      <c r="H346" s="106">
        <v>0</v>
      </c>
      <c r="I346" s="106">
        <v>0</v>
      </c>
      <c r="J346" s="106">
        <v>0</v>
      </c>
      <c r="K346" s="106">
        <v>0</v>
      </c>
      <c r="L346" s="106">
        <v>0</v>
      </c>
      <c r="M346" s="106">
        <v>0</v>
      </c>
      <c r="N346" s="106">
        <v>0</v>
      </c>
      <c r="O346" s="106">
        <v>0</v>
      </c>
      <c r="P346" s="106">
        <v>0</v>
      </c>
      <c r="Q346" s="106">
        <v>0</v>
      </c>
      <c r="R346" s="106">
        <v>0</v>
      </c>
      <c r="S346" s="106">
        <v>0</v>
      </c>
    </row>
    <row r="347" spans="1:19" x14ac:dyDescent="0.2">
      <c r="A347" s="1559" t="s">
        <v>76</v>
      </c>
      <c r="B347" s="1559"/>
      <c r="C347" s="1559"/>
      <c r="D347" s="1559"/>
      <c r="E347" s="1559"/>
      <c r="F347" s="1559"/>
      <c r="G347" s="1559"/>
      <c r="H347" s="1559"/>
      <c r="I347" s="1559"/>
      <c r="J347" s="1559"/>
      <c r="K347" s="1559"/>
      <c r="L347" s="1559"/>
      <c r="M347" s="1559"/>
      <c r="N347" s="1559"/>
      <c r="O347" s="1559"/>
      <c r="P347" s="1559"/>
      <c r="Q347" s="1559"/>
      <c r="R347" s="1559"/>
      <c r="S347" s="1559"/>
    </row>
    <row r="348" spans="1:19" s="716" customFormat="1" x14ac:dyDescent="0.2">
      <c r="A348" s="106">
        <v>0</v>
      </c>
      <c r="B348" s="106">
        <v>0</v>
      </c>
      <c r="C348" s="106">
        <v>0</v>
      </c>
      <c r="D348" s="106">
        <v>0</v>
      </c>
      <c r="E348" s="106">
        <v>0</v>
      </c>
      <c r="F348" s="106">
        <v>0</v>
      </c>
      <c r="G348" s="106">
        <v>0</v>
      </c>
      <c r="H348" s="106">
        <v>0</v>
      </c>
      <c r="I348" s="106">
        <v>0</v>
      </c>
      <c r="J348" s="106">
        <v>0</v>
      </c>
      <c r="K348" s="106">
        <v>0</v>
      </c>
      <c r="L348" s="106">
        <v>0</v>
      </c>
      <c r="M348" s="106">
        <v>0</v>
      </c>
      <c r="N348" s="106">
        <v>0</v>
      </c>
      <c r="O348" s="106">
        <v>0</v>
      </c>
      <c r="P348" s="106">
        <v>0</v>
      </c>
      <c r="Q348" s="106">
        <v>0</v>
      </c>
      <c r="R348" s="106">
        <v>0</v>
      </c>
      <c r="S348" s="106">
        <v>0</v>
      </c>
    </row>
    <row r="349" spans="1:19" x14ac:dyDescent="0.2">
      <c r="A349" s="885" t="s">
        <v>77</v>
      </c>
      <c r="B349" s="885"/>
      <c r="C349" s="885"/>
      <c r="D349" s="885"/>
      <c r="E349" s="885"/>
      <c r="F349" s="885"/>
      <c r="G349" s="885"/>
      <c r="H349" s="885"/>
      <c r="I349" s="885"/>
      <c r="J349" s="885"/>
      <c r="K349" s="885"/>
      <c r="L349" s="885"/>
      <c r="M349" s="885"/>
      <c r="N349" s="885"/>
      <c r="O349" s="885"/>
      <c r="P349" s="885"/>
      <c r="Q349" s="885"/>
      <c r="R349" s="885"/>
      <c r="S349" s="885"/>
    </row>
    <row r="350" spans="1:19" s="757" customFormat="1" x14ac:dyDescent="0.2">
      <c r="A350" s="106">
        <v>0</v>
      </c>
      <c r="B350" s="106">
        <v>0</v>
      </c>
      <c r="C350" s="106">
        <v>0</v>
      </c>
      <c r="D350" s="106">
        <v>0</v>
      </c>
      <c r="E350" s="106">
        <v>0</v>
      </c>
      <c r="F350" s="106">
        <v>0</v>
      </c>
      <c r="G350" s="106">
        <v>0</v>
      </c>
      <c r="H350" s="106">
        <v>0</v>
      </c>
      <c r="I350" s="106">
        <v>0</v>
      </c>
      <c r="J350" s="106">
        <v>0</v>
      </c>
      <c r="K350" s="106">
        <v>0</v>
      </c>
      <c r="L350" s="106">
        <v>0</v>
      </c>
      <c r="M350" s="106">
        <v>0</v>
      </c>
      <c r="N350" s="106">
        <v>0</v>
      </c>
      <c r="O350" s="106">
        <v>0</v>
      </c>
      <c r="P350" s="106">
        <v>0</v>
      </c>
      <c r="Q350" s="106">
        <v>0</v>
      </c>
      <c r="R350" s="106">
        <v>0</v>
      </c>
      <c r="S350" s="106">
        <v>0</v>
      </c>
    </row>
    <row r="351" spans="1:19" x14ac:dyDescent="0.2">
      <c r="A351" s="880" t="s">
        <v>78</v>
      </c>
      <c r="B351" s="880"/>
      <c r="C351" s="880"/>
      <c r="D351" s="880"/>
      <c r="E351" s="880"/>
      <c r="F351" s="880"/>
      <c r="G351" s="880"/>
      <c r="H351" s="880"/>
      <c r="I351" s="880"/>
      <c r="J351" s="880"/>
      <c r="K351" s="880"/>
      <c r="L351" s="880"/>
      <c r="M351" s="880"/>
      <c r="N351" s="880"/>
      <c r="O351" s="880"/>
      <c r="P351" s="880"/>
      <c r="Q351" s="880"/>
      <c r="R351" s="880"/>
      <c r="S351" s="880"/>
    </row>
    <row r="352" spans="1:19" s="781" customFormat="1" x14ac:dyDescent="0.2">
      <c r="A352" s="106">
        <v>0</v>
      </c>
      <c r="B352" s="106">
        <v>0</v>
      </c>
      <c r="C352" s="106">
        <v>0</v>
      </c>
      <c r="D352" s="106">
        <v>0</v>
      </c>
      <c r="E352" s="106">
        <v>0</v>
      </c>
      <c r="F352" s="106">
        <v>0</v>
      </c>
      <c r="G352" s="106">
        <v>0</v>
      </c>
      <c r="H352" s="106">
        <v>0</v>
      </c>
      <c r="I352" s="106">
        <v>0</v>
      </c>
      <c r="J352" s="106">
        <v>0</v>
      </c>
      <c r="K352" s="106">
        <v>0</v>
      </c>
      <c r="L352" s="106">
        <v>0</v>
      </c>
      <c r="M352" s="106">
        <v>0</v>
      </c>
      <c r="N352" s="106">
        <v>0</v>
      </c>
      <c r="O352" s="106">
        <v>0</v>
      </c>
      <c r="P352" s="106">
        <v>0</v>
      </c>
      <c r="Q352" s="106">
        <v>0</v>
      </c>
      <c r="R352" s="106">
        <v>0</v>
      </c>
      <c r="S352" s="106">
        <v>0</v>
      </c>
    </row>
    <row r="353" spans="1:19" x14ac:dyDescent="0.2">
      <c r="A353" s="880" t="s">
        <v>79</v>
      </c>
      <c r="B353" s="880"/>
      <c r="C353" s="880"/>
      <c r="D353" s="880"/>
      <c r="E353" s="880"/>
      <c r="F353" s="880"/>
      <c r="G353" s="880"/>
      <c r="H353" s="880"/>
      <c r="I353" s="880"/>
      <c r="J353" s="880"/>
      <c r="K353" s="880"/>
      <c r="L353" s="880"/>
      <c r="M353" s="880"/>
      <c r="N353" s="880"/>
      <c r="O353" s="880"/>
      <c r="P353" s="880"/>
      <c r="Q353" s="880"/>
      <c r="R353" s="880"/>
      <c r="S353" s="880"/>
    </row>
    <row r="354" spans="1:19" s="800" customFormat="1" x14ac:dyDescent="0.2">
      <c r="A354" s="106">
        <v>0</v>
      </c>
      <c r="B354" s="106">
        <v>0</v>
      </c>
      <c r="C354" s="106">
        <v>0</v>
      </c>
      <c r="D354" s="106">
        <v>0</v>
      </c>
      <c r="E354" s="106">
        <v>0</v>
      </c>
      <c r="F354" s="106">
        <v>0</v>
      </c>
      <c r="G354" s="106">
        <v>0</v>
      </c>
      <c r="H354" s="106">
        <v>0</v>
      </c>
      <c r="I354" s="106">
        <v>0</v>
      </c>
      <c r="J354" s="106">
        <v>0</v>
      </c>
      <c r="K354" s="106">
        <v>0</v>
      </c>
      <c r="L354" s="106">
        <v>0</v>
      </c>
      <c r="M354" s="106">
        <v>0</v>
      </c>
      <c r="N354" s="106">
        <v>0</v>
      </c>
      <c r="O354" s="106">
        <v>0</v>
      </c>
      <c r="P354" s="106">
        <v>0</v>
      </c>
      <c r="Q354" s="106">
        <v>0</v>
      </c>
      <c r="R354" s="106">
        <v>0</v>
      </c>
      <c r="S354" s="106">
        <v>0</v>
      </c>
    </row>
    <row r="355" spans="1:19" x14ac:dyDescent="0.2">
      <c r="A355" s="880" t="s">
        <v>80</v>
      </c>
      <c r="B355" s="880"/>
      <c r="C355" s="880"/>
      <c r="D355" s="880"/>
      <c r="E355" s="880"/>
      <c r="F355" s="880"/>
      <c r="G355" s="880"/>
      <c r="H355" s="880"/>
      <c r="I355" s="880"/>
      <c r="J355" s="880"/>
      <c r="K355" s="880"/>
      <c r="L355" s="880"/>
      <c r="M355" s="880"/>
      <c r="N355" s="880"/>
      <c r="O355" s="880"/>
      <c r="P355" s="880"/>
      <c r="Q355" s="880"/>
      <c r="R355" s="880"/>
      <c r="S355" s="880"/>
    </row>
    <row r="356" spans="1:19" s="822" customFormat="1" x14ac:dyDescent="0.2">
      <c r="A356" s="106">
        <v>0</v>
      </c>
      <c r="B356" s="106">
        <v>0</v>
      </c>
      <c r="C356" s="106">
        <v>0</v>
      </c>
      <c r="D356" s="106">
        <v>0</v>
      </c>
      <c r="E356" s="106">
        <v>0</v>
      </c>
      <c r="F356" s="106">
        <v>0</v>
      </c>
      <c r="G356" s="106">
        <v>0</v>
      </c>
      <c r="H356" s="106">
        <v>0</v>
      </c>
      <c r="I356" s="106">
        <v>0</v>
      </c>
      <c r="J356" s="106">
        <v>0</v>
      </c>
      <c r="K356" s="106">
        <v>0</v>
      </c>
      <c r="L356" s="106">
        <v>0</v>
      </c>
      <c r="M356" s="106">
        <v>0</v>
      </c>
      <c r="N356" s="106">
        <v>0</v>
      </c>
      <c r="O356" s="106">
        <v>0</v>
      </c>
      <c r="P356" s="106">
        <v>0</v>
      </c>
      <c r="Q356" s="106">
        <v>0</v>
      </c>
      <c r="R356" s="106">
        <v>0</v>
      </c>
      <c r="S356" s="106">
        <v>0</v>
      </c>
    </row>
    <row r="357" spans="1:19" x14ac:dyDescent="0.2">
      <c r="A357" s="899" t="s">
        <v>181</v>
      </c>
      <c r="B357" s="940"/>
      <c r="C357" s="940"/>
      <c r="D357" s="940"/>
      <c r="E357" s="940"/>
      <c r="F357" s="940"/>
      <c r="G357" s="940"/>
      <c r="H357" s="940"/>
      <c r="I357" s="940"/>
      <c r="J357" s="940"/>
      <c r="K357" s="940"/>
      <c r="L357" s="940"/>
      <c r="M357" s="940"/>
      <c r="N357" s="940"/>
      <c r="O357" s="940"/>
      <c r="P357" s="940"/>
      <c r="Q357" s="940"/>
      <c r="R357" s="940"/>
      <c r="S357" s="941"/>
    </row>
    <row r="358" spans="1:19" s="295" customFormat="1" x14ac:dyDescent="0.2">
      <c r="A358" s="375">
        <f>SUM(A356,A354,A352,A350,A348,A346,A344,A342,A340,A338,A336,A334)</f>
        <v>0</v>
      </c>
      <c r="B358" s="435">
        <f t="shared" ref="B358:S358" si="24">SUM(B356,B354,B352,B350,B348,B346,B344,B342,B340,B338,B336,B334)</f>
        <v>0</v>
      </c>
      <c r="C358" s="435">
        <f t="shared" si="24"/>
        <v>0</v>
      </c>
      <c r="D358" s="435">
        <f t="shared" si="24"/>
        <v>0</v>
      </c>
      <c r="E358" s="435">
        <f t="shared" si="24"/>
        <v>0</v>
      </c>
      <c r="F358" s="435">
        <f t="shared" si="24"/>
        <v>0</v>
      </c>
      <c r="G358" s="435">
        <f t="shared" si="24"/>
        <v>0</v>
      </c>
      <c r="H358" s="435">
        <f t="shared" si="24"/>
        <v>0</v>
      </c>
      <c r="I358" s="435">
        <f t="shared" si="24"/>
        <v>0</v>
      </c>
      <c r="J358" s="435">
        <f t="shared" si="24"/>
        <v>0</v>
      </c>
      <c r="K358" s="435">
        <f t="shared" si="24"/>
        <v>0</v>
      </c>
      <c r="L358" s="435">
        <f t="shared" si="24"/>
        <v>0</v>
      </c>
      <c r="M358" s="435">
        <f t="shared" si="24"/>
        <v>0</v>
      </c>
      <c r="N358" s="435">
        <f t="shared" si="24"/>
        <v>0</v>
      </c>
      <c r="O358" s="435">
        <f t="shared" si="24"/>
        <v>0</v>
      </c>
      <c r="P358" s="435">
        <f t="shared" si="24"/>
        <v>0</v>
      </c>
      <c r="Q358" s="435">
        <f t="shared" si="24"/>
        <v>0</v>
      </c>
      <c r="R358" s="435">
        <f t="shared" si="24"/>
        <v>0</v>
      </c>
      <c r="S358" s="435">
        <f t="shared" si="24"/>
        <v>0</v>
      </c>
    </row>
    <row r="359" spans="1:19" x14ac:dyDescent="0.2">
      <c r="A359" s="265"/>
      <c r="B359" s="265"/>
      <c r="C359" s="265"/>
      <c r="D359" s="265"/>
      <c r="E359" s="265"/>
      <c r="F359" s="265"/>
      <c r="G359" s="265"/>
      <c r="H359" s="265"/>
      <c r="I359" s="265"/>
      <c r="J359" s="265"/>
      <c r="K359" s="265"/>
      <c r="L359" s="265"/>
      <c r="M359" s="265"/>
      <c r="N359" s="265"/>
      <c r="O359" s="265"/>
      <c r="P359" s="265"/>
      <c r="Q359" s="265"/>
      <c r="R359" s="265"/>
      <c r="S359" s="265"/>
    </row>
    <row r="360" spans="1:19" ht="18.75" customHeight="1" x14ac:dyDescent="0.2">
      <c r="A360" s="935" t="s">
        <v>3372</v>
      </c>
      <c r="B360" s="936"/>
      <c r="C360" s="936"/>
      <c r="D360" s="936"/>
      <c r="E360" s="936"/>
      <c r="F360" s="936"/>
      <c r="G360" s="936"/>
      <c r="H360" s="936"/>
      <c r="I360" s="936"/>
      <c r="J360" s="936"/>
      <c r="K360" s="936"/>
      <c r="L360" s="936"/>
      <c r="M360" s="936"/>
      <c r="N360" s="936"/>
      <c r="O360" s="936"/>
      <c r="P360" s="936"/>
      <c r="Q360" s="936"/>
      <c r="R360" s="936"/>
      <c r="S360" s="937"/>
    </row>
    <row r="361" spans="1:19" x14ac:dyDescent="0.2">
      <c r="A361" s="863" t="s">
        <v>172</v>
      </c>
      <c r="B361" s="864"/>
      <c r="C361" s="864"/>
      <c r="D361" s="864"/>
      <c r="E361" s="864"/>
      <c r="F361" s="864"/>
      <c r="G361" s="864"/>
      <c r="H361" s="864"/>
      <c r="I361" s="864"/>
      <c r="J361" s="864"/>
      <c r="K361" s="864"/>
      <c r="L361" s="864"/>
      <c r="M361" s="864"/>
      <c r="N361" s="864"/>
      <c r="O361" s="864"/>
      <c r="P361" s="864"/>
      <c r="Q361" s="864"/>
      <c r="R361" s="864"/>
      <c r="S361" s="865"/>
    </row>
    <row r="362" spans="1:19" x14ac:dyDescent="0.2">
      <c r="A362" s="863" t="s">
        <v>1342</v>
      </c>
      <c r="B362" s="864"/>
      <c r="C362" s="864"/>
      <c r="D362" s="864"/>
      <c r="E362" s="864"/>
      <c r="F362" s="864"/>
      <c r="G362" s="864"/>
      <c r="H362" s="864"/>
      <c r="I362" s="864"/>
      <c r="J362" s="864"/>
      <c r="K362" s="864"/>
      <c r="L362" s="864"/>
      <c r="M362" s="864"/>
      <c r="N362" s="864"/>
      <c r="O362" s="864"/>
      <c r="P362" s="864"/>
      <c r="Q362" s="864"/>
      <c r="R362" s="864"/>
      <c r="S362" s="865"/>
    </row>
    <row r="363" spans="1:19" x14ac:dyDescent="0.2">
      <c r="A363" s="863" t="s">
        <v>1298</v>
      </c>
      <c r="B363" s="864"/>
      <c r="C363" s="864"/>
      <c r="D363" s="864"/>
      <c r="E363" s="864"/>
      <c r="F363" s="864"/>
      <c r="G363" s="864"/>
      <c r="H363" s="864"/>
      <c r="I363" s="864"/>
      <c r="J363" s="864"/>
      <c r="K363" s="864"/>
      <c r="L363" s="864"/>
      <c r="M363" s="864"/>
      <c r="N363" s="864"/>
      <c r="O363" s="864"/>
      <c r="P363" s="864"/>
      <c r="Q363" s="864"/>
      <c r="R363" s="864"/>
      <c r="S363" s="865"/>
    </row>
    <row r="364" spans="1:19" x14ac:dyDescent="0.2">
      <c r="A364" s="863" t="s">
        <v>1343</v>
      </c>
      <c r="B364" s="864"/>
      <c r="C364" s="864"/>
      <c r="D364" s="864"/>
      <c r="E364" s="864"/>
      <c r="F364" s="864"/>
      <c r="G364" s="864"/>
      <c r="H364" s="864"/>
      <c r="I364" s="864"/>
      <c r="J364" s="864"/>
      <c r="K364" s="864"/>
      <c r="L364" s="864"/>
      <c r="M364" s="864"/>
      <c r="N364" s="864"/>
      <c r="O364" s="864"/>
      <c r="P364" s="864"/>
      <c r="Q364" s="864"/>
      <c r="R364" s="864"/>
      <c r="S364" s="865"/>
    </row>
    <row r="365" spans="1:19" x14ac:dyDescent="0.2">
      <c r="A365" s="863" t="s">
        <v>1344</v>
      </c>
      <c r="B365" s="864"/>
      <c r="C365" s="864"/>
      <c r="D365" s="864"/>
      <c r="E365" s="864"/>
      <c r="F365" s="864"/>
      <c r="G365" s="864"/>
      <c r="H365" s="864"/>
      <c r="I365" s="864"/>
      <c r="J365" s="864"/>
      <c r="K365" s="864"/>
      <c r="L365" s="864"/>
      <c r="M365" s="864"/>
      <c r="N365" s="864"/>
      <c r="O365" s="864"/>
      <c r="P365" s="864"/>
      <c r="Q365" s="864"/>
      <c r="R365" s="864"/>
      <c r="S365" s="865"/>
    </row>
    <row r="366" spans="1:19" x14ac:dyDescent="0.2">
      <c r="A366" s="863" t="s">
        <v>1345</v>
      </c>
      <c r="B366" s="864"/>
      <c r="C366" s="864"/>
      <c r="D366" s="864"/>
      <c r="E366" s="864"/>
      <c r="F366" s="864"/>
      <c r="G366" s="864"/>
      <c r="H366" s="864"/>
      <c r="I366" s="864"/>
      <c r="J366" s="864"/>
      <c r="K366" s="864"/>
      <c r="L366" s="864"/>
      <c r="M366" s="864"/>
      <c r="N366" s="864"/>
      <c r="O366" s="864"/>
      <c r="P366" s="864"/>
      <c r="Q366" s="864"/>
      <c r="R366" s="864"/>
      <c r="S366" s="865"/>
    </row>
    <row r="367" spans="1:19" x14ac:dyDescent="0.2">
      <c r="A367" s="863" t="s">
        <v>1346</v>
      </c>
      <c r="B367" s="864"/>
      <c r="C367" s="864"/>
      <c r="D367" s="864"/>
      <c r="E367" s="864"/>
      <c r="F367" s="864"/>
      <c r="G367" s="864"/>
      <c r="H367" s="864"/>
      <c r="I367" s="864"/>
      <c r="J367" s="864"/>
      <c r="K367" s="864"/>
      <c r="L367" s="864"/>
      <c r="M367" s="864"/>
      <c r="N367" s="864"/>
      <c r="O367" s="864"/>
      <c r="P367" s="864"/>
      <c r="Q367" s="864"/>
      <c r="R367" s="864"/>
      <c r="S367" s="865"/>
    </row>
    <row r="368" spans="1:19" x14ac:dyDescent="0.2">
      <c r="A368" s="866" t="s">
        <v>1347</v>
      </c>
      <c r="B368" s="867"/>
      <c r="C368" s="867"/>
      <c r="D368" s="867"/>
      <c r="E368" s="867"/>
      <c r="F368" s="867"/>
      <c r="G368" s="867"/>
      <c r="H368" s="867"/>
      <c r="I368" s="867"/>
      <c r="J368" s="867"/>
      <c r="K368" s="867"/>
      <c r="L368" s="867"/>
      <c r="M368" s="867"/>
      <c r="N368" s="867"/>
      <c r="O368" s="867"/>
      <c r="P368" s="867"/>
      <c r="Q368" s="867"/>
      <c r="R368" s="867"/>
      <c r="S368" s="868"/>
    </row>
    <row r="369" spans="1:19" ht="31.5" customHeight="1" x14ac:dyDescent="0.2">
      <c r="A369" s="869" t="s">
        <v>41</v>
      </c>
      <c r="B369" s="869"/>
      <c r="C369" s="869"/>
      <c r="D369" s="869" t="s">
        <v>42</v>
      </c>
      <c r="E369" s="869"/>
      <c r="F369" s="869" t="s">
        <v>43</v>
      </c>
      <c r="G369" s="869"/>
      <c r="H369" s="869"/>
      <c r="I369" s="869" t="s">
        <v>44</v>
      </c>
      <c r="J369" s="869"/>
      <c r="K369" s="870" t="s">
        <v>45</v>
      </c>
      <c r="L369" s="871"/>
      <c r="M369" s="871"/>
      <c r="N369" s="872"/>
      <c r="O369" s="873" t="s">
        <v>46</v>
      </c>
      <c r="P369" s="873"/>
      <c r="Q369" s="874"/>
      <c r="R369" s="869" t="s">
        <v>47</v>
      </c>
      <c r="S369" s="869"/>
    </row>
    <row r="370" spans="1:19" ht="26.25" customHeight="1" x14ac:dyDescent="0.2">
      <c r="A370" s="875" t="s">
        <v>48</v>
      </c>
      <c r="B370" s="875" t="s">
        <v>49</v>
      </c>
      <c r="C370" s="876" t="s">
        <v>50</v>
      </c>
      <c r="D370" s="875" t="s">
        <v>51</v>
      </c>
      <c r="E370" s="875" t="s">
        <v>52</v>
      </c>
      <c r="F370" s="870" t="s">
        <v>53</v>
      </c>
      <c r="G370" s="878"/>
      <c r="H370" s="879"/>
      <c r="I370" s="875" t="s">
        <v>54</v>
      </c>
      <c r="J370" s="875" t="s">
        <v>55</v>
      </c>
      <c r="K370" s="870" t="s">
        <v>56</v>
      </c>
      <c r="L370" s="879"/>
      <c r="M370" s="870" t="s">
        <v>57</v>
      </c>
      <c r="N370" s="879"/>
      <c r="O370" s="875" t="s">
        <v>58</v>
      </c>
      <c r="P370" s="875" t="s">
        <v>59</v>
      </c>
      <c r="Q370" s="875" t="s">
        <v>60</v>
      </c>
      <c r="R370" s="875" t="s">
        <v>61</v>
      </c>
      <c r="S370" s="875" t="s">
        <v>62</v>
      </c>
    </row>
    <row r="371" spans="1:19" ht="63" customHeight="1" x14ac:dyDescent="0.2">
      <c r="A371" s="869"/>
      <c r="B371" s="869"/>
      <c r="C371" s="877"/>
      <c r="D371" s="869"/>
      <c r="E371" s="869"/>
      <c r="F371" s="376" t="s">
        <v>63</v>
      </c>
      <c r="G371" s="376" t="s">
        <v>64</v>
      </c>
      <c r="H371" s="376" t="s">
        <v>65</v>
      </c>
      <c r="I371" s="869"/>
      <c r="J371" s="869"/>
      <c r="K371" s="97" t="s">
        <v>66</v>
      </c>
      <c r="L371" s="97" t="s">
        <v>67</v>
      </c>
      <c r="M371" s="97" t="s">
        <v>68</v>
      </c>
      <c r="N371" s="97" t="s">
        <v>67</v>
      </c>
      <c r="O371" s="869"/>
      <c r="P371" s="869"/>
      <c r="Q371" s="869"/>
      <c r="R371" s="869"/>
      <c r="S371" s="869"/>
    </row>
    <row r="372" spans="1:19" x14ac:dyDescent="0.2">
      <c r="A372" s="880" t="s">
        <v>69</v>
      </c>
      <c r="B372" s="880"/>
      <c r="C372" s="880"/>
      <c r="D372" s="880"/>
      <c r="E372" s="880"/>
      <c r="F372" s="880"/>
      <c r="G372" s="880"/>
      <c r="H372" s="880"/>
      <c r="I372" s="880"/>
      <c r="J372" s="880"/>
      <c r="K372" s="880"/>
      <c r="L372" s="880"/>
      <c r="M372" s="880"/>
      <c r="N372" s="880"/>
      <c r="O372" s="880"/>
      <c r="P372" s="880"/>
      <c r="Q372" s="880"/>
      <c r="R372" s="880"/>
      <c r="S372" s="880"/>
    </row>
    <row r="373" spans="1:19" s="50" customFormat="1" x14ac:dyDescent="0.2">
      <c r="A373" s="106">
        <v>0</v>
      </c>
      <c r="B373" s="106">
        <f t="shared" ref="B373:G373" si="25">-C373</f>
        <v>0</v>
      </c>
      <c r="C373" s="106">
        <f>-D373</f>
        <v>0</v>
      </c>
      <c r="D373" s="106">
        <f t="shared" si="25"/>
        <v>0</v>
      </c>
      <c r="E373" s="106">
        <f t="shared" si="25"/>
        <v>0</v>
      </c>
      <c r="F373" s="106">
        <f>-G373</f>
        <v>0</v>
      </c>
      <c r="G373" s="106">
        <f t="shared" si="25"/>
        <v>0</v>
      </c>
      <c r="H373" s="106">
        <v>0</v>
      </c>
      <c r="I373" s="283">
        <v>0</v>
      </c>
      <c r="J373" s="106">
        <v>0</v>
      </c>
      <c r="K373" s="106">
        <f t="shared" ref="K373:Q373" si="26">-L373</f>
        <v>0</v>
      </c>
      <c r="L373" s="106">
        <f t="shared" si="26"/>
        <v>0</v>
      </c>
      <c r="M373" s="106">
        <f t="shared" si="26"/>
        <v>0</v>
      </c>
      <c r="N373" s="106">
        <f t="shared" si="26"/>
        <v>0</v>
      </c>
      <c r="O373" s="106">
        <f t="shared" si="26"/>
        <v>0</v>
      </c>
      <c r="P373" s="106">
        <f>-Q373</f>
        <v>0</v>
      </c>
      <c r="Q373" s="106">
        <f t="shared" si="26"/>
        <v>0</v>
      </c>
      <c r="R373" s="106">
        <v>0</v>
      </c>
      <c r="S373" s="106">
        <v>0</v>
      </c>
    </row>
    <row r="374" spans="1:19" x14ac:dyDescent="0.2">
      <c r="A374" s="880" t="s">
        <v>70</v>
      </c>
      <c r="B374" s="880"/>
      <c r="C374" s="880"/>
      <c r="D374" s="880"/>
      <c r="E374" s="880"/>
      <c r="F374" s="880"/>
      <c r="G374" s="880"/>
      <c r="H374" s="880"/>
      <c r="I374" s="880"/>
      <c r="J374" s="880"/>
      <c r="K374" s="880"/>
      <c r="L374" s="880"/>
      <c r="M374" s="880"/>
      <c r="N374" s="880"/>
      <c r="O374" s="880"/>
      <c r="P374" s="880"/>
      <c r="Q374" s="880"/>
      <c r="R374" s="880"/>
      <c r="S374" s="880"/>
    </row>
    <row r="375" spans="1:19" s="50" customFormat="1" x14ac:dyDescent="0.2">
      <c r="A375" s="106">
        <v>0</v>
      </c>
      <c r="B375" s="106">
        <f t="shared" ref="B375:G375" si="27">-C375</f>
        <v>0</v>
      </c>
      <c r="C375" s="106">
        <f t="shared" si="27"/>
        <v>0</v>
      </c>
      <c r="D375" s="106">
        <f t="shared" si="27"/>
        <v>0</v>
      </c>
      <c r="E375" s="106">
        <f t="shared" si="27"/>
        <v>0</v>
      </c>
      <c r="F375" s="106">
        <f t="shared" si="27"/>
        <v>0</v>
      </c>
      <c r="G375" s="106">
        <f t="shared" si="27"/>
        <v>0</v>
      </c>
      <c r="H375" s="106">
        <v>0</v>
      </c>
      <c r="I375" s="283">
        <v>0</v>
      </c>
      <c r="J375" s="106">
        <v>0</v>
      </c>
      <c r="K375" s="106">
        <f t="shared" ref="K375:Q375" si="28">-L375</f>
        <v>0</v>
      </c>
      <c r="L375" s="106">
        <f t="shared" si="28"/>
        <v>0</v>
      </c>
      <c r="M375" s="106">
        <f t="shared" si="28"/>
        <v>0</v>
      </c>
      <c r="N375" s="106">
        <f t="shared" si="28"/>
        <v>0</v>
      </c>
      <c r="O375" s="106">
        <f t="shared" si="28"/>
        <v>0</v>
      </c>
      <c r="P375" s="106">
        <f t="shared" si="28"/>
        <v>0</v>
      </c>
      <c r="Q375" s="106">
        <f t="shared" si="28"/>
        <v>0</v>
      </c>
      <c r="R375" s="106">
        <v>0</v>
      </c>
      <c r="S375" s="106">
        <v>0</v>
      </c>
    </row>
    <row r="376" spans="1:19" x14ac:dyDescent="0.2">
      <c r="A376" s="882" t="s">
        <v>71</v>
      </c>
      <c r="B376" s="882"/>
      <c r="C376" s="882"/>
      <c r="D376" s="882"/>
      <c r="E376" s="882"/>
      <c r="F376" s="882"/>
      <c r="G376" s="882"/>
      <c r="H376" s="882"/>
      <c r="I376" s="882"/>
      <c r="J376" s="882"/>
      <c r="K376" s="882"/>
      <c r="L376" s="882"/>
      <c r="M376" s="882"/>
      <c r="N376" s="882"/>
      <c r="O376" s="882"/>
      <c r="P376" s="882"/>
      <c r="Q376" s="882"/>
      <c r="R376" s="882"/>
      <c r="S376" s="883"/>
    </row>
    <row r="377" spans="1:19" s="50" customFormat="1" x14ac:dyDescent="0.2">
      <c r="A377" s="106">
        <v>0</v>
      </c>
      <c r="B377" s="106">
        <f t="shared" ref="B377:G377" si="29">-C377</f>
        <v>0</v>
      </c>
      <c r="C377" s="106">
        <f t="shared" si="29"/>
        <v>0</v>
      </c>
      <c r="D377" s="106">
        <f t="shared" si="29"/>
        <v>0</v>
      </c>
      <c r="E377" s="106">
        <f t="shared" si="29"/>
        <v>0</v>
      </c>
      <c r="F377" s="106">
        <f t="shared" si="29"/>
        <v>0</v>
      </c>
      <c r="G377" s="106">
        <f t="shared" si="29"/>
        <v>0</v>
      </c>
      <c r="H377" s="106">
        <v>0</v>
      </c>
      <c r="I377" s="106">
        <v>0</v>
      </c>
      <c r="J377" s="106">
        <v>0</v>
      </c>
      <c r="K377" s="106">
        <f t="shared" ref="K377:Q377" si="30">-L377</f>
        <v>0</v>
      </c>
      <c r="L377" s="106">
        <f t="shared" si="30"/>
        <v>0</v>
      </c>
      <c r="M377" s="106">
        <f t="shared" si="30"/>
        <v>0</v>
      </c>
      <c r="N377" s="106">
        <f t="shared" si="30"/>
        <v>0</v>
      </c>
      <c r="O377" s="106">
        <f t="shared" si="30"/>
        <v>0</v>
      </c>
      <c r="P377" s="106">
        <f t="shared" si="30"/>
        <v>0</v>
      </c>
      <c r="Q377" s="106">
        <f t="shared" si="30"/>
        <v>0</v>
      </c>
      <c r="R377" s="106">
        <v>0</v>
      </c>
      <c r="S377" s="106">
        <v>0</v>
      </c>
    </row>
    <row r="378" spans="1:19" x14ac:dyDescent="0.2">
      <c r="A378" s="885" t="s">
        <v>72</v>
      </c>
      <c r="B378" s="885"/>
      <c r="C378" s="885"/>
      <c r="D378" s="885"/>
      <c r="E378" s="885"/>
      <c r="F378" s="885"/>
      <c r="G378" s="885"/>
      <c r="H378" s="885"/>
      <c r="I378" s="885"/>
      <c r="J378" s="885"/>
      <c r="K378" s="885"/>
      <c r="L378" s="885"/>
      <c r="M378" s="885"/>
      <c r="N378" s="885"/>
      <c r="O378" s="885"/>
      <c r="P378" s="885"/>
      <c r="Q378" s="885"/>
      <c r="R378" s="885"/>
      <c r="S378" s="885"/>
    </row>
    <row r="379" spans="1:19" s="550" customFormat="1" x14ac:dyDescent="0.2">
      <c r="A379" s="106">
        <v>0</v>
      </c>
      <c r="B379" s="106">
        <v>0</v>
      </c>
      <c r="C379" s="106">
        <v>0</v>
      </c>
      <c r="D379" s="106">
        <v>0</v>
      </c>
      <c r="E379" s="106">
        <v>0</v>
      </c>
      <c r="F379" s="106">
        <v>0</v>
      </c>
      <c r="G379" s="106">
        <v>0</v>
      </c>
      <c r="H379" s="106">
        <v>0</v>
      </c>
      <c r="I379" s="106">
        <v>0</v>
      </c>
      <c r="J379" s="106">
        <v>0</v>
      </c>
      <c r="K379" s="106">
        <v>0</v>
      </c>
      <c r="L379" s="106">
        <v>0</v>
      </c>
      <c r="M379" s="106">
        <v>0</v>
      </c>
      <c r="N379" s="106">
        <v>0</v>
      </c>
      <c r="O379" s="106">
        <v>0</v>
      </c>
      <c r="P379" s="106">
        <v>0</v>
      </c>
      <c r="Q379" s="106">
        <v>0</v>
      </c>
      <c r="R379" s="106">
        <v>0</v>
      </c>
      <c r="S379" s="106">
        <v>0</v>
      </c>
    </row>
    <row r="380" spans="1:19" x14ac:dyDescent="0.2">
      <c r="A380" s="885" t="s">
        <v>73</v>
      </c>
      <c r="B380" s="885"/>
      <c r="C380" s="885"/>
      <c r="D380" s="885"/>
      <c r="E380" s="885"/>
      <c r="F380" s="885"/>
      <c r="G380" s="885"/>
      <c r="H380" s="885"/>
      <c r="I380" s="885"/>
      <c r="J380" s="885"/>
      <c r="K380" s="885"/>
      <c r="L380" s="885"/>
      <c r="M380" s="885"/>
      <c r="N380" s="885"/>
      <c r="O380" s="885"/>
      <c r="P380" s="885"/>
      <c r="Q380" s="885"/>
      <c r="R380" s="885"/>
      <c r="S380" s="885"/>
    </row>
    <row r="381" spans="1:19" s="595" customFormat="1" x14ac:dyDescent="0.2">
      <c r="A381" s="106">
        <v>0</v>
      </c>
      <c r="B381" s="106">
        <v>0</v>
      </c>
      <c r="C381" s="106">
        <v>0</v>
      </c>
      <c r="D381" s="106">
        <v>0</v>
      </c>
      <c r="E381" s="106">
        <v>0</v>
      </c>
      <c r="F381" s="106">
        <v>0</v>
      </c>
      <c r="G381" s="106">
        <v>0</v>
      </c>
      <c r="H381" s="106">
        <v>0</v>
      </c>
      <c r="I381" s="106">
        <v>0</v>
      </c>
      <c r="J381" s="106">
        <v>0</v>
      </c>
      <c r="K381" s="106">
        <v>0</v>
      </c>
      <c r="L381" s="106">
        <v>0</v>
      </c>
      <c r="M381" s="106">
        <v>0</v>
      </c>
      <c r="N381" s="106">
        <v>0</v>
      </c>
      <c r="O381" s="106">
        <v>0</v>
      </c>
      <c r="P381" s="106">
        <v>0</v>
      </c>
      <c r="Q381" s="106">
        <v>0</v>
      </c>
      <c r="R381" s="106">
        <v>0</v>
      </c>
      <c r="S381" s="106">
        <v>0</v>
      </c>
    </row>
    <row r="382" spans="1:19" x14ac:dyDescent="0.2">
      <c r="A382" s="880" t="s">
        <v>74</v>
      </c>
      <c r="B382" s="880"/>
      <c r="C382" s="880"/>
      <c r="D382" s="880"/>
      <c r="E382" s="880"/>
      <c r="F382" s="880"/>
      <c r="G382" s="880"/>
      <c r="H382" s="880"/>
      <c r="I382" s="880"/>
      <c r="J382" s="880"/>
      <c r="K382" s="880"/>
      <c r="L382" s="880"/>
      <c r="M382" s="880"/>
      <c r="N382" s="880"/>
      <c r="O382" s="880"/>
      <c r="P382" s="880"/>
      <c r="Q382" s="880"/>
      <c r="R382" s="880"/>
      <c r="S382" s="880"/>
    </row>
    <row r="383" spans="1:19" s="641" customFormat="1" x14ac:dyDescent="0.2">
      <c r="A383" s="106">
        <v>0</v>
      </c>
      <c r="B383" s="106">
        <v>0</v>
      </c>
      <c r="C383" s="106">
        <v>0</v>
      </c>
      <c r="D383" s="106">
        <v>0</v>
      </c>
      <c r="E383" s="106">
        <v>0</v>
      </c>
      <c r="F383" s="106">
        <v>0</v>
      </c>
      <c r="G383" s="106">
        <v>0</v>
      </c>
      <c r="H383" s="106">
        <v>0</v>
      </c>
      <c r="I383" s="106">
        <v>0</v>
      </c>
      <c r="J383" s="106">
        <v>0</v>
      </c>
      <c r="K383" s="106">
        <v>0</v>
      </c>
      <c r="L383" s="106">
        <v>0</v>
      </c>
      <c r="M383" s="106">
        <v>0</v>
      </c>
      <c r="N383" s="106">
        <v>0</v>
      </c>
      <c r="O383" s="106">
        <v>0</v>
      </c>
      <c r="P383" s="106">
        <v>0</v>
      </c>
      <c r="Q383" s="106">
        <v>0</v>
      </c>
      <c r="R383" s="106">
        <v>0</v>
      </c>
      <c r="S383" s="106">
        <v>0</v>
      </c>
    </row>
    <row r="384" spans="1:19" x14ac:dyDescent="0.2">
      <c r="A384" s="880" t="s">
        <v>75</v>
      </c>
      <c r="B384" s="880"/>
      <c r="C384" s="880"/>
      <c r="D384" s="880"/>
      <c r="E384" s="880"/>
      <c r="F384" s="880"/>
      <c r="G384" s="880"/>
      <c r="H384" s="880"/>
      <c r="I384" s="880"/>
      <c r="J384" s="880"/>
      <c r="K384" s="880"/>
      <c r="L384" s="880"/>
      <c r="M384" s="880"/>
      <c r="N384" s="880"/>
      <c r="O384" s="880"/>
      <c r="P384" s="880"/>
      <c r="Q384" s="880"/>
      <c r="R384" s="880"/>
      <c r="S384" s="880"/>
    </row>
    <row r="385" spans="1:19" s="671" customFormat="1" x14ac:dyDescent="0.2">
      <c r="A385" s="106">
        <v>0</v>
      </c>
      <c r="B385" s="106">
        <v>0</v>
      </c>
      <c r="C385" s="106">
        <v>0</v>
      </c>
      <c r="D385" s="106">
        <v>0</v>
      </c>
      <c r="E385" s="106">
        <v>0</v>
      </c>
      <c r="F385" s="106">
        <v>0</v>
      </c>
      <c r="G385" s="106">
        <v>0</v>
      </c>
      <c r="H385" s="106">
        <v>0</v>
      </c>
      <c r="I385" s="106">
        <v>0</v>
      </c>
      <c r="J385" s="106">
        <v>0</v>
      </c>
      <c r="K385" s="106">
        <v>0</v>
      </c>
      <c r="L385" s="106">
        <v>0</v>
      </c>
      <c r="M385" s="106">
        <v>0</v>
      </c>
      <c r="N385" s="106">
        <v>0</v>
      </c>
      <c r="O385" s="106">
        <v>0</v>
      </c>
      <c r="P385" s="106">
        <v>0</v>
      </c>
      <c r="Q385" s="106">
        <v>0</v>
      </c>
      <c r="R385" s="106">
        <v>0</v>
      </c>
      <c r="S385" s="106">
        <v>0</v>
      </c>
    </row>
    <row r="386" spans="1:19" x14ac:dyDescent="0.2">
      <c r="A386" s="1559" t="s">
        <v>76</v>
      </c>
      <c r="B386" s="1559"/>
      <c r="C386" s="1559"/>
      <c r="D386" s="1559"/>
      <c r="E386" s="1559"/>
      <c r="F386" s="1559"/>
      <c r="G386" s="1559"/>
      <c r="H386" s="1559"/>
      <c r="I386" s="1559"/>
      <c r="J386" s="1559"/>
      <c r="K386" s="1559"/>
      <c r="L386" s="1559"/>
      <c r="M386" s="1559"/>
      <c r="N386" s="1559"/>
      <c r="O386" s="1559"/>
      <c r="P386" s="1559"/>
      <c r="Q386" s="1559"/>
      <c r="R386" s="1559"/>
      <c r="S386" s="1559"/>
    </row>
    <row r="387" spans="1:19" s="716" customFormat="1" x14ac:dyDescent="0.2">
      <c r="A387" s="106">
        <v>0</v>
      </c>
      <c r="B387" s="106">
        <v>0</v>
      </c>
      <c r="C387" s="106">
        <v>0</v>
      </c>
      <c r="D387" s="106">
        <v>0</v>
      </c>
      <c r="E387" s="106">
        <v>0</v>
      </c>
      <c r="F387" s="106">
        <v>0</v>
      </c>
      <c r="G387" s="106">
        <v>0</v>
      </c>
      <c r="H387" s="106">
        <v>0</v>
      </c>
      <c r="I387" s="106">
        <v>0</v>
      </c>
      <c r="J387" s="106">
        <v>0</v>
      </c>
      <c r="K387" s="106">
        <v>0</v>
      </c>
      <c r="L387" s="106">
        <v>0</v>
      </c>
      <c r="M387" s="106">
        <v>0</v>
      </c>
      <c r="N387" s="106">
        <v>0</v>
      </c>
      <c r="O387" s="106">
        <v>0</v>
      </c>
      <c r="P387" s="106">
        <v>0</v>
      </c>
      <c r="Q387" s="106">
        <v>0</v>
      </c>
      <c r="R387" s="106">
        <v>0</v>
      </c>
      <c r="S387" s="106">
        <v>0</v>
      </c>
    </row>
    <row r="388" spans="1:19" x14ac:dyDescent="0.2">
      <c r="A388" s="885" t="s">
        <v>77</v>
      </c>
      <c r="B388" s="885"/>
      <c r="C388" s="885"/>
      <c r="D388" s="885"/>
      <c r="E388" s="885"/>
      <c r="F388" s="885"/>
      <c r="G388" s="885"/>
      <c r="H388" s="885"/>
      <c r="I388" s="885"/>
      <c r="J388" s="885"/>
      <c r="K388" s="885"/>
      <c r="L388" s="885"/>
      <c r="M388" s="885"/>
      <c r="N388" s="885"/>
      <c r="O388" s="885"/>
      <c r="P388" s="885"/>
      <c r="Q388" s="885"/>
      <c r="R388" s="885"/>
      <c r="S388" s="885"/>
    </row>
    <row r="389" spans="1:19" s="757" customFormat="1" x14ac:dyDescent="0.2">
      <c r="A389" s="106">
        <v>0</v>
      </c>
      <c r="B389" s="106">
        <v>0</v>
      </c>
      <c r="C389" s="106">
        <v>0</v>
      </c>
      <c r="D389" s="106">
        <v>0</v>
      </c>
      <c r="E389" s="106">
        <v>0</v>
      </c>
      <c r="F389" s="106">
        <v>0</v>
      </c>
      <c r="G389" s="106">
        <v>0</v>
      </c>
      <c r="H389" s="106">
        <v>0</v>
      </c>
      <c r="I389" s="106">
        <v>0</v>
      </c>
      <c r="J389" s="106">
        <v>0</v>
      </c>
      <c r="K389" s="106">
        <v>0</v>
      </c>
      <c r="L389" s="106">
        <v>0</v>
      </c>
      <c r="M389" s="106">
        <v>0</v>
      </c>
      <c r="N389" s="106">
        <v>0</v>
      </c>
      <c r="O389" s="106">
        <v>0</v>
      </c>
      <c r="P389" s="106">
        <v>0</v>
      </c>
      <c r="Q389" s="106">
        <v>0</v>
      </c>
      <c r="R389" s="106">
        <v>0</v>
      </c>
      <c r="S389" s="106">
        <v>0</v>
      </c>
    </row>
    <row r="390" spans="1:19" x14ac:dyDescent="0.2">
      <c r="A390" s="880" t="s">
        <v>78</v>
      </c>
      <c r="B390" s="880"/>
      <c r="C390" s="880"/>
      <c r="D390" s="880"/>
      <c r="E390" s="880"/>
      <c r="F390" s="880"/>
      <c r="G390" s="880"/>
      <c r="H390" s="880"/>
      <c r="I390" s="880"/>
      <c r="J390" s="880"/>
      <c r="K390" s="880"/>
      <c r="L390" s="880"/>
      <c r="M390" s="880"/>
      <c r="N390" s="880"/>
      <c r="O390" s="880"/>
      <c r="P390" s="880"/>
      <c r="Q390" s="880"/>
      <c r="R390" s="880"/>
      <c r="S390" s="880"/>
    </row>
    <row r="391" spans="1:19" s="781" customFormat="1" x14ac:dyDescent="0.2">
      <c r="A391" s="106">
        <v>0</v>
      </c>
      <c r="B391" s="106">
        <v>0</v>
      </c>
      <c r="C391" s="106">
        <v>0</v>
      </c>
      <c r="D391" s="106">
        <v>0</v>
      </c>
      <c r="E391" s="106">
        <v>0</v>
      </c>
      <c r="F391" s="106">
        <v>0</v>
      </c>
      <c r="G391" s="106">
        <v>0</v>
      </c>
      <c r="H391" s="106">
        <v>0</v>
      </c>
      <c r="I391" s="106">
        <v>0</v>
      </c>
      <c r="J391" s="106">
        <v>0</v>
      </c>
      <c r="K391" s="106">
        <v>0</v>
      </c>
      <c r="L391" s="106">
        <v>0</v>
      </c>
      <c r="M391" s="106">
        <v>0</v>
      </c>
      <c r="N391" s="106">
        <v>0</v>
      </c>
      <c r="O391" s="106">
        <v>0</v>
      </c>
      <c r="P391" s="106">
        <v>0</v>
      </c>
      <c r="Q391" s="106">
        <v>0</v>
      </c>
      <c r="R391" s="106">
        <v>0</v>
      </c>
      <c r="S391" s="106">
        <v>0</v>
      </c>
    </row>
    <row r="392" spans="1:19" x14ac:dyDescent="0.2">
      <c r="A392" s="880" t="s">
        <v>79</v>
      </c>
      <c r="B392" s="880"/>
      <c r="C392" s="880"/>
      <c r="D392" s="880"/>
      <c r="E392" s="880"/>
      <c r="F392" s="880"/>
      <c r="G392" s="880"/>
      <c r="H392" s="880"/>
      <c r="I392" s="880"/>
      <c r="J392" s="880"/>
      <c r="K392" s="880"/>
      <c r="L392" s="880"/>
      <c r="M392" s="880"/>
      <c r="N392" s="880"/>
      <c r="O392" s="880"/>
      <c r="P392" s="880"/>
      <c r="Q392" s="880"/>
      <c r="R392" s="880"/>
      <c r="S392" s="880"/>
    </row>
    <row r="393" spans="1:19" s="800" customFormat="1" x14ac:dyDescent="0.2">
      <c r="A393" s="106">
        <v>0</v>
      </c>
      <c r="B393" s="106">
        <v>0</v>
      </c>
      <c r="C393" s="106">
        <v>0</v>
      </c>
      <c r="D393" s="106">
        <v>0</v>
      </c>
      <c r="E393" s="106">
        <v>0</v>
      </c>
      <c r="F393" s="106">
        <v>0</v>
      </c>
      <c r="G393" s="106">
        <v>0</v>
      </c>
      <c r="H393" s="106">
        <v>0</v>
      </c>
      <c r="I393" s="106">
        <v>0</v>
      </c>
      <c r="J393" s="106">
        <v>0</v>
      </c>
      <c r="K393" s="106">
        <v>0</v>
      </c>
      <c r="L393" s="106">
        <v>0</v>
      </c>
      <c r="M393" s="106">
        <v>0</v>
      </c>
      <c r="N393" s="106">
        <v>0</v>
      </c>
      <c r="O393" s="106">
        <v>0</v>
      </c>
      <c r="P393" s="106">
        <v>0</v>
      </c>
      <c r="Q393" s="106">
        <v>0</v>
      </c>
      <c r="R393" s="106">
        <v>0</v>
      </c>
      <c r="S393" s="106">
        <v>0</v>
      </c>
    </row>
    <row r="394" spans="1:19" x14ac:dyDescent="0.2">
      <c r="A394" s="880" t="s">
        <v>80</v>
      </c>
      <c r="B394" s="880"/>
      <c r="C394" s="880"/>
      <c r="D394" s="880"/>
      <c r="E394" s="880"/>
      <c r="F394" s="880"/>
      <c r="G394" s="880"/>
      <c r="H394" s="880"/>
      <c r="I394" s="880"/>
      <c r="J394" s="880"/>
      <c r="K394" s="880"/>
      <c r="L394" s="880"/>
      <c r="M394" s="880"/>
      <c r="N394" s="880"/>
      <c r="O394" s="880"/>
      <c r="P394" s="880"/>
      <c r="Q394" s="880"/>
      <c r="R394" s="880"/>
      <c r="S394" s="880"/>
    </row>
    <row r="395" spans="1:19" s="822" customFormat="1" x14ac:dyDescent="0.2">
      <c r="A395" s="106">
        <v>0</v>
      </c>
      <c r="B395" s="106">
        <v>0</v>
      </c>
      <c r="C395" s="106">
        <v>0</v>
      </c>
      <c r="D395" s="106">
        <v>0</v>
      </c>
      <c r="E395" s="106">
        <v>0</v>
      </c>
      <c r="F395" s="106">
        <v>0</v>
      </c>
      <c r="G395" s="106">
        <v>0</v>
      </c>
      <c r="H395" s="106">
        <v>0</v>
      </c>
      <c r="I395" s="106">
        <v>0</v>
      </c>
      <c r="J395" s="106">
        <v>0</v>
      </c>
      <c r="K395" s="106">
        <v>0</v>
      </c>
      <c r="L395" s="106">
        <v>0</v>
      </c>
      <c r="M395" s="106">
        <v>0</v>
      </c>
      <c r="N395" s="106">
        <v>0</v>
      </c>
      <c r="O395" s="106">
        <v>0</v>
      </c>
      <c r="P395" s="106">
        <v>0</v>
      </c>
      <c r="Q395" s="106">
        <v>0</v>
      </c>
      <c r="R395" s="106">
        <v>0</v>
      </c>
      <c r="S395" s="106">
        <v>0</v>
      </c>
    </row>
    <row r="396" spans="1:19" x14ac:dyDescent="0.2">
      <c r="A396" s="899" t="s">
        <v>181</v>
      </c>
      <c r="B396" s="940"/>
      <c r="C396" s="940"/>
      <c r="D396" s="940"/>
      <c r="E396" s="940"/>
      <c r="F396" s="940"/>
      <c r="G396" s="940"/>
      <c r="H396" s="940"/>
      <c r="I396" s="940"/>
      <c r="J396" s="940"/>
      <c r="K396" s="940"/>
      <c r="L396" s="940"/>
      <c r="M396" s="940"/>
      <c r="N396" s="940"/>
      <c r="O396" s="940"/>
      <c r="P396" s="940"/>
      <c r="Q396" s="940"/>
      <c r="R396" s="940"/>
      <c r="S396" s="941"/>
    </row>
    <row r="397" spans="1:19" s="295" customFormat="1" x14ac:dyDescent="0.2">
      <c r="A397" s="375">
        <f>SUM(A395,A393,A391,A389,A387,A385,A383,A381,A379,A377,A375,A373)</f>
        <v>0</v>
      </c>
      <c r="B397" s="435">
        <f t="shared" ref="B397:S397" si="31">SUM(B395,B393,B391,B389,B387,B385,B383,B381,B379,B377,B375,B373)</f>
        <v>0</v>
      </c>
      <c r="C397" s="435">
        <f t="shared" si="31"/>
        <v>0</v>
      </c>
      <c r="D397" s="435">
        <f t="shared" si="31"/>
        <v>0</v>
      </c>
      <c r="E397" s="435">
        <f t="shared" si="31"/>
        <v>0</v>
      </c>
      <c r="F397" s="435">
        <f t="shared" si="31"/>
        <v>0</v>
      </c>
      <c r="G397" s="435">
        <f t="shared" si="31"/>
        <v>0</v>
      </c>
      <c r="H397" s="435">
        <f t="shared" si="31"/>
        <v>0</v>
      </c>
      <c r="I397" s="435">
        <f t="shared" si="31"/>
        <v>0</v>
      </c>
      <c r="J397" s="435">
        <f t="shared" si="31"/>
        <v>0</v>
      </c>
      <c r="K397" s="435">
        <f t="shared" si="31"/>
        <v>0</v>
      </c>
      <c r="L397" s="435">
        <f t="shared" si="31"/>
        <v>0</v>
      </c>
      <c r="M397" s="435">
        <f t="shared" si="31"/>
        <v>0</v>
      </c>
      <c r="N397" s="435">
        <f t="shared" si="31"/>
        <v>0</v>
      </c>
      <c r="O397" s="435">
        <f t="shared" si="31"/>
        <v>0</v>
      </c>
      <c r="P397" s="435">
        <f t="shared" si="31"/>
        <v>0</v>
      </c>
      <c r="Q397" s="435">
        <f t="shared" si="31"/>
        <v>0</v>
      </c>
      <c r="R397" s="435">
        <f t="shared" si="31"/>
        <v>0</v>
      </c>
      <c r="S397" s="435">
        <f t="shared" si="31"/>
        <v>0</v>
      </c>
    </row>
    <row r="398" spans="1:19" x14ac:dyDescent="0.2">
      <c r="A398" s="265"/>
      <c r="B398" s="265"/>
      <c r="C398" s="265"/>
      <c r="D398" s="265"/>
      <c r="E398" s="265"/>
      <c r="F398" s="265"/>
      <c r="G398" s="265"/>
      <c r="H398" s="265"/>
      <c r="I398" s="265"/>
      <c r="J398" s="265"/>
      <c r="K398" s="265"/>
      <c r="L398" s="265"/>
      <c r="M398" s="265"/>
      <c r="N398" s="265"/>
      <c r="O398" s="265"/>
      <c r="P398" s="265"/>
      <c r="Q398" s="265"/>
      <c r="R398" s="265"/>
      <c r="S398" s="265"/>
    </row>
    <row r="399" spans="1:19" ht="21.75" customHeight="1" x14ac:dyDescent="0.2">
      <c r="A399" s="935" t="s">
        <v>3373</v>
      </c>
      <c r="B399" s="936"/>
      <c r="C399" s="936"/>
      <c r="D399" s="936"/>
      <c r="E399" s="936"/>
      <c r="F399" s="936"/>
      <c r="G399" s="936"/>
      <c r="H399" s="936"/>
      <c r="I399" s="936"/>
      <c r="J399" s="936"/>
      <c r="K399" s="936"/>
      <c r="L399" s="936"/>
      <c r="M399" s="936"/>
      <c r="N399" s="936"/>
      <c r="O399" s="936"/>
      <c r="P399" s="936"/>
      <c r="Q399" s="936"/>
      <c r="R399" s="936"/>
      <c r="S399" s="937"/>
    </row>
    <row r="400" spans="1:19" x14ac:dyDescent="0.2">
      <c r="A400" s="863" t="s">
        <v>172</v>
      </c>
      <c r="B400" s="864"/>
      <c r="C400" s="864"/>
      <c r="D400" s="864"/>
      <c r="E400" s="864"/>
      <c r="F400" s="864"/>
      <c r="G400" s="864"/>
      <c r="H400" s="864"/>
      <c r="I400" s="864"/>
      <c r="J400" s="864"/>
      <c r="K400" s="864"/>
      <c r="L400" s="864"/>
      <c r="M400" s="864"/>
      <c r="N400" s="864"/>
      <c r="O400" s="864"/>
      <c r="P400" s="864"/>
      <c r="Q400" s="864"/>
      <c r="R400" s="864"/>
      <c r="S400" s="865"/>
    </row>
    <row r="401" spans="1:19" x14ac:dyDescent="0.2">
      <c r="A401" s="863" t="s">
        <v>1310</v>
      </c>
      <c r="B401" s="864"/>
      <c r="C401" s="864"/>
      <c r="D401" s="864"/>
      <c r="E401" s="864"/>
      <c r="F401" s="864"/>
      <c r="G401" s="864"/>
      <c r="H401" s="864"/>
      <c r="I401" s="864"/>
      <c r="J401" s="864"/>
      <c r="K401" s="864"/>
      <c r="L401" s="864"/>
      <c r="M401" s="864"/>
      <c r="N401" s="864"/>
      <c r="O401" s="864"/>
      <c r="P401" s="864"/>
      <c r="Q401" s="864"/>
      <c r="R401" s="864"/>
      <c r="S401" s="865"/>
    </row>
    <row r="402" spans="1:19" x14ac:dyDescent="0.2">
      <c r="A402" s="863" t="s">
        <v>1298</v>
      </c>
      <c r="B402" s="864"/>
      <c r="C402" s="864"/>
      <c r="D402" s="864"/>
      <c r="E402" s="864"/>
      <c r="F402" s="864"/>
      <c r="G402" s="864"/>
      <c r="H402" s="864"/>
      <c r="I402" s="864"/>
      <c r="J402" s="864"/>
      <c r="K402" s="864"/>
      <c r="L402" s="864"/>
      <c r="M402" s="864"/>
      <c r="N402" s="864"/>
      <c r="O402" s="864"/>
      <c r="P402" s="864"/>
      <c r="Q402" s="864"/>
      <c r="R402" s="864"/>
      <c r="S402" s="865"/>
    </row>
    <row r="403" spans="1:19" x14ac:dyDescent="0.2">
      <c r="A403" s="863" t="s">
        <v>1311</v>
      </c>
      <c r="B403" s="864"/>
      <c r="C403" s="864"/>
      <c r="D403" s="864"/>
      <c r="E403" s="864"/>
      <c r="F403" s="864"/>
      <c r="G403" s="864"/>
      <c r="H403" s="864"/>
      <c r="I403" s="864"/>
      <c r="J403" s="864"/>
      <c r="K403" s="864"/>
      <c r="L403" s="864"/>
      <c r="M403" s="864"/>
      <c r="N403" s="864"/>
      <c r="O403" s="864"/>
      <c r="P403" s="864"/>
      <c r="Q403" s="864"/>
      <c r="R403" s="864"/>
      <c r="S403" s="865"/>
    </row>
    <row r="404" spans="1:19" x14ac:dyDescent="0.2">
      <c r="A404" s="863" t="s">
        <v>1312</v>
      </c>
      <c r="B404" s="864"/>
      <c r="C404" s="864"/>
      <c r="D404" s="864"/>
      <c r="E404" s="864"/>
      <c r="F404" s="864"/>
      <c r="G404" s="864"/>
      <c r="H404" s="864"/>
      <c r="I404" s="864"/>
      <c r="J404" s="864"/>
      <c r="K404" s="864"/>
      <c r="L404" s="864"/>
      <c r="M404" s="864"/>
      <c r="N404" s="864"/>
      <c r="O404" s="864"/>
      <c r="P404" s="864"/>
      <c r="Q404" s="864"/>
      <c r="R404" s="864"/>
      <c r="S404" s="865"/>
    </row>
    <row r="405" spans="1:19" x14ac:dyDescent="0.2">
      <c r="A405" s="863" t="s">
        <v>1313</v>
      </c>
      <c r="B405" s="864"/>
      <c r="C405" s="864"/>
      <c r="D405" s="864"/>
      <c r="E405" s="864"/>
      <c r="F405" s="864"/>
      <c r="G405" s="864"/>
      <c r="H405" s="864"/>
      <c r="I405" s="864"/>
      <c r="J405" s="864"/>
      <c r="K405" s="864"/>
      <c r="L405" s="864"/>
      <c r="M405" s="864"/>
      <c r="N405" s="864"/>
      <c r="O405" s="864"/>
      <c r="P405" s="864"/>
      <c r="Q405" s="864"/>
      <c r="R405" s="864"/>
      <c r="S405" s="865"/>
    </row>
    <row r="406" spans="1:19" x14ac:dyDescent="0.2">
      <c r="A406" s="863" t="s">
        <v>3313</v>
      </c>
      <c r="B406" s="864"/>
      <c r="C406" s="864"/>
      <c r="D406" s="864"/>
      <c r="E406" s="864"/>
      <c r="F406" s="864"/>
      <c r="G406" s="864"/>
      <c r="H406" s="864"/>
      <c r="I406" s="864"/>
      <c r="J406" s="864"/>
      <c r="K406" s="864"/>
      <c r="L406" s="864"/>
      <c r="M406" s="864"/>
      <c r="N406" s="864"/>
      <c r="O406" s="864"/>
      <c r="P406" s="864"/>
      <c r="Q406" s="864"/>
      <c r="R406" s="864"/>
      <c r="S406" s="865"/>
    </row>
    <row r="407" spans="1:19" x14ac:dyDescent="0.2">
      <c r="A407" s="866" t="s">
        <v>1314</v>
      </c>
      <c r="B407" s="867"/>
      <c r="C407" s="867"/>
      <c r="D407" s="867"/>
      <c r="E407" s="867"/>
      <c r="F407" s="867"/>
      <c r="G407" s="867"/>
      <c r="H407" s="867"/>
      <c r="I407" s="867"/>
      <c r="J407" s="867"/>
      <c r="K407" s="867"/>
      <c r="L407" s="867"/>
      <c r="M407" s="867"/>
      <c r="N407" s="867"/>
      <c r="O407" s="867"/>
      <c r="P407" s="867"/>
      <c r="Q407" s="867"/>
      <c r="R407" s="867"/>
      <c r="S407" s="868"/>
    </row>
    <row r="408" spans="1:19" ht="32.25" customHeight="1" x14ac:dyDescent="0.2">
      <c r="A408" s="869" t="s">
        <v>41</v>
      </c>
      <c r="B408" s="869"/>
      <c r="C408" s="869"/>
      <c r="D408" s="869" t="s">
        <v>42</v>
      </c>
      <c r="E408" s="869"/>
      <c r="F408" s="869" t="s">
        <v>43</v>
      </c>
      <c r="G408" s="869"/>
      <c r="H408" s="869"/>
      <c r="I408" s="869" t="s">
        <v>44</v>
      </c>
      <c r="J408" s="869"/>
      <c r="K408" s="870" t="s">
        <v>45</v>
      </c>
      <c r="L408" s="871"/>
      <c r="M408" s="871"/>
      <c r="N408" s="872"/>
      <c r="O408" s="873" t="s">
        <v>46</v>
      </c>
      <c r="P408" s="873"/>
      <c r="Q408" s="874"/>
      <c r="R408" s="869" t="s">
        <v>47</v>
      </c>
      <c r="S408" s="869"/>
    </row>
    <row r="409" spans="1:19" ht="26.25" customHeight="1" x14ac:dyDescent="0.2">
      <c r="A409" s="875" t="s">
        <v>48</v>
      </c>
      <c r="B409" s="875" t="s">
        <v>49</v>
      </c>
      <c r="C409" s="876" t="s">
        <v>50</v>
      </c>
      <c r="D409" s="875" t="s">
        <v>51</v>
      </c>
      <c r="E409" s="875" t="s">
        <v>52</v>
      </c>
      <c r="F409" s="870" t="s">
        <v>53</v>
      </c>
      <c r="G409" s="878"/>
      <c r="H409" s="879"/>
      <c r="I409" s="875" t="s">
        <v>54</v>
      </c>
      <c r="J409" s="875" t="s">
        <v>55</v>
      </c>
      <c r="K409" s="870" t="s">
        <v>56</v>
      </c>
      <c r="L409" s="879"/>
      <c r="M409" s="870" t="s">
        <v>57</v>
      </c>
      <c r="N409" s="879"/>
      <c r="O409" s="875" t="s">
        <v>58</v>
      </c>
      <c r="P409" s="875" t="s">
        <v>59</v>
      </c>
      <c r="Q409" s="875" t="s">
        <v>60</v>
      </c>
      <c r="R409" s="875" t="s">
        <v>61</v>
      </c>
      <c r="S409" s="875" t="s">
        <v>62</v>
      </c>
    </row>
    <row r="410" spans="1:19" ht="63" customHeight="1" x14ac:dyDescent="0.2">
      <c r="A410" s="869"/>
      <c r="B410" s="869"/>
      <c r="C410" s="877"/>
      <c r="D410" s="869"/>
      <c r="E410" s="869"/>
      <c r="F410" s="376" t="s">
        <v>63</v>
      </c>
      <c r="G410" s="376" t="s">
        <v>64</v>
      </c>
      <c r="H410" s="376" t="s">
        <v>65</v>
      </c>
      <c r="I410" s="869"/>
      <c r="J410" s="869"/>
      <c r="K410" s="97" t="s">
        <v>66</v>
      </c>
      <c r="L410" s="97" t="s">
        <v>67</v>
      </c>
      <c r="M410" s="97" t="s">
        <v>68</v>
      </c>
      <c r="N410" s="97" t="s">
        <v>67</v>
      </c>
      <c r="O410" s="869"/>
      <c r="P410" s="869"/>
      <c r="Q410" s="869"/>
      <c r="R410" s="869"/>
      <c r="S410" s="869"/>
    </row>
    <row r="411" spans="1:19" x14ac:dyDescent="0.2">
      <c r="A411" s="880" t="s">
        <v>69</v>
      </c>
      <c r="B411" s="880"/>
      <c r="C411" s="880"/>
      <c r="D411" s="880"/>
      <c r="E411" s="880"/>
      <c r="F411" s="880"/>
      <c r="G411" s="880"/>
      <c r="H411" s="880"/>
      <c r="I411" s="880"/>
      <c r="J411" s="880"/>
      <c r="K411" s="880"/>
      <c r="L411" s="880"/>
      <c r="M411" s="880"/>
      <c r="N411" s="880"/>
      <c r="O411" s="880"/>
      <c r="P411" s="880"/>
      <c r="Q411" s="880"/>
      <c r="R411" s="880"/>
      <c r="S411" s="880"/>
    </row>
    <row r="412" spans="1:19" s="50" customFormat="1" x14ac:dyDescent="0.2">
      <c r="A412" s="106">
        <v>0</v>
      </c>
      <c r="B412" s="106">
        <f t="shared" ref="B412:G412" si="32">-C412</f>
        <v>0</v>
      </c>
      <c r="C412" s="106">
        <f>-D412</f>
        <v>0</v>
      </c>
      <c r="D412" s="106">
        <f t="shared" si="32"/>
        <v>0</v>
      </c>
      <c r="E412" s="106">
        <f t="shared" si="32"/>
        <v>0</v>
      </c>
      <c r="F412" s="106">
        <f>-G412</f>
        <v>0</v>
      </c>
      <c r="G412" s="106">
        <f t="shared" si="32"/>
        <v>0</v>
      </c>
      <c r="H412" s="106">
        <v>0</v>
      </c>
      <c r="I412" s="283">
        <v>0</v>
      </c>
      <c r="J412" s="106">
        <v>0</v>
      </c>
      <c r="K412" s="106">
        <f t="shared" ref="K412:Q412" si="33">-L412</f>
        <v>0</v>
      </c>
      <c r="L412" s="106">
        <f t="shared" si="33"/>
        <v>0</v>
      </c>
      <c r="M412" s="106">
        <f t="shared" si="33"/>
        <v>0</v>
      </c>
      <c r="N412" s="106">
        <f t="shared" si="33"/>
        <v>0</v>
      </c>
      <c r="O412" s="106">
        <f t="shared" si="33"/>
        <v>0</v>
      </c>
      <c r="P412" s="106">
        <f>-Q412</f>
        <v>0</v>
      </c>
      <c r="Q412" s="106">
        <f t="shared" si="33"/>
        <v>0</v>
      </c>
      <c r="R412" s="106">
        <v>0</v>
      </c>
      <c r="S412" s="106">
        <v>0</v>
      </c>
    </row>
    <row r="413" spans="1:19" x14ac:dyDescent="0.2">
      <c r="A413" s="880" t="s">
        <v>70</v>
      </c>
      <c r="B413" s="880"/>
      <c r="C413" s="880"/>
      <c r="D413" s="880"/>
      <c r="E413" s="880"/>
      <c r="F413" s="880"/>
      <c r="G413" s="880"/>
      <c r="H413" s="880"/>
      <c r="I413" s="880"/>
      <c r="J413" s="880"/>
      <c r="K413" s="880"/>
      <c r="L413" s="880"/>
      <c r="M413" s="880"/>
      <c r="N413" s="880"/>
      <c r="O413" s="880"/>
      <c r="P413" s="880"/>
      <c r="Q413" s="880"/>
      <c r="R413" s="880"/>
      <c r="S413" s="880"/>
    </row>
    <row r="414" spans="1:19" s="50" customFormat="1" x14ac:dyDescent="0.2">
      <c r="A414" s="106">
        <v>0</v>
      </c>
      <c r="B414" s="106">
        <f t="shared" ref="B414:G414" si="34">-C414</f>
        <v>0</v>
      </c>
      <c r="C414" s="106">
        <f t="shared" si="34"/>
        <v>0</v>
      </c>
      <c r="D414" s="106">
        <f t="shared" si="34"/>
        <v>0</v>
      </c>
      <c r="E414" s="106">
        <f t="shared" si="34"/>
        <v>0</v>
      </c>
      <c r="F414" s="106">
        <f t="shared" si="34"/>
        <v>0</v>
      </c>
      <c r="G414" s="106">
        <f t="shared" si="34"/>
        <v>0</v>
      </c>
      <c r="H414" s="106">
        <v>0</v>
      </c>
      <c r="I414" s="283">
        <v>0</v>
      </c>
      <c r="J414" s="106">
        <v>0</v>
      </c>
      <c r="K414" s="106">
        <f t="shared" ref="K414:Q414" si="35">-L414</f>
        <v>0</v>
      </c>
      <c r="L414" s="106">
        <f t="shared" si="35"/>
        <v>0</v>
      </c>
      <c r="M414" s="106">
        <f t="shared" si="35"/>
        <v>0</v>
      </c>
      <c r="N414" s="106">
        <f t="shared" si="35"/>
        <v>0</v>
      </c>
      <c r="O414" s="106">
        <f t="shared" si="35"/>
        <v>0</v>
      </c>
      <c r="P414" s="106">
        <f t="shared" si="35"/>
        <v>0</v>
      </c>
      <c r="Q414" s="106">
        <f t="shared" si="35"/>
        <v>0</v>
      </c>
      <c r="R414" s="106">
        <v>0</v>
      </c>
      <c r="S414" s="106">
        <v>0</v>
      </c>
    </row>
    <row r="415" spans="1:19" x14ac:dyDescent="0.2">
      <c r="A415" s="882" t="s">
        <v>71</v>
      </c>
      <c r="B415" s="882"/>
      <c r="C415" s="882"/>
      <c r="D415" s="882"/>
      <c r="E415" s="882"/>
      <c r="F415" s="882"/>
      <c r="G415" s="882"/>
      <c r="H415" s="882"/>
      <c r="I415" s="882"/>
      <c r="J415" s="882"/>
      <c r="K415" s="882"/>
      <c r="L415" s="882"/>
      <c r="M415" s="882"/>
      <c r="N415" s="882"/>
      <c r="O415" s="882"/>
      <c r="P415" s="882"/>
      <c r="Q415" s="882"/>
      <c r="R415" s="882"/>
      <c r="S415" s="883"/>
    </row>
    <row r="416" spans="1:19" s="50" customFormat="1" x14ac:dyDescent="0.2">
      <c r="A416" s="106">
        <v>0</v>
      </c>
      <c r="B416" s="106">
        <f t="shared" ref="B416:G416" si="36">-C416</f>
        <v>0</v>
      </c>
      <c r="C416" s="106">
        <f t="shared" si="36"/>
        <v>0</v>
      </c>
      <c r="D416" s="106">
        <f t="shared" si="36"/>
        <v>0</v>
      </c>
      <c r="E416" s="106">
        <f t="shared" si="36"/>
        <v>0</v>
      </c>
      <c r="F416" s="106">
        <f t="shared" si="36"/>
        <v>0</v>
      </c>
      <c r="G416" s="106">
        <f t="shared" si="36"/>
        <v>0</v>
      </c>
      <c r="H416" s="106">
        <v>0</v>
      </c>
      <c r="I416" s="106">
        <v>0</v>
      </c>
      <c r="J416" s="106">
        <v>0</v>
      </c>
      <c r="K416" s="106">
        <f t="shared" ref="K416:Q416" si="37">-L416</f>
        <v>0</v>
      </c>
      <c r="L416" s="106">
        <f t="shared" si="37"/>
        <v>0</v>
      </c>
      <c r="M416" s="106">
        <f t="shared" si="37"/>
        <v>0</v>
      </c>
      <c r="N416" s="106">
        <f t="shared" si="37"/>
        <v>0</v>
      </c>
      <c r="O416" s="106">
        <f t="shared" si="37"/>
        <v>0</v>
      </c>
      <c r="P416" s="106">
        <f t="shared" si="37"/>
        <v>0</v>
      </c>
      <c r="Q416" s="106">
        <f t="shared" si="37"/>
        <v>0</v>
      </c>
      <c r="R416" s="106">
        <v>0</v>
      </c>
      <c r="S416" s="106">
        <v>0</v>
      </c>
    </row>
    <row r="417" spans="1:19" x14ac:dyDescent="0.2">
      <c r="A417" s="885" t="s">
        <v>72</v>
      </c>
      <c r="B417" s="885"/>
      <c r="C417" s="885"/>
      <c r="D417" s="885"/>
      <c r="E417" s="885"/>
      <c r="F417" s="885"/>
      <c r="G417" s="885"/>
      <c r="H417" s="885"/>
      <c r="I417" s="885"/>
      <c r="J417" s="885"/>
      <c r="K417" s="885"/>
      <c r="L417" s="885"/>
      <c r="M417" s="885"/>
      <c r="N417" s="885"/>
      <c r="O417" s="885"/>
      <c r="P417" s="885"/>
      <c r="Q417" s="885"/>
      <c r="R417" s="885"/>
      <c r="S417" s="885"/>
    </row>
    <row r="418" spans="1:19" s="550" customFormat="1" x14ac:dyDescent="0.2">
      <c r="A418" s="106">
        <v>0</v>
      </c>
      <c r="B418" s="106">
        <v>0</v>
      </c>
      <c r="C418" s="106">
        <v>0</v>
      </c>
      <c r="D418" s="106">
        <v>0</v>
      </c>
      <c r="E418" s="106">
        <v>0</v>
      </c>
      <c r="F418" s="106">
        <v>0</v>
      </c>
      <c r="G418" s="106">
        <v>0</v>
      </c>
      <c r="H418" s="106">
        <v>0</v>
      </c>
      <c r="I418" s="106">
        <v>0</v>
      </c>
      <c r="J418" s="106">
        <v>0</v>
      </c>
      <c r="K418" s="106">
        <v>0</v>
      </c>
      <c r="L418" s="106">
        <v>0</v>
      </c>
      <c r="M418" s="106">
        <v>0</v>
      </c>
      <c r="N418" s="106">
        <v>0</v>
      </c>
      <c r="O418" s="106">
        <v>0</v>
      </c>
      <c r="P418" s="106">
        <v>0</v>
      </c>
      <c r="Q418" s="106">
        <v>0</v>
      </c>
      <c r="R418" s="106">
        <v>0</v>
      </c>
      <c r="S418" s="106">
        <v>0</v>
      </c>
    </row>
    <row r="419" spans="1:19" x14ac:dyDescent="0.2">
      <c r="A419" s="885" t="s">
        <v>73</v>
      </c>
      <c r="B419" s="885"/>
      <c r="C419" s="885"/>
      <c r="D419" s="885"/>
      <c r="E419" s="885"/>
      <c r="F419" s="885"/>
      <c r="G419" s="885"/>
      <c r="H419" s="885"/>
      <c r="I419" s="885"/>
      <c r="J419" s="885"/>
      <c r="K419" s="885"/>
      <c r="L419" s="885"/>
      <c r="M419" s="885"/>
      <c r="N419" s="885"/>
      <c r="O419" s="885"/>
      <c r="P419" s="885"/>
      <c r="Q419" s="885"/>
      <c r="R419" s="885"/>
      <c r="S419" s="885"/>
    </row>
    <row r="420" spans="1:19" s="595" customFormat="1" x14ac:dyDescent="0.2">
      <c r="A420" s="106">
        <v>0</v>
      </c>
      <c r="B420" s="106">
        <v>0</v>
      </c>
      <c r="C420" s="106">
        <v>0</v>
      </c>
      <c r="D420" s="106">
        <v>0</v>
      </c>
      <c r="E420" s="106">
        <v>0</v>
      </c>
      <c r="F420" s="106">
        <v>0</v>
      </c>
      <c r="G420" s="106">
        <v>0</v>
      </c>
      <c r="H420" s="106">
        <v>0</v>
      </c>
      <c r="I420" s="106">
        <v>0</v>
      </c>
      <c r="J420" s="106">
        <v>0</v>
      </c>
      <c r="K420" s="106">
        <v>0</v>
      </c>
      <c r="L420" s="106">
        <v>0</v>
      </c>
      <c r="M420" s="106">
        <v>0</v>
      </c>
      <c r="N420" s="106">
        <v>0</v>
      </c>
      <c r="O420" s="106">
        <v>0</v>
      </c>
      <c r="P420" s="106">
        <v>0</v>
      </c>
      <c r="Q420" s="106">
        <v>0</v>
      </c>
      <c r="R420" s="106">
        <v>0</v>
      </c>
      <c r="S420" s="106">
        <v>0</v>
      </c>
    </row>
    <row r="421" spans="1:19" x14ac:dyDescent="0.2">
      <c r="A421" s="880" t="s">
        <v>74</v>
      </c>
      <c r="B421" s="880"/>
      <c r="C421" s="880"/>
      <c r="D421" s="880"/>
      <c r="E421" s="880"/>
      <c r="F421" s="880"/>
      <c r="G421" s="880"/>
      <c r="H421" s="880"/>
      <c r="I421" s="880"/>
      <c r="J421" s="880"/>
      <c r="K421" s="880"/>
      <c r="L421" s="880"/>
      <c r="M421" s="880"/>
      <c r="N421" s="880"/>
      <c r="O421" s="880"/>
      <c r="P421" s="880"/>
      <c r="Q421" s="880"/>
      <c r="R421" s="880"/>
      <c r="S421" s="880"/>
    </row>
    <row r="422" spans="1:19" s="641" customFormat="1" x14ac:dyDescent="0.2">
      <c r="A422" s="106">
        <v>0</v>
      </c>
      <c r="B422" s="106">
        <v>0</v>
      </c>
      <c r="C422" s="106">
        <v>0</v>
      </c>
      <c r="D422" s="106">
        <v>0</v>
      </c>
      <c r="E422" s="106">
        <v>0</v>
      </c>
      <c r="F422" s="106">
        <v>0</v>
      </c>
      <c r="G422" s="106">
        <v>0</v>
      </c>
      <c r="H422" s="106">
        <v>0</v>
      </c>
      <c r="I422" s="106">
        <v>0</v>
      </c>
      <c r="J422" s="106">
        <v>0</v>
      </c>
      <c r="K422" s="106">
        <v>0</v>
      </c>
      <c r="L422" s="106">
        <v>0</v>
      </c>
      <c r="M422" s="106">
        <v>0</v>
      </c>
      <c r="N422" s="106">
        <v>0</v>
      </c>
      <c r="O422" s="106">
        <v>0</v>
      </c>
      <c r="P422" s="106">
        <v>0</v>
      </c>
      <c r="Q422" s="106">
        <v>0</v>
      </c>
      <c r="R422" s="106">
        <v>0</v>
      </c>
      <c r="S422" s="106">
        <v>0</v>
      </c>
    </row>
    <row r="423" spans="1:19" x14ac:dyDescent="0.2">
      <c r="A423" s="880" t="s">
        <v>75</v>
      </c>
      <c r="B423" s="880"/>
      <c r="C423" s="880"/>
      <c r="D423" s="880"/>
      <c r="E423" s="880"/>
      <c r="F423" s="880"/>
      <c r="G423" s="880"/>
      <c r="H423" s="880"/>
      <c r="I423" s="880"/>
      <c r="J423" s="880"/>
      <c r="K423" s="880"/>
      <c r="L423" s="880"/>
      <c r="M423" s="880"/>
      <c r="N423" s="880"/>
      <c r="O423" s="880"/>
      <c r="P423" s="880"/>
      <c r="Q423" s="880"/>
      <c r="R423" s="880"/>
      <c r="S423" s="880"/>
    </row>
    <row r="424" spans="1:19" s="671" customFormat="1" x14ac:dyDescent="0.2">
      <c r="A424" s="106">
        <v>0</v>
      </c>
      <c r="B424" s="106">
        <v>0</v>
      </c>
      <c r="C424" s="106">
        <v>0</v>
      </c>
      <c r="D424" s="106">
        <v>0</v>
      </c>
      <c r="E424" s="106">
        <v>0</v>
      </c>
      <c r="F424" s="106">
        <v>0</v>
      </c>
      <c r="G424" s="106">
        <v>0</v>
      </c>
      <c r="H424" s="106">
        <v>0</v>
      </c>
      <c r="I424" s="106">
        <v>0</v>
      </c>
      <c r="J424" s="106">
        <v>0</v>
      </c>
      <c r="K424" s="106">
        <v>0</v>
      </c>
      <c r="L424" s="106">
        <v>0</v>
      </c>
      <c r="M424" s="106">
        <v>0</v>
      </c>
      <c r="N424" s="106">
        <v>0</v>
      </c>
      <c r="O424" s="106">
        <v>0</v>
      </c>
      <c r="P424" s="106">
        <v>0</v>
      </c>
      <c r="Q424" s="106">
        <v>0</v>
      </c>
      <c r="R424" s="106">
        <v>0</v>
      </c>
      <c r="S424" s="106">
        <v>0</v>
      </c>
    </row>
    <row r="425" spans="1:19" x14ac:dyDescent="0.2">
      <c r="A425" s="1559" t="s">
        <v>76</v>
      </c>
      <c r="B425" s="1559"/>
      <c r="C425" s="1559"/>
      <c r="D425" s="1559"/>
      <c r="E425" s="1559"/>
      <c r="F425" s="1559"/>
      <c r="G425" s="1559"/>
      <c r="H425" s="1559"/>
      <c r="I425" s="1559"/>
      <c r="J425" s="1559"/>
      <c r="K425" s="1559"/>
      <c r="L425" s="1559"/>
      <c r="M425" s="1559"/>
      <c r="N425" s="1559"/>
      <c r="O425" s="1559"/>
      <c r="P425" s="1559"/>
      <c r="Q425" s="1559"/>
      <c r="R425" s="1559"/>
      <c r="S425" s="1559"/>
    </row>
    <row r="426" spans="1:19" s="716" customFormat="1" x14ac:dyDescent="0.2">
      <c r="A426" s="106">
        <v>0</v>
      </c>
      <c r="B426" s="106">
        <v>0</v>
      </c>
      <c r="C426" s="106">
        <v>0</v>
      </c>
      <c r="D426" s="106">
        <v>0</v>
      </c>
      <c r="E426" s="106">
        <v>0</v>
      </c>
      <c r="F426" s="106">
        <v>0</v>
      </c>
      <c r="G426" s="106">
        <v>0</v>
      </c>
      <c r="H426" s="106">
        <v>0</v>
      </c>
      <c r="I426" s="106">
        <v>0</v>
      </c>
      <c r="J426" s="106">
        <v>0</v>
      </c>
      <c r="K426" s="106">
        <v>0</v>
      </c>
      <c r="L426" s="106">
        <v>0</v>
      </c>
      <c r="M426" s="106">
        <v>0</v>
      </c>
      <c r="N426" s="106">
        <v>0</v>
      </c>
      <c r="O426" s="106">
        <v>0</v>
      </c>
      <c r="P426" s="106">
        <v>0</v>
      </c>
      <c r="Q426" s="106">
        <v>0</v>
      </c>
      <c r="R426" s="106">
        <v>0</v>
      </c>
      <c r="S426" s="106">
        <v>0</v>
      </c>
    </row>
    <row r="427" spans="1:19" x14ac:dyDescent="0.2">
      <c r="A427" s="885" t="s">
        <v>77</v>
      </c>
      <c r="B427" s="885"/>
      <c r="C427" s="885"/>
      <c r="D427" s="885"/>
      <c r="E427" s="885"/>
      <c r="F427" s="885"/>
      <c r="G427" s="885"/>
      <c r="H427" s="885"/>
      <c r="I427" s="885"/>
      <c r="J427" s="885"/>
      <c r="K427" s="885"/>
      <c r="L427" s="885"/>
      <c r="M427" s="885"/>
      <c r="N427" s="885"/>
      <c r="O427" s="885"/>
      <c r="P427" s="885"/>
      <c r="Q427" s="885"/>
      <c r="R427" s="885"/>
      <c r="S427" s="885"/>
    </row>
    <row r="428" spans="1:19" s="757" customFormat="1" x14ac:dyDescent="0.2">
      <c r="A428" s="106">
        <v>0</v>
      </c>
      <c r="B428" s="106">
        <v>0</v>
      </c>
      <c r="C428" s="106">
        <v>0</v>
      </c>
      <c r="D428" s="106">
        <v>0</v>
      </c>
      <c r="E428" s="106">
        <v>0</v>
      </c>
      <c r="F428" s="106">
        <v>0</v>
      </c>
      <c r="G428" s="106">
        <v>0</v>
      </c>
      <c r="H428" s="106">
        <v>0</v>
      </c>
      <c r="I428" s="106">
        <v>0</v>
      </c>
      <c r="J428" s="106">
        <v>0</v>
      </c>
      <c r="K428" s="106">
        <v>0</v>
      </c>
      <c r="L428" s="106">
        <v>0</v>
      </c>
      <c r="M428" s="106">
        <v>0</v>
      </c>
      <c r="N428" s="106">
        <v>0</v>
      </c>
      <c r="O428" s="106">
        <v>0</v>
      </c>
      <c r="P428" s="106">
        <v>0</v>
      </c>
      <c r="Q428" s="106">
        <v>0</v>
      </c>
      <c r="R428" s="106">
        <v>0</v>
      </c>
      <c r="S428" s="106">
        <v>0</v>
      </c>
    </row>
    <row r="429" spans="1:19" x14ac:dyDescent="0.2">
      <c r="A429" s="880" t="s">
        <v>78</v>
      </c>
      <c r="B429" s="880"/>
      <c r="C429" s="880"/>
      <c r="D429" s="880"/>
      <c r="E429" s="880"/>
      <c r="F429" s="880"/>
      <c r="G429" s="880"/>
      <c r="H429" s="880"/>
      <c r="I429" s="880"/>
      <c r="J429" s="880"/>
      <c r="K429" s="880"/>
      <c r="L429" s="880"/>
      <c r="M429" s="880"/>
      <c r="N429" s="880"/>
      <c r="O429" s="880"/>
      <c r="P429" s="880"/>
      <c r="Q429" s="880"/>
      <c r="R429" s="880"/>
      <c r="S429" s="880"/>
    </row>
    <row r="430" spans="1:19" s="781" customFormat="1" x14ac:dyDescent="0.2">
      <c r="A430" s="106">
        <v>0</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row>
    <row r="431" spans="1:19" x14ac:dyDescent="0.2">
      <c r="A431" s="880" t="s">
        <v>79</v>
      </c>
      <c r="B431" s="880"/>
      <c r="C431" s="880"/>
      <c r="D431" s="880"/>
      <c r="E431" s="880"/>
      <c r="F431" s="880"/>
      <c r="G431" s="880"/>
      <c r="H431" s="880"/>
      <c r="I431" s="880"/>
      <c r="J431" s="880"/>
      <c r="K431" s="880"/>
      <c r="L431" s="880"/>
      <c r="M431" s="880"/>
      <c r="N431" s="880"/>
      <c r="O431" s="880"/>
      <c r="P431" s="880"/>
      <c r="Q431" s="880"/>
      <c r="R431" s="880"/>
      <c r="S431" s="880"/>
    </row>
    <row r="432" spans="1:19" s="800" customFormat="1" x14ac:dyDescent="0.2">
      <c r="A432" s="106">
        <v>0</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row>
    <row r="433" spans="1:19" x14ac:dyDescent="0.2">
      <c r="A433" s="880" t="s">
        <v>80</v>
      </c>
      <c r="B433" s="880"/>
      <c r="C433" s="880"/>
      <c r="D433" s="880"/>
      <c r="E433" s="880"/>
      <c r="F433" s="880"/>
      <c r="G433" s="880"/>
      <c r="H433" s="880"/>
      <c r="I433" s="880"/>
      <c r="J433" s="880"/>
      <c r="K433" s="880"/>
      <c r="L433" s="880"/>
      <c r="M433" s="880"/>
      <c r="N433" s="880"/>
      <c r="O433" s="880"/>
      <c r="P433" s="880"/>
      <c r="Q433" s="880"/>
      <c r="R433" s="880"/>
      <c r="S433" s="880"/>
    </row>
    <row r="434" spans="1:19" s="822" customFormat="1" x14ac:dyDescent="0.2">
      <c r="A434" s="106">
        <v>0</v>
      </c>
      <c r="B434" s="106">
        <v>0</v>
      </c>
      <c r="C434" s="106">
        <v>0</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row>
    <row r="435" spans="1:19" x14ac:dyDescent="0.2">
      <c r="A435" s="899" t="s">
        <v>181</v>
      </c>
      <c r="B435" s="940"/>
      <c r="C435" s="940"/>
      <c r="D435" s="940"/>
      <c r="E435" s="940"/>
      <c r="F435" s="940"/>
      <c r="G435" s="940"/>
      <c r="H435" s="940"/>
      <c r="I435" s="940"/>
      <c r="J435" s="940"/>
      <c r="K435" s="940"/>
      <c r="L435" s="940"/>
      <c r="M435" s="940"/>
      <c r="N435" s="940"/>
      <c r="O435" s="940"/>
      <c r="P435" s="940"/>
      <c r="Q435" s="940"/>
      <c r="R435" s="940"/>
      <c r="S435" s="941"/>
    </row>
    <row r="436" spans="1:19" s="295" customFormat="1" x14ac:dyDescent="0.2">
      <c r="A436" s="375">
        <f>SUM(A434,A432,A430,A428,A426,A424,A422,A420,A418,A416,A414,A412)</f>
        <v>0</v>
      </c>
      <c r="B436" s="435">
        <f t="shared" ref="B436:S436" si="38">SUM(B434,B432,B430,B428,B426,B424,B422,B420,B418,B416,B414,B412)</f>
        <v>0</v>
      </c>
      <c r="C436" s="435">
        <f t="shared" si="38"/>
        <v>0</v>
      </c>
      <c r="D436" s="435">
        <f t="shared" si="38"/>
        <v>0</v>
      </c>
      <c r="E436" s="435">
        <f t="shared" si="38"/>
        <v>0</v>
      </c>
      <c r="F436" s="435">
        <f t="shared" si="38"/>
        <v>0</v>
      </c>
      <c r="G436" s="435">
        <f t="shared" si="38"/>
        <v>0</v>
      </c>
      <c r="H436" s="435">
        <f t="shared" si="38"/>
        <v>0</v>
      </c>
      <c r="I436" s="435">
        <f t="shared" si="38"/>
        <v>0</v>
      </c>
      <c r="J436" s="435">
        <f t="shared" si="38"/>
        <v>0</v>
      </c>
      <c r="K436" s="435">
        <f t="shared" si="38"/>
        <v>0</v>
      </c>
      <c r="L436" s="435">
        <f t="shared" si="38"/>
        <v>0</v>
      </c>
      <c r="M436" s="435">
        <f t="shared" si="38"/>
        <v>0</v>
      </c>
      <c r="N436" s="435">
        <f t="shared" si="38"/>
        <v>0</v>
      </c>
      <c r="O436" s="435">
        <f t="shared" si="38"/>
        <v>0</v>
      </c>
      <c r="P436" s="435">
        <f t="shared" si="38"/>
        <v>0</v>
      </c>
      <c r="Q436" s="435">
        <f t="shared" si="38"/>
        <v>0</v>
      </c>
      <c r="R436" s="435">
        <f t="shared" si="38"/>
        <v>0</v>
      </c>
      <c r="S436" s="435">
        <f t="shared" si="38"/>
        <v>0</v>
      </c>
    </row>
    <row r="437" spans="1:19" x14ac:dyDescent="0.2">
      <c r="A437" s="265"/>
      <c r="B437" s="265"/>
      <c r="C437" s="265"/>
      <c r="D437" s="265"/>
      <c r="E437" s="265"/>
      <c r="F437" s="265"/>
      <c r="G437" s="265"/>
      <c r="H437" s="265"/>
      <c r="I437" s="265"/>
      <c r="J437" s="265"/>
      <c r="K437" s="265"/>
      <c r="L437" s="265"/>
      <c r="M437" s="265"/>
      <c r="N437" s="265"/>
      <c r="O437" s="265"/>
      <c r="P437" s="265"/>
      <c r="Q437" s="265"/>
      <c r="R437" s="265"/>
      <c r="S437" s="265"/>
    </row>
    <row r="438" spans="1:19" ht="21" customHeight="1" x14ac:dyDescent="0.2">
      <c r="A438" s="935" t="s">
        <v>3374</v>
      </c>
      <c r="B438" s="936"/>
      <c r="C438" s="936"/>
      <c r="D438" s="936"/>
      <c r="E438" s="936"/>
      <c r="F438" s="936"/>
      <c r="G438" s="936"/>
      <c r="H438" s="936"/>
      <c r="I438" s="936"/>
      <c r="J438" s="936"/>
      <c r="K438" s="936"/>
      <c r="L438" s="936"/>
      <c r="M438" s="936"/>
      <c r="N438" s="936"/>
      <c r="O438" s="936"/>
      <c r="P438" s="936"/>
      <c r="Q438" s="936"/>
      <c r="R438" s="936"/>
      <c r="S438" s="937"/>
    </row>
    <row r="439" spans="1:19" x14ac:dyDescent="0.2">
      <c r="A439" s="863" t="s">
        <v>172</v>
      </c>
      <c r="B439" s="864"/>
      <c r="C439" s="864"/>
      <c r="D439" s="864"/>
      <c r="E439" s="864"/>
      <c r="F439" s="864"/>
      <c r="G439" s="864"/>
      <c r="H439" s="864"/>
      <c r="I439" s="864"/>
      <c r="J439" s="864"/>
      <c r="K439" s="864"/>
      <c r="L439" s="864"/>
      <c r="M439" s="864"/>
      <c r="N439" s="864"/>
      <c r="O439" s="864"/>
      <c r="P439" s="864"/>
      <c r="Q439" s="864"/>
      <c r="R439" s="864"/>
      <c r="S439" s="865"/>
    </row>
    <row r="440" spans="1:19" x14ac:dyDescent="0.2">
      <c r="A440" s="863" t="s">
        <v>1289</v>
      </c>
      <c r="B440" s="864"/>
      <c r="C440" s="864"/>
      <c r="D440" s="864"/>
      <c r="E440" s="864"/>
      <c r="F440" s="864"/>
      <c r="G440" s="864"/>
      <c r="H440" s="864"/>
      <c r="I440" s="864"/>
      <c r="J440" s="864"/>
      <c r="K440" s="864"/>
      <c r="L440" s="864"/>
      <c r="M440" s="864"/>
      <c r="N440" s="864"/>
      <c r="O440" s="864"/>
      <c r="P440" s="864"/>
      <c r="Q440" s="864"/>
      <c r="R440" s="864"/>
      <c r="S440" s="865"/>
    </row>
    <row r="441" spans="1:19" x14ac:dyDescent="0.2">
      <c r="A441" s="863" t="s">
        <v>1290</v>
      </c>
      <c r="B441" s="864"/>
      <c r="C441" s="864"/>
      <c r="D441" s="864"/>
      <c r="E441" s="864"/>
      <c r="F441" s="864"/>
      <c r="G441" s="864"/>
      <c r="H441" s="864"/>
      <c r="I441" s="864"/>
      <c r="J441" s="864"/>
      <c r="K441" s="864"/>
      <c r="L441" s="864"/>
      <c r="M441" s="864"/>
      <c r="N441" s="864"/>
      <c r="O441" s="864"/>
      <c r="P441" s="864"/>
      <c r="Q441" s="864"/>
      <c r="R441" s="864"/>
      <c r="S441" s="865"/>
    </row>
    <row r="442" spans="1:19" x14ac:dyDescent="0.2">
      <c r="A442" s="863" t="s">
        <v>1315</v>
      </c>
      <c r="B442" s="864"/>
      <c r="C442" s="864"/>
      <c r="D442" s="864"/>
      <c r="E442" s="864"/>
      <c r="F442" s="864"/>
      <c r="G442" s="864"/>
      <c r="H442" s="864"/>
      <c r="I442" s="864"/>
      <c r="J442" s="864"/>
      <c r="K442" s="864"/>
      <c r="L442" s="864"/>
      <c r="M442" s="864"/>
      <c r="N442" s="864"/>
      <c r="O442" s="864"/>
      <c r="P442" s="864"/>
      <c r="Q442" s="864"/>
      <c r="R442" s="864"/>
      <c r="S442" s="865"/>
    </row>
    <row r="443" spans="1:19" x14ac:dyDescent="0.2">
      <c r="A443" s="863" t="s">
        <v>1316</v>
      </c>
      <c r="B443" s="864"/>
      <c r="C443" s="864"/>
      <c r="D443" s="864"/>
      <c r="E443" s="864"/>
      <c r="F443" s="864"/>
      <c r="G443" s="864"/>
      <c r="H443" s="864"/>
      <c r="I443" s="864"/>
      <c r="J443" s="864"/>
      <c r="K443" s="864"/>
      <c r="L443" s="864"/>
      <c r="M443" s="864"/>
      <c r="N443" s="864"/>
      <c r="O443" s="864"/>
      <c r="P443" s="864"/>
      <c r="Q443" s="864"/>
      <c r="R443" s="864"/>
      <c r="S443" s="865"/>
    </row>
    <row r="444" spans="1:19" x14ac:dyDescent="0.2">
      <c r="A444" s="863" t="s">
        <v>1317</v>
      </c>
      <c r="B444" s="864"/>
      <c r="C444" s="864"/>
      <c r="D444" s="864"/>
      <c r="E444" s="864"/>
      <c r="F444" s="864"/>
      <c r="G444" s="864"/>
      <c r="H444" s="864"/>
      <c r="I444" s="864"/>
      <c r="J444" s="864"/>
      <c r="K444" s="864"/>
      <c r="L444" s="864"/>
      <c r="M444" s="864"/>
      <c r="N444" s="864"/>
      <c r="O444" s="864"/>
      <c r="P444" s="864"/>
      <c r="Q444" s="864"/>
      <c r="R444" s="864"/>
      <c r="S444" s="865"/>
    </row>
    <row r="445" spans="1:19" x14ac:dyDescent="0.2">
      <c r="A445" s="863" t="s">
        <v>1318</v>
      </c>
      <c r="B445" s="864"/>
      <c r="C445" s="864"/>
      <c r="D445" s="864"/>
      <c r="E445" s="864"/>
      <c r="F445" s="864"/>
      <c r="G445" s="864"/>
      <c r="H445" s="864"/>
      <c r="I445" s="864"/>
      <c r="J445" s="864"/>
      <c r="K445" s="864"/>
      <c r="L445" s="864"/>
      <c r="M445" s="864"/>
      <c r="N445" s="864"/>
      <c r="O445" s="864"/>
      <c r="P445" s="864"/>
      <c r="Q445" s="864"/>
      <c r="R445" s="864"/>
      <c r="S445" s="865"/>
    </row>
    <row r="446" spans="1:19" x14ac:dyDescent="0.2">
      <c r="A446" s="866" t="s">
        <v>1319</v>
      </c>
      <c r="B446" s="867"/>
      <c r="C446" s="867"/>
      <c r="D446" s="867"/>
      <c r="E446" s="867"/>
      <c r="F446" s="867"/>
      <c r="G446" s="867"/>
      <c r="H446" s="867"/>
      <c r="I446" s="867"/>
      <c r="J446" s="867"/>
      <c r="K446" s="867"/>
      <c r="L446" s="867"/>
      <c r="M446" s="867"/>
      <c r="N446" s="867"/>
      <c r="O446" s="867"/>
      <c r="P446" s="867"/>
      <c r="Q446" s="867"/>
      <c r="R446" s="867"/>
      <c r="S446" s="868"/>
    </row>
    <row r="447" spans="1:19" ht="30.75" customHeight="1" x14ac:dyDescent="0.2">
      <c r="A447" s="869" t="s">
        <v>41</v>
      </c>
      <c r="B447" s="869"/>
      <c r="C447" s="869"/>
      <c r="D447" s="869" t="s">
        <v>42</v>
      </c>
      <c r="E447" s="869"/>
      <c r="F447" s="869" t="s">
        <v>43</v>
      </c>
      <c r="G447" s="869"/>
      <c r="H447" s="869"/>
      <c r="I447" s="869" t="s">
        <v>44</v>
      </c>
      <c r="J447" s="869"/>
      <c r="K447" s="870" t="s">
        <v>45</v>
      </c>
      <c r="L447" s="871"/>
      <c r="M447" s="871"/>
      <c r="N447" s="872"/>
      <c r="O447" s="873" t="s">
        <v>46</v>
      </c>
      <c r="P447" s="873"/>
      <c r="Q447" s="874"/>
      <c r="R447" s="869" t="s">
        <v>47</v>
      </c>
      <c r="S447" s="869"/>
    </row>
    <row r="448" spans="1:19" ht="25.5" customHeight="1" x14ac:dyDescent="0.2">
      <c r="A448" s="875" t="s">
        <v>48</v>
      </c>
      <c r="B448" s="875" t="s">
        <v>49</v>
      </c>
      <c r="C448" s="876" t="s">
        <v>50</v>
      </c>
      <c r="D448" s="875" t="s">
        <v>51</v>
      </c>
      <c r="E448" s="875" t="s">
        <v>52</v>
      </c>
      <c r="F448" s="870" t="s">
        <v>53</v>
      </c>
      <c r="G448" s="878"/>
      <c r="H448" s="879"/>
      <c r="I448" s="875" t="s">
        <v>54</v>
      </c>
      <c r="J448" s="875" t="s">
        <v>55</v>
      </c>
      <c r="K448" s="870" t="s">
        <v>56</v>
      </c>
      <c r="L448" s="879"/>
      <c r="M448" s="870" t="s">
        <v>57</v>
      </c>
      <c r="N448" s="879"/>
      <c r="O448" s="875" t="s">
        <v>58</v>
      </c>
      <c r="P448" s="875" t="s">
        <v>59</v>
      </c>
      <c r="Q448" s="875" t="s">
        <v>60</v>
      </c>
      <c r="R448" s="875" t="s">
        <v>61</v>
      </c>
      <c r="S448" s="875" t="s">
        <v>62</v>
      </c>
    </row>
    <row r="449" spans="1:19" ht="64.5" customHeight="1" x14ac:dyDescent="0.2">
      <c r="A449" s="869"/>
      <c r="B449" s="869"/>
      <c r="C449" s="877"/>
      <c r="D449" s="869"/>
      <c r="E449" s="869"/>
      <c r="F449" s="376" t="s">
        <v>63</v>
      </c>
      <c r="G449" s="376" t="s">
        <v>64</v>
      </c>
      <c r="H449" s="376" t="s">
        <v>65</v>
      </c>
      <c r="I449" s="869"/>
      <c r="J449" s="869"/>
      <c r="K449" s="97" t="s">
        <v>66</v>
      </c>
      <c r="L449" s="97" t="s">
        <v>67</v>
      </c>
      <c r="M449" s="97" t="s">
        <v>68</v>
      </c>
      <c r="N449" s="97" t="s">
        <v>67</v>
      </c>
      <c r="O449" s="869"/>
      <c r="P449" s="869"/>
      <c r="Q449" s="869"/>
      <c r="R449" s="869"/>
      <c r="S449" s="869"/>
    </row>
    <row r="450" spans="1:19" x14ac:dyDescent="0.2">
      <c r="A450" s="880" t="s">
        <v>69</v>
      </c>
      <c r="B450" s="880"/>
      <c r="C450" s="880"/>
      <c r="D450" s="880"/>
      <c r="E450" s="880"/>
      <c r="F450" s="880"/>
      <c r="G450" s="880"/>
      <c r="H450" s="880"/>
      <c r="I450" s="880"/>
      <c r="J450" s="880"/>
      <c r="K450" s="880"/>
      <c r="L450" s="880"/>
      <c r="M450" s="880"/>
      <c r="N450" s="880"/>
      <c r="O450" s="880"/>
      <c r="P450" s="880"/>
      <c r="Q450" s="880"/>
      <c r="R450" s="880"/>
      <c r="S450" s="880"/>
    </row>
    <row r="451" spans="1:19" s="50" customFormat="1" x14ac:dyDescent="0.2">
      <c r="A451" s="106">
        <v>0</v>
      </c>
      <c r="B451" s="106">
        <f t="shared" ref="B451:G451" si="39">-C451</f>
        <v>0</v>
      </c>
      <c r="C451" s="106">
        <f>-D451</f>
        <v>0</v>
      </c>
      <c r="D451" s="106">
        <f t="shared" si="39"/>
        <v>0</v>
      </c>
      <c r="E451" s="106">
        <f t="shared" si="39"/>
        <v>0</v>
      </c>
      <c r="F451" s="106">
        <f>-G451</f>
        <v>0</v>
      </c>
      <c r="G451" s="106">
        <f t="shared" si="39"/>
        <v>0</v>
      </c>
      <c r="H451" s="106">
        <v>0</v>
      </c>
      <c r="I451" s="283">
        <v>0</v>
      </c>
      <c r="J451" s="106">
        <v>0</v>
      </c>
      <c r="K451" s="106">
        <f t="shared" ref="K451:Q451" si="40">-L451</f>
        <v>0</v>
      </c>
      <c r="L451" s="106">
        <f t="shared" si="40"/>
        <v>0</v>
      </c>
      <c r="M451" s="106">
        <f t="shared" si="40"/>
        <v>0</v>
      </c>
      <c r="N451" s="106">
        <f t="shared" si="40"/>
        <v>0</v>
      </c>
      <c r="O451" s="106">
        <f t="shared" si="40"/>
        <v>0</v>
      </c>
      <c r="P451" s="106">
        <f>-Q451</f>
        <v>0</v>
      </c>
      <c r="Q451" s="106">
        <f t="shared" si="40"/>
        <v>0</v>
      </c>
      <c r="R451" s="106">
        <v>0</v>
      </c>
      <c r="S451" s="106">
        <v>0</v>
      </c>
    </row>
    <row r="452" spans="1:19" x14ac:dyDescent="0.2">
      <c r="A452" s="880" t="s">
        <v>70</v>
      </c>
      <c r="B452" s="880"/>
      <c r="C452" s="880"/>
      <c r="D452" s="880"/>
      <c r="E452" s="880"/>
      <c r="F452" s="880"/>
      <c r="G452" s="880"/>
      <c r="H452" s="880"/>
      <c r="I452" s="880"/>
      <c r="J452" s="880"/>
      <c r="K452" s="880"/>
      <c r="L452" s="880"/>
      <c r="M452" s="880"/>
      <c r="N452" s="880"/>
      <c r="O452" s="880"/>
      <c r="P452" s="880"/>
      <c r="Q452" s="880"/>
      <c r="R452" s="880"/>
      <c r="S452" s="880"/>
    </row>
    <row r="453" spans="1:19" s="50" customFormat="1" x14ac:dyDescent="0.2">
      <c r="A453" s="106">
        <v>0</v>
      </c>
      <c r="B453" s="106">
        <f t="shared" ref="B453:G453" si="41">-C453</f>
        <v>0</v>
      </c>
      <c r="C453" s="106">
        <f t="shared" si="41"/>
        <v>0</v>
      </c>
      <c r="D453" s="106">
        <f t="shared" si="41"/>
        <v>0</v>
      </c>
      <c r="E453" s="106">
        <f t="shared" si="41"/>
        <v>0</v>
      </c>
      <c r="F453" s="106">
        <f t="shared" si="41"/>
        <v>0</v>
      </c>
      <c r="G453" s="106">
        <f t="shared" si="41"/>
        <v>0</v>
      </c>
      <c r="H453" s="106">
        <v>0</v>
      </c>
      <c r="I453" s="283">
        <v>0</v>
      </c>
      <c r="J453" s="106">
        <v>0</v>
      </c>
      <c r="K453" s="106">
        <f t="shared" ref="K453:Q453" si="42">-L453</f>
        <v>0</v>
      </c>
      <c r="L453" s="106">
        <f t="shared" si="42"/>
        <v>0</v>
      </c>
      <c r="M453" s="106">
        <f t="shared" si="42"/>
        <v>0</v>
      </c>
      <c r="N453" s="106">
        <f t="shared" si="42"/>
        <v>0</v>
      </c>
      <c r="O453" s="106">
        <f t="shared" si="42"/>
        <v>0</v>
      </c>
      <c r="P453" s="106">
        <f t="shared" si="42"/>
        <v>0</v>
      </c>
      <c r="Q453" s="106">
        <f t="shared" si="42"/>
        <v>0</v>
      </c>
      <c r="R453" s="106">
        <v>0</v>
      </c>
      <c r="S453" s="106">
        <v>0</v>
      </c>
    </row>
    <row r="454" spans="1:19" x14ac:dyDescent="0.2">
      <c r="A454" s="882" t="s">
        <v>71</v>
      </c>
      <c r="B454" s="882"/>
      <c r="C454" s="882"/>
      <c r="D454" s="882"/>
      <c r="E454" s="882"/>
      <c r="F454" s="882"/>
      <c r="G454" s="882"/>
      <c r="H454" s="882"/>
      <c r="I454" s="882"/>
      <c r="J454" s="882"/>
      <c r="K454" s="882"/>
      <c r="L454" s="882"/>
      <c r="M454" s="882"/>
      <c r="N454" s="882"/>
      <c r="O454" s="882"/>
      <c r="P454" s="882"/>
      <c r="Q454" s="882"/>
      <c r="R454" s="882"/>
      <c r="S454" s="883"/>
    </row>
    <row r="455" spans="1:19" s="50" customFormat="1" x14ac:dyDescent="0.2">
      <c r="A455" s="106">
        <v>0</v>
      </c>
      <c r="B455" s="106">
        <f t="shared" ref="B455:G455" si="43">-C455</f>
        <v>0</v>
      </c>
      <c r="C455" s="106">
        <f t="shared" si="43"/>
        <v>0</v>
      </c>
      <c r="D455" s="106">
        <f t="shared" si="43"/>
        <v>0</v>
      </c>
      <c r="E455" s="106">
        <f t="shared" si="43"/>
        <v>0</v>
      </c>
      <c r="F455" s="106">
        <f t="shared" si="43"/>
        <v>0</v>
      </c>
      <c r="G455" s="106">
        <f t="shared" si="43"/>
        <v>0</v>
      </c>
      <c r="H455" s="106">
        <v>0</v>
      </c>
      <c r="I455" s="106">
        <v>0</v>
      </c>
      <c r="J455" s="106">
        <v>0</v>
      </c>
      <c r="K455" s="106">
        <f t="shared" ref="K455:Q455" si="44">-L455</f>
        <v>0</v>
      </c>
      <c r="L455" s="106">
        <f t="shared" si="44"/>
        <v>0</v>
      </c>
      <c r="M455" s="106">
        <f t="shared" si="44"/>
        <v>0</v>
      </c>
      <c r="N455" s="106">
        <f t="shared" si="44"/>
        <v>0</v>
      </c>
      <c r="O455" s="106">
        <f t="shared" si="44"/>
        <v>0</v>
      </c>
      <c r="P455" s="106">
        <f t="shared" si="44"/>
        <v>0</v>
      </c>
      <c r="Q455" s="106">
        <f t="shared" si="44"/>
        <v>0</v>
      </c>
      <c r="R455" s="106">
        <v>0</v>
      </c>
      <c r="S455" s="106">
        <v>0</v>
      </c>
    </row>
    <row r="456" spans="1:19" x14ac:dyDescent="0.2">
      <c r="A456" s="885" t="s">
        <v>72</v>
      </c>
      <c r="B456" s="885"/>
      <c r="C456" s="885"/>
      <c r="D456" s="885"/>
      <c r="E456" s="885"/>
      <c r="F456" s="885"/>
      <c r="G456" s="885"/>
      <c r="H456" s="885"/>
      <c r="I456" s="885"/>
      <c r="J456" s="885"/>
      <c r="K456" s="885"/>
      <c r="L456" s="885"/>
      <c r="M456" s="885"/>
      <c r="N456" s="885"/>
      <c r="O456" s="885"/>
      <c r="P456" s="885"/>
      <c r="Q456" s="885"/>
      <c r="R456" s="885"/>
      <c r="S456" s="885"/>
    </row>
    <row r="457" spans="1:19" s="550" customFormat="1" x14ac:dyDescent="0.2">
      <c r="A457" s="106">
        <v>0</v>
      </c>
      <c r="B457" s="106">
        <v>0</v>
      </c>
      <c r="C457" s="106">
        <v>0</v>
      </c>
      <c r="D457" s="106">
        <v>0</v>
      </c>
      <c r="E457" s="106">
        <v>0</v>
      </c>
      <c r="F457" s="106">
        <v>0</v>
      </c>
      <c r="G457" s="106">
        <v>0</v>
      </c>
      <c r="H457" s="106">
        <v>0</v>
      </c>
      <c r="I457" s="106">
        <v>0</v>
      </c>
      <c r="J457" s="106">
        <v>0</v>
      </c>
      <c r="K457" s="106">
        <v>0</v>
      </c>
      <c r="L457" s="106">
        <v>0</v>
      </c>
      <c r="M457" s="106">
        <v>0</v>
      </c>
      <c r="N457" s="106">
        <v>0</v>
      </c>
      <c r="O457" s="106">
        <v>0</v>
      </c>
      <c r="P457" s="106">
        <v>0</v>
      </c>
      <c r="Q457" s="106">
        <v>0</v>
      </c>
      <c r="R457" s="106">
        <v>0</v>
      </c>
      <c r="S457" s="106">
        <v>0</v>
      </c>
    </row>
    <row r="458" spans="1:19" x14ac:dyDescent="0.2">
      <c r="A458" s="885" t="s">
        <v>73</v>
      </c>
      <c r="B458" s="885"/>
      <c r="C458" s="885"/>
      <c r="D458" s="885"/>
      <c r="E458" s="885"/>
      <c r="F458" s="885"/>
      <c r="G458" s="885"/>
      <c r="H458" s="885"/>
      <c r="I458" s="885"/>
      <c r="J458" s="885"/>
      <c r="K458" s="885"/>
      <c r="L458" s="885"/>
      <c r="M458" s="885"/>
      <c r="N458" s="885"/>
      <c r="O458" s="885"/>
      <c r="P458" s="885"/>
      <c r="Q458" s="885"/>
      <c r="R458" s="885"/>
      <c r="S458" s="885"/>
    </row>
    <row r="459" spans="1:19" s="595" customFormat="1" x14ac:dyDescent="0.2">
      <c r="A459" s="106">
        <v>0</v>
      </c>
      <c r="B459" s="106">
        <v>0</v>
      </c>
      <c r="C459" s="106">
        <v>0</v>
      </c>
      <c r="D459" s="106">
        <v>0</v>
      </c>
      <c r="E459" s="106">
        <v>0</v>
      </c>
      <c r="F459" s="106">
        <v>0</v>
      </c>
      <c r="G459" s="106">
        <v>0</v>
      </c>
      <c r="H459" s="106">
        <v>0</v>
      </c>
      <c r="I459" s="106">
        <v>0</v>
      </c>
      <c r="J459" s="106">
        <v>0</v>
      </c>
      <c r="K459" s="106">
        <v>0</v>
      </c>
      <c r="L459" s="106">
        <v>0</v>
      </c>
      <c r="M459" s="106">
        <v>0</v>
      </c>
      <c r="N459" s="106">
        <v>0</v>
      </c>
      <c r="O459" s="106">
        <v>0</v>
      </c>
      <c r="P459" s="106">
        <v>0</v>
      </c>
      <c r="Q459" s="106">
        <v>0</v>
      </c>
      <c r="R459" s="106">
        <v>0</v>
      </c>
      <c r="S459" s="106">
        <v>0</v>
      </c>
    </row>
    <row r="460" spans="1:19" x14ac:dyDescent="0.2">
      <c r="A460" s="880" t="s">
        <v>74</v>
      </c>
      <c r="B460" s="880"/>
      <c r="C460" s="880"/>
      <c r="D460" s="880"/>
      <c r="E460" s="880"/>
      <c r="F460" s="880"/>
      <c r="G460" s="880"/>
      <c r="H460" s="880"/>
      <c r="I460" s="880"/>
      <c r="J460" s="880"/>
      <c r="K460" s="880"/>
      <c r="L460" s="880"/>
      <c r="M460" s="880"/>
      <c r="N460" s="880"/>
      <c r="O460" s="880"/>
      <c r="P460" s="880"/>
      <c r="Q460" s="880"/>
      <c r="R460" s="880"/>
      <c r="S460" s="880"/>
    </row>
    <row r="461" spans="1:19" s="641" customFormat="1" x14ac:dyDescent="0.2">
      <c r="A461" s="106">
        <v>0</v>
      </c>
      <c r="B461" s="106">
        <v>0</v>
      </c>
      <c r="C461" s="106">
        <v>0</v>
      </c>
      <c r="D461" s="106">
        <v>0</v>
      </c>
      <c r="E461" s="106">
        <v>0</v>
      </c>
      <c r="F461" s="106">
        <v>0</v>
      </c>
      <c r="G461" s="106">
        <v>0</v>
      </c>
      <c r="H461" s="106">
        <v>0</v>
      </c>
      <c r="I461" s="106">
        <v>0</v>
      </c>
      <c r="J461" s="106">
        <v>0</v>
      </c>
      <c r="K461" s="106">
        <v>0</v>
      </c>
      <c r="L461" s="106">
        <v>0</v>
      </c>
      <c r="M461" s="106">
        <v>0</v>
      </c>
      <c r="N461" s="106">
        <v>0</v>
      </c>
      <c r="O461" s="106">
        <v>0</v>
      </c>
      <c r="P461" s="106">
        <v>0</v>
      </c>
      <c r="Q461" s="106">
        <v>0</v>
      </c>
      <c r="R461" s="106">
        <v>0</v>
      </c>
      <c r="S461" s="106">
        <v>0</v>
      </c>
    </row>
    <row r="462" spans="1:19" x14ac:dyDescent="0.2">
      <c r="A462" s="880" t="s">
        <v>75</v>
      </c>
      <c r="B462" s="880"/>
      <c r="C462" s="880"/>
      <c r="D462" s="880"/>
      <c r="E462" s="880"/>
      <c r="F462" s="880"/>
      <c r="G462" s="880"/>
      <c r="H462" s="880"/>
      <c r="I462" s="880"/>
      <c r="J462" s="880"/>
      <c r="K462" s="880"/>
      <c r="L462" s="880"/>
      <c r="M462" s="880"/>
      <c r="N462" s="880"/>
      <c r="O462" s="880"/>
      <c r="P462" s="880"/>
      <c r="Q462" s="880"/>
      <c r="R462" s="880"/>
      <c r="S462" s="880"/>
    </row>
    <row r="463" spans="1:19" s="671" customFormat="1" x14ac:dyDescent="0.2">
      <c r="A463" s="106">
        <v>0</v>
      </c>
      <c r="B463" s="106">
        <v>0</v>
      </c>
      <c r="C463" s="106">
        <v>0</v>
      </c>
      <c r="D463" s="106">
        <v>0</v>
      </c>
      <c r="E463" s="106">
        <v>0</v>
      </c>
      <c r="F463" s="106">
        <v>0</v>
      </c>
      <c r="G463" s="106">
        <v>0</v>
      </c>
      <c r="H463" s="106">
        <v>0</v>
      </c>
      <c r="I463" s="106">
        <v>0</v>
      </c>
      <c r="J463" s="106">
        <v>0</v>
      </c>
      <c r="K463" s="106">
        <v>0</v>
      </c>
      <c r="L463" s="106">
        <v>0</v>
      </c>
      <c r="M463" s="106">
        <v>0</v>
      </c>
      <c r="N463" s="106">
        <v>0</v>
      </c>
      <c r="O463" s="106">
        <v>0</v>
      </c>
      <c r="P463" s="106">
        <v>0</v>
      </c>
      <c r="Q463" s="106">
        <v>0</v>
      </c>
      <c r="R463" s="106">
        <v>0</v>
      </c>
      <c r="S463" s="106">
        <v>0</v>
      </c>
    </row>
    <row r="464" spans="1:19" x14ac:dyDescent="0.2">
      <c r="A464" s="1559" t="s">
        <v>76</v>
      </c>
      <c r="B464" s="1559"/>
      <c r="C464" s="1559"/>
      <c r="D464" s="1559"/>
      <c r="E464" s="1559"/>
      <c r="F464" s="1559"/>
      <c r="G464" s="1559"/>
      <c r="H464" s="1559"/>
      <c r="I464" s="1559"/>
      <c r="J464" s="1559"/>
      <c r="K464" s="1559"/>
      <c r="L464" s="1559"/>
      <c r="M464" s="1559"/>
      <c r="N464" s="1559"/>
      <c r="O464" s="1559"/>
      <c r="P464" s="1559"/>
      <c r="Q464" s="1559"/>
      <c r="R464" s="1559"/>
      <c r="S464" s="1559"/>
    </row>
    <row r="465" spans="1:19" s="716" customFormat="1" x14ac:dyDescent="0.2">
      <c r="A465" s="106">
        <v>0</v>
      </c>
      <c r="B465" s="106">
        <v>0</v>
      </c>
      <c r="C465" s="106">
        <v>0</v>
      </c>
      <c r="D465" s="106">
        <v>0</v>
      </c>
      <c r="E465" s="106">
        <v>0</v>
      </c>
      <c r="F465" s="106">
        <v>0</v>
      </c>
      <c r="G465" s="106">
        <v>0</v>
      </c>
      <c r="H465" s="106">
        <v>0</v>
      </c>
      <c r="I465" s="106">
        <v>0</v>
      </c>
      <c r="J465" s="106">
        <v>0</v>
      </c>
      <c r="K465" s="106">
        <v>0</v>
      </c>
      <c r="L465" s="106">
        <v>0</v>
      </c>
      <c r="M465" s="106">
        <v>0</v>
      </c>
      <c r="N465" s="106">
        <v>0</v>
      </c>
      <c r="O465" s="106">
        <v>0</v>
      </c>
      <c r="P465" s="106">
        <v>0</v>
      </c>
      <c r="Q465" s="106">
        <v>0</v>
      </c>
      <c r="R465" s="106">
        <v>0</v>
      </c>
      <c r="S465" s="106">
        <v>0</v>
      </c>
    </row>
    <row r="466" spans="1:19" x14ac:dyDescent="0.2">
      <c r="A466" s="885" t="s">
        <v>77</v>
      </c>
      <c r="B466" s="885"/>
      <c r="C466" s="885"/>
      <c r="D466" s="885"/>
      <c r="E466" s="885"/>
      <c r="F466" s="885"/>
      <c r="G466" s="885"/>
      <c r="H466" s="885"/>
      <c r="I466" s="885"/>
      <c r="J466" s="885"/>
      <c r="K466" s="885"/>
      <c r="L466" s="885"/>
      <c r="M466" s="885"/>
      <c r="N466" s="885"/>
      <c r="O466" s="885"/>
      <c r="P466" s="885"/>
      <c r="Q466" s="885"/>
      <c r="R466" s="885"/>
      <c r="S466" s="885"/>
    </row>
    <row r="467" spans="1:19" s="757" customFormat="1" x14ac:dyDescent="0.2">
      <c r="A467" s="106">
        <v>0</v>
      </c>
      <c r="B467" s="106">
        <v>0</v>
      </c>
      <c r="C467" s="106">
        <v>0</v>
      </c>
      <c r="D467" s="106">
        <v>0</v>
      </c>
      <c r="E467" s="106">
        <v>0</v>
      </c>
      <c r="F467" s="106">
        <v>0</v>
      </c>
      <c r="G467" s="106">
        <v>0</v>
      </c>
      <c r="H467" s="106">
        <v>0</v>
      </c>
      <c r="I467" s="106">
        <v>0</v>
      </c>
      <c r="J467" s="106">
        <v>0</v>
      </c>
      <c r="K467" s="106">
        <v>0</v>
      </c>
      <c r="L467" s="106">
        <v>0</v>
      </c>
      <c r="M467" s="106">
        <v>0</v>
      </c>
      <c r="N467" s="106">
        <v>0</v>
      </c>
      <c r="O467" s="106">
        <v>0</v>
      </c>
      <c r="P467" s="106">
        <v>0</v>
      </c>
      <c r="Q467" s="106">
        <v>0</v>
      </c>
      <c r="R467" s="106">
        <v>0</v>
      </c>
      <c r="S467" s="106">
        <v>0</v>
      </c>
    </row>
    <row r="468" spans="1:19" x14ac:dyDescent="0.2">
      <c r="A468" s="880" t="s">
        <v>78</v>
      </c>
      <c r="B468" s="880"/>
      <c r="C468" s="880"/>
      <c r="D468" s="880"/>
      <c r="E468" s="880"/>
      <c r="F468" s="880"/>
      <c r="G468" s="880"/>
      <c r="H468" s="880"/>
      <c r="I468" s="880"/>
      <c r="J468" s="880"/>
      <c r="K468" s="880"/>
      <c r="L468" s="880"/>
      <c r="M468" s="880"/>
      <c r="N468" s="880"/>
      <c r="O468" s="880"/>
      <c r="P468" s="880"/>
      <c r="Q468" s="880"/>
      <c r="R468" s="880"/>
      <c r="S468" s="880"/>
    </row>
    <row r="469" spans="1:19" s="781" customFormat="1" x14ac:dyDescent="0.2">
      <c r="A469" s="106">
        <v>0</v>
      </c>
      <c r="B469" s="106">
        <v>0</v>
      </c>
      <c r="C469" s="106">
        <v>0</v>
      </c>
      <c r="D469" s="106">
        <v>0</v>
      </c>
      <c r="E469" s="106">
        <v>0</v>
      </c>
      <c r="F469" s="106">
        <v>0</v>
      </c>
      <c r="G469" s="106">
        <v>0</v>
      </c>
      <c r="H469" s="106">
        <v>0</v>
      </c>
      <c r="I469" s="106">
        <v>0</v>
      </c>
      <c r="J469" s="106">
        <v>0</v>
      </c>
      <c r="K469" s="106">
        <v>0</v>
      </c>
      <c r="L469" s="106">
        <v>0</v>
      </c>
      <c r="M469" s="106">
        <v>0</v>
      </c>
      <c r="N469" s="106">
        <v>0</v>
      </c>
      <c r="O469" s="106">
        <v>0</v>
      </c>
      <c r="P469" s="106">
        <v>0</v>
      </c>
      <c r="Q469" s="106">
        <v>0</v>
      </c>
      <c r="R469" s="106">
        <v>0</v>
      </c>
      <c r="S469" s="106">
        <v>0</v>
      </c>
    </row>
    <row r="470" spans="1:19" x14ac:dyDescent="0.2">
      <c r="A470" s="880" t="s">
        <v>79</v>
      </c>
      <c r="B470" s="880"/>
      <c r="C470" s="880"/>
      <c r="D470" s="880"/>
      <c r="E470" s="880"/>
      <c r="F470" s="880"/>
      <c r="G470" s="880"/>
      <c r="H470" s="880"/>
      <c r="I470" s="880"/>
      <c r="J470" s="880"/>
      <c r="K470" s="880"/>
      <c r="L470" s="880"/>
      <c r="M470" s="880"/>
      <c r="N470" s="880"/>
      <c r="O470" s="880"/>
      <c r="P470" s="880"/>
      <c r="Q470" s="880"/>
      <c r="R470" s="880"/>
      <c r="S470" s="880"/>
    </row>
    <row r="471" spans="1:19" s="800" customFormat="1" x14ac:dyDescent="0.2">
      <c r="A471" s="106">
        <v>0</v>
      </c>
      <c r="B471" s="106">
        <v>0</v>
      </c>
      <c r="C471" s="106">
        <v>0</v>
      </c>
      <c r="D471" s="106">
        <v>0</v>
      </c>
      <c r="E471" s="106">
        <v>0</v>
      </c>
      <c r="F471" s="106">
        <v>0</v>
      </c>
      <c r="G471" s="106">
        <v>0</v>
      </c>
      <c r="H471" s="106">
        <v>0</v>
      </c>
      <c r="I471" s="106">
        <v>0</v>
      </c>
      <c r="J471" s="106">
        <v>0</v>
      </c>
      <c r="K471" s="106">
        <v>0</v>
      </c>
      <c r="L471" s="106">
        <v>0</v>
      </c>
      <c r="M471" s="106">
        <v>0</v>
      </c>
      <c r="N471" s="106">
        <v>0</v>
      </c>
      <c r="O471" s="106">
        <v>0</v>
      </c>
      <c r="P471" s="106">
        <v>0</v>
      </c>
      <c r="Q471" s="106">
        <v>0</v>
      </c>
      <c r="R471" s="106">
        <v>0</v>
      </c>
      <c r="S471" s="106">
        <v>0</v>
      </c>
    </row>
    <row r="472" spans="1:19" x14ac:dyDescent="0.2">
      <c r="A472" s="880" t="s">
        <v>80</v>
      </c>
      <c r="B472" s="880"/>
      <c r="C472" s="880"/>
      <c r="D472" s="880"/>
      <c r="E472" s="880"/>
      <c r="F472" s="880"/>
      <c r="G472" s="880"/>
      <c r="H472" s="880"/>
      <c r="I472" s="880"/>
      <c r="J472" s="880"/>
      <c r="K472" s="880"/>
      <c r="L472" s="880"/>
      <c r="M472" s="880"/>
      <c r="N472" s="880"/>
      <c r="O472" s="880"/>
      <c r="P472" s="880"/>
      <c r="Q472" s="880"/>
      <c r="R472" s="880"/>
      <c r="S472" s="880"/>
    </row>
    <row r="473" spans="1:19" s="822" customFormat="1" x14ac:dyDescent="0.2">
      <c r="A473" s="106">
        <v>0</v>
      </c>
      <c r="B473" s="106">
        <v>0</v>
      </c>
      <c r="C473" s="106">
        <v>0</v>
      </c>
      <c r="D473" s="106">
        <v>0</v>
      </c>
      <c r="E473" s="106">
        <v>0</v>
      </c>
      <c r="F473" s="106">
        <v>0</v>
      </c>
      <c r="G473" s="106">
        <v>0</v>
      </c>
      <c r="H473" s="106">
        <v>0</v>
      </c>
      <c r="I473" s="106">
        <v>0</v>
      </c>
      <c r="J473" s="106">
        <v>0</v>
      </c>
      <c r="K473" s="106">
        <v>0</v>
      </c>
      <c r="L473" s="106">
        <v>0</v>
      </c>
      <c r="M473" s="106">
        <v>0</v>
      </c>
      <c r="N473" s="106">
        <v>0</v>
      </c>
      <c r="O473" s="106">
        <v>0</v>
      </c>
      <c r="P473" s="106">
        <v>0</v>
      </c>
      <c r="Q473" s="106">
        <v>0</v>
      </c>
      <c r="R473" s="106">
        <v>0</v>
      </c>
      <c r="S473" s="106">
        <v>0</v>
      </c>
    </row>
    <row r="474" spans="1:19" x14ac:dyDescent="0.2">
      <c r="A474" s="899" t="s">
        <v>181</v>
      </c>
      <c r="B474" s="940"/>
      <c r="C474" s="940"/>
      <c r="D474" s="940"/>
      <c r="E474" s="940"/>
      <c r="F474" s="940"/>
      <c r="G474" s="940"/>
      <c r="H474" s="940"/>
      <c r="I474" s="940"/>
      <c r="J474" s="940"/>
      <c r="K474" s="940"/>
      <c r="L474" s="940"/>
      <c r="M474" s="940"/>
      <c r="N474" s="940"/>
      <c r="O474" s="940"/>
      <c r="P474" s="940"/>
      <c r="Q474" s="940"/>
      <c r="R474" s="940"/>
      <c r="S474" s="941"/>
    </row>
    <row r="475" spans="1:19" s="295" customFormat="1" x14ac:dyDescent="0.2">
      <c r="A475" s="375">
        <f>SUM(A473,A471,A469,A467,A465,A463,A461,A459,A457,A455,A453,A451)</f>
        <v>0</v>
      </c>
      <c r="B475" s="435">
        <f t="shared" ref="B475:S475" si="45">SUM(B473,B471,B469,B467,B465,B463,B461,B459,B457,B455,B453,B451)</f>
        <v>0</v>
      </c>
      <c r="C475" s="435">
        <f t="shared" si="45"/>
        <v>0</v>
      </c>
      <c r="D475" s="435">
        <f t="shared" si="45"/>
        <v>0</v>
      </c>
      <c r="E475" s="435">
        <f t="shared" si="45"/>
        <v>0</v>
      </c>
      <c r="F475" s="435">
        <f t="shared" si="45"/>
        <v>0</v>
      </c>
      <c r="G475" s="435">
        <f t="shared" si="45"/>
        <v>0</v>
      </c>
      <c r="H475" s="435">
        <f t="shared" si="45"/>
        <v>0</v>
      </c>
      <c r="I475" s="435">
        <f t="shared" si="45"/>
        <v>0</v>
      </c>
      <c r="J475" s="435">
        <f t="shared" si="45"/>
        <v>0</v>
      </c>
      <c r="K475" s="435">
        <f t="shared" si="45"/>
        <v>0</v>
      </c>
      <c r="L475" s="435">
        <f t="shared" si="45"/>
        <v>0</v>
      </c>
      <c r="M475" s="435">
        <f t="shared" si="45"/>
        <v>0</v>
      </c>
      <c r="N475" s="435">
        <f t="shared" si="45"/>
        <v>0</v>
      </c>
      <c r="O475" s="435">
        <f t="shared" si="45"/>
        <v>0</v>
      </c>
      <c r="P475" s="435">
        <f t="shared" si="45"/>
        <v>0</v>
      </c>
      <c r="Q475" s="435">
        <f t="shared" si="45"/>
        <v>0</v>
      </c>
      <c r="R475" s="435">
        <f t="shared" si="45"/>
        <v>0</v>
      </c>
      <c r="S475" s="435">
        <f t="shared" si="45"/>
        <v>0</v>
      </c>
    </row>
    <row r="476" spans="1:19" x14ac:dyDescent="0.2">
      <c r="A476" s="265"/>
      <c r="B476" s="265"/>
      <c r="C476" s="265"/>
      <c r="D476" s="265"/>
      <c r="E476" s="265"/>
      <c r="F476" s="265"/>
      <c r="G476" s="265"/>
      <c r="H476" s="265"/>
      <c r="I476" s="265"/>
      <c r="J476" s="265"/>
      <c r="K476" s="265"/>
      <c r="L476" s="265"/>
      <c r="M476" s="265"/>
      <c r="N476" s="265"/>
      <c r="O476" s="265"/>
      <c r="P476" s="265"/>
      <c r="Q476" s="265"/>
      <c r="R476" s="265"/>
      <c r="S476" s="265"/>
    </row>
    <row r="477" spans="1:19" ht="20.25" customHeight="1" x14ac:dyDescent="0.2">
      <c r="A477" s="935" t="s">
        <v>3375</v>
      </c>
      <c r="B477" s="936"/>
      <c r="C477" s="936"/>
      <c r="D477" s="936"/>
      <c r="E477" s="936"/>
      <c r="F477" s="936"/>
      <c r="G477" s="936"/>
      <c r="H477" s="936"/>
      <c r="I477" s="936"/>
      <c r="J477" s="936"/>
      <c r="K477" s="936"/>
      <c r="L477" s="936"/>
      <c r="M477" s="936"/>
      <c r="N477" s="936"/>
      <c r="O477" s="936"/>
      <c r="P477" s="936"/>
      <c r="Q477" s="936"/>
      <c r="R477" s="936"/>
      <c r="S477" s="937"/>
    </row>
    <row r="478" spans="1:19" x14ac:dyDescent="0.2">
      <c r="A478" s="863" t="s">
        <v>172</v>
      </c>
      <c r="B478" s="864"/>
      <c r="C478" s="864"/>
      <c r="D478" s="864"/>
      <c r="E478" s="864"/>
      <c r="F478" s="864"/>
      <c r="G478" s="864"/>
      <c r="H478" s="864"/>
      <c r="I478" s="864"/>
      <c r="J478" s="864"/>
      <c r="K478" s="864"/>
      <c r="L478" s="864"/>
      <c r="M478" s="864"/>
      <c r="N478" s="864"/>
      <c r="O478" s="864"/>
      <c r="P478" s="864"/>
      <c r="Q478" s="864"/>
      <c r="R478" s="864"/>
      <c r="S478" s="865"/>
    </row>
    <row r="479" spans="1:19" x14ac:dyDescent="0.2">
      <c r="A479" s="863" t="s">
        <v>1320</v>
      </c>
      <c r="B479" s="864"/>
      <c r="C479" s="864"/>
      <c r="D479" s="864"/>
      <c r="E479" s="864"/>
      <c r="F479" s="864"/>
      <c r="G479" s="864"/>
      <c r="H479" s="864"/>
      <c r="I479" s="864"/>
      <c r="J479" s="864"/>
      <c r="K479" s="864"/>
      <c r="L479" s="864"/>
      <c r="M479" s="864"/>
      <c r="N479" s="864"/>
      <c r="O479" s="864"/>
      <c r="P479" s="864"/>
      <c r="Q479" s="864"/>
      <c r="R479" s="864"/>
      <c r="S479" s="865"/>
    </row>
    <row r="480" spans="1:19" x14ac:dyDescent="0.2">
      <c r="A480" s="863" t="s">
        <v>1298</v>
      </c>
      <c r="B480" s="864"/>
      <c r="C480" s="864"/>
      <c r="D480" s="864"/>
      <c r="E480" s="864"/>
      <c r="F480" s="864"/>
      <c r="G480" s="864"/>
      <c r="H480" s="864"/>
      <c r="I480" s="864"/>
      <c r="J480" s="864"/>
      <c r="K480" s="864"/>
      <c r="L480" s="864"/>
      <c r="M480" s="864"/>
      <c r="N480" s="864"/>
      <c r="O480" s="864"/>
      <c r="P480" s="864"/>
      <c r="Q480" s="864"/>
      <c r="R480" s="864"/>
      <c r="S480" s="865"/>
    </row>
    <row r="481" spans="1:19" x14ac:dyDescent="0.2">
      <c r="A481" s="863" t="s">
        <v>1321</v>
      </c>
      <c r="B481" s="864"/>
      <c r="C481" s="864"/>
      <c r="D481" s="864"/>
      <c r="E481" s="864"/>
      <c r="F481" s="864"/>
      <c r="G481" s="864"/>
      <c r="H481" s="864"/>
      <c r="I481" s="864"/>
      <c r="J481" s="864"/>
      <c r="K481" s="864"/>
      <c r="L481" s="864"/>
      <c r="M481" s="864"/>
      <c r="N481" s="864"/>
      <c r="O481" s="864"/>
      <c r="P481" s="864"/>
      <c r="Q481" s="864"/>
      <c r="R481" s="864"/>
      <c r="S481" s="865"/>
    </row>
    <row r="482" spans="1:19" x14ac:dyDescent="0.2">
      <c r="A482" s="863" t="s">
        <v>1322</v>
      </c>
      <c r="B482" s="864"/>
      <c r="C482" s="864"/>
      <c r="D482" s="864"/>
      <c r="E482" s="864"/>
      <c r="F482" s="864"/>
      <c r="G482" s="864"/>
      <c r="H482" s="864"/>
      <c r="I482" s="864"/>
      <c r="J482" s="864"/>
      <c r="K482" s="864"/>
      <c r="L482" s="864"/>
      <c r="M482" s="864"/>
      <c r="N482" s="864"/>
      <c r="O482" s="864"/>
      <c r="P482" s="864"/>
      <c r="Q482" s="864"/>
      <c r="R482" s="864"/>
      <c r="S482" s="865"/>
    </row>
    <row r="483" spans="1:19" x14ac:dyDescent="0.2">
      <c r="A483" s="863" t="s">
        <v>1323</v>
      </c>
      <c r="B483" s="864"/>
      <c r="C483" s="864"/>
      <c r="D483" s="864"/>
      <c r="E483" s="864"/>
      <c r="F483" s="864"/>
      <c r="G483" s="864"/>
      <c r="H483" s="864"/>
      <c r="I483" s="864"/>
      <c r="J483" s="864"/>
      <c r="K483" s="864"/>
      <c r="L483" s="864"/>
      <c r="M483" s="864"/>
      <c r="N483" s="864"/>
      <c r="O483" s="864"/>
      <c r="P483" s="864"/>
      <c r="Q483" s="864"/>
      <c r="R483" s="864"/>
      <c r="S483" s="865"/>
    </row>
    <row r="484" spans="1:19" x14ac:dyDescent="0.2">
      <c r="A484" s="863" t="s">
        <v>1324</v>
      </c>
      <c r="B484" s="864"/>
      <c r="C484" s="864"/>
      <c r="D484" s="864"/>
      <c r="E484" s="864"/>
      <c r="F484" s="864"/>
      <c r="G484" s="864"/>
      <c r="H484" s="864"/>
      <c r="I484" s="864"/>
      <c r="J484" s="864"/>
      <c r="K484" s="864"/>
      <c r="L484" s="864"/>
      <c r="M484" s="864"/>
      <c r="N484" s="864"/>
      <c r="O484" s="864"/>
      <c r="P484" s="864"/>
      <c r="Q484" s="864"/>
      <c r="R484" s="864"/>
      <c r="S484" s="865"/>
    </row>
    <row r="485" spans="1:19" x14ac:dyDescent="0.2">
      <c r="A485" s="866" t="s">
        <v>1325</v>
      </c>
      <c r="B485" s="867"/>
      <c r="C485" s="867"/>
      <c r="D485" s="867"/>
      <c r="E485" s="867"/>
      <c r="F485" s="867"/>
      <c r="G485" s="867"/>
      <c r="H485" s="867"/>
      <c r="I485" s="867"/>
      <c r="J485" s="867"/>
      <c r="K485" s="867"/>
      <c r="L485" s="867"/>
      <c r="M485" s="867"/>
      <c r="N485" s="867"/>
      <c r="O485" s="867"/>
      <c r="P485" s="867"/>
      <c r="Q485" s="867"/>
      <c r="R485" s="867"/>
      <c r="S485" s="868"/>
    </row>
    <row r="486" spans="1:19" ht="27" customHeight="1" x14ac:dyDescent="0.2">
      <c r="A486" s="869" t="s">
        <v>41</v>
      </c>
      <c r="B486" s="869"/>
      <c r="C486" s="869"/>
      <c r="D486" s="869" t="s">
        <v>42</v>
      </c>
      <c r="E486" s="869"/>
      <c r="F486" s="869" t="s">
        <v>43</v>
      </c>
      <c r="G486" s="869"/>
      <c r="H486" s="869"/>
      <c r="I486" s="869" t="s">
        <v>44</v>
      </c>
      <c r="J486" s="869"/>
      <c r="K486" s="870" t="s">
        <v>45</v>
      </c>
      <c r="L486" s="871"/>
      <c r="M486" s="871"/>
      <c r="N486" s="872"/>
      <c r="O486" s="873" t="s">
        <v>46</v>
      </c>
      <c r="P486" s="873"/>
      <c r="Q486" s="874"/>
      <c r="R486" s="869" t="s">
        <v>47</v>
      </c>
      <c r="S486" s="869"/>
    </row>
    <row r="487" spans="1:19" ht="28.5" customHeight="1" x14ac:dyDescent="0.2">
      <c r="A487" s="875" t="s">
        <v>48</v>
      </c>
      <c r="B487" s="875" t="s">
        <v>49</v>
      </c>
      <c r="C487" s="876" t="s">
        <v>50</v>
      </c>
      <c r="D487" s="875" t="s">
        <v>51</v>
      </c>
      <c r="E487" s="875" t="s">
        <v>52</v>
      </c>
      <c r="F487" s="870" t="s">
        <v>53</v>
      </c>
      <c r="G487" s="878"/>
      <c r="H487" s="879"/>
      <c r="I487" s="875" t="s">
        <v>54</v>
      </c>
      <c r="J487" s="875" t="s">
        <v>55</v>
      </c>
      <c r="K487" s="870" t="s">
        <v>56</v>
      </c>
      <c r="L487" s="879"/>
      <c r="M487" s="870" t="s">
        <v>57</v>
      </c>
      <c r="N487" s="879"/>
      <c r="O487" s="875" t="s">
        <v>58</v>
      </c>
      <c r="P487" s="875" t="s">
        <v>59</v>
      </c>
      <c r="Q487" s="875" t="s">
        <v>60</v>
      </c>
      <c r="R487" s="875" t="s">
        <v>61</v>
      </c>
      <c r="S487" s="875" t="s">
        <v>62</v>
      </c>
    </row>
    <row r="488" spans="1:19" ht="60" customHeight="1" x14ac:dyDescent="0.2">
      <c r="A488" s="869"/>
      <c r="B488" s="869"/>
      <c r="C488" s="877"/>
      <c r="D488" s="869"/>
      <c r="E488" s="869"/>
      <c r="F488" s="376" t="s">
        <v>63</v>
      </c>
      <c r="G488" s="376" t="s">
        <v>64</v>
      </c>
      <c r="H488" s="376" t="s">
        <v>65</v>
      </c>
      <c r="I488" s="869"/>
      <c r="J488" s="869"/>
      <c r="K488" s="97" t="s">
        <v>66</v>
      </c>
      <c r="L488" s="97" t="s">
        <v>67</v>
      </c>
      <c r="M488" s="97" t="s">
        <v>68</v>
      </c>
      <c r="N488" s="97" t="s">
        <v>67</v>
      </c>
      <c r="O488" s="869"/>
      <c r="P488" s="869"/>
      <c r="Q488" s="869"/>
      <c r="R488" s="869"/>
      <c r="S488" s="869"/>
    </row>
    <row r="489" spans="1:19" x14ac:dyDescent="0.2">
      <c r="A489" s="880" t="s">
        <v>69</v>
      </c>
      <c r="B489" s="880"/>
      <c r="C489" s="880"/>
      <c r="D489" s="880"/>
      <c r="E489" s="880"/>
      <c r="F489" s="880"/>
      <c r="G489" s="880"/>
      <c r="H489" s="880"/>
      <c r="I489" s="880"/>
      <c r="J489" s="880"/>
      <c r="K489" s="880"/>
      <c r="L489" s="880"/>
      <c r="M489" s="880"/>
      <c r="N489" s="880"/>
      <c r="O489" s="880"/>
      <c r="P489" s="880"/>
      <c r="Q489" s="880"/>
      <c r="R489" s="880"/>
      <c r="S489" s="880"/>
    </row>
    <row r="490" spans="1:19" s="50" customFormat="1" x14ac:dyDescent="0.2">
      <c r="A490" s="106">
        <v>0</v>
      </c>
      <c r="B490" s="106">
        <f t="shared" ref="B490:G490" si="46">-C490</f>
        <v>0</v>
      </c>
      <c r="C490" s="106">
        <f>-D490</f>
        <v>0</v>
      </c>
      <c r="D490" s="106">
        <f t="shared" si="46"/>
        <v>0</v>
      </c>
      <c r="E490" s="106">
        <f t="shared" si="46"/>
        <v>0</v>
      </c>
      <c r="F490" s="106">
        <f>-G490</f>
        <v>0</v>
      </c>
      <c r="G490" s="106">
        <f t="shared" si="46"/>
        <v>0</v>
      </c>
      <c r="H490" s="106">
        <v>0</v>
      </c>
      <c r="I490" s="283">
        <v>0</v>
      </c>
      <c r="J490" s="106">
        <v>0</v>
      </c>
      <c r="K490" s="106">
        <f t="shared" ref="K490:Q490" si="47">-L490</f>
        <v>0</v>
      </c>
      <c r="L490" s="106">
        <f t="shared" si="47"/>
        <v>0</v>
      </c>
      <c r="M490" s="106">
        <f t="shared" si="47"/>
        <v>0</v>
      </c>
      <c r="N490" s="106">
        <f t="shared" si="47"/>
        <v>0</v>
      </c>
      <c r="O490" s="106">
        <f t="shared" si="47"/>
        <v>0</v>
      </c>
      <c r="P490" s="106">
        <f>-Q490</f>
        <v>0</v>
      </c>
      <c r="Q490" s="106">
        <f t="shared" si="47"/>
        <v>0</v>
      </c>
      <c r="R490" s="106">
        <v>0</v>
      </c>
      <c r="S490" s="106">
        <v>0</v>
      </c>
    </row>
    <row r="491" spans="1:19" x14ac:dyDescent="0.2">
      <c r="A491" s="880" t="s">
        <v>70</v>
      </c>
      <c r="B491" s="880"/>
      <c r="C491" s="880"/>
      <c r="D491" s="880"/>
      <c r="E491" s="880"/>
      <c r="F491" s="880"/>
      <c r="G491" s="880"/>
      <c r="H491" s="880"/>
      <c r="I491" s="880"/>
      <c r="J491" s="880"/>
      <c r="K491" s="880"/>
      <c r="L491" s="880"/>
      <c r="M491" s="880"/>
      <c r="N491" s="880"/>
      <c r="O491" s="880"/>
      <c r="P491" s="880"/>
      <c r="Q491" s="880"/>
      <c r="R491" s="880"/>
      <c r="S491" s="880"/>
    </row>
    <row r="492" spans="1:19" s="50" customFormat="1" x14ac:dyDescent="0.2">
      <c r="A492" s="106">
        <v>0</v>
      </c>
      <c r="B492" s="106">
        <f t="shared" ref="B492:G492" si="48">-C492</f>
        <v>0</v>
      </c>
      <c r="C492" s="106">
        <f t="shared" si="48"/>
        <v>0</v>
      </c>
      <c r="D492" s="106">
        <f t="shared" si="48"/>
        <v>0</v>
      </c>
      <c r="E492" s="106">
        <f t="shared" si="48"/>
        <v>0</v>
      </c>
      <c r="F492" s="106">
        <f t="shared" si="48"/>
        <v>0</v>
      </c>
      <c r="G492" s="106">
        <f t="shared" si="48"/>
        <v>0</v>
      </c>
      <c r="H492" s="106">
        <v>0</v>
      </c>
      <c r="I492" s="283">
        <v>0</v>
      </c>
      <c r="J492" s="106">
        <v>0</v>
      </c>
      <c r="K492" s="106">
        <f t="shared" ref="K492:Q492" si="49">-L492</f>
        <v>0</v>
      </c>
      <c r="L492" s="106">
        <f t="shared" si="49"/>
        <v>0</v>
      </c>
      <c r="M492" s="106">
        <f t="shared" si="49"/>
        <v>0</v>
      </c>
      <c r="N492" s="106">
        <f t="shared" si="49"/>
        <v>0</v>
      </c>
      <c r="O492" s="106">
        <f t="shared" si="49"/>
        <v>0</v>
      </c>
      <c r="P492" s="106">
        <f t="shared" si="49"/>
        <v>0</v>
      </c>
      <c r="Q492" s="106">
        <f t="shared" si="49"/>
        <v>0</v>
      </c>
      <c r="R492" s="106">
        <v>0</v>
      </c>
      <c r="S492" s="106">
        <v>0</v>
      </c>
    </row>
    <row r="493" spans="1:19" x14ac:dyDescent="0.2">
      <c r="A493" s="882" t="s">
        <v>71</v>
      </c>
      <c r="B493" s="882"/>
      <c r="C493" s="882"/>
      <c r="D493" s="882"/>
      <c r="E493" s="882"/>
      <c r="F493" s="882"/>
      <c r="G493" s="882"/>
      <c r="H493" s="882"/>
      <c r="I493" s="882"/>
      <c r="J493" s="882"/>
      <c r="K493" s="882"/>
      <c r="L493" s="882"/>
      <c r="M493" s="882"/>
      <c r="N493" s="882"/>
      <c r="O493" s="882"/>
      <c r="P493" s="882"/>
      <c r="Q493" s="882"/>
      <c r="R493" s="882"/>
      <c r="S493" s="883"/>
    </row>
    <row r="494" spans="1:19" s="50" customFormat="1" x14ac:dyDescent="0.2">
      <c r="A494" s="106">
        <v>0</v>
      </c>
      <c r="B494" s="106">
        <f t="shared" ref="B494:G494" si="50">-C494</f>
        <v>0</v>
      </c>
      <c r="C494" s="106">
        <f t="shared" si="50"/>
        <v>0</v>
      </c>
      <c r="D494" s="106">
        <f t="shared" si="50"/>
        <v>0</v>
      </c>
      <c r="E494" s="106">
        <f t="shared" si="50"/>
        <v>0</v>
      </c>
      <c r="F494" s="106">
        <f t="shared" si="50"/>
        <v>0</v>
      </c>
      <c r="G494" s="106">
        <f t="shared" si="50"/>
        <v>0</v>
      </c>
      <c r="H494" s="106">
        <v>0</v>
      </c>
      <c r="I494" s="106">
        <v>0</v>
      </c>
      <c r="J494" s="106">
        <v>0</v>
      </c>
      <c r="K494" s="106">
        <f t="shared" ref="K494:Q494" si="51">-L494</f>
        <v>0</v>
      </c>
      <c r="L494" s="106">
        <f t="shared" si="51"/>
        <v>0</v>
      </c>
      <c r="M494" s="106">
        <f t="shared" si="51"/>
        <v>0</v>
      </c>
      <c r="N494" s="106">
        <f t="shared" si="51"/>
        <v>0</v>
      </c>
      <c r="O494" s="106">
        <f t="shared" si="51"/>
        <v>0</v>
      </c>
      <c r="P494" s="106">
        <f t="shared" si="51"/>
        <v>0</v>
      </c>
      <c r="Q494" s="106">
        <f t="shared" si="51"/>
        <v>0</v>
      </c>
      <c r="R494" s="106">
        <v>0</v>
      </c>
      <c r="S494" s="106">
        <v>0</v>
      </c>
    </row>
    <row r="495" spans="1:19" x14ac:dyDescent="0.2">
      <c r="A495" s="885" t="s">
        <v>72</v>
      </c>
      <c r="B495" s="885"/>
      <c r="C495" s="885"/>
      <c r="D495" s="885"/>
      <c r="E495" s="885"/>
      <c r="F495" s="885"/>
      <c r="G495" s="885"/>
      <c r="H495" s="885"/>
      <c r="I495" s="885"/>
      <c r="J495" s="885"/>
      <c r="K495" s="885"/>
      <c r="L495" s="885"/>
      <c r="M495" s="885"/>
      <c r="N495" s="885"/>
      <c r="O495" s="885"/>
      <c r="P495" s="885"/>
      <c r="Q495" s="885"/>
      <c r="R495" s="885"/>
      <c r="S495" s="885"/>
    </row>
    <row r="496" spans="1:19" s="550" customFormat="1" x14ac:dyDescent="0.2">
      <c r="A496" s="106">
        <v>0</v>
      </c>
      <c r="B496" s="106">
        <v>0</v>
      </c>
      <c r="C496" s="106">
        <v>0</v>
      </c>
      <c r="D496" s="106">
        <v>0</v>
      </c>
      <c r="E496" s="106">
        <v>0</v>
      </c>
      <c r="F496" s="106">
        <v>0</v>
      </c>
      <c r="G496" s="106">
        <v>0</v>
      </c>
      <c r="H496" s="106">
        <v>0</v>
      </c>
      <c r="I496" s="106">
        <v>0</v>
      </c>
      <c r="J496" s="106">
        <v>0</v>
      </c>
      <c r="K496" s="106">
        <v>0</v>
      </c>
      <c r="L496" s="106">
        <v>0</v>
      </c>
      <c r="M496" s="106">
        <v>0</v>
      </c>
      <c r="N496" s="106">
        <v>0</v>
      </c>
      <c r="O496" s="106">
        <v>0</v>
      </c>
      <c r="P496" s="106">
        <v>0</v>
      </c>
      <c r="Q496" s="106">
        <v>0</v>
      </c>
      <c r="R496" s="106">
        <v>0</v>
      </c>
      <c r="S496" s="106">
        <v>0</v>
      </c>
    </row>
    <row r="497" spans="1:19" x14ac:dyDescent="0.2">
      <c r="A497" s="885" t="s">
        <v>73</v>
      </c>
      <c r="B497" s="885"/>
      <c r="C497" s="885"/>
      <c r="D497" s="885"/>
      <c r="E497" s="885"/>
      <c r="F497" s="885"/>
      <c r="G497" s="885"/>
      <c r="H497" s="885"/>
      <c r="I497" s="885"/>
      <c r="J497" s="885"/>
      <c r="K497" s="885"/>
      <c r="L497" s="885"/>
      <c r="M497" s="885"/>
      <c r="N497" s="885"/>
      <c r="O497" s="885"/>
      <c r="P497" s="885"/>
      <c r="Q497" s="885"/>
      <c r="R497" s="885"/>
      <c r="S497" s="885"/>
    </row>
    <row r="498" spans="1:19" s="595" customFormat="1" x14ac:dyDescent="0.2">
      <c r="A498" s="106">
        <v>0</v>
      </c>
      <c r="B498" s="106">
        <v>0</v>
      </c>
      <c r="C498" s="106">
        <v>0</v>
      </c>
      <c r="D498" s="106">
        <v>0</v>
      </c>
      <c r="E498" s="106">
        <v>0</v>
      </c>
      <c r="F498" s="106">
        <v>0</v>
      </c>
      <c r="G498" s="106">
        <v>0</v>
      </c>
      <c r="H498" s="106">
        <v>0</v>
      </c>
      <c r="I498" s="106">
        <v>0</v>
      </c>
      <c r="J498" s="106">
        <v>0</v>
      </c>
      <c r="K498" s="106">
        <v>0</v>
      </c>
      <c r="L498" s="106">
        <v>0</v>
      </c>
      <c r="M498" s="106">
        <v>0</v>
      </c>
      <c r="N498" s="106">
        <v>0</v>
      </c>
      <c r="O498" s="106">
        <v>0</v>
      </c>
      <c r="P498" s="106">
        <v>0</v>
      </c>
      <c r="Q498" s="106">
        <v>0</v>
      </c>
      <c r="R498" s="106">
        <v>0</v>
      </c>
      <c r="S498" s="106">
        <v>0</v>
      </c>
    </row>
    <row r="499" spans="1:19" x14ac:dyDescent="0.2">
      <c r="A499" s="880" t="s">
        <v>74</v>
      </c>
      <c r="B499" s="880"/>
      <c r="C499" s="880"/>
      <c r="D499" s="880"/>
      <c r="E499" s="880"/>
      <c r="F499" s="880"/>
      <c r="G499" s="880"/>
      <c r="H499" s="880"/>
      <c r="I499" s="880"/>
      <c r="J499" s="880"/>
      <c r="K499" s="880"/>
      <c r="L499" s="880"/>
      <c r="M499" s="880"/>
      <c r="N499" s="880"/>
      <c r="O499" s="880"/>
      <c r="P499" s="880"/>
      <c r="Q499" s="880"/>
      <c r="R499" s="880"/>
      <c r="S499" s="880"/>
    </row>
    <row r="500" spans="1:19" s="641" customFormat="1" x14ac:dyDescent="0.2">
      <c r="A500" s="106">
        <v>0</v>
      </c>
      <c r="B500" s="106">
        <v>0</v>
      </c>
      <c r="C500" s="106">
        <v>0</v>
      </c>
      <c r="D500" s="106">
        <v>0</v>
      </c>
      <c r="E500" s="106">
        <v>0</v>
      </c>
      <c r="F500" s="106">
        <v>0</v>
      </c>
      <c r="G500" s="106">
        <v>0</v>
      </c>
      <c r="H500" s="106">
        <v>0</v>
      </c>
      <c r="I500" s="106">
        <v>0</v>
      </c>
      <c r="J500" s="106">
        <v>0</v>
      </c>
      <c r="K500" s="106">
        <v>0</v>
      </c>
      <c r="L500" s="106">
        <v>0</v>
      </c>
      <c r="M500" s="106">
        <v>0</v>
      </c>
      <c r="N500" s="106">
        <v>0</v>
      </c>
      <c r="O500" s="106">
        <v>0</v>
      </c>
      <c r="P500" s="106">
        <v>0</v>
      </c>
      <c r="Q500" s="106">
        <v>0</v>
      </c>
      <c r="R500" s="106">
        <v>0</v>
      </c>
      <c r="S500" s="106">
        <v>0</v>
      </c>
    </row>
    <row r="501" spans="1:19" x14ac:dyDescent="0.2">
      <c r="A501" s="880" t="s">
        <v>75</v>
      </c>
      <c r="B501" s="880"/>
      <c r="C501" s="880"/>
      <c r="D501" s="880"/>
      <c r="E501" s="880"/>
      <c r="F501" s="880"/>
      <c r="G501" s="880"/>
      <c r="H501" s="880"/>
      <c r="I501" s="880"/>
      <c r="J501" s="880"/>
      <c r="K501" s="880"/>
      <c r="L501" s="880"/>
      <c r="M501" s="880"/>
      <c r="N501" s="880"/>
      <c r="O501" s="880"/>
      <c r="P501" s="880"/>
      <c r="Q501" s="880"/>
      <c r="R501" s="880"/>
      <c r="S501" s="880"/>
    </row>
    <row r="502" spans="1:19" s="671" customFormat="1" x14ac:dyDescent="0.2">
      <c r="A502" s="106">
        <v>0</v>
      </c>
      <c r="B502" s="106">
        <v>0</v>
      </c>
      <c r="C502" s="106">
        <v>0</v>
      </c>
      <c r="D502" s="106">
        <v>0</v>
      </c>
      <c r="E502" s="106">
        <v>0</v>
      </c>
      <c r="F502" s="106">
        <v>0</v>
      </c>
      <c r="G502" s="106">
        <v>0</v>
      </c>
      <c r="H502" s="106">
        <v>0</v>
      </c>
      <c r="I502" s="106">
        <v>0</v>
      </c>
      <c r="J502" s="106">
        <v>0</v>
      </c>
      <c r="K502" s="106">
        <v>0</v>
      </c>
      <c r="L502" s="106">
        <v>0</v>
      </c>
      <c r="M502" s="106">
        <v>0</v>
      </c>
      <c r="N502" s="106">
        <v>0</v>
      </c>
      <c r="O502" s="106">
        <v>0</v>
      </c>
      <c r="P502" s="106">
        <v>0</v>
      </c>
      <c r="Q502" s="106">
        <v>0</v>
      </c>
      <c r="R502" s="106">
        <v>0</v>
      </c>
      <c r="S502" s="106">
        <v>0</v>
      </c>
    </row>
    <row r="503" spans="1:19" x14ac:dyDescent="0.2">
      <c r="A503" s="1559" t="s">
        <v>76</v>
      </c>
      <c r="B503" s="1559"/>
      <c r="C503" s="1559"/>
      <c r="D503" s="1559"/>
      <c r="E503" s="1559"/>
      <c r="F503" s="1559"/>
      <c r="G503" s="1559"/>
      <c r="H503" s="1559"/>
      <c r="I503" s="1559"/>
      <c r="J503" s="1559"/>
      <c r="K503" s="1559"/>
      <c r="L503" s="1559"/>
      <c r="M503" s="1559"/>
      <c r="N503" s="1559"/>
      <c r="O503" s="1559"/>
      <c r="P503" s="1559"/>
      <c r="Q503" s="1559"/>
      <c r="R503" s="1559"/>
      <c r="S503" s="1559"/>
    </row>
    <row r="504" spans="1:19" s="716" customFormat="1" x14ac:dyDescent="0.2">
      <c r="A504" s="106">
        <v>0</v>
      </c>
      <c r="B504" s="106">
        <v>0</v>
      </c>
      <c r="C504" s="106">
        <v>0</v>
      </c>
      <c r="D504" s="106">
        <v>0</v>
      </c>
      <c r="E504" s="106">
        <v>0</v>
      </c>
      <c r="F504" s="106">
        <v>0</v>
      </c>
      <c r="G504" s="106">
        <v>0</v>
      </c>
      <c r="H504" s="106">
        <v>0</v>
      </c>
      <c r="I504" s="106">
        <v>0</v>
      </c>
      <c r="J504" s="106">
        <v>0</v>
      </c>
      <c r="K504" s="106">
        <v>0</v>
      </c>
      <c r="L504" s="106">
        <v>0</v>
      </c>
      <c r="M504" s="106">
        <v>0</v>
      </c>
      <c r="N504" s="106">
        <v>0</v>
      </c>
      <c r="O504" s="106">
        <v>0</v>
      </c>
      <c r="P504" s="106">
        <v>0</v>
      </c>
      <c r="Q504" s="106">
        <v>0</v>
      </c>
      <c r="R504" s="106">
        <v>0</v>
      </c>
      <c r="S504" s="106">
        <v>0</v>
      </c>
    </row>
    <row r="505" spans="1:19" x14ac:dyDescent="0.2">
      <c r="A505" s="885" t="s">
        <v>77</v>
      </c>
      <c r="B505" s="885"/>
      <c r="C505" s="885"/>
      <c r="D505" s="885"/>
      <c r="E505" s="885"/>
      <c r="F505" s="885"/>
      <c r="G505" s="885"/>
      <c r="H505" s="885"/>
      <c r="I505" s="885"/>
      <c r="J505" s="885"/>
      <c r="K505" s="885"/>
      <c r="L505" s="885"/>
      <c r="M505" s="885"/>
      <c r="N505" s="885"/>
      <c r="O505" s="885"/>
      <c r="P505" s="885"/>
      <c r="Q505" s="885"/>
      <c r="R505" s="885"/>
      <c r="S505" s="885"/>
    </row>
    <row r="506" spans="1:19" s="757" customFormat="1" x14ac:dyDescent="0.2">
      <c r="A506" s="106">
        <v>0</v>
      </c>
      <c r="B506" s="106">
        <v>0</v>
      </c>
      <c r="C506" s="106">
        <v>0</v>
      </c>
      <c r="D506" s="106">
        <v>0</v>
      </c>
      <c r="E506" s="106">
        <v>0</v>
      </c>
      <c r="F506" s="106">
        <v>0</v>
      </c>
      <c r="G506" s="106">
        <v>0</v>
      </c>
      <c r="H506" s="106">
        <v>0</v>
      </c>
      <c r="I506" s="106">
        <v>0</v>
      </c>
      <c r="J506" s="106">
        <v>0</v>
      </c>
      <c r="K506" s="106">
        <v>0</v>
      </c>
      <c r="L506" s="106">
        <v>0</v>
      </c>
      <c r="M506" s="106">
        <v>0</v>
      </c>
      <c r="N506" s="106">
        <v>0</v>
      </c>
      <c r="O506" s="106">
        <v>0</v>
      </c>
      <c r="P506" s="106">
        <v>0</v>
      </c>
      <c r="Q506" s="106">
        <v>0</v>
      </c>
      <c r="R506" s="106">
        <v>0</v>
      </c>
      <c r="S506" s="106">
        <v>0</v>
      </c>
    </row>
    <row r="507" spans="1:19" x14ac:dyDescent="0.2">
      <c r="A507" s="880" t="s">
        <v>78</v>
      </c>
      <c r="B507" s="880"/>
      <c r="C507" s="880"/>
      <c r="D507" s="880"/>
      <c r="E507" s="880"/>
      <c r="F507" s="880"/>
      <c r="G507" s="880"/>
      <c r="H507" s="880"/>
      <c r="I507" s="880"/>
      <c r="J507" s="880"/>
      <c r="K507" s="880"/>
      <c r="L507" s="880"/>
      <c r="M507" s="880"/>
      <c r="N507" s="880"/>
      <c r="O507" s="880"/>
      <c r="P507" s="880"/>
      <c r="Q507" s="880"/>
      <c r="R507" s="880"/>
      <c r="S507" s="880"/>
    </row>
    <row r="508" spans="1:19" s="781" customFormat="1" x14ac:dyDescent="0.2">
      <c r="A508" s="106">
        <v>0</v>
      </c>
      <c r="B508" s="106">
        <v>0</v>
      </c>
      <c r="C508" s="106">
        <v>0</v>
      </c>
      <c r="D508" s="106">
        <v>0</v>
      </c>
      <c r="E508" s="106">
        <v>0</v>
      </c>
      <c r="F508" s="106">
        <v>0</v>
      </c>
      <c r="G508" s="106">
        <v>0</v>
      </c>
      <c r="H508" s="106">
        <v>0</v>
      </c>
      <c r="I508" s="106">
        <v>0</v>
      </c>
      <c r="J508" s="106">
        <v>0</v>
      </c>
      <c r="K508" s="106">
        <v>0</v>
      </c>
      <c r="L508" s="106">
        <v>0</v>
      </c>
      <c r="M508" s="106">
        <v>0</v>
      </c>
      <c r="N508" s="106">
        <v>0</v>
      </c>
      <c r="O508" s="106">
        <v>0</v>
      </c>
      <c r="P508" s="106">
        <v>0</v>
      </c>
      <c r="Q508" s="106">
        <v>0</v>
      </c>
      <c r="R508" s="106">
        <v>0</v>
      </c>
      <c r="S508" s="106">
        <v>0</v>
      </c>
    </row>
    <row r="509" spans="1:19" x14ac:dyDescent="0.2">
      <c r="A509" s="880" t="s">
        <v>79</v>
      </c>
      <c r="B509" s="880"/>
      <c r="C509" s="880"/>
      <c r="D509" s="880"/>
      <c r="E509" s="880"/>
      <c r="F509" s="880"/>
      <c r="G509" s="880"/>
      <c r="H509" s="880"/>
      <c r="I509" s="880"/>
      <c r="J509" s="880"/>
      <c r="K509" s="880"/>
      <c r="L509" s="880"/>
      <c r="M509" s="880"/>
      <c r="N509" s="880"/>
      <c r="O509" s="880"/>
      <c r="P509" s="880"/>
      <c r="Q509" s="880"/>
      <c r="R509" s="880"/>
      <c r="S509" s="880"/>
    </row>
    <row r="510" spans="1:19" s="800" customFormat="1" x14ac:dyDescent="0.2">
      <c r="A510" s="106">
        <v>0</v>
      </c>
      <c r="B510" s="106">
        <v>0</v>
      </c>
      <c r="C510" s="106">
        <v>0</v>
      </c>
      <c r="D510" s="106">
        <v>0</v>
      </c>
      <c r="E510" s="106">
        <v>0</v>
      </c>
      <c r="F510" s="106">
        <v>0</v>
      </c>
      <c r="G510" s="106">
        <v>0</v>
      </c>
      <c r="H510" s="106">
        <v>0</v>
      </c>
      <c r="I510" s="106">
        <v>0</v>
      </c>
      <c r="J510" s="106">
        <v>0</v>
      </c>
      <c r="K510" s="106">
        <v>0</v>
      </c>
      <c r="L510" s="106">
        <v>0</v>
      </c>
      <c r="M510" s="106">
        <v>0</v>
      </c>
      <c r="N510" s="106">
        <v>0</v>
      </c>
      <c r="O510" s="106">
        <v>0</v>
      </c>
      <c r="P510" s="106">
        <v>0</v>
      </c>
      <c r="Q510" s="106">
        <v>0</v>
      </c>
      <c r="R510" s="106">
        <v>0</v>
      </c>
      <c r="S510" s="106">
        <v>0</v>
      </c>
    </row>
    <row r="511" spans="1:19" x14ac:dyDescent="0.2">
      <c r="A511" s="880" t="s">
        <v>80</v>
      </c>
      <c r="B511" s="880"/>
      <c r="C511" s="880"/>
      <c r="D511" s="880"/>
      <c r="E511" s="880"/>
      <c r="F511" s="880"/>
      <c r="G511" s="880"/>
      <c r="H511" s="880"/>
      <c r="I511" s="880"/>
      <c r="J511" s="880"/>
      <c r="K511" s="880"/>
      <c r="L511" s="880"/>
      <c r="M511" s="880"/>
      <c r="N511" s="880"/>
      <c r="O511" s="880"/>
      <c r="P511" s="880"/>
      <c r="Q511" s="880"/>
      <c r="R511" s="880"/>
      <c r="S511" s="880"/>
    </row>
    <row r="512" spans="1:19" s="822" customFormat="1" x14ac:dyDescent="0.2">
      <c r="A512" s="106">
        <v>0</v>
      </c>
      <c r="B512" s="106">
        <v>0</v>
      </c>
      <c r="C512" s="106">
        <v>0</v>
      </c>
      <c r="D512" s="106">
        <v>0</v>
      </c>
      <c r="E512" s="106">
        <v>0</v>
      </c>
      <c r="F512" s="106">
        <v>0</v>
      </c>
      <c r="G512" s="106">
        <v>0</v>
      </c>
      <c r="H512" s="106">
        <v>0</v>
      </c>
      <c r="I512" s="106">
        <v>0</v>
      </c>
      <c r="J512" s="106">
        <v>0</v>
      </c>
      <c r="K512" s="106">
        <v>0</v>
      </c>
      <c r="L512" s="106">
        <v>0</v>
      </c>
      <c r="M512" s="106">
        <v>0</v>
      </c>
      <c r="N512" s="106">
        <v>0</v>
      </c>
      <c r="O512" s="106">
        <v>0</v>
      </c>
      <c r="P512" s="106">
        <v>0</v>
      </c>
      <c r="Q512" s="106">
        <v>0</v>
      </c>
      <c r="R512" s="106">
        <v>0</v>
      </c>
      <c r="S512" s="106">
        <v>0</v>
      </c>
    </row>
    <row r="513" spans="1:19" x14ac:dyDescent="0.2">
      <c r="A513" s="899" t="s">
        <v>181</v>
      </c>
      <c r="B513" s="940"/>
      <c r="C513" s="940"/>
      <c r="D513" s="940"/>
      <c r="E513" s="940"/>
      <c r="F513" s="940"/>
      <c r="G513" s="940"/>
      <c r="H513" s="940"/>
      <c r="I513" s="940"/>
      <c r="J513" s="940"/>
      <c r="K513" s="940"/>
      <c r="L513" s="940"/>
      <c r="M513" s="940"/>
      <c r="N513" s="940"/>
      <c r="O513" s="940"/>
      <c r="P513" s="940"/>
      <c r="Q513" s="940"/>
      <c r="R513" s="940"/>
      <c r="S513" s="941"/>
    </row>
    <row r="514" spans="1:19" s="295" customFormat="1" x14ac:dyDescent="0.2">
      <c r="A514" s="375">
        <f>SUM(A512,A510,A508,A506,A504,A502,A500,A498,A496,A494,A492,A490)</f>
        <v>0</v>
      </c>
      <c r="B514" s="435">
        <f t="shared" ref="B514:S514" si="52">SUM(B512,B510,B508,B506,B504,B502,B500,B498,B496,B494,B492,B490)</f>
        <v>0</v>
      </c>
      <c r="C514" s="435">
        <f t="shared" si="52"/>
        <v>0</v>
      </c>
      <c r="D514" s="435">
        <f t="shared" si="52"/>
        <v>0</v>
      </c>
      <c r="E514" s="435">
        <f t="shared" si="52"/>
        <v>0</v>
      </c>
      <c r="F514" s="435">
        <f t="shared" si="52"/>
        <v>0</v>
      </c>
      <c r="G514" s="435">
        <f t="shared" si="52"/>
        <v>0</v>
      </c>
      <c r="H514" s="435">
        <f t="shared" si="52"/>
        <v>0</v>
      </c>
      <c r="I514" s="435">
        <f t="shared" si="52"/>
        <v>0</v>
      </c>
      <c r="J514" s="435">
        <f t="shared" si="52"/>
        <v>0</v>
      </c>
      <c r="K514" s="435">
        <f t="shared" si="52"/>
        <v>0</v>
      </c>
      <c r="L514" s="435">
        <f t="shared" si="52"/>
        <v>0</v>
      </c>
      <c r="M514" s="435">
        <f t="shared" si="52"/>
        <v>0</v>
      </c>
      <c r="N514" s="435">
        <f t="shared" si="52"/>
        <v>0</v>
      </c>
      <c r="O514" s="435">
        <f t="shared" si="52"/>
        <v>0</v>
      </c>
      <c r="P514" s="435">
        <f t="shared" si="52"/>
        <v>0</v>
      </c>
      <c r="Q514" s="435">
        <f t="shared" si="52"/>
        <v>0</v>
      </c>
      <c r="R514" s="435">
        <f t="shared" si="52"/>
        <v>0</v>
      </c>
      <c r="S514" s="435">
        <f t="shared" si="52"/>
        <v>0</v>
      </c>
    </row>
    <row r="515" spans="1:19" x14ac:dyDescent="0.2">
      <c r="A515" s="265"/>
      <c r="B515" s="265"/>
      <c r="C515" s="265"/>
      <c r="D515" s="265"/>
      <c r="E515" s="265"/>
      <c r="F515" s="265"/>
      <c r="G515" s="265"/>
      <c r="H515" s="265"/>
      <c r="I515" s="265"/>
      <c r="J515" s="265"/>
      <c r="K515" s="265"/>
      <c r="L515" s="265"/>
      <c r="M515" s="265"/>
      <c r="N515" s="265"/>
      <c r="O515" s="265"/>
      <c r="P515" s="265"/>
      <c r="Q515" s="265"/>
      <c r="R515" s="265"/>
      <c r="S515" s="265"/>
    </row>
    <row r="516" spans="1:19" ht="19.5" customHeight="1" x14ac:dyDescent="0.2">
      <c r="A516" s="935" t="s">
        <v>3376</v>
      </c>
      <c r="B516" s="936"/>
      <c r="C516" s="936"/>
      <c r="D516" s="936"/>
      <c r="E516" s="936"/>
      <c r="F516" s="936"/>
      <c r="G516" s="936"/>
      <c r="H516" s="936"/>
      <c r="I516" s="936"/>
      <c r="J516" s="936"/>
      <c r="K516" s="936"/>
      <c r="L516" s="936"/>
      <c r="M516" s="936"/>
      <c r="N516" s="936"/>
      <c r="O516" s="936"/>
      <c r="P516" s="936"/>
      <c r="Q516" s="936"/>
      <c r="R516" s="936"/>
      <c r="S516" s="937"/>
    </row>
    <row r="517" spans="1:19" x14ac:dyDescent="0.2">
      <c r="A517" s="863" t="s">
        <v>172</v>
      </c>
      <c r="B517" s="864"/>
      <c r="C517" s="864"/>
      <c r="D517" s="864"/>
      <c r="E517" s="864"/>
      <c r="F517" s="864"/>
      <c r="G517" s="864"/>
      <c r="H517" s="864"/>
      <c r="I517" s="864"/>
      <c r="J517" s="864"/>
      <c r="K517" s="864"/>
      <c r="L517" s="864"/>
      <c r="M517" s="864"/>
      <c r="N517" s="864"/>
      <c r="O517" s="864"/>
      <c r="P517" s="864"/>
      <c r="Q517" s="864"/>
      <c r="R517" s="864"/>
      <c r="S517" s="865"/>
    </row>
    <row r="518" spans="1:19" x14ac:dyDescent="0.2">
      <c r="A518" s="863" t="s">
        <v>3314</v>
      </c>
      <c r="B518" s="864"/>
      <c r="C518" s="864"/>
      <c r="D518" s="864"/>
      <c r="E518" s="864"/>
      <c r="F518" s="864"/>
      <c r="G518" s="864"/>
      <c r="H518" s="864"/>
      <c r="I518" s="864"/>
      <c r="J518" s="864"/>
      <c r="K518" s="864"/>
      <c r="L518" s="864"/>
      <c r="M518" s="864"/>
      <c r="N518" s="864"/>
      <c r="O518" s="864"/>
      <c r="P518" s="864"/>
      <c r="Q518" s="864"/>
      <c r="R518" s="864"/>
      <c r="S518" s="865"/>
    </row>
    <row r="519" spans="1:19" x14ac:dyDescent="0.2">
      <c r="A519" s="863" t="s">
        <v>1298</v>
      </c>
      <c r="B519" s="864"/>
      <c r="C519" s="864"/>
      <c r="D519" s="864"/>
      <c r="E519" s="864"/>
      <c r="F519" s="864"/>
      <c r="G519" s="864"/>
      <c r="H519" s="864"/>
      <c r="I519" s="864"/>
      <c r="J519" s="864"/>
      <c r="K519" s="864"/>
      <c r="L519" s="864"/>
      <c r="M519" s="864"/>
      <c r="N519" s="864"/>
      <c r="O519" s="864"/>
      <c r="P519" s="864"/>
      <c r="Q519" s="864"/>
      <c r="R519" s="864"/>
      <c r="S519" s="865"/>
    </row>
    <row r="520" spans="1:19" x14ac:dyDescent="0.2">
      <c r="A520" s="863" t="s">
        <v>3315</v>
      </c>
      <c r="B520" s="864"/>
      <c r="C520" s="864"/>
      <c r="D520" s="864"/>
      <c r="E520" s="864"/>
      <c r="F520" s="864"/>
      <c r="G520" s="864"/>
      <c r="H520" s="864"/>
      <c r="I520" s="864"/>
      <c r="J520" s="864"/>
      <c r="K520" s="864"/>
      <c r="L520" s="864"/>
      <c r="M520" s="864"/>
      <c r="N520" s="864"/>
      <c r="O520" s="864"/>
      <c r="P520" s="864"/>
      <c r="Q520" s="864"/>
      <c r="R520" s="864"/>
      <c r="S520" s="865"/>
    </row>
    <row r="521" spans="1:19" x14ac:dyDescent="0.2">
      <c r="A521" s="863" t="s">
        <v>3316</v>
      </c>
      <c r="B521" s="864"/>
      <c r="C521" s="864"/>
      <c r="D521" s="864"/>
      <c r="E521" s="864"/>
      <c r="F521" s="864"/>
      <c r="G521" s="864"/>
      <c r="H521" s="864"/>
      <c r="I521" s="864"/>
      <c r="J521" s="864"/>
      <c r="K521" s="864"/>
      <c r="L521" s="864"/>
      <c r="M521" s="864"/>
      <c r="N521" s="864"/>
      <c r="O521" s="864"/>
      <c r="P521" s="864"/>
      <c r="Q521" s="864"/>
      <c r="R521" s="864"/>
      <c r="S521" s="865"/>
    </row>
    <row r="522" spans="1:19" x14ac:dyDescent="0.2">
      <c r="A522" s="863" t="s">
        <v>3317</v>
      </c>
      <c r="B522" s="864"/>
      <c r="C522" s="864"/>
      <c r="D522" s="864"/>
      <c r="E522" s="864"/>
      <c r="F522" s="864"/>
      <c r="G522" s="864"/>
      <c r="H522" s="864"/>
      <c r="I522" s="864"/>
      <c r="J522" s="864"/>
      <c r="K522" s="864"/>
      <c r="L522" s="864"/>
      <c r="M522" s="864"/>
      <c r="N522" s="864"/>
      <c r="O522" s="864"/>
      <c r="P522" s="864"/>
      <c r="Q522" s="864"/>
      <c r="R522" s="864"/>
      <c r="S522" s="865"/>
    </row>
    <row r="523" spans="1:19" x14ac:dyDescent="0.2">
      <c r="A523" s="863" t="s">
        <v>3318</v>
      </c>
      <c r="B523" s="864"/>
      <c r="C523" s="864"/>
      <c r="D523" s="864"/>
      <c r="E523" s="864"/>
      <c r="F523" s="864"/>
      <c r="G523" s="864"/>
      <c r="H523" s="864"/>
      <c r="I523" s="864"/>
      <c r="J523" s="864"/>
      <c r="K523" s="864"/>
      <c r="L523" s="864"/>
      <c r="M523" s="864"/>
      <c r="N523" s="864"/>
      <c r="O523" s="864"/>
      <c r="P523" s="864"/>
      <c r="Q523" s="864"/>
      <c r="R523" s="864"/>
      <c r="S523" s="865"/>
    </row>
    <row r="524" spans="1:19" x14ac:dyDescent="0.2">
      <c r="A524" s="866" t="s">
        <v>1325</v>
      </c>
      <c r="B524" s="867"/>
      <c r="C524" s="867"/>
      <c r="D524" s="867"/>
      <c r="E524" s="867"/>
      <c r="F524" s="867"/>
      <c r="G524" s="867"/>
      <c r="H524" s="867"/>
      <c r="I524" s="867"/>
      <c r="J524" s="867"/>
      <c r="K524" s="867"/>
      <c r="L524" s="867"/>
      <c r="M524" s="867"/>
      <c r="N524" s="867"/>
      <c r="O524" s="867"/>
      <c r="P524" s="867"/>
      <c r="Q524" s="867"/>
      <c r="R524" s="867"/>
      <c r="S524" s="868"/>
    </row>
    <row r="525" spans="1:19" ht="30" customHeight="1" x14ac:dyDescent="0.2">
      <c r="A525" s="869" t="s">
        <v>41</v>
      </c>
      <c r="B525" s="869"/>
      <c r="C525" s="869"/>
      <c r="D525" s="869" t="s">
        <v>42</v>
      </c>
      <c r="E525" s="869"/>
      <c r="F525" s="869" t="s">
        <v>43</v>
      </c>
      <c r="G525" s="869"/>
      <c r="H525" s="869"/>
      <c r="I525" s="869" t="s">
        <v>44</v>
      </c>
      <c r="J525" s="869"/>
      <c r="K525" s="870" t="s">
        <v>45</v>
      </c>
      <c r="L525" s="871"/>
      <c r="M525" s="871"/>
      <c r="N525" s="872"/>
      <c r="O525" s="873" t="s">
        <v>46</v>
      </c>
      <c r="P525" s="873"/>
      <c r="Q525" s="874"/>
      <c r="R525" s="869" t="s">
        <v>47</v>
      </c>
      <c r="S525" s="869"/>
    </row>
    <row r="526" spans="1:19" ht="30" customHeight="1" x14ac:dyDescent="0.2">
      <c r="A526" s="875" t="s">
        <v>48</v>
      </c>
      <c r="B526" s="875" t="s">
        <v>49</v>
      </c>
      <c r="C526" s="876" t="s">
        <v>50</v>
      </c>
      <c r="D526" s="875" t="s">
        <v>51</v>
      </c>
      <c r="E526" s="875" t="s">
        <v>52</v>
      </c>
      <c r="F526" s="870" t="s">
        <v>53</v>
      </c>
      <c r="G526" s="878"/>
      <c r="H526" s="879"/>
      <c r="I526" s="875" t="s">
        <v>54</v>
      </c>
      <c r="J526" s="875" t="s">
        <v>55</v>
      </c>
      <c r="K526" s="870" t="s">
        <v>56</v>
      </c>
      <c r="L526" s="879"/>
      <c r="M526" s="870" t="s">
        <v>57</v>
      </c>
      <c r="N526" s="879"/>
      <c r="O526" s="875" t="s">
        <v>58</v>
      </c>
      <c r="P526" s="875" t="s">
        <v>59</v>
      </c>
      <c r="Q526" s="875" t="s">
        <v>60</v>
      </c>
      <c r="R526" s="875" t="s">
        <v>61</v>
      </c>
      <c r="S526" s="875" t="s">
        <v>62</v>
      </c>
    </row>
    <row r="527" spans="1:19" ht="59.25" customHeight="1" x14ac:dyDescent="0.2">
      <c r="A527" s="869"/>
      <c r="B527" s="869"/>
      <c r="C527" s="877"/>
      <c r="D527" s="869"/>
      <c r="E527" s="869"/>
      <c r="F527" s="376" t="s">
        <v>63</v>
      </c>
      <c r="G527" s="376" t="s">
        <v>64</v>
      </c>
      <c r="H527" s="376" t="s">
        <v>65</v>
      </c>
      <c r="I527" s="869"/>
      <c r="J527" s="869"/>
      <c r="K527" s="97" t="s">
        <v>66</v>
      </c>
      <c r="L527" s="97" t="s">
        <v>67</v>
      </c>
      <c r="M527" s="97" t="s">
        <v>68</v>
      </c>
      <c r="N527" s="97" t="s">
        <v>67</v>
      </c>
      <c r="O527" s="869"/>
      <c r="P527" s="869"/>
      <c r="Q527" s="869"/>
      <c r="R527" s="869"/>
      <c r="S527" s="869"/>
    </row>
    <row r="528" spans="1:19" x14ac:dyDescent="0.2">
      <c r="A528" s="880" t="s">
        <v>69</v>
      </c>
      <c r="B528" s="880"/>
      <c r="C528" s="880"/>
      <c r="D528" s="880"/>
      <c r="E528" s="880"/>
      <c r="F528" s="880"/>
      <c r="G528" s="880"/>
      <c r="H528" s="880"/>
      <c r="I528" s="880"/>
      <c r="J528" s="880"/>
      <c r="K528" s="880"/>
      <c r="L528" s="880"/>
      <c r="M528" s="880"/>
      <c r="N528" s="880"/>
      <c r="O528" s="880"/>
      <c r="P528" s="880"/>
      <c r="Q528" s="880"/>
      <c r="R528" s="880"/>
      <c r="S528" s="880"/>
    </row>
    <row r="529" spans="1:19" s="50" customFormat="1" x14ac:dyDescent="0.2">
      <c r="A529" s="106">
        <v>0</v>
      </c>
      <c r="B529" s="106">
        <f t="shared" ref="B529:G529" si="53">-C529</f>
        <v>0</v>
      </c>
      <c r="C529" s="106">
        <f>-D529</f>
        <v>0</v>
      </c>
      <c r="D529" s="106">
        <f t="shared" si="53"/>
        <v>0</v>
      </c>
      <c r="E529" s="106">
        <f t="shared" si="53"/>
        <v>0</v>
      </c>
      <c r="F529" s="106">
        <f>-G529</f>
        <v>0</v>
      </c>
      <c r="G529" s="106">
        <f t="shared" si="53"/>
        <v>0</v>
      </c>
      <c r="H529" s="106">
        <v>0</v>
      </c>
      <c r="I529" s="283">
        <v>0</v>
      </c>
      <c r="J529" s="106">
        <v>0</v>
      </c>
      <c r="K529" s="106">
        <f t="shared" ref="K529:Q529" si="54">-L529</f>
        <v>0</v>
      </c>
      <c r="L529" s="106">
        <f t="shared" si="54"/>
        <v>0</v>
      </c>
      <c r="M529" s="106">
        <f t="shared" si="54"/>
        <v>0</v>
      </c>
      <c r="N529" s="106">
        <f t="shared" si="54"/>
        <v>0</v>
      </c>
      <c r="O529" s="106">
        <f t="shared" si="54"/>
        <v>0</v>
      </c>
      <c r="P529" s="106">
        <f>-Q529</f>
        <v>0</v>
      </c>
      <c r="Q529" s="106">
        <f t="shared" si="54"/>
        <v>0</v>
      </c>
      <c r="R529" s="106">
        <v>0</v>
      </c>
      <c r="S529" s="106">
        <v>0</v>
      </c>
    </row>
    <row r="530" spans="1:19" x14ac:dyDescent="0.2">
      <c r="A530" s="880" t="s">
        <v>70</v>
      </c>
      <c r="B530" s="880"/>
      <c r="C530" s="880"/>
      <c r="D530" s="880"/>
      <c r="E530" s="880"/>
      <c r="F530" s="880"/>
      <c r="G530" s="880"/>
      <c r="H530" s="880"/>
      <c r="I530" s="880"/>
      <c r="J530" s="880"/>
      <c r="K530" s="880"/>
      <c r="L530" s="880"/>
      <c r="M530" s="880"/>
      <c r="N530" s="880"/>
      <c r="O530" s="880"/>
      <c r="P530" s="880"/>
      <c r="Q530" s="880"/>
      <c r="R530" s="880"/>
      <c r="S530" s="880"/>
    </row>
    <row r="531" spans="1:19" s="50" customFormat="1" x14ac:dyDescent="0.2">
      <c r="A531" s="106">
        <v>0</v>
      </c>
      <c r="B531" s="106">
        <f t="shared" ref="B531:G531" si="55">-C531</f>
        <v>0</v>
      </c>
      <c r="C531" s="106">
        <f t="shared" si="55"/>
        <v>0</v>
      </c>
      <c r="D531" s="106">
        <f t="shared" si="55"/>
        <v>0</v>
      </c>
      <c r="E531" s="106">
        <f t="shared" si="55"/>
        <v>0</v>
      </c>
      <c r="F531" s="106">
        <f t="shared" si="55"/>
        <v>0</v>
      </c>
      <c r="G531" s="106">
        <f t="shared" si="55"/>
        <v>0</v>
      </c>
      <c r="H531" s="106">
        <v>0</v>
      </c>
      <c r="I531" s="283">
        <v>0</v>
      </c>
      <c r="J531" s="106">
        <v>0</v>
      </c>
      <c r="K531" s="106">
        <f t="shared" ref="K531:Q531" si="56">-L531</f>
        <v>0</v>
      </c>
      <c r="L531" s="106">
        <f t="shared" si="56"/>
        <v>0</v>
      </c>
      <c r="M531" s="106">
        <f t="shared" si="56"/>
        <v>0</v>
      </c>
      <c r="N531" s="106">
        <f t="shared" si="56"/>
        <v>0</v>
      </c>
      <c r="O531" s="106">
        <f t="shared" si="56"/>
        <v>0</v>
      </c>
      <c r="P531" s="106">
        <f t="shared" si="56"/>
        <v>0</v>
      </c>
      <c r="Q531" s="106">
        <f t="shared" si="56"/>
        <v>0</v>
      </c>
      <c r="R531" s="106">
        <v>0</v>
      </c>
      <c r="S531" s="106">
        <v>0</v>
      </c>
    </row>
    <row r="532" spans="1:19" x14ac:dyDescent="0.2">
      <c r="A532" s="882" t="s">
        <v>71</v>
      </c>
      <c r="B532" s="882"/>
      <c r="C532" s="882"/>
      <c r="D532" s="882"/>
      <c r="E532" s="882"/>
      <c r="F532" s="882"/>
      <c r="G532" s="882"/>
      <c r="H532" s="882"/>
      <c r="I532" s="882"/>
      <c r="J532" s="882"/>
      <c r="K532" s="882"/>
      <c r="L532" s="882"/>
      <c r="M532" s="882"/>
      <c r="N532" s="882"/>
      <c r="O532" s="882"/>
      <c r="P532" s="882"/>
      <c r="Q532" s="882"/>
      <c r="R532" s="882"/>
      <c r="S532" s="883"/>
    </row>
    <row r="533" spans="1:19" s="468" customFormat="1" x14ac:dyDescent="0.2">
      <c r="A533" s="106">
        <v>0</v>
      </c>
      <c r="B533" s="106">
        <f t="shared" ref="B533:G533" si="57">-C533</f>
        <v>0</v>
      </c>
      <c r="C533" s="106">
        <f t="shared" si="57"/>
        <v>0</v>
      </c>
      <c r="D533" s="106">
        <f t="shared" si="57"/>
        <v>0</v>
      </c>
      <c r="E533" s="106">
        <f t="shared" si="57"/>
        <v>0</v>
      </c>
      <c r="F533" s="106">
        <f t="shared" si="57"/>
        <v>0</v>
      </c>
      <c r="G533" s="106">
        <f t="shared" si="57"/>
        <v>0</v>
      </c>
      <c r="H533" s="106">
        <v>0</v>
      </c>
      <c r="I533" s="467">
        <v>0</v>
      </c>
      <c r="J533" s="106">
        <v>0</v>
      </c>
      <c r="K533" s="106">
        <f t="shared" ref="K533:Q533" si="58">-L533</f>
        <v>0</v>
      </c>
      <c r="L533" s="106">
        <f t="shared" si="58"/>
        <v>0</v>
      </c>
      <c r="M533" s="106">
        <f t="shared" si="58"/>
        <v>0</v>
      </c>
      <c r="N533" s="106">
        <f t="shared" si="58"/>
        <v>0</v>
      </c>
      <c r="O533" s="106">
        <f t="shared" si="58"/>
        <v>0</v>
      </c>
      <c r="P533" s="106">
        <f t="shared" si="58"/>
        <v>0</v>
      </c>
      <c r="Q533" s="106">
        <f t="shared" si="58"/>
        <v>0</v>
      </c>
      <c r="R533" s="106">
        <v>0</v>
      </c>
      <c r="S533" s="106">
        <v>0</v>
      </c>
    </row>
    <row r="534" spans="1:19" x14ac:dyDescent="0.2">
      <c r="A534" s="885" t="s">
        <v>72</v>
      </c>
      <c r="B534" s="885"/>
      <c r="C534" s="885"/>
      <c r="D534" s="885"/>
      <c r="E534" s="885"/>
      <c r="F534" s="885"/>
      <c r="G534" s="885"/>
      <c r="H534" s="885"/>
      <c r="I534" s="885"/>
      <c r="J534" s="885"/>
      <c r="K534" s="885"/>
      <c r="L534" s="885"/>
      <c r="M534" s="885"/>
      <c r="N534" s="885"/>
      <c r="O534" s="885"/>
      <c r="P534" s="885"/>
      <c r="Q534" s="885"/>
      <c r="R534" s="885"/>
      <c r="S534" s="885"/>
    </row>
    <row r="535" spans="1:19" s="550" customFormat="1" x14ac:dyDescent="0.2">
      <c r="A535" s="106">
        <v>0</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row>
    <row r="536" spans="1:19" x14ac:dyDescent="0.2">
      <c r="A536" s="885" t="s">
        <v>73</v>
      </c>
      <c r="B536" s="885"/>
      <c r="C536" s="885"/>
      <c r="D536" s="885"/>
      <c r="E536" s="885"/>
      <c r="F536" s="885"/>
      <c r="G536" s="885"/>
      <c r="H536" s="885"/>
      <c r="I536" s="885"/>
      <c r="J536" s="885"/>
      <c r="K536" s="885"/>
      <c r="L536" s="885"/>
      <c r="M536" s="885"/>
      <c r="N536" s="885"/>
      <c r="O536" s="885"/>
      <c r="P536" s="885"/>
      <c r="Q536" s="885"/>
      <c r="R536" s="885"/>
      <c r="S536" s="885"/>
    </row>
    <row r="537" spans="1:19" s="595" customFormat="1" x14ac:dyDescent="0.2">
      <c r="A537" s="106">
        <v>0</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row>
    <row r="538" spans="1:19" x14ac:dyDescent="0.2">
      <c r="A538" s="880" t="s">
        <v>74</v>
      </c>
      <c r="B538" s="880"/>
      <c r="C538" s="880"/>
      <c r="D538" s="880"/>
      <c r="E538" s="880"/>
      <c r="F538" s="880"/>
      <c r="G538" s="880"/>
      <c r="H538" s="880"/>
      <c r="I538" s="880"/>
      <c r="J538" s="880"/>
      <c r="K538" s="880"/>
      <c r="L538" s="880"/>
      <c r="M538" s="880"/>
      <c r="N538" s="880"/>
      <c r="O538" s="880"/>
      <c r="P538" s="880"/>
      <c r="Q538" s="880"/>
      <c r="R538" s="880"/>
      <c r="S538" s="880"/>
    </row>
    <row r="539" spans="1:19" s="641" customFormat="1" x14ac:dyDescent="0.2">
      <c r="A539" s="106">
        <v>0</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row>
    <row r="540" spans="1:19" x14ac:dyDescent="0.2">
      <c r="A540" s="880" t="s">
        <v>75</v>
      </c>
      <c r="B540" s="880"/>
      <c r="C540" s="880"/>
      <c r="D540" s="880"/>
      <c r="E540" s="880"/>
      <c r="F540" s="880"/>
      <c r="G540" s="880"/>
      <c r="H540" s="880"/>
      <c r="I540" s="880"/>
      <c r="J540" s="880"/>
      <c r="K540" s="880"/>
      <c r="L540" s="880"/>
      <c r="M540" s="880"/>
      <c r="N540" s="880"/>
      <c r="O540" s="880"/>
      <c r="P540" s="880"/>
      <c r="Q540" s="880"/>
      <c r="R540" s="880"/>
      <c r="S540" s="880"/>
    </row>
    <row r="541" spans="1:19" s="671" customFormat="1" x14ac:dyDescent="0.2">
      <c r="A541" s="106">
        <v>0</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row>
    <row r="542" spans="1:19" x14ac:dyDescent="0.2">
      <c r="A542" s="1559" t="s">
        <v>76</v>
      </c>
      <c r="B542" s="1559"/>
      <c r="C542" s="1559"/>
      <c r="D542" s="1559"/>
      <c r="E542" s="1559"/>
      <c r="F542" s="1559"/>
      <c r="G542" s="1559"/>
      <c r="H542" s="1559"/>
      <c r="I542" s="1559"/>
      <c r="J542" s="1559"/>
      <c r="K542" s="1559"/>
      <c r="L542" s="1559"/>
      <c r="M542" s="1559"/>
      <c r="N542" s="1559"/>
      <c r="O542" s="1559"/>
      <c r="P542" s="1559"/>
      <c r="Q542" s="1559"/>
      <c r="R542" s="1559"/>
      <c r="S542" s="1559"/>
    </row>
    <row r="543" spans="1:19" s="716" customFormat="1" x14ac:dyDescent="0.2">
      <c r="A543" s="106">
        <v>0</v>
      </c>
      <c r="B543" s="106">
        <v>0</v>
      </c>
      <c r="C543" s="106">
        <v>0</v>
      </c>
      <c r="D543" s="106">
        <v>0</v>
      </c>
      <c r="E543" s="106">
        <v>0</v>
      </c>
      <c r="F543" s="106">
        <v>0</v>
      </c>
      <c r="G543" s="106">
        <v>0</v>
      </c>
      <c r="H543" s="106">
        <v>0</v>
      </c>
      <c r="I543" s="106">
        <v>0</v>
      </c>
      <c r="J543" s="106">
        <v>0</v>
      </c>
      <c r="K543" s="106">
        <v>0</v>
      </c>
      <c r="L543" s="106">
        <v>0</v>
      </c>
      <c r="M543" s="106">
        <v>0</v>
      </c>
      <c r="N543" s="106">
        <v>0</v>
      </c>
      <c r="O543" s="106">
        <v>0</v>
      </c>
      <c r="P543" s="106">
        <v>0</v>
      </c>
      <c r="Q543" s="106">
        <v>0</v>
      </c>
      <c r="R543" s="106">
        <v>0</v>
      </c>
      <c r="S543" s="106">
        <v>0</v>
      </c>
    </row>
    <row r="544" spans="1:19" x14ac:dyDescent="0.2">
      <c r="A544" s="885" t="s">
        <v>77</v>
      </c>
      <c r="B544" s="885"/>
      <c r="C544" s="885"/>
      <c r="D544" s="885"/>
      <c r="E544" s="885"/>
      <c r="F544" s="885"/>
      <c r="G544" s="885"/>
      <c r="H544" s="885"/>
      <c r="I544" s="885"/>
      <c r="J544" s="885"/>
      <c r="K544" s="885"/>
      <c r="L544" s="885"/>
      <c r="M544" s="885"/>
      <c r="N544" s="885"/>
      <c r="O544" s="885"/>
      <c r="P544" s="885"/>
      <c r="Q544" s="885"/>
      <c r="R544" s="885"/>
      <c r="S544" s="885"/>
    </row>
    <row r="545" spans="1:19" s="757" customFormat="1" x14ac:dyDescent="0.2">
      <c r="A545" s="106">
        <v>0</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row>
    <row r="546" spans="1:19" x14ac:dyDescent="0.2">
      <c r="A546" s="880" t="s">
        <v>78</v>
      </c>
      <c r="B546" s="880"/>
      <c r="C546" s="880"/>
      <c r="D546" s="880"/>
      <c r="E546" s="880"/>
      <c r="F546" s="880"/>
      <c r="G546" s="880"/>
      <c r="H546" s="880"/>
      <c r="I546" s="880"/>
      <c r="J546" s="880"/>
      <c r="K546" s="880"/>
      <c r="L546" s="880"/>
      <c r="M546" s="880"/>
      <c r="N546" s="880"/>
      <c r="O546" s="880"/>
      <c r="P546" s="880"/>
      <c r="Q546" s="880"/>
      <c r="R546" s="880"/>
      <c r="S546" s="880"/>
    </row>
    <row r="547" spans="1:19" s="781" customFormat="1" x14ac:dyDescent="0.2">
      <c r="A547" s="106">
        <v>0</v>
      </c>
      <c r="B547" s="106">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row>
    <row r="548" spans="1:19" x14ac:dyDescent="0.2">
      <c r="A548" s="880" t="s">
        <v>79</v>
      </c>
      <c r="B548" s="880"/>
      <c r="C548" s="880"/>
      <c r="D548" s="880"/>
      <c r="E548" s="880"/>
      <c r="F548" s="880"/>
      <c r="G548" s="880"/>
      <c r="H548" s="880"/>
      <c r="I548" s="880"/>
      <c r="J548" s="880"/>
      <c r="K548" s="880"/>
      <c r="L548" s="880"/>
      <c r="M548" s="880"/>
      <c r="N548" s="880"/>
      <c r="O548" s="880"/>
      <c r="P548" s="880"/>
      <c r="Q548" s="880"/>
      <c r="R548" s="880"/>
      <c r="S548" s="880"/>
    </row>
    <row r="549" spans="1:19" s="800" customFormat="1" x14ac:dyDescent="0.2">
      <c r="A549" s="106">
        <v>0</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row>
    <row r="550" spans="1:19" x14ac:dyDescent="0.2">
      <c r="A550" s="880" t="s">
        <v>80</v>
      </c>
      <c r="B550" s="880"/>
      <c r="C550" s="880"/>
      <c r="D550" s="880"/>
      <c r="E550" s="880"/>
      <c r="F550" s="880"/>
      <c r="G550" s="880"/>
      <c r="H550" s="880"/>
      <c r="I550" s="880"/>
      <c r="J550" s="880"/>
      <c r="K550" s="880"/>
      <c r="L550" s="880"/>
      <c r="M550" s="880"/>
      <c r="N550" s="880"/>
      <c r="O550" s="880"/>
      <c r="P550" s="880"/>
      <c r="Q550" s="880"/>
      <c r="R550" s="880"/>
      <c r="S550" s="880"/>
    </row>
    <row r="551" spans="1:19" s="822" customFormat="1" x14ac:dyDescent="0.2">
      <c r="A551" s="106">
        <v>0</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row>
    <row r="552" spans="1:19" x14ac:dyDescent="0.2">
      <c r="A552" s="899" t="s">
        <v>181</v>
      </c>
      <c r="B552" s="940"/>
      <c r="C552" s="940"/>
      <c r="D552" s="940"/>
      <c r="E552" s="940"/>
      <c r="F552" s="940"/>
      <c r="G552" s="940"/>
      <c r="H552" s="940"/>
      <c r="I552" s="940"/>
      <c r="J552" s="940"/>
      <c r="K552" s="940"/>
      <c r="L552" s="940"/>
      <c r="M552" s="940"/>
      <c r="N552" s="940"/>
      <c r="O552" s="940"/>
      <c r="P552" s="940"/>
      <c r="Q552" s="940"/>
      <c r="R552" s="940"/>
      <c r="S552" s="941"/>
    </row>
    <row r="553" spans="1:19" s="295" customFormat="1" x14ac:dyDescent="0.2">
      <c r="A553" s="375">
        <f>SUM(A551,A549,A547,A545,A543,A541,A539,A537,A535,A533,A531,A529)</f>
        <v>0</v>
      </c>
      <c r="B553" s="435">
        <f t="shared" ref="B553:S553" si="59">SUM(B551,B549,B547,B545,B543,B541,B539,B537,B535,B533,B531,B529)</f>
        <v>0</v>
      </c>
      <c r="C553" s="435">
        <f t="shared" si="59"/>
        <v>0</v>
      </c>
      <c r="D553" s="435">
        <f t="shared" si="59"/>
        <v>0</v>
      </c>
      <c r="E553" s="435">
        <f t="shared" si="59"/>
        <v>0</v>
      </c>
      <c r="F553" s="435">
        <f t="shared" si="59"/>
        <v>0</v>
      </c>
      <c r="G553" s="435">
        <f t="shared" si="59"/>
        <v>0</v>
      </c>
      <c r="H553" s="435">
        <f t="shared" si="59"/>
        <v>0</v>
      </c>
      <c r="I553" s="435">
        <f t="shared" si="59"/>
        <v>0</v>
      </c>
      <c r="J553" s="435">
        <f t="shared" si="59"/>
        <v>0</v>
      </c>
      <c r="K553" s="435">
        <f t="shared" si="59"/>
        <v>0</v>
      </c>
      <c r="L553" s="435">
        <f t="shared" si="59"/>
        <v>0</v>
      </c>
      <c r="M553" s="435">
        <f t="shared" si="59"/>
        <v>0</v>
      </c>
      <c r="N553" s="435">
        <f t="shared" si="59"/>
        <v>0</v>
      </c>
      <c r="O553" s="435">
        <f t="shared" si="59"/>
        <v>0</v>
      </c>
      <c r="P553" s="435">
        <f t="shared" si="59"/>
        <v>0</v>
      </c>
      <c r="Q553" s="435">
        <f t="shared" si="59"/>
        <v>0</v>
      </c>
      <c r="R553" s="435">
        <f t="shared" si="59"/>
        <v>0</v>
      </c>
      <c r="S553" s="435">
        <f t="shared" si="59"/>
        <v>0</v>
      </c>
    </row>
    <row r="554" spans="1:19" x14ac:dyDescent="0.2">
      <c r="A554" s="265"/>
      <c r="B554" s="265"/>
      <c r="C554" s="265"/>
      <c r="D554" s="265"/>
      <c r="E554" s="265"/>
      <c r="F554" s="265"/>
      <c r="G554" s="265"/>
      <c r="H554" s="265"/>
      <c r="I554" s="265"/>
      <c r="J554" s="265"/>
      <c r="K554" s="265"/>
      <c r="L554" s="265"/>
      <c r="M554" s="265"/>
      <c r="N554" s="265"/>
      <c r="O554" s="265"/>
      <c r="P554" s="265"/>
      <c r="Q554" s="265"/>
      <c r="R554" s="265"/>
      <c r="S554" s="265"/>
    </row>
    <row r="555" spans="1:19" ht="21.75" customHeight="1" x14ac:dyDescent="0.2">
      <c r="A555" s="935" t="s">
        <v>3377</v>
      </c>
      <c r="B555" s="936"/>
      <c r="C555" s="936"/>
      <c r="D555" s="936"/>
      <c r="E555" s="936"/>
      <c r="F555" s="936"/>
      <c r="G555" s="936"/>
      <c r="H555" s="936"/>
      <c r="I555" s="936"/>
      <c r="J555" s="936"/>
      <c r="K555" s="936"/>
      <c r="L555" s="936"/>
      <c r="M555" s="936"/>
      <c r="N555" s="936"/>
      <c r="O555" s="936"/>
      <c r="P555" s="936"/>
      <c r="Q555" s="936"/>
      <c r="R555" s="936"/>
      <c r="S555" s="937"/>
    </row>
    <row r="556" spans="1:19" x14ac:dyDescent="0.2">
      <c r="A556" s="863" t="s">
        <v>172</v>
      </c>
      <c r="B556" s="864"/>
      <c r="C556" s="864"/>
      <c r="D556" s="864"/>
      <c r="E556" s="864"/>
      <c r="F556" s="864"/>
      <c r="G556" s="864"/>
      <c r="H556" s="864"/>
      <c r="I556" s="864"/>
      <c r="J556" s="864"/>
      <c r="K556" s="864"/>
      <c r="L556" s="864"/>
      <c r="M556" s="864"/>
      <c r="N556" s="864"/>
      <c r="O556" s="864"/>
      <c r="P556" s="864"/>
      <c r="Q556" s="864"/>
      <c r="R556" s="864"/>
      <c r="S556" s="865"/>
    </row>
    <row r="557" spans="1:19" x14ac:dyDescent="0.2">
      <c r="A557" s="863" t="s">
        <v>1326</v>
      </c>
      <c r="B557" s="864"/>
      <c r="C557" s="864"/>
      <c r="D557" s="864"/>
      <c r="E557" s="864"/>
      <c r="F557" s="864"/>
      <c r="G557" s="864"/>
      <c r="H557" s="864"/>
      <c r="I557" s="864"/>
      <c r="J557" s="864"/>
      <c r="K557" s="864"/>
      <c r="L557" s="864"/>
      <c r="M557" s="864"/>
      <c r="N557" s="864"/>
      <c r="O557" s="864"/>
      <c r="P557" s="864"/>
      <c r="Q557" s="864"/>
      <c r="R557" s="864"/>
      <c r="S557" s="865"/>
    </row>
    <row r="558" spans="1:19" x14ac:dyDescent="0.2">
      <c r="A558" s="863" t="s">
        <v>1298</v>
      </c>
      <c r="B558" s="864"/>
      <c r="C558" s="864"/>
      <c r="D558" s="864"/>
      <c r="E558" s="864"/>
      <c r="F558" s="864"/>
      <c r="G558" s="864"/>
      <c r="H558" s="864"/>
      <c r="I558" s="864"/>
      <c r="J558" s="864"/>
      <c r="K558" s="864"/>
      <c r="L558" s="864"/>
      <c r="M558" s="864"/>
      <c r="N558" s="864"/>
      <c r="O558" s="864"/>
      <c r="P558" s="864"/>
      <c r="Q558" s="864"/>
      <c r="R558" s="864"/>
      <c r="S558" s="865"/>
    </row>
    <row r="559" spans="1:19" x14ac:dyDescent="0.2">
      <c r="A559" s="863" t="s">
        <v>3319</v>
      </c>
      <c r="B559" s="864"/>
      <c r="C559" s="864"/>
      <c r="D559" s="864"/>
      <c r="E559" s="864"/>
      <c r="F559" s="864"/>
      <c r="G559" s="864"/>
      <c r="H559" s="864"/>
      <c r="I559" s="864"/>
      <c r="J559" s="864"/>
      <c r="K559" s="864"/>
      <c r="L559" s="864"/>
      <c r="M559" s="864"/>
      <c r="N559" s="864"/>
      <c r="O559" s="864"/>
      <c r="P559" s="864"/>
      <c r="Q559" s="864"/>
      <c r="R559" s="864"/>
      <c r="S559" s="865"/>
    </row>
    <row r="560" spans="1:19" x14ac:dyDescent="0.2">
      <c r="A560" s="863" t="s">
        <v>1327</v>
      </c>
      <c r="B560" s="864"/>
      <c r="C560" s="864"/>
      <c r="D560" s="864"/>
      <c r="E560" s="864"/>
      <c r="F560" s="864"/>
      <c r="G560" s="864"/>
      <c r="H560" s="864"/>
      <c r="I560" s="864"/>
      <c r="J560" s="864"/>
      <c r="K560" s="864"/>
      <c r="L560" s="864"/>
      <c r="M560" s="864"/>
      <c r="N560" s="864"/>
      <c r="O560" s="864"/>
      <c r="P560" s="864"/>
      <c r="Q560" s="864"/>
      <c r="R560" s="864"/>
      <c r="S560" s="865"/>
    </row>
    <row r="561" spans="1:19" x14ac:dyDescent="0.2">
      <c r="A561" s="863" t="s">
        <v>1328</v>
      </c>
      <c r="B561" s="864"/>
      <c r="C561" s="864"/>
      <c r="D561" s="864"/>
      <c r="E561" s="864"/>
      <c r="F561" s="864"/>
      <c r="G561" s="864"/>
      <c r="H561" s="864"/>
      <c r="I561" s="864"/>
      <c r="J561" s="864"/>
      <c r="K561" s="864"/>
      <c r="L561" s="864"/>
      <c r="M561" s="864"/>
      <c r="N561" s="864"/>
      <c r="O561" s="864"/>
      <c r="P561" s="864"/>
      <c r="Q561" s="864"/>
      <c r="R561" s="864"/>
      <c r="S561" s="865"/>
    </row>
    <row r="562" spans="1:19" x14ac:dyDescent="0.2">
      <c r="A562" s="863" t="s">
        <v>1329</v>
      </c>
      <c r="B562" s="864"/>
      <c r="C562" s="864"/>
      <c r="D562" s="864"/>
      <c r="E562" s="864"/>
      <c r="F562" s="864"/>
      <c r="G562" s="864"/>
      <c r="H562" s="864"/>
      <c r="I562" s="864"/>
      <c r="J562" s="864"/>
      <c r="K562" s="864"/>
      <c r="L562" s="864"/>
      <c r="M562" s="864"/>
      <c r="N562" s="864"/>
      <c r="O562" s="864"/>
      <c r="P562" s="864"/>
      <c r="Q562" s="864"/>
      <c r="R562" s="864"/>
      <c r="S562" s="865"/>
    </row>
    <row r="563" spans="1:19" x14ac:dyDescent="0.2">
      <c r="A563" s="866" t="s">
        <v>1330</v>
      </c>
      <c r="B563" s="867"/>
      <c r="C563" s="867"/>
      <c r="D563" s="867"/>
      <c r="E563" s="867"/>
      <c r="F563" s="867"/>
      <c r="G563" s="867"/>
      <c r="H563" s="867"/>
      <c r="I563" s="867"/>
      <c r="J563" s="867"/>
      <c r="K563" s="867"/>
      <c r="L563" s="867"/>
      <c r="M563" s="867"/>
      <c r="N563" s="867"/>
      <c r="O563" s="867"/>
      <c r="P563" s="867"/>
      <c r="Q563" s="867"/>
      <c r="R563" s="867"/>
      <c r="S563" s="868"/>
    </row>
    <row r="564" spans="1:19" ht="33.75" customHeight="1" x14ac:dyDescent="0.2">
      <c r="A564" s="869" t="s">
        <v>41</v>
      </c>
      <c r="B564" s="869"/>
      <c r="C564" s="869"/>
      <c r="D564" s="869" t="s">
        <v>42</v>
      </c>
      <c r="E564" s="869"/>
      <c r="F564" s="869" t="s">
        <v>43</v>
      </c>
      <c r="G564" s="869"/>
      <c r="H564" s="869"/>
      <c r="I564" s="869" t="s">
        <v>44</v>
      </c>
      <c r="J564" s="869"/>
      <c r="K564" s="870" t="s">
        <v>45</v>
      </c>
      <c r="L564" s="871"/>
      <c r="M564" s="871"/>
      <c r="N564" s="872"/>
      <c r="O564" s="873" t="s">
        <v>46</v>
      </c>
      <c r="P564" s="873"/>
      <c r="Q564" s="874"/>
      <c r="R564" s="869" t="s">
        <v>47</v>
      </c>
      <c r="S564" s="869"/>
    </row>
    <row r="565" spans="1:19" ht="28.5" customHeight="1" x14ac:dyDescent="0.2">
      <c r="A565" s="875" t="s">
        <v>48</v>
      </c>
      <c r="B565" s="875" t="s">
        <v>49</v>
      </c>
      <c r="C565" s="876" t="s">
        <v>50</v>
      </c>
      <c r="D565" s="875" t="s">
        <v>51</v>
      </c>
      <c r="E565" s="875" t="s">
        <v>52</v>
      </c>
      <c r="F565" s="870" t="s">
        <v>53</v>
      </c>
      <c r="G565" s="878"/>
      <c r="H565" s="879"/>
      <c r="I565" s="875" t="s">
        <v>54</v>
      </c>
      <c r="J565" s="875" t="s">
        <v>55</v>
      </c>
      <c r="K565" s="870" t="s">
        <v>56</v>
      </c>
      <c r="L565" s="879"/>
      <c r="M565" s="870" t="s">
        <v>57</v>
      </c>
      <c r="N565" s="879"/>
      <c r="O565" s="875" t="s">
        <v>58</v>
      </c>
      <c r="P565" s="875" t="s">
        <v>59</v>
      </c>
      <c r="Q565" s="875" t="s">
        <v>60</v>
      </c>
      <c r="R565" s="875" t="s">
        <v>61</v>
      </c>
      <c r="S565" s="875" t="s">
        <v>62</v>
      </c>
    </row>
    <row r="566" spans="1:19" ht="61.5" customHeight="1" x14ac:dyDescent="0.2">
      <c r="A566" s="869"/>
      <c r="B566" s="869"/>
      <c r="C566" s="877"/>
      <c r="D566" s="869"/>
      <c r="E566" s="869"/>
      <c r="F566" s="376" t="s">
        <v>63</v>
      </c>
      <c r="G566" s="376" t="s">
        <v>64</v>
      </c>
      <c r="H566" s="376" t="s">
        <v>65</v>
      </c>
      <c r="I566" s="869"/>
      <c r="J566" s="869"/>
      <c r="K566" s="97" t="s">
        <v>66</v>
      </c>
      <c r="L566" s="97" t="s">
        <v>67</v>
      </c>
      <c r="M566" s="97" t="s">
        <v>68</v>
      </c>
      <c r="N566" s="97" t="s">
        <v>67</v>
      </c>
      <c r="O566" s="869"/>
      <c r="P566" s="869"/>
      <c r="Q566" s="869"/>
      <c r="R566" s="869"/>
      <c r="S566" s="869"/>
    </row>
    <row r="567" spans="1:19" x14ac:dyDescent="0.2">
      <c r="A567" s="880" t="s">
        <v>69</v>
      </c>
      <c r="B567" s="880"/>
      <c r="C567" s="880"/>
      <c r="D567" s="880"/>
      <c r="E567" s="880"/>
      <c r="F567" s="880"/>
      <c r="G567" s="880"/>
      <c r="H567" s="880"/>
      <c r="I567" s="880"/>
      <c r="J567" s="880"/>
      <c r="K567" s="880"/>
      <c r="L567" s="880"/>
      <c r="M567" s="880"/>
      <c r="N567" s="880"/>
      <c r="O567" s="880"/>
      <c r="P567" s="880"/>
      <c r="Q567" s="880"/>
      <c r="R567" s="880"/>
      <c r="S567" s="880"/>
    </row>
    <row r="568" spans="1:19" s="50" customFormat="1" x14ac:dyDescent="0.2">
      <c r="A568" s="106">
        <v>0</v>
      </c>
      <c r="B568" s="106">
        <f t="shared" ref="B568:G568" si="60">-C568</f>
        <v>0</v>
      </c>
      <c r="C568" s="106">
        <f>-D568</f>
        <v>0</v>
      </c>
      <c r="D568" s="106">
        <f t="shared" si="60"/>
        <v>0</v>
      </c>
      <c r="E568" s="106">
        <f t="shared" si="60"/>
        <v>0</v>
      </c>
      <c r="F568" s="106">
        <f>-G568</f>
        <v>0</v>
      </c>
      <c r="G568" s="106">
        <f t="shared" si="60"/>
        <v>0</v>
      </c>
      <c r="H568" s="106">
        <v>0</v>
      </c>
      <c r="I568" s="283">
        <v>0</v>
      </c>
      <c r="J568" s="106">
        <v>0</v>
      </c>
      <c r="K568" s="106">
        <f t="shared" ref="K568:Q568" si="61">-L568</f>
        <v>0</v>
      </c>
      <c r="L568" s="106">
        <f t="shared" si="61"/>
        <v>0</v>
      </c>
      <c r="M568" s="106">
        <f t="shared" si="61"/>
        <v>0</v>
      </c>
      <c r="N568" s="106">
        <f t="shared" si="61"/>
        <v>0</v>
      </c>
      <c r="O568" s="106">
        <f t="shared" si="61"/>
        <v>0</v>
      </c>
      <c r="P568" s="106">
        <f>-Q568</f>
        <v>0</v>
      </c>
      <c r="Q568" s="106">
        <f t="shared" si="61"/>
        <v>0</v>
      </c>
      <c r="R568" s="106">
        <v>0</v>
      </c>
      <c r="S568" s="106">
        <v>0</v>
      </c>
    </row>
    <row r="569" spans="1:19" x14ac:dyDescent="0.2">
      <c r="A569" s="880" t="s">
        <v>70</v>
      </c>
      <c r="B569" s="880"/>
      <c r="C569" s="880"/>
      <c r="D569" s="880"/>
      <c r="E569" s="880"/>
      <c r="F569" s="880"/>
      <c r="G569" s="880"/>
      <c r="H569" s="880"/>
      <c r="I569" s="880"/>
      <c r="J569" s="880"/>
      <c r="K569" s="880"/>
      <c r="L569" s="880"/>
      <c r="M569" s="880"/>
      <c r="N569" s="880"/>
      <c r="O569" s="880"/>
      <c r="P569" s="880"/>
      <c r="Q569" s="880"/>
      <c r="R569" s="880"/>
      <c r="S569" s="880"/>
    </row>
    <row r="570" spans="1:19" s="50" customFormat="1" x14ac:dyDescent="0.2">
      <c r="A570" s="106">
        <v>0</v>
      </c>
      <c r="B570" s="106">
        <f t="shared" ref="B570:G570" si="62">-C570</f>
        <v>0</v>
      </c>
      <c r="C570" s="106">
        <f t="shared" si="62"/>
        <v>0</v>
      </c>
      <c r="D570" s="106">
        <f t="shared" si="62"/>
        <v>0</v>
      </c>
      <c r="E570" s="106">
        <f t="shared" si="62"/>
        <v>0</v>
      </c>
      <c r="F570" s="106">
        <f t="shared" si="62"/>
        <v>0</v>
      </c>
      <c r="G570" s="106">
        <f t="shared" si="62"/>
        <v>0</v>
      </c>
      <c r="H570" s="106">
        <v>0</v>
      </c>
      <c r="I570" s="283">
        <v>0</v>
      </c>
      <c r="J570" s="106">
        <v>0</v>
      </c>
      <c r="K570" s="106">
        <f t="shared" ref="K570:Q570" si="63">-L570</f>
        <v>0</v>
      </c>
      <c r="L570" s="106">
        <f t="shared" si="63"/>
        <v>0</v>
      </c>
      <c r="M570" s="106">
        <f t="shared" si="63"/>
        <v>0</v>
      </c>
      <c r="N570" s="106">
        <f t="shared" si="63"/>
        <v>0</v>
      </c>
      <c r="O570" s="106">
        <f t="shared" si="63"/>
        <v>0</v>
      </c>
      <c r="P570" s="106">
        <f t="shared" si="63"/>
        <v>0</v>
      </c>
      <c r="Q570" s="106">
        <f t="shared" si="63"/>
        <v>0</v>
      </c>
      <c r="R570" s="106">
        <v>0</v>
      </c>
      <c r="S570" s="106">
        <v>0</v>
      </c>
    </row>
    <row r="571" spans="1:19" x14ac:dyDescent="0.2">
      <c r="A571" s="882" t="s">
        <v>71</v>
      </c>
      <c r="B571" s="882"/>
      <c r="C571" s="882"/>
      <c r="D571" s="882"/>
      <c r="E571" s="882"/>
      <c r="F571" s="882"/>
      <c r="G571" s="882"/>
      <c r="H571" s="882"/>
      <c r="I571" s="882"/>
      <c r="J571" s="882"/>
      <c r="K571" s="882"/>
      <c r="L571" s="882"/>
      <c r="M571" s="882"/>
      <c r="N571" s="882"/>
      <c r="O571" s="882"/>
      <c r="P571" s="882"/>
      <c r="Q571" s="882"/>
      <c r="R571" s="882"/>
      <c r="S571" s="883"/>
    </row>
    <row r="572" spans="1:19" s="468" customFormat="1" x14ac:dyDescent="0.2">
      <c r="A572" s="106">
        <v>0</v>
      </c>
      <c r="B572" s="106">
        <f t="shared" ref="B572:G572" si="64">-C572</f>
        <v>0</v>
      </c>
      <c r="C572" s="106">
        <f t="shared" si="64"/>
        <v>0</v>
      </c>
      <c r="D572" s="106">
        <f t="shared" si="64"/>
        <v>0</v>
      </c>
      <c r="E572" s="106">
        <f t="shared" si="64"/>
        <v>0</v>
      </c>
      <c r="F572" s="106">
        <f t="shared" si="64"/>
        <v>0</v>
      </c>
      <c r="G572" s="106">
        <f t="shared" si="64"/>
        <v>0</v>
      </c>
      <c r="H572" s="106">
        <v>0</v>
      </c>
      <c r="I572" s="467">
        <v>0</v>
      </c>
      <c r="J572" s="106">
        <v>0</v>
      </c>
      <c r="K572" s="106">
        <f t="shared" ref="K572:Q572" si="65">-L572</f>
        <v>0</v>
      </c>
      <c r="L572" s="106">
        <f t="shared" si="65"/>
        <v>0</v>
      </c>
      <c r="M572" s="106">
        <f t="shared" si="65"/>
        <v>0</v>
      </c>
      <c r="N572" s="106">
        <f t="shared" si="65"/>
        <v>0</v>
      </c>
      <c r="O572" s="106">
        <f t="shared" si="65"/>
        <v>0</v>
      </c>
      <c r="P572" s="106">
        <f t="shared" si="65"/>
        <v>0</v>
      </c>
      <c r="Q572" s="106">
        <f t="shared" si="65"/>
        <v>0</v>
      </c>
      <c r="R572" s="106">
        <v>0</v>
      </c>
      <c r="S572" s="106">
        <v>0</v>
      </c>
    </row>
    <row r="573" spans="1:19" x14ac:dyDescent="0.2">
      <c r="A573" s="885" t="s">
        <v>72</v>
      </c>
      <c r="B573" s="885"/>
      <c r="C573" s="885"/>
      <c r="D573" s="885"/>
      <c r="E573" s="885"/>
      <c r="F573" s="885"/>
      <c r="G573" s="885"/>
      <c r="H573" s="885"/>
      <c r="I573" s="885"/>
      <c r="J573" s="885"/>
      <c r="K573" s="885"/>
      <c r="L573" s="885"/>
      <c r="M573" s="885"/>
      <c r="N573" s="885"/>
      <c r="O573" s="885"/>
      <c r="P573" s="885"/>
      <c r="Q573" s="885"/>
      <c r="R573" s="885"/>
      <c r="S573" s="885"/>
    </row>
    <row r="574" spans="1:19" s="550" customFormat="1" x14ac:dyDescent="0.2">
      <c r="A574" s="106">
        <v>0</v>
      </c>
      <c r="B574" s="106">
        <v>0</v>
      </c>
      <c r="C574" s="106">
        <v>0</v>
      </c>
      <c r="D574" s="106">
        <v>0</v>
      </c>
      <c r="E574" s="106">
        <v>0</v>
      </c>
      <c r="F574" s="106">
        <v>0</v>
      </c>
      <c r="G574" s="106">
        <v>0</v>
      </c>
      <c r="H574" s="106">
        <v>0</v>
      </c>
      <c r="I574" s="106">
        <v>0</v>
      </c>
      <c r="J574" s="106">
        <v>0</v>
      </c>
      <c r="K574" s="106">
        <v>0</v>
      </c>
      <c r="L574" s="106">
        <v>0</v>
      </c>
      <c r="M574" s="106">
        <v>0</v>
      </c>
      <c r="N574" s="106">
        <v>0</v>
      </c>
      <c r="O574" s="106">
        <v>0</v>
      </c>
      <c r="P574" s="106">
        <v>0</v>
      </c>
      <c r="Q574" s="106">
        <v>0</v>
      </c>
      <c r="R574" s="106">
        <v>0</v>
      </c>
      <c r="S574" s="106">
        <v>0</v>
      </c>
    </row>
    <row r="575" spans="1:19" x14ac:dyDescent="0.2">
      <c r="A575" s="885" t="s">
        <v>73</v>
      </c>
      <c r="B575" s="885"/>
      <c r="C575" s="885"/>
      <c r="D575" s="885"/>
      <c r="E575" s="885"/>
      <c r="F575" s="885"/>
      <c r="G575" s="885"/>
      <c r="H575" s="885"/>
      <c r="I575" s="885"/>
      <c r="J575" s="885"/>
      <c r="K575" s="885"/>
      <c r="L575" s="885"/>
      <c r="M575" s="885"/>
      <c r="N575" s="885"/>
      <c r="O575" s="885"/>
      <c r="P575" s="885"/>
      <c r="Q575" s="885"/>
      <c r="R575" s="885"/>
      <c r="S575" s="885"/>
    </row>
    <row r="576" spans="1:19" s="595" customFormat="1" x14ac:dyDescent="0.2">
      <c r="A576" s="106">
        <v>0</v>
      </c>
      <c r="B576" s="106">
        <v>0</v>
      </c>
      <c r="C576" s="106">
        <v>0</v>
      </c>
      <c r="D576" s="106">
        <v>0</v>
      </c>
      <c r="E576" s="106">
        <v>0</v>
      </c>
      <c r="F576" s="106">
        <v>0</v>
      </c>
      <c r="G576" s="106">
        <v>0</v>
      </c>
      <c r="H576" s="106">
        <v>0</v>
      </c>
      <c r="I576" s="106">
        <v>0</v>
      </c>
      <c r="J576" s="106">
        <v>0</v>
      </c>
      <c r="K576" s="106">
        <v>0</v>
      </c>
      <c r="L576" s="106">
        <v>0</v>
      </c>
      <c r="M576" s="106">
        <v>0</v>
      </c>
      <c r="N576" s="106">
        <v>0</v>
      </c>
      <c r="O576" s="106">
        <v>0</v>
      </c>
      <c r="P576" s="106">
        <v>0</v>
      </c>
      <c r="Q576" s="106">
        <v>0</v>
      </c>
      <c r="R576" s="106">
        <v>0</v>
      </c>
      <c r="S576" s="106">
        <v>0</v>
      </c>
    </row>
    <row r="577" spans="1:19" x14ac:dyDescent="0.2">
      <c r="A577" s="880" t="s">
        <v>74</v>
      </c>
      <c r="B577" s="880"/>
      <c r="C577" s="880"/>
      <c r="D577" s="880"/>
      <c r="E577" s="880"/>
      <c r="F577" s="880"/>
      <c r="G577" s="880"/>
      <c r="H577" s="880"/>
      <c r="I577" s="880"/>
      <c r="J577" s="880"/>
      <c r="K577" s="880"/>
      <c r="L577" s="880"/>
      <c r="M577" s="880"/>
      <c r="N577" s="880"/>
      <c r="O577" s="880"/>
      <c r="P577" s="880"/>
      <c r="Q577" s="880"/>
      <c r="R577" s="880"/>
      <c r="S577" s="880"/>
    </row>
    <row r="578" spans="1:19" s="641" customFormat="1" x14ac:dyDescent="0.2">
      <c r="A578" s="106">
        <v>0</v>
      </c>
      <c r="B578" s="106">
        <v>0</v>
      </c>
      <c r="C578" s="106">
        <v>0</v>
      </c>
      <c r="D578" s="106">
        <v>0</v>
      </c>
      <c r="E578" s="106">
        <v>0</v>
      </c>
      <c r="F578" s="106">
        <v>0</v>
      </c>
      <c r="G578" s="106">
        <v>0</v>
      </c>
      <c r="H578" s="106">
        <v>0</v>
      </c>
      <c r="I578" s="106">
        <v>0</v>
      </c>
      <c r="J578" s="106">
        <v>0</v>
      </c>
      <c r="K578" s="106">
        <v>0</v>
      </c>
      <c r="L578" s="106">
        <v>0</v>
      </c>
      <c r="M578" s="106">
        <v>0</v>
      </c>
      <c r="N578" s="106">
        <v>0</v>
      </c>
      <c r="O578" s="106">
        <v>0</v>
      </c>
      <c r="P578" s="106">
        <v>0</v>
      </c>
      <c r="Q578" s="106">
        <v>0</v>
      </c>
      <c r="R578" s="106">
        <v>0</v>
      </c>
      <c r="S578" s="106">
        <v>0</v>
      </c>
    </row>
    <row r="579" spans="1:19" x14ac:dyDescent="0.2">
      <c r="A579" s="880" t="s">
        <v>75</v>
      </c>
      <c r="B579" s="880"/>
      <c r="C579" s="880"/>
      <c r="D579" s="880"/>
      <c r="E579" s="880"/>
      <c r="F579" s="880"/>
      <c r="G579" s="880"/>
      <c r="H579" s="880"/>
      <c r="I579" s="880"/>
      <c r="J579" s="880"/>
      <c r="K579" s="880"/>
      <c r="L579" s="880"/>
      <c r="M579" s="880"/>
      <c r="N579" s="880"/>
      <c r="O579" s="880"/>
      <c r="P579" s="880"/>
      <c r="Q579" s="880"/>
      <c r="R579" s="880"/>
      <c r="S579" s="880"/>
    </row>
    <row r="580" spans="1:19" s="671" customFormat="1" x14ac:dyDescent="0.2">
      <c r="A580" s="106">
        <v>0</v>
      </c>
      <c r="B580" s="106">
        <v>0</v>
      </c>
      <c r="C580" s="106">
        <v>0</v>
      </c>
      <c r="D580" s="106">
        <v>0</v>
      </c>
      <c r="E580" s="106">
        <v>0</v>
      </c>
      <c r="F580" s="106">
        <v>0</v>
      </c>
      <c r="G580" s="106">
        <v>0</v>
      </c>
      <c r="H580" s="106">
        <v>0</v>
      </c>
      <c r="I580" s="106">
        <v>0</v>
      </c>
      <c r="J580" s="106">
        <v>0</v>
      </c>
      <c r="K580" s="106">
        <v>0</v>
      </c>
      <c r="L580" s="106">
        <v>0</v>
      </c>
      <c r="M580" s="106">
        <v>0</v>
      </c>
      <c r="N580" s="106">
        <v>0</v>
      </c>
      <c r="O580" s="106">
        <v>0</v>
      </c>
      <c r="P580" s="106">
        <v>0</v>
      </c>
      <c r="Q580" s="106">
        <v>0</v>
      </c>
      <c r="R580" s="106">
        <v>0</v>
      </c>
      <c r="S580" s="106">
        <v>0</v>
      </c>
    </row>
    <row r="581" spans="1:19" x14ac:dyDescent="0.2">
      <c r="A581" s="1559" t="s">
        <v>76</v>
      </c>
      <c r="B581" s="1559"/>
      <c r="C581" s="1559"/>
      <c r="D581" s="1559"/>
      <c r="E581" s="1559"/>
      <c r="F581" s="1559"/>
      <c r="G581" s="1559"/>
      <c r="H581" s="1559"/>
      <c r="I581" s="1559"/>
      <c r="J581" s="1559"/>
      <c r="K581" s="1559"/>
      <c r="L581" s="1559"/>
      <c r="M581" s="1559"/>
      <c r="N581" s="1559"/>
      <c r="O581" s="1559"/>
      <c r="P581" s="1559"/>
      <c r="Q581" s="1559"/>
      <c r="R581" s="1559"/>
      <c r="S581" s="1559"/>
    </row>
    <row r="582" spans="1:19" s="716" customFormat="1" x14ac:dyDescent="0.2">
      <c r="A582" s="106">
        <v>0</v>
      </c>
      <c r="B582" s="106">
        <v>0</v>
      </c>
      <c r="C582" s="106">
        <v>0</v>
      </c>
      <c r="D582" s="106">
        <v>0</v>
      </c>
      <c r="E582" s="106">
        <v>0</v>
      </c>
      <c r="F582" s="106">
        <v>0</v>
      </c>
      <c r="G582" s="106">
        <v>0</v>
      </c>
      <c r="H582" s="106">
        <v>0</v>
      </c>
      <c r="I582" s="106">
        <v>0</v>
      </c>
      <c r="J582" s="106">
        <v>0</v>
      </c>
      <c r="K582" s="106">
        <v>0</v>
      </c>
      <c r="L582" s="106">
        <v>0</v>
      </c>
      <c r="M582" s="106">
        <v>0</v>
      </c>
      <c r="N582" s="106">
        <v>0</v>
      </c>
      <c r="O582" s="106">
        <v>0</v>
      </c>
      <c r="P582" s="106">
        <v>0</v>
      </c>
      <c r="Q582" s="106">
        <v>0</v>
      </c>
      <c r="R582" s="106">
        <v>0</v>
      </c>
      <c r="S582" s="106">
        <v>0</v>
      </c>
    </row>
    <row r="583" spans="1:19" x14ac:dyDescent="0.2">
      <c r="A583" s="885" t="s">
        <v>77</v>
      </c>
      <c r="B583" s="885"/>
      <c r="C583" s="885"/>
      <c r="D583" s="885"/>
      <c r="E583" s="885"/>
      <c r="F583" s="885"/>
      <c r="G583" s="885"/>
      <c r="H583" s="885"/>
      <c r="I583" s="885"/>
      <c r="J583" s="885"/>
      <c r="K583" s="885"/>
      <c r="L583" s="885"/>
      <c r="M583" s="885"/>
      <c r="N583" s="885"/>
      <c r="O583" s="885"/>
      <c r="P583" s="885"/>
      <c r="Q583" s="885"/>
      <c r="R583" s="885"/>
      <c r="S583" s="885"/>
    </row>
    <row r="584" spans="1:19" s="757" customFormat="1" x14ac:dyDescent="0.2">
      <c r="A584" s="106">
        <v>0</v>
      </c>
      <c r="B584" s="106">
        <v>0</v>
      </c>
      <c r="C584" s="106">
        <v>0</v>
      </c>
      <c r="D584" s="106">
        <v>0</v>
      </c>
      <c r="E584" s="106">
        <v>0</v>
      </c>
      <c r="F584" s="106">
        <v>0</v>
      </c>
      <c r="G584" s="106">
        <v>0</v>
      </c>
      <c r="H584" s="106">
        <v>0</v>
      </c>
      <c r="I584" s="106">
        <v>0</v>
      </c>
      <c r="J584" s="106">
        <v>0</v>
      </c>
      <c r="K584" s="106">
        <v>0</v>
      </c>
      <c r="L584" s="106">
        <v>0</v>
      </c>
      <c r="M584" s="106">
        <v>0</v>
      </c>
      <c r="N584" s="106">
        <v>0</v>
      </c>
      <c r="O584" s="106">
        <v>0</v>
      </c>
      <c r="P584" s="106">
        <v>0</v>
      </c>
      <c r="Q584" s="106">
        <v>0</v>
      </c>
      <c r="R584" s="106">
        <v>0</v>
      </c>
      <c r="S584" s="106">
        <v>0</v>
      </c>
    </row>
    <row r="585" spans="1:19" x14ac:dyDescent="0.2">
      <c r="A585" s="880" t="s">
        <v>78</v>
      </c>
      <c r="B585" s="880"/>
      <c r="C585" s="880"/>
      <c r="D585" s="880"/>
      <c r="E585" s="880"/>
      <c r="F585" s="880"/>
      <c r="G585" s="880"/>
      <c r="H585" s="880"/>
      <c r="I585" s="880"/>
      <c r="J585" s="880"/>
      <c r="K585" s="880"/>
      <c r="L585" s="880"/>
      <c r="M585" s="880"/>
      <c r="N585" s="880"/>
      <c r="O585" s="880"/>
      <c r="P585" s="880"/>
      <c r="Q585" s="880"/>
      <c r="R585" s="880"/>
      <c r="S585" s="880"/>
    </row>
    <row r="586" spans="1:19" s="781" customFormat="1" x14ac:dyDescent="0.2">
      <c r="A586" s="106">
        <v>0</v>
      </c>
      <c r="B586" s="106">
        <v>0</v>
      </c>
      <c r="C586" s="106">
        <v>0</v>
      </c>
      <c r="D586" s="106">
        <v>0</v>
      </c>
      <c r="E586" s="106">
        <v>0</v>
      </c>
      <c r="F586" s="106">
        <v>0</v>
      </c>
      <c r="G586" s="106">
        <v>0</v>
      </c>
      <c r="H586" s="106">
        <v>0</v>
      </c>
      <c r="I586" s="106">
        <v>0</v>
      </c>
      <c r="J586" s="106">
        <v>0</v>
      </c>
      <c r="K586" s="106">
        <v>0</v>
      </c>
      <c r="L586" s="106">
        <v>0</v>
      </c>
      <c r="M586" s="106">
        <v>0</v>
      </c>
      <c r="N586" s="106">
        <v>0</v>
      </c>
      <c r="O586" s="106">
        <v>0</v>
      </c>
      <c r="P586" s="106">
        <v>0</v>
      </c>
      <c r="Q586" s="106">
        <v>0</v>
      </c>
      <c r="R586" s="106">
        <v>0</v>
      </c>
      <c r="S586" s="106">
        <v>0</v>
      </c>
    </row>
    <row r="587" spans="1:19" x14ac:dyDescent="0.2">
      <c r="A587" s="880" t="s">
        <v>79</v>
      </c>
      <c r="B587" s="880"/>
      <c r="C587" s="880"/>
      <c r="D587" s="880"/>
      <c r="E587" s="880"/>
      <c r="F587" s="880"/>
      <c r="G587" s="880"/>
      <c r="H587" s="880"/>
      <c r="I587" s="880"/>
      <c r="J587" s="880"/>
      <c r="K587" s="880"/>
      <c r="L587" s="880"/>
      <c r="M587" s="880"/>
      <c r="N587" s="880"/>
      <c r="O587" s="880"/>
      <c r="P587" s="880"/>
      <c r="Q587" s="880"/>
      <c r="R587" s="880"/>
      <c r="S587" s="880"/>
    </row>
    <row r="588" spans="1:19" s="800" customFormat="1" x14ac:dyDescent="0.2">
      <c r="A588" s="106">
        <v>0</v>
      </c>
      <c r="B588" s="106">
        <v>0</v>
      </c>
      <c r="C588" s="106">
        <v>0</v>
      </c>
      <c r="D588" s="106">
        <v>0</v>
      </c>
      <c r="E588" s="106">
        <v>0</v>
      </c>
      <c r="F588" s="106">
        <v>0</v>
      </c>
      <c r="G588" s="106">
        <v>0</v>
      </c>
      <c r="H588" s="106">
        <v>0</v>
      </c>
      <c r="I588" s="106">
        <v>0</v>
      </c>
      <c r="J588" s="106">
        <v>0</v>
      </c>
      <c r="K588" s="106">
        <v>0</v>
      </c>
      <c r="L588" s="106">
        <v>0</v>
      </c>
      <c r="M588" s="106">
        <v>0</v>
      </c>
      <c r="N588" s="106">
        <v>0</v>
      </c>
      <c r="O588" s="106">
        <v>0</v>
      </c>
      <c r="P588" s="106">
        <v>0</v>
      </c>
      <c r="Q588" s="106">
        <v>0</v>
      </c>
      <c r="R588" s="106">
        <v>0</v>
      </c>
      <c r="S588" s="106">
        <v>0</v>
      </c>
    </row>
    <row r="589" spans="1:19" x14ac:dyDescent="0.2">
      <c r="A589" s="880" t="s">
        <v>80</v>
      </c>
      <c r="B589" s="880"/>
      <c r="C589" s="880"/>
      <c r="D589" s="880"/>
      <c r="E589" s="880"/>
      <c r="F589" s="880"/>
      <c r="G589" s="880"/>
      <c r="H589" s="880"/>
      <c r="I589" s="880"/>
      <c r="J589" s="880"/>
      <c r="K589" s="880"/>
      <c r="L589" s="880"/>
      <c r="M589" s="880"/>
      <c r="N589" s="880"/>
      <c r="O589" s="880"/>
      <c r="P589" s="880"/>
      <c r="Q589" s="880"/>
      <c r="R589" s="880"/>
      <c r="S589" s="880"/>
    </row>
    <row r="590" spans="1:19" s="822" customFormat="1" x14ac:dyDescent="0.2">
      <c r="A590" s="106">
        <v>0</v>
      </c>
      <c r="B590" s="106">
        <v>0</v>
      </c>
      <c r="C590" s="106">
        <v>0</v>
      </c>
      <c r="D590" s="106">
        <v>0</v>
      </c>
      <c r="E590" s="106">
        <v>0</v>
      </c>
      <c r="F590" s="106">
        <v>0</v>
      </c>
      <c r="G590" s="106">
        <v>0</v>
      </c>
      <c r="H590" s="106">
        <v>0</v>
      </c>
      <c r="I590" s="106">
        <v>0</v>
      </c>
      <c r="J590" s="106">
        <v>0</v>
      </c>
      <c r="K590" s="106">
        <v>0</v>
      </c>
      <c r="L590" s="106">
        <v>0</v>
      </c>
      <c r="M590" s="106">
        <v>0</v>
      </c>
      <c r="N590" s="106">
        <v>0</v>
      </c>
      <c r="O590" s="106">
        <v>0</v>
      </c>
      <c r="P590" s="106">
        <v>0</v>
      </c>
      <c r="Q590" s="106">
        <v>0</v>
      </c>
      <c r="R590" s="106">
        <v>0</v>
      </c>
      <c r="S590" s="106">
        <v>0</v>
      </c>
    </row>
    <row r="591" spans="1:19" x14ac:dyDescent="0.2">
      <c r="A591" s="899" t="s">
        <v>181</v>
      </c>
      <c r="B591" s="940"/>
      <c r="C591" s="940"/>
      <c r="D591" s="940"/>
      <c r="E591" s="940"/>
      <c r="F591" s="940"/>
      <c r="G591" s="940"/>
      <c r="H591" s="940"/>
      <c r="I591" s="940"/>
      <c r="J591" s="940"/>
      <c r="K591" s="940"/>
      <c r="L591" s="940"/>
      <c r="M591" s="940"/>
      <c r="N591" s="940"/>
      <c r="O591" s="940"/>
      <c r="P591" s="940"/>
      <c r="Q591" s="940"/>
      <c r="R591" s="940"/>
      <c r="S591" s="941"/>
    </row>
    <row r="592" spans="1:19" s="295" customFormat="1" x14ac:dyDescent="0.2">
      <c r="A592" s="375">
        <f>SUM(A590,A588,A586,A584,A582,A580,A578,A576,A574,A572,A570,A568)</f>
        <v>0</v>
      </c>
      <c r="B592" s="435">
        <f t="shared" ref="B592:S592" si="66">SUM(B590,B588,B586,B584,B582,B580,B578,B576,B574,B572,B570,B568)</f>
        <v>0</v>
      </c>
      <c r="C592" s="435">
        <f t="shared" si="66"/>
        <v>0</v>
      </c>
      <c r="D592" s="435">
        <f t="shared" si="66"/>
        <v>0</v>
      </c>
      <c r="E592" s="435">
        <f t="shared" si="66"/>
        <v>0</v>
      </c>
      <c r="F592" s="435">
        <f t="shared" si="66"/>
        <v>0</v>
      </c>
      <c r="G592" s="435">
        <f t="shared" si="66"/>
        <v>0</v>
      </c>
      <c r="H592" s="435">
        <f t="shared" si="66"/>
        <v>0</v>
      </c>
      <c r="I592" s="435">
        <f t="shared" si="66"/>
        <v>0</v>
      </c>
      <c r="J592" s="435">
        <f t="shared" si="66"/>
        <v>0</v>
      </c>
      <c r="K592" s="435">
        <f t="shared" si="66"/>
        <v>0</v>
      </c>
      <c r="L592" s="435">
        <f t="shared" si="66"/>
        <v>0</v>
      </c>
      <c r="M592" s="435">
        <f t="shared" si="66"/>
        <v>0</v>
      </c>
      <c r="N592" s="435">
        <f t="shared" si="66"/>
        <v>0</v>
      </c>
      <c r="O592" s="435">
        <f t="shared" si="66"/>
        <v>0</v>
      </c>
      <c r="P592" s="435">
        <f t="shared" si="66"/>
        <v>0</v>
      </c>
      <c r="Q592" s="435">
        <f t="shared" si="66"/>
        <v>0</v>
      </c>
      <c r="R592" s="435">
        <f t="shared" si="66"/>
        <v>0</v>
      </c>
      <c r="S592" s="435">
        <f t="shared" si="66"/>
        <v>0</v>
      </c>
    </row>
    <row r="593" spans="1:19" x14ac:dyDescent="0.2">
      <c r="A593" s="265"/>
      <c r="B593" s="265"/>
      <c r="C593" s="265"/>
      <c r="D593" s="265"/>
      <c r="E593" s="265"/>
      <c r="F593" s="265"/>
      <c r="G593" s="265"/>
      <c r="H593" s="265"/>
      <c r="I593" s="265"/>
      <c r="J593" s="265"/>
      <c r="K593" s="265"/>
      <c r="L593" s="265"/>
      <c r="M593" s="265"/>
      <c r="N593" s="265"/>
      <c r="O593" s="265"/>
      <c r="P593" s="265"/>
      <c r="Q593" s="265"/>
      <c r="R593" s="265"/>
      <c r="S593" s="265"/>
    </row>
    <row r="594" spans="1:19" ht="21.75" customHeight="1" x14ac:dyDescent="0.2">
      <c r="A594" s="935" t="s">
        <v>3378</v>
      </c>
      <c r="B594" s="936"/>
      <c r="C594" s="936"/>
      <c r="D594" s="936"/>
      <c r="E594" s="936"/>
      <c r="F594" s="936"/>
      <c r="G594" s="936"/>
      <c r="H594" s="936"/>
      <c r="I594" s="936"/>
      <c r="J594" s="936"/>
      <c r="K594" s="936"/>
      <c r="L594" s="936"/>
      <c r="M594" s="936"/>
      <c r="N594" s="936"/>
      <c r="O594" s="936"/>
      <c r="P594" s="936"/>
      <c r="Q594" s="936"/>
      <c r="R594" s="936"/>
      <c r="S594" s="937"/>
    </row>
    <row r="595" spans="1:19" x14ac:dyDescent="0.2">
      <c r="A595" s="863" t="s">
        <v>172</v>
      </c>
      <c r="B595" s="864"/>
      <c r="C595" s="864"/>
      <c r="D595" s="864"/>
      <c r="E595" s="864"/>
      <c r="F595" s="864"/>
      <c r="G595" s="864"/>
      <c r="H595" s="864"/>
      <c r="I595" s="864"/>
      <c r="J595" s="864"/>
      <c r="K595" s="864"/>
      <c r="L595" s="864"/>
      <c r="M595" s="864"/>
      <c r="N595" s="864"/>
      <c r="O595" s="864"/>
      <c r="P595" s="864"/>
      <c r="Q595" s="864"/>
      <c r="R595" s="864"/>
      <c r="S595" s="865"/>
    </row>
    <row r="596" spans="1:19" x14ac:dyDescent="0.2">
      <c r="A596" s="863" t="s">
        <v>3314</v>
      </c>
      <c r="B596" s="864"/>
      <c r="C596" s="864"/>
      <c r="D596" s="864"/>
      <c r="E596" s="864"/>
      <c r="F596" s="864"/>
      <c r="G596" s="864"/>
      <c r="H596" s="864"/>
      <c r="I596" s="864"/>
      <c r="J596" s="864"/>
      <c r="K596" s="864"/>
      <c r="L596" s="864"/>
      <c r="M596" s="864"/>
      <c r="N596" s="864"/>
      <c r="O596" s="864"/>
      <c r="P596" s="864"/>
      <c r="Q596" s="864"/>
      <c r="R596" s="864"/>
      <c r="S596" s="865"/>
    </row>
    <row r="597" spans="1:19" x14ac:dyDescent="0.2">
      <c r="A597" s="863" t="s">
        <v>1298</v>
      </c>
      <c r="B597" s="864"/>
      <c r="C597" s="864"/>
      <c r="D597" s="864"/>
      <c r="E597" s="864"/>
      <c r="F597" s="864"/>
      <c r="G597" s="864"/>
      <c r="H597" s="864"/>
      <c r="I597" s="864"/>
      <c r="J597" s="864"/>
      <c r="K597" s="864"/>
      <c r="L597" s="864"/>
      <c r="M597" s="864"/>
      <c r="N597" s="864"/>
      <c r="O597" s="864"/>
      <c r="P597" s="864"/>
      <c r="Q597" s="864"/>
      <c r="R597" s="864"/>
      <c r="S597" s="865"/>
    </row>
    <row r="598" spans="1:19" x14ac:dyDescent="0.2">
      <c r="A598" s="863" t="s">
        <v>3320</v>
      </c>
      <c r="B598" s="864"/>
      <c r="C598" s="864"/>
      <c r="D598" s="864"/>
      <c r="E598" s="864"/>
      <c r="F598" s="864"/>
      <c r="G598" s="864"/>
      <c r="H598" s="864"/>
      <c r="I598" s="864"/>
      <c r="J598" s="864"/>
      <c r="K598" s="864"/>
      <c r="L598" s="864"/>
      <c r="M598" s="864"/>
      <c r="N598" s="864"/>
      <c r="O598" s="864"/>
      <c r="P598" s="864"/>
      <c r="Q598" s="864"/>
      <c r="R598" s="864"/>
      <c r="S598" s="865"/>
    </row>
    <row r="599" spans="1:19" x14ac:dyDescent="0.2">
      <c r="A599" s="863" t="s">
        <v>3321</v>
      </c>
      <c r="B599" s="864"/>
      <c r="C599" s="864"/>
      <c r="D599" s="864"/>
      <c r="E599" s="864"/>
      <c r="F599" s="864"/>
      <c r="G599" s="864"/>
      <c r="H599" s="864"/>
      <c r="I599" s="864"/>
      <c r="J599" s="864"/>
      <c r="K599" s="864"/>
      <c r="L599" s="864"/>
      <c r="M599" s="864"/>
      <c r="N599" s="864"/>
      <c r="O599" s="864"/>
      <c r="P599" s="864"/>
      <c r="Q599" s="864"/>
      <c r="R599" s="864"/>
      <c r="S599" s="865"/>
    </row>
    <row r="600" spans="1:19" x14ac:dyDescent="0.2">
      <c r="A600" s="863" t="s">
        <v>3322</v>
      </c>
      <c r="B600" s="864"/>
      <c r="C600" s="864"/>
      <c r="D600" s="864"/>
      <c r="E600" s="864"/>
      <c r="F600" s="864"/>
      <c r="G600" s="864"/>
      <c r="H600" s="864"/>
      <c r="I600" s="864"/>
      <c r="J600" s="864"/>
      <c r="K600" s="864"/>
      <c r="L600" s="864"/>
      <c r="M600" s="864"/>
      <c r="N600" s="864"/>
      <c r="O600" s="864"/>
      <c r="P600" s="864"/>
      <c r="Q600" s="864"/>
      <c r="R600" s="864"/>
      <c r="S600" s="865"/>
    </row>
    <row r="601" spans="1:19" x14ac:dyDescent="0.2">
      <c r="A601" s="863" t="s">
        <v>3323</v>
      </c>
      <c r="B601" s="864"/>
      <c r="C601" s="864"/>
      <c r="D601" s="864"/>
      <c r="E601" s="864"/>
      <c r="F601" s="864"/>
      <c r="G601" s="864"/>
      <c r="H601" s="864"/>
      <c r="I601" s="864"/>
      <c r="J601" s="864"/>
      <c r="K601" s="864"/>
      <c r="L601" s="864"/>
      <c r="M601" s="864"/>
      <c r="N601" s="864"/>
      <c r="O601" s="864"/>
      <c r="P601" s="864"/>
      <c r="Q601" s="864"/>
      <c r="R601" s="864"/>
      <c r="S601" s="865"/>
    </row>
    <row r="602" spans="1:19" x14ac:dyDescent="0.2">
      <c r="A602" s="866" t="s">
        <v>3324</v>
      </c>
      <c r="B602" s="867"/>
      <c r="C602" s="867"/>
      <c r="D602" s="867"/>
      <c r="E602" s="867"/>
      <c r="F602" s="867"/>
      <c r="G602" s="867"/>
      <c r="H602" s="867"/>
      <c r="I602" s="867"/>
      <c r="J602" s="867"/>
      <c r="K602" s="867"/>
      <c r="L602" s="867"/>
      <c r="M602" s="867"/>
      <c r="N602" s="867"/>
      <c r="O602" s="867"/>
      <c r="P602" s="867"/>
      <c r="Q602" s="867"/>
      <c r="R602" s="867"/>
      <c r="S602" s="868"/>
    </row>
    <row r="603" spans="1:19" ht="27.75" customHeight="1" x14ac:dyDescent="0.2">
      <c r="A603" s="869" t="s">
        <v>41</v>
      </c>
      <c r="B603" s="869"/>
      <c r="C603" s="869"/>
      <c r="D603" s="869" t="s">
        <v>42</v>
      </c>
      <c r="E603" s="869"/>
      <c r="F603" s="869" t="s">
        <v>43</v>
      </c>
      <c r="G603" s="869"/>
      <c r="H603" s="869"/>
      <c r="I603" s="869" t="s">
        <v>44</v>
      </c>
      <c r="J603" s="869"/>
      <c r="K603" s="870" t="s">
        <v>45</v>
      </c>
      <c r="L603" s="871"/>
      <c r="M603" s="871"/>
      <c r="N603" s="872"/>
      <c r="O603" s="873" t="s">
        <v>46</v>
      </c>
      <c r="P603" s="873"/>
      <c r="Q603" s="874"/>
      <c r="R603" s="869" t="s">
        <v>47</v>
      </c>
      <c r="S603" s="869"/>
    </row>
    <row r="604" spans="1:19" ht="22.5" customHeight="1" x14ac:dyDescent="0.2">
      <c r="A604" s="875" t="s">
        <v>48</v>
      </c>
      <c r="B604" s="875" t="s">
        <v>49</v>
      </c>
      <c r="C604" s="876" t="s">
        <v>50</v>
      </c>
      <c r="D604" s="875" t="s">
        <v>51</v>
      </c>
      <c r="E604" s="875" t="s">
        <v>52</v>
      </c>
      <c r="F604" s="870" t="s">
        <v>53</v>
      </c>
      <c r="G604" s="878"/>
      <c r="H604" s="879"/>
      <c r="I604" s="875" t="s">
        <v>54</v>
      </c>
      <c r="J604" s="875" t="s">
        <v>55</v>
      </c>
      <c r="K604" s="870" t="s">
        <v>56</v>
      </c>
      <c r="L604" s="879"/>
      <c r="M604" s="870" t="s">
        <v>57</v>
      </c>
      <c r="N604" s="879"/>
      <c r="O604" s="875" t="s">
        <v>58</v>
      </c>
      <c r="P604" s="875" t="s">
        <v>59</v>
      </c>
      <c r="Q604" s="875" t="s">
        <v>60</v>
      </c>
      <c r="R604" s="875" t="s">
        <v>61</v>
      </c>
      <c r="S604" s="875" t="s">
        <v>62</v>
      </c>
    </row>
    <row r="605" spans="1:19" ht="68.25" customHeight="1" x14ac:dyDescent="0.2">
      <c r="A605" s="869"/>
      <c r="B605" s="869"/>
      <c r="C605" s="877"/>
      <c r="D605" s="869"/>
      <c r="E605" s="869"/>
      <c r="F605" s="376" t="s">
        <v>63</v>
      </c>
      <c r="G605" s="376" t="s">
        <v>64</v>
      </c>
      <c r="H605" s="376" t="s">
        <v>65</v>
      </c>
      <c r="I605" s="869"/>
      <c r="J605" s="869"/>
      <c r="K605" s="97" t="s">
        <v>66</v>
      </c>
      <c r="L605" s="97" t="s">
        <v>67</v>
      </c>
      <c r="M605" s="97" t="s">
        <v>68</v>
      </c>
      <c r="N605" s="97" t="s">
        <v>67</v>
      </c>
      <c r="O605" s="869"/>
      <c r="P605" s="869"/>
      <c r="Q605" s="869"/>
      <c r="R605" s="869"/>
      <c r="S605" s="869"/>
    </row>
    <row r="606" spans="1:19" x14ac:dyDescent="0.2">
      <c r="A606" s="880" t="s">
        <v>69</v>
      </c>
      <c r="B606" s="880"/>
      <c r="C606" s="880"/>
      <c r="D606" s="880"/>
      <c r="E606" s="880"/>
      <c r="F606" s="880"/>
      <c r="G606" s="880"/>
      <c r="H606" s="880"/>
      <c r="I606" s="880"/>
      <c r="J606" s="880"/>
      <c r="K606" s="880"/>
      <c r="L606" s="880"/>
      <c r="M606" s="880"/>
      <c r="N606" s="880"/>
      <c r="O606" s="880"/>
      <c r="P606" s="880"/>
      <c r="Q606" s="880"/>
      <c r="R606" s="880"/>
      <c r="S606" s="880"/>
    </row>
    <row r="607" spans="1:19" s="50" customFormat="1" x14ac:dyDescent="0.2">
      <c r="A607" s="106">
        <v>0</v>
      </c>
      <c r="B607" s="106">
        <f t="shared" ref="B607:G607" si="67">-C607</f>
        <v>0</v>
      </c>
      <c r="C607" s="106">
        <f t="shared" si="67"/>
        <v>0</v>
      </c>
      <c r="D607" s="106">
        <f t="shared" si="67"/>
        <v>0</v>
      </c>
      <c r="E607" s="106">
        <f t="shared" si="67"/>
        <v>0</v>
      </c>
      <c r="F607" s="106">
        <f t="shared" si="67"/>
        <v>0</v>
      </c>
      <c r="G607" s="106">
        <f t="shared" si="67"/>
        <v>0</v>
      </c>
      <c r="H607" s="106">
        <v>0</v>
      </c>
      <c r="I607" s="283">
        <v>0</v>
      </c>
      <c r="J607" s="106">
        <v>0</v>
      </c>
      <c r="K607" s="106">
        <f t="shared" ref="K607:Q607" si="68">-L607</f>
        <v>0</v>
      </c>
      <c r="L607" s="106">
        <f t="shared" si="68"/>
        <v>0</v>
      </c>
      <c r="M607" s="106">
        <f t="shared" si="68"/>
        <v>0</v>
      </c>
      <c r="N607" s="106">
        <f t="shared" si="68"/>
        <v>0</v>
      </c>
      <c r="O607" s="106">
        <f t="shared" si="68"/>
        <v>0</v>
      </c>
      <c r="P607" s="106">
        <f t="shared" si="68"/>
        <v>0</v>
      </c>
      <c r="Q607" s="106">
        <f t="shared" si="68"/>
        <v>0</v>
      </c>
      <c r="R607" s="106">
        <v>0</v>
      </c>
      <c r="S607" s="106">
        <v>0</v>
      </c>
    </row>
    <row r="608" spans="1:19" x14ac:dyDescent="0.2">
      <c r="A608" s="880" t="s">
        <v>70</v>
      </c>
      <c r="B608" s="880"/>
      <c r="C608" s="880"/>
      <c r="D608" s="880"/>
      <c r="E608" s="880"/>
      <c r="F608" s="880"/>
      <c r="G608" s="880"/>
      <c r="H608" s="880"/>
      <c r="I608" s="880"/>
      <c r="J608" s="880"/>
      <c r="K608" s="880"/>
      <c r="L608" s="880"/>
      <c r="M608" s="880"/>
      <c r="N608" s="880"/>
      <c r="O608" s="880"/>
      <c r="P608" s="880"/>
      <c r="Q608" s="880"/>
      <c r="R608" s="880"/>
      <c r="S608" s="880"/>
    </row>
    <row r="609" spans="1:19" s="50" customFormat="1" x14ac:dyDescent="0.2">
      <c r="A609" s="106">
        <v>0</v>
      </c>
      <c r="B609" s="106">
        <f t="shared" ref="B609:G609" si="69">-C609</f>
        <v>0</v>
      </c>
      <c r="C609" s="106">
        <f t="shared" si="69"/>
        <v>0</v>
      </c>
      <c r="D609" s="106">
        <f t="shared" si="69"/>
        <v>0</v>
      </c>
      <c r="E609" s="106">
        <f t="shared" si="69"/>
        <v>0</v>
      </c>
      <c r="F609" s="106">
        <f t="shared" si="69"/>
        <v>0</v>
      </c>
      <c r="G609" s="106">
        <f t="shared" si="69"/>
        <v>0</v>
      </c>
      <c r="H609" s="106">
        <v>0</v>
      </c>
      <c r="I609" s="283">
        <v>0</v>
      </c>
      <c r="J609" s="106">
        <v>0</v>
      </c>
      <c r="K609" s="106">
        <f t="shared" ref="K609:Q609" si="70">-L609</f>
        <v>0</v>
      </c>
      <c r="L609" s="106">
        <f t="shared" si="70"/>
        <v>0</v>
      </c>
      <c r="M609" s="106">
        <f t="shared" si="70"/>
        <v>0</v>
      </c>
      <c r="N609" s="106">
        <f t="shared" si="70"/>
        <v>0</v>
      </c>
      <c r="O609" s="106">
        <f t="shared" si="70"/>
        <v>0</v>
      </c>
      <c r="P609" s="106">
        <f t="shared" si="70"/>
        <v>0</v>
      </c>
      <c r="Q609" s="106">
        <f t="shared" si="70"/>
        <v>0</v>
      </c>
      <c r="R609" s="106">
        <v>0</v>
      </c>
      <c r="S609" s="106">
        <v>0</v>
      </c>
    </row>
    <row r="610" spans="1:19" x14ac:dyDescent="0.2">
      <c r="A610" s="882" t="s">
        <v>71</v>
      </c>
      <c r="B610" s="882"/>
      <c r="C610" s="882"/>
      <c r="D610" s="882"/>
      <c r="E610" s="882"/>
      <c r="F610" s="882"/>
      <c r="G610" s="882"/>
      <c r="H610" s="882"/>
      <c r="I610" s="882"/>
      <c r="J610" s="882"/>
      <c r="K610" s="882"/>
      <c r="L610" s="882"/>
      <c r="M610" s="882"/>
      <c r="N610" s="882"/>
      <c r="O610" s="882"/>
      <c r="P610" s="882"/>
      <c r="Q610" s="882"/>
      <c r="R610" s="882"/>
      <c r="S610" s="883"/>
    </row>
    <row r="611" spans="1:19" s="468" customFormat="1" x14ac:dyDescent="0.2">
      <c r="A611" s="106">
        <v>0</v>
      </c>
      <c r="B611" s="106">
        <f t="shared" ref="B611:G611" si="71">-C611</f>
        <v>0</v>
      </c>
      <c r="C611" s="106">
        <f t="shared" si="71"/>
        <v>0</v>
      </c>
      <c r="D611" s="106">
        <f t="shared" si="71"/>
        <v>0</v>
      </c>
      <c r="E611" s="106">
        <f t="shared" si="71"/>
        <v>0</v>
      </c>
      <c r="F611" s="106">
        <f t="shared" si="71"/>
        <v>0</v>
      </c>
      <c r="G611" s="106">
        <f t="shared" si="71"/>
        <v>0</v>
      </c>
      <c r="H611" s="106">
        <v>0</v>
      </c>
      <c r="I611" s="467">
        <v>0</v>
      </c>
      <c r="J611" s="106">
        <v>0</v>
      </c>
      <c r="K611" s="106">
        <f t="shared" ref="K611:Q611" si="72">-L611</f>
        <v>0</v>
      </c>
      <c r="L611" s="106">
        <f t="shared" si="72"/>
        <v>0</v>
      </c>
      <c r="M611" s="106">
        <f t="shared" si="72"/>
        <v>0</v>
      </c>
      <c r="N611" s="106">
        <f t="shared" si="72"/>
        <v>0</v>
      </c>
      <c r="O611" s="106">
        <f t="shared" si="72"/>
        <v>0</v>
      </c>
      <c r="P611" s="106">
        <f t="shared" si="72"/>
        <v>0</v>
      </c>
      <c r="Q611" s="106">
        <f t="shared" si="72"/>
        <v>0</v>
      </c>
      <c r="R611" s="106">
        <v>0</v>
      </c>
      <c r="S611" s="106">
        <v>0</v>
      </c>
    </row>
    <row r="612" spans="1:19" x14ac:dyDescent="0.2">
      <c r="A612" s="885" t="s">
        <v>72</v>
      </c>
      <c r="B612" s="885"/>
      <c r="C612" s="885"/>
      <c r="D612" s="885"/>
      <c r="E612" s="885"/>
      <c r="F612" s="885"/>
      <c r="G612" s="885"/>
      <c r="H612" s="885"/>
      <c r="I612" s="885"/>
      <c r="J612" s="885"/>
      <c r="K612" s="885"/>
      <c r="L612" s="885"/>
      <c r="M612" s="885"/>
      <c r="N612" s="885"/>
      <c r="O612" s="885"/>
      <c r="P612" s="885"/>
      <c r="Q612" s="885"/>
      <c r="R612" s="885"/>
      <c r="S612" s="885"/>
    </row>
    <row r="613" spans="1:19" s="550" customFormat="1" x14ac:dyDescent="0.2">
      <c r="A613" s="106">
        <v>0</v>
      </c>
      <c r="B613" s="106">
        <v>0</v>
      </c>
      <c r="C613" s="106">
        <v>0</v>
      </c>
      <c r="D613" s="106">
        <v>0</v>
      </c>
      <c r="E613" s="106">
        <v>0</v>
      </c>
      <c r="F613" s="106">
        <v>0</v>
      </c>
      <c r="G613" s="106">
        <v>0</v>
      </c>
      <c r="H613" s="106">
        <v>0</v>
      </c>
      <c r="I613" s="106">
        <v>0</v>
      </c>
      <c r="J613" s="106">
        <v>0</v>
      </c>
      <c r="K613" s="106">
        <v>0</v>
      </c>
      <c r="L613" s="106">
        <v>0</v>
      </c>
      <c r="M613" s="106">
        <v>0</v>
      </c>
      <c r="N613" s="106">
        <v>0</v>
      </c>
      <c r="O613" s="106">
        <v>0</v>
      </c>
      <c r="P613" s="106">
        <v>0</v>
      </c>
      <c r="Q613" s="106">
        <v>0</v>
      </c>
      <c r="R613" s="106">
        <v>0</v>
      </c>
      <c r="S613" s="106">
        <v>0</v>
      </c>
    </row>
    <row r="614" spans="1:19" x14ac:dyDescent="0.2">
      <c r="A614" s="885" t="s">
        <v>73</v>
      </c>
      <c r="B614" s="885"/>
      <c r="C614" s="885"/>
      <c r="D614" s="885"/>
      <c r="E614" s="885"/>
      <c r="F614" s="885"/>
      <c r="G614" s="885"/>
      <c r="H614" s="885"/>
      <c r="I614" s="885"/>
      <c r="J614" s="885"/>
      <c r="K614" s="885"/>
      <c r="L614" s="885"/>
      <c r="M614" s="885"/>
      <c r="N614" s="885"/>
      <c r="O614" s="885"/>
      <c r="P614" s="885"/>
      <c r="Q614" s="885"/>
      <c r="R614" s="885"/>
      <c r="S614" s="885"/>
    </row>
    <row r="615" spans="1:19" s="595" customFormat="1" x14ac:dyDescent="0.2">
      <c r="A615" s="106">
        <v>0</v>
      </c>
      <c r="B615" s="106">
        <v>0</v>
      </c>
      <c r="C615" s="106">
        <v>0</v>
      </c>
      <c r="D615" s="106">
        <v>0</v>
      </c>
      <c r="E615" s="106">
        <v>0</v>
      </c>
      <c r="F615" s="106">
        <v>0</v>
      </c>
      <c r="G615" s="106">
        <v>0</v>
      </c>
      <c r="H615" s="106">
        <v>0</v>
      </c>
      <c r="I615" s="106">
        <v>0</v>
      </c>
      <c r="J615" s="106">
        <v>0</v>
      </c>
      <c r="K615" s="106">
        <v>0</v>
      </c>
      <c r="L615" s="106">
        <v>0</v>
      </c>
      <c r="M615" s="106">
        <v>0</v>
      </c>
      <c r="N615" s="106">
        <v>0</v>
      </c>
      <c r="O615" s="106">
        <v>0</v>
      </c>
      <c r="P615" s="106">
        <v>0</v>
      </c>
      <c r="Q615" s="106">
        <v>0</v>
      </c>
      <c r="R615" s="106">
        <v>0</v>
      </c>
      <c r="S615" s="106">
        <v>0</v>
      </c>
    </row>
    <row r="616" spans="1:19" x14ac:dyDescent="0.2">
      <c r="A616" s="880" t="s">
        <v>74</v>
      </c>
      <c r="B616" s="880"/>
      <c r="C616" s="880"/>
      <c r="D616" s="880"/>
      <c r="E616" s="880"/>
      <c r="F616" s="880"/>
      <c r="G616" s="880"/>
      <c r="H616" s="880"/>
      <c r="I616" s="880"/>
      <c r="J616" s="880"/>
      <c r="K616" s="880"/>
      <c r="L616" s="880"/>
      <c r="M616" s="880"/>
      <c r="N616" s="880"/>
      <c r="O616" s="880"/>
      <c r="P616" s="880"/>
      <c r="Q616" s="880"/>
      <c r="R616" s="880"/>
      <c r="S616" s="880"/>
    </row>
    <row r="617" spans="1:19" s="641" customFormat="1" x14ac:dyDescent="0.2">
      <c r="A617" s="106">
        <v>0</v>
      </c>
      <c r="B617" s="106">
        <v>0</v>
      </c>
      <c r="C617" s="106">
        <v>0</v>
      </c>
      <c r="D617" s="106">
        <v>0</v>
      </c>
      <c r="E617" s="106">
        <v>0</v>
      </c>
      <c r="F617" s="106">
        <v>0</v>
      </c>
      <c r="G617" s="106">
        <v>0</v>
      </c>
      <c r="H617" s="106">
        <v>0</v>
      </c>
      <c r="I617" s="106">
        <v>0</v>
      </c>
      <c r="J617" s="106">
        <v>0</v>
      </c>
      <c r="K617" s="106">
        <v>0</v>
      </c>
      <c r="L617" s="106">
        <v>0</v>
      </c>
      <c r="M617" s="106">
        <v>0</v>
      </c>
      <c r="N617" s="106">
        <v>0</v>
      </c>
      <c r="O617" s="106">
        <v>0</v>
      </c>
      <c r="P617" s="106">
        <v>0</v>
      </c>
      <c r="Q617" s="106">
        <v>0</v>
      </c>
      <c r="R617" s="106">
        <v>0</v>
      </c>
      <c r="S617" s="106">
        <v>0</v>
      </c>
    </row>
    <row r="618" spans="1:19" x14ac:dyDescent="0.2">
      <c r="A618" s="880" t="s">
        <v>75</v>
      </c>
      <c r="B618" s="880"/>
      <c r="C618" s="880"/>
      <c r="D618" s="880"/>
      <c r="E618" s="880"/>
      <c r="F618" s="880"/>
      <c r="G618" s="880"/>
      <c r="H618" s="880"/>
      <c r="I618" s="880"/>
      <c r="J618" s="880"/>
      <c r="K618" s="880"/>
      <c r="L618" s="880"/>
      <c r="M618" s="880"/>
      <c r="N618" s="880"/>
      <c r="O618" s="880"/>
      <c r="P618" s="880"/>
      <c r="Q618" s="880"/>
      <c r="R618" s="880"/>
      <c r="S618" s="880"/>
    </row>
    <row r="619" spans="1:19" s="671" customFormat="1" x14ac:dyDescent="0.2">
      <c r="A619" s="106">
        <v>0</v>
      </c>
      <c r="B619" s="106">
        <v>0</v>
      </c>
      <c r="C619" s="106">
        <v>0</v>
      </c>
      <c r="D619" s="106">
        <v>0</v>
      </c>
      <c r="E619" s="106">
        <v>0</v>
      </c>
      <c r="F619" s="106">
        <v>0</v>
      </c>
      <c r="G619" s="106">
        <v>0</v>
      </c>
      <c r="H619" s="106">
        <v>0</v>
      </c>
      <c r="I619" s="106">
        <v>0</v>
      </c>
      <c r="J619" s="106">
        <v>0</v>
      </c>
      <c r="K619" s="106">
        <v>0</v>
      </c>
      <c r="L619" s="106">
        <v>0</v>
      </c>
      <c r="M619" s="106">
        <v>0</v>
      </c>
      <c r="N619" s="106">
        <v>0</v>
      </c>
      <c r="O619" s="106">
        <v>0</v>
      </c>
      <c r="P619" s="106">
        <v>0</v>
      </c>
      <c r="Q619" s="106">
        <v>0</v>
      </c>
      <c r="R619" s="106">
        <v>0</v>
      </c>
      <c r="S619" s="106">
        <v>0</v>
      </c>
    </row>
    <row r="620" spans="1:19" x14ac:dyDescent="0.2">
      <c r="A620" s="1559" t="s">
        <v>76</v>
      </c>
      <c r="B620" s="1559"/>
      <c r="C620" s="1559"/>
      <c r="D620" s="1559"/>
      <c r="E620" s="1559"/>
      <c r="F620" s="1559"/>
      <c r="G620" s="1559"/>
      <c r="H620" s="1559"/>
      <c r="I620" s="1559"/>
      <c r="J620" s="1559"/>
      <c r="K620" s="1559"/>
      <c r="L620" s="1559"/>
      <c r="M620" s="1559"/>
      <c r="N620" s="1559"/>
      <c r="O620" s="1559"/>
      <c r="P620" s="1559"/>
      <c r="Q620" s="1559"/>
      <c r="R620" s="1559"/>
      <c r="S620" s="1559"/>
    </row>
    <row r="621" spans="1:19" s="716" customFormat="1" x14ac:dyDescent="0.2">
      <c r="A621" s="106">
        <v>0</v>
      </c>
      <c r="B621" s="106">
        <v>0</v>
      </c>
      <c r="C621" s="106">
        <v>0</v>
      </c>
      <c r="D621" s="106">
        <v>0</v>
      </c>
      <c r="E621" s="106">
        <v>0</v>
      </c>
      <c r="F621" s="106">
        <v>0</v>
      </c>
      <c r="G621" s="106">
        <v>0</v>
      </c>
      <c r="H621" s="106">
        <v>0</v>
      </c>
      <c r="I621" s="106">
        <v>0</v>
      </c>
      <c r="J621" s="106">
        <v>0</v>
      </c>
      <c r="K621" s="106">
        <v>0</v>
      </c>
      <c r="L621" s="106">
        <v>0</v>
      </c>
      <c r="M621" s="106">
        <v>0</v>
      </c>
      <c r="N621" s="106">
        <v>0</v>
      </c>
      <c r="O621" s="106">
        <v>0</v>
      </c>
      <c r="P621" s="106">
        <v>0</v>
      </c>
      <c r="Q621" s="106">
        <v>0</v>
      </c>
      <c r="R621" s="106">
        <v>0</v>
      </c>
      <c r="S621" s="106">
        <v>0</v>
      </c>
    </row>
    <row r="622" spans="1:19" x14ac:dyDescent="0.2">
      <c r="A622" s="885" t="s">
        <v>77</v>
      </c>
      <c r="B622" s="885"/>
      <c r="C622" s="885"/>
      <c r="D622" s="885"/>
      <c r="E622" s="885"/>
      <c r="F622" s="885"/>
      <c r="G622" s="885"/>
      <c r="H622" s="885"/>
      <c r="I622" s="885"/>
      <c r="J622" s="885"/>
      <c r="K622" s="885"/>
      <c r="L622" s="885"/>
      <c r="M622" s="885"/>
      <c r="N622" s="885"/>
      <c r="O622" s="885"/>
      <c r="P622" s="885"/>
      <c r="Q622" s="885"/>
      <c r="R622" s="885"/>
      <c r="S622" s="885"/>
    </row>
    <row r="623" spans="1:19" s="757" customFormat="1" x14ac:dyDescent="0.2">
      <c r="A623" s="106">
        <v>0</v>
      </c>
      <c r="B623" s="106">
        <v>0</v>
      </c>
      <c r="C623" s="106">
        <v>0</v>
      </c>
      <c r="D623" s="106">
        <v>0</v>
      </c>
      <c r="E623" s="106">
        <v>0</v>
      </c>
      <c r="F623" s="106">
        <v>0</v>
      </c>
      <c r="G623" s="106">
        <v>0</v>
      </c>
      <c r="H623" s="106">
        <v>0</v>
      </c>
      <c r="I623" s="106">
        <v>0</v>
      </c>
      <c r="J623" s="106">
        <v>0</v>
      </c>
      <c r="K623" s="106">
        <v>0</v>
      </c>
      <c r="L623" s="106">
        <v>0</v>
      </c>
      <c r="M623" s="106">
        <v>0</v>
      </c>
      <c r="N623" s="106">
        <v>0</v>
      </c>
      <c r="O623" s="106">
        <v>0</v>
      </c>
      <c r="P623" s="106">
        <v>0</v>
      </c>
      <c r="Q623" s="106">
        <v>0</v>
      </c>
      <c r="R623" s="106">
        <v>0</v>
      </c>
      <c r="S623" s="106">
        <v>0</v>
      </c>
    </row>
    <row r="624" spans="1:19" x14ac:dyDescent="0.2">
      <c r="A624" s="880" t="s">
        <v>78</v>
      </c>
      <c r="B624" s="880"/>
      <c r="C624" s="880"/>
      <c r="D624" s="880"/>
      <c r="E624" s="880"/>
      <c r="F624" s="880"/>
      <c r="G624" s="880"/>
      <c r="H624" s="880"/>
      <c r="I624" s="880"/>
      <c r="J624" s="880"/>
      <c r="K624" s="880"/>
      <c r="L624" s="880"/>
      <c r="M624" s="880"/>
      <c r="N624" s="880"/>
      <c r="O624" s="880"/>
      <c r="P624" s="880"/>
      <c r="Q624" s="880"/>
      <c r="R624" s="880"/>
      <c r="S624" s="880"/>
    </row>
    <row r="625" spans="1:19" s="781" customFormat="1" x14ac:dyDescent="0.2">
      <c r="A625" s="106">
        <v>0</v>
      </c>
      <c r="B625" s="106">
        <v>0</v>
      </c>
      <c r="C625" s="106">
        <v>0</v>
      </c>
      <c r="D625" s="106">
        <v>0</v>
      </c>
      <c r="E625" s="106">
        <v>0</v>
      </c>
      <c r="F625" s="106">
        <v>0</v>
      </c>
      <c r="G625" s="106">
        <v>0</v>
      </c>
      <c r="H625" s="106">
        <v>0</v>
      </c>
      <c r="I625" s="106">
        <v>0</v>
      </c>
      <c r="J625" s="106">
        <v>0</v>
      </c>
      <c r="K625" s="106">
        <v>0</v>
      </c>
      <c r="L625" s="106">
        <v>0</v>
      </c>
      <c r="M625" s="106">
        <v>0</v>
      </c>
      <c r="N625" s="106">
        <v>0</v>
      </c>
      <c r="O625" s="106">
        <v>0</v>
      </c>
      <c r="P625" s="106">
        <v>0</v>
      </c>
      <c r="Q625" s="106">
        <v>0</v>
      </c>
      <c r="R625" s="106">
        <v>0</v>
      </c>
      <c r="S625" s="106">
        <v>0</v>
      </c>
    </row>
    <row r="626" spans="1:19" x14ac:dyDescent="0.2">
      <c r="A626" s="880" t="s">
        <v>79</v>
      </c>
      <c r="B626" s="880"/>
      <c r="C626" s="880"/>
      <c r="D626" s="880"/>
      <c r="E626" s="880"/>
      <c r="F626" s="880"/>
      <c r="G626" s="880"/>
      <c r="H626" s="880"/>
      <c r="I626" s="880"/>
      <c r="J626" s="880"/>
      <c r="K626" s="880"/>
      <c r="L626" s="880"/>
      <c r="M626" s="880"/>
      <c r="N626" s="880"/>
      <c r="O626" s="880"/>
      <c r="P626" s="880"/>
      <c r="Q626" s="880"/>
      <c r="R626" s="880"/>
      <c r="S626" s="880"/>
    </row>
    <row r="627" spans="1:19" s="800" customFormat="1" x14ac:dyDescent="0.2">
      <c r="A627" s="106">
        <v>0</v>
      </c>
      <c r="B627" s="106">
        <v>0</v>
      </c>
      <c r="C627" s="106">
        <v>0</v>
      </c>
      <c r="D627" s="106">
        <v>0</v>
      </c>
      <c r="E627" s="106">
        <v>0</v>
      </c>
      <c r="F627" s="106">
        <v>0</v>
      </c>
      <c r="G627" s="106">
        <v>0</v>
      </c>
      <c r="H627" s="106">
        <v>0</v>
      </c>
      <c r="I627" s="106">
        <v>0</v>
      </c>
      <c r="J627" s="106">
        <v>0</v>
      </c>
      <c r="K627" s="106">
        <v>0</v>
      </c>
      <c r="L627" s="106">
        <v>0</v>
      </c>
      <c r="M627" s="106">
        <v>0</v>
      </c>
      <c r="N627" s="106">
        <v>0</v>
      </c>
      <c r="O627" s="106">
        <v>0</v>
      </c>
      <c r="P627" s="106">
        <v>0</v>
      </c>
      <c r="Q627" s="106">
        <v>0</v>
      </c>
      <c r="R627" s="106">
        <v>0</v>
      </c>
      <c r="S627" s="106">
        <v>0</v>
      </c>
    </row>
    <row r="628" spans="1:19" x14ac:dyDescent="0.2">
      <c r="A628" s="880" t="s">
        <v>80</v>
      </c>
      <c r="B628" s="880"/>
      <c r="C628" s="880"/>
      <c r="D628" s="880"/>
      <c r="E628" s="880"/>
      <c r="F628" s="880"/>
      <c r="G628" s="880"/>
      <c r="H628" s="880"/>
      <c r="I628" s="880"/>
      <c r="J628" s="880"/>
      <c r="K628" s="880"/>
      <c r="L628" s="880"/>
      <c r="M628" s="880"/>
      <c r="N628" s="880"/>
      <c r="O628" s="880"/>
      <c r="P628" s="880"/>
      <c r="Q628" s="880"/>
      <c r="R628" s="880"/>
      <c r="S628" s="880"/>
    </row>
    <row r="629" spans="1:19" s="822" customFormat="1" x14ac:dyDescent="0.2">
      <c r="A629" s="106">
        <v>0</v>
      </c>
      <c r="B629" s="106">
        <v>0</v>
      </c>
      <c r="C629" s="106">
        <v>0</v>
      </c>
      <c r="D629" s="106">
        <v>0</v>
      </c>
      <c r="E629" s="106">
        <v>0</v>
      </c>
      <c r="F629" s="106">
        <v>0</v>
      </c>
      <c r="G629" s="106">
        <v>0</v>
      </c>
      <c r="H629" s="106">
        <v>0</v>
      </c>
      <c r="I629" s="106">
        <v>0</v>
      </c>
      <c r="J629" s="106">
        <v>0</v>
      </c>
      <c r="K629" s="106">
        <v>0</v>
      </c>
      <c r="L629" s="106">
        <v>0</v>
      </c>
      <c r="M629" s="106">
        <v>0</v>
      </c>
      <c r="N629" s="106">
        <v>0</v>
      </c>
      <c r="O629" s="106">
        <v>0</v>
      </c>
      <c r="P629" s="106">
        <v>0</v>
      </c>
      <c r="Q629" s="106">
        <v>0</v>
      </c>
      <c r="R629" s="106">
        <v>0</v>
      </c>
      <c r="S629" s="106">
        <v>0</v>
      </c>
    </row>
    <row r="630" spans="1:19" x14ac:dyDescent="0.2">
      <c r="A630" s="899" t="s">
        <v>181</v>
      </c>
      <c r="B630" s="940"/>
      <c r="C630" s="940"/>
      <c r="D630" s="940"/>
      <c r="E630" s="940"/>
      <c r="F630" s="940"/>
      <c r="G630" s="940"/>
      <c r="H630" s="940"/>
      <c r="I630" s="940"/>
      <c r="J630" s="940"/>
      <c r="K630" s="940"/>
      <c r="L630" s="940"/>
      <c r="M630" s="940"/>
      <c r="N630" s="940"/>
      <c r="O630" s="940"/>
      <c r="P630" s="940"/>
      <c r="Q630" s="940"/>
      <c r="R630" s="940"/>
      <c r="S630" s="941"/>
    </row>
    <row r="631" spans="1:19" s="295" customFormat="1" x14ac:dyDescent="0.2">
      <c r="A631" s="375">
        <f>SUM(A629,A627,A625,A623,A621,A619,A617,A615,A613,A611,A609,A607)</f>
        <v>0</v>
      </c>
      <c r="B631" s="435">
        <f t="shared" ref="B631:S631" si="73">SUM(B629,B627,B625,B623,B621,B619,B617,B615,B613,B611,B609,B607)</f>
        <v>0</v>
      </c>
      <c r="C631" s="435">
        <f t="shared" si="73"/>
        <v>0</v>
      </c>
      <c r="D631" s="435">
        <f t="shared" si="73"/>
        <v>0</v>
      </c>
      <c r="E631" s="435">
        <f t="shared" si="73"/>
        <v>0</v>
      </c>
      <c r="F631" s="435">
        <f t="shared" si="73"/>
        <v>0</v>
      </c>
      <c r="G631" s="435">
        <f t="shared" si="73"/>
        <v>0</v>
      </c>
      <c r="H631" s="435">
        <f t="shared" si="73"/>
        <v>0</v>
      </c>
      <c r="I631" s="435">
        <f t="shared" si="73"/>
        <v>0</v>
      </c>
      <c r="J631" s="435">
        <f t="shared" si="73"/>
        <v>0</v>
      </c>
      <c r="K631" s="435">
        <f t="shared" si="73"/>
        <v>0</v>
      </c>
      <c r="L631" s="435">
        <f t="shared" si="73"/>
        <v>0</v>
      </c>
      <c r="M631" s="435">
        <f t="shared" si="73"/>
        <v>0</v>
      </c>
      <c r="N631" s="435">
        <f t="shared" si="73"/>
        <v>0</v>
      </c>
      <c r="O631" s="435">
        <f t="shared" si="73"/>
        <v>0</v>
      </c>
      <c r="P631" s="435">
        <f t="shared" si="73"/>
        <v>0</v>
      </c>
      <c r="Q631" s="435">
        <f t="shared" si="73"/>
        <v>0</v>
      </c>
      <c r="R631" s="435">
        <f t="shared" si="73"/>
        <v>0</v>
      </c>
      <c r="S631" s="435">
        <f t="shared" si="73"/>
        <v>0</v>
      </c>
    </row>
    <row r="632" spans="1:19" x14ac:dyDescent="0.2">
      <c r="A632" s="265"/>
      <c r="B632" s="265"/>
      <c r="C632" s="265"/>
      <c r="D632" s="265"/>
      <c r="E632" s="265"/>
      <c r="F632" s="265"/>
      <c r="G632" s="265"/>
      <c r="H632" s="265"/>
      <c r="I632" s="265"/>
      <c r="J632" s="265"/>
      <c r="K632" s="265"/>
      <c r="L632" s="265"/>
      <c r="M632" s="265"/>
      <c r="N632" s="265"/>
      <c r="O632" s="265"/>
      <c r="P632" s="265"/>
      <c r="Q632" s="265"/>
      <c r="R632" s="265"/>
      <c r="S632" s="265"/>
    </row>
    <row r="633" spans="1:19" ht="18.75" customHeight="1" x14ac:dyDescent="0.2">
      <c r="A633" s="935" t="s">
        <v>3379</v>
      </c>
      <c r="B633" s="936"/>
      <c r="C633" s="936"/>
      <c r="D633" s="936"/>
      <c r="E633" s="936"/>
      <c r="F633" s="936"/>
      <c r="G633" s="936"/>
      <c r="H633" s="936"/>
      <c r="I633" s="936"/>
      <c r="J633" s="936"/>
      <c r="K633" s="936"/>
      <c r="L633" s="936"/>
      <c r="M633" s="936"/>
      <c r="N633" s="936"/>
      <c r="O633" s="936"/>
      <c r="P633" s="936"/>
      <c r="Q633" s="936"/>
      <c r="R633" s="936"/>
      <c r="S633" s="937"/>
    </row>
    <row r="634" spans="1:19" x14ac:dyDescent="0.2">
      <c r="A634" s="863" t="s">
        <v>172</v>
      </c>
      <c r="B634" s="864"/>
      <c r="C634" s="864"/>
      <c r="D634" s="864"/>
      <c r="E634" s="864"/>
      <c r="F634" s="864"/>
      <c r="G634" s="864"/>
      <c r="H634" s="864"/>
      <c r="I634" s="864"/>
      <c r="J634" s="864"/>
      <c r="K634" s="864"/>
      <c r="L634" s="864"/>
      <c r="M634" s="864"/>
      <c r="N634" s="864"/>
      <c r="O634" s="864"/>
      <c r="P634" s="864"/>
      <c r="Q634" s="864"/>
      <c r="R634" s="864"/>
      <c r="S634" s="865"/>
    </row>
    <row r="635" spans="1:19" x14ac:dyDescent="0.2">
      <c r="A635" s="863" t="s">
        <v>1326</v>
      </c>
      <c r="B635" s="864"/>
      <c r="C635" s="864"/>
      <c r="D635" s="864"/>
      <c r="E635" s="864"/>
      <c r="F635" s="864"/>
      <c r="G635" s="864"/>
      <c r="H635" s="864"/>
      <c r="I635" s="864"/>
      <c r="J635" s="864"/>
      <c r="K635" s="864"/>
      <c r="L635" s="864"/>
      <c r="M635" s="864"/>
      <c r="N635" s="864"/>
      <c r="O635" s="864"/>
      <c r="P635" s="864"/>
      <c r="Q635" s="864"/>
      <c r="R635" s="864"/>
      <c r="S635" s="865"/>
    </row>
    <row r="636" spans="1:19" x14ac:dyDescent="0.2">
      <c r="A636" s="863" t="s">
        <v>1298</v>
      </c>
      <c r="B636" s="864"/>
      <c r="C636" s="864"/>
      <c r="D636" s="864"/>
      <c r="E636" s="864"/>
      <c r="F636" s="864"/>
      <c r="G636" s="864"/>
      <c r="H636" s="864"/>
      <c r="I636" s="864"/>
      <c r="J636" s="864"/>
      <c r="K636" s="864"/>
      <c r="L636" s="864"/>
      <c r="M636" s="864"/>
      <c r="N636" s="864"/>
      <c r="O636" s="864"/>
      <c r="P636" s="864"/>
      <c r="Q636" s="864"/>
      <c r="R636" s="864"/>
      <c r="S636" s="865"/>
    </row>
    <row r="637" spans="1:19" x14ac:dyDescent="0.2">
      <c r="A637" s="863" t="s">
        <v>3325</v>
      </c>
      <c r="B637" s="864"/>
      <c r="C637" s="864"/>
      <c r="D637" s="864"/>
      <c r="E637" s="864"/>
      <c r="F637" s="864"/>
      <c r="G637" s="864"/>
      <c r="H637" s="864"/>
      <c r="I637" s="864"/>
      <c r="J637" s="864"/>
      <c r="K637" s="864"/>
      <c r="L637" s="864"/>
      <c r="M637" s="864"/>
      <c r="N637" s="864"/>
      <c r="O637" s="864"/>
      <c r="P637" s="864"/>
      <c r="Q637" s="864"/>
      <c r="R637" s="864"/>
      <c r="S637" s="865"/>
    </row>
    <row r="638" spans="1:19" x14ac:dyDescent="0.2">
      <c r="A638" s="863" t="s">
        <v>3326</v>
      </c>
      <c r="B638" s="864"/>
      <c r="C638" s="864"/>
      <c r="D638" s="864"/>
      <c r="E638" s="864"/>
      <c r="F638" s="864"/>
      <c r="G638" s="864"/>
      <c r="H638" s="864"/>
      <c r="I638" s="864"/>
      <c r="J638" s="864"/>
      <c r="K638" s="864"/>
      <c r="L638" s="864"/>
      <c r="M638" s="864"/>
      <c r="N638" s="864"/>
      <c r="O638" s="864"/>
      <c r="P638" s="864"/>
      <c r="Q638" s="864"/>
      <c r="R638" s="864"/>
      <c r="S638" s="865"/>
    </row>
    <row r="639" spans="1:19" x14ac:dyDescent="0.2">
      <c r="A639" s="863" t="s">
        <v>3327</v>
      </c>
      <c r="B639" s="864"/>
      <c r="C639" s="864"/>
      <c r="D639" s="864"/>
      <c r="E639" s="864"/>
      <c r="F639" s="864"/>
      <c r="G639" s="864"/>
      <c r="H639" s="864"/>
      <c r="I639" s="864"/>
      <c r="J639" s="864"/>
      <c r="K639" s="864"/>
      <c r="L639" s="864"/>
      <c r="M639" s="864"/>
      <c r="N639" s="864"/>
      <c r="O639" s="864"/>
      <c r="P639" s="864"/>
      <c r="Q639" s="864"/>
      <c r="R639" s="864"/>
      <c r="S639" s="865"/>
    </row>
    <row r="640" spans="1:19" x14ac:dyDescent="0.2">
      <c r="A640" s="863" t="s">
        <v>3328</v>
      </c>
      <c r="B640" s="864"/>
      <c r="C640" s="864"/>
      <c r="D640" s="864"/>
      <c r="E640" s="864"/>
      <c r="F640" s="864"/>
      <c r="G640" s="864"/>
      <c r="H640" s="864"/>
      <c r="I640" s="864"/>
      <c r="J640" s="864"/>
      <c r="K640" s="864"/>
      <c r="L640" s="864"/>
      <c r="M640" s="864"/>
      <c r="N640" s="864"/>
      <c r="O640" s="864"/>
      <c r="P640" s="864"/>
      <c r="Q640" s="864"/>
      <c r="R640" s="864"/>
      <c r="S640" s="865"/>
    </row>
    <row r="641" spans="1:19" x14ac:dyDescent="0.2">
      <c r="A641" s="866" t="s">
        <v>3329</v>
      </c>
      <c r="B641" s="867"/>
      <c r="C641" s="867"/>
      <c r="D641" s="867"/>
      <c r="E641" s="867"/>
      <c r="F641" s="867"/>
      <c r="G641" s="867"/>
      <c r="H641" s="867"/>
      <c r="I641" s="867"/>
      <c r="J641" s="867"/>
      <c r="K641" s="867"/>
      <c r="L641" s="867"/>
      <c r="M641" s="867"/>
      <c r="N641" s="867"/>
      <c r="O641" s="867"/>
      <c r="P641" s="867"/>
      <c r="Q641" s="867"/>
      <c r="R641" s="867"/>
      <c r="S641" s="868"/>
    </row>
    <row r="642" spans="1:19" ht="32.25" customHeight="1" x14ac:dyDescent="0.2">
      <c r="A642" s="869" t="s">
        <v>41</v>
      </c>
      <c r="B642" s="869"/>
      <c r="C642" s="869"/>
      <c r="D642" s="869" t="s">
        <v>42</v>
      </c>
      <c r="E642" s="869"/>
      <c r="F642" s="869" t="s">
        <v>43</v>
      </c>
      <c r="G642" s="869"/>
      <c r="H642" s="869"/>
      <c r="I642" s="869" t="s">
        <v>44</v>
      </c>
      <c r="J642" s="869"/>
      <c r="K642" s="870" t="s">
        <v>45</v>
      </c>
      <c r="L642" s="871"/>
      <c r="M642" s="871"/>
      <c r="N642" s="872"/>
      <c r="O642" s="873" t="s">
        <v>46</v>
      </c>
      <c r="P642" s="873"/>
      <c r="Q642" s="874"/>
      <c r="R642" s="869" t="s">
        <v>47</v>
      </c>
      <c r="S642" s="869"/>
    </row>
    <row r="643" spans="1:19" ht="27.75" customHeight="1" x14ac:dyDescent="0.2">
      <c r="A643" s="875" t="s">
        <v>48</v>
      </c>
      <c r="B643" s="875" t="s">
        <v>49</v>
      </c>
      <c r="C643" s="876" t="s">
        <v>50</v>
      </c>
      <c r="D643" s="875" t="s">
        <v>51</v>
      </c>
      <c r="E643" s="875" t="s">
        <v>52</v>
      </c>
      <c r="F643" s="870" t="s">
        <v>53</v>
      </c>
      <c r="G643" s="878"/>
      <c r="H643" s="879"/>
      <c r="I643" s="875" t="s">
        <v>54</v>
      </c>
      <c r="J643" s="875" t="s">
        <v>55</v>
      </c>
      <c r="K643" s="870" t="s">
        <v>56</v>
      </c>
      <c r="L643" s="879"/>
      <c r="M643" s="870" t="s">
        <v>57</v>
      </c>
      <c r="N643" s="879"/>
      <c r="O643" s="875" t="s">
        <v>58</v>
      </c>
      <c r="P643" s="875" t="s">
        <v>59</v>
      </c>
      <c r="Q643" s="875" t="s">
        <v>60</v>
      </c>
      <c r="R643" s="875" t="s">
        <v>61</v>
      </c>
      <c r="S643" s="875" t="s">
        <v>62</v>
      </c>
    </row>
    <row r="644" spans="1:19" ht="62.25" customHeight="1" x14ac:dyDescent="0.2">
      <c r="A644" s="869"/>
      <c r="B644" s="869"/>
      <c r="C644" s="877"/>
      <c r="D644" s="869"/>
      <c r="E644" s="869"/>
      <c r="F644" s="376" t="s">
        <v>63</v>
      </c>
      <c r="G644" s="376" t="s">
        <v>64</v>
      </c>
      <c r="H644" s="376" t="s">
        <v>65</v>
      </c>
      <c r="I644" s="869"/>
      <c r="J644" s="869"/>
      <c r="K644" s="97" t="s">
        <v>66</v>
      </c>
      <c r="L644" s="97" t="s">
        <v>67</v>
      </c>
      <c r="M644" s="97" t="s">
        <v>68</v>
      </c>
      <c r="N644" s="97" t="s">
        <v>67</v>
      </c>
      <c r="O644" s="869"/>
      <c r="P644" s="869"/>
      <c r="Q644" s="869"/>
      <c r="R644" s="869"/>
      <c r="S644" s="869"/>
    </row>
    <row r="645" spans="1:19" x14ac:dyDescent="0.2">
      <c r="A645" s="880" t="s">
        <v>69</v>
      </c>
      <c r="B645" s="880"/>
      <c r="C645" s="880"/>
      <c r="D645" s="880"/>
      <c r="E645" s="880"/>
      <c r="F645" s="880"/>
      <c r="G645" s="880"/>
      <c r="H645" s="880"/>
      <c r="I645" s="880"/>
      <c r="J645" s="880"/>
      <c r="K645" s="880"/>
      <c r="L645" s="880"/>
      <c r="M645" s="880"/>
      <c r="N645" s="880"/>
      <c r="O645" s="880"/>
      <c r="P645" s="880"/>
      <c r="Q645" s="880"/>
      <c r="R645" s="880"/>
      <c r="S645" s="880"/>
    </row>
    <row r="646" spans="1:19" s="50" customFormat="1" x14ac:dyDescent="0.2">
      <c r="A646" s="106">
        <v>0</v>
      </c>
      <c r="B646" s="106">
        <f t="shared" ref="B646:G646" si="74">-C646</f>
        <v>0</v>
      </c>
      <c r="C646" s="106">
        <f t="shared" si="74"/>
        <v>0</v>
      </c>
      <c r="D646" s="106">
        <f t="shared" si="74"/>
        <v>0</v>
      </c>
      <c r="E646" s="106">
        <f t="shared" si="74"/>
        <v>0</v>
      </c>
      <c r="F646" s="106">
        <f t="shared" si="74"/>
        <v>0</v>
      </c>
      <c r="G646" s="106">
        <f t="shared" si="74"/>
        <v>0</v>
      </c>
      <c r="H646" s="106">
        <v>0</v>
      </c>
      <c r="I646" s="283">
        <v>0</v>
      </c>
      <c r="J646" s="106">
        <v>0</v>
      </c>
      <c r="K646" s="106">
        <f t="shared" ref="K646:Q646" si="75">-L646</f>
        <v>0</v>
      </c>
      <c r="L646" s="106">
        <f t="shared" si="75"/>
        <v>0</v>
      </c>
      <c r="M646" s="106">
        <f t="shared" si="75"/>
        <v>0</v>
      </c>
      <c r="N646" s="106">
        <f t="shared" si="75"/>
        <v>0</v>
      </c>
      <c r="O646" s="106">
        <f t="shared" si="75"/>
        <v>0</v>
      </c>
      <c r="P646" s="106">
        <f t="shared" si="75"/>
        <v>0</v>
      </c>
      <c r="Q646" s="106">
        <f t="shared" si="75"/>
        <v>0</v>
      </c>
      <c r="R646" s="106">
        <v>0</v>
      </c>
      <c r="S646" s="106">
        <v>0</v>
      </c>
    </row>
    <row r="647" spans="1:19" x14ac:dyDescent="0.2">
      <c r="A647" s="880" t="s">
        <v>70</v>
      </c>
      <c r="B647" s="880"/>
      <c r="C647" s="880"/>
      <c r="D647" s="880"/>
      <c r="E647" s="880"/>
      <c r="F647" s="880"/>
      <c r="G647" s="880"/>
      <c r="H647" s="880"/>
      <c r="I647" s="880"/>
      <c r="J647" s="880"/>
      <c r="K647" s="880"/>
      <c r="L647" s="880"/>
      <c r="M647" s="880"/>
      <c r="N647" s="880"/>
      <c r="O647" s="880"/>
      <c r="P647" s="880"/>
      <c r="Q647" s="880"/>
      <c r="R647" s="880"/>
      <c r="S647" s="880"/>
    </row>
    <row r="648" spans="1:19" s="50" customFormat="1" x14ac:dyDescent="0.2">
      <c r="A648" s="106">
        <v>0</v>
      </c>
      <c r="B648" s="106">
        <f t="shared" ref="B648:G648" si="76">-C648</f>
        <v>0</v>
      </c>
      <c r="C648" s="106">
        <f t="shared" si="76"/>
        <v>0</v>
      </c>
      <c r="D648" s="106">
        <f t="shared" si="76"/>
        <v>0</v>
      </c>
      <c r="E648" s="106">
        <f t="shared" si="76"/>
        <v>0</v>
      </c>
      <c r="F648" s="106">
        <f t="shared" si="76"/>
        <v>0</v>
      </c>
      <c r="G648" s="106">
        <f t="shared" si="76"/>
        <v>0</v>
      </c>
      <c r="H648" s="106">
        <v>0</v>
      </c>
      <c r="I648" s="283">
        <v>0</v>
      </c>
      <c r="J648" s="106">
        <v>0</v>
      </c>
      <c r="K648" s="106">
        <f t="shared" ref="K648:Q648" si="77">-L648</f>
        <v>0</v>
      </c>
      <c r="L648" s="106">
        <f t="shared" si="77"/>
        <v>0</v>
      </c>
      <c r="M648" s="106">
        <f t="shared" si="77"/>
        <v>0</v>
      </c>
      <c r="N648" s="106">
        <f t="shared" si="77"/>
        <v>0</v>
      </c>
      <c r="O648" s="106">
        <f t="shared" si="77"/>
        <v>0</v>
      </c>
      <c r="P648" s="106">
        <f t="shared" si="77"/>
        <v>0</v>
      </c>
      <c r="Q648" s="106">
        <f t="shared" si="77"/>
        <v>0</v>
      </c>
      <c r="R648" s="106">
        <v>0</v>
      </c>
      <c r="S648" s="106">
        <v>0</v>
      </c>
    </row>
    <row r="649" spans="1:19" x14ac:dyDescent="0.2">
      <c r="A649" s="882" t="s">
        <v>71</v>
      </c>
      <c r="B649" s="882"/>
      <c r="C649" s="882"/>
      <c r="D649" s="882"/>
      <c r="E649" s="882"/>
      <c r="F649" s="882"/>
      <c r="G649" s="882"/>
      <c r="H649" s="882"/>
      <c r="I649" s="882"/>
      <c r="J649" s="882"/>
      <c r="K649" s="882"/>
      <c r="L649" s="882"/>
      <c r="M649" s="882"/>
      <c r="N649" s="882"/>
      <c r="O649" s="882"/>
      <c r="P649" s="882"/>
      <c r="Q649" s="882"/>
      <c r="R649" s="882"/>
      <c r="S649" s="883"/>
    </row>
    <row r="650" spans="1:19" s="468" customFormat="1" x14ac:dyDescent="0.2">
      <c r="A650" s="106">
        <v>0</v>
      </c>
      <c r="B650" s="106">
        <f t="shared" ref="B650:G650" si="78">-C650</f>
        <v>0</v>
      </c>
      <c r="C650" s="106">
        <f t="shared" si="78"/>
        <v>0</v>
      </c>
      <c r="D650" s="106">
        <f t="shared" si="78"/>
        <v>0</v>
      </c>
      <c r="E650" s="106">
        <f t="shared" si="78"/>
        <v>0</v>
      </c>
      <c r="F650" s="106">
        <f t="shared" si="78"/>
        <v>0</v>
      </c>
      <c r="G650" s="106">
        <f t="shared" si="78"/>
        <v>0</v>
      </c>
      <c r="H650" s="106">
        <v>0</v>
      </c>
      <c r="I650" s="467">
        <v>0</v>
      </c>
      <c r="J650" s="106">
        <v>0</v>
      </c>
      <c r="K650" s="106">
        <f t="shared" ref="K650:Q650" si="79">-L650</f>
        <v>0</v>
      </c>
      <c r="L650" s="106">
        <f t="shared" si="79"/>
        <v>0</v>
      </c>
      <c r="M650" s="106">
        <f t="shared" si="79"/>
        <v>0</v>
      </c>
      <c r="N650" s="106">
        <f t="shared" si="79"/>
        <v>0</v>
      </c>
      <c r="O650" s="106">
        <f t="shared" si="79"/>
        <v>0</v>
      </c>
      <c r="P650" s="106">
        <f t="shared" si="79"/>
        <v>0</v>
      </c>
      <c r="Q650" s="106">
        <f t="shared" si="79"/>
        <v>0</v>
      </c>
      <c r="R650" s="106">
        <v>0</v>
      </c>
      <c r="S650" s="106">
        <v>0</v>
      </c>
    </row>
    <row r="651" spans="1:19" x14ac:dyDescent="0.2">
      <c r="A651" s="885" t="s">
        <v>72</v>
      </c>
      <c r="B651" s="885"/>
      <c r="C651" s="885"/>
      <c r="D651" s="885"/>
      <c r="E651" s="885"/>
      <c r="F651" s="885"/>
      <c r="G651" s="885"/>
      <c r="H651" s="885"/>
      <c r="I651" s="885"/>
      <c r="J651" s="885"/>
      <c r="K651" s="885"/>
      <c r="L651" s="885"/>
      <c r="M651" s="885"/>
      <c r="N651" s="885"/>
      <c r="O651" s="885"/>
      <c r="P651" s="885"/>
      <c r="Q651" s="885"/>
      <c r="R651" s="885"/>
      <c r="S651" s="885"/>
    </row>
    <row r="652" spans="1:19" s="550" customFormat="1" x14ac:dyDescent="0.2">
      <c r="A652" s="106">
        <v>0</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row>
    <row r="653" spans="1:19" x14ac:dyDescent="0.2">
      <c r="A653" s="885" t="s">
        <v>73</v>
      </c>
      <c r="B653" s="885"/>
      <c r="C653" s="885"/>
      <c r="D653" s="885"/>
      <c r="E653" s="885"/>
      <c r="F653" s="885"/>
      <c r="G653" s="885"/>
      <c r="H653" s="885"/>
      <c r="I653" s="885"/>
      <c r="J653" s="885"/>
      <c r="K653" s="885"/>
      <c r="L653" s="885"/>
      <c r="M653" s="885"/>
      <c r="N653" s="885"/>
      <c r="O653" s="885"/>
      <c r="P653" s="885"/>
      <c r="Q653" s="885"/>
      <c r="R653" s="885"/>
      <c r="S653" s="885"/>
    </row>
    <row r="654" spans="1:19" s="595" customFormat="1" x14ac:dyDescent="0.2">
      <c r="A654" s="106">
        <v>0</v>
      </c>
      <c r="B654" s="106">
        <v>0</v>
      </c>
      <c r="C654" s="106">
        <v>0</v>
      </c>
      <c r="D654" s="106">
        <v>0</v>
      </c>
      <c r="E654" s="106">
        <v>0</v>
      </c>
      <c r="F654" s="106">
        <v>0</v>
      </c>
      <c r="G654" s="106">
        <v>0</v>
      </c>
      <c r="H654" s="106">
        <v>0</v>
      </c>
      <c r="I654" s="106">
        <v>0</v>
      </c>
      <c r="J654" s="106">
        <v>0</v>
      </c>
      <c r="K654" s="106">
        <v>0</v>
      </c>
      <c r="L654" s="106">
        <v>0</v>
      </c>
      <c r="M654" s="106">
        <v>0</v>
      </c>
      <c r="N654" s="106">
        <v>0</v>
      </c>
      <c r="O654" s="106">
        <v>0</v>
      </c>
      <c r="P654" s="106">
        <v>0</v>
      </c>
      <c r="Q654" s="106">
        <v>0</v>
      </c>
      <c r="R654" s="106">
        <v>0</v>
      </c>
      <c r="S654" s="106">
        <v>0</v>
      </c>
    </row>
    <row r="655" spans="1:19" x14ac:dyDescent="0.2">
      <c r="A655" s="880" t="s">
        <v>74</v>
      </c>
      <c r="B655" s="880"/>
      <c r="C655" s="880"/>
      <c r="D655" s="880"/>
      <c r="E655" s="880"/>
      <c r="F655" s="880"/>
      <c r="G655" s="880"/>
      <c r="H655" s="880"/>
      <c r="I655" s="880"/>
      <c r="J655" s="880"/>
      <c r="K655" s="880"/>
      <c r="L655" s="880"/>
      <c r="M655" s="880"/>
      <c r="N655" s="880"/>
      <c r="O655" s="880"/>
      <c r="P655" s="880"/>
      <c r="Q655" s="880"/>
      <c r="R655" s="880"/>
      <c r="S655" s="880"/>
    </row>
    <row r="656" spans="1:19" s="641" customFormat="1" x14ac:dyDescent="0.2">
      <c r="A656" s="106">
        <v>0</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row>
    <row r="657" spans="1:19" x14ac:dyDescent="0.2">
      <c r="A657" s="880" t="s">
        <v>75</v>
      </c>
      <c r="B657" s="880"/>
      <c r="C657" s="880"/>
      <c r="D657" s="880"/>
      <c r="E657" s="880"/>
      <c r="F657" s="880"/>
      <c r="G657" s="880"/>
      <c r="H657" s="880"/>
      <c r="I657" s="880"/>
      <c r="J657" s="880"/>
      <c r="K657" s="880"/>
      <c r="L657" s="880"/>
      <c r="M657" s="880"/>
      <c r="N657" s="880"/>
      <c r="O657" s="880"/>
      <c r="P657" s="880"/>
      <c r="Q657" s="880"/>
      <c r="R657" s="880"/>
      <c r="S657" s="880"/>
    </row>
    <row r="658" spans="1:19" s="671" customFormat="1" x14ac:dyDescent="0.2">
      <c r="A658" s="106">
        <v>0</v>
      </c>
      <c r="B658" s="106">
        <v>0</v>
      </c>
      <c r="C658" s="106">
        <v>0</v>
      </c>
      <c r="D658" s="106">
        <v>0</v>
      </c>
      <c r="E658" s="106">
        <v>0</v>
      </c>
      <c r="F658" s="106">
        <v>0</v>
      </c>
      <c r="G658" s="106">
        <v>0</v>
      </c>
      <c r="H658" s="106">
        <v>0</v>
      </c>
      <c r="I658" s="106">
        <v>0</v>
      </c>
      <c r="J658" s="106">
        <v>0</v>
      </c>
      <c r="K658" s="106">
        <v>0</v>
      </c>
      <c r="L658" s="106">
        <v>0</v>
      </c>
      <c r="M658" s="106">
        <v>0</v>
      </c>
      <c r="N658" s="106">
        <v>0</v>
      </c>
      <c r="O658" s="106">
        <v>0</v>
      </c>
      <c r="P658" s="106">
        <v>0</v>
      </c>
      <c r="Q658" s="106">
        <v>0</v>
      </c>
      <c r="R658" s="106">
        <v>0</v>
      </c>
      <c r="S658" s="106">
        <v>0</v>
      </c>
    </row>
    <row r="659" spans="1:19" x14ac:dyDescent="0.2">
      <c r="A659" s="1559" t="s">
        <v>76</v>
      </c>
      <c r="B659" s="1559"/>
      <c r="C659" s="1559"/>
      <c r="D659" s="1559"/>
      <c r="E659" s="1559"/>
      <c r="F659" s="1559"/>
      <c r="G659" s="1559"/>
      <c r="H659" s="1559"/>
      <c r="I659" s="1559"/>
      <c r="J659" s="1559"/>
      <c r="K659" s="1559"/>
      <c r="L659" s="1559"/>
      <c r="M659" s="1559"/>
      <c r="N659" s="1559"/>
      <c r="O659" s="1559"/>
      <c r="P659" s="1559"/>
      <c r="Q659" s="1559"/>
      <c r="R659" s="1559"/>
      <c r="S659" s="1559"/>
    </row>
    <row r="660" spans="1:19" s="716" customFormat="1" x14ac:dyDescent="0.2">
      <c r="A660" s="106">
        <v>0</v>
      </c>
      <c r="B660" s="106">
        <v>0</v>
      </c>
      <c r="C660" s="106">
        <v>0</v>
      </c>
      <c r="D660" s="106">
        <v>0</v>
      </c>
      <c r="E660" s="106">
        <v>0</v>
      </c>
      <c r="F660" s="106">
        <v>0</v>
      </c>
      <c r="G660" s="106">
        <v>0</v>
      </c>
      <c r="H660" s="106">
        <v>0</v>
      </c>
      <c r="I660" s="106">
        <v>0</v>
      </c>
      <c r="J660" s="106">
        <v>0</v>
      </c>
      <c r="K660" s="106">
        <v>0</v>
      </c>
      <c r="L660" s="106">
        <v>0</v>
      </c>
      <c r="M660" s="106">
        <v>0</v>
      </c>
      <c r="N660" s="106">
        <v>0</v>
      </c>
      <c r="O660" s="106">
        <v>0</v>
      </c>
      <c r="P660" s="106">
        <v>0</v>
      </c>
      <c r="Q660" s="106">
        <v>0</v>
      </c>
      <c r="R660" s="106">
        <v>0</v>
      </c>
      <c r="S660" s="106">
        <v>0</v>
      </c>
    </row>
    <row r="661" spans="1:19" x14ac:dyDescent="0.2">
      <c r="A661" s="885" t="s">
        <v>77</v>
      </c>
      <c r="B661" s="885"/>
      <c r="C661" s="885"/>
      <c r="D661" s="885"/>
      <c r="E661" s="885"/>
      <c r="F661" s="885"/>
      <c r="G661" s="885"/>
      <c r="H661" s="885"/>
      <c r="I661" s="885"/>
      <c r="J661" s="885"/>
      <c r="K661" s="885"/>
      <c r="L661" s="885"/>
      <c r="M661" s="885"/>
      <c r="N661" s="885"/>
      <c r="O661" s="885"/>
      <c r="P661" s="885"/>
      <c r="Q661" s="885"/>
      <c r="R661" s="885"/>
      <c r="S661" s="885"/>
    </row>
    <row r="662" spans="1:19" s="757" customFormat="1" x14ac:dyDescent="0.2">
      <c r="A662" s="106">
        <v>0</v>
      </c>
      <c r="B662" s="106">
        <v>0</v>
      </c>
      <c r="C662" s="106">
        <v>0</v>
      </c>
      <c r="D662" s="106">
        <v>0</v>
      </c>
      <c r="E662" s="106">
        <v>0</v>
      </c>
      <c r="F662" s="106">
        <v>0</v>
      </c>
      <c r="G662" s="106">
        <v>0</v>
      </c>
      <c r="H662" s="106">
        <v>0</v>
      </c>
      <c r="I662" s="106">
        <v>0</v>
      </c>
      <c r="J662" s="106">
        <v>0</v>
      </c>
      <c r="K662" s="106">
        <v>0</v>
      </c>
      <c r="L662" s="106">
        <v>0</v>
      </c>
      <c r="M662" s="106">
        <v>0</v>
      </c>
      <c r="N662" s="106">
        <v>0</v>
      </c>
      <c r="O662" s="106">
        <v>0</v>
      </c>
      <c r="P662" s="106">
        <v>0</v>
      </c>
      <c r="Q662" s="106">
        <v>0</v>
      </c>
      <c r="R662" s="106">
        <v>0</v>
      </c>
      <c r="S662" s="106">
        <v>0</v>
      </c>
    </row>
    <row r="663" spans="1:19" x14ac:dyDescent="0.2">
      <c r="A663" s="880" t="s">
        <v>78</v>
      </c>
      <c r="B663" s="880"/>
      <c r="C663" s="880"/>
      <c r="D663" s="880"/>
      <c r="E663" s="880"/>
      <c r="F663" s="880"/>
      <c r="G663" s="880"/>
      <c r="H663" s="880"/>
      <c r="I663" s="880"/>
      <c r="J663" s="880"/>
      <c r="K663" s="880"/>
      <c r="L663" s="880"/>
      <c r="M663" s="880"/>
      <c r="N663" s="880"/>
      <c r="O663" s="880"/>
      <c r="P663" s="880"/>
      <c r="Q663" s="880"/>
      <c r="R663" s="880"/>
      <c r="S663" s="880"/>
    </row>
    <row r="664" spans="1:19" s="781" customFormat="1" x14ac:dyDescent="0.2">
      <c r="A664" s="106">
        <v>0</v>
      </c>
      <c r="B664" s="106">
        <v>0</v>
      </c>
      <c r="C664" s="106">
        <v>0</v>
      </c>
      <c r="D664" s="106">
        <v>0</v>
      </c>
      <c r="E664" s="106">
        <v>0</v>
      </c>
      <c r="F664" s="106">
        <v>0</v>
      </c>
      <c r="G664" s="106">
        <v>0</v>
      </c>
      <c r="H664" s="106">
        <v>0</v>
      </c>
      <c r="I664" s="106">
        <v>0</v>
      </c>
      <c r="J664" s="106">
        <v>0</v>
      </c>
      <c r="K664" s="106">
        <v>0</v>
      </c>
      <c r="L664" s="106">
        <v>0</v>
      </c>
      <c r="M664" s="106">
        <v>0</v>
      </c>
      <c r="N664" s="106">
        <v>0</v>
      </c>
      <c r="O664" s="106">
        <v>0</v>
      </c>
      <c r="P664" s="106">
        <v>0</v>
      </c>
      <c r="Q664" s="106">
        <v>0</v>
      </c>
      <c r="R664" s="106">
        <v>0</v>
      </c>
      <c r="S664" s="106">
        <v>0</v>
      </c>
    </row>
    <row r="665" spans="1:19" x14ac:dyDescent="0.2">
      <c r="A665" s="880" t="s">
        <v>79</v>
      </c>
      <c r="B665" s="880"/>
      <c r="C665" s="880"/>
      <c r="D665" s="880"/>
      <c r="E665" s="880"/>
      <c r="F665" s="880"/>
      <c r="G665" s="880"/>
      <c r="H665" s="880"/>
      <c r="I665" s="880"/>
      <c r="J665" s="880"/>
      <c r="K665" s="880"/>
      <c r="L665" s="880"/>
      <c r="M665" s="880"/>
      <c r="N665" s="880"/>
      <c r="O665" s="880"/>
      <c r="P665" s="880"/>
      <c r="Q665" s="880"/>
      <c r="R665" s="880"/>
      <c r="S665" s="880"/>
    </row>
    <row r="666" spans="1:19" s="800" customFormat="1" x14ac:dyDescent="0.2">
      <c r="A666" s="106">
        <v>0</v>
      </c>
      <c r="B666" s="106">
        <v>0</v>
      </c>
      <c r="C666" s="106">
        <v>0</v>
      </c>
      <c r="D666" s="106">
        <v>0</v>
      </c>
      <c r="E666" s="106">
        <v>0</v>
      </c>
      <c r="F666" s="106">
        <v>0</v>
      </c>
      <c r="G666" s="106">
        <v>0</v>
      </c>
      <c r="H666" s="106">
        <v>0</v>
      </c>
      <c r="I666" s="106">
        <v>0</v>
      </c>
      <c r="J666" s="106">
        <v>0</v>
      </c>
      <c r="K666" s="106">
        <v>0</v>
      </c>
      <c r="L666" s="106">
        <v>0</v>
      </c>
      <c r="M666" s="106">
        <v>0</v>
      </c>
      <c r="N666" s="106">
        <v>0</v>
      </c>
      <c r="O666" s="106">
        <v>0</v>
      </c>
      <c r="P666" s="106">
        <v>0</v>
      </c>
      <c r="Q666" s="106">
        <v>0</v>
      </c>
      <c r="R666" s="106">
        <v>0</v>
      </c>
      <c r="S666" s="106">
        <v>0</v>
      </c>
    </row>
    <row r="667" spans="1:19" x14ac:dyDescent="0.2">
      <c r="A667" s="880" t="s">
        <v>80</v>
      </c>
      <c r="B667" s="880"/>
      <c r="C667" s="880"/>
      <c r="D667" s="880"/>
      <c r="E667" s="880"/>
      <c r="F667" s="880"/>
      <c r="G667" s="880"/>
      <c r="H667" s="880"/>
      <c r="I667" s="880"/>
      <c r="J667" s="880"/>
      <c r="K667" s="880"/>
      <c r="L667" s="880"/>
      <c r="M667" s="880"/>
      <c r="N667" s="880"/>
      <c r="O667" s="880"/>
      <c r="P667" s="880"/>
      <c r="Q667" s="880"/>
      <c r="R667" s="880"/>
      <c r="S667" s="880"/>
    </row>
    <row r="668" spans="1:19" s="822" customFormat="1" x14ac:dyDescent="0.2">
      <c r="A668" s="106">
        <v>0</v>
      </c>
      <c r="B668" s="106">
        <v>0</v>
      </c>
      <c r="C668" s="106">
        <v>0</v>
      </c>
      <c r="D668" s="106">
        <v>0</v>
      </c>
      <c r="E668" s="106">
        <v>0</v>
      </c>
      <c r="F668" s="106">
        <v>0</v>
      </c>
      <c r="G668" s="106">
        <v>0</v>
      </c>
      <c r="H668" s="106">
        <v>0</v>
      </c>
      <c r="I668" s="106">
        <v>0</v>
      </c>
      <c r="J668" s="106">
        <v>0</v>
      </c>
      <c r="K668" s="106">
        <v>0</v>
      </c>
      <c r="L668" s="106">
        <v>0</v>
      </c>
      <c r="M668" s="106">
        <v>0</v>
      </c>
      <c r="N668" s="106">
        <v>0</v>
      </c>
      <c r="O668" s="106">
        <v>0</v>
      </c>
      <c r="P668" s="106">
        <v>0</v>
      </c>
      <c r="Q668" s="106">
        <v>0</v>
      </c>
      <c r="R668" s="106">
        <v>0</v>
      </c>
      <c r="S668" s="106">
        <v>0</v>
      </c>
    </row>
    <row r="669" spans="1:19" x14ac:dyDescent="0.2">
      <c r="A669" s="899" t="s">
        <v>181</v>
      </c>
      <c r="B669" s="940"/>
      <c r="C669" s="940"/>
      <c r="D669" s="940"/>
      <c r="E669" s="940"/>
      <c r="F669" s="940"/>
      <c r="G669" s="940"/>
      <c r="H669" s="940"/>
      <c r="I669" s="940"/>
      <c r="J669" s="940"/>
      <c r="K669" s="940"/>
      <c r="L669" s="940"/>
      <c r="M669" s="940"/>
      <c r="N669" s="940"/>
      <c r="O669" s="940"/>
      <c r="P669" s="940"/>
      <c r="Q669" s="940"/>
      <c r="R669" s="940"/>
      <c r="S669" s="941"/>
    </row>
    <row r="670" spans="1:19" s="295" customFormat="1" x14ac:dyDescent="0.2">
      <c r="A670" s="375">
        <f>SUM(A668,A666,A664,A662,A660,A658,A656,A654,A652,A650,A648,A646)</f>
        <v>0</v>
      </c>
      <c r="B670" s="435">
        <f t="shared" ref="B670:S670" si="80">SUM(B668,B666,B664,B662,B660,B658,B656,B654,B652,B650,B648,B646)</f>
        <v>0</v>
      </c>
      <c r="C670" s="435">
        <f t="shared" si="80"/>
        <v>0</v>
      </c>
      <c r="D670" s="435">
        <f t="shared" si="80"/>
        <v>0</v>
      </c>
      <c r="E670" s="435">
        <f t="shared" si="80"/>
        <v>0</v>
      </c>
      <c r="F670" s="435">
        <f t="shared" si="80"/>
        <v>0</v>
      </c>
      <c r="G670" s="435">
        <f t="shared" si="80"/>
        <v>0</v>
      </c>
      <c r="H670" s="435">
        <f t="shared" si="80"/>
        <v>0</v>
      </c>
      <c r="I670" s="435">
        <f t="shared" si="80"/>
        <v>0</v>
      </c>
      <c r="J670" s="435">
        <f t="shared" si="80"/>
        <v>0</v>
      </c>
      <c r="K670" s="435">
        <f t="shared" si="80"/>
        <v>0</v>
      </c>
      <c r="L670" s="435">
        <f t="shared" si="80"/>
        <v>0</v>
      </c>
      <c r="M670" s="435">
        <f t="shared" si="80"/>
        <v>0</v>
      </c>
      <c r="N670" s="435">
        <f t="shared" si="80"/>
        <v>0</v>
      </c>
      <c r="O670" s="435">
        <f t="shared" si="80"/>
        <v>0</v>
      </c>
      <c r="P670" s="435">
        <f t="shared" si="80"/>
        <v>0</v>
      </c>
      <c r="Q670" s="435">
        <f t="shared" si="80"/>
        <v>0</v>
      </c>
      <c r="R670" s="435">
        <f t="shared" si="80"/>
        <v>0</v>
      </c>
      <c r="S670" s="435">
        <f t="shared" si="80"/>
        <v>0</v>
      </c>
    </row>
    <row r="671" spans="1:19" x14ac:dyDescent="0.2">
      <c r="A671" s="284"/>
      <c r="B671" s="289"/>
      <c r="C671" s="289"/>
      <c r="D671" s="289"/>
      <c r="E671" s="289"/>
      <c r="F671" s="289"/>
      <c r="G671" s="289"/>
      <c r="H671" s="289"/>
      <c r="I671" s="289"/>
      <c r="J671" s="289"/>
      <c r="K671" s="289"/>
      <c r="L671" s="289"/>
      <c r="M671" s="289"/>
      <c r="N671" s="289"/>
      <c r="O671" s="289"/>
      <c r="P671" s="289"/>
      <c r="Q671" s="289"/>
      <c r="R671" s="289"/>
      <c r="S671" s="289"/>
    </row>
    <row r="672" spans="1:19" ht="19.5" customHeight="1" x14ac:dyDescent="0.2">
      <c r="A672" s="935" t="s">
        <v>3380</v>
      </c>
      <c r="B672" s="936"/>
      <c r="C672" s="936"/>
      <c r="D672" s="936"/>
      <c r="E672" s="936"/>
      <c r="F672" s="936"/>
      <c r="G672" s="936"/>
      <c r="H672" s="936"/>
      <c r="I672" s="936"/>
      <c r="J672" s="936"/>
      <c r="K672" s="936"/>
      <c r="L672" s="936"/>
      <c r="M672" s="936"/>
      <c r="N672" s="936"/>
      <c r="O672" s="936"/>
      <c r="P672" s="936"/>
      <c r="Q672" s="936"/>
      <c r="R672" s="936"/>
      <c r="S672" s="937"/>
    </row>
    <row r="673" spans="1:19" x14ac:dyDescent="0.2">
      <c r="A673" s="863" t="s">
        <v>172</v>
      </c>
      <c r="B673" s="864"/>
      <c r="C673" s="864"/>
      <c r="D673" s="864"/>
      <c r="E673" s="864"/>
      <c r="F673" s="864"/>
      <c r="G673" s="864"/>
      <c r="H673" s="864"/>
      <c r="I673" s="864"/>
      <c r="J673" s="864"/>
      <c r="K673" s="864"/>
      <c r="L673" s="864"/>
      <c r="M673" s="864"/>
      <c r="N673" s="864"/>
      <c r="O673" s="864"/>
      <c r="P673" s="864"/>
      <c r="Q673" s="864"/>
      <c r="R673" s="864"/>
      <c r="S673" s="865"/>
    </row>
    <row r="674" spans="1:19" x14ac:dyDescent="0.2">
      <c r="A674" s="863" t="s">
        <v>1289</v>
      </c>
      <c r="B674" s="864"/>
      <c r="C674" s="864"/>
      <c r="D674" s="864"/>
      <c r="E674" s="864"/>
      <c r="F674" s="864"/>
      <c r="G674" s="864"/>
      <c r="H674" s="864"/>
      <c r="I674" s="864"/>
      <c r="J674" s="864"/>
      <c r="K674" s="864"/>
      <c r="L674" s="864"/>
      <c r="M674" s="864"/>
      <c r="N674" s="864"/>
      <c r="O674" s="864"/>
      <c r="P674" s="864"/>
      <c r="Q674" s="864"/>
      <c r="R674" s="864"/>
      <c r="S674" s="865"/>
    </row>
    <row r="675" spans="1:19" x14ac:dyDescent="0.2">
      <c r="A675" s="863" t="s">
        <v>3330</v>
      </c>
      <c r="B675" s="864"/>
      <c r="C675" s="864"/>
      <c r="D675" s="864"/>
      <c r="E675" s="864"/>
      <c r="F675" s="864"/>
      <c r="G675" s="864"/>
      <c r="H675" s="864"/>
      <c r="I675" s="864"/>
      <c r="J675" s="864"/>
      <c r="K675" s="864"/>
      <c r="L675" s="864"/>
      <c r="M675" s="864"/>
      <c r="N675" s="864"/>
      <c r="O675" s="864"/>
      <c r="P675" s="864"/>
      <c r="Q675" s="864"/>
      <c r="R675" s="864"/>
      <c r="S675" s="865"/>
    </row>
    <row r="676" spans="1:19" x14ac:dyDescent="0.2">
      <c r="A676" s="863" t="s">
        <v>3331</v>
      </c>
      <c r="B676" s="864"/>
      <c r="C676" s="864"/>
      <c r="D676" s="864"/>
      <c r="E676" s="864"/>
      <c r="F676" s="864"/>
      <c r="G676" s="864"/>
      <c r="H676" s="864"/>
      <c r="I676" s="864"/>
      <c r="J676" s="864"/>
      <c r="K676" s="864"/>
      <c r="L676" s="864"/>
      <c r="M676" s="864"/>
      <c r="N676" s="864"/>
      <c r="O676" s="864"/>
      <c r="P676" s="864"/>
      <c r="Q676" s="864"/>
      <c r="R676" s="864"/>
      <c r="S676" s="865"/>
    </row>
    <row r="677" spans="1:19" x14ac:dyDescent="0.2">
      <c r="A677" s="863" t="s">
        <v>3332</v>
      </c>
      <c r="B677" s="864"/>
      <c r="C677" s="864"/>
      <c r="D677" s="864"/>
      <c r="E677" s="864"/>
      <c r="F677" s="864"/>
      <c r="G677" s="864"/>
      <c r="H677" s="864"/>
      <c r="I677" s="864"/>
      <c r="J677" s="864"/>
      <c r="K677" s="864"/>
      <c r="L677" s="864"/>
      <c r="M677" s="864"/>
      <c r="N677" s="864"/>
      <c r="O677" s="864"/>
      <c r="P677" s="864"/>
      <c r="Q677" s="864"/>
      <c r="R677" s="864"/>
      <c r="S677" s="865"/>
    </row>
    <row r="678" spans="1:19" x14ac:dyDescent="0.2">
      <c r="A678" s="863" t="s">
        <v>3333</v>
      </c>
      <c r="B678" s="864"/>
      <c r="C678" s="864"/>
      <c r="D678" s="864"/>
      <c r="E678" s="864"/>
      <c r="F678" s="864"/>
      <c r="G678" s="864"/>
      <c r="H678" s="864"/>
      <c r="I678" s="864"/>
      <c r="J678" s="864"/>
      <c r="K678" s="864"/>
      <c r="L678" s="864"/>
      <c r="M678" s="864"/>
      <c r="N678" s="864"/>
      <c r="O678" s="864"/>
      <c r="P678" s="864"/>
      <c r="Q678" s="864"/>
      <c r="R678" s="864"/>
      <c r="S678" s="865"/>
    </row>
    <row r="679" spans="1:19" x14ac:dyDescent="0.2">
      <c r="A679" s="863" t="s">
        <v>3334</v>
      </c>
      <c r="B679" s="864"/>
      <c r="C679" s="864"/>
      <c r="D679" s="864"/>
      <c r="E679" s="864"/>
      <c r="F679" s="864"/>
      <c r="G679" s="864"/>
      <c r="H679" s="864"/>
      <c r="I679" s="864"/>
      <c r="J679" s="864"/>
      <c r="K679" s="864"/>
      <c r="L679" s="864"/>
      <c r="M679" s="864"/>
      <c r="N679" s="864"/>
      <c r="O679" s="864"/>
      <c r="P679" s="864"/>
      <c r="Q679" s="864"/>
      <c r="R679" s="864"/>
      <c r="S679" s="865"/>
    </row>
    <row r="680" spans="1:19" x14ac:dyDescent="0.2">
      <c r="A680" s="866" t="s">
        <v>3335</v>
      </c>
      <c r="B680" s="867"/>
      <c r="C680" s="867"/>
      <c r="D680" s="867"/>
      <c r="E680" s="867"/>
      <c r="F680" s="867"/>
      <c r="G680" s="867"/>
      <c r="H680" s="867"/>
      <c r="I680" s="867"/>
      <c r="J680" s="867"/>
      <c r="K680" s="867"/>
      <c r="L680" s="867"/>
      <c r="M680" s="867"/>
      <c r="N680" s="867"/>
      <c r="O680" s="867"/>
      <c r="P680" s="867"/>
      <c r="Q680" s="867"/>
      <c r="R680" s="867"/>
      <c r="S680" s="868"/>
    </row>
    <row r="681" spans="1:19" ht="25.5" customHeight="1" x14ac:dyDescent="0.2">
      <c r="A681" s="869" t="s">
        <v>41</v>
      </c>
      <c r="B681" s="869"/>
      <c r="C681" s="869"/>
      <c r="D681" s="869" t="s">
        <v>42</v>
      </c>
      <c r="E681" s="869"/>
      <c r="F681" s="869" t="s">
        <v>43</v>
      </c>
      <c r="G681" s="869"/>
      <c r="H681" s="869"/>
      <c r="I681" s="869" t="s">
        <v>44</v>
      </c>
      <c r="J681" s="869"/>
      <c r="K681" s="870" t="s">
        <v>45</v>
      </c>
      <c r="L681" s="871"/>
      <c r="M681" s="871"/>
      <c r="N681" s="872"/>
      <c r="O681" s="873" t="s">
        <v>46</v>
      </c>
      <c r="P681" s="873"/>
      <c r="Q681" s="874"/>
      <c r="R681" s="869" t="s">
        <v>47</v>
      </c>
      <c r="S681" s="869"/>
    </row>
    <row r="682" spans="1:19" ht="24" customHeight="1" x14ac:dyDescent="0.2">
      <c r="A682" s="875" t="s">
        <v>48</v>
      </c>
      <c r="B682" s="875" t="s">
        <v>49</v>
      </c>
      <c r="C682" s="876" t="s">
        <v>50</v>
      </c>
      <c r="D682" s="875" t="s">
        <v>51</v>
      </c>
      <c r="E682" s="875" t="s">
        <v>52</v>
      </c>
      <c r="F682" s="870" t="s">
        <v>53</v>
      </c>
      <c r="G682" s="878"/>
      <c r="H682" s="879"/>
      <c r="I682" s="875" t="s">
        <v>54</v>
      </c>
      <c r="J682" s="875" t="s">
        <v>55</v>
      </c>
      <c r="K682" s="870" t="s">
        <v>56</v>
      </c>
      <c r="L682" s="879"/>
      <c r="M682" s="870" t="s">
        <v>57</v>
      </c>
      <c r="N682" s="879"/>
      <c r="O682" s="875" t="s">
        <v>58</v>
      </c>
      <c r="P682" s="875" t="s">
        <v>59</v>
      </c>
      <c r="Q682" s="875" t="s">
        <v>60</v>
      </c>
      <c r="R682" s="875" t="s">
        <v>61</v>
      </c>
      <c r="S682" s="875" t="s">
        <v>62</v>
      </c>
    </row>
    <row r="683" spans="1:19" ht="66" customHeight="1" x14ac:dyDescent="0.2">
      <c r="A683" s="869"/>
      <c r="B683" s="869"/>
      <c r="C683" s="877"/>
      <c r="D683" s="869"/>
      <c r="E683" s="869"/>
      <c r="F683" s="376" t="s">
        <v>63</v>
      </c>
      <c r="G683" s="376" t="s">
        <v>64</v>
      </c>
      <c r="H683" s="376" t="s">
        <v>65</v>
      </c>
      <c r="I683" s="869"/>
      <c r="J683" s="869"/>
      <c r="K683" s="97" t="s">
        <v>66</v>
      </c>
      <c r="L683" s="97" t="s">
        <v>67</v>
      </c>
      <c r="M683" s="97" t="s">
        <v>68</v>
      </c>
      <c r="N683" s="97" t="s">
        <v>67</v>
      </c>
      <c r="O683" s="869"/>
      <c r="P683" s="869"/>
      <c r="Q683" s="869"/>
      <c r="R683" s="869"/>
      <c r="S683" s="869"/>
    </row>
    <row r="684" spans="1:19" x14ac:dyDescent="0.2">
      <c r="A684" s="880" t="s">
        <v>69</v>
      </c>
      <c r="B684" s="880"/>
      <c r="C684" s="880"/>
      <c r="D684" s="880"/>
      <c r="E684" s="880"/>
      <c r="F684" s="880"/>
      <c r="G684" s="880"/>
      <c r="H684" s="880"/>
      <c r="I684" s="880"/>
      <c r="J684" s="880"/>
      <c r="K684" s="880"/>
      <c r="L684" s="880"/>
      <c r="M684" s="880"/>
      <c r="N684" s="880"/>
      <c r="O684" s="880"/>
      <c r="P684" s="880"/>
      <c r="Q684" s="880"/>
      <c r="R684" s="880"/>
      <c r="S684" s="880"/>
    </row>
    <row r="685" spans="1:19" s="50" customFormat="1" x14ac:dyDescent="0.2">
      <c r="A685" s="106">
        <v>0</v>
      </c>
      <c r="B685" s="106">
        <f t="shared" ref="B685:G685" si="81">-C685</f>
        <v>0</v>
      </c>
      <c r="C685" s="106">
        <f t="shared" si="81"/>
        <v>0</v>
      </c>
      <c r="D685" s="106">
        <f t="shared" si="81"/>
        <v>0</v>
      </c>
      <c r="E685" s="106">
        <f t="shared" si="81"/>
        <v>0</v>
      </c>
      <c r="F685" s="106">
        <f t="shared" si="81"/>
        <v>0</v>
      </c>
      <c r="G685" s="106">
        <f t="shared" si="81"/>
        <v>0</v>
      </c>
      <c r="H685" s="106">
        <v>0</v>
      </c>
      <c r="I685" s="283">
        <v>0</v>
      </c>
      <c r="J685" s="106">
        <v>0</v>
      </c>
      <c r="K685" s="106">
        <f t="shared" ref="K685:Q685" si="82">-L685</f>
        <v>0</v>
      </c>
      <c r="L685" s="106">
        <f t="shared" si="82"/>
        <v>0</v>
      </c>
      <c r="M685" s="106">
        <f t="shared" si="82"/>
        <v>0</v>
      </c>
      <c r="N685" s="106">
        <f t="shared" si="82"/>
        <v>0</v>
      </c>
      <c r="O685" s="106">
        <f t="shared" si="82"/>
        <v>0</v>
      </c>
      <c r="P685" s="106">
        <f t="shared" si="82"/>
        <v>0</v>
      </c>
      <c r="Q685" s="106">
        <f t="shared" si="82"/>
        <v>0</v>
      </c>
      <c r="R685" s="106">
        <v>0</v>
      </c>
      <c r="S685" s="106">
        <v>0</v>
      </c>
    </row>
    <row r="686" spans="1:19" x14ac:dyDescent="0.2">
      <c r="A686" s="880" t="s">
        <v>70</v>
      </c>
      <c r="B686" s="880"/>
      <c r="C686" s="880"/>
      <c r="D686" s="880"/>
      <c r="E686" s="880"/>
      <c r="F686" s="880"/>
      <c r="G686" s="880"/>
      <c r="H686" s="880"/>
      <c r="I686" s="880"/>
      <c r="J686" s="880"/>
      <c r="K686" s="880"/>
      <c r="L686" s="880"/>
      <c r="M686" s="880"/>
      <c r="N686" s="880"/>
      <c r="O686" s="880"/>
      <c r="P686" s="880"/>
      <c r="Q686" s="880"/>
      <c r="R686" s="880"/>
      <c r="S686" s="880"/>
    </row>
    <row r="687" spans="1:19" s="50" customFormat="1" x14ac:dyDescent="0.2">
      <c r="A687" s="106">
        <v>0</v>
      </c>
      <c r="B687" s="106">
        <f t="shared" ref="B687:G687" si="83">-C687</f>
        <v>0</v>
      </c>
      <c r="C687" s="106">
        <f t="shared" si="83"/>
        <v>0</v>
      </c>
      <c r="D687" s="106">
        <f t="shared" si="83"/>
        <v>0</v>
      </c>
      <c r="E687" s="106">
        <f t="shared" si="83"/>
        <v>0</v>
      </c>
      <c r="F687" s="106">
        <f t="shared" si="83"/>
        <v>0</v>
      </c>
      <c r="G687" s="106">
        <f t="shared" si="83"/>
        <v>0</v>
      </c>
      <c r="H687" s="106">
        <v>0</v>
      </c>
      <c r="I687" s="283">
        <v>0</v>
      </c>
      <c r="J687" s="106">
        <v>0</v>
      </c>
      <c r="K687" s="106">
        <f t="shared" ref="K687:Q687" si="84">-L687</f>
        <v>0</v>
      </c>
      <c r="L687" s="106">
        <f t="shared" si="84"/>
        <v>0</v>
      </c>
      <c r="M687" s="106">
        <f t="shared" si="84"/>
        <v>0</v>
      </c>
      <c r="N687" s="106">
        <f t="shared" si="84"/>
        <v>0</v>
      </c>
      <c r="O687" s="106">
        <f t="shared" si="84"/>
        <v>0</v>
      </c>
      <c r="P687" s="106">
        <f t="shared" si="84"/>
        <v>0</v>
      </c>
      <c r="Q687" s="106">
        <f t="shared" si="84"/>
        <v>0</v>
      </c>
      <c r="R687" s="106">
        <v>0</v>
      </c>
      <c r="S687" s="106">
        <v>0</v>
      </c>
    </row>
    <row r="688" spans="1:19" x14ac:dyDescent="0.2">
      <c r="A688" s="882" t="s">
        <v>71</v>
      </c>
      <c r="B688" s="882"/>
      <c r="C688" s="882"/>
      <c r="D688" s="882"/>
      <c r="E688" s="882"/>
      <c r="F688" s="882"/>
      <c r="G688" s="882"/>
      <c r="H688" s="882"/>
      <c r="I688" s="882"/>
      <c r="J688" s="882"/>
      <c r="K688" s="882"/>
      <c r="L688" s="882"/>
      <c r="M688" s="882"/>
      <c r="N688" s="882"/>
      <c r="O688" s="882"/>
      <c r="P688" s="882"/>
      <c r="Q688" s="882"/>
      <c r="R688" s="882"/>
      <c r="S688" s="883"/>
    </row>
    <row r="689" spans="1:19" s="468" customFormat="1" x14ac:dyDescent="0.2">
      <c r="A689" s="106">
        <v>0</v>
      </c>
      <c r="B689" s="106">
        <f t="shared" ref="B689:G689" si="85">-C689</f>
        <v>0</v>
      </c>
      <c r="C689" s="106">
        <f t="shared" si="85"/>
        <v>0</v>
      </c>
      <c r="D689" s="106">
        <f t="shared" si="85"/>
        <v>0</v>
      </c>
      <c r="E689" s="106">
        <f t="shared" si="85"/>
        <v>0</v>
      </c>
      <c r="F689" s="106">
        <f t="shared" si="85"/>
        <v>0</v>
      </c>
      <c r="G689" s="106">
        <f t="shared" si="85"/>
        <v>0</v>
      </c>
      <c r="H689" s="106">
        <v>0</v>
      </c>
      <c r="I689" s="467">
        <v>0</v>
      </c>
      <c r="J689" s="106">
        <v>0</v>
      </c>
      <c r="K689" s="106">
        <f t="shared" ref="K689:Q689" si="86">-L689</f>
        <v>0</v>
      </c>
      <c r="L689" s="106">
        <f t="shared" si="86"/>
        <v>0</v>
      </c>
      <c r="M689" s="106">
        <f t="shared" si="86"/>
        <v>0</v>
      </c>
      <c r="N689" s="106">
        <f t="shared" si="86"/>
        <v>0</v>
      </c>
      <c r="O689" s="106">
        <f t="shared" si="86"/>
        <v>0</v>
      </c>
      <c r="P689" s="106">
        <f t="shared" si="86"/>
        <v>0</v>
      </c>
      <c r="Q689" s="106">
        <f t="shared" si="86"/>
        <v>0</v>
      </c>
      <c r="R689" s="106">
        <v>0</v>
      </c>
      <c r="S689" s="106">
        <v>0</v>
      </c>
    </row>
    <row r="690" spans="1:19" x14ac:dyDescent="0.2">
      <c r="A690" s="885" t="s">
        <v>72</v>
      </c>
      <c r="B690" s="885"/>
      <c r="C690" s="885"/>
      <c r="D690" s="885"/>
      <c r="E690" s="885"/>
      <c r="F690" s="885"/>
      <c r="G690" s="885"/>
      <c r="H690" s="885"/>
      <c r="I690" s="885"/>
      <c r="J690" s="885"/>
      <c r="K690" s="885"/>
      <c r="L690" s="885"/>
      <c r="M690" s="885"/>
      <c r="N690" s="885"/>
      <c r="O690" s="885"/>
      <c r="P690" s="885"/>
      <c r="Q690" s="885"/>
      <c r="R690" s="885"/>
      <c r="S690" s="885"/>
    </row>
    <row r="691" spans="1:19" s="550" customFormat="1" x14ac:dyDescent="0.2">
      <c r="A691" s="106">
        <v>0</v>
      </c>
      <c r="B691" s="106">
        <v>0</v>
      </c>
      <c r="C691" s="106">
        <v>0</v>
      </c>
      <c r="D691" s="106">
        <v>0</v>
      </c>
      <c r="E691" s="106">
        <v>0</v>
      </c>
      <c r="F691" s="106">
        <v>0</v>
      </c>
      <c r="G691" s="106">
        <v>0</v>
      </c>
      <c r="H691" s="106">
        <v>0</v>
      </c>
      <c r="I691" s="106">
        <v>0</v>
      </c>
      <c r="J691" s="106">
        <v>0</v>
      </c>
      <c r="K691" s="106">
        <v>0</v>
      </c>
      <c r="L691" s="106">
        <v>0</v>
      </c>
      <c r="M691" s="106">
        <v>0</v>
      </c>
      <c r="N691" s="106">
        <v>0</v>
      </c>
      <c r="O691" s="106">
        <v>0</v>
      </c>
      <c r="P691" s="106">
        <v>0</v>
      </c>
      <c r="Q691" s="106">
        <v>0</v>
      </c>
      <c r="R691" s="106">
        <v>0</v>
      </c>
      <c r="S691" s="106">
        <v>0</v>
      </c>
    </row>
    <row r="692" spans="1:19" x14ac:dyDescent="0.2">
      <c r="A692" s="885" t="s">
        <v>73</v>
      </c>
      <c r="B692" s="885"/>
      <c r="C692" s="885"/>
      <c r="D692" s="885"/>
      <c r="E692" s="885"/>
      <c r="F692" s="885"/>
      <c r="G692" s="885"/>
      <c r="H692" s="885"/>
      <c r="I692" s="885"/>
      <c r="J692" s="885"/>
      <c r="K692" s="885"/>
      <c r="L692" s="885"/>
      <c r="M692" s="885"/>
      <c r="N692" s="885"/>
      <c r="O692" s="885"/>
      <c r="P692" s="885"/>
      <c r="Q692" s="885"/>
      <c r="R692" s="885"/>
      <c r="S692" s="885"/>
    </row>
    <row r="693" spans="1:19" s="595" customFormat="1" x14ac:dyDescent="0.2">
      <c r="A693" s="106">
        <v>0</v>
      </c>
      <c r="B693" s="106">
        <v>0</v>
      </c>
      <c r="C693" s="106">
        <v>0</v>
      </c>
      <c r="D693" s="106">
        <v>0</v>
      </c>
      <c r="E693" s="106">
        <v>0</v>
      </c>
      <c r="F693" s="106">
        <v>0</v>
      </c>
      <c r="G693" s="106">
        <v>0</v>
      </c>
      <c r="H693" s="106">
        <v>0</v>
      </c>
      <c r="I693" s="106">
        <v>0</v>
      </c>
      <c r="J693" s="106">
        <v>0</v>
      </c>
      <c r="K693" s="106">
        <v>0</v>
      </c>
      <c r="L693" s="106">
        <v>0</v>
      </c>
      <c r="M693" s="106">
        <v>0</v>
      </c>
      <c r="N693" s="106">
        <v>0</v>
      </c>
      <c r="O693" s="106">
        <v>0</v>
      </c>
      <c r="P693" s="106">
        <v>0</v>
      </c>
      <c r="Q693" s="106">
        <v>0</v>
      </c>
      <c r="R693" s="106">
        <v>0</v>
      </c>
      <c r="S693" s="106">
        <v>0</v>
      </c>
    </row>
    <row r="694" spans="1:19" x14ac:dyDescent="0.2">
      <c r="A694" s="880" t="s">
        <v>74</v>
      </c>
      <c r="B694" s="880"/>
      <c r="C694" s="880"/>
      <c r="D694" s="880"/>
      <c r="E694" s="880"/>
      <c r="F694" s="880"/>
      <c r="G694" s="880"/>
      <c r="H694" s="880"/>
      <c r="I694" s="880"/>
      <c r="J694" s="880"/>
      <c r="K694" s="880"/>
      <c r="L694" s="880"/>
      <c r="M694" s="880"/>
      <c r="N694" s="880"/>
      <c r="O694" s="880"/>
      <c r="P694" s="880"/>
      <c r="Q694" s="880"/>
      <c r="R694" s="880"/>
      <c r="S694" s="880"/>
    </row>
    <row r="695" spans="1:19" s="641" customFormat="1" x14ac:dyDescent="0.2">
      <c r="A695" s="106">
        <v>0</v>
      </c>
      <c r="B695" s="106">
        <v>0</v>
      </c>
      <c r="C695" s="106">
        <v>0</v>
      </c>
      <c r="D695" s="106">
        <v>0</v>
      </c>
      <c r="E695" s="106">
        <v>0</v>
      </c>
      <c r="F695" s="106">
        <v>0</v>
      </c>
      <c r="G695" s="106">
        <v>0</v>
      </c>
      <c r="H695" s="106">
        <v>0</v>
      </c>
      <c r="I695" s="106">
        <v>0</v>
      </c>
      <c r="J695" s="106">
        <v>0</v>
      </c>
      <c r="K695" s="106">
        <v>0</v>
      </c>
      <c r="L695" s="106">
        <v>0</v>
      </c>
      <c r="M695" s="106">
        <v>0</v>
      </c>
      <c r="N695" s="106">
        <v>0</v>
      </c>
      <c r="O695" s="106">
        <v>0</v>
      </c>
      <c r="P695" s="106">
        <v>0</v>
      </c>
      <c r="Q695" s="106">
        <v>0</v>
      </c>
      <c r="R695" s="106">
        <v>0</v>
      </c>
      <c r="S695" s="106">
        <v>0</v>
      </c>
    </row>
    <row r="696" spans="1:19" x14ac:dyDescent="0.2">
      <c r="A696" s="880" t="s">
        <v>75</v>
      </c>
      <c r="B696" s="880"/>
      <c r="C696" s="880"/>
      <c r="D696" s="880"/>
      <c r="E696" s="880"/>
      <c r="F696" s="880"/>
      <c r="G696" s="880"/>
      <c r="H696" s="880"/>
      <c r="I696" s="880"/>
      <c r="J696" s="880"/>
      <c r="K696" s="880"/>
      <c r="L696" s="880"/>
      <c r="M696" s="880"/>
      <c r="N696" s="880"/>
      <c r="O696" s="880"/>
      <c r="P696" s="880"/>
      <c r="Q696" s="880"/>
      <c r="R696" s="880"/>
      <c r="S696" s="880"/>
    </row>
    <row r="697" spans="1:19" s="671" customFormat="1" x14ac:dyDescent="0.2">
      <c r="A697" s="106">
        <v>0</v>
      </c>
      <c r="B697" s="106">
        <v>0</v>
      </c>
      <c r="C697" s="106">
        <v>0</v>
      </c>
      <c r="D697" s="106">
        <v>0</v>
      </c>
      <c r="E697" s="106">
        <v>0</v>
      </c>
      <c r="F697" s="106">
        <v>0</v>
      </c>
      <c r="G697" s="106">
        <v>0</v>
      </c>
      <c r="H697" s="106">
        <v>0</v>
      </c>
      <c r="I697" s="106">
        <v>0</v>
      </c>
      <c r="J697" s="106">
        <v>0</v>
      </c>
      <c r="K697" s="106">
        <v>0</v>
      </c>
      <c r="L697" s="106">
        <v>0</v>
      </c>
      <c r="M697" s="106">
        <v>0</v>
      </c>
      <c r="N697" s="106">
        <v>0</v>
      </c>
      <c r="O697" s="106">
        <v>0</v>
      </c>
      <c r="P697" s="106">
        <v>0</v>
      </c>
      <c r="Q697" s="106">
        <v>0</v>
      </c>
      <c r="R697" s="106">
        <v>0</v>
      </c>
      <c r="S697" s="106">
        <v>0</v>
      </c>
    </row>
    <row r="698" spans="1:19" x14ac:dyDescent="0.2">
      <c r="A698" s="1559" t="s">
        <v>76</v>
      </c>
      <c r="B698" s="1559"/>
      <c r="C698" s="1559"/>
      <c r="D698" s="1559"/>
      <c r="E698" s="1559"/>
      <c r="F698" s="1559"/>
      <c r="G698" s="1559"/>
      <c r="H698" s="1559"/>
      <c r="I698" s="1559"/>
      <c r="J698" s="1559"/>
      <c r="K698" s="1559"/>
      <c r="L698" s="1559"/>
      <c r="M698" s="1559"/>
      <c r="N698" s="1559"/>
      <c r="O698" s="1559"/>
      <c r="P698" s="1559"/>
      <c r="Q698" s="1559"/>
      <c r="R698" s="1559"/>
      <c r="S698" s="1559"/>
    </row>
    <row r="699" spans="1:19" s="716" customFormat="1" x14ac:dyDescent="0.2">
      <c r="A699" s="106">
        <v>0</v>
      </c>
      <c r="B699" s="106">
        <v>0</v>
      </c>
      <c r="C699" s="106">
        <v>0</v>
      </c>
      <c r="D699" s="106">
        <v>0</v>
      </c>
      <c r="E699" s="106">
        <v>0</v>
      </c>
      <c r="F699" s="106">
        <v>0</v>
      </c>
      <c r="G699" s="106">
        <v>0</v>
      </c>
      <c r="H699" s="106">
        <v>0</v>
      </c>
      <c r="I699" s="106">
        <v>0</v>
      </c>
      <c r="J699" s="106">
        <v>0</v>
      </c>
      <c r="K699" s="106">
        <v>0</v>
      </c>
      <c r="L699" s="106">
        <v>0</v>
      </c>
      <c r="M699" s="106">
        <v>0</v>
      </c>
      <c r="N699" s="106">
        <v>0</v>
      </c>
      <c r="O699" s="106">
        <v>0</v>
      </c>
      <c r="P699" s="106">
        <v>0</v>
      </c>
      <c r="Q699" s="106">
        <v>0</v>
      </c>
      <c r="R699" s="106">
        <v>0</v>
      </c>
      <c r="S699" s="106">
        <v>0</v>
      </c>
    </row>
    <row r="700" spans="1:19" x14ac:dyDescent="0.2">
      <c r="A700" s="885" t="s">
        <v>77</v>
      </c>
      <c r="B700" s="885"/>
      <c r="C700" s="885"/>
      <c r="D700" s="885"/>
      <c r="E700" s="885"/>
      <c r="F700" s="885"/>
      <c r="G700" s="885"/>
      <c r="H700" s="885"/>
      <c r="I700" s="885"/>
      <c r="J700" s="885"/>
      <c r="K700" s="885"/>
      <c r="L700" s="885"/>
      <c r="M700" s="885"/>
      <c r="N700" s="885"/>
      <c r="O700" s="885"/>
      <c r="P700" s="885"/>
      <c r="Q700" s="885"/>
      <c r="R700" s="885"/>
      <c r="S700" s="885"/>
    </row>
    <row r="701" spans="1:19" s="757" customFormat="1" x14ac:dyDescent="0.2">
      <c r="A701" s="106">
        <v>0</v>
      </c>
      <c r="B701" s="106">
        <v>0</v>
      </c>
      <c r="C701" s="106">
        <v>0</v>
      </c>
      <c r="D701" s="106">
        <v>0</v>
      </c>
      <c r="E701" s="106">
        <v>0</v>
      </c>
      <c r="F701" s="106">
        <v>0</v>
      </c>
      <c r="G701" s="106">
        <v>0</v>
      </c>
      <c r="H701" s="106">
        <v>0</v>
      </c>
      <c r="I701" s="106">
        <v>0</v>
      </c>
      <c r="J701" s="106">
        <v>0</v>
      </c>
      <c r="K701" s="106">
        <v>0</v>
      </c>
      <c r="L701" s="106">
        <v>0</v>
      </c>
      <c r="M701" s="106">
        <v>0</v>
      </c>
      <c r="N701" s="106">
        <v>0</v>
      </c>
      <c r="O701" s="106">
        <v>0</v>
      </c>
      <c r="P701" s="106">
        <v>0</v>
      </c>
      <c r="Q701" s="106">
        <v>0</v>
      </c>
      <c r="R701" s="106">
        <v>0</v>
      </c>
      <c r="S701" s="106">
        <v>0</v>
      </c>
    </row>
    <row r="702" spans="1:19" x14ac:dyDescent="0.2">
      <c r="A702" s="880" t="s">
        <v>78</v>
      </c>
      <c r="B702" s="880"/>
      <c r="C702" s="880"/>
      <c r="D702" s="880"/>
      <c r="E702" s="880"/>
      <c r="F702" s="880"/>
      <c r="G702" s="880"/>
      <c r="H702" s="880"/>
      <c r="I702" s="880"/>
      <c r="J702" s="880"/>
      <c r="K702" s="880"/>
      <c r="L702" s="880"/>
      <c r="M702" s="880"/>
      <c r="N702" s="880"/>
      <c r="O702" s="880"/>
      <c r="P702" s="880"/>
      <c r="Q702" s="880"/>
      <c r="R702" s="880"/>
      <c r="S702" s="880"/>
    </row>
    <row r="703" spans="1:19" s="781" customFormat="1" x14ac:dyDescent="0.2">
      <c r="A703" s="106">
        <v>0</v>
      </c>
      <c r="B703" s="106">
        <v>0</v>
      </c>
      <c r="C703" s="106">
        <v>0</v>
      </c>
      <c r="D703" s="106">
        <v>0</v>
      </c>
      <c r="E703" s="106">
        <v>0</v>
      </c>
      <c r="F703" s="106">
        <v>0</v>
      </c>
      <c r="G703" s="106">
        <v>0</v>
      </c>
      <c r="H703" s="106">
        <v>0</v>
      </c>
      <c r="I703" s="106">
        <v>0</v>
      </c>
      <c r="J703" s="106">
        <v>0</v>
      </c>
      <c r="K703" s="106">
        <v>0</v>
      </c>
      <c r="L703" s="106">
        <v>0</v>
      </c>
      <c r="M703" s="106">
        <v>0</v>
      </c>
      <c r="N703" s="106">
        <v>0</v>
      </c>
      <c r="O703" s="106">
        <v>0</v>
      </c>
      <c r="P703" s="106">
        <v>0</v>
      </c>
      <c r="Q703" s="106">
        <v>0</v>
      </c>
      <c r="R703" s="106">
        <v>0</v>
      </c>
      <c r="S703" s="106">
        <v>0</v>
      </c>
    </row>
    <row r="704" spans="1:19" x14ac:dyDescent="0.2">
      <c r="A704" s="880" t="s">
        <v>79</v>
      </c>
      <c r="B704" s="880"/>
      <c r="C704" s="880"/>
      <c r="D704" s="880"/>
      <c r="E704" s="880"/>
      <c r="F704" s="880"/>
      <c r="G704" s="880"/>
      <c r="H704" s="880"/>
      <c r="I704" s="880"/>
      <c r="J704" s="880"/>
      <c r="K704" s="880"/>
      <c r="L704" s="880"/>
      <c r="M704" s="880"/>
      <c r="N704" s="880"/>
      <c r="O704" s="880"/>
      <c r="P704" s="880"/>
      <c r="Q704" s="880"/>
      <c r="R704" s="880"/>
      <c r="S704" s="880"/>
    </row>
    <row r="705" spans="1:19" s="800" customFormat="1" x14ac:dyDescent="0.2">
      <c r="A705" s="106">
        <v>0</v>
      </c>
      <c r="B705" s="106">
        <v>0</v>
      </c>
      <c r="C705" s="106">
        <v>0</v>
      </c>
      <c r="D705" s="106">
        <v>0</v>
      </c>
      <c r="E705" s="106">
        <v>0</v>
      </c>
      <c r="F705" s="106">
        <v>0</v>
      </c>
      <c r="G705" s="106">
        <v>0</v>
      </c>
      <c r="H705" s="106">
        <v>0</v>
      </c>
      <c r="I705" s="106">
        <v>0</v>
      </c>
      <c r="J705" s="106">
        <v>0</v>
      </c>
      <c r="K705" s="106">
        <v>0</v>
      </c>
      <c r="L705" s="106">
        <v>0</v>
      </c>
      <c r="M705" s="106">
        <v>0</v>
      </c>
      <c r="N705" s="106">
        <v>0</v>
      </c>
      <c r="O705" s="106">
        <v>0</v>
      </c>
      <c r="P705" s="106">
        <v>0</v>
      </c>
      <c r="Q705" s="106">
        <v>0</v>
      </c>
      <c r="R705" s="106">
        <v>0</v>
      </c>
      <c r="S705" s="106">
        <v>0</v>
      </c>
    </row>
    <row r="706" spans="1:19" x14ac:dyDescent="0.2">
      <c r="A706" s="880" t="s">
        <v>80</v>
      </c>
      <c r="B706" s="880"/>
      <c r="C706" s="880"/>
      <c r="D706" s="880"/>
      <c r="E706" s="880"/>
      <c r="F706" s="880"/>
      <c r="G706" s="880"/>
      <c r="H706" s="880"/>
      <c r="I706" s="880"/>
      <c r="J706" s="880"/>
      <c r="K706" s="880"/>
      <c r="L706" s="880"/>
      <c r="M706" s="880"/>
      <c r="N706" s="880"/>
      <c r="O706" s="880"/>
      <c r="P706" s="880"/>
      <c r="Q706" s="880"/>
      <c r="R706" s="880"/>
      <c r="S706" s="880"/>
    </row>
    <row r="707" spans="1:19" s="822" customFormat="1" x14ac:dyDescent="0.2">
      <c r="A707" s="106">
        <v>0</v>
      </c>
      <c r="B707" s="106">
        <v>0</v>
      </c>
      <c r="C707" s="106">
        <v>0</v>
      </c>
      <c r="D707" s="106">
        <v>0</v>
      </c>
      <c r="E707" s="106">
        <v>0</v>
      </c>
      <c r="F707" s="106">
        <v>0</v>
      </c>
      <c r="G707" s="106">
        <v>0</v>
      </c>
      <c r="H707" s="106">
        <v>0</v>
      </c>
      <c r="I707" s="106">
        <v>0</v>
      </c>
      <c r="J707" s="106">
        <v>0</v>
      </c>
      <c r="K707" s="106">
        <v>0</v>
      </c>
      <c r="L707" s="106">
        <v>0</v>
      </c>
      <c r="M707" s="106">
        <v>0</v>
      </c>
      <c r="N707" s="106">
        <v>0</v>
      </c>
      <c r="O707" s="106">
        <v>0</v>
      </c>
      <c r="P707" s="106">
        <v>0</v>
      </c>
      <c r="Q707" s="106">
        <v>0</v>
      </c>
      <c r="R707" s="106">
        <v>0</v>
      </c>
      <c r="S707" s="106">
        <v>0</v>
      </c>
    </row>
    <row r="708" spans="1:19" x14ac:dyDescent="0.2">
      <c r="A708" s="899" t="s">
        <v>181</v>
      </c>
      <c r="B708" s="940"/>
      <c r="C708" s="940"/>
      <c r="D708" s="940"/>
      <c r="E708" s="940"/>
      <c r="F708" s="940"/>
      <c r="G708" s="940"/>
      <c r="H708" s="940"/>
      <c r="I708" s="940"/>
      <c r="J708" s="940"/>
      <c r="K708" s="940"/>
      <c r="L708" s="940"/>
      <c r="M708" s="940"/>
      <c r="N708" s="940"/>
      <c r="O708" s="940"/>
      <c r="P708" s="940"/>
      <c r="Q708" s="940"/>
      <c r="R708" s="940"/>
      <c r="S708" s="941"/>
    </row>
    <row r="709" spans="1:19" s="295" customFormat="1" x14ac:dyDescent="0.2">
      <c r="A709" s="375">
        <f>SUM(A707,A705,A703,A701,A699,A697,A695,A693,A691,A689,A687,A685)</f>
        <v>0</v>
      </c>
      <c r="B709" s="435">
        <f t="shared" ref="B709:S709" si="87">SUM(B707,B705,B703,B701,B699,B697,B695,B693,B691,B689,B687,B685)</f>
        <v>0</v>
      </c>
      <c r="C709" s="435">
        <f t="shared" si="87"/>
        <v>0</v>
      </c>
      <c r="D709" s="435">
        <f t="shared" si="87"/>
        <v>0</v>
      </c>
      <c r="E709" s="435">
        <f t="shared" si="87"/>
        <v>0</v>
      </c>
      <c r="F709" s="435">
        <f t="shared" si="87"/>
        <v>0</v>
      </c>
      <c r="G709" s="435">
        <f t="shared" si="87"/>
        <v>0</v>
      </c>
      <c r="H709" s="435">
        <f t="shared" si="87"/>
        <v>0</v>
      </c>
      <c r="I709" s="435">
        <f t="shared" si="87"/>
        <v>0</v>
      </c>
      <c r="J709" s="435">
        <f t="shared" si="87"/>
        <v>0</v>
      </c>
      <c r="K709" s="435">
        <f t="shared" si="87"/>
        <v>0</v>
      </c>
      <c r="L709" s="435">
        <f t="shared" si="87"/>
        <v>0</v>
      </c>
      <c r="M709" s="435">
        <f t="shared" si="87"/>
        <v>0</v>
      </c>
      <c r="N709" s="435">
        <f t="shared" si="87"/>
        <v>0</v>
      </c>
      <c r="O709" s="435">
        <f t="shared" si="87"/>
        <v>0</v>
      </c>
      <c r="P709" s="435">
        <f t="shared" si="87"/>
        <v>0</v>
      </c>
      <c r="Q709" s="435">
        <f t="shared" si="87"/>
        <v>0</v>
      </c>
      <c r="R709" s="435">
        <f t="shared" si="87"/>
        <v>0</v>
      </c>
      <c r="S709" s="435">
        <f t="shared" si="87"/>
        <v>0</v>
      </c>
    </row>
    <row r="710" spans="1:19" x14ac:dyDescent="0.2">
      <c r="A710" s="265"/>
      <c r="B710" s="265"/>
      <c r="C710" s="265"/>
      <c r="D710" s="265"/>
      <c r="E710" s="265"/>
      <c r="F710" s="265"/>
      <c r="G710" s="265"/>
      <c r="H710" s="265"/>
      <c r="I710" s="265"/>
      <c r="J710" s="265"/>
      <c r="K710" s="265"/>
      <c r="L710" s="265"/>
      <c r="M710" s="265"/>
      <c r="N710" s="265"/>
      <c r="O710" s="265"/>
      <c r="P710" s="265"/>
      <c r="Q710" s="265"/>
      <c r="R710" s="265"/>
      <c r="S710" s="265"/>
    </row>
    <row r="711" spans="1:19" ht="19.5" customHeight="1" x14ac:dyDescent="0.2">
      <c r="A711" s="935" t="s">
        <v>3381</v>
      </c>
      <c r="B711" s="936"/>
      <c r="C711" s="936"/>
      <c r="D711" s="936"/>
      <c r="E711" s="936"/>
      <c r="F711" s="936"/>
      <c r="G711" s="936"/>
      <c r="H711" s="936"/>
      <c r="I711" s="936"/>
      <c r="J711" s="936"/>
      <c r="K711" s="936"/>
      <c r="L711" s="936"/>
      <c r="M711" s="936"/>
      <c r="N711" s="936"/>
      <c r="O711" s="936"/>
      <c r="P711" s="936"/>
      <c r="Q711" s="936"/>
      <c r="R711" s="936"/>
      <c r="S711" s="937"/>
    </row>
    <row r="712" spans="1:19" x14ac:dyDescent="0.2">
      <c r="A712" s="863" t="s">
        <v>172</v>
      </c>
      <c r="B712" s="864"/>
      <c r="C712" s="864"/>
      <c r="D712" s="864"/>
      <c r="E712" s="864"/>
      <c r="F712" s="864"/>
      <c r="G712" s="864"/>
      <c r="H712" s="864"/>
      <c r="I712" s="864"/>
      <c r="J712" s="864"/>
      <c r="K712" s="864"/>
      <c r="L712" s="864"/>
      <c r="M712" s="864"/>
      <c r="N712" s="864"/>
      <c r="O712" s="864"/>
      <c r="P712" s="864"/>
      <c r="Q712" s="864"/>
      <c r="R712" s="864"/>
      <c r="S712" s="865"/>
    </row>
    <row r="713" spans="1:19" x14ac:dyDescent="0.2">
      <c r="A713" s="863" t="s">
        <v>1289</v>
      </c>
      <c r="B713" s="864"/>
      <c r="C713" s="864"/>
      <c r="D713" s="864"/>
      <c r="E713" s="864"/>
      <c r="F713" s="864"/>
      <c r="G713" s="864"/>
      <c r="H713" s="864"/>
      <c r="I713" s="864"/>
      <c r="J713" s="864"/>
      <c r="K713" s="864"/>
      <c r="L713" s="864"/>
      <c r="M713" s="864"/>
      <c r="N713" s="864"/>
      <c r="O713" s="864"/>
      <c r="P713" s="864"/>
      <c r="Q713" s="864"/>
      <c r="R713" s="864"/>
      <c r="S713" s="865"/>
    </row>
    <row r="714" spans="1:19" x14ac:dyDescent="0.2">
      <c r="A714" s="863" t="s">
        <v>3336</v>
      </c>
      <c r="B714" s="864"/>
      <c r="C714" s="864"/>
      <c r="D714" s="864"/>
      <c r="E714" s="864"/>
      <c r="F714" s="864"/>
      <c r="G714" s="864"/>
      <c r="H714" s="864"/>
      <c r="I714" s="864"/>
      <c r="J714" s="864"/>
      <c r="K714" s="864"/>
      <c r="L714" s="864"/>
      <c r="M714" s="864"/>
      <c r="N714" s="864"/>
      <c r="O714" s="864"/>
      <c r="P714" s="864"/>
      <c r="Q714" s="864"/>
      <c r="R714" s="864"/>
      <c r="S714" s="865"/>
    </row>
    <row r="715" spans="1:19" x14ac:dyDescent="0.2">
      <c r="A715" s="863" t="s">
        <v>3337</v>
      </c>
      <c r="B715" s="864"/>
      <c r="C715" s="864"/>
      <c r="D715" s="864"/>
      <c r="E715" s="864"/>
      <c r="F715" s="864"/>
      <c r="G715" s="864"/>
      <c r="H715" s="864"/>
      <c r="I715" s="864"/>
      <c r="J715" s="864"/>
      <c r="K715" s="864"/>
      <c r="L715" s="864"/>
      <c r="M715" s="864"/>
      <c r="N715" s="864"/>
      <c r="O715" s="864"/>
      <c r="P715" s="864"/>
      <c r="Q715" s="864"/>
      <c r="R715" s="864"/>
      <c r="S715" s="865"/>
    </row>
    <row r="716" spans="1:19" x14ac:dyDescent="0.2">
      <c r="A716" s="863" t="s">
        <v>3338</v>
      </c>
      <c r="B716" s="864"/>
      <c r="C716" s="864"/>
      <c r="D716" s="864"/>
      <c r="E716" s="864"/>
      <c r="F716" s="864"/>
      <c r="G716" s="864"/>
      <c r="H716" s="864"/>
      <c r="I716" s="864"/>
      <c r="J716" s="864"/>
      <c r="K716" s="864"/>
      <c r="L716" s="864"/>
      <c r="M716" s="864"/>
      <c r="N716" s="864"/>
      <c r="O716" s="864"/>
      <c r="P716" s="864"/>
      <c r="Q716" s="864"/>
      <c r="R716" s="864"/>
      <c r="S716" s="865"/>
    </row>
    <row r="717" spans="1:19" x14ac:dyDescent="0.2">
      <c r="A717" s="863" t="s">
        <v>3339</v>
      </c>
      <c r="B717" s="864"/>
      <c r="C717" s="864"/>
      <c r="D717" s="864"/>
      <c r="E717" s="864"/>
      <c r="F717" s="864"/>
      <c r="G717" s="864"/>
      <c r="H717" s="864"/>
      <c r="I717" s="864"/>
      <c r="J717" s="864"/>
      <c r="K717" s="864"/>
      <c r="L717" s="864"/>
      <c r="M717" s="864"/>
      <c r="N717" s="864"/>
      <c r="O717" s="864"/>
      <c r="P717" s="864"/>
      <c r="Q717" s="864"/>
      <c r="R717" s="864"/>
      <c r="S717" s="865"/>
    </row>
    <row r="718" spans="1:19" x14ac:dyDescent="0.2">
      <c r="A718" s="863" t="s">
        <v>3340</v>
      </c>
      <c r="B718" s="864"/>
      <c r="C718" s="864"/>
      <c r="D718" s="864"/>
      <c r="E718" s="864"/>
      <c r="F718" s="864"/>
      <c r="G718" s="864"/>
      <c r="H718" s="864"/>
      <c r="I718" s="864"/>
      <c r="J718" s="864"/>
      <c r="K718" s="864"/>
      <c r="L718" s="864"/>
      <c r="M718" s="864"/>
      <c r="N718" s="864"/>
      <c r="O718" s="864"/>
      <c r="P718" s="864"/>
      <c r="Q718" s="864"/>
      <c r="R718" s="864"/>
      <c r="S718" s="865"/>
    </row>
    <row r="719" spans="1:19" x14ac:dyDescent="0.2">
      <c r="A719" s="866" t="s">
        <v>3341</v>
      </c>
      <c r="B719" s="867"/>
      <c r="C719" s="867"/>
      <c r="D719" s="867"/>
      <c r="E719" s="867"/>
      <c r="F719" s="867"/>
      <c r="G719" s="867"/>
      <c r="H719" s="867"/>
      <c r="I719" s="867"/>
      <c r="J719" s="867"/>
      <c r="K719" s="867"/>
      <c r="L719" s="867"/>
      <c r="M719" s="867"/>
      <c r="N719" s="867"/>
      <c r="O719" s="867"/>
      <c r="P719" s="867"/>
      <c r="Q719" s="867"/>
      <c r="R719" s="867"/>
      <c r="S719" s="868"/>
    </row>
    <row r="720" spans="1:19" ht="35.25" customHeight="1" x14ac:dyDescent="0.2">
      <c r="A720" s="869" t="s">
        <v>41</v>
      </c>
      <c r="B720" s="869"/>
      <c r="C720" s="869"/>
      <c r="D720" s="869" t="s">
        <v>42</v>
      </c>
      <c r="E720" s="869"/>
      <c r="F720" s="869" t="s">
        <v>43</v>
      </c>
      <c r="G720" s="869"/>
      <c r="H720" s="869"/>
      <c r="I720" s="869" t="s">
        <v>44</v>
      </c>
      <c r="J720" s="869"/>
      <c r="K720" s="870" t="s">
        <v>45</v>
      </c>
      <c r="L720" s="871"/>
      <c r="M720" s="871"/>
      <c r="N720" s="872"/>
      <c r="O720" s="873" t="s">
        <v>46</v>
      </c>
      <c r="P720" s="873"/>
      <c r="Q720" s="874"/>
      <c r="R720" s="869" t="s">
        <v>47</v>
      </c>
      <c r="S720" s="869"/>
    </row>
    <row r="721" spans="1:19" ht="27" customHeight="1" x14ac:dyDescent="0.2">
      <c r="A721" s="875" t="s">
        <v>48</v>
      </c>
      <c r="B721" s="875" t="s">
        <v>49</v>
      </c>
      <c r="C721" s="876" t="s">
        <v>50</v>
      </c>
      <c r="D721" s="875" t="s">
        <v>51</v>
      </c>
      <c r="E721" s="875" t="s">
        <v>52</v>
      </c>
      <c r="F721" s="870" t="s">
        <v>53</v>
      </c>
      <c r="G721" s="878"/>
      <c r="H721" s="879"/>
      <c r="I721" s="875" t="s">
        <v>54</v>
      </c>
      <c r="J721" s="875" t="s">
        <v>55</v>
      </c>
      <c r="K721" s="870" t="s">
        <v>56</v>
      </c>
      <c r="L721" s="879"/>
      <c r="M721" s="870" t="s">
        <v>57</v>
      </c>
      <c r="N721" s="879"/>
      <c r="O721" s="875" t="s">
        <v>58</v>
      </c>
      <c r="P721" s="875" t="s">
        <v>59</v>
      </c>
      <c r="Q721" s="875" t="s">
        <v>60</v>
      </c>
      <c r="R721" s="875" t="s">
        <v>61</v>
      </c>
      <c r="S721" s="875" t="s">
        <v>62</v>
      </c>
    </row>
    <row r="722" spans="1:19" ht="60.75" customHeight="1" x14ac:dyDescent="0.2">
      <c r="A722" s="869"/>
      <c r="B722" s="869"/>
      <c r="C722" s="877"/>
      <c r="D722" s="869"/>
      <c r="E722" s="869"/>
      <c r="F722" s="376" t="s">
        <v>63</v>
      </c>
      <c r="G722" s="376" t="s">
        <v>64</v>
      </c>
      <c r="H722" s="376" t="s">
        <v>65</v>
      </c>
      <c r="I722" s="869"/>
      <c r="J722" s="869"/>
      <c r="K722" s="97" t="s">
        <v>66</v>
      </c>
      <c r="L722" s="97" t="s">
        <v>67</v>
      </c>
      <c r="M722" s="97" t="s">
        <v>68</v>
      </c>
      <c r="N722" s="97" t="s">
        <v>67</v>
      </c>
      <c r="O722" s="869"/>
      <c r="P722" s="869"/>
      <c r="Q722" s="869"/>
      <c r="R722" s="869"/>
      <c r="S722" s="869"/>
    </row>
    <row r="723" spans="1:19" x14ac:dyDescent="0.2">
      <c r="A723" s="880" t="s">
        <v>69</v>
      </c>
      <c r="B723" s="880"/>
      <c r="C723" s="880"/>
      <c r="D723" s="880"/>
      <c r="E723" s="880"/>
      <c r="F723" s="880"/>
      <c r="G723" s="880"/>
      <c r="H723" s="880"/>
      <c r="I723" s="880"/>
      <c r="J723" s="880"/>
      <c r="K723" s="880"/>
      <c r="L723" s="880"/>
      <c r="M723" s="880"/>
      <c r="N723" s="880"/>
      <c r="O723" s="880"/>
      <c r="P723" s="880"/>
      <c r="Q723" s="880"/>
      <c r="R723" s="880"/>
      <c r="S723" s="880"/>
    </row>
    <row r="724" spans="1:19" s="50" customFormat="1" x14ac:dyDescent="0.2">
      <c r="A724" s="106">
        <v>0</v>
      </c>
      <c r="B724" s="106">
        <f t="shared" ref="B724:G724" si="88">-C724</f>
        <v>0</v>
      </c>
      <c r="C724" s="106">
        <f>-D724</f>
        <v>0</v>
      </c>
      <c r="D724" s="106">
        <f t="shared" si="88"/>
        <v>0</v>
      </c>
      <c r="E724" s="106">
        <f t="shared" si="88"/>
        <v>0</v>
      </c>
      <c r="F724" s="106">
        <f>-G724</f>
        <v>0</v>
      </c>
      <c r="G724" s="106">
        <f t="shared" si="88"/>
        <v>0</v>
      </c>
      <c r="H724" s="106">
        <v>0</v>
      </c>
      <c r="I724" s="283">
        <v>0</v>
      </c>
      <c r="J724" s="106">
        <v>0</v>
      </c>
      <c r="K724" s="106">
        <f t="shared" ref="K724:Q724" si="89">-L724</f>
        <v>0</v>
      </c>
      <c r="L724" s="106">
        <f t="shared" si="89"/>
        <v>0</v>
      </c>
      <c r="M724" s="106">
        <f t="shared" si="89"/>
        <v>0</v>
      </c>
      <c r="N724" s="106">
        <f t="shared" si="89"/>
        <v>0</v>
      </c>
      <c r="O724" s="106">
        <f t="shared" si="89"/>
        <v>0</v>
      </c>
      <c r="P724" s="106">
        <f>-Q724</f>
        <v>0</v>
      </c>
      <c r="Q724" s="106">
        <f t="shared" si="89"/>
        <v>0</v>
      </c>
      <c r="R724" s="106">
        <v>0</v>
      </c>
      <c r="S724" s="106">
        <v>0</v>
      </c>
    </row>
    <row r="725" spans="1:19" x14ac:dyDescent="0.2">
      <c r="A725" s="880" t="s">
        <v>70</v>
      </c>
      <c r="B725" s="880"/>
      <c r="C725" s="880"/>
      <c r="D725" s="880"/>
      <c r="E725" s="880"/>
      <c r="F725" s="880"/>
      <c r="G725" s="880"/>
      <c r="H725" s="880"/>
      <c r="I725" s="880"/>
      <c r="J725" s="880"/>
      <c r="K725" s="880"/>
      <c r="L725" s="880"/>
      <c r="M725" s="880"/>
      <c r="N725" s="880"/>
      <c r="O725" s="880"/>
      <c r="P725" s="880"/>
      <c r="Q725" s="880"/>
      <c r="R725" s="880"/>
      <c r="S725" s="880"/>
    </row>
    <row r="726" spans="1:19" s="50" customFormat="1" x14ac:dyDescent="0.2">
      <c r="A726" s="106">
        <v>0</v>
      </c>
      <c r="B726" s="106">
        <f t="shared" ref="B726:G726" si="90">-C726</f>
        <v>0</v>
      </c>
      <c r="C726" s="106">
        <f t="shared" si="90"/>
        <v>0</v>
      </c>
      <c r="D726" s="106">
        <f t="shared" si="90"/>
        <v>0</v>
      </c>
      <c r="E726" s="106">
        <f t="shared" si="90"/>
        <v>0</v>
      </c>
      <c r="F726" s="106">
        <f t="shared" si="90"/>
        <v>0</v>
      </c>
      <c r="G726" s="106">
        <f t="shared" si="90"/>
        <v>0</v>
      </c>
      <c r="H726" s="106">
        <v>0</v>
      </c>
      <c r="I726" s="283">
        <v>0</v>
      </c>
      <c r="J726" s="106">
        <v>0</v>
      </c>
      <c r="K726" s="106">
        <f t="shared" ref="K726:Q726" si="91">-L726</f>
        <v>0</v>
      </c>
      <c r="L726" s="106">
        <f t="shared" si="91"/>
        <v>0</v>
      </c>
      <c r="M726" s="106">
        <f t="shared" si="91"/>
        <v>0</v>
      </c>
      <c r="N726" s="106">
        <f t="shared" si="91"/>
        <v>0</v>
      </c>
      <c r="O726" s="106">
        <f t="shared" si="91"/>
        <v>0</v>
      </c>
      <c r="P726" s="106">
        <f t="shared" si="91"/>
        <v>0</v>
      </c>
      <c r="Q726" s="106">
        <f t="shared" si="91"/>
        <v>0</v>
      </c>
      <c r="R726" s="106">
        <v>0</v>
      </c>
      <c r="S726" s="106">
        <v>0</v>
      </c>
    </row>
    <row r="727" spans="1:19" x14ac:dyDescent="0.2">
      <c r="A727" s="882" t="s">
        <v>71</v>
      </c>
      <c r="B727" s="882"/>
      <c r="C727" s="882"/>
      <c r="D727" s="882"/>
      <c r="E727" s="882"/>
      <c r="F727" s="882"/>
      <c r="G727" s="882"/>
      <c r="H727" s="882"/>
      <c r="I727" s="882"/>
      <c r="J727" s="882"/>
      <c r="K727" s="882"/>
      <c r="L727" s="882"/>
      <c r="M727" s="882"/>
      <c r="N727" s="882"/>
      <c r="O727" s="882"/>
      <c r="P727" s="882"/>
      <c r="Q727" s="882"/>
      <c r="R727" s="882"/>
      <c r="S727" s="883"/>
    </row>
    <row r="728" spans="1:19" s="468" customFormat="1" x14ac:dyDescent="0.2">
      <c r="A728" s="106">
        <v>0</v>
      </c>
      <c r="B728" s="106">
        <f t="shared" ref="B728:G728" si="92">-C728</f>
        <v>0</v>
      </c>
      <c r="C728" s="106">
        <f t="shared" si="92"/>
        <v>0</v>
      </c>
      <c r="D728" s="106">
        <f t="shared" si="92"/>
        <v>0</v>
      </c>
      <c r="E728" s="106">
        <f t="shared" si="92"/>
        <v>0</v>
      </c>
      <c r="F728" s="106">
        <f t="shared" si="92"/>
        <v>0</v>
      </c>
      <c r="G728" s="106">
        <f t="shared" si="92"/>
        <v>0</v>
      </c>
      <c r="H728" s="106">
        <v>0</v>
      </c>
      <c r="I728" s="467">
        <v>0</v>
      </c>
      <c r="J728" s="106">
        <v>0</v>
      </c>
      <c r="K728" s="106">
        <f t="shared" ref="K728:Q728" si="93">-L728</f>
        <v>0</v>
      </c>
      <c r="L728" s="106">
        <f t="shared" si="93"/>
        <v>0</v>
      </c>
      <c r="M728" s="106">
        <f t="shared" si="93"/>
        <v>0</v>
      </c>
      <c r="N728" s="106">
        <f t="shared" si="93"/>
        <v>0</v>
      </c>
      <c r="O728" s="106">
        <f t="shared" si="93"/>
        <v>0</v>
      </c>
      <c r="P728" s="106">
        <f t="shared" si="93"/>
        <v>0</v>
      </c>
      <c r="Q728" s="106">
        <f t="shared" si="93"/>
        <v>0</v>
      </c>
      <c r="R728" s="106">
        <v>0</v>
      </c>
      <c r="S728" s="106">
        <v>0</v>
      </c>
    </row>
    <row r="729" spans="1:19" x14ac:dyDescent="0.2">
      <c r="A729" s="885" t="s">
        <v>72</v>
      </c>
      <c r="B729" s="885"/>
      <c r="C729" s="885"/>
      <c r="D729" s="885"/>
      <c r="E729" s="885"/>
      <c r="F729" s="885"/>
      <c r="G729" s="885"/>
      <c r="H729" s="885"/>
      <c r="I729" s="885"/>
      <c r="J729" s="885"/>
      <c r="K729" s="885"/>
      <c r="L729" s="885"/>
      <c r="M729" s="885"/>
      <c r="N729" s="885"/>
      <c r="O729" s="885"/>
      <c r="P729" s="885"/>
      <c r="Q729" s="885"/>
      <c r="R729" s="885"/>
      <c r="S729" s="885"/>
    </row>
    <row r="730" spans="1:19" s="550" customFormat="1" x14ac:dyDescent="0.2">
      <c r="A730" s="106">
        <v>0</v>
      </c>
      <c r="B730" s="106">
        <v>0</v>
      </c>
      <c r="C730" s="106">
        <v>0</v>
      </c>
      <c r="D730" s="106">
        <v>0</v>
      </c>
      <c r="E730" s="106">
        <v>0</v>
      </c>
      <c r="F730" s="106">
        <v>0</v>
      </c>
      <c r="G730" s="106">
        <v>0</v>
      </c>
      <c r="H730" s="106">
        <v>0</v>
      </c>
      <c r="I730" s="106">
        <v>0</v>
      </c>
      <c r="J730" s="106">
        <v>0</v>
      </c>
      <c r="K730" s="106">
        <v>0</v>
      </c>
      <c r="L730" s="106">
        <v>0</v>
      </c>
      <c r="M730" s="106">
        <v>0</v>
      </c>
      <c r="N730" s="106">
        <v>0</v>
      </c>
      <c r="O730" s="106">
        <v>0</v>
      </c>
      <c r="P730" s="106">
        <v>0</v>
      </c>
      <c r="Q730" s="106">
        <v>0</v>
      </c>
      <c r="R730" s="106">
        <v>0</v>
      </c>
      <c r="S730" s="106">
        <v>0</v>
      </c>
    </row>
    <row r="731" spans="1:19" x14ac:dyDescent="0.2">
      <c r="A731" s="885" t="s">
        <v>73</v>
      </c>
      <c r="B731" s="885"/>
      <c r="C731" s="885"/>
      <c r="D731" s="885"/>
      <c r="E731" s="885"/>
      <c r="F731" s="885"/>
      <c r="G731" s="885"/>
      <c r="H731" s="885"/>
      <c r="I731" s="885"/>
      <c r="J731" s="885"/>
      <c r="K731" s="885"/>
      <c r="L731" s="885"/>
      <c r="M731" s="885"/>
      <c r="N731" s="885"/>
      <c r="O731" s="885"/>
      <c r="P731" s="885"/>
      <c r="Q731" s="885"/>
      <c r="R731" s="885"/>
      <c r="S731" s="885"/>
    </row>
    <row r="732" spans="1:19" s="595" customFormat="1" x14ac:dyDescent="0.2">
      <c r="A732" s="106">
        <v>0</v>
      </c>
      <c r="B732" s="106">
        <v>0</v>
      </c>
      <c r="C732" s="106">
        <v>0</v>
      </c>
      <c r="D732" s="106">
        <v>0</v>
      </c>
      <c r="E732" s="106">
        <v>0</v>
      </c>
      <c r="F732" s="106">
        <v>0</v>
      </c>
      <c r="G732" s="106">
        <v>0</v>
      </c>
      <c r="H732" s="106">
        <v>0</v>
      </c>
      <c r="I732" s="106">
        <v>0</v>
      </c>
      <c r="J732" s="106">
        <v>0</v>
      </c>
      <c r="K732" s="106">
        <v>0</v>
      </c>
      <c r="L732" s="106">
        <v>0</v>
      </c>
      <c r="M732" s="106">
        <v>0</v>
      </c>
      <c r="N732" s="106">
        <v>0</v>
      </c>
      <c r="O732" s="106">
        <v>0</v>
      </c>
      <c r="P732" s="106">
        <v>0</v>
      </c>
      <c r="Q732" s="106">
        <v>0</v>
      </c>
      <c r="R732" s="106">
        <v>0</v>
      </c>
      <c r="S732" s="106">
        <v>0</v>
      </c>
    </row>
    <row r="733" spans="1:19" x14ac:dyDescent="0.2">
      <c r="A733" s="880" t="s">
        <v>74</v>
      </c>
      <c r="B733" s="880"/>
      <c r="C733" s="880"/>
      <c r="D733" s="880"/>
      <c r="E733" s="880"/>
      <c r="F733" s="880"/>
      <c r="G733" s="880"/>
      <c r="H733" s="880"/>
      <c r="I733" s="880"/>
      <c r="J733" s="880"/>
      <c r="K733" s="880"/>
      <c r="L733" s="880"/>
      <c r="M733" s="880"/>
      <c r="N733" s="880"/>
      <c r="O733" s="880"/>
      <c r="P733" s="880"/>
      <c r="Q733" s="880"/>
      <c r="R733" s="880"/>
      <c r="S733" s="880"/>
    </row>
    <row r="734" spans="1:19" s="641" customFormat="1" x14ac:dyDescent="0.2">
      <c r="A734" s="106">
        <v>0</v>
      </c>
      <c r="B734" s="106">
        <v>0</v>
      </c>
      <c r="C734" s="106">
        <v>0</v>
      </c>
      <c r="D734" s="106">
        <v>0</v>
      </c>
      <c r="E734" s="106">
        <v>0</v>
      </c>
      <c r="F734" s="106">
        <v>0</v>
      </c>
      <c r="G734" s="106">
        <v>0</v>
      </c>
      <c r="H734" s="106">
        <v>0</v>
      </c>
      <c r="I734" s="106">
        <v>0</v>
      </c>
      <c r="J734" s="106">
        <v>0</v>
      </c>
      <c r="K734" s="106">
        <v>0</v>
      </c>
      <c r="L734" s="106">
        <v>0</v>
      </c>
      <c r="M734" s="106">
        <v>0</v>
      </c>
      <c r="N734" s="106">
        <v>0</v>
      </c>
      <c r="O734" s="106">
        <v>0</v>
      </c>
      <c r="P734" s="106">
        <v>0</v>
      </c>
      <c r="Q734" s="106">
        <v>0</v>
      </c>
      <c r="R734" s="106">
        <v>0</v>
      </c>
      <c r="S734" s="106">
        <v>0</v>
      </c>
    </row>
    <row r="735" spans="1:19" x14ac:dyDescent="0.2">
      <c r="A735" s="880" t="s">
        <v>75</v>
      </c>
      <c r="B735" s="880"/>
      <c r="C735" s="880"/>
      <c r="D735" s="880"/>
      <c r="E735" s="880"/>
      <c r="F735" s="880"/>
      <c r="G735" s="880"/>
      <c r="H735" s="880"/>
      <c r="I735" s="880"/>
      <c r="J735" s="880"/>
      <c r="K735" s="880"/>
      <c r="L735" s="880"/>
      <c r="M735" s="880"/>
      <c r="N735" s="880"/>
      <c r="O735" s="880"/>
      <c r="P735" s="880"/>
      <c r="Q735" s="880"/>
      <c r="R735" s="880"/>
      <c r="S735" s="880"/>
    </row>
    <row r="736" spans="1:19" s="671" customFormat="1" x14ac:dyDescent="0.2">
      <c r="A736" s="106">
        <v>0</v>
      </c>
      <c r="B736" s="106">
        <v>0</v>
      </c>
      <c r="C736" s="106">
        <v>0</v>
      </c>
      <c r="D736" s="106">
        <v>0</v>
      </c>
      <c r="E736" s="106">
        <v>0</v>
      </c>
      <c r="F736" s="106">
        <v>0</v>
      </c>
      <c r="G736" s="106">
        <v>0</v>
      </c>
      <c r="H736" s="106">
        <v>0</v>
      </c>
      <c r="I736" s="106">
        <v>0</v>
      </c>
      <c r="J736" s="106">
        <v>0</v>
      </c>
      <c r="K736" s="106">
        <v>0</v>
      </c>
      <c r="L736" s="106">
        <v>0</v>
      </c>
      <c r="M736" s="106">
        <v>0</v>
      </c>
      <c r="N736" s="106">
        <v>0</v>
      </c>
      <c r="O736" s="106">
        <v>0</v>
      </c>
      <c r="P736" s="106">
        <v>0</v>
      </c>
      <c r="Q736" s="106">
        <v>0</v>
      </c>
      <c r="R736" s="106">
        <v>0</v>
      </c>
      <c r="S736" s="106">
        <v>0</v>
      </c>
    </row>
    <row r="737" spans="1:19" x14ac:dyDescent="0.2">
      <c r="A737" s="1559" t="s">
        <v>76</v>
      </c>
      <c r="B737" s="1559"/>
      <c r="C737" s="1559"/>
      <c r="D737" s="1559"/>
      <c r="E737" s="1559"/>
      <c r="F737" s="1559"/>
      <c r="G737" s="1559"/>
      <c r="H737" s="1559"/>
      <c r="I737" s="1559"/>
      <c r="J737" s="1559"/>
      <c r="K737" s="1559"/>
      <c r="L737" s="1559"/>
      <c r="M737" s="1559"/>
      <c r="N737" s="1559"/>
      <c r="O737" s="1559"/>
      <c r="P737" s="1559"/>
      <c r="Q737" s="1559"/>
      <c r="R737" s="1559"/>
      <c r="S737" s="1559"/>
    </row>
    <row r="738" spans="1:19" s="716" customFormat="1" x14ac:dyDescent="0.2">
      <c r="A738" s="106">
        <v>0</v>
      </c>
      <c r="B738" s="106">
        <v>0</v>
      </c>
      <c r="C738" s="106">
        <v>0</v>
      </c>
      <c r="D738" s="106">
        <v>0</v>
      </c>
      <c r="E738" s="106">
        <v>0</v>
      </c>
      <c r="F738" s="106">
        <v>0</v>
      </c>
      <c r="G738" s="106">
        <v>0</v>
      </c>
      <c r="H738" s="106">
        <v>0</v>
      </c>
      <c r="I738" s="106">
        <v>0</v>
      </c>
      <c r="J738" s="106">
        <v>0</v>
      </c>
      <c r="K738" s="106">
        <v>0</v>
      </c>
      <c r="L738" s="106">
        <v>0</v>
      </c>
      <c r="M738" s="106">
        <v>0</v>
      </c>
      <c r="N738" s="106">
        <v>0</v>
      </c>
      <c r="O738" s="106">
        <v>0</v>
      </c>
      <c r="P738" s="106">
        <v>0</v>
      </c>
      <c r="Q738" s="106">
        <v>0</v>
      </c>
      <c r="R738" s="106">
        <v>0</v>
      </c>
      <c r="S738" s="106">
        <v>0</v>
      </c>
    </row>
    <row r="739" spans="1:19" x14ac:dyDescent="0.2">
      <c r="A739" s="885" t="s">
        <v>77</v>
      </c>
      <c r="B739" s="885"/>
      <c r="C739" s="885"/>
      <c r="D739" s="885"/>
      <c r="E739" s="885"/>
      <c r="F739" s="885"/>
      <c r="G739" s="885"/>
      <c r="H739" s="885"/>
      <c r="I739" s="885"/>
      <c r="J739" s="885"/>
      <c r="K739" s="885"/>
      <c r="L739" s="885"/>
      <c r="M739" s="885"/>
      <c r="N739" s="885"/>
      <c r="O739" s="885"/>
      <c r="P739" s="885"/>
      <c r="Q739" s="885"/>
      <c r="R739" s="885"/>
      <c r="S739" s="885"/>
    </row>
    <row r="740" spans="1:19" s="757" customFormat="1" x14ac:dyDescent="0.2">
      <c r="A740" s="106">
        <v>0</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row>
    <row r="741" spans="1:19" x14ac:dyDescent="0.2">
      <c r="A741" s="880" t="s">
        <v>78</v>
      </c>
      <c r="B741" s="880"/>
      <c r="C741" s="880"/>
      <c r="D741" s="880"/>
      <c r="E741" s="880"/>
      <c r="F741" s="880"/>
      <c r="G741" s="880"/>
      <c r="H741" s="880"/>
      <c r="I741" s="880"/>
      <c r="J741" s="880"/>
      <c r="K741" s="880"/>
      <c r="L741" s="880"/>
      <c r="M741" s="880"/>
      <c r="N741" s="880"/>
      <c r="O741" s="880"/>
      <c r="P741" s="880"/>
      <c r="Q741" s="880"/>
      <c r="R741" s="880"/>
      <c r="S741" s="880"/>
    </row>
    <row r="742" spans="1:19" s="781" customFormat="1" x14ac:dyDescent="0.2">
      <c r="A742" s="106">
        <v>0</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row>
    <row r="743" spans="1:19" x14ac:dyDescent="0.2">
      <c r="A743" s="880" t="s">
        <v>79</v>
      </c>
      <c r="B743" s="880"/>
      <c r="C743" s="880"/>
      <c r="D743" s="880"/>
      <c r="E743" s="880"/>
      <c r="F743" s="880"/>
      <c r="G743" s="880"/>
      <c r="H743" s="880"/>
      <c r="I743" s="880"/>
      <c r="J743" s="880"/>
      <c r="K743" s="880"/>
      <c r="L743" s="880"/>
      <c r="M743" s="880"/>
      <c r="N743" s="880"/>
      <c r="O743" s="880"/>
      <c r="P743" s="880"/>
      <c r="Q743" s="880"/>
      <c r="R743" s="880"/>
      <c r="S743" s="880"/>
    </row>
    <row r="744" spans="1:19" s="800" customFormat="1" x14ac:dyDescent="0.2">
      <c r="A744" s="106">
        <v>0</v>
      </c>
      <c r="B744" s="106">
        <v>0</v>
      </c>
      <c r="C744" s="106">
        <v>0</v>
      </c>
      <c r="D744" s="106">
        <v>0</v>
      </c>
      <c r="E744" s="106">
        <v>0</v>
      </c>
      <c r="F744" s="106">
        <v>0</v>
      </c>
      <c r="G744" s="106">
        <v>0</v>
      </c>
      <c r="H744" s="106">
        <v>0</v>
      </c>
      <c r="I744" s="106">
        <v>0</v>
      </c>
      <c r="J744" s="106">
        <v>0</v>
      </c>
      <c r="K744" s="106">
        <v>0</v>
      </c>
      <c r="L744" s="106">
        <v>0</v>
      </c>
      <c r="M744" s="106">
        <v>0</v>
      </c>
      <c r="N744" s="106">
        <v>0</v>
      </c>
      <c r="O744" s="106">
        <v>0</v>
      </c>
      <c r="P744" s="106">
        <v>0</v>
      </c>
      <c r="Q744" s="106">
        <v>0</v>
      </c>
      <c r="R744" s="106">
        <v>0</v>
      </c>
      <c r="S744" s="106">
        <v>0</v>
      </c>
    </row>
    <row r="745" spans="1:19" x14ac:dyDescent="0.2">
      <c r="A745" s="880" t="s">
        <v>80</v>
      </c>
      <c r="B745" s="880"/>
      <c r="C745" s="880"/>
      <c r="D745" s="880"/>
      <c r="E745" s="880"/>
      <c r="F745" s="880"/>
      <c r="G745" s="880"/>
      <c r="H745" s="880"/>
      <c r="I745" s="880"/>
      <c r="J745" s="880"/>
      <c r="K745" s="880"/>
      <c r="L745" s="880"/>
      <c r="M745" s="880"/>
      <c r="N745" s="880"/>
      <c r="O745" s="880"/>
      <c r="P745" s="880"/>
      <c r="Q745" s="880"/>
      <c r="R745" s="880"/>
      <c r="S745" s="880"/>
    </row>
    <row r="746" spans="1:19" s="822" customFormat="1" x14ac:dyDescent="0.2">
      <c r="A746" s="106">
        <v>0</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row>
    <row r="747" spans="1:19" x14ac:dyDescent="0.2">
      <c r="A747" s="899" t="s">
        <v>181</v>
      </c>
      <c r="B747" s="940"/>
      <c r="C747" s="940"/>
      <c r="D747" s="940"/>
      <c r="E747" s="940"/>
      <c r="F747" s="940"/>
      <c r="G747" s="940"/>
      <c r="H747" s="940"/>
      <c r="I747" s="940"/>
      <c r="J747" s="940"/>
      <c r="K747" s="940"/>
      <c r="L747" s="940"/>
      <c r="M747" s="940"/>
      <c r="N747" s="940"/>
      <c r="O747" s="940"/>
      <c r="P747" s="940"/>
      <c r="Q747" s="940"/>
      <c r="R747" s="940"/>
      <c r="S747" s="941"/>
    </row>
    <row r="748" spans="1:19" s="295" customFormat="1" x14ac:dyDescent="0.2">
      <c r="A748" s="375">
        <f>SUM(A746,A744,A742,A740,A738,A736,A734,A732,A730,A728,A726,A724)</f>
        <v>0</v>
      </c>
      <c r="B748" s="435">
        <f t="shared" ref="B748:S748" si="94">SUM(B746,B744,B742,B740,B738,B736,B734,B732,B730,B728,B726,B724)</f>
        <v>0</v>
      </c>
      <c r="C748" s="435">
        <f t="shared" si="94"/>
        <v>0</v>
      </c>
      <c r="D748" s="435">
        <f t="shared" si="94"/>
        <v>0</v>
      </c>
      <c r="E748" s="435">
        <f t="shared" si="94"/>
        <v>0</v>
      </c>
      <c r="F748" s="435">
        <f t="shared" si="94"/>
        <v>0</v>
      </c>
      <c r="G748" s="435">
        <f t="shared" si="94"/>
        <v>0</v>
      </c>
      <c r="H748" s="435">
        <f t="shared" si="94"/>
        <v>0</v>
      </c>
      <c r="I748" s="435">
        <f t="shared" si="94"/>
        <v>0</v>
      </c>
      <c r="J748" s="435">
        <f t="shared" si="94"/>
        <v>0</v>
      </c>
      <c r="K748" s="435">
        <f t="shared" si="94"/>
        <v>0</v>
      </c>
      <c r="L748" s="435">
        <f t="shared" si="94"/>
        <v>0</v>
      </c>
      <c r="M748" s="435">
        <f t="shared" si="94"/>
        <v>0</v>
      </c>
      <c r="N748" s="435">
        <f t="shared" si="94"/>
        <v>0</v>
      </c>
      <c r="O748" s="435">
        <f t="shared" si="94"/>
        <v>0</v>
      </c>
      <c r="P748" s="435">
        <f t="shared" si="94"/>
        <v>0</v>
      </c>
      <c r="Q748" s="435">
        <f t="shared" si="94"/>
        <v>0</v>
      </c>
      <c r="R748" s="435">
        <f t="shared" si="94"/>
        <v>0</v>
      </c>
      <c r="S748" s="435">
        <f t="shared" si="94"/>
        <v>0</v>
      </c>
    </row>
    <row r="749" spans="1:19" x14ac:dyDescent="0.2">
      <c r="A749" s="265"/>
      <c r="B749" s="265"/>
      <c r="C749" s="265"/>
      <c r="D749" s="265"/>
      <c r="E749" s="265"/>
      <c r="F749" s="265"/>
      <c r="G749" s="265"/>
      <c r="H749" s="265"/>
      <c r="I749" s="265"/>
      <c r="J749" s="265"/>
      <c r="K749" s="265"/>
      <c r="L749" s="265"/>
      <c r="M749" s="265"/>
      <c r="N749" s="265"/>
      <c r="O749" s="265"/>
      <c r="P749" s="265"/>
      <c r="Q749" s="265"/>
      <c r="R749" s="265"/>
      <c r="S749" s="265"/>
    </row>
    <row r="750" spans="1:19" ht="21.75" customHeight="1" x14ac:dyDescent="0.2">
      <c r="A750" s="1560" t="s">
        <v>3382</v>
      </c>
      <c r="B750" s="1561"/>
      <c r="C750" s="1561"/>
      <c r="D750" s="1561"/>
      <c r="E750" s="1561"/>
      <c r="F750" s="1561"/>
      <c r="G750" s="1561"/>
      <c r="H750" s="1561"/>
      <c r="I750" s="1561"/>
      <c r="J750" s="1561"/>
      <c r="K750" s="1561"/>
      <c r="L750" s="1561"/>
      <c r="M750" s="1561"/>
      <c r="N750" s="1561"/>
      <c r="O750" s="1561"/>
      <c r="P750" s="1561"/>
      <c r="Q750" s="1561"/>
      <c r="R750" s="1561"/>
      <c r="S750" s="1562"/>
    </row>
    <row r="751" spans="1:19" x14ac:dyDescent="0.2">
      <c r="A751" s="863" t="s">
        <v>172</v>
      </c>
      <c r="B751" s="864"/>
      <c r="C751" s="864"/>
      <c r="D751" s="864"/>
      <c r="E751" s="864"/>
      <c r="F751" s="864"/>
      <c r="G751" s="864"/>
      <c r="H751" s="864"/>
      <c r="I751" s="864"/>
      <c r="J751" s="864"/>
      <c r="K751" s="864"/>
      <c r="L751" s="864"/>
      <c r="M751" s="864"/>
      <c r="N751" s="864"/>
      <c r="O751" s="864"/>
      <c r="P751" s="864"/>
      <c r="Q751" s="864"/>
      <c r="R751" s="864"/>
      <c r="S751" s="865"/>
    </row>
    <row r="752" spans="1:19" x14ac:dyDescent="0.2">
      <c r="A752" s="863" t="s">
        <v>1289</v>
      </c>
      <c r="B752" s="864"/>
      <c r="C752" s="864"/>
      <c r="D752" s="864"/>
      <c r="E752" s="864"/>
      <c r="F752" s="864"/>
      <c r="G752" s="864"/>
      <c r="H752" s="864"/>
      <c r="I752" s="864"/>
      <c r="J752" s="864"/>
      <c r="K752" s="864"/>
      <c r="L752" s="864"/>
      <c r="M752" s="864"/>
      <c r="N752" s="864"/>
      <c r="O752" s="864"/>
      <c r="P752" s="864"/>
      <c r="Q752" s="864"/>
      <c r="R752" s="864"/>
      <c r="S752" s="865"/>
    </row>
    <row r="753" spans="1:19" x14ac:dyDescent="0.2">
      <c r="A753" s="863" t="s">
        <v>1331</v>
      </c>
      <c r="B753" s="864"/>
      <c r="C753" s="864"/>
      <c r="D753" s="864"/>
      <c r="E753" s="864"/>
      <c r="F753" s="864"/>
      <c r="G753" s="864"/>
      <c r="H753" s="864"/>
      <c r="I753" s="864"/>
      <c r="J753" s="864"/>
      <c r="K753" s="864"/>
      <c r="L753" s="864"/>
      <c r="M753" s="864"/>
      <c r="N753" s="864"/>
      <c r="O753" s="864"/>
      <c r="P753" s="864"/>
      <c r="Q753" s="864"/>
      <c r="R753" s="864"/>
      <c r="S753" s="865"/>
    </row>
    <row r="754" spans="1:19" x14ac:dyDescent="0.2">
      <c r="A754" s="863" t="s">
        <v>3342</v>
      </c>
      <c r="B754" s="864"/>
      <c r="C754" s="864"/>
      <c r="D754" s="864"/>
      <c r="E754" s="864"/>
      <c r="F754" s="864"/>
      <c r="G754" s="864"/>
      <c r="H754" s="864"/>
      <c r="I754" s="864"/>
      <c r="J754" s="864"/>
      <c r="K754" s="864"/>
      <c r="L754" s="864"/>
      <c r="M754" s="864"/>
      <c r="N754" s="864"/>
      <c r="O754" s="864"/>
      <c r="P754" s="864"/>
      <c r="Q754" s="864"/>
      <c r="R754" s="864"/>
      <c r="S754" s="865"/>
    </row>
    <row r="755" spans="1:19" x14ac:dyDescent="0.2">
      <c r="A755" s="863" t="s">
        <v>3343</v>
      </c>
      <c r="B755" s="864"/>
      <c r="C755" s="864"/>
      <c r="D755" s="864"/>
      <c r="E755" s="864"/>
      <c r="F755" s="864"/>
      <c r="G755" s="864"/>
      <c r="H755" s="864"/>
      <c r="I755" s="864"/>
      <c r="J755" s="864"/>
      <c r="K755" s="864"/>
      <c r="L755" s="864"/>
      <c r="M755" s="864"/>
      <c r="N755" s="864"/>
      <c r="O755" s="864"/>
      <c r="P755" s="864"/>
      <c r="Q755" s="864"/>
      <c r="R755" s="864"/>
      <c r="S755" s="865"/>
    </row>
    <row r="756" spans="1:19" x14ac:dyDescent="0.2">
      <c r="A756" s="863" t="s">
        <v>3344</v>
      </c>
      <c r="B756" s="864"/>
      <c r="C756" s="864"/>
      <c r="D756" s="864"/>
      <c r="E756" s="864"/>
      <c r="F756" s="864"/>
      <c r="G756" s="864"/>
      <c r="H756" s="864"/>
      <c r="I756" s="864"/>
      <c r="J756" s="864"/>
      <c r="K756" s="864"/>
      <c r="L756" s="864"/>
      <c r="M756" s="864"/>
      <c r="N756" s="864"/>
      <c r="O756" s="864"/>
      <c r="P756" s="864"/>
      <c r="Q756" s="864"/>
      <c r="R756" s="864"/>
      <c r="S756" s="865"/>
    </row>
    <row r="757" spans="1:19" x14ac:dyDescent="0.2">
      <c r="A757" s="863" t="s">
        <v>3345</v>
      </c>
      <c r="B757" s="864"/>
      <c r="C757" s="864"/>
      <c r="D757" s="864"/>
      <c r="E757" s="864"/>
      <c r="F757" s="864"/>
      <c r="G757" s="864"/>
      <c r="H757" s="864"/>
      <c r="I757" s="864"/>
      <c r="J757" s="864"/>
      <c r="K757" s="864"/>
      <c r="L757" s="864"/>
      <c r="M757" s="864"/>
      <c r="N757" s="864"/>
      <c r="O757" s="864"/>
      <c r="P757" s="864"/>
      <c r="Q757" s="864"/>
      <c r="R757" s="864"/>
      <c r="S757" s="865"/>
    </row>
    <row r="758" spans="1:19" x14ac:dyDescent="0.2">
      <c r="A758" s="866" t="s">
        <v>3346</v>
      </c>
      <c r="B758" s="867"/>
      <c r="C758" s="867"/>
      <c r="D758" s="867"/>
      <c r="E758" s="867"/>
      <c r="F758" s="867"/>
      <c r="G758" s="867"/>
      <c r="H758" s="867"/>
      <c r="I758" s="867"/>
      <c r="J758" s="867"/>
      <c r="K758" s="867"/>
      <c r="L758" s="867"/>
      <c r="M758" s="867"/>
      <c r="N758" s="867"/>
      <c r="O758" s="867"/>
      <c r="P758" s="867"/>
      <c r="Q758" s="867"/>
      <c r="R758" s="867"/>
      <c r="S758" s="868"/>
    </row>
    <row r="759" spans="1:19" ht="27.75" customHeight="1" x14ac:dyDescent="0.2">
      <c r="A759" s="869" t="s">
        <v>41</v>
      </c>
      <c r="B759" s="869"/>
      <c r="C759" s="869"/>
      <c r="D759" s="869" t="s">
        <v>42</v>
      </c>
      <c r="E759" s="869"/>
      <c r="F759" s="869" t="s">
        <v>43</v>
      </c>
      <c r="G759" s="869"/>
      <c r="H759" s="869"/>
      <c r="I759" s="869" t="s">
        <v>44</v>
      </c>
      <c r="J759" s="869"/>
      <c r="K759" s="870" t="s">
        <v>45</v>
      </c>
      <c r="L759" s="871"/>
      <c r="M759" s="871"/>
      <c r="N759" s="872"/>
      <c r="O759" s="873" t="s">
        <v>46</v>
      </c>
      <c r="P759" s="873"/>
      <c r="Q759" s="874"/>
      <c r="R759" s="869" t="s">
        <v>47</v>
      </c>
      <c r="S759" s="869"/>
    </row>
    <row r="760" spans="1:19" ht="28.5" customHeight="1" x14ac:dyDescent="0.2">
      <c r="A760" s="875" t="s">
        <v>48</v>
      </c>
      <c r="B760" s="875" t="s">
        <v>49</v>
      </c>
      <c r="C760" s="876" t="s">
        <v>50</v>
      </c>
      <c r="D760" s="875" t="s">
        <v>51</v>
      </c>
      <c r="E760" s="875" t="s">
        <v>52</v>
      </c>
      <c r="F760" s="870" t="s">
        <v>53</v>
      </c>
      <c r="G760" s="878"/>
      <c r="H760" s="879"/>
      <c r="I760" s="875" t="s">
        <v>54</v>
      </c>
      <c r="J760" s="875" t="s">
        <v>55</v>
      </c>
      <c r="K760" s="870" t="s">
        <v>56</v>
      </c>
      <c r="L760" s="879"/>
      <c r="M760" s="870" t="s">
        <v>57</v>
      </c>
      <c r="N760" s="879"/>
      <c r="O760" s="875" t="s">
        <v>58</v>
      </c>
      <c r="P760" s="875" t="s">
        <v>59</v>
      </c>
      <c r="Q760" s="875" t="s">
        <v>60</v>
      </c>
      <c r="R760" s="875" t="s">
        <v>61</v>
      </c>
      <c r="S760" s="875" t="s">
        <v>62</v>
      </c>
    </row>
    <row r="761" spans="1:19" ht="60" customHeight="1" x14ac:dyDescent="0.2">
      <c r="A761" s="869"/>
      <c r="B761" s="869"/>
      <c r="C761" s="877"/>
      <c r="D761" s="869"/>
      <c r="E761" s="869"/>
      <c r="F761" s="376" t="s">
        <v>63</v>
      </c>
      <c r="G761" s="376" t="s">
        <v>64</v>
      </c>
      <c r="H761" s="376" t="s">
        <v>65</v>
      </c>
      <c r="I761" s="869"/>
      <c r="J761" s="869"/>
      <c r="K761" s="97" t="s">
        <v>66</v>
      </c>
      <c r="L761" s="97" t="s">
        <v>67</v>
      </c>
      <c r="M761" s="97" t="s">
        <v>68</v>
      </c>
      <c r="N761" s="97" t="s">
        <v>67</v>
      </c>
      <c r="O761" s="869"/>
      <c r="P761" s="869"/>
      <c r="Q761" s="869"/>
      <c r="R761" s="869"/>
      <c r="S761" s="869"/>
    </row>
    <row r="762" spans="1:19" x14ac:dyDescent="0.2">
      <c r="A762" s="880" t="s">
        <v>69</v>
      </c>
      <c r="B762" s="880"/>
      <c r="C762" s="880"/>
      <c r="D762" s="880"/>
      <c r="E762" s="880"/>
      <c r="F762" s="880"/>
      <c r="G762" s="880"/>
      <c r="H762" s="880"/>
      <c r="I762" s="880"/>
      <c r="J762" s="880"/>
      <c r="K762" s="880"/>
      <c r="L762" s="880"/>
      <c r="M762" s="880"/>
      <c r="N762" s="880"/>
      <c r="O762" s="880"/>
      <c r="P762" s="880"/>
      <c r="Q762" s="880"/>
      <c r="R762" s="880"/>
      <c r="S762" s="880"/>
    </row>
    <row r="763" spans="1:19" s="50" customFormat="1" x14ac:dyDescent="0.2">
      <c r="A763" s="106">
        <v>0</v>
      </c>
      <c r="B763" s="106">
        <f t="shared" ref="B763:G763" si="95">-C763</f>
        <v>0</v>
      </c>
      <c r="C763" s="106">
        <f t="shared" si="95"/>
        <v>0</v>
      </c>
      <c r="D763" s="106">
        <f t="shared" si="95"/>
        <v>0</v>
      </c>
      <c r="E763" s="106">
        <f t="shared" si="95"/>
        <v>0</v>
      </c>
      <c r="F763" s="106">
        <f t="shared" si="95"/>
        <v>0</v>
      </c>
      <c r="G763" s="106">
        <f t="shared" si="95"/>
        <v>0</v>
      </c>
      <c r="H763" s="106">
        <v>0</v>
      </c>
      <c r="I763" s="283">
        <v>0</v>
      </c>
      <c r="J763" s="106">
        <v>0</v>
      </c>
      <c r="K763" s="106">
        <f t="shared" ref="K763:Q763" si="96">-L763</f>
        <v>0</v>
      </c>
      <c r="L763" s="106">
        <f t="shared" si="96"/>
        <v>0</v>
      </c>
      <c r="M763" s="106">
        <f t="shared" si="96"/>
        <v>0</v>
      </c>
      <c r="N763" s="106">
        <f t="shared" si="96"/>
        <v>0</v>
      </c>
      <c r="O763" s="106">
        <f t="shared" si="96"/>
        <v>0</v>
      </c>
      <c r="P763" s="106">
        <f t="shared" si="96"/>
        <v>0</v>
      </c>
      <c r="Q763" s="106">
        <f t="shared" si="96"/>
        <v>0</v>
      </c>
      <c r="R763" s="106">
        <v>0</v>
      </c>
      <c r="S763" s="106">
        <v>0</v>
      </c>
    </row>
    <row r="764" spans="1:19" x14ac:dyDescent="0.2">
      <c r="A764" s="880" t="s">
        <v>70</v>
      </c>
      <c r="B764" s="880"/>
      <c r="C764" s="880"/>
      <c r="D764" s="880"/>
      <c r="E764" s="880"/>
      <c r="F764" s="880"/>
      <c r="G764" s="880"/>
      <c r="H764" s="880"/>
      <c r="I764" s="880"/>
      <c r="J764" s="880"/>
      <c r="K764" s="880"/>
      <c r="L764" s="880"/>
      <c r="M764" s="880"/>
      <c r="N764" s="880"/>
      <c r="O764" s="880"/>
      <c r="P764" s="880"/>
      <c r="Q764" s="880"/>
      <c r="R764" s="880"/>
      <c r="S764" s="880"/>
    </row>
    <row r="765" spans="1:19" s="50" customFormat="1" x14ac:dyDescent="0.2">
      <c r="A765" s="106">
        <v>0</v>
      </c>
      <c r="B765" s="106">
        <f t="shared" ref="B765:G765" si="97">-C765</f>
        <v>0</v>
      </c>
      <c r="C765" s="106">
        <f t="shared" si="97"/>
        <v>0</v>
      </c>
      <c r="D765" s="106">
        <f t="shared" si="97"/>
        <v>0</v>
      </c>
      <c r="E765" s="106">
        <f t="shared" si="97"/>
        <v>0</v>
      </c>
      <c r="F765" s="106">
        <f t="shared" si="97"/>
        <v>0</v>
      </c>
      <c r="G765" s="106">
        <f t="shared" si="97"/>
        <v>0</v>
      </c>
      <c r="H765" s="106">
        <v>0</v>
      </c>
      <c r="I765" s="283">
        <v>0</v>
      </c>
      <c r="J765" s="106">
        <v>0</v>
      </c>
      <c r="K765" s="106">
        <f t="shared" ref="K765:Q765" si="98">-L765</f>
        <v>0</v>
      </c>
      <c r="L765" s="106">
        <f t="shared" si="98"/>
        <v>0</v>
      </c>
      <c r="M765" s="106">
        <f t="shared" si="98"/>
        <v>0</v>
      </c>
      <c r="N765" s="106">
        <f t="shared" si="98"/>
        <v>0</v>
      </c>
      <c r="O765" s="106">
        <f t="shared" si="98"/>
        <v>0</v>
      </c>
      <c r="P765" s="106">
        <f t="shared" si="98"/>
        <v>0</v>
      </c>
      <c r="Q765" s="106">
        <f t="shared" si="98"/>
        <v>0</v>
      </c>
      <c r="R765" s="106">
        <v>0</v>
      </c>
      <c r="S765" s="106">
        <v>0</v>
      </c>
    </row>
    <row r="766" spans="1:19" x14ac:dyDescent="0.2">
      <c r="A766" s="882" t="s">
        <v>71</v>
      </c>
      <c r="B766" s="882"/>
      <c r="C766" s="882"/>
      <c r="D766" s="882"/>
      <c r="E766" s="882"/>
      <c r="F766" s="882"/>
      <c r="G766" s="882"/>
      <c r="H766" s="882"/>
      <c r="I766" s="882"/>
      <c r="J766" s="882"/>
      <c r="K766" s="882"/>
      <c r="L766" s="882"/>
      <c r="M766" s="882"/>
      <c r="N766" s="882"/>
      <c r="O766" s="882"/>
      <c r="P766" s="882"/>
      <c r="Q766" s="882"/>
      <c r="R766" s="882"/>
      <c r="S766" s="883"/>
    </row>
    <row r="767" spans="1:19" s="468" customFormat="1" x14ac:dyDescent="0.2">
      <c r="A767" s="106">
        <v>0</v>
      </c>
      <c r="B767" s="106">
        <f t="shared" ref="B767:G767" si="99">-C767</f>
        <v>0</v>
      </c>
      <c r="C767" s="106">
        <f t="shared" si="99"/>
        <v>0</v>
      </c>
      <c r="D767" s="106">
        <f t="shared" si="99"/>
        <v>0</v>
      </c>
      <c r="E767" s="106">
        <f t="shared" si="99"/>
        <v>0</v>
      </c>
      <c r="F767" s="106">
        <f t="shared" si="99"/>
        <v>0</v>
      </c>
      <c r="G767" s="106">
        <f t="shared" si="99"/>
        <v>0</v>
      </c>
      <c r="H767" s="106">
        <v>0</v>
      </c>
      <c r="I767" s="467">
        <v>0</v>
      </c>
      <c r="J767" s="106">
        <v>0</v>
      </c>
      <c r="K767" s="106">
        <f t="shared" ref="K767:Q767" si="100">-L767</f>
        <v>0</v>
      </c>
      <c r="L767" s="106">
        <f t="shared" si="100"/>
        <v>0</v>
      </c>
      <c r="M767" s="106">
        <f t="shared" si="100"/>
        <v>0</v>
      </c>
      <c r="N767" s="106">
        <f t="shared" si="100"/>
        <v>0</v>
      </c>
      <c r="O767" s="106">
        <f t="shared" si="100"/>
        <v>0</v>
      </c>
      <c r="P767" s="106">
        <f t="shared" si="100"/>
        <v>0</v>
      </c>
      <c r="Q767" s="106">
        <f t="shared" si="100"/>
        <v>0</v>
      </c>
      <c r="R767" s="106">
        <v>0</v>
      </c>
      <c r="S767" s="106">
        <v>0</v>
      </c>
    </row>
    <row r="768" spans="1:19" x14ac:dyDescent="0.2">
      <c r="A768" s="885" t="s">
        <v>72</v>
      </c>
      <c r="B768" s="885"/>
      <c r="C768" s="885"/>
      <c r="D768" s="885"/>
      <c r="E768" s="885"/>
      <c r="F768" s="885"/>
      <c r="G768" s="885"/>
      <c r="H768" s="885"/>
      <c r="I768" s="885"/>
      <c r="J768" s="885"/>
      <c r="K768" s="885"/>
      <c r="L768" s="885"/>
      <c r="M768" s="885"/>
      <c r="N768" s="885"/>
      <c r="O768" s="885"/>
      <c r="P768" s="885"/>
      <c r="Q768" s="885"/>
      <c r="R768" s="885"/>
      <c r="S768" s="885"/>
    </row>
    <row r="769" spans="1:19" s="550" customFormat="1" x14ac:dyDescent="0.2">
      <c r="A769" s="106">
        <v>0</v>
      </c>
      <c r="B769" s="106">
        <v>0</v>
      </c>
      <c r="C769" s="106">
        <v>0</v>
      </c>
      <c r="D769" s="106">
        <v>0</v>
      </c>
      <c r="E769" s="106">
        <v>0</v>
      </c>
      <c r="F769" s="106">
        <v>0</v>
      </c>
      <c r="G769" s="106">
        <v>0</v>
      </c>
      <c r="H769" s="106">
        <v>0</v>
      </c>
      <c r="I769" s="106">
        <v>0</v>
      </c>
      <c r="J769" s="106">
        <v>0</v>
      </c>
      <c r="K769" s="106">
        <v>0</v>
      </c>
      <c r="L769" s="106">
        <v>0</v>
      </c>
      <c r="M769" s="106">
        <v>0</v>
      </c>
      <c r="N769" s="106">
        <v>0</v>
      </c>
      <c r="O769" s="106">
        <v>0</v>
      </c>
      <c r="P769" s="106">
        <v>0</v>
      </c>
      <c r="Q769" s="106">
        <v>0</v>
      </c>
      <c r="R769" s="106">
        <v>0</v>
      </c>
      <c r="S769" s="106">
        <v>0</v>
      </c>
    </row>
    <row r="770" spans="1:19" x14ac:dyDescent="0.2">
      <c r="A770" s="885" t="s">
        <v>73</v>
      </c>
      <c r="B770" s="885"/>
      <c r="C770" s="885"/>
      <c r="D770" s="885"/>
      <c r="E770" s="885"/>
      <c r="F770" s="885"/>
      <c r="G770" s="885"/>
      <c r="H770" s="885"/>
      <c r="I770" s="885"/>
      <c r="J770" s="885"/>
      <c r="K770" s="885"/>
      <c r="L770" s="885"/>
      <c r="M770" s="885"/>
      <c r="N770" s="885"/>
      <c r="O770" s="885"/>
      <c r="P770" s="885"/>
      <c r="Q770" s="885"/>
      <c r="R770" s="885"/>
      <c r="S770" s="885"/>
    </row>
    <row r="771" spans="1:19" s="595" customFormat="1" x14ac:dyDescent="0.2">
      <c r="A771" s="106">
        <v>0</v>
      </c>
      <c r="B771" s="106">
        <v>0</v>
      </c>
      <c r="C771" s="106">
        <v>0</v>
      </c>
      <c r="D771" s="106">
        <v>0</v>
      </c>
      <c r="E771" s="106">
        <v>0</v>
      </c>
      <c r="F771" s="106">
        <v>0</v>
      </c>
      <c r="G771" s="106">
        <v>0</v>
      </c>
      <c r="H771" s="106">
        <v>0</v>
      </c>
      <c r="I771" s="106">
        <v>0</v>
      </c>
      <c r="J771" s="106">
        <v>0</v>
      </c>
      <c r="K771" s="106">
        <v>0</v>
      </c>
      <c r="L771" s="106">
        <v>0</v>
      </c>
      <c r="M771" s="106">
        <v>0</v>
      </c>
      <c r="N771" s="106">
        <v>0</v>
      </c>
      <c r="O771" s="106">
        <v>0</v>
      </c>
      <c r="P771" s="106">
        <v>0</v>
      </c>
      <c r="Q771" s="106">
        <v>0</v>
      </c>
      <c r="R771" s="106">
        <v>0</v>
      </c>
      <c r="S771" s="106">
        <v>0</v>
      </c>
    </row>
    <row r="772" spans="1:19" x14ac:dyDescent="0.2">
      <c r="A772" s="880" t="s">
        <v>74</v>
      </c>
      <c r="B772" s="880"/>
      <c r="C772" s="880"/>
      <c r="D772" s="880"/>
      <c r="E772" s="880"/>
      <c r="F772" s="880"/>
      <c r="G772" s="880"/>
      <c r="H772" s="880"/>
      <c r="I772" s="880"/>
      <c r="J772" s="880"/>
      <c r="K772" s="880"/>
      <c r="L772" s="880"/>
      <c r="M772" s="880"/>
      <c r="N772" s="880"/>
      <c r="O772" s="880"/>
      <c r="P772" s="880"/>
      <c r="Q772" s="880"/>
      <c r="R772" s="880"/>
      <c r="S772" s="880"/>
    </row>
    <row r="773" spans="1:19" s="641" customFormat="1" x14ac:dyDescent="0.2">
      <c r="A773" s="106">
        <v>0</v>
      </c>
      <c r="B773" s="106">
        <v>0</v>
      </c>
      <c r="C773" s="106">
        <v>0</v>
      </c>
      <c r="D773" s="106">
        <v>0</v>
      </c>
      <c r="E773" s="106">
        <v>0</v>
      </c>
      <c r="F773" s="106">
        <v>0</v>
      </c>
      <c r="G773" s="106">
        <v>0</v>
      </c>
      <c r="H773" s="106">
        <v>0</v>
      </c>
      <c r="I773" s="106">
        <v>0</v>
      </c>
      <c r="J773" s="106">
        <v>0</v>
      </c>
      <c r="K773" s="106">
        <v>0</v>
      </c>
      <c r="L773" s="106">
        <v>0</v>
      </c>
      <c r="M773" s="106">
        <v>0</v>
      </c>
      <c r="N773" s="106">
        <v>0</v>
      </c>
      <c r="O773" s="106">
        <v>0</v>
      </c>
      <c r="P773" s="106">
        <v>0</v>
      </c>
      <c r="Q773" s="106">
        <v>0</v>
      </c>
      <c r="R773" s="106">
        <v>0</v>
      </c>
      <c r="S773" s="106">
        <v>0</v>
      </c>
    </row>
    <row r="774" spans="1:19" x14ac:dyDescent="0.2">
      <c r="A774" s="880" t="s">
        <v>75</v>
      </c>
      <c r="B774" s="880"/>
      <c r="C774" s="880"/>
      <c r="D774" s="880"/>
      <c r="E774" s="880"/>
      <c r="F774" s="880"/>
      <c r="G774" s="880"/>
      <c r="H774" s="880"/>
      <c r="I774" s="880"/>
      <c r="J774" s="880"/>
      <c r="K774" s="880"/>
      <c r="L774" s="880"/>
      <c r="M774" s="880"/>
      <c r="N774" s="880"/>
      <c r="O774" s="880"/>
      <c r="P774" s="880"/>
      <c r="Q774" s="880"/>
      <c r="R774" s="880"/>
      <c r="S774" s="880"/>
    </row>
    <row r="775" spans="1:19" s="671" customFormat="1" x14ac:dyDescent="0.2">
      <c r="A775" s="106">
        <v>0</v>
      </c>
      <c r="B775" s="106">
        <v>0</v>
      </c>
      <c r="C775" s="106">
        <v>0</v>
      </c>
      <c r="D775" s="106">
        <v>0</v>
      </c>
      <c r="E775" s="106">
        <v>0</v>
      </c>
      <c r="F775" s="106">
        <v>0</v>
      </c>
      <c r="G775" s="106">
        <v>0</v>
      </c>
      <c r="H775" s="106">
        <v>0</v>
      </c>
      <c r="I775" s="106">
        <v>0</v>
      </c>
      <c r="J775" s="106">
        <v>0</v>
      </c>
      <c r="K775" s="106">
        <v>0</v>
      </c>
      <c r="L775" s="106">
        <v>0</v>
      </c>
      <c r="M775" s="106">
        <v>0</v>
      </c>
      <c r="N775" s="106">
        <v>0</v>
      </c>
      <c r="O775" s="106">
        <v>0</v>
      </c>
      <c r="P775" s="106">
        <v>0</v>
      </c>
      <c r="Q775" s="106">
        <v>0</v>
      </c>
      <c r="R775" s="106">
        <v>0</v>
      </c>
      <c r="S775" s="106">
        <v>0</v>
      </c>
    </row>
    <row r="776" spans="1:19" x14ac:dyDescent="0.2">
      <c r="A776" s="1559" t="s">
        <v>76</v>
      </c>
      <c r="B776" s="1559"/>
      <c r="C776" s="1559"/>
      <c r="D776" s="1559"/>
      <c r="E776" s="1559"/>
      <c r="F776" s="1559"/>
      <c r="G776" s="1559"/>
      <c r="H776" s="1559"/>
      <c r="I776" s="1559"/>
      <c r="J776" s="1559"/>
      <c r="K776" s="1559"/>
      <c r="L776" s="1559"/>
      <c r="M776" s="1559"/>
      <c r="N776" s="1559"/>
      <c r="O776" s="1559"/>
      <c r="P776" s="1559"/>
      <c r="Q776" s="1559"/>
      <c r="R776" s="1559"/>
      <c r="S776" s="1559"/>
    </row>
    <row r="777" spans="1:19" s="716" customFormat="1" x14ac:dyDescent="0.2">
      <c r="A777" s="106">
        <v>0</v>
      </c>
      <c r="B777" s="106">
        <v>0</v>
      </c>
      <c r="C777" s="106">
        <v>0</v>
      </c>
      <c r="D777" s="106">
        <v>0</v>
      </c>
      <c r="E777" s="106">
        <v>0</v>
      </c>
      <c r="F777" s="106">
        <v>0</v>
      </c>
      <c r="G777" s="106">
        <v>0</v>
      </c>
      <c r="H777" s="106">
        <v>0</v>
      </c>
      <c r="I777" s="106">
        <v>0</v>
      </c>
      <c r="J777" s="106">
        <v>0</v>
      </c>
      <c r="K777" s="106">
        <v>0</v>
      </c>
      <c r="L777" s="106">
        <v>0</v>
      </c>
      <c r="M777" s="106">
        <v>0</v>
      </c>
      <c r="N777" s="106">
        <v>0</v>
      </c>
      <c r="O777" s="106">
        <v>0</v>
      </c>
      <c r="P777" s="106">
        <v>0</v>
      </c>
      <c r="Q777" s="106">
        <v>0</v>
      </c>
      <c r="R777" s="106">
        <v>0</v>
      </c>
      <c r="S777" s="106">
        <v>0</v>
      </c>
    </row>
    <row r="778" spans="1:19" x14ac:dyDescent="0.2">
      <c r="A778" s="885" t="s">
        <v>77</v>
      </c>
      <c r="B778" s="885"/>
      <c r="C778" s="885"/>
      <c r="D778" s="885"/>
      <c r="E778" s="885"/>
      <c r="F778" s="885"/>
      <c r="G778" s="885"/>
      <c r="H778" s="885"/>
      <c r="I778" s="885"/>
      <c r="J778" s="885"/>
      <c r="K778" s="885"/>
      <c r="L778" s="885"/>
      <c r="M778" s="885"/>
      <c r="N778" s="885"/>
      <c r="O778" s="885"/>
      <c r="P778" s="885"/>
      <c r="Q778" s="885"/>
      <c r="R778" s="885"/>
      <c r="S778" s="885"/>
    </row>
    <row r="779" spans="1:19" s="757" customFormat="1" x14ac:dyDescent="0.2">
      <c r="A779" s="106">
        <v>0</v>
      </c>
      <c r="B779" s="106">
        <v>0</v>
      </c>
      <c r="C779" s="106">
        <v>0</v>
      </c>
      <c r="D779" s="106">
        <v>0</v>
      </c>
      <c r="E779" s="106">
        <v>0</v>
      </c>
      <c r="F779" s="106">
        <v>0</v>
      </c>
      <c r="G779" s="106">
        <v>0</v>
      </c>
      <c r="H779" s="106">
        <v>0</v>
      </c>
      <c r="I779" s="106">
        <v>0</v>
      </c>
      <c r="J779" s="106">
        <v>0</v>
      </c>
      <c r="K779" s="106">
        <v>0</v>
      </c>
      <c r="L779" s="106">
        <v>0</v>
      </c>
      <c r="M779" s="106">
        <v>0</v>
      </c>
      <c r="N779" s="106">
        <v>0</v>
      </c>
      <c r="O779" s="106">
        <v>0</v>
      </c>
      <c r="P779" s="106">
        <v>0</v>
      </c>
      <c r="Q779" s="106">
        <v>0</v>
      </c>
      <c r="R779" s="106">
        <v>0</v>
      </c>
      <c r="S779" s="106">
        <v>0</v>
      </c>
    </row>
    <row r="780" spans="1:19" x14ac:dyDescent="0.2">
      <c r="A780" s="880" t="s">
        <v>78</v>
      </c>
      <c r="B780" s="880"/>
      <c r="C780" s="880"/>
      <c r="D780" s="880"/>
      <c r="E780" s="880"/>
      <c r="F780" s="880"/>
      <c r="G780" s="880"/>
      <c r="H780" s="880"/>
      <c r="I780" s="880"/>
      <c r="J780" s="880"/>
      <c r="K780" s="880"/>
      <c r="L780" s="880"/>
      <c r="M780" s="880"/>
      <c r="N780" s="880"/>
      <c r="O780" s="880"/>
      <c r="P780" s="880"/>
      <c r="Q780" s="880"/>
      <c r="R780" s="880"/>
      <c r="S780" s="880"/>
    </row>
    <row r="781" spans="1:19" s="781" customFormat="1" x14ac:dyDescent="0.2">
      <c r="A781" s="106">
        <v>0</v>
      </c>
      <c r="B781" s="106">
        <v>0</v>
      </c>
      <c r="C781" s="106">
        <v>0</v>
      </c>
      <c r="D781" s="106">
        <v>0</v>
      </c>
      <c r="E781" s="106">
        <v>0</v>
      </c>
      <c r="F781" s="106">
        <v>0</v>
      </c>
      <c r="G781" s="106">
        <v>0</v>
      </c>
      <c r="H781" s="106">
        <v>0</v>
      </c>
      <c r="I781" s="106">
        <v>0</v>
      </c>
      <c r="J781" s="106">
        <v>0</v>
      </c>
      <c r="K781" s="106">
        <v>0</v>
      </c>
      <c r="L781" s="106">
        <v>0</v>
      </c>
      <c r="M781" s="106">
        <v>0</v>
      </c>
      <c r="N781" s="106">
        <v>0</v>
      </c>
      <c r="O781" s="106">
        <v>0</v>
      </c>
      <c r="P781" s="106">
        <v>0</v>
      </c>
      <c r="Q781" s="106">
        <v>0</v>
      </c>
      <c r="R781" s="106">
        <v>0</v>
      </c>
      <c r="S781" s="106">
        <v>0</v>
      </c>
    </row>
    <row r="782" spans="1:19" x14ac:dyDescent="0.2">
      <c r="A782" s="880" t="s">
        <v>79</v>
      </c>
      <c r="B782" s="880"/>
      <c r="C782" s="880"/>
      <c r="D782" s="880"/>
      <c r="E782" s="880"/>
      <c r="F782" s="880"/>
      <c r="G782" s="880"/>
      <c r="H782" s="880"/>
      <c r="I782" s="880"/>
      <c r="J782" s="880"/>
      <c r="K782" s="880"/>
      <c r="L782" s="880"/>
      <c r="M782" s="880"/>
      <c r="N782" s="880"/>
      <c r="O782" s="880"/>
      <c r="P782" s="880"/>
      <c r="Q782" s="880"/>
      <c r="R782" s="880"/>
      <c r="S782" s="880"/>
    </row>
    <row r="783" spans="1:19" s="800" customFormat="1" x14ac:dyDescent="0.2">
      <c r="A783" s="106">
        <v>0</v>
      </c>
      <c r="B783" s="106">
        <v>0</v>
      </c>
      <c r="C783" s="106">
        <v>0</v>
      </c>
      <c r="D783" s="106">
        <v>0</v>
      </c>
      <c r="E783" s="106">
        <v>0</v>
      </c>
      <c r="F783" s="106">
        <v>0</v>
      </c>
      <c r="G783" s="106">
        <v>0</v>
      </c>
      <c r="H783" s="106">
        <v>0</v>
      </c>
      <c r="I783" s="106">
        <v>0</v>
      </c>
      <c r="J783" s="106">
        <v>0</v>
      </c>
      <c r="K783" s="106">
        <v>0</v>
      </c>
      <c r="L783" s="106">
        <v>0</v>
      </c>
      <c r="M783" s="106">
        <v>0</v>
      </c>
      <c r="N783" s="106">
        <v>0</v>
      </c>
      <c r="O783" s="106">
        <v>0</v>
      </c>
      <c r="P783" s="106">
        <v>0</v>
      </c>
      <c r="Q783" s="106">
        <v>0</v>
      </c>
      <c r="R783" s="106">
        <v>0</v>
      </c>
      <c r="S783" s="106">
        <v>0</v>
      </c>
    </row>
    <row r="784" spans="1:19" x14ac:dyDescent="0.2">
      <c r="A784" s="880" t="s">
        <v>80</v>
      </c>
      <c r="B784" s="880"/>
      <c r="C784" s="880"/>
      <c r="D784" s="880"/>
      <c r="E784" s="880"/>
      <c r="F784" s="880"/>
      <c r="G784" s="880"/>
      <c r="H784" s="880"/>
      <c r="I784" s="880"/>
      <c r="J784" s="880"/>
      <c r="K784" s="880"/>
      <c r="L784" s="880"/>
      <c r="M784" s="880"/>
      <c r="N784" s="880"/>
      <c r="O784" s="880"/>
      <c r="P784" s="880"/>
      <c r="Q784" s="880"/>
      <c r="R784" s="880"/>
      <c r="S784" s="880"/>
    </row>
    <row r="785" spans="1:19" s="822" customFormat="1" x14ac:dyDescent="0.2">
      <c r="A785" s="106">
        <v>0</v>
      </c>
      <c r="B785" s="106">
        <v>0</v>
      </c>
      <c r="C785" s="106">
        <v>0</v>
      </c>
      <c r="D785" s="106">
        <v>0</v>
      </c>
      <c r="E785" s="106">
        <v>0</v>
      </c>
      <c r="F785" s="106">
        <v>0</v>
      </c>
      <c r="G785" s="106">
        <v>0</v>
      </c>
      <c r="H785" s="106">
        <v>0</v>
      </c>
      <c r="I785" s="106">
        <v>0</v>
      </c>
      <c r="J785" s="106">
        <v>0</v>
      </c>
      <c r="K785" s="106">
        <v>0</v>
      </c>
      <c r="L785" s="106">
        <v>0</v>
      </c>
      <c r="M785" s="106">
        <v>0</v>
      </c>
      <c r="N785" s="106">
        <v>0</v>
      </c>
      <c r="O785" s="106">
        <v>0</v>
      </c>
      <c r="P785" s="106">
        <v>0</v>
      </c>
      <c r="Q785" s="106">
        <v>0</v>
      </c>
      <c r="R785" s="106">
        <v>0</v>
      </c>
      <c r="S785" s="106">
        <v>0</v>
      </c>
    </row>
    <row r="786" spans="1:19" x14ac:dyDescent="0.2">
      <c r="A786" s="899" t="s">
        <v>181</v>
      </c>
      <c r="B786" s="940"/>
      <c r="C786" s="940"/>
      <c r="D786" s="940"/>
      <c r="E786" s="940"/>
      <c r="F786" s="940"/>
      <c r="G786" s="940"/>
      <c r="H786" s="940"/>
      <c r="I786" s="940"/>
      <c r="J786" s="940"/>
      <c r="K786" s="940"/>
      <c r="L786" s="940"/>
      <c r="M786" s="940"/>
      <c r="N786" s="940"/>
      <c r="O786" s="940"/>
      <c r="P786" s="940"/>
      <c r="Q786" s="940"/>
      <c r="R786" s="940"/>
      <c r="S786" s="941"/>
    </row>
    <row r="787" spans="1:19" s="295" customFormat="1" x14ac:dyDescent="0.2">
      <c r="A787" s="375">
        <f>SUM(A785,A783,A781,A779,A777,A775,A773,A771,A769,A767,A765,A763)</f>
        <v>0</v>
      </c>
      <c r="B787" s="435">
        <f t="shared" ref="B787:S787" si="101">SUM(B785,B783,B781,B779,B777,B775,B773,B771,B769,B767,B765,B763)</f>
        <v>0</v>
      </c>
      <c r="C787" s="435">
        <f t="shared" si="101"/>
        <v>0</v>
      </c>
      <c r="D787" s="435">
        <f t="shared" si="101"/>
        <v>0</v>
      </c>
      <c r="E787" s="435">
        <f t="shared" si="101"/>
        <v>0</v>
      </c>
      <c r="F787" s="435">
        <f t="shared" si="101"/>
        <v>0</v>
      </c>
      <c r="G787" s="435">
        <f t="shared" si="101"/>
        <v>0</v>
      </c>
      <c r="H787" s="435">
        <f t="shared" si="101"/>
        <v>0</v>
      </c>
      <c r="I787" s="435">
        <f t="shared" si="101"/>
        <v>0</v>
      </c>
      <c r="J787" s="435">
        <f t="shared" si="101"/>
        <v>0</v>
      </c>
      <c r="K787" s="435">
        <f t="shared" si="101"/>
        <v>0</v>
      </c>
      <c r="L787" s="435">
        <f t="shared" si="101"/>
        <v>0</v>
      </c>
      <c r="M787" s="435">
        <f t="shared" si="101"/>
        <v>0</v>
      </c>
      <c r="N787" s="435">
        <f t="shared" si="101"/>
        <v>0</v>
      </c>
      <c r="O787" s="435">
        <f t="shared" si="101"/>
        <v>0</v>
      </c>
      <c r="P787" s="435">
        <f t="shared" si="101"/>
        <v>0</v>
      </c>
      <c r="Q787" s="435">
        <f t="shared" si="101"/>
        <v>0</v>
      </c>
      <c r="R787" s="435">
        <f t="shared" si="101"/>
        <v>0</v>
      </c>
      <c r="S787" s="435">
        <f t="shared" si="101"/>
        <v>0</v>
      </c>
    </row>
    <row r="788" spans="1:19" x14ac:dyDescent="0.2">
      <c r="A788" s="265"/>
      <c r="B788" s="265"/>
      <c r="C788" s="265"/>
      <c r="D788" s="265"/>
      <c r="E788" s="265"/>
      <c r="F788" s="265"/>
      <c r="G788" s="265"/>
      <c r="H788" s="265"/>
      <c r="I788" s="265"/>
      <c r="J788" s="265"/>
      <c r="K788" s="265"/>
      <c r="L788" s="265"/>
      <c r="M788" s="265"/>
      <c r="N788" s="265"/>
      <c r="O788" s="265"/>
      <c r="P788" s="265"/>
      <c r="Q788" s="265"/>
      <c r="R788" s="265"/>
      <c r="S788" s="265"/>
    </row>
    <row r="789" spans="1:19" ht="21.75" customHeight="1" x14ac:dyDescent="0.2">
      <c r="A789" s="1575" t="s">
        <v>3383</v>
      </c>
      <c r="B789" s="1576"/>
      <c r="C789" s="1576"/>
      <c r="D789" s="1576"/>
      <c r="E789" s="1576"/>
      <c r="F789" s="1576"/>
      <c r="G789" s="1576"/>
      <c r="H789" s="1576"/>
      <c r="I789" s="1576"/>
      <c r="J789" s="1576"/>
      <c r="K789" s="1576"/>
      <c r="L789" s="1576"/>
      <c r="M789" s="1576"/>
      <c r="N789" s="1576"/>
      <c r="O789" s="1576"/>
      <c r="P789" s="1576"/>
      <c r="Q789" s="1576"/>
      <c r="R789" s="1576"/>
      <c r="S789" s="1577"/>
    </row>
    <row r="790" spans="1:19" x14ac:dyDescent="0.2">
      <c r="A790" s="1563" t="s">
        <v>172</v>
      </c>
      <c r="B790" s="1564"/>
      <c r="C790" s="1564"/>
      <c r="D790" s="1564"/>
      <c r="E790" s="1564"/>
      <c r="F790" s="1564"/>
      <c r="G790" s="1564"/>
      <c r="H790" s="1564"/>
      <c r="I790" s="1564"/>
      <c r="J790" s="1564"/>
      <c r="K790" s="1564"/>
      <c r="L790" s="1564"/>
      <c r="M790" s="1564"/>
      <c r="N790" s="1564"/>
      <c r="O790" s="1564"/>
      <c r="P790" s="1564"/>
      <c r="Q790" s="1564"/>
      <c r="R790" s="1564"/>
      <c r="S790" s="1565"/>
    </row>
    <row r="791" spans="1:19" x14ac:dyDescent="0.2">
      <c r="A791" s="1563" t="s">
        <v>3347</v>
      </c>
      <c r="B791" s="1564"/>
      <c r="C791" s="1564"/>
      <c r="D791" s="1564"/>
      <c r="E791" s="1564"/>
      <c r="F791" s="1564"/>
      <c r="G791" s="1564"/>
      <c r="H791" s="1564"/>
      <c r="I791" s="1564"/>
      <c r="J791" s="1564"/>
      <c r="K791" s="1564"/>
      <c r="L791" s="1564"/>
      <c r="M791" s="1564"/>
      <c r="N791" s="1564"/>
      <c r="O791" s="1564"/>
      <c r="P791" s="1564"/>
      <c r="Q791" s="1564"/>
      <c r="R791" s="1564"/>
      <c r="S791" s="1565"/>
    </row>
    <row r="792" spans="1:19" x14ac:dyDescent="0.2">
      <c r="A792" s="1563" t="s">
        <v>3348</v>
      </c>
      <c r="B792" s="1564"/>
      <c r="C792" s="1564"/>
      <c r="D792" s="1564"/>
      <c r="E792" s="1564"/>
      <c r="F792" s="1564"/>
      <c r="G792" s="1564"/>
      <c r="H792" s="1564"/>
      <c r="I792" s="1564"/>
      <c r="J792" s="1564"/>
      <c r="K792" s="1564"/>
      <c r="L792" s="1564"/>
      <c r="M792" s="1564"/>
      <c r="N792" s="1564"/>
      <c r="O792" s="1564"/>
      <c r="P792" s="1564"/>
      <c r="Q792" s="1564"/>
      <c r="R792" s="1564"/>
      <c r="S792" s="1565"/>
    </row>
    <row r="793" spans="1:19" x14ac:dyDescent="0.2">
      <c r="A793" s="1563" t="s">
        <v>3349</v>
      </c>
      <c r="B793" s="1564"/>
      <c r="C793" s="1564"/>
      <c r="D793" s="1564"/>
      <c r="E793" s="1564"/>
      <c r="F793" s="1564"/>
      <c r="G793" s="1564"/>
      <c r="H793" s="1564"/>
      <c r="I793" s="1564"/>
      <c r="J793" s="1564"/>
      <c r="K793" s="1564"/>
      <c r="L793" s="1564"/>
      <c r="M793" s="1564"/>
      <c r="N793" s="1564"/>
      <c r="O793" s="1564"/>
      <c r="P793" s="1564"/>
      <c r="Q793" s="1564"/>
      <c r="R793" s="1564"/>
      <c r="S793" s="1565"/>
    </row>
    <row r="794" spans="1:19" x14ac:dyDescent="0.2">
      <c r="A794" s="1563" t="s">
        <v>3350</v>
      </c>
      <c r="B794" s="1564"/>
      <c r="C794" s="1564"/>
      <c r="D794" s="1564"/>
      <c r="E794" s="1564"/>
      <c r="F794" s="1564"/>
      <c r="G794" s="1564"/>
      <c r="H794" s="1564"/>
      <c r="I794" s="1564"/>
      <c r="J794" s="1564"/>
      <c r="K794" s="1564"/>
      <c r="L794" s="1564"/>
      <c r="M794" s="1564"/>
      <c r="N794" s="1564"/>
      <c r="O794" s="1564"/>
      <c r="P794" s="1564"/>
      <c r="Q794" s="1564"/>
      <c r="R794" s="1564"/>
      <c r="S794" s="1565"/>
    </row>
    <row r="795" spans="1:19" x14ac:dyDescent="0.2">
      <c r="A795" s="1563" t="s">
        <v>3351</v>
      </c>
      <c r="B795" s="1564"/>
      <c r="C795" s="1564"/>
      <c r="D795" s="1564"/>
      <c r="E795" s="1564"/>
      <c r="F795" s="1564"/>
      <c r="G795" s="1564"/>
      <c r="H795" s="1564"/>
      <c r="I795" s="1564"/>
      <c r="J795" s="1564"/>
      <c r="K795" s="1564"/>
      <c r="L795" s="1564"/>
      <c r="M795" s="1564"/>
      <c r="N795" s="1564"/>
      <c r="O795" s="1564"/>
      <c r="P795" s="1564"/>
      <c r="Q795" s="1564"/>
      <c r="R795" s="1564"/>
      <c r="S795" s="1565"/>
    </row>
    <row r="796" spans="1:19" x14ac:dyDescent="0.2">
      <c r="A796" s="1563" t="s">
        <v>3352</v>
      </c>
      <c r="B796" s="1564"/>
      <c r="C796" s="1564"/>
      <c r="D796" s="1564"/>
      <c r="E796" s="1564"/>
      <c r="F796" s="1564"/>
      <c r="G796" s="1564"/>
      <c r="H796" s="1564"/>
      <c r="I796" s="1564"/>
      <c r="J796" s="1564"/>
      <c r="K796" s="1564"/>
      <c r="L796" s="1564"/>
      <c r="M796" s="1564"/>
      <c r="N796" s="1564"/>
      <c r="O796" s="1564"/>
      <c r="P796" s="1564"/>
      <c r="Q796" s="1564"/>
      <c r="R796" s="1564"/>
      <c r="S796" s="1565"/>
    </row>
    <row r="797" spans="1:19" x14ac:dyDescent="0.2">
      <c r="A797" s="1566" t="s">
        <v>3353</v>
      </c>
      <c r="B797" s="1567"/>
      <c r="C797" s="1567"/>
      <c r="D797" s="1567"/>
      <c r="E797" s="1567"/>
      <c r="F797" s="1567"/>
      <c r="G797" s="1567"/>
      <c r="H797" s="1567"/>
      <c r="I797" s="1567"/>
      <c r="J797" s="1567"/>
      <c r="K797" s="1567"/>
      <c r="L797" s="1567"/>
      <c r="M797" s="1567"/>
      <c r="N797" s="1567"/>
      <c r="O797" s="1567"/>
      <c r="P797" s="1567"/>
      <c r="Q797" s="1567"/>
      <c r="R797" s="1567"/>
      <c r="S797" s="1568"/>
    </row>
    <row r="798" spans="1:19" ht="27.75" customHeight="1" x14ac:dyDescent="0.2">
      <c r="A798" s="1569" t="s">
        <v>41</v>
      </c>
      <c r="B798" s="1569"/>
      <c r="C798" s="1569"/>
      <c r="D798" s="1569" t="s">
        <v>42</v>
      </c>
      <c r="E798" s="1569"/>
      <c r="F798" s="1569" t="s">
        <v>43</v>
      </c>
      <c r="G798" s="1569"/>
      <c r="H798" s="1569"/>
      <c r="I798" s="1569" t="s">
        <v>44</v>
      </c>
      <c r="J798" s="1569"/>
      <c r="K798" s="1570" t="s">
        <v>45</v>
      </c>
      <c r="L798" s="1571"/>
      <c r="M798" s="1571"/>
      <c r="N798" s="1572"/>
      <c r="O798" s="1573" t="s">
        <v>46</v>
      </c>
      <c r="P798" s="1573"/>
      <c r="Q798" s="1574"/>
      <c r="R798" s="1569" t="s">
        <v>47</v>
      </c>
      <c r="S798" s="1569"/>
    </row>
    <row r="799" spans="1:19" ht="27.75" customHeight="1" x14ac:dyDescent="0.2">
      <c r="A799" s="1582" t="s">
        <v>48</v>
      </c>
      <c r="B799" s="1582" t="s">
        <v>49</v>
      </c>
      <c r="C799" s="1585" t="s">
        <v>50</v>
      </c>
      <c r="D799" s="1582" t="s">
        <v>51</v>
      </c>
      <c r="E799" s="1582" t="s">
        <v>52</v>
      </c>
      <c r="F799" s="1570" t="s">
        <v>53</v>
      </c>
      <c r="G799" s="1587"/>
      <c r="H799" s="1581"/>
      <c r="I799" s="1582" t="s">
        <v>54</v>
      </c>
      <c r="J799" s="1582" t="s">
        <v>55</v>
      </c>
      <c r="K799" s="1570" t="s">
        <v>56</v>
      </c>
      <c r="L799" s="1581"/>
      <c r="M799" s="1570" t="s">
        <v>57</v>
      </c>
      <c r="N799" s="1581"/>
      <c r="O799" s="1582" t="s">
        <v>58</v>
      </c>
      <c r="P799" s="1582" t="s">
        <v>59</v>
      </c>
      <c r="Q799" s="1582" t="s">
        <v>60</v>
      </c>
      <c r="R799" s="1582" t="s">
        <v>61</v>
      </c>
      <c r="S799" s="1582" t="s">
        <v>62</v>
      </c>
    </row>
    <row r="800" spans="1:19" ht="61.5" customHeight="1" x14ac:dyDescent="0.2">
      <c r="A800" s="1569"/>
      <c r="B800" s="1569"/>
      <c r="C800" s="1586"/>
      <c r="D800" s="1569"/>
      <c r="E800" s="1569"/>
      <c r="F800" s="410" t="s">
        <v>63</v>
      </c>
      <c r="G800" s="410" t="s">
        <v>64</v>
      </c>
      <c r="H800" s="410" t="s">
        <v>65</v>
      </c>
      <c r="I800" s="1569"/>
      <c r="J800" s="1569"/>
      <c r="K800" s="411" t="s">
        <v>66</v>
      </c>
      <c r="L800" s="411" t="s">
        <v>67</v>
      </c>
      <c r="M800" s="411" t="s">
        <v>68</v>
      </c>
      <c r="N800" s="411" t="s">
        <v>67</v>
      </c>
      <c r="O800" s="1569"/>
      <c r="P800" s="1569"/>
      <c r="Q800" s="1569"/>
      <c r="R800" s="1569"/>
      <c r="S800" s="1569"/>
    </row>
    <row r="801" spans="1:19" x14ac:dyDescent="0.2">
      <c r="A801" s="1579" t="s">
        <v>69</v>
      </c>
      <c r="B801" s="1579"/>
      <c r="C801" s="1579"/>
      <c r="D801" s="1579"/>
      <c r="E801" s="1579"/>
      <c r="F801" s="1579"/>
      <c r="G801" s="1579"/>
      <c r="H801" s="1579"/>
      <c r="I801" s="1579"/>
      <c r="J801" s="1579"/>
      <c r="K801" s="1579"/>
      <c r="L801" s="1579"/>
      <c r="M801" s="1579"/>
      <c r="N801" s="1579"/>
      <c r="O801" s="1579"/>
      <c r="P801" s="1579"/>
      <c r="Q801" s="1579"/>
      <c r="R801" s="1579"/>
      <c r="S801" s="1579"/>
    </row>
    <row r="802" spans="1:19" s="50" customFormat="1" x14ac:dyDescent="0.2">
      <c r="A802" s="106">
        <v>0</v>
      </c>
      <c r="B802" s="106">
        <f t="shared" ref="B802:G802" si="102">-C802</f>
        <v>0</v>
      </c>
      <c r="C802" s="106">
        <f t="shared" si="102"/>
        <v>0</v>
      </c>
      <c r="D802" s="106">
        <f t="shared" si="102"/>
        <v>0</v>
      </c>
      <c r="E802" s="106">
        <f t="shared" si="102"/>
        <v>0</v>
      </c>
      <c r="F802" s="106">
        <f t="shared" si="102"/>
        <v>0</v>
      </c>
      <c r="G802" s="106">
        <f t="shared" si="102"/>
        <v>0</v>
      </c>
      <c r="H802" s="106">
        <v>0</v>
      </c>
      <c r="I802" s="283">
        <v>0</v>
      </c>
      <c r="J802" s="106">
        <v>0</v>
      </c>
      <c r="K802" s="106">
        <f t="shared" ref="K802:Q802" si="103">-L802</f>
        <v>0</v>
      </c>
      <c r="L802" s="106">
        <f t="shared" si="103"/>
        <v>0</v>
      </c>
      <c r="M802" s="106">
        <f t="shared" si="103"/>
        <v>0</v>
      </c>
      <c r="N802" s="106">
        <f t="shared" si="103"/>
        <v>0</v>
      </c>
      <c r="O802" s="106">
        <f t="shared" si="103"/>
        <v>0</v>
      </c>
      <c r="P802" s="106">
        <f t="shared" si="103"/>
        <v>0</v>
      </c>
      <c r="Q802" s="106">
        <f t="shared" si="103"/>
        <v>0</v>
      </c>
      <c r="R802" s="106">
        <v>0</v>
      </c>
      <c r="S802" s="106">
        <v>0</v>
      </c>
    </row>
    <row r="803" spans="1:19" x14ac:dyDescent="0.2">
      <c r="A803" s="1579" t="s">
        <v>70</v>
      </c>
      <c r="B803" s="1579"/>
      <c r="C803" s="1579"/>
      <c r="D803" s="1579"/>
      <c r="E803" s="1579"/>
      <c r="F803" s="1579"/>
      <c r="G803" s="1579"/>
      <c r="H803" s="1579"/>
      <c r="I803" s="1579"/>
      <c r="J803" s="1579"/>
      <c r="K803" s="1579"/>
      <c r="L803" s="1579"/>
      <c r="M803" s="1579"/>
      <c r="N803" s="1579"/>
      <c r="O803" s="1579"/>
      <c r="P803" s="1579"/>
      <c r="Q803" s="1579"/>
      <c r="R803" s="1579"/>
      <c r="S803" s="1579"/>
    </row>
    <row r="804" spans="1:19" s="50" customFormat="1" x14ac:dyDescent="0.2">
      <c r="A804" s="106">
        <v>0</v>
      </c>
      <c r="B804" s="106">
        <f t="shared" ref="B804:G804" si="104">-C804</f>
        <v>0</v>
      </c>
      <c r="C804" s="106">
        <f t="shared" si="104"/>
        <v>0</v>
      </c>
      <c r="D804" s="106">
        <f t="shared" si="104"/>
        <v>0</v>
      </c>
      <c r="E804" s="106">
        <f t="shared" si="104"/>
        <v>0</v>
      </c>
      <c r="F804" s="106">
        <f t="shared" si="104"/>
        <v>0</v>
      </c>
      <c r="G804" s="106">
        <f t="shared" si="104"/>
        <v>0</v>
      </c>
      <c r="H804" s="106">
        <v>0</v>
      </c>
      <c r="I804" s="283">
        <v>0</v>
      </c>
      <c r="J804" s="106">
        <v>0</v>
      </c>
      <c r="K804" s="106">
        <f t="shared" ref="K804:Q804" si="105">-L804</f>
        <v>0</v>
      </c>
      <c r="L804" s="106">
        <f t="shared" si="105"/>
        <v>0</v>
      </c>
      <c r="M804" s="106">
        <f t="shared" si="105"/>
        <v>0</v>
      </c>
      <c r="N804" s="106">
        <f t="shared" si="105"/>
        <v>0</v>
      </c>
      <c r="O804" s="106">
        <f t="shared" si="105"/>
        <v>0</v>
      </c>
      <c r="P804" s="106">
        <f t="shared" si="105"/>
        <v>0</v>
      </c>
      <c r="Q804" s="106">
        <f t="shared" si="105"/>
        <v>0</v>
      </c>
      <c r="R804" s="106">
        <v>0</v>
      </c>
      <c r="S804" s="106">
        <v>0</v>
      </c>
    </row>
    <row r="805" spans="1:19" x14ac:dyDescent="0.2">
      <c r="A805" s="1583" t="s">
        <v>71</v>
      </c>
      <c r="B805" s="1583"/>
      <c r="C805" s="1583"/>
      <c r="D805" s="1583"/>
      <c r="E805" s="1583"/>
      <c r="F805" s="1583"/>
      <c r="G805" s="1583"/>
      <c r="H805" s="1583"/>
      <c r="I805" s="1583"/>
      <c r="J805" s="1583"/>
      <c r="K805" s="1583"/>
      <c r="L805" s="1583"/>
      <c r="M805" s="1583"/>
      <c r="N805" s="1583"/>
      <c r="O805" s="1583"/>
      <c r="P805" s="1583"/>
      <c r="Q805" s="1583"/>
      <c r="R805" s="1583"/>
      <c r="S805" s="1584"/>
    </row>
    <row r="806" spans="1:19" s="468" customFormat="1" x14ac:dyDescent="0.2">
      <c r="A806" s="106">
        <v>0</v>
      </c>
      <c r="B806" s="106">
        <f t="shared" ref="B806:G806" si="106">-C806</f>
        <v>0</v>
      </c>
      <c r="C806" s="106">
        <f t="shared" si="106"/>
        <v>0</v>
      </c>
      <c r="D806" s="106">
        <f t="shared" si="106"/>
        <v>0</v>
      </c>
      <c r="E806" s="106">
        <f t="shared" si="106"/>
        <v>0</v>
      </c>
      <c r="F806" s="106">
        <f t="shared" si="106"/>
        <v>0</v>
      </c>
      <c r="G806" s="106">
        <f t="shared" si="106"/>
        <v>0</v>
      </c>
      <c r="H806" s="106">
        <v>0</v>
      </c>
      <c r="I806" s="467">
        <v>0</v>
      </c>
      <c r="J806" s="106">
        <v>0</v>
      </c>
      <c r="K806" s="106">
        <f t="shared" ref="K806:Q806" si="107">-L806</f>
        <v>0</v>
      </c>
      <c r="L806" s="106">
        <f t="shared" si="107"/>
        <v>0</v>
      </c>
      <c r="M806" s="106">
        <f t="shared" si="107"/>
        <v>0</v>
      </c>
      <c r="N806" s="106">
        <f t="shared" si="107"/>
        <v>0</v>
      </c>
      <c r="O806" s="106">
        <f t="shared" si="107"/>
        <v>0</v>
      </c>
      <c r="P806" s="106">
        <f t="shared" si="107"/>
        <v>0</v>
      </c>
      <c r="Q806" s="106">
        <f t="shared" si="107"/>
        <v>0</v>
      </c>
      <c r="R806" s="106">
        <v>0</v>
      </c>
      <c r="S806" s="106">
        <v>0</v>
      </c>
    </row>
    <row r="807" spans="1:19" x14ac:dyDescent="0.2">
      <c r="A807" s="1578" t="s">
        <v>72</v>
      </c>
      <c r="B807" s="1578"/>
      <c r="C807" s="1578"/>
      <c r="D807" s="1578"/>
      <c r="E807" s="1578"/>
      <c r="F807" s="1578"/>
      <c r="G807" s="1578"/>
      <c r="H807" s="1578"/>
      <c r="I807" s="1578"/>
      <c r="J807" s="1578"/>
      <c r="K807" s="1578"/>
      <c r="L807" s="1578"/>
      <c r="M807" s="1578"/>
      <c r="N807" s="1578"/>
      <c r="O807" s="1578"/>
      <c r="P807" s="1578"/>
      <c r="Q807" s="1578"/>
      <c r="R807" s="1578"/>
      <c r="S807" s="1578"/>
    </row>
    <row r="808" spans="1:19" s="550" customFormat="1" x14ac:dyDescent="0.2">
      <c r="A808" s="106">
        <v>0</v>
      </c>
      <c r="B808" s="106">
        <v>0</v>
      </c>
      <c r="C808" s="106">
        <v>0</v>
      </c>
      <c r="D808" s="106">
        <v>0</v>
      </c>
      <c r="E808" s="106">
        <v>0</v>
      </c>
      <c r="F808" s="106">
        <v>0</v>
      </c>
      <c r="G808" s="106">
        <v>0</v>
      </c>
      <c r="H808" s="106">
        <v>0</v>
      </c>
      <c r="I808" s="106">
        <v>0</v>
      </c>
      <c r="J808" s="106">
        <v>0</v>
      </c>
      <c r="K808" s="106">
        <v>0</v>
      </c>
      <c r="L808" s="106">
        <v>0</v>
      </c>
      <c r="M808" s="106">
        <v>0</v>
      </c>
      <c r="N808" s="106">
        <v>0</v>
      </c>
      <c r="O808" s="106">
        <v>0</v>
      </c>
      <c r="P808" s="106">
        <v>0</v>
      </c>
      <c r="Q808" s="106">
        <v>0</v>
      </c>
      <c r="R808" s="106">
        <v>0</v>
      </c>
      <c r="S808" s="106">
        <v>0</v>
      </c>
    </row>
    <row r="809" spans="1:19" x14ac:dyDescent="0.2">
      <c r="A809" s="1578" t="s">
        <v>73</v>
      </c>
      <c r="B809" s="1578"/>
      <c r="C809" s="1578"/>
      <c r="D809" s="1578"/>
      <c r="E809" s="1578"/>
      <c r="F809" s="1578"/>
      <c r="G809" s="1578"/>
      <c r="H809" s="1578"/>
      <c r="I809" s="1578"/>
      <c r="J809" s="1578"/>
      <c r="K809" s="1578"/>
      <c r="L809" s="1578"/>
      <c r="M809" s="1578"/>
      <c r="N809" s="1578"/>
      <c r="O809" s="1578"/>
      <c r="P809" s="1578"/>
      <c r="Q809" s="1578"/>
      <c r="R809" s="1578"/>
      <c r="S809" s="1578"/>
    </row>
    <row r="810" spans="1:19" s="595" customFormat="1" x14ac:dyDescent="0.2">
      <c r="A810" s="106">
        <v>0</v>
      </c>
      <c r="B810" s="106">
        <v>0</v>
      </c>
      <c r="C810" s="106">
        <v>0</v>
      </c>
      <c r="D810" s="106">
        <v>0</v>
      </c>
      <c r="E810" s="106">
        <v>0</v>
      </c>
      <c r="F810" s="106">
        <v>0</v>
      </c>
      <c r="G810" s="106">
        <v>0</v>
      </c>
      <c r="H810" s="106">
        <v>0</v>
      </c>
      <c r="I810" s="106">
        <v>0</v>
      </c>
      <c r="J810" s="106">
        <v>0</v>
      </c>
      <c r="K810" s="106">
        <v>0</v>
      </c>
      <c r="L810" s="106">
        <v>0</v>
      </c>
      <c r="M810" s="106">
        <v>0</v>
      </c>
      <c r="N810" s="106">
        <v>0</v>
      </c>
      <c r="O810" s="106">
        <v>0</v>
      </c>
      <c r="P810" s="106">
        <v>0</v>
      </c>
      <c r="Q810" s="106">
        <v>0</v>
      </c>
      <c r="R810" s="106">
        <v>0</v>
      </c>
      <c r="S810" s="106">
        <v>0</v>
      </c>
    </row>
    <row r="811" spans="1:19" x14ac:dyDescent="0.2">
      <c r="A811" s="1579" t="s">
        <v>74</v>
      </c>
      <c r="B811" s="1579"/>
      <c r="C811" s="1579"/>
      <c r="D811" s="1579"/>
      <c r="E811" s="1579"/>
      <c r="F811" s="1579"/>
      <c r="G811" s="1579"/>
      <c r="H811" s="1579"/>
      <c r="I811" s="1579"/>
      <c r="J811" s="1579"/>
      <c r="K811" s="1579"/>
      <c r="L811" s="1579"/>
      <c r="M811" s="1579"/>
      <c r="N811" s="1579"/>
      <c r="O811" s="1579"/>
      <c r="P811" s="1579"/>
      <c r="Q811" s="1579"/>
      <c r="R811" s="1579"/>
      <c r="S811" s="1579"/>
    </row>
    <row r="812" spans="1:19" s="641" customFormat="1" x14ac:dyDescent="0.2">
      <c r="A812" s="106">
        <v>0</v>
      </c>
      <c r="B812" s="106">
        <v>0</v>
      </c>
      <c r="C812" s="106">
        <v>0</v>
      </c>
      <c r="D812" s="106">
        <v>0</v>
      </c>
      <c r="E812" s="106">
        <v>0</v>
      </c>
      <c r="F812" s="106">
        <v>0</v>
      </c>
      <c r="G812" s="106">
        <v>0</v>
      </c>
      <c r="H812" s="106">
        <v>0</v>
      </c>
      <c r="I812" s="106">
        <v>0</v>
      </c>
      <c r="J812" s="106">
        <v>0</v>
      </c>
      <c r="K812" s="106">
        <v>0</v>
      </c>
      <c r="L812" s="106">
        <v>0</v>
      </c>
      <c r="M812" s="106">
        <v>0</v>
      </c>
      <c r="N812" s="106">
        <v>0</v>
      </c>
      <c r="O812" s="106">
        <v>0</v>
      </c>
      <c r="P812" s="106">
        <v>0</v>
      </c>
      <c r="Q812" s="106">
        <v>0</v>
      </c>
      <c r="R812" s="106">
        <v>0</v>
      </c>
      <c r="S812" s="106">
        <v>0</v>
      </c>
    </row>
    <row r="813" spans="1:19" x14ac:dyDescent="0.2">
      <c r="A813" s="1579" t="s">
        <v>75</v>
      </c>
      <c r="B813" s="1579"/>
      <c r="C813" s="1579"/>
      <c r="D813" s="1579"/>
      <c r="E813" s="1579"/>
      <c r="F813" s="1579"/>
      <c r="G813" s="1579"/>
      <c r="H813" s="1579"/>
      <c r="I813" s="1579"/>
      <c r="J813" s="1579"/>
      <c r="K813" s="1579"/>
      <c r="L813" s="1579"/>
      <c r="M813" s="1579"/>
      <c r="N813" s="1579"/>
      <c r="O813" s="1579"/>
      <c r="P813" s="1579"/>
      <c r="Q813" s="1579"/>
      <c r="R813" s="1579"/>
      <c r="S813" s="1579"/>
    </row>
    <row r="814" spans="1:19" s="671" customFormat="1" x14ac:dyDescent="0.2">
      <c r="A814" s="106">
        <v>0</v>
      </c>
      <c r="B814" s="106">
        <v>0</v>
      </c>
      <c r="C814" s="106">
        <v>0</v>
      </c>
      <c r="D814" s="106">
        <v>0</v>
      </c>
      <c r="E814" s="106">
        <v>0</v>
      </c>
      <c r="F814" s="106">
        <v>0</v>
      </c>
      <c r="G814" s="106">
        <v>0</v>
      </c>
      <c r="H814" s="106">
        <v>0</v>
      </c>
      <c r="I814" s="106">
        <v>0</v>
      </c>
      <c r="J814" s="106">
        <v>0</v>
      </c>
      <c r="K814" s="106">
        <v>0</v>
      </c>
      <c r="L814" s="106">
        <v>0</v>
      </c>
      <c r="M814" s="106">
        <v>0</v>
      </c>
      <c r="N814" s="106">
        <v>0</v>
      </c>
      <c r="O814" s="106">
        <v>0</v>
      </c>
      <c r="P814" s="106">
        <v>0</v>
      </c>
      <c r="Q814" s="106">
        <v>0</v>
      </c>
      <c r="R814" s="106">
        <v>0</v>
      </c>
      <c r="S814" s="106">
        <v>0</v>
      </c>
    </row>
    <row r="815" spans="1:19" x14ac:dyDescent="0.2">
      <c r="A815" s="1580" t="s">
        <v>76</v>
      </c>
      <c r="B815" s="1580"/>
      <c r="C815" s="1580"/>
      <c r="D815" s="1580"/>
      <c r="E815" s="1580"/>
      <c r="F815" s="1580"/>
      <c r="G815" s="1580"/>
      <c r="H815" s="1580"/>
      <c r="I815" s="1580"/>
      <c r="J815" s="1580"/>
      <c r="K815" s="1580"/>
      <c r="L815" s="1580"/>
      <c r="M815" s="1580"/>
      <c r="N815" s="1580"/>
      <c r="O815" s="1580"/>
      <c r="P815" s="1580"/>
      <c r="Q815" s="1580"/>
      <c r="R815" s="1580"/>
      <c r="S815" s="1580"/>
    </row>
    <row r="816" spans="1:19" s="716" customFormat="1" x14ac:dyDescent="0.2">
      <c r="A816" s="106">
        <v>0</v>
      </c>
      <c r="B816" s="106">
        <v>0</v>
      </c>
      <c r="C816" s="106">
        <v>0</v>
      </c>
      <c r="D816" s="106">
        <v>0</v>
      </c>
      <c r="E816" s="106">
        <v>0</v>
      </c>
      <c r="F816" s="106">
        <v>0</v>
      </c>
      <c r="G816" s="106">
        <v>0</v>
      </c>
      <c r="H816" s="106">
        <v>0</v>
      </c>
      <c r="I816" s="106">
        <v>0</v>
      </c>
      <c r="J816" s="106">
        <v>0</v>
      </c>
      <c r="K816" s="106">
        <v>0</v>
      </c>
      <c r="L816" s="106">
        <v>0</v>
      </c>
      <c r="M816" s="106">
        <v>0</v>
      </c>
      <c r="N816" s="106">
        <v>0</v>
      </c>
      <c r="O816" s="106">
        <v>0</v>
      </c>
      <c r="P816" s="106">
        <v>0</v>
      </c>
      <c r="Q816" s="106">
        <v>0</v>
      </c>
      <c r="R816" s="106">
        <v>0</v>
      </c>
      <c r="S816" s="106">
        <v>0</v>
      </c>
    </row>
    <row r="817" spans="1:19" x14ac:dyDescent="0.2">
      <c r="A817" s="1578" t="s">
        <v>77</v>
      </c>
      <c r="B817" s="1578"/>
      <c r="C817" s="1578"/>
      <c r="D817" s="1578"/>
      <c r="E817" s="1578"/>
      <c r="F817" s="1578"/>
      <c r="G817" s="1578"/>
      <c r="H817" s="1578"/>
      <c r="I817" s="1578"/>
      <c r="J817" s="1578"/>
      <c r="K817" s="1578"/>
      <c r="L817" s="1578"/>
      <c r="M817" s="1578"/>
      <c r="N817" s="1578"/>
      <c r="O817" s="1578"/>
      <c r="P817" s="1578"/>
      <c r="Q817" s="1578"/>
      <c r="R817" s="1578"/>
      <c r="S817" s="1578"/>
    </row>
    <row r="818" spans="1:19" s="757" customFormat="1" x14ac:dyDescent="0.2">
      <c r="A818" s="106">
        <v>0</v>
      </c>
      <c r="B818" s="106">
        <v>0</v>
      </c>
      <c r="C818" s="106">
        <v>0</v>
      </c>
      <c r="D818" s="106">
        <v>0</v>
      </c>
      <c r="E818" s="106">
        <v>0</v>
      </c>
      <c r="F818" s="106">
        <v>0</v>
      </c>
      <c r="G818" s="106">
        <v>0</v>
      </c>
      <c r="H818" s="106">
        <v>0</v>
      </c>
      <c r="I818" s="106">
        <v>0</v>
      </c>
      <c r="J818" s="106">
        <v>0</v>
      </c>
      <c r="K818" s="106">
        <v>0</v>
      </c>
      <c r="L818" s="106">
        <v>0</v>
      </c>
      <c r="M818" s="106">
        <v>0</v>
      </c>
      <c r="N818" s="106">
        <v>0</v>
      </c>
      <c r="O818" s="106">
        <v>0</v>
      </c>
      <c r="P818" s="106">
        <v>0</v>
      </c>
      <c r="Q818" s="106">
        <v>0</v>
      </c>
      <c r="R818" s="106">
        <v>0</v>
      </c>
      <c r="S818" s="106">
        <v>0</v>
      </c>
    </row>
    <row r="819" spans="1:19" x14ac:dyDescent="0.2">
      <c r="A819" s="1579" t="s">
        <v>78</v>
      </c>
      <c r="B819" s="1579"/>
      <c r="C819" s="1579"/>
      <c r="D819" s="1579"/>
      <c r="E819" s="1579"/>
      <c r="F819" s="1579"/>
      <c r="G819" s="1579"/>
      <c r="H819" s="1579"/>
      <c r="I819" s="1579"/>
      <c r="J819" s="1579"/>
      <c r="K819" s="1579"/>
      <c r="L819" s="1579"/>
      <c r="M819" s="1579"/>
      <c r="N819" s="1579"/>
      <c r="O819" s="1579"/>
      <c r="P819" s="1579"/>
      <c r="Q819" s="1579"/>
      <c r="R819" s="1579"/>
      <c r="S819" s="1579"/>
    </row>
    <row r="820" spans="1:19" s="781" customFormat="1" x14ac:dyDescent="0.2">
      <c r="A820" s="106">
        <v>0</v>
      </c>
      <c r="B820" s="106">
        <v>0</v>
      </c>
      <c r="C820" s="106">
        <v>0</v>
      </c>
      <c r="D820" s="106">
        <v>0</v>
      </c>
      <c r="E820" s="106">
        <v>0</v>
      </c>
      <c r="F820" s="106">
        <v>0</v>
      </c>
      <c r="G820" s="106">
        <v>0</v>
      </c>
      <c r="H820" s="106">
        <v>0</v>
      </c>
      <c r="I820" s="106">
        <v>0</v>
      </c>
      <c r="J820" s="106">
        <v>0</v>
      </c>
      <c r="K820" s="106">
        <v>0</v>
      </c>
      <c r="L820" s="106">
        <v>0</v>
      </c>
      <c r="M820" s="106">
        <v>0</v>
      </c>
      <c r="N820" s="106">
        <v>0</v>
      </c>
      <c r="O820" s="106">
        <v>0</v>
      </c>
      <c r="P820" s="106">
        <v>0</v>
      </c>
      <c r="Q820" s="106">
        <v>0</v>
      </c>
      <c r="R820" s="106">
        <v>0</v>
      </c>
      <c r="S820" s="106">
        <v>0</v>
      </c>
    </row>
    <row r="821" spans="1:19" x14ac:dyDescent="0.2">
      <c r="A821" s="1579" t="s">
        <v>79</v>
      </c>
      <c r="B821" s="1579"/>
      <c r="C821" s="1579"/>
      <c r="D821" s="1579"/>
      <c r="E821" s="1579"/>
      <c r="F821" s="1579"/>
      <c r="G821" s="1579"/>
      <c r="H821" s="1579"/>
      <c r="I821" s="1579"/>
      <c r="J821" s="1579"/>
      <c r="K821" s="1579"/>
      <c r="L821" s="1579"/>
      <c r="M821" s="1579"/>
      <c r="N821" s="1579"/>
      <c r="O821" s="1579"/>
      <c r="P821" s="1579"/>
      <c r="Q821" s="1579"/>
      <c r="R821" s="1579"/>
      <c r="S821" s="1579"/>
    </row>
    <row r="822" spans="1:19" s="800" customFormat="1" x14ac:dyDescent="0.2">
      <c r="A822" s="106">
        <v>0</v>
      </c>
      <c r="B822" s="106">
        <v>0</v>
      </c>
      <c r="C822" s="106">
        <v>0</v>
      </c>
      <c r="D822" s="106">
        <v>0</v>
      </c>
      <c r="E822" s="106">
        <v>0</v>
      </c>
      <c r="F822" s="106">
        <v>0</v>
      </c>
      <c r="G822" s="106">
        <v>0</v>
      </c>
      <c r="H822" s="106">
        <v>0</v>
      </c>
      <c r="I822" s="106">
        <v>0</v>
      </c>
      <c r="J822" s="106">
        <v>0</v>
      </c>
      <c r="K822" s="106">
        <v>0</v>
      </c>
      <c r="L822" s="106">
        <v>0</v>
      </c>
      <c r="M822" s="106">
        <v>0</v>
      </c>
      <c r="N822" s="106">
        <v>0</v>
      </c>
      <c r="O822" s="106">
        <v>0</v>
      </c>
      <c r="P822" s="106">
        <v>0</v>
      </c>
      <c r="Q822" s="106">
        <v>0</v>
      </c>
      <c r="R822" s="106">
        <v>0</v>
      </c>
      <c r="S822" s="106">
        <v>0</v>
      </c>
    </row>
    <row r="823" spans="1:19" x14ac:dyDescent="0.2">
      <c r="A823" s="1579" t="s">
        <v>80</v>
      </c>
      <c r="B823" s="1579"/>
      <c r="C823" s="1579"/>
      <c r="D823" s="1579"/>
      <c r="E823" s="1579"/>
      <c r="F823" s="1579"/>
      <c r="G823" s="1579"/>
      <c r="H823" s="1579"/>
      <c r="I823" s="1579"/>
      <c r="J823" s="1579"/>
      <c r="K823" s="1579"/>
      <c r="L823" s="1579"/>
      <c r="M823" s="1579"/>
      <c r="N823" s="1579"/>
      <c r="O823" s="1579"/>
      <c r="P823" s="1579"/>
      <c r="Q823" s="1579"/>
      <c r="R823" s="1579"/>
      <c r="S823" s="1579"/>
    </row>
    <row r="824" spans="1:19" s="822" customFormat="1" x14ac:dyDescent="0.2">
      <c r="A824" s="106">
        <v>0</v>
      </c>
      <c r="B824" s="106">
        <v>0</v>
      </c>
      <c r="C824" s="106">
        <v>0</v>
      </c>
      <c r="D824" s="106">
        <v>0</v>
      </c>
      <c r="E824" s="106">
        <v>0</v>
      </c>
      <c r="F824" s="106">
        <v>0</v>
      </c>
      <c r="G824" s="106">
        <v>0</v>
      </c>
      <c r="H824" s="106">
        <v>0</v>
      </c>
      <c r="I824" s="106">
        <v>0</v>
      </c>
      <c r="J824" s="106">
        <v>0</v>
      </c>
      <c r="K824" s="106">
        <v>0</v>
      </c>
      <c r="L824" s="106">
        <v>0</v>
      </c>
      <c r="M824" s="106">
        <v>0</v>
      </c>
      <c r="N824" s="106">
        <v>0</v>
      </c>
      <c r="O824" s="106">
        <v>0</v>
      </c>
      <c r="P824" s="106">
        <v>0</v>
      </c>
      <c r="Q824" s="106">
        <v>0</v>
      </c>
      <c r="R824" s="106">
        <v>0</v>
      </c>
      <c r="S824" s="106">
        <v>0</v>
      </c>
    </row>
    <row r="825" spans="1:19" x14ac:dyDescent="0.2">
      <c r="A825" s="1588" t="s">
        <v>181</v>
      </c>
      <c r="B825" s="1589"/>
      <c r="C825" s="1589"/>
      <c r="D825" s="1589"/>
      <c r="E825" s="1589"/>
      <c r="F825" s="1589"/>
      <c r="G825" s="1589"/>
      <c r="H825" s="1589"/>
      <c r="I825" s="1589"/>
      <c r="J825" s="1589"/>
      <c r="K825" s="1589"/>
      <c r="L825" s="1589"/>
      <c r="M825" s="1589"/>
      <c r="N825" s="1589"/>
      <c r="O825" s="1589"/>
      <c r="P825" s="1589"/>
      <c r="Q825" s="1589"/>
      <c r="R825" s="1589"/>
      <c r="S825" s="1590"/>
    </row>
    <row r="826" spans="1:19" s="295" customFormat="1" x14ac:dyDescent="0.2">
      <c r="A826" s="375">
        <f>SUM(A824,A822,A820,A818,A816,A814,A812,A810,A808,A806,A804,A802)</f>
        <v>0</v>
      </c>
      <c r="B826" s="435">
        <f t="shared" ref="B826:S826" si="108">SUM(B824,B822,B820,B818,B816,B814,B812,B810,B808,B806,B804,B802)</f>
        <v>0</v>
      </c>
      <c r="C826" s="435">
        <f t="shared" si="108"/>
        <v>0</v>
      </c>
      <c r="D826" s="435">
        <f t="shared" si="108"/>
        <v>0</v>
      </c>
      <c r="E826" s="435">
        <f t="shared" si="108"/>
        <v>0</v>
      </c>
      <c r="F826" s="435">
        <f t="shared" si="108"/>
        <v>0</v>
      </c>
      <c r="G826" s="435">
        <f t="shared" si="108"/>
        <v>0</v>
      </c>
      <c r="H826" s="435">
        <f t="shared" si="108"/>
        <v>0</v>
      </c>
      <c r="I826" s="435">
        <f t="shared" si="108"/>
        <v>0</v>
      </c>
      <c r="J826" s="435">
        <f t="shared" si="108"/>
        <v>0</v>
      </c>
      <c r="K826" s="435">
        <f t="shared" si="108"/>
        <v>0</v>
      </c>
      <c r="L826" s="435">
        <f t="shared" si="108"/>
        <v>0</v>
      </c>
      <c r="M826" s="435">
        <f t="shared" si="108"/>
        <v>0</v>
      </c>
      <c r="N826" s="435">
        <f t="shared" si="108"/>
        <v>0</v>
      </c>
      <c r="O826" s="435">
        <f t="shared" si="108"/>
        <v>0</v>
      </c>
      <c r="P826" s="435">
        <f t="shared" si="108"/>
        <v>0</v>
      </c>
      <c r="Q826" s="435">
        <f t="shared" si="108"/>
        <v>0</v>
      </c>
      <c r="R826" s="435">
        <f t="shared" si="108"/>
        <v>0</v>
      </c>
      <c r="S826" s="435">
        <f t="shared" si="108"/>
        <v>0</v>
      </c>
    </row>
    <row r="827" spans="1:19" x14ac:dyDescent="0.2">
      <c r="A827" s="265"/>
      <c r="B827" s="265"/>
      <c r="C827" s="265"/>
      <c r="D827" s="265"/>
      <c r="E827" s="265"/>
      <c r="F827" s="265"/>
      <c r="G827" s="265"/>
      <c r="H827" s="265"/>
      <c r="I827" s="265"/>
      <c r="J827" s="265"/>
      <c r="K827" s="265"/>
      <c r="L827" s="265"/>
      <c r="M827" s="265"/>
      <c r="N827" s="265"/>
      <c r="O827" s="265"/>
      <c r="P827" s="265"/>
      <c r="Q827" s="265"/>
      <c r="R827" s="265"/>
      <c r="S827" s="265"/>
    </row>
    <row r="828" spans="1:19" ht="20.25" customHeight="1" x14ac:dyDescent="0.2">
      <c r="A828" s="935" t="s">
        <v>3384</v>
      </c>
      <c r="B828" s="936"/>
      <c r="C828" s="936"/>
      <c r="D828" s="936"/>
      <c r="E828" s="936"/>
      <c r="F828" s="936"/>
      <c r="G828" s="936"/>
      <c r="H828" s="936"/>
      <c r="I828" s="936"/>
      <c r="J828" s="936"/>
      <c r="K828" s="936"/>
      <c r="L828" s="936"/>
      <c r="M828" s="936"/>
      <c r="N828" s="936"/>
      <c r="O828" s="936"/>
      <c r="P828" s="936"/>
      <c r="Q828" s="936"/>
      <c r="R828" s="936"/>
      <c r="S828" s="937"/>
    </row>
    <row r="829" spans="1:19" x14ac:dyDescent="0.2">
      <c r="A829" s="863" t="s">
        <v>172</v>
      </c>
      <c r="B829" s="864"/>
      <c r="C829" s="864"/>
      <c r="D829" s="864"/>
      <c r="E829" s="864"/>
      <c r="F829" s="864"/>
      <c r="G829" s="864"/>
      <c r="H829" s="864"/>
      <c r="I829" s="864"/>
      <c r="J829" s="864"/>
      <c r="K829" s="864"/>
      <c r="L829" s="864"/>
      <c r="M829" s="864"/>
      <c r="N829" s="864"/>
      <c r="O829" s="864"/>
      <c r="P829" s="864"/>
      <c r="Q829" s="864"/>
      <c r="R829" s="864"/>
      <c r="S829" s="865"/>
    </row>
    <row r="830" spans="1:19" x14ac:dyDescent="0.2">
      <c r="A830" s="863" t="s">
        <v>1289</v>
      </c>
      <c r="B830" s="864"/>
      <c r="C830" s="864"/>
      <c r="D830" s="864"/>
      <c r="E830" s="864"/>
      <c r="F830" s="864"/>
      <c r="G830" s="864"/>
      <c r="H830" s="864"/>
      <c r="I830" s="864"/>
      <c r="J830" s="864"/>
      <c r="K830" s="864"/>
      <c r="L830" s="864"/>
      <c r="M830" s="864"/>
      <c r="N830" s="864"/>
      <c r="O830" s="864"/>
      <c r="P830" s="864"/>
      <c r="Q830" s="864"/>
      <c r="R830" s="864"/>
      <c r="S830" s="865"/>
    </row>
    <row r="831" spans="1:19" x14ac:dyDescent="0.2">
      <c r="A831" s="863" t="s">
        <v>1331</v>
      </c>
      <c r="B831" s="864"/>
      <c r="C831" s="864"/>
      <c r="D831" s="864"/>
      <c r="E831" s="864"/>
      <c r="F831" s="864"/>
      <c r="G831" s="864"/>
      <c r="H831" s="864"/>
      <c r="I831" s="864"/>
      <c r="J831" s="864"/>
      <c r="K831" s="864"/>
      <c r="L831" s="864"/>
      <c r="M831" s="864"/>
      <c r="N831" s="864"/>
      <c r="O831" s="864"/>
      <c r="P831" s="864"/>
      <c r="Q831" s="864"/>
      <c r="R831" s="864"/>
      <c r="S831" s="865"/>
    </row>
    <row r="832" spans="1:19" x14ac:dyDescent="0.2">
      <c r="A832" s="863" t="s">
        <v>1332</v>
      </c>
      <c r="B832" s="864"/>
      <c r="C832" s="864"/>
      <c r="D832" s="864"/>
      <c r="E832" s="864"/>
      <c r="F832" s="864"/>
      <c r="G832" s="864"/>
      <c r="H832" s="864"/>
      <c r="I832" s="864"/>
      <c r="J832" s="864"/>
      <c r="K832" s="864"/>
      <c r="L832" s="864"/>
      <c r="M832" s="864"/>
      <c r="N832" s="864"/>
      <c r="O832" s="864"/>
      <c r="P832" s="864"/>
      <c r="Q832" s="864"/>
      <c r="R832" s="864"/>
      <c r="S832" s="865"/>
    </row>
    <row r="833" spans="1:19" x14ac:dyDescent="0.2">
      <c r="A833" s="863" t="s">
        <v>1333</v>
      </c>
      <c r="B833" s="864"/>
      <c r="C833" s="864"/>
      <c r="D833" s="864"/>
      <c r="E833" s="864"/>
      <c r="F833" s="864"/>
      <c r="G833" s="864"/>
      <c r="H833" s="864"/>
      <c r="I833" s="864"/>
      <c r="J833" s="864"/>
      <c r="K833" s="864"/>
      <c r="L833" s="864"/>
      <c r="M833" s="864"/>
      <c r="N833" s="864"/>
      <c r="O833" s="864"/>
      <c r="P833" s="864"/>
      <c r="Q833" s="864"/>
      <c r="R833" s="864"/>
      <c r="S833" s="865"/>
    </row>
    <row r="834" spans="1:19" x14ac:dyDescent="0.2">
      <c r="A834" s="863" t="s">
        <v>1334</v>
      </c>
      <c r="B834" s="864"/>
      <c r="C834" s="864"/>
      <c r="D834" s="864"/>
      <c r="E834" s="864"/>
      <c r="F834" s="864"/>
      <c r="G834" s="864"/>
      <c r="H834" s="864"/>
      <c r="I834" s="864"/>
      <c r="J834" s="864"/>
      <c r="K834" s="864"/>
      <c r="L834" s="864"/>
      <c r="M834" s="864"/>
      <c r="N834" s="864"/>
      <c r="O834" s="864"/>
      <c r="P834" s="864"/>
      <c r="Q834" s="864"/>
      <c r="R834" s="864"/>
      <c r="S834" s="865"/>
    </row>
    <row r="835" spans="1:19" x14ac:dyDescent="0.2">
      <c r="A835" s="863" t="s">
        <v>1335</v>
      </c>
      <c r="B835" s="864"/>
      <c r="C835" s="864"/>
      <c r="D835" s="864"/>
      <c r="E835" s="864"/>
      <c r="F835" s="864"/>
      <c r="G835" s="864"/>
      <c r="H835" s="864"/>
      <c r="I835" s="864"/>
      <c r="J835" s="864"/>
      <c r="K835" s="864"/>
      <c r="L835" s="864"/>
      <c r="M835" s="864"/>
      <c r="N835" s="864"/>
      <c r="O835" s="864"/>
      <c r="P835" s="864"/>
      <c r="Q835" s="864"/>
      <c r="R835" s="864"/>
      <c r="S835" s="865"/>
    </row>
    <row r="836" spans="1:19" x14ac:dyDescent="0.2">
      <c r="A836" s="866" t="s">
        <v>1336</v>
      </c>
      <c r="B836" s="867"/>
      <c r="C836" s="867"/>
      <c r="D836" s="867"/>
      <c r="E836" s="867"/>
      <c r="F836" s="867"/>
      <c r="G836" s="867"/>
      <c r="H836" s="867"/>
      <c r="I836" s="867"/>
      <c r="J836" s="867"/>
      <c r="K836" s="867"/>
      <c r="L836" s="867"/>
      <c r="M836" s="867"/>
      <c r="N836" s="867"/>
      <c r="O836" s="867"/>
      <c r="P836" s="867"/>
      <c r="Q836" s="867"/>
      <c r="R836" s="867"/>
      <c r="S836" s="868"/>
    </row>
    <row r="837" spans="1:19" ht="32.25" customHeight="1" x14ac:dyDescent="0.2">
      <c r="A837" s="869" t="s">
        <v>41</v>
      </c>
      <c r="B837" s="869"/>
      <c r="C837" s="869"/>
      <c r="D837" s="869" t="s">
        <v>42</v>
      </c>
      <c r="E837" s="869"/>
      <c r="F837" s="869" t="s">
        <v>43</v>
      </c>
      <c r="G837" s="869"/>
      <c r="H837" s="869"/>
      <c r="I837" s="869" t="s">
        <v>44</v>
      </c>
      <c r="J837" s="869"/>
      <c r="K837" s="870" t="s">
        <v>45</v>
      </c>
      <c r="L837" s="871"/>
      <c r="M837" s="871"/>
      <c r="N837" s="872"/>
      <c r="O837" s="873" t="s">
        <v>46</v>
      </c>
      <c r="P837" s="873"/>
      <c r="Q837" s="874"/>
      <c r="R837" s="869" t="s">
        <v>47</v>
      </c>
      <c r="S837" s="869"/>
    </row>
    <row r="838" spans="1:19" ht="28.5" customHeight="1" x14ac:dyDescent="0.2">
      <c r="A838" s="875" t="s">
        <v>48</v>
      </c>
      <c r="B838" s="875" t="s">
        <v>49</v>
      </c>
      <c r="C838" s="876" t="s">
        <v>50</v>
      </c>
      <c r="D838" s="875" t="s">
        <v>51</v>
      </c>
      <c r="E838" s="875" t="s">
        <v>52</v>
      </c>
      <c r="F838" s="870" t="s">
        <v>53</v>
      </c>
      <c r="G838" s="878"/>
      <c r="H838" s="879"/>
      <c r="I838" s="875" t="s">
        <v>54</v>
      </c>
      <c r="J838" s="875" t="s">
        <v>55</v>
      </c>
      <c r="K838" s="870" t="s">
        <v>56</v>
      </c>
      <c r="L838" s="879"/>
      <c r="M838" s="870" t="s">
        <v>57</v>
      </c>
      <c r="N838" s="879"/>
      <c r="O838" s="875" t="s">
        <v>58</v>
      </c>
      <c r="P838" s="875" t="s">
        <v>59</v>
      </c>
      <c r="Q838" s="875" t="s">
        <v>60</v>
      </c>
      <c r="R838" s="875" t="s">
        <v>61</v>
      </c>
      <c r="S838" s="875" t="s">
        <v>62</v>
      </c>
    </row>
    <row r="839" spans="1:19" ht="60" customHeight="1" x14ac:dyDescent="0.2">
      <c r="A839" s="869"/>
      <c r="B839" s="869"/>
      <c r="C839" s="877"/>
      <c r="D839" s="869"/>
      <c r="E839" s="869"/>
      <c r="F839" s="376" t="s">
        <v>63</v>
      </c>
      <c r="G839" s="376" t="s">
        <v>64</v>
      </c>
      <c r="H839" s="376" t="s">
        <v>65</v>
      </c>
      <c r="I839" s="869"/>
      <c r="J839" s="869"/>
      <c r="K839" s="97" t="s">
        <v>66</v>
      </c>
      <c r="L839" s="97" t="s">
        <v>67</v>
      </c>
      <c r="M839" s="97" t="s">
        <v>68</v>
      </c>
      <c r="N839" s="97" t="s">
        <v>67</v>
      </c>
      <c r="O839" s="869"/>
      <c r="P839" s="869"/>
      <c r="Q839" s="869"/>
      <c r="R839" s="869"/>
      <c r="S839" s="869"/>
    </row>
    <row r="840" spans="1:19" x14ac:dyDescent="0.2">
      <c r="A840" s="880" t="s">
        <v>69</v>
      </c>
      <c r="B840" s="880"/>
      <c r="C840" s="880"/>
      <c r="D840" s="880"/>
      <c r="E840" s="880"/>
      <c r="F840" s="880"/>
      <c r="G840" s="880"/>
      <c r="H840" s="880"/>
      <c r="I840" s="880"/>
      <c r="J840" s="880"/>
      <c r="K840" s="880"/>
      <c r="L840" s="880"/>
      <c r="M840" s="880"/>
      <c r="N840" s="880"/>
      <c r="O840" s="880"/>
      <c r="P840" s="880"/>
      <c r="Q840" s="880"/>
      <c r="R840" s="880"/>
      <c r="S840" s="880"/>
    </row>
    <row r="841" spans="1:19" s="50" customFormat="1" x14ac:dyDescent="0.2">
      <c r="A841" s="106">
        <v>0</v>
      </c>
      <c r="B841" s="106">
        <f t="shared" ref="B841:G841" si="109">-C841</f>
        <v>0</v>
      </c>
      <c r="C841" s="106">
        <f>-D841</f>
        <v>0</v>
      </c>
      <c r="D841" s="106">
        <f t="shared" si="109"/>
        <v>0</v>
      </c>
      <c r="E841" s="106">
        <f t="shared" si="109"/>
        <v>0</v>
      </c>
      <c r="F841" s="106">
        <f>-G841</f>
        <v>0</v>
      </c>
      <c r="G841" s="106">
        <f t="shared" si="109"/>
        <v>0</v>
      </c>
      <c r="H841" s="106">
        <v>0</v>
      </c>
      <c r="I841" s="283">
        <v>0</v>
      </c>
      <c r="J841" s="106">
        <v>0</v>
      </c>
      <c r="K841" s="106">
        <f t="shared" ref="K841:Q841" si="110">-L841</f>
        <v>0</v>
      </c>
      <c r="L841" s="106">
        <f t="shared" si="110"/>
        <v>0</v>
      </c>
      <c r="M841" s="106">
        <f t="shared" si="110"/>
        <v>0</v>
      </c>
      <c r="N841" s="106">
        <f t="shared" si="110"/>
        <v>0</v>
      </c>
      <c r="O841" s="106">
        <f t="shared" si="110"/>
        <v>0</v>
      </c>
      <c r="P841" s="106">
        <f>-Q841</f>
        <v>0</v>
      </c>
      <c r="Q841" s="106">
        <f t="shared" si="110"/>
        <v>0</v>
      </c>
      <c r="R841" s="106">
        <v>0</v>
      </c>
      <c r="S841" s="106">
        <v>0</v>
      </c>
    </row>
    <row r="842" spans="1:19" x14ac:dyDescent="0.2">
      <c r="A842" s="880" t="s">
        <v>70</v>
      </c>
      <c r="B842" s="880"/>
      <c r="C842" s="880"/>
      <c r="D842" s="880"/>
      <c r="E842" s="880"/>
      <c r="F842" s="880"/>
      <c r="G842" s="880"/>
      <c r="H842" s="880"/>
      <c r="I842" s="880"/>
      <c r="J842" s="880"/>
      <c r="K842" s="880"/>
      <c r="L842" s="880"/>
      <c r="M842" s="880"/>
      <c r="N842" s="880"/>
      <c r="O842" s="880"/>
      <c r="P842" s="880"/>
      <c r="Q842" s="880"/>
      <c r="R842" s="880"/>
      <c r="S842" s="880"/>
    </row>
    <row r="843" spans="1:19" s="50" customFormat="1" x14ac:dyDescent="0.2">
      <c r="A843" s="106">
        <v>0</v>
      </c>
      <c r="B843" s="106">
        <f t="shared" ref="B843:G843" si="111">-C843</f>
        <v>0</v>
      </c>
      <c r="C843" s="106">
        <f t="shared" si="111"/>
        <v>0</v>
      </c>
      <c r="D843" s="106">
        <f t="shared" si="111"/>
        <v>0</v>
      </c>
      <c r="E843" s="106">
        <f t="shared" si="111"/>
        <v>0</v>
      </c>
      <c r="F843" s="106">
        <f t="shared" si="111"/>
        <v>0</v>
      </c>
      <c r="G843" s="106">
        <f t="shared" si="111"/>
        <v>0</v>
      </c>
      <c r="H843" s="106">
        <v>0</v>
      </c>
      <c r="I843" s="283">
        <v>0</v>
      </c>
      <c r="J843" s="106">
        <v>0</v>
      </c>
      <c r="K843" s="106">
        <f t="shared" ref="K843:Q843" si="112">-L843</f>
        <v>0</v>
      </c>
      <c r="L843" s="106">
        <f t="shared" si="112"/>
        <v>0</v>
      </c>
      <c r="M843" s="106">
        <f t="shared" si="112"/>
        <v>0</v>
      </c>
      <c r="N843" s="106">
        <f t="shared" si="112"/>
        <v>0</v>
      </c>
      <c r="O843" s="106">
        <f t="shared" si="112"/>
        <v>0</v>
      </c>
      <c r="P843" s="106">
        <f t="shared" si="112"/>
        <v>0</v>
      </c>
      <c r="Q843" s="106">
        <f t="shared" si="112"/>
        <v>0</v>
      </c>
      <c r="R843" s="106">
        <v>0</v>
      </c>
      <c r="S843" s="106">
        <v>0</v>
      </c>
    </row>
    <row r="844" spans="1:19" x14ac:dyDescent="0.2">
      <c r="A844" s="882" t="s">
        <v>71</v>
      </c>
      <c r="B844" s="882"/>
      <c r="C844" s="882"/>
      <c r="D844" s="882"/>
      <c r="E844" s="882"/>
      <c r="F844" s="882"/>
      <c r="G844" s="882"/>
      <c r="H844" s="882"/>
      <c r="I844" s="882"/>
      <c r="J844" s="882"/>
      <c r="K844" s="882"/>
      <c r="L844" s="882"/>
      <c r="M844" s="882"/>
      <c r="N844" s="882"/>
      <c r="O844" s="882"/>
      <c r="P844" s="882"/>
      <c r="Q844" s="882"/>
      <c r="R844" s="882"/>
      <c r="S844" s="883"/>
    </row>
    <row r="845" spans="1:19" s="468" customFormat="1" x14ac:dyDescent="0.2">
      <c r="A845" s="106">
        <v>0</v>
      </c>
      <c r="B845" s="106">
        <f t="shared" ref="B845:G845" si="113">-C845</f>
        <v>0</v>
      </c>
      <c r="C845" s="106">
        <f t="shared" si="113"/>
        <v>0</v>
      </c>
      <c r="D845" s="106">
        <f t="shared" si="113"/>
        <v>0</v>
      </c>
      <c r="E845" s="106">
        <f t="shared" si="113"/>
        <v>0</v>
      </c>
      <c r="F845" s="106">
        <f t="shared" si="113"/>
        <v>0</v>
      </c>
      <c r="G845" s="106">
        <f t="shared" si="113"/>
        <v>0</v>
      </c>
      <c r="H845" s="106">
        <v>0</v>
      </c>
      <c r="I845" s="467">
        <v>0</v>
      </c>
      <c r="J845" s="106">
        <v>0</v>
      </c>
      <c r="K845" s="106">
        <f t="shared" ref="K845:Q845" si="114">-L845</f>
        <v>0</v>
      </c>
      <c r="L845" s="106">
        <f t="shared" si="114"/>
        <v>0</v>
      </c>
      <c r="M845" s="106">
        <f t="shared" si="114"/>
        <v>0</v>
      </c>
      <c r="N845" s="106">
        <f t="shared" si="114"/>
        <v>0</v>
      </c>
      <c r="O845" s="106">
        <f t="shared" si="114"/>
        <v>0</v>
      </c>
      <c r="P845" s="106">
        <f t="shared" si="114"/>
        <v>0</v>
      </c>
      <c r="Q845" s="106">
        <f t="shared" si="114"/>
        <v>0</v>
      </c>
      <c r="R845" s="106">
        <v>0</v>
      </c>
      <c r="S845" s="106">
        <v>0</v>
      </c>
    </row>
    <row r="846" spans="1:19" x14ac:dyDescent="0.2">
      <c r="A846" s="885" t="s">
        <v>72</v>
      </c>
      <c r="B846" s="885"/>
      <c r="C846" s="885"/>
      <c r="D846" s="885"/>
      <c r="E846" s="885"/>
      <c r="F846" s="885"/>
      <c r="G846" s="885"/>
      <c r="H846" s="885"/>
      <c r="I846" s="885"/>
      <c r="J846" s="885"/>
      <c r="K846" s="885"/>
      <c r="L846" s="885"/>
      <c r="M846" s="885"/>
      <c r="N846" s="885"/>
      <c r="O846" s="885"/>
      <c r="P846" s="885"/>
      <c r="Q846" s="885"/>
      <c r="R846" s="885"/>
      <c r="S846" s="885"/>
    </row>
    <row r="847" spans="1:19" s="550" customFormat="1" x14ac:dyDescent="0.2">
      <c r="A847" s="106">
        <v>0</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row>
    <row r="848" spans="1:19" x14ac:dyDescent="0.2">
      <c r="A848" s="885" t="s">
        <v>73</v>
      </c>
      <c r="B848" s="885"/>
      <c r="C848" s="885"/>
      <c r="D848" s="885"/>
      <c r="E848" s="885"/>
      <c r="F848" s="885"/>
      <c r="G848" s="885"/>
      <c r="H848" s="885"/>
      <c r="I848" s="885"/>
      <c r="J848" s="885"/>
      <c r="K848" s="885"/>
      <c r="L848" s="885"/>
      <c r="M848" s="885"/>
      <c r="N848" s="885"/>
      <c r="O848" s="885"/>
      <c r="P848" s="885"/>
      <c r="Q848" s="885"/>
      <c r="R848" s="885"/>
      <c r="S848" s="885"/>
    </row>
    <row r="849" spans="1:19" s="595" customFormat="1" x14ac:dyDescent="0.2">
      <c r="A849" s="106">
        <v>0</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row>
    <row r="850" spans="1:19" x14ac:dyDescent="0.2">
      <c r="A850" s="880" t="s">
        <v>74</v>
      </c>
      <c r="B850" s="880"/>
      <c r="C850" s="880"/>
      <c r="D850" s="880"/>
      <c r="E850" s="880"/>
      <c r="F850" s="880"/>
      <c r="G850" s="880"/>
      <c r="H850" s="880"/>
      <c r="I850" s="880"/>
      <c r="J850" s="880"/>
      <c r="K850" s="880"/>
      <c r="L850" s="880"/>
      <c r="M850" s="880"/>
      <c r="N850" s="880"/>
      <c r="O850" s="880"/>
      <c r="P850" s="880"/>
      <c r="Q850" s="880"/>
      <c r="R850" s="880"/>
      <c r="S850" s="880"/>
    </row>
    <row r="851" spans="1:19" s="641" customFormat="1" x14ac:dyDescent="0.2">
      <c r="A851" s="106">
        <v>0</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row>
    <row r="852" spans="1:19" x14ac:dyDescent="0.2">
      <c r="A852" s="880" t="s">
        <v>75</v>
      </c>
      <c r="B852" s="880"/>
      <c r="C852" s="880"/>
      <c r="D852" s="880"/>
      <c r="E852" s="880"/>
      <c r="F852" s="880"/>
      <c r="G852" s="880"/>
      <c r="H852" s="880"/>
      <c r="I852" s="880"/>
      <c r="J852" s="880"/>
      <c r="K852" s="880"/>
      <c r="L852" s="880"/>
      <c r="M852" s="880"/>
      <c r="N852" s="880"/>
      <c r="O852" s="880"/>
      <c r="P852" s="880"/>
      <c r="Q852" s="880"/>
      <c r="R852" s="880"/>
      <c r="S852" s="880"/>
    </row>
    <row r="853" spans="1:19" s="671" customFormat="1" x14ac:dyDescent="0.2">
      <c r="A853" s="106">
        <v>0</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row>
    <row r="854" spans="1:19" x14ac:dyDescent="0.2">
      <c r="A854" s="1559" t="s">
        <v>76</v>
      </c>
      <c r="B854" s="1559"/>
      <c r="C854" s="1559"/>
      <c r="D854" s="1559"/>
      <c r="E854" s="1559"/>
      <c r="F854" s="1559"/>
      <c r="G854" s="1559"/>
      <c r="H854" s="1559"/>
      <c r="I854" s="1559"/>
      <c r="J854" s="1559"/>
      <c r="K854" s="1559"/>
      <c r="L854" s="1559"/>
      <c r="M854" s="1559"/>
      <c r="N854" s="1559"/>
      <c r="O854" s="1559"/>
      <c r="P854" s="1559"/>
      <c r="Q854" s="1559"/>
      <c r="R854" s="1559"/>
      <c r="S854" s="1559"/>
    </row>
    <row r="855" spans="1:19" s="716" customFormat="1" x14ac:dyDescent="0.2">
      <c r="A855" s="106">
        <v>0</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row>
    <row r="856" spans="1:19" x14ac:dyDescent="0.2">
      <c r="A856" s="885" t="s">
        <v>77</v>
      </c>
      <c r="B856" s="885"/>
      <c r="C856" s="885"/>
      <c r="D856" s="885"/>
      <c r="E856" s="885"/>
      <c r="F856" s="885"/>
      <c r="G856" s="885"/>
      <c r="H856" s="885"/>
      <c r="I856" s="885"/>
      <c r="J856" s="885"/>
      <c r="K856" s="885"/>
      <c r="L856" s="885"/>
      <c r="M856" s="885"/>
      <c r="N856" s="885"/>
      <c r="O856" s="885"/>
      <c r="P856" s="885"/>
      <c r="Q856" s="885"/>
      <c r="R856" s="885"/>
      <c r="S856" s="885"/>
    </row>
    <row r="857" spans="1:19" s="757" customFormat="1" x14ac:dyDescent="0.2">
      <c r="A857" s="106">
        <v>0</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row>
    <row r="858" spans="1:19" x14ac:dyDescent="0.2">
      <c r="A858" s="880" t="s">
        <v>78</v>
      </c>
      <c r="B858" s="880"/>
      <c r="C858" s="880"/>
      <c r="D858" s="880"/>
      <c r="E858" s="880"/>
      <c r="F858" s="880"/>
      <c r="G858" s="880"/>
      <c r="H858" s="880"/>
      <c r="I858" s="880"/>
      <c r="J858" s="880"/>
      <c r="K858" s="880"/>
      <c r="L858" s="880"/>
      <c r="M858" s="880"/>
      <c r="N858" s="880"/>
      <c r="O858" s="880"/>
      <c r="P858" s="880"/>
      <c r="Q858" s="880"/>
      <c r="R858" s="880"/>
      <c r="S858" s="880"/>
    </row>
    <row r="859" spans="1:19" s="781" customFormat="1" x14ac:dyDescent="0.2">
      <c r="A859" s="106">
        <v>0</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row>
    <row r="860" spans="1:19" x14ac:dyDescent="0.2">
      <c r="A860" s="880" t="s">
        <v>79</v>
      </c>
      <c r="B860" s="880"/>
      <c r="C860" s="880"/>
      <c r="D860" s="880"/>
      <c r="E860" s="880"/>
      <c r="F860" s="880"/>
      <c r="G860" s="880"/>
      <c r="H860" s="880"/>
      <c r="I860" s="880"/>
      <c r="J860" s="880"/>
      <c r="K860" s="880"/>
      <c r="L860" s="880"/>
      <c r="M860" s="880"/>
      <c r="N860" s="880"/>
      <c r="O860" s="880"/>
      <c r="P860" s="880"/>
      <c r="Q860" s="880"/>
      <c r="R860" s="880"/>
      <c r="S860" s="880"/>
    </row>
    <row r="861" spans="1:19" s="800" customFormat="1" x14ac:dyDescent="0.2">
      <c r="A861" s="106">
        <v>0</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row>
    <row r="862" spans="1:19" x14ac:dyDescent="0.2">
      <c r="A862" s="880" t="s">
        <v>80</v>
      </c>
      <c r="B862" s="880"/>
      <c r="C862" s="880"/>
      <c r="D862" s="880"/>
      <c r="E862" s="880"/>
      <c r="F862" s="880"/>
      <c r="G862" s="880"/>
      <c r="H862" s="880"/>
      <c r="I862" s="880"/>
      <c r="J862" s="880"/>
      <c r="K862" s="880"/>
      <c r="L862" s="880"/>
      <c r="M862" s="880"/>
      <c r="N862" s="880"/>
      <c r="O862" s="880"/>
      <c r="P862" s="880"/>
      <c r="Q862" s="880"/>
      <c r="R862" s="880"/>
      <c r="S862" s="880"/>
    </row>
    <row r="863" spans="1:19" s="822" customFormat="1" x14ac:dyDescent="0.2">
      <c r="A863" s="106">
        <v>0</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row>
    <row r="864" spans="1:19" x14ac:dyDescent="0.2">
      <c r="A864" s="899" t="s">
        <v>181</v>
      </c>
      <c r="B864" s="940"/>
      <c r="C864" s="940"/>
      <c r="D864" s="940"/>
      <c r="E864" s="940"/>
      <c r="F864" s="940"/>
      <c r="G864" s="940"/>
      <c r="H864" s="940"/>
      <c r="I864" s="940"/>
      <c r="J864" s="940"/>
      <c r="K864" s="940"/>
      <c r="L864" s="940"/>
      <c r="M864" s="940"/>
      <c r="N864" s="940"/>
      <c r="O864" s="940"/>
      <c r="P864" s="940"/>
      <c r="Q864" s="940"/>
      <c r="R864" s="940"/>
      <c r="S864" s="941"/>
    </row>
    <row r="865" spans="1:19" s="295" customFormat="1" x14ac:dyDescent="0.2">
      <c r="A865" s="375">
        <f>SUM(A863,A861,A859,A857,A855,A853,A851,A849,A847,A845,A843,A841)</f>
        <v>0</v>
      </c>
      <c r="B865" s="435">
        <f t="shared" ref="B865:S865" si="115">SUM(B863,B861,B859,B857,B855,B853,B851,B849,B847,B845,B843,B841)</f>
        <v>0</v>
      </c>
      <c r="C865" s="435">
        <f t="shared" si="115"/>
        <v>0</v>
      </c>
      <c r="D865" s="435">
        <f t="shared" si="115"/>
        <v>0</v>
      </c>
      <c r="E865" s="435">
        <f t="shared" si="115"/>
        <v>0</v>
      </c>
      <c r="F865" s="435">
        <f t="shared" si="115"/>
        <v>0</v>
      </c>
      <c r="G865" s="435">
        <f t="shared" si="115"/>
        <v>0</v>
      </c>
      <c r="H865" s="435">
        <f t="shared" si="115"/>
        <v>0</v>
      </c>
      <c r="I865" s="435">
        <f t="shared" si="115"/>
        <v>0</v>
      </c>
      <c r="J865" s="435">
        <f t="shared" si="115"/>
        <v>0</v>
      </c>
      <c r="K865" s="435">
        <f t="shared" si="115"/>
        <v>0</v>
      </c>
      <c r="L865" s="435">
        <f t="shared" si="115"/>
        <v>0</v>
      </c>
      <c r="M865" s="435">
        <f t="shared" si="115"/>
        <v>0</v>
      </c>
      <c r="N865" s="435">
        <f t="shared" si="115"/>
        <v>0</v>
      </c>
      <c r="O865" s="435">
        <f t="shared" si="115"/>
        <v>0</v>
      </c>
      <c r="P865" s="435">
        <f t="shared" si="115"/>
        <v>0</v>
      </c>
      <c r="Q865" s="435">
        <f t="shared" si="115"/>
        <v>0</v>
      </c>
      <c r="R865" s="435">
        <f t="shared" si="115"/>
        <v>0</v>
      </c>
      <c r="S865" s="435">
        <f t="shared" si="115"/>
        <v>0</v>
      </c>
    </row>
    <row r="866" spans="1:19" x14ac:dyDescent="0.2">
      <c r="A866" s="265"/>
      <c r="B866" s="265"/>
      <c r="C866" s="265"/>
      <c r="D866" s="265"/>
      <c r="E866" s="265"/>
      <c r="F866" s="265"/>
      <c r="G866" s="265"/>
      <c r="H866" s="265"/>
      <c r="I866" s="265"/>
      <c r="J866" s="265"/>
      <c r="K866" s="265"/>
      <c r="L866" s="265"/>
      <c r="M866" s="265"/>
      <c r="N866" s="265"/>
      <c r="O866" s="265"/>
      <c r="P866" s="265"/>
      <c r="Q866" s="265"/>
      <c r="R866" s="265"/>
      <c r="S866" s="265"/>
    </row>
    <row r="867" spans="1:19" ht="20.25" customHeight="1" x14ac:dyDescent="0.2">
      <c r="A867" s="935" t="s">
        <v>3385</v>
      </c>
      <c r="B867" s="936"/>
      <c r="C867" s="936"/>
      <c r="D867" s="936"/>
      <c r="E867" s="936"/>
      <c r="F867" s="936"/>
      <c r="G867" s="936"/>
      <c r="H867" s="936"/>
      <c r="I867" s="936"/>
      <c r="J867" s="936"/>
      <c r="K867" s="936"/>
      <c r="L867" s="936"/>
      <c r="M867" s="936"/>
      <c r="N867" s="936"/>
      <c r="O867" s="936"/>
      <c r="P867" s="936"/>
      <c r="Q867" s="936"/>
      <c r="R867" s="936"/>
      <c r="S867" s="937"/>
    </row>
    <row r="868" spans="1:19" x14ac:dyDescent="0.2">
      <c r="A868" s="863" t="s">
        <v>172</v>
      </c>
      <c r="B868" s="864"/>
      <c r="C868" s="864"/>
      <c r="D868" s="864"/>
      <c r="E868" s="864"/>
      <c r="F868" s="864"/>
      <c r="G868" s="864"/>
      <c r="H868" s="864"/>
      <c r="I868" s="864"/>
      <c r="J868" s="864"/>
      <c r="K868" s="864"/>
      <c r="L868" s="864"/>
      <c r="M868" s="864"/>
      <c r="N868" s="864"/>
      <c r="O868" s="864"/>
      <c r="P868" s="864"/>
      <c r="Q868" s="864"/>
      <c r="R868" s="864"/>
      <c r="S868" s="865"/>
    </row>
    <row r="869" spans="1:19" x14ac:dyDescent="0.2">
      <c r="A869" s="863" t="s">
        <v>1304</v>
      </c>
      <c r="B869" s="864"/>
      <c r="C869" s="864"/>
      <c r="D869" s="864"/>
      <c r="E869" s="864"/>
      <c r="F869" s="864"/>
      <c r="G869" s="864"/>
      <c r="H869" s="864"/>
      <c r="I869" s="864"/>
      <c r="J869" s="864"/>
      <c r="K869" s="864"/>
      <c r="L869" s="864"/>
      <c r="M869" s="864"/>
      <c r="N869" s="864"/>
      <c r="O869" s="864"/>
      <c r="P869" s="864"/>
      <c r="Q869" s="864"/>
      <c r="R869" s="864"/>
      <c r="S869" s="865"/>
    </row>
    <row r="870" spans="1:19" x14ac:dyDescent="0.2">
      <c r="A870" s="863" t="s">
        <v>1290</v>
      </c>
      <c r="B870" s="864"/>
      <c r="C870" s="864"/>
      <c r="D870" s="864"/>
      <c r="E870" s="864"/>
      <c r="F870" s="864"/>
      <c r="G870" s="864"/>
      <c r="H870" s="864"/>
      <c r="I870" s="864"/>
      <c r="J870" s="864"/>
      <c r="K870" s="864"/>
      <c r="L870" s="864"/>
      <c r="M870" s="864"/>
      <c r="N870" s="864"/>
      <c r="O870" s="864"/>
      <c r="P870" s="864"/>
      <c r="Q870" s="864"/>
      <c r="R870" s="864"/>
      <c r="S870" s="865"/>
    </row>
    <row r="871" spans="1:19" x14ac:dyDescent="0.2">
      <c r="A871" s="863" t="s">
        <v>1305</v>
      </c>
      <c r="B871" s="864"/>
      <c r="C871" s="864"/>
      <c r="D871" s="864"/>
      <c r="E871" s="864"/>
      <c r="F871" s="864"/>
      <c r="G871" s="864"/>
      <c r="H871" s="864"/>
      <c r="I871" s="864"/>
      <c r="J871" s="864"/>
      <c r="K871" s="864"/>
      <c r="L871" s="864"/>
      <c r="M871" s="864"/>
      <c r="N871" s="864"/>
      <c r="O871" s="864"/>
      <c r="P871" s="864"/>
      <c r="Q871" s="864"/>
      <c r="R871" s="864"/>
      <c r="S871" s="865"/>
    </row>
    <row r="872" spans="1:19" x14ac:dyDescent="0.2">
      <c r="A872" s="863" t="s">
        <v>1306</v>
      </c>
      <c r="B872" s="864"/>
      <c r="C872" s="864"/>
      <c r="D872" s="864"/>
      <c r="E872" s="864"/>
      <c r="F872" s="864"/>
      <c r="G872" s="864"/>
      <c r="H872" s="864"/>
      <c r="I872" s="864"/>
      <c r="J872" s="864"/>
      <c r="K872" s="864"/>
      <c r="L872" s="864"/>
      <c r="M872" s="864"/>
      <c r="N872" s="864"/>
      <c r="O872" s="864"/>
      <c r="P872" s="864"/>
      <c r="Q872" s="864"/>
      <c r="R872" s="864"/>
      <c r="S872" s="865"/>
    </row>
    <row r="873" spans="1:19" x14ac:dyDescent="0.2">
      <c r="A873" s="863" t="s">
        <v>1307</v>
      </c>
      <c r="B873" s="864"/>
      <c r="C873" s="864"/>
      <c r="D873" s="864"/>
      <c r="E873" s="864"/>
      <c r="F873" s="864"/>
      <c r="G873" s="864"/>
      <c r="H873" s="864"/>
      <c r="I873" s="864"/>
      <c r="J873" s="864"/>
      <c r="K873" s="864"/>
      <c r="L873" s="864"/>
      <c r="M873" s="864"/>
      <c r="N873" s="864"/>
      <c r="O873" s="864"/>
      <c r="P873" s="864"/>
      <c r="Q873" s="864"/>
      <c r="R873" s="864"/>
      <c r="S873" s="865"/>
    </row>
    <row r="874" spans="1:19" x14ac:dyDescent="0.2">
      <c r="A874" s="863" t="s">
        <v>1308</v>
      </c>
      <c r="B874" s="864"/>
      <c r="C874" s="864"/>
      <c r="D874" s="864"/>
      <c r="E874" s="864"/>
      <c r="F874" s="864"/>
      <c r="G874" s="864"/>
      <c r="H874" s="864"/>
      <c r="I874" s="864"/>
      <c r="J874" s="864"/>
      <c r="K874" s="864"/>
      <c r="L874" s="864"/>
      <c r="M874" s="864"/>
      <c r="N874" s="864"/>
      <c r="O874" s="864"/>
      <c r="P874" s="864"/>
      <c r="Q874" s="864"/>
      <c r="R874" s="864"/>
      <c r="S874" s="865"/>
    </row>
    <row r="875" spans="1:19" x14ac:dyDescent="0.2">
      <c r="A875" s="866" t="s">
        <v>1309</v>
      </c>
      <c r="B875" s="867"/>
      <c r="C875" s="867"/>
      <c r="D875" s="867"/>
      <c r="E875" s="867"/>
      <c r="F875" s="867"/>
      <c r="G875" s="867"/>
      <c r="H875" s="867"/>
      <c r="I875" s="867"/>
      <c r="J875" s="867"/>
      <c r="K875" s="867"/>
      <c r="L875" s="867"/>
      <c r="M875" s="867"/>
      <c r="N875" s="867"/>
      <c r="O875" s="867"/>
      <c r="P875" s="867"/>
      <c r="Q875" s="867"/>
      <c r="R875" s="867"/>
      <c r="S875" s="868"/>
    </row>
    <row r="876" spans="1:19" ht="27" customHeight="1" x14ac:dyDescent="0.2">
      <c r="A876" s="869" t="s">
        <v>41</v>
      </c>
      <c r="B876" s="869"/>
      <c r="C876" s="869"/>
      <c r="D876" s="869" t="s">
        <v>42</v>
      </c>
      <c r="E876" s="869"/>
      <c r="F876" s="869" t="s">
        <v>43</v>
      </c>
      <c r="G876" s="869"/>
      <c r="H876" s="869"/>
      <c r="I876" s="869" t="s">
        <v>44</v>
      </c>
      <c r="J876" s="869"/>
      <c r="K876" s="870" t="s">
        <v>45</v>
      </c>
      <c r="L876" s="871"/>
      <c r="M876" s="871"/>
      <c r="N876" s="872"/>
      <c r="O876" s="873" t="s">
        <v>46</v>
      </c>
      <c r="P876" s="873"/>
      <c r="Q876" s="874"/>
      <c r="R876" s="869" t="s">
        <v>47</v>
      </c>
      <c r="S876" s="869"/>
    </row>
    <row r="877" spans="1:19" ht="21.75" customHeight="1" x14ac:dyDescent="0.2">
      <c r="A877" s="875" t="s">
        <v>48</v>
      </c>
      <c r="B877" s="875" t="s">
        <v>49</v>
      </c>
      <c r="C877" s="876" t="s">
        <v>50</v>
      </c>
      <c r="D877" s="875" t="s">
        <v>51</v>
      </c>
      <c r="E877" s="875" t="s">
        <v>52</v>
      </c>
      <c r="F877" s="870" t="s">
        <v>53</v>
      </c>
      <c r="G877" s="878"/>
      <c r="H877" s="879"/>
      <c r="I877" s="875" t="s">
        <v>54</v>
      </c>
      <c r="J877" s="875" t="s">
        <v>55</v>
      </c>
      <c r="K877" s="870" t="s">
        <v>56</v>
      </c>
      <c r="L877" s="879"/>
      <c r="M877" s="870" t="s">
        <v>57</v>
      </c>
      <c r="N877" s="879"/>
      <c r="O877" s="875" t="s">
        <v>58</v>
      </c>
      <c r="P877" s="875" t="s">
        <v>59</v>
      </c>
      <c r="Q877" s="875" t="s">
        <v>60</v>
      </c>
      <c r="R877" s="875" t="s">
        <v>61</v>
      </c>
      <c r="S877" s="875" t="s">
        <v>62</v>
      </c>
    </row>
    <row r="878" spans="1:19" ht="65.25" customHeight="1" x14ac:dyDescent="0.2">
      <c r="A878" s="869"/>
      <c r="B878" s="869"/>
      <c r="C878" s="877"/>
      <c r="D878" s="869"/>
      <c r="E878" s="869"/>
      <c r="F878" s="376" t="s">
        <v>63</v>
      </c>
      <c r="G878" s="376" t="s">
        <v>64</v>
      </c>
      <c r="H878" s="376" t="s">
        <v>65</v>
      </c>
      <c r="I878" s="869"/>
      <c r="J878" s="869"/>
      <c r="K878" s="97" t="s">
        <v>66</v>
      </c>
      <c r="L878" s="97" t="s">
        <v>67</v>
      </c>
      <c r="M878" s="97" t="s">
        <v>68</v>
      </c>
      <c r="N878" s="97" t="s">
        <v>67</v>
      </c>
      <c r="O878" s="869"/>
      <c r="P878" s="869"/>
      <c r="Q878" s="869"/>
      <c r="R878" s="869"/>
      <c r="S878" s="869"/>
    </row>
    <row r="879" spans="1:19" x14ac:dyDescent="0.2">
      <c r="A879" s="880" t="s">
        <v>69</v>
      </c>
      <c r="B879" s="880"/>
      <c r="C879" s="880"/>
      <c r="D879" s="880"/>
      <c r="E879" s="880"/>
      <c r="F879" s="880"/>
      <c r="G879" s="880"/>
      <c r="H879" s="880"/>
      <c r="I879" s="880"/>
      <c r="J879" s="880"/>
      <c r="K879" s="880"/>
      <c r="L879" s="880"/>
      <c r="M879" s="880"/>
      <c r="N879" s="880"/>
      <c r="O879" s="880"/>
      <c r="P879" s="880"/>
      <c r="Q879" s="880"/>
      <c r="R879" s="880"/>
      <c r="S879" s="880"/>
    </row>
    <row r="880" spans="1:19" s="50" customFormat="1" x14ac:dyDescent="0.2">
      <c r="A880" s="106">
        <v>0</v>
      </c>
      <c r="B880" s="106">
        <f t="shared" ref="B880:G880" si="116">-C880</f>
        <v>0</v>
      </c>
      <c r="C880" s="106">
        <f>-D880</f>
        <v>0</v>
      </c>
      <c r="D880" s="106">
        <f t="shared" si="116"/>
        <v>0</v>
      </c>
      <c r="E880" s="106">
        <f t="shared" si="116"/>
        <v>0</v>
      </c>
      <c r="F880" s="106">
        <f>-G880</f>
        <v>0</v>
      </c>
      <c r="G880" s="106">
        <f t="shared" si="116"/>
        <v>0</v>
      </c>
      <c r="H880" s="106">
        <v>0</v>
      </c>
      <c r="I880" s="283">
        <v>0</v>
      </c>
      <c r="J880" s="106">
        <v>0</v>
      </c>
      <c r="K880" s="106">
        <f t="shared" ref="K880:Q880" si="117">-L880</f>
        <v>0</v>
      </c>
      <c r="L880" s="106">
        <f t="shared" si="117"/>
        <v>0</v>
      </c>
      <c r="M880" s="106">
        <f t="shared" si="117"/>
        <v>0</v>
      </c>
      <c r="N880" s="106">
        <f t="shared" si="117"/>
        <v>0</v>
      </c>
      <c r="O880" s="106">
        <f t="shared" si="117"/>
        <v>0</v>
      </c>
      <c r="P880" s="106">
        <f>-Q880</f>
        <v>0</v>
      </c>
      <c r="Q880" s="106">
        <f t="shared" si="117"/>
        <v>0</v>
      </c>
      <c r="R880" s="106">
        <v>0</v>
      </c>
      <c r="S880" s="106">
        <v>0</v>
      </c>
    </row>
    <row r="881" spans="1:19" x14ac:dyDescent="0.2">
      <c r="A881" s="880" t="s">
        <v>70</v>
      </c>
      <c r="B881" s="880"/>
      <c r="C881" s="880"/>
      <c r="D881" s="880"/>
      <c r="E881" s="880"/>
      <c r="F881" s="880"/>
      <c r="G881" s="880"/>
      <c r="H881" s="880"/>
      <c r="I881" s="880"/>
      <c r="J881" s="880"/>
      <c r="K881" s="880"/>
      <c r="L881" s="880"/>
      <c r="M881" s="880"/>
      <c r="N881" s="880"/>
      <c r="O881" s="880"/>
      <c r="P881" s="880"/>
      <c r="Q881" s="880"/>
      <c r="R881" s="880"/>
      <c r="S881" s="880"/>
    </row>
    <row r="882" spans="1:19" s="50" customFormat="1" x14ac:dyDescent="0.2">
      <c r="A882" s="106">
        <v>0</v>
      </c>
      <c r="B882" s="106">
        <f t="shared" ref="B882:G882" si="118">-C882</f>
        <v>0</v>
      </c>
      <c r="C882" s="106">
        <f t="shared" si="118"/>
        <v>0</v>
      </c>
      <c r="D882" s="106">
        <f t="shared" si="118"/>
        <v>0</v>
      </c>
      <c r="E882" s="106">
        <f t="shared" si="118"/>
        <v>0</v>
      </c>
      <c r="F882" s="106">
        <f t="shared" si="118"/>
        <v>0</v>
      </c>
      <c r="G882" s="106">
        <f t="shared" si="118"/>
        <v>0</v>
      </c>
      <c r="H882" s="106">
        <v>0</v>
      </c>
      <c r="I882" s="283">
        <v>0</v>
      </c>
      <c r="J882" s="106">
        <v>0</v>
      </c>
      <c r="K882" s="106">
        <f t="shared" ref="K882:Q882" si="119">-L882</f>
        <v>0</v>
      </c>
      <c r="L882" s="106">
        <f t="shared" si="119"/>
        <v>0</v>
      </c>
      <c r="M882" s="106">
        <f t="shared" si="119"/>
        <v>0</v>
      </c>
      <c r="N882" s="106">
        <f t="shared" si="119"/>
        <v>0</v>
      </c>
      <c r="O882" s="106">
        <f t="shared" si="119"/>
        <v>0</v>
      </c>
      <c r="P882" s="106">
        <f t="shared" si="119"/>
        <v>0</v>
      </c>
      <c r="Q882" s="106">
        <f t="shared" si="119"/>
        <v>0</v>
      </c>
      <c r="R882" s="106">
        <v>0</v>
      </c>
      <c r="S882" s="106">
        <v>0</v>
      </c>
    </row>
    <row r="883" spans="1:19" x14ac:dyDescent="0.2">
      <c r="A883" s="882" t="s">
        <v>71</v>
      </c>
      <c r="B883" s="882"/>
      <c r="C883" s="882"/>
      <c r="D883" s="882"/>
      <c r="E883" s="882"/>
      <c r="F883" s="882"/>
      <c r="G883" s="882"/>
      <c r="H883" s="882"/>
      <c r="I883" s="882"/>
      <c r="J883" s="882"/>
      <c r="K883" s="882"/>
      <c r="L883" s="882"/>
      <c r="M883" s="882"/>
      <c r="N883" s="882"/>
      <c r="O883" s="882"/>
      <c r="P883" s="882"/>
      <c r="Q883" s="882"/>
      <c r="R883" s="882"/>
      <c r="S883" s="883"/>
    </row>
    <row r="884" spans="1:19" s="468" customFormat="1" x14ac:dyDescent="0.2">
      <c r="A884" s="106">
        <v>0</v>
      </c>
      <c r="B884" s="106">
        <f t="shared" ref="B884:G884" si="120">-C884</f>
        <v>0</v>
      </c>
      <c r="C884" s="106">
        <f t="shared" si="120"/>
        <v>0</v>
      </c>
      <c r="D884" s="106">
        <f t="shared" si="120"/>
        <v>0</v>
      </c>
      <c r="E884" s="106">
        <f t="shared" si="120"/>
        <v>0</v>
      </c>
      <c r="F884" s="106">
        <f t="shared" si="120"/>
        <v>0</v>
      </c>
      <c r="G884" s="106">
        <f t="shared" si="120"/>
        <v>0</v>
      </c>
      <c r="H884" s="106">
        <v>0</v>
      </c>
      <c r="I884" s="467">
        <v>0</v>
      </c>
      <c r="J884" s="106">
        <v>0</v>
      </c>
      <c r="K884" s="106">
        <f t="shared" ref="K884:Q884" si="121">-L884</f>
        <v>0</v>
      </c>
      <c r="L884" s="106">
        <f t="shared" si="121"/>
        <v>0</v>
      </c>
      <c r="M884" s="106">
        <f t="shared" si="121"/>
        <v>0</v>
      </c>
      <c r="N884" s="106">
        <f t="shared" si="121"/>
        <v>0</v>
      </c>
      <c r="O884" s="106">
        <f t="shared" si="121"/>
        <v>0</v>
      </c>
      <c r="P884" s="106">
        <f t="shared" si="121"/>
        <v>0</v>
      </c>
      <c r="Q884" s="106">
        <f t="shared" si="121"/>
        <v>0</v>
      </c>
      <c r="R884" s="106">
        <v>0</v>
      </c>
      <c r="S884" s="106">
        <v>0</v>
      </c>
    </row>
    <row r="885" spans="1:19" x14ac:dyDescent="0.2">
      <c r="A885" s="885" t="s">
        <v>72</v>
      </c>
      <c r="B885" s="885"/>
      <c r="C885" s="885"/>
      <c r="D885" s="885"/>
      <c r="E885" s="885"/>
      <c r="F885" s="885"/>
      <c r="G885" s="885"/>
      <c r="H885" s="885"/>
      <c r="I885" s="885"/>
      <c r="J885" s="885"/>
      <c r="K885" s="885"/>
      <c r="L885" s="885"/>
      <c r="M885" s="885"/>
      <c r="N885" s="885"/>
      <c r="O885" s="885"/>
      <c r="P885" s="885"/>
      <c r="Q885" s="885"/>
      <c r="R885" s="885"/>
      <c r="S885" s="885"/>
    </row>
    <row r="886" spans="1:19" s="550" customFormat="1" x14ac:dyDescent="0.2">
      <c r="A886" s="106">
        <v>0</v>
      </c>
      <c r="B886" s="106">
        <v>0</v>
      </c>
      <c r="C886" s="106">
        <v>0</v>
      </c>
      <c r="D886" s="106">
        <v>0</v>
      </c>
      <c r="E886" s="106">
        <v>0</v>
      </c>
      <c r="F886" s="106">
        <v>0</v>
      </c>
      <c r="G886" s="106">
        <v>0</v>
      </c>
      <c r="H886" s="106">
        <v>0</v>
      </c>
      <c r="I886" s="106">
        <v>0</v>
      </c>
      <c r="J886" s="106">
        <v>0</v>
      </c>
      <c r="K886" s="106">
        <v>0</v>
      </c>
      <c r="L886" s="106">
        <v>0</v>
      </c>
      <c r="M886" s="106">
        <v>0</v>
      </c>
      <c r="N886" s="106">
        <v>0</v>
      </c>
      <c r="O886" s="106">
        <v>0</v>
      </c>
      <c r="P886" s="106">
        <v>0</v>
      </c>
      <c r="Q886" s="106">
        <v>0</v>
      </c>
      <c r="R886" s="106">
        <v>0</v>
      </c>
      <c r="S886" s="106">
        <v>0</v>
      </c>
    </row>
    <row r="887" spans="1:19" x14ac:dyDescent="0.2">
      <c r="A887" s="885" t="s">
        <v>73</v>
      </c>
      <c r="B887" s="885"/>
      <c r="C887" s="885"/>
      <c r="D887" s="885"/>
      <c r="E887" s="885"/>
      <c r="F887" s="885"/>
      <c r="G887" s="885"/>
      <c r="H887" s="885"/>
      <c r="I887" s="885"/>
      <c r="J887" s="885"/>
      <c r="K887" s="885"/>
      <c r="L887" s="885"/>
      <c r="M887" s="885"/>
      <c r="N887" s="885"/>
      <c r="O887" s="885"/>
      <c r="P887" s="885"/>
      <c r="Q887" s="885"/>
      <c r="R887" s="885"/>
      <c r="S887" s="885"/>
    </row>
    <row r="888" spans="1:19" s="595" customFormat="1" x14ac:dyDescent="0.2">
      <c r="A888" s="106">
        <v>0</v>
      </c>
      <c r="B888" s="106">
        <v>0</v>
      </c>
      <c r="C888" s="106">
        <v>0</v>
      </c>
      <c r="D888" s="106">
        <v>0</v>
      </c>
      <c r="E888" s="106">
        <v>0</v>
      </c>
      <c r="F888" s="106">
        <v>0</v>
      </c>
      <c r="G888" s="106">
        <v>0</v>
      </c>
      <c r="H888" s="106">
        <v>0</v>
      </c>
      <c r="I888" s="106">
        <v>0</v>
      </c>
      <c r="J888" s="106">
        <v>0</v>
      </c>
      <c r="K888" s="106">
        <v>0</v>
      </c>
      <c r="L888" s="106">
        <v>0</v>
      </c>
      <c r="M888" s="106">
        <v>0</v>
      </c>
      <c r="N888" s="106">
        <v>0</v>
      </c>
      <c r="O888" s="106">
        <v>0</v>
      </c>
      <c r="P888" s="106">
        <v>0</v>
      </c>
      <c r="Q888" s="106">
        <v>0</v>
      </c>
      <c r="R888" s="106">
        <v>0</v>
      </c>
      <c r="S888" s="106">
        <v>0</v>
      </c>
    </row>
    <row r="889" spans="1:19" x14ac:dyDescent="0.2">
      <c r="A889" s="880" t="s">
        <v>74</v>
      </c>
      <c r="B889" s="880"/>
      <c r="C889" s="880"/>
      <c r="D889" s="880"/>
      <c r="E889" s="880"/>
      <c r="F889" s="880"/>
      <c r="G889" s="880"/>
      <c r="H889" s="880"/>
      <c r="I889" s="880"/>
      <c r="J889" s="880"/>
      <c r="K889" s="880"/>
      <c r="L889" s="880"/>
      <c r="M889" s="880"/>
      <c r="N889" s="880"/>
      <c r="O889" s="880"/>
      <c r="P889" s="880"/>
      <c r="Q889" s="880"/>
      <c r="R889" s="880"/>
      <c r="S889" s="880"/>
    </row>
    <row r="890" spans="1:19" s="641" customFormat="1" x14ac:dyDescent="0.2">
      <c r="A890" s="106">
        <v>0</v>
      </c>
      <c r="B890" s="106">
        <v>0</v>
      </c>
      <c r="C890" s="106">
        <v>0</v>
      </c>
      <c r="D890" s="106">
        <v>0</v>
      </c>
      <c r="E890" s="106">
        <v>0</v>
      </c>
      <c r="F890" s="106">
        <v>0</v>
      </c>
      <c r="G890" s="106">
        <v>0</v>
      </c>
      <c r="H890" s="106">
        <v>0</v>
      </c>
      <c r="I890" s="106">
        <v>0</v>
      </c>
      <c r="J890" s="106">
        <v>0</v>
      </c>
      <c r="K890" s="106">
        <v>0</v>
      </c>
      <c r="L890" s="106">
        <v>0</v>
      </c>
      <c r="M890" s="106">
        <v>0</v>
      </c>
      <c r="N890" s="106">
        <v>0</v>
      </c>
      <c r="O890" s="106">
        <v>0</v>
      </c>
      <c r="P890" s="106">
        <v>0</v>
      </c>
      <c r="Q890" s="106">
        <v>0</v>
      </c>
      <c r="R890" s="106">
        <v>0</v>
      </c>
      <c r="S890" s="106">
        <v>0</v>
      </c>
    </row>
    <row r="891" spans="1:19" x14ac:dyDescent="0.2">
      <c r="A891" s="880" t="s">
        <v>75</v>
      </c>
      <c r="B891" s="880"/>
      <c r="C891" s="880"/>
      <c r="D891" s="880"/>
      <c r="E891" s="880"/>
      <c r="F891" s="880"/>
      <c r="G891" s="880"/>
      <c r="H891" s="880"/>
      <c r="I891" s="880"/>
      <c r="J891" s="880"/>
      <c r="K891" s="880"/>
      <c r="L891" s="880"/>
      <c r="M891" s="880"/>
      <c r="N891" s="880"/>
      <c r="O891" s="880"/>
      <c r="P891" s="880"/>
      <c r="Q891" s="880"/>
      <c r="R891" s="880"/>
      <c r="S891" s="880"/>
    </row>
    <row r="892" spans="1:19" s="671" customFormat="1" x14ac:dyDescent="0.2">
      <c r="A892" s="106">
        <v>0</v>
      </c>
      <c r="B892" s="106">
        <v>0</v>
      </c>
      <c r="C892" s="106">
        <v>0</v>
      </c>
      <c r="D892" s="106">
        <v>0</v>
      </c>
      <c r="E892" s="106">
        <v>0</v>
      </c>
      <c r="F892" s="106">
        <v>0</v>
      </c>
      <c r="G892" s="106">
        <v>0</v>
      </c>
      <c r="H892" s="106">
        <v>0</v>
      </c>
      <c r="I892" s="106">
        <v>0</v>
      </c>
      <c r="J892" s="106">
        <v>0</v>
      </c>
      <c r="K892" s="106">
        <v>0</v>
      </c>
      <c r="L892" s="106">
        <v>0</v>
      </c>
      <c r="M892" s="106">
        <v>0</v>
      </c>
      <c r="N892" s="106">
        <v>0</v>
      </c>
      <c r="O892" s="106">
        <v>0</v>
      </c>
      <c r="P892" s="106">
        <v>0</v>
      </c>
      <c r="Q892" s="106">
        <v>0</v>
      </c>
      <c r="R892" s="106">
        <v>0</v>
      </c>
      <c r="S892" s="106">
        <v>0</v>
      </c>
    </row>
    <row r="893" spans="1:19" x14ac:dyDescent="0.2">
      <c r="A893" s="1559" t="s">
        <v>76</v>
      </c>
      <c r="B893" s="1559"/>
      <c r="C893" s="1559"/>
      <c r="D893" s="1559"/>
      <c r="E893" s="1559"/>
      <c r="F893" s="1559"/>
      <c r="G893" s="1559"/>
      <c r="H893" s="1559"/>
      <c r="I893" s="1559"/>
      <c r="J893" s="1559"/>
      <c r="K893" s="1559"/>
      <c r="L893" s="1559"/>
      <c r="M893" s="1559"/>
      <c r="N893" s="1559"/>
      <c r="O893" s="1559"/>
      <c r="P893" s="1559"/>
      <c r="Q893" s="1559"/>
      <c r="R893" s="1559"/>
      <c r="S893" s="1559"/>
    </row>
    <row r="894" spans="1:19" s="716" customFormat="1" x14ac:dyDescent="0.2">
      <c r="A894" s="106">
        <v>0</v>
      </c>
      <c r="B894" s="106">
        <v>0</v>
      </c>
      <c r="C894" s="106">
        <v>0</v>
      </c>
      <c r="D894" s="106">
        <v>0</v>
      </c>
      <c r="E894" s="106">
        <v>0</v>
      </c>
      <c r="F894" s="106">
        <v>0</v>
      </c>
      <c r="G894" s="106">
        <v>0</v>
      </c>
      <c r="H894" s="106">
        <v>0</v>
      </c>
      <c r="I894" s="106">
        <v>0</v>
      </c>
      <c r="J894" s="106">
        <v>0</v>
      </c>
      <c r="K894" s="106">
        <v>0</v>
      </c>
      <c r="L894" s="106">
        <v>0</v>
      </c>
      <c r="M894" s="106">
        <v>0</v>
      </c>
      <c r="N894" s="106">
        <v>0</v>
      </c>
      <c r="O894" s="106">
        <v>0</v>
      </c>
      <c r="P894" s="106">
        <v>0</v>
      </c>
      <c r="Q894" s="106">
        <v>0</v>
      </c>
      <c r="R894" s="106">
        <v>0</v>
      </c>
      <c r="S894" s="106">
        <v>0</v>
      </c>
    </row>
    <row r="895" spans="1:19" x14ac:dyDescent="0.2">
      <c r="A895" s="885" t="s">
        <v>77</v>
      </c>
      <c r="B895" s="885"/>
      <c r="C895" s="885"/>
      <c r="D895" s="885"/>
      <c r="E895" s="885"/>
      <c r="F895" s="885"/>
      <c r="G895" s="885"/>
      <c r="H895" s="885"/>
      <c r="I895" s="885"/>
      <c r="J895" s="885"/>
      <c r="K895" s="885"/>
      <c r="L895" s="885"/>
      <c r="M895" s="885"/>
      <c r="N895" s="885"/>
      <c r="O895" s="885"/>
      <c r="P895" s="885"/>
      <c r="Q895" s="885"/>
      <c r="R895" s="885"/>
      <c r="S895" s="885"/>
    </row>
    <row r="896" spans="1:19" s="757" customFormat="1" x14ac:dyDescent="0.2">
      <c r="A896" s="106">
        <v>0</v>
      </c>
      <c r="B896" s="106">
        <v>0</v>
      </c>
      <c r="C896" s="106">
        <v>0</v>
      </c>
      <c r="D896" s="106">
        <v>0</v>
      </c>
      <c r="E896" s="106">
        <v>0</v>
      </c>
      <c r="F896" s="106">
        <v>0</v>
      </c>
      <c r="G896" s="106">
        <v>0</v>
      </c>
      <c r="H896" s="106">
        <v>0</v>
      </c>
      <c r="I896" s="106">
        <v>0</v>
      </c>
      <c r="J896" s="106">
        <v>0</v>
      </c>
      <c r="K896" s="106">
        <v>0</v>
      </c>
      <c r="L896" s="106">
        <v>0</v>
      </c>
      <c r="M896" s="106">
        <v>0</v>
      </c>
      <c r="N896" s="106">
        <v>0</v>
      </c>
      <c r="O896" s="106">
        <v>0</v>
      </c>
      <c r="P896" s="106">
        <v>0</v>
      </c>
      <c r="Q896" s="106">
        <v>0</v>
      </c>
      <c r="R896" s="106">
        <v>0</v>
      </c>
      <c r="S896" s="106">
        <v>0</v>
      </c>
    </row>
    <row r="897" spans="1:19" x14ac:dyDescent="0.2">
      <c r="A897" s="880" t="s">
        <v>78</v>
      </c>
      <c r="B897" s="880"/>
      <c r="C897" s="880"/>
      <c r="D897" s="880"/>
      <c r="E897" s="880"/>
      <c r="F897" s="880"/>
      <c r="G897" s="880"/>
      <c r="H897" s="880"/>
      <c r="I897" s="880"/>
      <c r="J897" s="880"/>
      <c r="K897" s="880"/>
      <c r="L897" s="880"/>
      <c r="M897" s="880"/>
      <c r="N897" s="880"/>
      <c r="O897" s="880"/>
      <c r="P897" s="880"/>
      <c r="Q897" s="880"/>
      <c r="R897" s="880"/>
      <c r="S897" s="880"/>
    </row>
    <row r="898" spans="1:19" s="781" customFormat="1" x14ac:dyDescent="0.2">
      <c r="A898" s="106">
        <v>0</v>
      </c>
      <c r="B898" s="106">
        <v>0</v>
      </c>
      <c r="C898" s="106">
        <v>0</v>
      </c>
      <c r="D898" s="106">
        <v>0</v>
      </c>
      <c r="E898" s="106">
        <v>0</v>
      </c>
      <c r="F898" s="106">
        <v>0</v>
      </c>
      <c r="G898" s="106">
        <v>0</v>
      </c>
      <c r="H898" s="106">
        <v>0</v>
      </c>
      <c r="I898" s="106">
        <v>0</v>
      </c>
      <c r="J898" s="106">
        <v>0</v>
      </c>
      <c r="K898" s="106">
        <v>0</v>
      </c>
      <c r="L898" s="106">
        <v>0</v>
      </c>
      <c r="M898" s="106">
        <v>0</v>
      </c>
      <c r="N898" s="106">
        <v>0</v>
      </c>
      <c r="O898" s="106">
        <v>0</v>
      </c>
      <c r="P898" s="106">
        <v>0</v>
      </c>
      <c r="Q898" s="106">
        <v>0</v>
      </c>
      <c r="R898" s="106">
        <v>0</v>
      </c>
      <c r="S898" s="106">
        <v>0</v>
      </c>
    </row>
    <row r="899" spans="1:19" x14ac:dyDescent="0.2">
      <c r="A899" s="880" t="s">
        <v>79</v>
      </c>
      <c r="B899" s="880"/>
      <c r="C899" s="880"/>
      <c r="D899" s="880"/>
      <c r="E899" s="880"/>
      <c r="F899" s="880"/>
      <c r="G899" s="880"/>
      <c r="H899" s="880"/>
      <c r="I899" s="880"/>
      <c r="J899" s="880"/>
      <c r="K899" s="880"/>
      <c r="L899" s="880"/>
      <c r="M899" s="880"/>
      <c r="N899" s="880"/>
      <c r="O899" s="880"/>
      <c r="P899" s="880"/>
      <c r="Q899" s="880"/>
      <c r="R899" s="880"/>
      <c r="S899" s="880"/>
    </row>
    <row r="900" spans="1:19" s="800" customFormat="1" x14ac:dyDescent="0.2">
      <c r="A900" s="106">
        <v>0</v>
      </c>
      <c r="B900" s="106">
        <v>0</v>
      </c>
      <c r="C900" s="106">
        <v>0</v>
      </c>
      <c r="D900" s="106">
        <v>0</v>
      </c>
      <c r="E900" s="106">
        <v>0</v>
      </c>
      <c r="F900" s="106">
        <v>0</v>
      </c>
      <c r="G900" s="106">
        <v>0</v>
      </c>
      <c r="H900" s="106">
        <v>0</v>
      </c>
      <c r="I900" s="106">
        <v>0</v>
      </c>
      <c r="J900" s="106">
        <v>0</v>
      </c>
      <c r="K900" s="106">
        <v>0</v>
      </c>
      <c r="L900" s="106">
        <v>0</v>
      </c>
      <c r="M900" s="106">
        <v>0</v>
      </c>
      <c r="N900" s="106">
        <v>0</v>
      </c>
      <c r="O900" s="106">
        <v>0</v>
      </c>
      <c r="P900" s="106">
        <v>0</v>
      </c>
      <c r="Q900" s="106">
        <v>0</v>
      </c>
      <c r="R900" s="106">
        <v>0</v>
      </c>
      <c r="S900" s="106">
        <v>0</v>
      </c>
    </row>
    <row r="901" spans="1:19" x14ac:dyDescent="0.2">
      <c r="A901" s="880" t="s">
        <v>80</v>
      </c>
      <c r="B901" s="880"/>
      <c r="C901" s="880"/>
      <c r="D901" s="880"/>
      <c r="E901" s="880"/>
      <c r="F901" s="880"/>
      <c r="G901" s="880"/>
      <c r="H901" s="880"/>
      <c r="I901" s="880"/>
      <c r="J901" s="880"/>
      <c r="K901" s="880"/>
      <c r="L901" s="880"/>
      <c r="M901" s="880"/>
      <c r="N901" s="880"/>
      <c r="O901" s="880"/>
      <c r="P901" s="880"/>
      <c r="Q901" s="880"/>
      <c r="R901" s="880"/>
      <c r="S901" s="880"/>
    </row>
    <row r="902" spans="1:19" s="822" customFormat="1" x14ac:dyDescent="0.2">
      <c r="A902" s="106">
        <v>0</v>
      </c>
      <c r="B902" s="106">
        <v>0</v>
      </c>
      <c r="C902" s="106">
        <v>0</v>
      </c>
      <c r="D902" s="106">
        <v>0</v>
      </c>
      <c r="E902" s="106">
        <v>0</v>
      </c>
      <c r="F902" s="106">
        <v>0</v>
      </c>
      <c r="G902" s="106">
        <v>0</v>
      </c>
      <c r="H902" s="106">
        <v>0</v>
      </c>
      <c r="I902" s="106">
        <v>0</v>
      </c>
      <c r="J902" s="106">
        <v>0</v>
      </c>
      <c r="K902" s="106">
        <v>0</v>
      </c>
      <c r="L902" s="106">
        <v>0</v>
      </c>
      <c r="M902" s="106">
        <v>0</v>
      </c>
      <c r="N902" s="106">
        <v>0</v>
      </c>
      <c r="O902" s="106">
        <v>0</v>
      </c>
      <c r="P902" s="106">
        <v>0</v>
      </c>
      <c r="Q902" s="106">
        <v>0</v>
      </c>
      <c r="R902" s="106">
        <v>0</v>
      </c>
      <c r="S902" s="106">
        <v>0</v>
      </c>
    </row>
    <row r="903" spans="1:19" x14ac:dyDescent="0.2">
      <c r="A903" s="899" t="s">
        <v>181</v>
      </c>
      <c r="B903" s="940"/>
      <c r="C903" s="940"/>
      <c r="D903" s="940"/>
      <c r="E903" s="940"/>
      <c r="F903" s="940"/>
      <c r="G903" s="940"/>
      <c r="H903" s="940"/>
      <c r="I903" s="940"/>
      <c r="J903" s="940"/>
      <c r="K903" s="940"/>
      <c r="L903" s="940"/>
      <c r="M903" s="940"/>
      <c r="N903" s="940"/>
      <c r="O903" s="940"/>
      <c r="P903" s="940"/>
      <c r="Q903" s="940"/>
      <c r="R903" s="940"/>
      <c r="S903" s="941"/>
    </row>
    <row r="904" spans="1:19" s="295" customFormat="1" x14ac:dyDescent="0.2">
      <c r="A904" s="375">
        <f>SUM(A902,A900,A898,A896,A894,A892,A890,A888,A886,A884,A882,A880)</f>
        <v>0</v>
      </c>
      <c r="B904" s="435">
        <f t="shared" ref="B904:S904" si="122">SUM(B902,B900,B898,B896,B894,B892,B890,B888,B886,B884,B882,B880)</f>
        <v>0</v>
      </c>
      <c r="C904" s="435">
        <f t="shared" si="122"/>
        <v>0</v>
      </c>
      <c r="D904" s="435">
        <f t="shared" si="122"/>
        <v>0</v>
      </c>
      <c r="E904" s="435">
        <f t="shared" si="122"/>
        <v>0</v>
      </c>
      <c r="F904" s="435">
        <f t="shared" si="122"/>
        <v>0</v>
      </c>
      <c r="G904" s="435">
        <f t="shared" si="122"/>
        <v>0</v>
      </c>
      <c r="H904" s="435">
        <f t="shared" si="122"/>
        <v>0</v>
      </c>
      <c r="I904" s="435">
        <f t="shared" si="122"/>
        <v>0</v>
      </c>
      <c r="J904" s="435">
        <f t="shared" si="122"/>
        <v>0</v>
      </c>
      <c r="K904" s="435">
        <f t="shared" si="122"/>
        <v>0</v>
      </c>
      <c r="L904" s="435">
        <f t="shared" si="122"/>
        <v>0</v>
      </c>
      <c r="M904" s="435">
        <f t="shared" si="122"/>
        <v>0</v>
      </c>
      <c r="N904" s="435">
        <f t="shared" si="122"/>
        <v>0</v>
      </c>
      <c r="O904" s="435">
        <f t="shared" si="122"/>
        <v>0</v>
      </c>
      <c r="P904" s="435">
        <f t="shared" si="122"/>
        <v>0</v>
      </c>
      <c r="Q904" s="435">
        <f t="shared" si="122"/>
        <v>0</v>
      </c>
      <c r="R904" s="435">
        <f t="shared" si="122"/>
        <v>0</v>
      </c>
      <c r="S904" s="435">
        <f t="shared" si="122"/>
        <v>0</v>
      </c>
    </row>
    <row r="905" spans="1:19" x14ac:dyDescent="0.2">
      <c r="A905" s="265"/>
      <c r="B905" s="265"/>
      <c r="C905" s="265"/>
      <c r="D905" s="265"/>
      <c r="E905" s="265"/>
      <c r="F905" s="265"/>
      <c r="G905" s="265"/>
      <c r="H905" s="265"/>
      <c r="I905" s="265"/>
      <c r="J905" s="265"/>
      <c r="K905" s="265"/>
      <c r="L905" s="265"/>
      <c r="M905" s="265"/>
      <c r="N905" s="265"/>
      <c r="O905" s="265"/>
      <c r="P905" s="265"/>
      <c r="Q905" s="265"/>
      <c r="R905" s="265"/>
      <c r="S905" s="265"/>
    </row>
    <row r="906" spans="1:19" ht="23.25" customHeight="1" x14ac:dyDescent="0.2">
      <c r="A906" s="935" t="s">
        <v>3386</v>
      </c>
      <c r="B906" s="936"/>
      <c r="C906" s="936"/>
      <c r="D906" s="936"/>
      <c r="E906" s="936"/>
      <c r="F906" s="936"/>
      <c r="G906" s="936"/>
      <c r="H906" s="936"/>
      <c r="I906" s="936"/>
      <c r="J906" s="936"/>
      <c r="K906" s="936"/>
      <c r="L906" s="936"/>
      <c r="M906" s="936"/>
      <c r="N906" s="936"/>
      <c r="O906" s="936"/>
      <c r="P906" s="936"/>
      <c r="Q906" s="936"/>
      <c r="R906" s="936"/>
      <c r="S906" s="937"/>
    </row>
    <row r="907" spans="1:19" x14ac:dyDescent="0.2">
      <c r="A907" s="863" t="s">
        <v>172</v>
      </c>
      <c r="B907" s="864"/>
      <c r="C907" s="864"/>
      <c r="D907" s="864"/>
      <c r="E907" s="864"/>
      <c r="F907" s="864"/>
      <c r="G907" s="864"/>
      <c r="H907" s="864"/>
      <c r="I907" s="864"/>
      <c r="J907" s="864"/>
      <c r="K907" s="864"/>
      <c r="L907" s="864"/>
      <c r="M907" s="864"/>
      <c r="N907" s="864"/>
      <c r="O907" s="864"/>
      <c r="P907" s="864"/>
      <c r="Q907" s="864"/>
      <c r="R907" s="864"/>
      <c r="S907" s="865"/>
    </row>
    <row r="908" spans="1:19" x14ac:dyDescent="0.2">
      <c r="A908" s="863" t="s">
        <v>1337</v>
      </c>
      <c r="B908" s="864"/>
      <c r="C908" s="864"/>
      <c r="D908" s="864"/>
      <c r="E908" s="864"/>
      <c r="F908" s="864"/>
      <c r="G908" s="864"/>
      <c r="H908" s="864"/>
      <c r="I908" s="864"/>
      <c r="J908" s="864"/>
      <c r="K908" s="864"/>
      <c r="L908" s="864"/>
      <c r="M908" s="864"/>
      <c r="N908" s="864"/>
      <c r="O908" s="864"/>
      <c r="P908" s="864"/>
      <c r="Q908" s="864"/>
      <c r="R908" s="864"/>
      <c r="S908" s="865"/>
    </row>
    <row r="909" spans="1:19" x14ac:dyDescent="0.2">
      <c r="A909" s="863" t="s">
        <v>1298</v>
      </c>
      <c r="B909" s="864"/>
      <c r="C909" s="864"/>
      <c r="D909" s="864"/>
      <c r="E909" s="864"/>
      <c r="F909" s="864"/>
      <c r="G909" s="864"/>
      <c r="H909" s="864"/>
      <c r="I909" s="864"/>
      <c r="J909" s="864"/>
      <c r="K909" s="864"/>
      <c r="L909" s="864"/>
      <c r="M909" s="864"/>
      <c r="N909" s="864"/>
      <c r="O909" s="864"/>
      <c r="P909" s="864"/>
      <c r="Q909" s="864"/>
      <c r="R909" s="864"/>
      <c r="S909" s="865"/>
    </row>
    <row r="910" spans="1:19" x14ac:dyDescent="0.2">
      <c r="A910" s="863" t="s">
        <v>1338</v>
      </c>
      <c r="B910" s="864"/>
      <c r="C910" s="864"/>
      <c r="D910" s="864"/>
      <c r="E910" s="864"/>
      <c r="F910" s="864"/>
      <c r="G910" s="864"/>
      <c r="H910" s="864"/>
      <c r="I910" s="864"/>
      <c r="J910" s="864"/>
      <c r="K910" s="864"/>
      <c r="L910" s="864"/>
      <c r="M910" s="864"/>
      <c r="N910" s="864"/>
      <c r="O910" s="864"/>
      <c r="P910" s="864"/>
      <c r="Q910" s="864"/>
      <c r="R910" s="864"/>
      <c r="S910" s="865"/>
    </row>
    <row r="911" spans="1:19" x14ac:dyDescent="0.2">
      <c r="A911" s="863" t="s">
        <v>1339</v>
      </c>
      <c r="B911" s="864"/>
      <c r="C911" s="864"/>
      <c r="D911" s="864"/>
      <c r="E911" s="864"/>
      <c r="F911" s="864"/>
      <c r="G911" s="864"/>
      <c r="H911" s="864"/>
      <c r="I911" s="864"/>
      <c r="J911" s="864"/>
      <c r="K911" s="864"/>
      <c r="L911" s="864"/>
      <c r="M911" s="864"/>
      <c r="N911" s="864"/>
      <c r="O911" s="864"/>
      <c r="P911" s="864"/>
      <c r="Q911" s="864"/>
      <c r="R911" s="864"/>
      <c r="S911" s="865"/>
    </row>
    <row r="912" spans="1:19" x14ac:dyDescent="0.2">
      <c r="A912" s="863" t="s">
        <v>1340</v>
      </c>
      <c r="B912" s="864"/>
      <c r="C912" s="864"/>
      <c r="D912" s="864"/>
      <c r="E912" s="864"/>
      <c r="F912" s="864"/>
      <c r="G912" s="864"/>
      <c r="H912" s="864"/>
      <c r="I912" s="864"/>
      <c r="J912" s="864"/>
      <c r="K912" s="864"/>
      <c r="L912" s="864"/>
      <c r="M912" s="864"/>
      <c r="N912" s="864"/>
      <c r="O912" s="864"/>
      <c r="P912" s="864"/>
      <c r="Q912" s="864"/>
      <c r="R912" s="864"/>
      <c r="S912" s="865"/>
    </row>
    <row r="913" spans="1:19" x14ac:dyDescent="0.2">
      <c r="A913" s="863" t="s">
        <v>1341</v>
      </c>
      <c r="B913" s="864"/>
      <c r="C913" s="864"/>
      <c r="D913" s="864"/>
      <c r="E913" s="864"/>
      <c r="F913" s="864"/>
      <c r="G913" s="864"/>
      <c r="H913" s="864"/>
      <c r="I913" s="864"/>
      <c r="J913" s="864"/>
      <c r="K913" s="864"/>
      <c r="L913" s="864"/>
      <c r="M913" s="864"/>
      <c r="N913" s="864"/>
      <c r="O913" s="864"/>
      <c r="P913" s="864"/>
      <c r="Q913" s="864"/>
      <c r="R913" s="864"/>
      <c r="S913" s="865"/>
    </row>
    <row r="914" spans="1:19" x14ac:dyDescent="0.2">
      <c r="A914" s="866" t="s">
        <v>3354</v>
      </c>
      <c r="B914" s="867"/>
      <c r="C914" s="867"/>
      <c r="D914" s="867"/>
      <c r="E914" s="867"/>
      <c r="F914" s="867"/>
      <c r="G914" s="867"/>
      <c r="H914" s="867"/>
      <c r="I914" s="867"/>
      <c r="J914" s="867"/>
      <c r="K914" s="867"/>
      <c r="L914" s="867"/>
      <c r="M914" s="867"/>
      <c r="N914" s="867"/>
      <c r="O914" s="867"/>
      <c r="P914" s="867"/>
      <c r="Q914" s="867"/>
      <c r="R914" s="867"/>
      <c r="S914" s="868"/>
    </row>
    <row r="915" spans="1:19" ht="31.5" customHeight="1" x14ac:dyDescent="0.2">
      <c r="A915" s="869" t="s">
        <v>41</v>
      </c>
      <c r="B915" s="869"/>
      <c r="C915" s="869"/>
      <c r="D915" s="869" t="s">
        <v>42</v>
      </c>
      <c r="E915" s="869"/>
      <c r="F915" s="869" t="s">
        <v>43</v>
      </c>
      <c r="G915" s="869"/>
      <c r="H915" s="869"/>
      <c r="I915" s="869" t="s">
        <v>44</v>
      </c>
      <c r="J915" s="869"/>
      <c r="K915" s="870" t="s">
        <v>45</v>
      </c>
      <c r="L915" s="871"/>
      <c r="M915" s="871"/>
      <c r="N915" s="872"/>
      <c r="O915" s="873" t="s">
        <v>46</v>
      </c>
      <c r="P915" s="873"/>
      <c r="Q915" s="874"/>
      <c r="R915" s="869" t="s">
        <v>47</v>
      </c>
      <c r="S915" s="869"/>
    </row>
    <row r="916" spans="1:19" ht="34.5" customHeight="1" x14ac:dyDescent="0.2">
      <c r="A916" s="875" t="s">
        <v>48</v>
      </c>
      <c r="B916" s="875" t="s">
        <v>49</v>
      </c>
      <c r="C916" s="876" t="s">
        <v>50</v>
      </c>
      <c r="D916" s="875" t="s">
        <v>51</v>
      </c>
      <c r="E916" s="875" t="s">
        <v>52</v>
      </c>
      <c r="F916" s="870" t="s">
        <v>53</v>
      </c>
      <c r="G916" s="878"/>
      <c r="H916" s="879"/>
      <c r="I916" s="875" t="s">
        <v>54</v>
      </c>
      <c r="J916" s="875" t="s">
        <v>55</v>
      </c>
      <c r="K916" s="870" t="s">
        <v>56</v>
      </c>
      <c r="L916" s="879"/>
      <c r="M916" s="870" t="s">
        <v>57</v>
      </c>
      <c r="N916" s="879"/>
      <c r="O916" s="875" t="s">
        <v>58</v>
      </c>
      <c r="P916" s="875" t="s">
        <v>59</v>
      </c>
      <c r="Q916" s="875" t="s">
        <v>60</v>
      </c>
      <c r="R916" s="875" t="s">
        <v>61</v>
      </c>
      <c r="S916" s="875" t="s">
        <v>62</v>
      </c>
    </row>
    <row r="917" spans="1:19" ht="57.75" customHeight="1" x14ac:dyDescent="0.2">
      <c r="A917" s="869"/>
      <c r="B917" s="869"/>
      <c r="C917" s="877"/>
      <c r="D917" s="869"/>
      <c r="E917" s="869"/>
      <c r="F917" s="376" t="s">
        <v>63</v>
      </c>
      <c r="G917" s="376" t="s">
        <v>64</v>
      </c>
      <c r="H917" s="376" t="s">
        <v>65</v>
      </c>
      <c r="I917" s="869"/>
      <c r="J917" s="869"/>
      <c r="K917" s="97" t="s">
        <v>66</v>
      </c>
      <c r="L917" s="97" t="s">
        <v>67</v>
      </c>
      <c r="M917" s="97" t="s">
        <v>68</v>
      </c>
      <c r="N917" s="97" t="s">
        <v>67</v>
      </c>
      <c r="O917" s="869"/>
      <c r="P917" s="869"/>
      <c r="Q917" s="869"/>
      <c r="R917" s="869"/>
      <c r="S917" s="869"/>
    </row>
    <row r="918" spans="1:19" x14ac:dyDescent="0.2">
      <c r="A918" s="880" t="s">
        <v>69</v>
      </c>
      <c r="B918" s="880"/>
      <c r="C918" s="880"/>
      <c r="D918" s="880"/>
      <c r="E918" s="880"/>
      <c r="F918" s="880"/>
      <c r="G918" s="880"/>
      <c r="H918" s="880"/>
      <c r="I918" s="880"/>
      <c r="J918" s="880"/>
      <c r="K918" s="880"/>
      <c r="L918" s="880"/>
      <c r="M918" s="880"/>
      <c r="N918" s="880"/>
      <c r="O918" s="880"/>
      <c r="P918" s="880"/>
      <c r="Q918" s="880"/>
      <c r="R918" s="880"/>
      <c r="S918" s="880"/>
    </row>
    <row r="919" spans="1:19" s="50" customFormat="1" x14ac:dyDescent="0.2">
      <c r="A919" s="106">
        <v>0</v>
      </c>
      <c r="B919" s="106">
        <f t="shared" ref="B919:G919" si="123">-C919</f>
        <v>0</v>
      </c>
      <c r="C919" s="106">
        <f>-D919</f>
        <v>0</v>
      </c>
      <c r="D919" s="106">
        <f t="shared" si="123"/>
        <v>0</v>
      </c>
      <c r="E919" s="106">
        <f t="shared" si="123"/>
        <v>0</v>
      </c>
      <c r="F919" s="106">
        <f>-G919</f>
        <v>0</v>
      </c>
      <c r="G919" s="106">
        <f t="shared" si="123"/>
        <v>0</v>
      </c>
      <c r="H919" s="106">
        <v>0</v>
      </c>
      <c r="I919" s="283">
        <v>0</v>
      </c>
      <c r="J919" s="106">
        <v>0</v>
      </c>
      <c r="K919" s="106">
        <f t="shared" ref="K919:Q919" si="124">-L919</f>
        <v>0</v>
      </c>
      <c r="L919" s="106">
        <f t="shared" si="124"/>
        <v>0</v>
      </c>
      <c r="M919" s="106">
        <f t="shared" si="124"/>
        <v>0</v>
      </c>
      <c r="N919" s="106">
        <f t="shared" si="124"/>
        <v>0</v>
      </c>
      <c r="O919" s="106">
        <f t="shared" si="124"/>
        <v>0</v>
      </c>
      <c r="P919" s="106">
        <f>-Q919</f>
        <v>0</v>
      </c>
      <c r="Q919" s="106">
        <f t="shared" si="124"/>
        <v>0</v>
      </c>
      <c r="R919" s="106">
        <v>0</v>
      </c>
      <c r="S919" s="106">
        <v>0</v>
      </c>
    </row>
    <row r="920" spans="1:19" x14ac:dyDescent="0.2">
      <c r="A920" s="880" t="s">
        <v>70</v>
      </c>
      <c r="B920" s="880"/>
      <c r="C920" s="880"/>
      <c r="D920" s="880"/>
      <c r="E920" s="880"/>
      <c r="F920" s="880"/>
      <c r="G920" s="880"/>
      <c r="H920" s="880"/>
      <c r="I920" s="880"/>
      <c r="J920" s="880"/>
      <c r="K920" s="880"/>
      <c r="L920" s="880"/>
      <c r="M920" s="880"/>
      <c r="N920" s="880"/>
      <c r="O920" s="880"/>
      <c r="P920" s="880"/>
      <c r="Q920" s="880"/>
      <c r="R920" s="880"/>
      <c r="S920" s="880"/>
    </row>
    <row r="921" spans="1:19" s="50" customFormat="1" x14ac:dyDescent="0.2">
      <c r="A921" s="106">
        <v>0</v>
      </c>
      <c r="B921" s="106">
        <f t="shared" ref="B921:G921" si="125">-C921</f>
        <v>0</v>
      </c>
      <c r="C921" s="106">
        <f t="shared" si="125"/>
        <v>0</v>
      </c>
      <c r="D921" s="106">
        <f t="shared" si="125"/>
        <v>0</v>
      </c>
      <c r="E921" s="106">
        <f t="shared" si="125"/>
        <v>0</v>
      </c>
      <c r="F921" s="106">
        <f t="shared" si="125"/>
        <v>0</v>
      </c>
      <c r="G921" s="106">
        <f t="shared" si="125"/>
        <v>0</v>
      </c>
      <c r="H921" s="106">
        <v>0</v>
      </c>
      <c r="I921" s="283">
        <v>0</v>
      </c>
      <c r="J921" s="106">
        <v>0</v>
      </c>
      <c r="K921" s="106">
        <f t="shared" ref="K921:Q921" si="126">-L921</f>
        <v>0</v>
      </c>
      <c r="L921" s="106">
        <f t="shared" si="126"/>
        <v>0</v>
      </c>
      <c r="M921" s="106">
        <f t="shared" si="126"/>
        <v>0</v>
      </c>
      <c r="N921" s="106">
        <f t="shared" si="126"/>
        <v>0</v>
      </c>
      <c r="O921" s="106">
        <f t="shared" si="126"/>
        <v>0</v>
      </c>
      <c r="P921" s="106">
        <f t="shared" si="126"/>
        <v>0</v>
      </c>
      <c r="Q921" s="106">
        <f t="shared" si="126"/>
        <v>0</v>
      </c>
      <c r="R921" s="106">
        <v>0</v>
      </c>
      <c r="S921" s="106">
        <v>0</v>
      </c>
    </row>
    <row r="922" spans="1:19" x14ac:dyDescent="0.2">
      <c r="A922" s="882" t="s">
        <v>71</v>
      </c>
      <c r="B922" s="882"/>
      <c r="C922" s="882"/>
      <c r="D922" s="882"/>
      <c r="E922" s="882"/>
      <c r="F922" s="882"/>
      <c r="G922" s="882"/>
      <c r="H922" s="882"/>
      <c r="I922" s="882"/>
      <c r="J922" s="882"/>
      <c r="K922" s="882"/>
      <c r="L922" s="882"/>
      <c r="M922" s="882"/>
      <c r="N922" s="882"/>
      <c r="O922" s="882"/>
      <c r="P922" s="882"/>
      <c r="Q922" s="882"/>
      <c r="R922" s="882"/>
      <c r="S922" s="883"/>
    </row>
    <row r="923" spans="1:19" s="468" customFormat="1" x14ac:dyDescent="0.2">
      <c r="A923" s="106">
        <v>0</v>
      </c>
      <c r="B923" s="106">
        <f t="shared" ref="B923:G923" si="127">-C923</f>
        <v>0</v>
      </c>
      <c r="C923" s="106">
        <f t="shared" si="127"/>
        <v>0</v>
      </c>
      <c r="D923" s="106">
        <f t="shared" si="127"/>
        <v>0</v>
      </c>
      <c r="E923" s="106">
        <f t="shared" si="127"/>
        <v>0</v>
      </c>
      <c r="F923" s="106">
        <f t="shared" si="127"/>
        <v>0</v>
      </c>
      <c r="G923" s="106">
        <f t="shared" si="127"/>
        <v>0</v>
      </c>
      <c r="H923" s="106">
        <v>0</v>
      </c>
      <c r="I923" s="467">
        <v>0</v>
      </c>
      <c r="J923" s="106">
        <v>0</v>
      </c>
      <c r="K923" s="106">
        <f t="shared" ref="K923:Q923" si="128">-L923</f>
        <v>0</v>
      </c>
      <c r="L923" s="106">
        <f t="shared" si="128"/>
        <v>0</v>
      </c>
      <c r="M923" s="106">
        <f t="shared" si="128"/>
        <v>0</v>
      </c>
      <c r="N923" s="106">
        <f t="shared" si="128"/>
        <v>0</v>
      </c>
      <c r="O923" s="106">
        <f t="shared" si="128"/>
        <v>0</v>
      </c>
      <c r="P923" s="106">
        <f t="shared" si="128"/>
        <v>0</v>
      </c>
      <c r="Q923" s="106">
        <f t="shared" si="128"/>
        <v>0</v>
      </c>
      <c r="R923" s="106">
        <v>0</v>
      </c>
      <c r="S923" s="106">
        <v>0</v>
      </c>
    </row>
    <row r="924" spans="1:19" x14ac:dyDescent="0.2">
      <c r="A924" s="885" t="s">
        <v>72</v>
      </c>
      <c r="B924" s="885"/>
      <c r="C924" s="885"/>
      <c r="D924" s="885"/>
      <c r="E924" s="885"/>
      <c r="F924" s="885"/>
      <c r="G924" s="885"/>
      <c r="H924" s="885"/>
      <c r="I924" s="885"/>
      <c r="J924" s="885"/>
      <c r="K924" s="885"/>
      <c r="L924" s="885"/>
      <c r="M924" s="885"/>
      <c r="N924" s="885"/>
      <c r="O924" s="885"/>
      <c r="P924" s="885"/>
      <c r="Q924" s="885"/>
      <c r="R924" s="885"/>
      <c r="S924" s="885"/>
    </row>
    <row r="925" spans="1:19" s="550" customFormat="1" x14ac:dyDescent="0.2">
      <c r="A925" s="106">
        <v>0</v>
      </c>
      <c r="B925" s="106">
        <v>0</v>
      </c>
      <c r="C925" s="106">
        <v>0</v>
      </c>
      <c r="D925" s="106">
        <v>0</v>
      </c>
      <c r="E925" s="106">
        <v>0</v>
      </c>
      <c r="F925" s="106">
        <v>0</v>
      </c>
      <c r="G925" s="106">
        <v>0</v>
      </c>
      <c r="H925" s="106">
        <v>0</v>
      </c>
      <c r="I925" s="106">
        <v>0</v>
      </c>
      <c r="J925" s="106">
        <v>0</v>
      </c>
      <c r="K925" s="106">
        <v>0</v>
      </c>
      <c r="L925" s="106">
        <v>0</v>
      </c>
      <c r="M925" s="106">
        <v>0</v>
      </c>
      <c r="N925" s="106">
        <v>0</v>
      </c>
      <c r="O925" s="106">
        <v>0</v>
      </c>
      <c r="P925" s="106">
        <v>0</v>
      </c>
      <c r="Q925" s="106">
        <v>0</v>
      </c>
      <c r="R925" s="106">
        <v>0</v>
      </c>
      <c r="S925" s="106">
        <v>0</v>
      </c>
    </row>
    <row r="926" spans="1:19" x14ac:dyDescent="0.2">
      <c r="A926" s="885" t="s">
        <v>73</v>
      </c>
      <c r="B926" s="885"/>
      <c r="C926" s="885"/>
      <c r="D926" s="885"/>
      <c r="E926" s="885"/>
      <c r="F926" s="885"/>
      <c r="G926" s="885"/>
      <c r="H926" s="885"/>
      <c r="I926" s="885"/>
      <c r="J926" s="885"/>
      <c r="K926" s="885"/>
      <c r="L926" s="885"/>
      <c r="M926" s="885"/>
      <c r="N926" s="885"/>
      <c r="O926" s="885"/>
      <c r="P926" s="885"/>
      <c r="Q926" s="885"/>
      <c r="R926" s="885"/>
      <c r="S926" s="885"/>
    </row>
    <row r="927" spans="1:19" s="595" customFormat="1" x14ac:dyDescent="0.2">
      <c r="A927" s="106">
        <v>0</v>
      </c>
      <c r="B927" s="106">
        <v>0</v>
      </c>
      <c r="C927" s="106">
        <v>0</v>
      </c>
      <c r="D927" s="106">
        <v>0</v>
      </c>
      <c r="E927" s="106">
        <v>0</v>
      </c>
      <c r="F927" s="106">
        <v>0</v>
      </c>
      <c r="G927" s="106">
        <v>0</v>
      </c>
      <c r="H927" s="106">
        <v>0</v>
      </c>
      <c r="I927" s="106">
        <v>0</v>
      </c>
      <c r="J927" s="106">
        <v>0</v>
      </c>
      <c r="K927" s="106">
        <v>0</v>
      </c>
      <c r="L927" s="106">
        <v>0</v>
      </c>
      <c r="M927" s="106">
        <v>0</v>
      </c>
      <c r="N927" s="106">
        <v>0</v>
      </c>
      <c r="O927" s="106">
        <v>0</v>
      </c>
      <c r="P927" s="106">
        <v>0</v>
      </c>
      <c r="Q927" s="106">
        <v>0</v>
      </c>
      <c r="R927" s="106">
        <v>0</v>
      </c>
      <c r="S927" s="106">
        <v>0</v>
      </c>
    </row>
    <row r="928" spans="1:19" x14ac:dyDescent="0.2">
      <c r="A928" s="880" t="s">
        <v>74</v>
      </c>
      <c r="B928" s="880"/>
      <c r="C928" s="880"/>
      <c r="D928" s="880"/>
      <c r="E928" s="880"/>
      <c r="F928" s="880"/>
      <c r="G928" s="880"/>
      <c r="H928" s="880"/>
      <c r="I928" s="880"/>
      <c r="J928" s="880"/>
      <c r="K928" s="880"/>
      <c r="L928" s="880"/>
      <c r="M928" s="880"/>
      <c r="N928" s="880"/>
      <c r="O928" s="880"/>
      <c r="P928" s="880"/>
      <c r="Q928" s="880"/>
      <c r="R928" s="880"/>
      <c r="S928" s="880"/>
    </row>
    <row r="929" spans="1:19" s="641" customFormat="1" x14ac:dyDescent="0.2">
      <c r="A929" s="106">
        <v>0</v>
      </c>
      <c r="B929" s="106">
        <v>0</v>
      </c>
      <c r="C929" s="106">
        <v>0</v>
      </c>
      <c r="D929" s="106">
        <v>0</v>
      </c>
      <c r="E929" s="106">
        <v>0</v>
      </c>
      <c r="F929" s="106">
        <v>0</v>
      </c>
      <c r="G929" s="106">
        <v>0</v>
      </c>
      <c r="H929" s="106">
        <v>0</v>
      </c>
      <c r="I929" s="106">
        <v>0</v>
      </c>
      <c r="J929" s="106">
        <v>0</v>
      </c>
      <c r="K929" s="106">
        <v>0</v>
      </c>
      <c r="L929" s="106">
        <v>0</v>
      </c>
      <c r="M929" s="106">
        <v>0</v>
      </c>
      <c r="N929" s="106">
        <v>0</v>
      </c>
      <c r="O929" s="106">
        <v>0</v>
      </c>
      <c r="P929" s="106">
        <v>0</v>
      </c>
      <c r="Q929" s="106">
        <v>0</v>
      </c>
      <c r="R929" s="106">
        <v>0</v>
      </c>
      <c r="S929" s="106">
        <v>0</v>
      </c>
    </row>
    <row r="930" spans="1:19" x14ac:dyDescent="0.2">
      <c r="A930" s="880" t="s">
        <v>75</v>
      </c>
      <c r="B930" s="880"/>
      <c r="C930" s="880"/>
      <c r="D930" s="880"/>
      <c r="E930" s="880"/>
      <c r="F930" s="880"/>
      <c r="G930" s="880"/>
      <c r="H930" s="880"/>
      <c r="I930" s="880"/>
      <c r="J930" s="880"/>
      <c r="K930" s="880"/>
      <c r="L930" s="880"/>
      <c r="M930" s="880"/>
      <c r="N930" s="880"/>
      <c r="O930" s="880"/>
      <c r="P930" s="880"/>
      <c r="Q930" s="880"/>
      <c r="R930" s="880"/>
      <c r="S930" s="880"/>
    </row>
    <row r="931" spans="1:19" s="671" customFormat="1" x14ac:dyDescent="0.2">
      <c r="A931" s="106">
        <v>0</v>
      </c>
      <c r="B931" s="106">
        <v>0</v>
      </c>
      <c r="C931" s="106">
        <v>0</v>
      </c>
      <c r="D931" s="106">
        <v>0</v>
      </c>
      <c r="E931" s="106">
        <v>0</v>
      </c>
      <c r="F931" s="106">
        <v>0</v>
      </c>
      <c r="G931" s="106">
        <v>0</v>
      </c>
      <c r="H931" s="106">
        <v>0</v>
      </c>
      <c r="I931" s="106">
        <v>0</v>
      </c>
      <c r="J931" s="106">
        <v>0</v>
      </c>
      <c r="K931" s="106">
        <v>0</v>
      </c>
      <c r="L931" s="106">
        <v>0</v>
      </c>
      <c r="M931" s="106">
        <v>0</v>
      </c>
      <c r="N931" s="106">
        <v>0</v>
      </c>
      <c r="O931" s="106">
        <v>0</v>
      </c>
      <c r="P931" s="106">
        <v>0</v>
      </c>
      <c r="Q931" s="106">
        <v>0</v>
      </c>
      <c r="R931" s="106">
        <v>0</v>
      </c>
      <c r="S931" s="106">
        <v>0</v>
      </c>
    </row>
    <row r="932" spans="1:19" x14ac:dyDescent="0.2">
      <c r="A932" s="1559" t="s">
        <v>76</v>
      </c>
      <c r="B932" s="1559"/>
      <c r="C932" s="1559"/>
      <c r="D932" s="1559"/>
      <c r="E932" s="1559"/>
      <c r="F932" s="1559"/>
      <c r="G932" s="1559"/>
      <c r="H932" s="1559"/>
      <c r="I932" s="1559"/>
      <c r="J932" s="1559"/>
      <c r="K932" s="1559"/>
      <c r="L932" s="1559"/>
      <c r="M932" s="1559"/>
      <c r="N932" s="1559"/>
      <c r="O932" s="1559"/>
      <c r="P932" s="1559"/>
      <c r="Q932" s="1559"/>
      <c r="R932" s="1559"/>
      <c r="S932" s="1559"/>
    </row>
    <row r="933" spans="1:19" s="716" customFormat="1" x14ac:dyDescent="0.2">
      <c r="A933" s="106">
        <v>0</v>
      </c>
      <c r="B933" s="106">
        <v>0</v>
      </c>
      <c r="C933" s="106">
        <v>0</v>
      </c>
      <c r="D933" s="106">
        <v>0</v>
      </c>
      <c r="E933" s="106">
        <v>0</v>
      </c>
      <c r="F933" s="106">
        <v>0</v>
      </c>
      <c r="G933" s="106">
        <v>0</v>
      </c>
      <c r="H933" s="106">
        <v>0</v>
      </c>
      <c r="I933" s="106">
        <v>0</v>
      </c>
      <c r="J933" s="106">
        <v>0</v>
      </c>
      <c r="K933" s="106">
        <v>0</v>
      </c>
      <c r="L933" s="106">
        <v>0</v>
      </c>
      <c r="M933" s="106">
        <v>0</v>
      </c>
      <c r="N933" s="106">
        <v>0</v>
      </c>
      <c r="O933" s="106">
        <v>0</v>
      </c>
      <c r="P933" s="106">
        <v>0</v>
      </c>
      <c r="Q933" s="106">
        <v>0</v>
      </c>
      <c r="R933" s="106">
        <v>0</v>
      </c>
      <c r="S933" s="106">
        <v>0</v>
      </c>
    </row>
    <row r="934" spans="1:19" x14ac:dyDescent="0.2">
      <c r="A934" s="885" t="s">
        <v>77</v>
      </c>
      <c r="B934" s="885"/>
      <c r="C934" s="885"/>
      <c r="D934" s="885"/>
      <c r="E934" s="885"/>
      <c r="F934" s="885"/>
      <c r="G934" s="885"/>
      <c r="H934" s="885"/>
      <c r="I934" s="885"/>
      <c r="J934" s="885"/>
      <c r="K934" s="885"/>
      <c r="L934" s="885"/>
      <c r="M934" s="885"/>
      <c r="N934" s="885"/>
      <c r="O934" s="885"/>
      <c r="P934" s="885"/>
      <c r="Q934" s="885"/>
      <c r="R934" s="885"/>
      <c r="S934" s="885"/>
    </row>
    <row r="935" spans="1:19" s="757" customFormat="1" x14ac:dyDescent="0.2">
      <c r="A935" s="106">
        <v>0</v>
      </c>
      <c r="B935" s="106">
        <v>0</v>
      </c>
      <c r="C935" s="106">
        <v>0</v>
      </c>
      <c r="D935" s="106">
        <v>0</v>
      </c>
      <c r="E935" s="106">
        <v>0</v>
      </c>
      <c r="F935" s="106">
        <v>0</v>
      </c>
      <c r="G935" s="106">
        <v>0</v>
      </c>
      <c r="H935" s="106">
        <v>0</v>
      </c>
      <c r="I935" s="106">
        <v>0</v>
      </c>
      <c r="J935" s="106">
        <v>0</v>
      </c>
      <c r="K935" s="106">
        <v>0</v>
      </c>
      <c r="L935" s="106">
        <v>0</v>
      </c>
      <c r="M935" s="106">
        <v>0</v>
      </c>
      <c r="N935" s="106">
        <v>0</v>
      </c>
      <c r="O935" s="106">
        <v>0</v>
      </c>
      <c r="P935" s="106">
        <v>0</v>
      </c>
      <c r="Q935" s="106">
        <v>0</v>
      </c>
      <c r="R935" s="106">
        <v>0</v>
      </c>
      <c r="S935" s="106">
        <v>0</v>
      </c>
    </row>
    <row r="936" spans="1:19" x14ac:dyDescent="0.2">
      <c r="A936" s="880" t="s">
        <v>78</v>
      </c>
      <c r="B936" s="880"/>
      <c r="C936" s="880"/>
      <c r="D936" s="880"/>
      <c r="E936" s="880"/>
      <c r="F936" s="880"/>
      <c r="G936" s="880"/>
      <c r="H936" s="880"/>
      <c r="I936" s="880"/>
      <c r="J936" s="880"/>
      <c r="K936" s="880"/>
      <c r="L936" s="880"/>
      <c r="M936" s="880"/>
      <c r="N936" s="880"/>
      <c r="O936" s="880"/>
      <c r="P936" s="880"/>
      <c r="Q936" s="880"/>
      <c r="R936" s="880"/>
      <c r="S936" s="880"/>
    </row>
    <row r="937" spans="1:19" s="781" customFormat="1" x14ac:dyDescent="0.2">
      <c r="A937" s="106">
        <v>0</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row>
    <row r="938" spans="1:19" x14ac:dyDescent="0.2">
      <c r="A938" s="880" t="s">
        <v>79</v>
      </c>
      <c r="B938" s="880"/>
      <c r="C938" s="880"/>
      <c r="D938" s="880"/>
      <c r="E938" s="880"/>
      <c r="F938" s="880"/>
      <c r="G938" s="880"/>
      <c r="H938" s="880"/>
      <c r="I938" s="880"/>
      <c r="J938" s="880"/>
      <c r="K938" s="880"/>
      <c r="L938" s="880"/>
      <c r="M938" s="880"/>
      <c r="N938" s="880"/>
      <c r="O938" s="880"/>
      <c r="P938" s="880"/>
      <c r="Q938" s="880"/>
      <c r="R938" s="880"/>
      <c r="S938" s="880"/>
    </row>
    <row r="939" spans="1:19" s="800" customFormat="1" x14ac:dyDescent="0.2">
      <c r="A939" s="106">
        <v>0</v>
      </c>
      <c r="B939" s="106">
        <v>0</v>
      </c>
      <c r="C939" s="106">
        <v>0</v>
      </c>
      <c r="D939" s="106">
        <v>0</v>
      </c>
      <c r="E939" s="106">
        <v>0</v>
      </c>
      <c r="F939" s="106">
        <v>0</v>
      </c>
      <c r="G939" s="106">
        <v>0</v>
      </c>
      <c r="H939" s="106">
        <v>0</v>
      </c>
      <c r="I939" s="106">
        <v>0</v>
      </c>
      <c r="J939" s="106">
        <v>0</v>
      </c>
      <c r="K939" s="106">
        <v>0</v>
      </c>
      <c r="L939" s="106">
        <v>0</v>
      </c>
      <c r="M939" s="106">
        <v>0</v>
      </c>
      <c r="N939" s="106">
        <v>0</v>
      </c>
      <c r="O939" s="106">
        <v>0</v>
      </c>
      <c r="P939" s="106">
        <v>0</v>
      </c>
      <c r="Q939" s="106">
        <v>0</v>
      </c>
      <c r="R939" s="106">
        <v>0</v>
      </c>
      <c r="S939" s="106">
        <v>0</v>
      </c>
    </row>
    <row r="940" spans="1:19" x14ac:dyDescent="0.2">
      <c r="A940" s="880" t="s">
        <v>80</v>
      </c>
      <c r="B940" s="880"/>
      <c r="C940" s="880"/>
      <c r="D940" s="880"/>
      <c r="E940" s="880"/>
      <c r="F940" s="880"/>
      <c r="G940" s="880"/>
      <c r="H940" s="880"/>
      <c r="I940" s="880"/>
      <c r="J940" s="880"/>
      <c r="K940" s="880"/>
      <c r="L940" s="880"/>
      <c r="M940" s="880"/>
      <c r="N940" s="880"/>
      <c r="O940" s="880"/>
      <c r="P940" s="880"/>
      <c r="Q940" s="880"/>
      <c r="R940" s="880"/>
      <c r="S940" s="880"/>
    </row>
    <row r="941" spans="1:19" s="822" customFormat="1" x14ac:dyDescent="0.2">
      <c r="A941" s="106">
        <v>0</v>
      </c>
      <c r="B941" s="106">
        <v>0</v>
      </c>
      <c r="C941" s="106">
        <v>0</v>
      </c>
      <c r="D941" s="106">
        <v>0</v>
      </c>
      <c r="E941" s="106">
        <v>0</v>
      </c>
      <c r="F941" s="106">
        <v>0</v>
      </c>
      <c r="G941" s="106">
        <v>0</v>
      </c>
      <c r="H941" s="106">
        <v>0</v>
      </c>
      <c r="I941" s="106">
        <v>0</v>
      </c>
      <c r="J941" s="106">
        <v>0</v>
      </c>
      <c r="K941" s="106">
        <v>0</v>
      </c>
      <c r="L941" s="106">
        <v>0</v>
      </c>
      <c r="M941" s="106">
        <v>0</v>
      </c>
      <c r="N941" s="106">
        <v>0</v>
      </c>
      <c r="O941" s="106">
        <v>0</v>
      </c>
      <c r="P941" s="106">
        <v>0</v>
      </c>
      <c r="Q941" s="106">
        <v>0</v>
      </c>
      <c r="R941" s="106">
        <v>0</v>
      </c>
      <c r="S941" s="106">
        <v>0</v>
      </c>
    </row>
    <row r="942" spans="1:19" x14ac:dyDescent="0.2">
      <c r="A942" s="899" t="s">
        <v>181</v>
      </c>
      <c r="B942" s="940"/>
      <c r="C942" s="940"/>
      <c r="D942" s="940"/>
      <c r="E942" s="940"/>
      <c r="F942" s="940"/>
      <c r="G942" s="940"/>
      <c r="H942" s="940"/>
      <c r="I942" s="940"/>
      <c r="J942" s="940"/>
      <c r="K942" s="940"/>
      <c r="L942" s="940"/>
      <c r="M942" s="940"/>
      <c r="N942" s="940"/>
      <c r="O942" s="940"/>
      <c r="P942" s="940"/>
      <c r="Q942" s="940"/>
      <c r="R942" s="940"/>
      <c r="S942" s="941"/>
    </row>
    <row r="943" spans="1:19" s="295" customFormat="1" x14ac:dyDescent="0.2">
      <c r="A943" s="375">
        <f>SUM(A941,A939,A937,A935,A933,A931,A929,A927,A925,A923,A921,A919)</f>
        <v>0</v>
      </c>
      <c r="B943" s="435">
        <f t="shared" ref="B943:S943" si="129">SUM(B941,B939,B937,B935,B933,B931,B929,B927,B925,B923,B921,B919)</f>
        <v>0</v>
      </c>
      <c r="C943" s="435">
        <f t="shared" si="129"/>
        <v>0</v>
      </c>
      <c r="D943" s="435">
        <f t="shared" si="129"/>
        <v>0</v>
      </c>
      <c r="E943" s="435">
        <f t="shared" si="129"/>
        <v>0</v>
      </c>
      <c r="F943" s="435">
        <f t="shared" si="129"/>
        <v>0</v>
      </c>
      <c r="G943" s="435">
        <f t="shared" si="129"/>
        <v>0</v>
      </c>
      <c r="H943" s="435">
        <f t="shared" si="129"/>
        <v>0</v>
      </c>
      <c r="I943" s="435">
        <f t="shared" si="129"/>
        <v>0</v>
      </c>
      <c r="J943" s="435">
        <f t="shared" si="129"/>
        <v>0</v>
      </c>
      <c r="K943" s="435">
        <f t="shared" si="129"/>
        <v>0</v>
      </c>
      <c r="L943" s="435">
        <f t="shared" si="129"/>
        <v>0</v>
      </c>
      <c r="M943" s="435">
        <f t="shared" si="129"/>
        <v>0</v>
      </c>
      <c r="N943" s="435">
        <f t="shared" si="129"/>
        <v>0</v>
      </c>
      <c r="O943" s="435">
        <f t="shared" si="129"/>
        <v>0</v>
      </c>
      <c r="P943" s="435">
        <f t="shared" si="129"/>
        <v>0</v>
      </c>
      <c r="Q943" s="435">
        <f t="shared" si="129"/>
        <v>0</v>
      </c>
      <c r="R943" s="435">
        <f t="shared" si="129"/>
        <v>0</v>
      </c>
      <c r="S943" s="435">
        <f t="shared" si="129"/>
        <v>0</v>
      </c>
    </row>
    <row r="944" spans="1:19" x14ac:dyDescent="0.2">
      <c r="A944" s="265"/>
      <c r="B944" s="265"/>
      <c r="C944" s="265"/>
      <c r="D944" s="265"/>
      <c r="E944" s="265"/>
      <c r="F944" s="265"/>
      <c r="G944" s="265"/>
      <c r="H944" s="265"/>
      <c r="I944" s="265"/>
      <c r="J944" s="265"/>
      <c r="K944" s="265"/>
      <c r="L944" s="265"/>
      <c r="M944" s="265"/>
      <c r="N944" s="265"/>
      <c r="O944" s="265"/>
      <c r="P944" s="265"/>
      <c r="Q944" s="265"/>
      <c r="R944" s="265"/>
      <c r="S944" s="265"/>
    </row>
    <row r="945" spans="1:19" ht="21.75" customHeight="1" x14ac:dyDescent="0.2">
      <c r="A945" s="935" t="s">
        <v>3387</v>
      </c>
      <c r="B945" s="936"/>
      <c r="C945" s="936"/>
      <c r="D945" s="936"/>
      <c r="E945" s="936"/>
      <c r="F945" s="936"/>
      <c r="G945" s="936"/>
      <c r="H945" s="936"/>
      <c r="I945" s="936"/>
      <c r="J945" s="936"/>
      <c r="K945" s="936"/>
      <c r="L945" s="936"/>
      <c r="M945" s="936"/>
      <c r="N945" s="936"/>
      <c r="O945" s="936"/>
      <c r="P945" s="936"/>
      <c r="Q945" s="936"/>
      <c r="R945" s="936"/>
      <c r="S945" s="937"/>
    </row>
    <row r="946" spans="1:19" x14ac:dyDescent="0.2">
      <c r="A946" s="863" t="s">
        <v>173</v>
      </c>
      <c r="B946" s="864"/>
      <c r="C946" s="864"/>
      <c r="D946" s="864"/>
      <c r="E946" s="864"/>
      <c r="F946" s="864"/>
      <c r="G946" s="864"/>
      <c r="H946" s="864"/>
      <c r="I946" s="864"/>
      <c r="J946" s="864"/>
      <c r="K946" s="864"/>
      <c r="L946" s="864"/>
      <c r="M946" s="864"/>
      <c r="N946" s="864"/>
      <c r="O946" s="864"/>
      <c r="P946" s="864"/>
      <c r="Q946" s="864"/>
      <c r="R946" s="864"/>
      <c r="S946" s="865"/>
    </row>
    <row r="947" spans="1:19" x14ac:dyDescent="0.2">
      <c r="A947" s="863" t="s">
        <v>3362</v>
      </c>
      <c r="B947" s="864"/>
      <c r="C947" s="864"/>
      <c r="D947" s="864"/>
      <c r="E947" s="864"/>
      <c r="F947" s="864"/>
      <c r="G947" s="864"/>
      <c r="H947" s="864"/>
      <c r="I947" s="864"/>
      <c r="J947" s="864"/>
      <c r="K947" s="864"/>
      <c r="L947" s="864"/>
      <c r="M947" s="864"/>
      <c r="N947" s="864"/>
      <c r="O947" s="864"/>
      <c r="P947" s="864"/>
      <c r="Q947" s="864"/>
      <c r="R947" s="864"/>
      <c r="S947" s="865"/>
    </row>
    <row r="948" spans="1:19" x14ac:dyDescent="0.2">
      <c r="A948" s="863" t="s">
        <v>3363</v>
      </c>
      <c r="B948" s="864"/>
      <c r="C948" s="864"/>
      <c r="D948" s="864"/>
      <c r="E948" s="864"/>
      <c r="F948" s="864"/>
      <c r="G948" s="864"/>
      <c r="H948" s="864"/>
      <c r="I948" s="864"/>
      <c r="J948" s="864"/>
      <c r="K948" s="864"/>
      <c r="L948" s="864"/>
      <c r="M948" s="864"/>
      <c r="N948" s="864"/>
      <c r="O948" s="864"/>
      <c r="P948" s="864"/>
      <c r="Q948" s="864"/>
      <c r="R948" s="864"/>
      <c r="S948" s="865"/>
    </row>
    <row r="949" spans="1:19" ht="12.75" customHeight="1" x14ac:dyDescent="0.2">
      <c r="A949" s="866" t="s">
        <v>3364</v>
      </c>
      <c r="B949" s="867"/>
      <c r="C949" s="867"/>
      <c r="D949" s="867"/>
      <c r="E949" s="867"/>
      <c r="F949" s="867"/>
      <c r="G949" s="867"/>
      <c r="H949" s="867"/>
      <c r="I949" s="867"/>
      <c r="J949" s="867"/>
      <c r="K949" s="867"/>
      <c r="L949" s="867"/>
      <c r="M949" s="867"/>
      <c r="N949" s="867"/>
      <c r="O949" s="867"/>
      <c r="P949" s="867"/>
      <c r="Q949" s="867"/>
      <c r="R949" s="867"/>
      <c r="S949" s="868"/>
    </row>
    <row r="950" spans="1:19" ht="28.5" customHeight="1" x14ac:dyDescent="0.2">
      <c r="A950" s="869" t="s">
        <v>41</v>
      </c>
      <c r="B950" s="869"/>
      <c r="C950" s="869"/>
      <c r="D950" s="869" t="s">
        <v>42</v>
      </c>
      <c r="E950" s="869"/>
      <c r="F950" s="869" t="s">
        <v>43</v>
      </c>
      <c r="G950" s="869"/>
      <c r="H950" s="869"/>
      <c r="I950" s="869" t="s">
        <v>44</v>
      </c>
      <c r="J950" s="869"/>
      <c r="K950" s="870" t="s">
        <v>45</v>
      </c>
      <c r="L950" s="938"/>
      <c r="M950" s="938"/>
      <c r="N950" s="939"/>
      <c r="O950" s="873" t="s">
        <v>46</v>
      </c>
      <c r="P950" s="873"/>
      <c r="Q950" s="874"/>
      <c r="R950" s="869" t="s">
        <v>47</v>
      </c>
      <c r="S950" s="869"/>
    </row>
    <row r="951" spans="1:19" ht="27" customHeight="1" x14ac:dyDescent="0.2">
      <c r="A951" s="875" t="s">
        <v>48</v>
      </c>
      <c r="B951" s="875" t="s">
        <v>49</v>
      </c>
      <c r="C951" s="876" t="s">
        <v>50</v>
      </c>
      <c r="D951" s="875" t="s">
        <v>51</v>
      </c>
      <c r="E951" s="875" t="s">
        <v>52</v>
      </c>
      <c r="F951" s="870" t="s">
        <v>53</v>
      </c>
      <c r="G951" s="878"/>
      <c r="H951" s="879"/>
      <c r="I951" s="875" t="s">
        <v>54</v>
      </c>
      <c r="J951" s="875" t="s">
        <v>55</v>
      </c>
      <c r="K951" s="870" t="s">
        <v>56</v>
      </c>
      <c r="L951" s="879"/>
      <c r="M951" s="870" t="s">
        <v>57</v>
      </c>
      <c r="N951" s="879"/>
      <c r="O951" s="875" t="s">
        <v>58</v>
      </c>
      <c r="P951" s="875" t="s">
        <v>59</v>
      </c>
      <c r="Q951" s="875" t="s">
        <v>60</v>
      </c>
      <c r="R951" s="875" t="s">
        <v>61</v>
      </c>
      <c r="S951" s="875" t="s">
        <v>62</v>
      </c>
    </row>
    <row r="952" spans="1:19" ht="60" customHeight="1" x14ac:dyDescent="0.2">
      <c r="A952" s="869"/>
      <c r="B952" s="869"/>
      <c r="C952" s="877"/>
      <c r="D952" s="869"/>
      <c r="E952" s="869"/>
      <c r="F952" s="376" t="s">
        <v>63</v>
      </c>
      <c r="G952" s="376" t="s">
        <v>64</v>
      </c>
      <c r="H952" s="376" t="s">
        <v>65</v>
      </c>
      <c r="I952" s="869"/>
      <c r="J952" s="869"/>
      <c r="K952" s="97" t="s">
        <v>66</v>
      </c>
      <c r="L952" s="97" t="s">
        <v>67</v>
      </c>
      <c r="M952" s="97" t="s">
        <v>68</v>
      </c>
      <c r="N952" s="97" t="s">
        <v>67</v>
      </c>
      <c r="O952" s="869"/>
      <c r="P952" s="869"/>
      <c r="Q952" s="869"/>
      <c r="R952" s="869"/>
      <c r="S952" s="869"/>
    </row>
    <row r="953" spans="1:19" ht="12.75" customHeight="1" x14ac:dyDescent="0.2">
      <c r="A953" s="880" t="s">
        <v>69</v>
      </c>
      <c r="B953" s="880"/>
      <c r="C953" s="880"/>
      <c r="D953" s="880"/>
      <c r="E953" s="880"/>
      <c r="F953" s="880"/>
      <c r="G953" s="880"/>
      <c r="H953" s="880"/>
      <c r="I953" s="880"/>
      <c r="J953" s="880"/>
      <c r="K953" s="880"/>
      <c r="L953" s="880"/>
      <c r="M953" s="880"/>
      <c r="N953" s="880"/>
      <c r="O953" s="880"/>
      <c r="P953" s="880"/>
      <c r="Q953" s="880"/>
      <c r="R953" s="880"/>
      <c r="S953" s="880"/>
    </row>
    <row r="954" spans="1:19" x14ac:dyDescent="0.2">
      <c r="A954" s="106">
        <v>0</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row>
    <row r="955" spans="1:19" x14ac:dyDescent="0.2">
      <c r="A955" s="880" t="s">
        <v>70</v>
      </c>
      <c r="B955" s="880"/>
      <c r="C955" s="880"/>
      <c r="D955" s="880"/>
      <c r="E955" s="880"/>
      <c r="F955" s="880"/>
      <c r="G955" s="880"/>
      <c r="H955" s="880"/>
      <c r="I955" s="880"/>
      <c r="J955" s="880"/>
      <c r="K955" s="880"/>
      <c r="L955" s="880"/>
      <c r="M955" s="880"/>
      <c r="N955" s="880"/>
      <c r="O955" s="880"/>
      <c r="P955" s="880"/>
      <c r="Q955" s="880"/>
      <c r="R955" s="880"/>
      <c r="S955" s="880"/>
    </row>
    <row r="956" spans="1:19" s="50" customFormat="1" x14ac:dyDescent="0.2">
      <c r="A956" s="106">
        <v>0</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row>
    <row r="957" spans="1:19" x14ac:dyDescent="0.2">
      <c r="A957" s="880" t="s">
        <v>71</v>
      </c>
      <c r="B957" s="880"/>
      <c r="C957" s="880"/>
      <c r="D957" s="880"/>
      <c r="E957" s="880"/>
      <c r="F957" s="880"/>
      <c r="G957" s="880"/>
      <c r="H957" s="880"/>
      <c r="I957" s="880"/>
      <c r="J957" s="880"/>
      <c r="K957" s="880"/>
      <c r="L957" s="880"/>
      <c r="M957" s="880"/>
      <c r="N957" s="880"/>
      <c r="O957" s="880"/>
      <c r="P957" s="880"/>
      <c r="Q957" s="880"/>
      <c r="R957" s="880"/>
      <c r="S957" s="880"/>
    </row>
    <row r="958" spans="1:19" s="50" customFormat="1" x14ac:dyDescent="0.2">
      <c r="A958" s="106">
        <v>0</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row>
    <row r="959" spans="1:19" x14ac:dyDescent="0.2">
      <c r="A959" s="880" t="s">
        <v>72</v>
      </c>
      <c r="B959" s="880"/>
      <c r="C959" s="880"/>
      <c r="D959" s="880"/>
      <c r="E959" s="880"/>
      <c r="F959" s="880"/>
      <c r="G959" s="880"/>
      <c r="H959" s="880"/>
      <c r="I959" s="880"/>
      <c r="J959" s="880"/>
      <c r="K959" s="880"/>
      <c r="L959" s="880"/>
      <c r="M959" s="880"/>
      <c r="N959" s="880"/>
      <c r="O959" s="880"/>
      <c r="P959" s="880"/>
      <c r="Q959" s="880"/>
      <c r="R959" s="880"/>
      <c r="S959" s="880"/>
    </row>
    <row r="960" spans="1:19" s="550" customFormat="1" x14ac:dyDescent="0.2">
      <c r="A960" s="106">
        <v>0</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row>
    <row r="961" spans="1:19" x14ac:dyDescent="0.2">
      <c r="A961" s="885" t="s">
        <v>73</v>
      </c>
      <c r="B961" s="885"/>
      <c r="C961" s="885"/>
      <c r="D961" s="885"/>
      <c r="E961" s="885"/>
      <c r="F961" s="885"/>
      <c r="G961" s="885"/>
      <c r="H961" s="885"/>
      <c r="I961" s="885"/>
      <c r="J961" s="885"/>
      <c r="K961" s="885"/>
      <c r="L961" s="885"/>
      <c r="M961" s="885"/>
      <c r="N961" s="885"/>
      <c r="O961" s="885"/>
      <c r="P961" s="885"/>
      <c r="Q961" s="885"/>
      <c r="R961" s="885"/>
      <c r="S961" s="885"/>
    </row>
    <row r="962" spans="1:19" s="595" customFormat="1" x14ac:dyDescent="0.2">
      <c r="A962" s="106">
        <v>0</v>
      </c>
      <c r="B962" s="106">
        <v>0</v>
      </c>
      <c r="C962" s="106">
        <v>0</v>
      </c>
      <c r="D962" s="106">
        <v>0</v>
      </c>
      <c r="E962" s="106">
        <v>0</v>
      </c>
      <c r="F962" s="106">
        <v>0</v>
      </c>
      <c r="G962" s="106">
        <v>0</v>
      </c>
      <c r="H962" s="106">
        <v>0</v>
      </c>
      <c r="I962" s="106">
        <v>0</v>
      </c>
      <c r="J962" s="106">
        <v>0</v>
      </c>
      <c r="K962" s="106">
        <v>0</v>
      </c>
      <c r="L962" s="106">
        <v>0</v>
      </c>
      <c r="M962" s="106">
        <v>0</v>
      </c>
      <c r="N962" s="106">
        <v>0</v>
      </c>
      <c r="O962" s="106">
        <v>0</v>
      </c>
      <c r="P962" s="106">
        <v>0</v>
      </c>
      <c r="Q962" s="106">
        <v>0</v>
      </c>
      <c r="R962" s="106">
        <v>0</v>
      </c>
      <c r="S962" s="106">
        <v>0</v>
      </c>
    </row>
    <row r="963" spans="1:19" x14ac:dyDescent="0.2">
      <c r="A963" s="880" t="s">
        <v>74</v>
      </c>
      <c r="B963" s="880"/>
      <c r="C963" s="880"/>
      <c r="D963" s="880"/>
      <c r="E963" s="880"/>
      <c r="F963" s="880"/>
      <c r="G963" s="880"/>
      <c r="H963" s="880"/>
      <c r="I963" s="880"/>
      <c r="J963" s="880"/>
      <c r="K963" s="880"/>
      <c r="L963" s="880"/>
      <c r="M963" s="880"/>
      <c r="N963" s="880"/>
      <c r="O963" s="880"/>
      <c r="P963" s="880"/>
      <c r="Q963" s="880"/>
      <c r="R963" s="880"/>
      <c r="S963" s="880"/>
    </row>
    <row r="964" spans="1:19" s="641" customFormat="1" x14ac:dyDescent="0.2">
      <c r="A964" s="106">
        <v>0</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row>
    <row r="965" spans="1:19" x14ac:dyDescent="0.2">
      <c r="A965" s="880" t="s">
        <v>75</v>
      </c>
      <c r="B965" s="880"/>
      <c r="C965" s="880"/>
      <c r="D965" s="880"/>
      <c r="E965" s="880"/>
      <c r="F965" s="880"/>
      <c r="G965" s="880"/>
      <c r="H965" s="880"/>
      <c r="I965" s="880"/>
      <c r="J965" s="880"/>
      <c r="K965" s="880"/>
      <c r="L965" s="880"/>
      <c r="M965" s="880"/>
      <c r="N965" s="880"/>
      <c r="O965" s="880"/>
      <c r="P965" s="880"/>
      <c r="Q965" s="880"/>
      <c r="R965" s="880"/>
      <c r="S965" s="880"/>
    </row>
    <row r="966" spans="1:19" s="671" customFormat="1" x14ac:dyDescent="0.2">
      <c r="A966" s="106">
        <v>0</v>
      </c>
      <c r="B966" s="106">
        <v>0</v>
      </c>
      <c r="C966" s="106">
        <v>0</v>
      </c>
      <c r="D966" s="106">
        <v>0</v>
      </c>
      <c r="E966" s="106">
        <v>0</v>
      </c>
      <c r="F966" s="106">
        <v>0</v>
      </c>
      <c r="G966" s="106">
        <v>0</v>
      </c>
      <c r="H966" s="106">
        <v>0</v>
      </c>
      <c r="I966" s="106">
        <v>0</v>
      </c>
      <c r="J966" s="106">
        <v>0</v>
      </c>
      <c r="K966" s="106">
        <v>0</v>
      </c>
      <c r="L966" s="106">
        <v>0</v>
      </c>
      <c r="M966" s="106">
        <v>0</v>
      </c>
      <c r="N966" s="106">
        <v>0</v>
      </c>
      <c r="O966" s="106">
        <v>0</v>
      </c>
      <c r="P966" s="106">
        <v>0</v>
      </c>
      <c r="Q966" s="106">
        <v>0</v>
      </c>
      <c r="R966" s="106">
        <v>0</v>
      </c>
      <c r="S966" s="106">
        <v>0</v>
      </c>
    </row>
    <row r="967" spans="1:19" x14ac:dyDescent="0.2">
      <c r="A967" s="880" t="s">
        <v>76</v>
      </c>
      <c r="B967" s="880"/>
      <c r="C967" s="880"/>
      <c r="D967" s="880"/>
      <c r="E967" s="880"/>
      <c r="F967" s="880"/>
      <c r="G967" s="880"/>
      <c r="H967" s="880"/>
      <c r="I967" s="880"/>
      <c r="J967" s="880"/>
      <c r="K967" s="880"/>
      <c r="L967" s="880"/>
      <c r="M967" s="880"/>
      <c r="N967" s="880"/>
      <c r="O967" s="880"/>
      <c r="P967" s="880"/>
      <c r="Q967" s="880"/>
      <c r="R967" s="880"/>
      <c r="S967" s="880"/>
    </row>
    <row r="968" spans="1:19" s="716" customFormat="1" x14ac:dyDescent="0.2">
      <c r="A968" s="106">
        <v>0</v>
      </c>
      <c r="B968" s="106">
        <v>0</v>
      </c>
      <c r="C968" s="106">
        <v>0</v>
      </c>
      <c r="D968" s="106">
        <v>0</v>
      </c>
      <c r="E968" s="106">
        <v>0</v>
      </c>
      <c r="F968" s="106">
        <v>0</v>
      </c>
      <c r="G968" s="106">
        <v>0</v>
      </c>
      <c r="H968" s="106">
        <v>0</v>
      </c>
      <c r="I968" s="106">
        <v>0</v>
      </c>
      <c r="J968" s="106">
        <v>0</v>
      </c>
      <c r="K968" s="106">
        <v>0</v>
      </c>
      <c r="L968" s="106">
        <v>0</v>
      </c>
      <c r="M968" s="106">
        <v>0</v>
      </c>
      <c r="N968" s="106">
        <v>0</v>
      </c>
      <c r="O968" s="106">
        <v>0</v>
      </c>
      <c r="P968" s="106">
        <v>0</v>
      </c>
      <c r="Q968" s="106">
        <v>0</v>
      </c>
      <c r="R968" s="106">
        <v>0</v>
      </c>
      <c r="S968" s="106">
        <v>0</v>
      </c>
    </row>
    <row r="969" spans="1:19" x14ac:dyDescent="0.2">
      <c r="A969" s="880" t="s">
        <v>77</v>
      </c>
      <c r="B969" s="880"/>
      <c r="C969" s="880"/>
      <c r="D969" s="880"/>
      <c r="E969" s="880"/>
      <c r="F969" s="880"/>
      <c r="G969" s="880"/>
      <c r="H969" s="880"/>
      <c r="I969" s="880"/>
      <c r="J969" s="880"/>
      <c r="K969" s="880"/>
      <c r="L969" s="880"/>
      <c r="M969" s="880"/>
      <c r="N969" s="880"/>
      <c r="O969" s="880"/>
      <c r="P969" s="880"/>
      <c r="Q969" s="880"/>
      <c r="R969" s="880"/>
      <c r="S969" s="880"/>
    </row>
    <row r="970" spans="1:19" s="757" customFormat="1" x14ac:dyDescent="0.2">
      <c r="A970" s="106">
        <v>0</v>
      </c>
      <c r="B970" s="106">
        <v>0</v>
      </c>
      <c r="C970" s="106">
        <v>0</v>
      </c>
      <c r="D970" s="106">
        <v>0</v>
      </c>
      <c r="E970" s="106">
        <v>0</v>
      </c>
      <c r="F970" s="106">
        <v>0</v>
      </c>
      <c r="G970" s="106">
        <v>0</v>
      </c>
      <c r="H970" s="106">
        <v>0</v>
      </c>
      <c r="I970" s="106">
        <v>0</v>
      </c>
      <c r="J970" s="106">
        <v>0</v>
      </c>
      <c r="K970" s="106">
        <v>0</v>
      </c>
      <c r="L970" s="106">
        <v>0</v>
      </c>
      <c r="M970" s="106">
        <v>0</v>
      </c>
      <c r="N970" s="106">
        <v>0</v>
      </c>
      <c r="O970" s="106">
        <v>0</v>
      </c>
      <c r="P970" s="106">
        <v>0</v>
      </c>
      <c r="Q970" s="106">
        <v>0</v>
      </c>
      <c r="R970" s="106">
        <v>0</v>
      </c>
      <c r="S970" s="106">
        <v>0</v>
      </c>
    </row>
    <row r="971" spans="1:19" x14ac:dyDescent="0.2">
      <c r="A971" s="880" t="s">
        <v>78</v>
      </c>
      <c r="B971" s="880"/>
      <c r="C971" s="880"/>
      <c r="D971" s="880"/>
      <c r="E971" s="880"/>
      <c r="F971" s="880"/>
      <c r="G971" s="880"/>
      <c r="H971" s="880"/>
      <c r="I971" s="880"/>
      <c r="J971" s="880"/>
      <c r="K971" s="880"/>
      <c r="L971" s="880"/>
      <c r="M971" s="880"/>
      <c r="N971" s="880"/>
      <c r="O971" s="880"/>
      <c r="P971" s="880"/>
      <c r="Q971" s="880"/>
      <c r="R971" s="880"/>
      <c r="S971" s="880"/>
    </row>
    <row r="972" spans="1:19" s="781" customFormat="1" x14ac:dyDescent="0.2">
      <c r="A972" s="106">
        <v>0</v>
      </c>
      <c r="B972" s="106">
        <v>0</v>
      </c>
      <c r="C972" s="106">
        <v>0</v>
      </c>
      <c r="D972" s="106">
        <v>0</v>
      </c>
      <c r="E972" s="106">
        <v>0</v>
      </c>
      <c r="F972" s="106">
        <v>0</v>
      </c>
      <c r="G972" s="106">
        <v>0</v>
      </c>
      <c r="H972" s="106">
        <v>0</v>
      </c>
      <c r="I972" s="106">
        <v>0</v>
      </c>
      <c r="J972" s="106">
        <v>0</v>
      </c>
      <c r="K972" s="106">
        <v>0</v>
      </c>
      <c r="L972" s="106">
        <v>0</v>
      </c>
      <c r="M972" s="106">
        <v>0</v>
      </c>
      <c r="N972" s="106">
        <v>0</v>
      </c>
      <c r="O972" s="106">
        <v>0</v>
      </c>
      <c r="P972" s="106">
        <v>0</v>
      </c>
      <c r="Q972" s="106">
        <v>0</v>
      </c>
      <c r="R972" s="106">
        <v>0</v>
      </c>
      <c r="S972" s="106">
        <v>0</v>
      </c>
    </row>
    <row r="973" spans="1:19" x14ac:dyDescent="0.2">
      <c r="A973" s="880" t="s">
        <v>79</v>
      </c>
      <c r="B973" s="880"/>
      <c r="C973" s="880"/>
      <c r="D973" s="880"/>
      <c r="E973" s="880"/>
      <c r="F973" s="880"/>
      <c r="G973" s="880"/>
      <c r="H973" s="880"/>
      <c r="I973" s="880"/>
      <c r="J973" s="880"/>
      <c r="K973" s="880"/>
      <c r="L973" s="880"/>
      <c r="M973" s="880"/>
      <c r="N973" s="880"/>
      <c r="O973" s="880"/>
      <c r="P973" s="880"/>
      <c r="Q973" s="880"/>
      <c r="R973" s="880"/>
      <c r="S973" s="880"/>
    </row>
    <row r="974" spans="1:19" s="800" customFormat="1" x14ac:dyDescent="0.2">
      <c r="A974" s="106">
        <v>0</v>
      </c>
      <c r="B974" s="106">
        <v>0</v>
      </c>
      <c r="C974" s="106">
        <v>0</v>
      </c>
      <c r="D974" s="106">
        <v>0</v>
      </c>
      <c r="E974" s="106">
        <v>0</v>
      </c>
      <c r="F974" s="106">
        <v>0</v>
      </c>
      <c r="G974" s="106">
        <v>0</v>
      </c>
      <c r="H974" s="106">
        <v>0</v>
      </c>
      <c r="I974" s="106">
        <v>0</v>
      </c>
      <c r="J974" s="106">
        <v>0</v>
      </c>
      <c r="K974" s="106">
        <v>0</v>
      </c>
      <c r="L974" s="106">
        <v>0</v>
      </c>
      <c r="M974" s="106">
        <v>0</v>
      </c>
      <c r="N974" s="106">
        <v>0</v>
      </c>
      <c r="O974" s="106">
        <v>0</v>
      </c>
      <c r="P974" s="106">
        <v>0</v>
      </c>
      <c r="Q974" s="106">
        <v>0</v>
      </c>
      <c r="R974" s="106">
        <v>0</v>
      </c>
      <c r="S974" s="106">
        <v>0</v>
      </c>
    </row>
    <row r="975" spans="1:19" x14ac:dyDescent="0.2">
      <c r="A975" s="880" t="s">
        <v>80</v>
      </c>
      <c r="B975" s="880"/>
      <c r="C975" s="880"/>
      <c r="D975" s="880"/>
      <c r="E975" s="880"/>
      <c r="F975" s="880"/>
      <c r="G975" s="880"/>
      <c r="H975" s="880"/>
      <c r="I975" s="880"/>
      <c r="J975" s="880"/>
      <c r="K975" s="880"/>
      <c r="L975" s="880"/>
      <c r="M975" s="880"/>
      <c r="N975" s="880"/>
      <c r="O975" s="880"/>
      <c r="P975" s="880"/>
      <c r="Q975" s="880"/>
      <c r="R975" s="880"/>
      <c r="S975" s="880"/>
    </row>
    <row r="976" spans="1:19" s="822" customFormat="1" x14ac:dyDescent="0.2">
      <c r="A976" s="106">
        <v>0</v>
      </c>
      <c r="B976" s="106">
        <v>0</v>
      </c>
      <c r="C976" s="106">
        <v>0</v>
      </c>
      <c r="D976" s="106">
        <v>0</v>
      </c>
      <c r="E976" s="106">
        <v>0</v>
      </c>
      <c r="F976" s="106">
        <v>0</v>
      </c>
      <c r="G976" s="106">
        <v>0</v>
      </c>
      <c r="H976" s="106">
        <v>0</v>
      </c>
      <c r="I976" s="106">
        <v>0</v>
      </c>
      <c r="J976" s="106">
        <v>0</v>
      </c>
      <c r="K976" s="106">
        <v>0</v>
      </c>
      <c r="L976" s="106">
        <v>0</v>
      </c>
      <c r="M976" s="106">
        <v>0</v>
      </c>
      <c r="N976" s="106">
        <v>0</v>
      </c>
      <c r="O976" s="106">
        <v>0</v>
      </c>
      <c r="P976" s="106">
        <v>0</v>
      </c>
      <c r="Q976" s="106">
        <v>0</v>
      </c>
      <c r="R976" s="106">
        <v>0</v>
      </c>
      <c r="S976" s="106">
        <v>0</v>
      </c>
    </row>
    <row r="977" spans="1:19" x14ac:dyDescent="0.2">
      <c r="A977" s="899" t="s">
        <v>181</v>
      </c>
      <c r="B977" s="900"/>
      <c r="C977" s="900"/>
      <c r="D977" s="900"/>
      <c r="E977" s="900"/>
      <c r="F977" s="900"/>
      <c r="G977" s="900"/>
      <c r="H977" s="900"/>
      <c r="I977" s="900"/>
      <c r="J977" s="900"/>
      <c r="K977" s="900"/>
      <c r="L977" s="900"/>
      <c r="M977" s="900"/>
      <c r="N977" s="900"/>
      <c r="O977" s="900"/>
      <c r="P977" s="900"/>
      <c r="Q977" s="900"/>
      <c r="R977" s="900"/>
      <c r="S977" s="901"/>
    </row>
    <row r="978" spans="1:19" s="295" customFormat="1" x14ac:dyDescent="0.2">
      <c r="A978" s="375">
        <f>SUM(A976,A974,A972,A970,A968,A966,A964,A962,A960,A958,A956,A954)</f>
        <v>0</v>
      </c>
      <c r="B978" s="435">
        <f t="shared" ref="B978:S978" si="130">SUM(B976,B974,B972,B970,B968,B966,B964,B962,B960,B958,B956,B954)</f>
        <v>0</v>
      </c>
      <c r="C978" s="435">
        <f t="shared" si="130"/>
        <v>0</v>
      </c>
      <c r="D978" s="435">
        <f t="shared" si="130"/>
        <v>0</v>
      </c>
      <c r="E978" s="435">
        <f t="shared" si="130"/>
        <v>0</v>
      </c>
      <c r="F978" s="435">
        <f t="shared" si="130"/>
        <v>0</v>
      </c>
      <c r="G978" s="435">
        <f t="shared" si="130"/>
        <v>0</v>
      </c>
      <c r="H978" s="435">
        <f t="shared" si="130"/>
        <v>0</v>
      </c>
      <c r="I978" s="435">
        <f t="shared" si="130"/>
        <v>0</v>
      </c>
      <c r="J978" s="435">
        <f t="shared" si="130"/>
        <v>0</v>
      </c>
      <c r="K978" s="435">
        <f t="shared" si="130"/>
        <v>0</v>
      </c>
      <c r="L978" s="435">
        <f t="shared" si="130"/>
        <v>0</v>
      </c>
      <c r="M978" s="435">
        <f t="shared" si="130"/>
        <v>0</v>
      </c>
      <c r="N978" s="435">
        <f t="shared" si="130"/>
        <v>0</v>
      </c>
      <c r="O978" s="435">
        <f t="shared" si="130"/>
        <v>0</v>
      </c>
      <c r="P978" s="435">
        <f t="shared" si="130"/>
        <v>0</v>
      </c>
      <c r="Q978" s="435">
        <f t="shared" si="130"/>
        <v>0</v>
      </c>
      <c r="R978" s="435">
        <f t="shared" si="130"/>
        <v>0</v>
      </c>
      <c r="S978" s="435">
        <f t="shared" si="130"/>
        <v>0</v>
      </c>
    </row>
    <row r="979" spans="1:19" x14ac:dyDescent="0.2">
      <c r="A979" s="265"/>
      <c r="B979" s="265"/>
      <c r="C979" s="265"/>
      <c r="D979" s="265"/>
      <c r="E979" s="265"/>
      <c r="F979" s="265"/>
      <c r="G979" s="265"/>
      <c r="H979" s="265"/>
      <c r="I979" s="265"/>
      <c r="J979" s="265"/>
      <c r="K979" s="265"/>
      <c r="L979" s="265"/>
      <c r="M979" s="265"/>
      <c r="N979" s="265"/>
      <c r="O979" s="265"/>
      <c r="P979" s="265"/>
      <c r="Q979" s="265"/>
      <c r="R979" s="265"/>
      <c r="S979" s="265"/>
    </row>
    <row r="980" spans="1:19" ht="21.75" customHeight="1" x14ac:dyDescent="0.2">
      <c r="A980" s="935" t="s">
        <v>3388</v>
      </c>
      <c r="B980" s="936"/>
      <c r="C980" s="936"/>
      <c r="D980" s="936"/>
      <c r="E980" s="936"/>
      <c r="F980" s="936"/>
      <c r="G980" s="936"/>
      <c r="H980" s="936"/>
      <c r="I980" s="936"/>
      <c r="J980" s="936"/>
      <c r="K980" s="936"/>
      <c r="L980" s="936"/>
      <c r="M980" s="936"/>
      <c r="N980" s="936"/>
      <c r="O980" s="936"/>
      <c r="P980" s="936"/>
      <c r="Q980" s="936"/>
      <c r="R980" s="936"/>
      <c r="S980" s="937"/>
    </row>
    <row r="981" spans="1:19" x14ac:dyDescent="0.2">
      <c r="A981" s="863" t="s">
        <v>173</v>
      </c>
      <c r="B981" s="864"/>
      <c r="C981" s="864"/>
      <c r="D981" s="864"/>
      <c r="E981" s="864"/>
      <c r="F981" s="864"/>
      <c r="G981" s="864"/>
      <c r="H981" s="864"/>
      <c r="I981" s="864"/>
      <c r="J981" s="864"/>
      <c r="K981" s="864"/>
      <c r="L981" s="864"/>
      <c r="M981" s="864"/>
      <c r="N981" s="864"/>
      <c r="O981" s="864"/>
      <c r="P981" s="864"/>
      <c r="Q981" s="864"/>
      <c r="R981" s="864"/>
      <c r="S981" s="865"/>
    </row>
    <row r="982" spans="1:19" x14ac:dyDescent="0.2">
      <c r="A982" s="863" t="s">
        <v>1282</v>
      </c>
      <c r="B982" s="864"/>
      <c r="C982" s="864"/>
      <c r="D982" s="864"/>
      <c r="E982" s="864"/>
      <c r="F982" s="864"/>
      <c r="G982" s="864"/>
      <c r="H982" s="864"/>
      <c r="I982" s="864"/>
      <c r="J982" s="864"/>
      <c r="K982" s="864"/>
      <c r="L982" s="864"/>
      <c r="M982" s="864"/>
      <c r="N982" s="864"/>
      <c r="O982" s="864"/>
      <c r="P982" s="864"/>
      <c r="Q982" s="864"/>
      <c r="R982" s="864"/>
      <c r="S982" s="865"/>
    </row>
    <row r="983" spans="1:19" x14ac:dyDescent="0.2">
      <c r="A983" s="863" t="s">
        <v>3355</v>
      </c>
      <c r="B983" s="864"/>
      <c r="C983" s="864"/>
      <c r="D983" s="864"/>
      <c r="E983" s="864"/>
      <c r="F983" s="864"/>
      <c r="G983" s="864"/>
      <c r="H983" s="864"/>
      <c r="I983" s="864"/>
      <c r="J983" s="864"/>
      <c r="K983" s="864"/>
      <c r="L983" s="864"/>
      <c r="M983" s="864"/>
      <c r="N983" s="864"/>
      <c r="O983" s="864"/>
      <c r="P983" s="864"/>
      <c r="Q983" s="864"/>
      <c r="R983" s="864"/>
      <c r="S983" s="865"/>
    </row>
    <row r="984" spans="1:19" x14ac:dyDescent="0.2">
      <c r="A984" s="863" t="s">
        <v>3356</v>
      </c>
      <c r="B984" s="864"/>
      <c r="C984" s="864"/>
      <c r="D984" s="864"/>
      <c r="E984" s="864"/>
      <c r="F984" s="864"/>
      <c r="G984" s="864"/>
      <c r="H984" s="864"/>
      <c r="I984" s="864"/>
      <c r="J984" s="864"/>
      <c r="K984" s="864"/>
      <c r="L984" s="864"/>
      <c r="M984" s="864"/>
      <c r="N984" s="864"/>
      <c r="O984" s="864"/>
      <c r="P984" s="864"/>
      <c r="Q984" s="864"/>
      <c r="R984" s="864"/>
      <c r="S984" s="865"/>
    </row>
    <row r="985" spans="1:19" x14ac:dyDescent="0.2">
      <c r="A985" s="863" t="s">
        <v>3357</v>
      </c>
      <c r="B985" s="864"/>
      <c r="C985" s="864"/>
      <c r="D985" s="864"/>
      <c r="E985" s="864"/>
      <c r="F985" s="864"/>
      <c r="G985" s="864"/>
      <c r="H985" s="864"/>
      <c r="I985" s="864"/>
      <c r="J985" s="864"/>
      <c r="K985" s="864"/>
      <c r="L985" s="864"/>
      <c r="M985" s="864"/>
      <c r="N985" s="864"/>
      <c r="O985" s="864"/>
      <c r="P985" s="864"/>
      <c r="Q985" s="864"/>
      <c r="R985" s="864"/>
      <c r="S985" s="865"/>
    </row>
    <row r="986" spans="1:19" x14ac:dyDescent="0.2">
      <c r="A986" s="863" t="s">
        <v>3358</v>
      </c>
      <c r="B986" s="864"/>
      <c r="C986" s="864"/>
      <c r="D986" s="864"/>
      <c r="E986" s="864"/>
      <c r="F986" s="864"/>
      <c r="G986" s="864"/>
      <c r="H986" s="864"/>
      <c r="I986" s="864"/>
      <c r="J986" s="864"/>
      <c r="K986" s="864"/>
      <c r="L986" s="864"/>
      <c r="M986" s="864"/>
      <c r="N986" s="864"/>
      <c r="O986" s="864"/>
      <c r="P986" s="864"/>
      <c r="Q986" s="864"/>
      <c r="R986" s="864"/>
      <c r="S986" s="865"/>
    </row>
    <row r="987" spans="1:19" x14ac:dyDescent="0.2">
      <c r="A987" s="863" t="s">
        <v>3359</v>
      </c>
      <c r="B987" s="864"/>
      <c r="C987" s="864"/>
      <c r="D987" s="864"/>
      <c r="E987" s="864"/>
      <c r="F987" s="864"/>
      <c r="G987" s="864"/>
      <c r="H987" s="864"/>
      <c r="I987" s="864"/>
      <c r="J987" s="864"/>
      <c r="K987" s="864"/>
      <c r="L987" s="864"/>
      <c r="M987" s="864"/>
      <c r="N987" s="864"/>
      <c r="O987" s="864"/>
      <c r="P987" s="864"/>
      <c r="Q987" s="864"/>
      <c r="R987" s="864"/>
      <c r="S987" s="865"/>
    </row>
    <row r="988" spans="1:19" x14ac:dyDescent="0.2">
      <c r="A988" s="863" t="s">
        <v>3360</v>
      </c>
      <c r="B988" s="864"/>
      <c r="C988" s="864"/>
      <c r="D988" s="864"/>
      <c r="E988" s="864"/>
      <c r="F988" s="864"/>
      <c r="G988" s="864"/>
      <c r="H988" s="864"/>
      <c r="I988" s="864"/>
      <c r="J988" s="864"/>
      <c r="K988" s="864"/>
      <c r="L988" s="864"/>
      <c r="M988" s="864"/>
      <c r="N988" s="864"/>
      <c r="O988" s="864"/>
      <c r="P988" s="864"/>
      <c r="Q988" s="864"/>
      <c r="R988" s="864"/>
      <c r="S988" s="865"/>
    </row>
    <row r="989" spans="1:19" x14ac:dyDescent="0.2">
      <c r="A989" s="866" t="s">
        <v>3361</v>
      </c>
      <c r="B989" s="867"/>
      <c r="C989" s="867"/>
      <c r="D989" s="867"/>
      <c r="E989" s="867"/>
      <c r="F989" s="867"/>
      <c r="G989" s="867"/>
      <c r="H989" s="867"/>
      <c r="I989" s="867"/>
      <c r="J989" s="867"/>
      <c r="K989" s="867"/>
      <c r="L989" s="867"/>
      <c r="M989" s="867"/>
      <c r="N989" s="867"/>
      <c r="O989" s="867"/>
      <c r="P989" s="867"/>
      <c r="Q989" s="867"/>
      <c r="R989" s="867"/>
      <c r="S989" s="868"/>
    </row>
    <row r="990" spans="1:19" ht="30.75" customHeight="1" x14ac:dyDescent="0.2">
      <c r="A990" s="869" t="s">
        <v>41</v>
      </c>
      <c r="B990" s="869"/>
      <c r="C990" s="869"/>
      <c r="D990" s="869" t="s">
        <v>42</v>
      </c>
      <c r="E990" s="869"/>
      <c r="F990" s="869" t="s">
        <v>43</v>
      </c>
      <c r="G990" s="869"/>
      <c r="H990" s="869"/>
      <c r="I990" s="869" t="s">
        <v>44</v>
      </c>
      <c r="J990" s="869"/>
      <c r="K990" s="870" t="s">
        <v>45</v>
      </c>
      <c r="L990" s="938"/>
      <c r="M990" s="938"/>
      <c r="N990" s="939"/>
      <c r="O990" s="873" t="s">
        <v>46</v>
      </c>
      <c r="P990" s="873"/>
      <c r="Q990" s="874"/>
      <c r="R990" s="869" t="s">
        <v>47</v>
      </c>
      <c r="S990" s="869"/>
    </row>
    <row r="991" spans="1:19" ht="33" customHeight="1" x14ac:dyDescent="0.2">
      <c r="A991" s="875" t="s">
        <v>48</v>
      </c>
      <c r="B991" s="875" t="s">
        <v>49</v>
      </c>
      <c r="C991" s="876" t="s">
        <v>50</v>
      </c>
      <c r="D991" s="875" t="s">
        <v>51</v>
      </c>
      <c r="E991" s="875" t="s">
        <v>52</v>
      </c>
      <c r="F991" s="870" t="s">
        <v>53</v>
      </c>
      <c r="G991" s="878"/>
      <c r="H991" s="879"/>
      <c r="I991" s="875" t="s">
        <v>54</v>
      </c>
      <c r="J991" s="875" t="s">
        <v>55</v>
      </c>
      <c r="K991" s="870" t="s">
        <v>56</v>
      </c>
      <c r="L991" s="879"/>
      <c r="M991" s="870" t="s">
        <v>57</v>
      </c>
      <c r="N991" s="879"/>
      <c r="O991" s="875" t="s">
        <v>58</v>
      </c>
      <c r="P991" s="875" t="s">
        <v>59</v>
      </c>
      <c r="Q991" s="875" t="s">
        <v>60</v>
      </c>
      <c r="R991" s="875" t="s">
        <v>61</v>
      </c>
      <c r="S991" s="875" t="s">
        <v>62</v>
      </c>
    </row>
    <row r="992" spans="1:19" ht="54" customHeight="1" x14ac:dyDescent="0.2">
      <c r="A992" s="869"/>
      <c r="B992" s="869"/>
      <c r="C992" s="877"/>
      <c r="D992" s="869"/>
      <c r="E992" s="869"/>
      <c r="F992" s="376" t="s">
        <v>63</v>
      </c>
      <c r="G992" s="376" t="s">
        <v>64</v>
      </c>
      <c r="H992" s="376" t="s">
        <v>65</v>
      </c>
      <c r="I992" s="869"/>
      <c r="J992" s="869"/>
      <c r="K992" s="97" t="s">
        <v>66</v>
      </c>
      <c r="L992" s="97" t="s">
        <v>67</v>
      </c>
      <c r="M992" s="97" t="s">
        <v>68</v>
      </c>
      <c r="N992" s="97" t="s">
        <v>67</v>
      </c>
      <c r="O992" s="869"/>
      <c r="P992" s="869"/>
      <c r="Q992" s="869"/>
      <c r="R992" s="869"/>
      <c r="S992" s="869"/>
    </row>
    <row r="993" spans="1:19" x14ac:dyDescent="0.2">
      <c r="A993" s="880" t="s">
        <v>69</v>
      </c>
      <c r="B993" s="880"/>
      <c r="C993" s="880"/>
      <c r="D993" s="880"/>
      <c r="E993" s="880"/>
      <c r="F993" s="880"/>
      <c r="G993" s="880"/>
      <c r="H993" s="880"/>
      <c r="I993" s="880"/>
      <c r="J993" s="880"/>
      <c r="K993" s="880"/>
      <c r="L993" s="880"/>
      <c r="M993" s="880"/>
      <c r="N993" s="880"/>
      <c r="O993" s="880"/>
      <c r="P993" s="880"/>
      <c r="Q993" s="880"/>
      <c r="R993" s="880"/>
      <c r="S993" s="880"/>
    </row>
    <row r="994" spans="1:19" s="50" customFormat="1" x14ac:dyDescent="0.2">
      <c r="A994" s="106">
        <v>0</v>
      </c>
      <c r="B994" s="106">
        <v>0</v>
      </c>
      <c r="C994" s="106">
        <v>0</v>
      </c>
      <c r="D994" s="106">
        <v>0</v>
      </c>
      <c r="E994" s="106">
        <v>0</v>
      </c>
      <c r="F994" s="106">
        <v>0</v>
      </c>
      <c r="G994" s="106">
        <v>0</v>
      </c>
      <c r="H994" s="106">
        <v>0</v>
      </c>
      <c r="I994" s="106">
        <v>0</v>
      </c>
      <c r="J994" s="106">
        <v>0</v>
      </c>
      <c r="K994" s="106">
        <v>0</v>
      </c>
      <c r="L994" s="106">
        <v>0</v>
      </c>
      <c r="M994" s="106">
        <v>0</v>
      </c>
      <c r="N994" s="106">
        <v>0</v>
      </c>
      <c r="O994" s="106">
        <v>0</v>
      </c>
      <c r="P994" s="106">
        <v>0</v>
      </c>
      <c r="Q994" s="106">
        <v>0</v>
      </c>
      <c r="R994" s="106">
        <v>0</v>
      </c>
      <c r="S994" s="106">
        <v>0</v>
      </c>
    </row>
    <row r="995" spans="1:19" x14ac:dyDescent="0.2">
      <c r="A995" s="880" t="s">
        <v>70</v>
      </c>
      <c r="B995" s="880"/>
      <c r="C995" s="880"/>
      <c r="D995" s="880"/>
      <c r="E995" s="880"/>
      <c r="F995" s="880"/>
      <c r="G995" s="880"/>
      <c r="H995" s="880"/>
      <c r="I995" s="880"/>
      <c r="J995" s="880"/>
      <c r="K995" s="880"/>
      <c r="L995" s="880"/>
      <c r="M995" s="880"/>
      <c r="N995" s="880"/>
      <c r="O995" s="880"/>
      <c r="P995" s="880"/>
      <c r="Q995" s="880"/>
      <c r="R995" s="880"/>
      <c r="S995" s="880"/>
    </row>
    <row r="996" spans="1:19" s="50" customFormat="1" x14ac:dyDescent="0.2">
      <c r="A996" s="106">
        <v>0</v>
      </c>
      <c r="B996" s="106">
        <v>0</v>
      </c>
      <c r="C996" s="106">
        <v>0</v>
      </c>
      <c r="D996" s="106">
        <v>0</v>
      </c>
      <c r="E996" s="106">
        <v>0</v>
      </c>
      <c r="F996" s="106">
        <v>0</v>
      </c>
      <c r="G996" s="106">
        <v>0</v>
      </c>
      <c r="H996" s="106">
        <v>0</v>
      </c>
      <c r="I996" s="106">
        <v>0</v>
      </c>
      <c r="J996" s="106">
        <v>0</v>
      </c>
      <c r="K996" s="106">
        <v>0</v>
      </c>
      <c r="L996" s="106">
        <v>0</v>
      </c>
      <c r="M996" s="106">
        <v>0</v>
      </c>
      <c r="N996" s="106">
        <v>0</v>
      </c>
      <c r="O996" s="106">
        <v>0</v>
      </c>
      <c r="P996" s="106">
        <v>0</v>
      </c>
      <c r="Q996" s="106">
        <v>0</v>
      </c>
      <c r="R996" s="106">
        <v>0</v>
      </c>
      <c r="S996" s="106">
        <v>0</v>
      </c>
    </row>
    <row r="997" spans="1:19" x14ac:dyDescent="0.2">
      <c r="A997" s="880" t="s">
        <v>71</v>
      </c>
      <c r="B997" s="880"/>
      <c r="C997" s="880"/>
      <c r="D997" s="880"/>
      <c r="E997" s="880"/>
      <c r="F997" s="880"/>
      <c r="G997" s="880"/>
      <c r="H997" s="880"/>
      <c r="I997" s="880"/>
      <c r="J997" s="880"/>
      <c r="K997" s="880"/>
      <c r="L997" s="880"/>
      <c r="M997" s="880"/>
      <c r="N997" s="880"/>
      <c r="O997" s="880"/>
      <c r="P997" s="880"/>
      <c r="Q997" s="880"/>
      <c r="R997" s="880"/>
      <c r="S997" s="880"/>
    </row>
    <row r="998" spans="1:19" s="50" customFormat="1" x14ac:dyDescent="0.2">
      <c r="A998" s="106">
        <v>0</v>
      </c>
      <c r="B998" s="106">
        <v>0</v>
      </c>
      <c r="C998" s="106">
        <v>0</v>
      </c>
      <c r="D998" s="106">
        <v>0</v>
      </c>
      <c r="E998" s="106">
        <v>0</v>
      </c>
      <c r="F998" s="106">
        <v>0</v>
      </c>
      <c r="G998" s="106">
        <v>0</v>
      </c>
      <c r="H998" s="106">
        <v>0</v>
      </c>
      <c r="I998" s="106">
        <v>0</v>
      </c>
      <c r="J998" s="106">
        <v>0</v>
      </c>
      <c r="K998" s="106">
        <v>0</v>
      </c>
      <c r="L998" s="106">
        <v>0</v>
      </c>
      <c r="M998" s="106">
        <v>0</v>
      </c>
      <c r="N998" s="106">
        <v>0</v>
      </c>
      <c r="O998" s="106">
        <v>0</v>
      </c>
      <c r="P998" s="106">
        <v>0</v>
      </c>
      <c r="Q998" s="106">
        <v>0</v>
      </c>
      <c r="R998" s="106">
        <v>0</v>
      </c>
      <c r="S998" s="106">
        <v>0</v>
      </c>
    </row>
    <row r="999" spans="1:19" x14ac:dyDescent="0.2">
      <c r="A999" s="880" t="s">
        <v>72</v>
      </c>
      <c r="B999" s="880"/>
      <c r="C999" s="880"/>
      <c r="D999" s="880"/>
      <c r="E999" s="880"/>
      <c r="F999" s="880"/>
      <c r="G999" s="880"/>
      <c r="H999" s="880"/>
      <c r="I999" s="880"/>
      <c r="J999" s="880"/>
      <c r="K999" s="880"/>
      <c r="L999" s="880"/>
      <c r="M999" s="880"/>
      <c r="N999" s="880"/>
      <c r="O999" s="880"/>
      <c r="P999" s="880"/>
      <c r="Q999" s="880"/>
      <c r="R999" s="880"/>
      <c r="S999" s="880"/>
    </row>
    <row r="1000" spans="1:19" s="550" customFormat="1" x14ac:dyDescent="0.2">
      <c r="A1000" s="106">
        <v>0</v>
      </c>
      <c r="B1000" s="106">
        <v>0</v>
      </c>
      <c r="C1000" s="106">
        <v>0</v>
      </c>
      <c r="D1000" s="106">
        <v>0</v>
      </c>
      <c r="E1000" s="106">
        <v>0</v>
      </c>
      <c r="F1000" s="106">
        <v>0</v>
      </c>
      <c r="G1000" s="106">
        <v>0</v>
      </c>
      <c r="H1000" s="106">
        <v>0</v>
      </c>
      <c r="I1000" s="106">
        <v>0</v>
      </c>
      <c r="J1000" s="106">
        <v>0</v>
      </c>
      <c r="K1000" s="106">
        <v>0</v>
      </c>
      <c r="L1000" s="106">
        <v>0</v>
      </c>
      <c r="M1000" s="106">
        <v>0</v>
      </c>
      <c r="N1000" s="106">
        <v>0</v>
      </c>
      <c r="O1000" s="106">
        <v>0</v>
      </c>
      <c r="P1000" s="106">
        <v>0</v>
      </c>
      <c r="Q1000" s="106">
        <v>0</v>
      </c>
      <c r="R1000" s="106">
        <v>0</v>
      </c>
      <c r="S1000" s="106">
        <v>0</v>
      </c>
    </row>
    <row r="1001" spans="1:19" x14ac:dyDescent="0.2">
      <c r="A1001" s="885" t="s">
        <v>73</v>
      </c>
      <c r="B1001" s="885"/>
      <c r="C1001" s="885"/>
      <c r="D1001" s="885"/>
      <c r="E1001" s="885"/>
      <c r="F1001" s="885"/>
      <c r="G1001" s="885"/>
      <c r="H1001" s="885"/>
      <c r="I1001" s="885"/>
      <c r="J1001" s="885"/>
      <c r="K1001" s="885"/>
      <c r="L1001" s="885"/>
      <c r="M1001" s="885"/>
      <c r="N1001" s="885"/>
      <c r="O1001" s="885"/>
      <c r="P1001" s="885"/>
      <c r="Q1001" s="885"/>
      <c r="R1001" s="885"/>
      <c r="S1001" s="885"/>
    </row>
    <row r="1002" spans="1:19" s="595" customFormat="1" x14ac:dyDescent="0.2">
      <c r="A1002" s="106">
        <v>0</v>
      </c>
      <c r="B1002" s="106">
        <v>0</v>
      </c>
      <c r="C1002" s="106">
        <v>0</v>
      </c>
      <c r="D1002" s="106">
        <v>0</v>
      </c>
      <c r="E1002" s="106">
        <v>0</v>
      </c>
      <c r="F1002" s="106">
        <v>0</v>
      </c>
      <c r="G1002" s="106">
        <v>0</v>
      </c>
      <c r="H1002" s="106">
        <v>0</v>
      </c>
      <c r="I1002" s="106">
        <v>0</v>
      </c>
      <c r="J1002" s="106">
        <v>0</v>
      </c>
      <c r="K1002" s="106">
        <v>0</v>
      </c>
      <c r="L1002" s="106">
        <v>0</v>
      </c>
      <c r="M1002" s="106">
        <v>0</v>
      </c>
      <c r="N1002" s="106">
        <v>0</v>
      </c>
      <c r="O1002" s="106">
        <v>0</v>
      </c>
      <c r="P1002" s="106">
        <v>0</v>
      </c>
      <c r="Q1002" s="106">
        <v>0</v>
      </c>
      <c r="R1002" s="106">
        <v>0</v>
      </c>
      <c r="S1002" s="106">
        <v>0</v>
      </c>
    </row>
    <row r="1003" spans="1:19" x14ac:dyDescent="0.2">
      <c r="A1003" s="880" t="s">
        <v>74</v>
      </c>
      <c r="B1003" s="880"/>
      <c r="C1003" s="880"/>
      <c r="D1003" s="880"/>
      <c r="E1003" s="880"/>
      <c r="F1003" s="880"/>
      <c r="G1003" s="880"/>
      <c r="H1003" s="880"/>
      <c r="I1003" s="880"/>
      <c r="J1003" s="880"/>
      <c r="K1003" s="880"/>
      <c r="L1003" s="880"/>
      <c r="M1003" s="880"/>
      <c r="N1003" s="880"/>
      <c r="O1003" s="880"/>
      <c r="P1003" s="880"/>
      <c r="Q1003" s="880"/>
      <c r="R1003" s="880"/>
      <c r="S1003" s="880"/>
    </row>
    <row r="1004" spans="1:19" s="641" customFormat="1" x14ac:dyDescent="0.2">
      <c r="A1004" s="106">
        <v>0</v>
      </c>
      <c r="B1004" s="106">
        <v>0</v>
      </c>
      <c r="C1004" s="106">
        <v>0</v>
      </c>
      <c r="D1004" s="106">
        <v>0</v>
      </c>
      <c r="E1004" s="106">
        <v>0</v>
      </c>
      <c r="F1004" s="106">
        <v>0</v>
      </c>
      <c r="G1004" s="106">
        <v>0</v>
      </c>
      <c r="H1004" s="106">
        <v>0</v>
      </c>
      <c r="I1004" s="106">
        <v>0</v>
      </c>
      <c r="J1004" s="106">
        <v>0</v>
      </c>
      <c r="K1004" s="106">
        <v>0</v>
      </c>
      <c r="L1004" s="106">
        <v>0</v>
      </c>
      <c r="M1004" s="106">
        <v>0</v>
      </c>
      <c r="N1004" s="106">
        <v>0</v>
      </c>
      <c r="O1004" s="106">
        <v>0</v>
      </c>
      <c r="P1004" s="106">
        <v>0</v>
      </c>
      <c r="Q1004" s="106">
        <v>0</v>
      </c>
      <c r="R1004" s="106">
        <v>0</v>
      </c>
      <c r="S1004" s="106">
        <v>0</v>
      </c>
    </row>
    <row r="1005" spans="1:19" x14ac:dyDescent="0.2">
      <c r="A1005" s="880" t="s">
        <v>75</v>
      </c>
      <c r="B1005" s="880"/>
      <c r="C1005" s="880"/>
      <c r="D1005" s="880"/>
      <c r="E1005" s="880"/>
      <c r="F1005" s="880"/>
      <c r="G1005" s="880"/>
      <c r="H1005" s="880"/>
      <c r="I1005" s="880"/>
      <c r="J1005" s="880"/>
      <c r="K1005" s="880"/>
      <c r="L1005" s="880"/>
      <c r="M1005" s="880"/>
      <c r="N1005" s="880"/>
      <c r="O1005" s="880"/>
      <c r="P1005" s="880"/>
      <c r="Q1005" s="880"/>
      <c r="R1005" s="880"/>
      <c r="S1005" s="880"/>
    </row>
    <row r="1006" spans="1:19" s="671" customFormat="1" x14ac:dyDescent="0.2">
      <c r="A1006" s="106">
        <v>0</v>
      </c>
      <c r="B1006" s="106">
        <v>0</v>
      </c>
      <c r="C1006" s="106">
        <v>0</v>
      </c>
      <c r="D1006" s="106">
        <v>0</v>
      </c>
      <c r="E1006" s="106">
        <v>0</v>
      </c>
      <c r="F1006" s="106">
        <v>0</v>
      </c>
      <c r="G1006" s="106">
        <v>0</v>
      </c>
      <c r="H1006" s="106">
        <v>0</v>
      </c>
      <c r="I1006" s="106">
        <v>0</v>
      </c>
      <c r="J1006" s="106">
        <v>0</v>
      </c>
      <c r="K1006" s="106">
        <v>0</v>
      </c>
      <c r="L1006" s="106">
        <v>0</v>
      </c>
      <c r="M1006" s="106">
        <v>0</v>
      </c>
      <c r="N1006" s="106">
        <v>0</v>
      </c>
      <c r="O1006" s="106">
        <v>0</v>
      </c>
      <c r="P1006" s="106">
        <v>0</v>
      </c>
      <c r="Q1006" s="106">
        <v>0</v>
      </c>
      <c r="R1006" s="106">
        <v>0</v>
      </c>
      <c r="S1006" s="106">
        <v>0</v>
      </c>
    </row>
    <row r="1007" spans="1:19" x14ac:dyDescent="0.2">
      <c r="A1007" s="880" t="s">
        <v>76</v>
      </c>
      <c r="B1007" s="880"/>
      <c r="C1007" s="880"/>
      <c r="D1007" s="880"/>
      <c r="E1007" s="880"/>
      <c r="F1007" s="880"/>
      <c r="G1007" s="880"/>
      <c r="H1007" s="880"/>
      <c r="I1007" s="880"/>
      <c r="J1007" s="880"/>
      <c r="K1007" s="880"/>
      <c r="L1007" s="880"/>
      <c r="M1007" s="880"/>
      <c r="N1007" s="880"/>
      <c r="O1007" s="880"/>
      <c r="P1007" s="880"/>
      <c r="Q1007" s="880"/>
      <c r="R1007" s="880"/>
      <c r="S1007" s="880"/>
    </row>
    <row r="1008" spans="1:19" s="716" customFormat="1" x14ac:dyDescent="0.2">
      <c r="A1008" s="106">
        <v>0</v>
      </c>
      <c r="B1008" s="106">
        <v>0</v>
      </c>
      <c r="C1008" s="106">
        <v>0</v>
      </c>
      <c r="D1008" s="106">
        <v>0</v>
      </c>
      <c r="E1008" s="106">
        <v>0</v>
      </c>
      <c r="F1008" s="106">
        <v>0</v>
      </c>
      <c r="G1008" s="106">
        <v>0</v>
      </c>
      <c r="H1008" s="106">
        <v>0</v>
      </c>
      <c r="I1008" s="106">
        <v>0</v>
      </c>
      <c r="J1008" s="106">
        <v>0</v>
      </c>
      <c r="K1008" s="106">
        <v>0</v>
      </c>
      <c r="L1008" s="106">
        <v>0</v>
      </c>
      <c r="M1008" s="106">
        <v>0</v>
      </c>
      <c r="N1008" s="106">
        <v>0</v>
      </c>
      <c r="O1008" s="106">
        <v>0</v>
      </c>
      <c r="P1008" s="106">
        <v>0</v>
      </c>
      <c r="Q1008" s="106">
        <v>0</v>
      </c>
      <c r="R1008" s="106">
        <v>0</v>
      </c>
      <c r="S1008" s="106">
        <v>0</v>
      </c>
    </row>
    <row r="1009" spans="1:19" x14ac:dyDescent="0.2">
      <c r="A1009" s="880" t="s">
        <v>77</v>
      </c>
      <c r="B1009" s="880"/>
      <c r="C1009" s="880"/>
      <c r="D1009" s="880"/>
      <c r="E1009" s="880"/>
      <c r="F1009" s="880"/>
      <c r="G1009" s="880"/>
      <c r="H1009" s="880"/>
      <c r="I1009" s="880"/>
      <c r="J1009" s="880"/>
      <c r="K1009" s="880"/>
      <c r="L1009" s="880"/>
      <c r="M1009" s="880"/>
      <c r="N1009" s="880"/>
      <c r="O1009" s="880"/>
      <c r="P1009" s="880"/>
      <c r="Q1009" s="880"/>
      <c r="R1009" s="880"/>
      <c r="S1009" s="880"/>
    </row>
    <row r="1010" spans="1:19" s="757" customFormat="1" x14ac:dyDescent="0.2">
      <c r="A1010" s="106">
        <v>0</v>
      </c>
      <c r="B1010" s="106">
        <v>0</v>
      </c>
      <c r="C1010" s="106">
        <v>0</v>
      </c>
      <c r="D1010" s="106">
        <v>0</v>
      </c>
      <c r="E1010" s="106">
        <v>0</v>
      </c>
      <c r="F1010" s="106">
        <v>0</v>
      </c>
      <c r="G1010" s="106">
        <v>0</v>
      </c>
      <c r="H1010" s="106">
        <v>0</v>
      </c>
      <c r="I1010" s="106">
        <v>0</v>
      </c>
      <c r="J1010" s="106">
        <v>0</v>
      </c>
      <c r="K1010" s="106">
        <v>0</v>
      </c>
      <c r="L1010" s="106">
        <v>0</v>
      </c>
      <c r="M1010" s="106">
        <v>0</v>
      </c>
      <c r="N1010" s="106">
        <v>0</v>
      </c>
      <c r="O1010" s="106">
        <v>0</v>
      </c>
      <c r="P1010" s="106">
        <v>0</v>
      </c>
      <c r="Q1010" s="106">
        <v>0</v>
      </c>
      <c r="R1010" s="106">
        <v>0</v>
      </c>
      <c r="S1010" s="106">
        <v>0</v>
      </c>
    </row>
    <row r="1011" spans="1:19" x14ac:dyDescent="0.2">
      <c r="A1011" s="880" t="s">
        <v>78</v>
      </c>
      <c r="B1011" s="880"/>
      <c r="C1011" s="880"/>
      <c r="D1011" s="880"/>
      <c r="E1011" s="880"/>
      <c r="F1011" s="880"/>
      <c r="G1011" s="880"/>
      <c r="H1011" s="880"/>
      <c r="I1011" s="880"/>
      <c r="J1011" s="880"/>
      <c r="K1011" s="880"/>
      <c r="L1011" s="880"/>
      <c r="M1011" s="880"/>
      <c r="N1011" s="880"/>
      <c r="O1011" s="880"/>
      <c r="P1011" s="880"/>
      <c r="Q1011" s="880"/>
      <c r="R1011" s="880"/>
      <c r="S1011" s="880"/>
    </row>
    <row r="1012" spans="1:19" s="781" customFormat="1" x14ac:dyDescent="0.2">
      <c r="A1012" s="106">
        <v>0</v>
      </c>
      <c r="B1012" s="106">
        <v>0</v>
      </c>
      <c r="C1012" s="106">
        <v>0</v>
      </c>
      <c r="D1012" s="106">
        <v>0</v>
      </c>
      <c r="E1012" s="106">
        <v>0</v>
      </c>
      <c r="F1012" s="106">
        <v>0</v>
      </c>
      <c r="G1012" s="106">
        <v>0</v>
      </c>
      <c r="H1012" s="106">
        <v>0</v>
      </c>
      <c r="I1012" s="106">
        <v>0</v>
      </c>
      <c r="J1012" s="106">
        <v>0</v>
      </c>
      <c r="K1012" s="106">
        <v>0</v>
      </c>
      <c r="L1012" s="106">
        <v>0</v>
      </c>
      <c r="M1012" s="106">
        <v>0</v>
      </c>
      <c r="N1012" s="106">
        <v>0</v>
      </c>
      <c r="O1012" s="106">
        <v>0</v>
      </c>
      <c r="P1012" s="106">
        <v>0</v>
      </c>
      <c r="Q1012" s="106">
        <v>0</v>
      </c>
      <c r="R1012" s="106">
        <v>0</v>
      </c>
      <c r="S1012" s="106">
        <v>0</v>
      </c>
    </row>
    <row r="1013" spans="1:19" x14ac:dyDescent="0.2">
      <c r="A1013" s="880" t="s">
        <v>79</v>
      </c>
      <c r="B1013" s="880"/>
      <c r="C1013" s="880"/>
      <c r="D1013" s="880"/>
      <c r="E1013" s="880"/>
      <c r="F1013" s="880"/>
      <c r="G1013" s="880"/>
      <c r="H1013" s="880"/>
      <c r="I1013" s="880"/>
      <c r="J1013" s="880"/>
      <c r="K1013" s="880"/>
      <c r="L1013" s="880"/>
      <c r="M1013" s="880"/>
      <c r="N1013" s="880"/>
      <c r="O1013" s="880"/>
      <c r="P1013" s="880"/>
      <c r="Q1013" s="880"/>
      <c r="R1013" s="880"/>
      <c r="S1013" s="880"/>
    </row>
    <row r="1014" spans="1:19" s="800" customFormat="1" x14ac:dyDescent="0.2">
      <c r="A1014" s="106">
        <v>0</v>
      </c>
      <c r="B1014" s="106">
        <v>0</v>
      </c>
      <c r="C1014" s="106">
        <v>0</v>
      </c>
      <c r="D1014" s="106">
        <v>0</v>
      </c>
      <c r="E1014" s="106">
        <v>0</v>
      </c>
      <c r="F1014" s="106">
        <v>0</v>
      </c>
      <c r="G1014" s="106">
        <v>0</v>
      </c>
      <c r="H1014" s="106">
        <v>0</v>
      </c>
      <c r="I1014" s="106">
        <v>0</v>
      </c>
      <c r="J1014" s="106">
        <v>0</v>
      </c>
      <c r="K1014" s="106">
        <v>0</v>
      </c>
      <c r="L1014" s="106">
        <v>0</v>
      </c>
      <c r="M1014" s="106">
        <v>0</v>
      </c>
      <c r="N1014" s="106">
        <v>0</v>
      </c>
      <c r="O1014" s="106">
        <v>0</v>
      </c>
      <c r="P1014" s="106">
        <v>0</v>
      </c>
      <c r="Q1014" s="106">
        <v>0</v>
      </c>
      <c r="R1014" s="106">
        <v>0</v>
      </c>
      <c r="S1014" s="106">
        <v>0</v>
      </c>
    </row>
    <row r="1015" spans="1:19" x14ac:dyDescent="0.2">
      <c r="A1015" s="880" t="s">
        <v>80</v>
      </c>
      <c r="B1015" s="880"/>
      <c r="C1015" s="880"/>
      <c r="D1015" s="880"/>
      <c r="E1015" s="880"/>
      <c r="F1015" s="880"/>
      <c r="G1015" s="880"/>
      <c r="H1015" s="880"/>
      <c r="I1015" s="880"/>
      <c r="J1015" s="880"/>
      <c r="K1015" s="880"/>
      <c r="L1015" s="880"/>
      <c r="M1015" s="880"/>
      <c r="N1015" s="880"/>
      <c r="O1015" s="880"/>
      <c r="P1015" s="880"/>
      <c r="Q1015" s="880"/>
      <c r="R1015" s="880"/>
      <c r="S1015" s="880"/>
    </row>
    <row r="1016" spans="1:19" s="822" customFormat="1" x14ac:dyDescent="0.2">
      <c r="A1016" s="106">
        <v>0</v>
      </c>
      <c r="B1016" s="106">
        <v>0</v>
      </c>
      <c r="C1016" s="106">
        <v>0</v>
      </c>
      <c r="D1016" s="106">
        <v>0</v>
      </c>
      <c r="E1016" s="106">
        <v>0</v>
      </c>
      <c r="F1016" s="106">
        <v>0</v>
      </c>
      <c r="G1016" s="106">
        <v>0</v>
      </c>
      <c r="H1016" s="106">
        <v>0</v>
      </c>
      <c r="I1016" s="106">
        <v>0</v>
      </c>
      <c r="J1016" s="106">
        <v>0</v>
      </c>
      <c r="K1016" s="106">
        <v>0</v>
      </c>
      <c r="L1016" s="106">
        <v>0</v>
      </c>
      <c r="M1016" s="106">
        <v>0</v>
      </c>
      <c r="N1016" s="106">
        <v>0</v>
      </c>
      <c r="O1016" s="106">
        <v>0</v>
      </c>
      <c r="P1016" s="106">
        <v>0</v>
      </c>
      <c r="Q1016" s="106">
        <v>0</v>
      </c>
      <c r="R1016" s="106">
        <v>0</v>
      </c>
      <c r="S1016" s="106">
        <v>0</v>
      </c>
    </row>
    <row r="1017" spans="1:19" x14ac:dyDescent="0.2">
      <c r="A1017" s="899" t="s">
        <v>181</v>
      </c>
      <c r="B1017" s="900"/>
      <c r="C1017" s="900"/>
      <c r="D1017" s="900"/>
      <c r="E1017" s="900"/>
      <c r="F1017" s="900"/>
      <c r="G1017" s="900"/>
      <c r="H1017" s="900"/>
      <c r="I1017" s="900"/>
      <c r="J1017" s="900"/>
      <c r="K1017" s="900"/>
      <c r="L1017" s="900"/>
      <c r="M1017" s="900"/>
      <c r="N1017" s="900"/>
      <c r="O1017" s="900"/>
      <c r="P1017" s="900"/>
      <c r="Q1017" s="900"/>
      <c r="R1017" s="900"/>
      <c r="S1017" s="901"/>
    </row>
    <row r="1018" spans="1:19" s="295" customFormat="1" x14ac:dyDescent="0.2">
      <c r="A1018" s="375">
        <f>SUM(A1016,A1014,A1012,A1010,A1008,A1006,A1004,A1002,A1000,A998,A996,A994)</f>
        <v>0</v>
      </c>
      <c r="B1018" s="435">
        <f t="shared" ref="B1018:R1018" si="131">SUM(B1016,B1014,B1012,B1010,B1008,B1006,B1004,B1002,B1000,B998,B996,B994)</f>
        <v>0</v>
      </c>
      <c r="C1018" s="435">
        <f t="shared" si="131"/>
        <v>0</v>
      </c>
      <c r="D1018" s="435">
        <f t="shared" si="131"/>
        <v>0</v>
      </c>
      <c r="E1018" s="435">
        <f t="shared" si="131"/>
        <v>0</v>
      </c>
      <c r="F1018" s="435">
        <f t="shared" si="131"/>
        <v>0</v>
      </c>
      <c r="G1018" s="435">
        <f t="shared" si="131"/>
        <v>0</v>
      </c>
      <c r="H1018" s="435">
        <f t="shared" si="131"/>
        <v>0</v>
      </c>
      <c r="I1018" s="435">
        <f t="shared" si="131"/>
        <v>0</v>
      </c>
      <c r="J1018" s="435">
        <f t="shared" si="131"/>
        <v>0</v>
      </c>
      <c r="K1018" s="435">
        <f t="shared" si="131"/>
        <v>0</v>
      </c>
      <c r="L1018" s="435">
        <f t="shared" si="131"/>
        <v>0</v>
      </c>
      <c r="M1018" s="435">
        <f t="shared" si="131"/>
        <v>0</v>
      </c>
      <c r="N1018" s="435">
        <f t="shared" si="131"/>
        <v>0</v>
      </c>
      <c r="O1018" s="435">
        <f t="shared" si="131"/>
        <v>0</v>
      </c>
      <c r="P1018" s="435">
        <f t="shared" si="131"/>
        <v>0</v>
      </c>
      <c r="Q1018" s="435">
        <f t="shared" si="131"/>
        <v>0</v>
      </c>
      <c r="R1018" s="435">
        <f t="shared" si="131"/>
        <v>0</v>
      </c>
      <c r="S1018" s="435"/>
    </row>
    <row r="1019" spans="1:19" x14ac:dyDescent="0.2">
      <c r="A1019" s="265"/>
      <c r="B1019" s="265"/>
      <c r="C1019" s="265"/>
      <c r="D1019" s="265"/>
      <c r="E1019" s="265"/>
      <c r="F1019" s="265"/>
      <c r="G1019" s="265"/>
      <c r="H1019" s="265"/>
      <c r="I1019" s="265"/>
      <c r="J1019" s="265"/>
      <c r="K1019" s="265"/>
      <c r="L1019" s="265"/>
      <c r="M1019" s="265"/>
      <c r="N1019" s="265"/>
      <c r="O1019" s="265"/>
      <c r="P1019" s="265"/>
      <c r="Q1019" s="265"/>
      <c r="R1019" s="265"/>
      <c r="S1019" s="265"/>
    </row>
    <row r="1020" spans="1:19" x14ac:dyDescent="0.2">
      <c r="A1020" s="1591" t="s">
        <v>740</v>
      </c>
      <c r="B1020" s="1592"/>
      <c r="C1020" s="1592"/>
      <c r="D1020" s="1592"/>
      <c r="E1020" s="1592"/>
      <c r="F1020" s="1592"/>
      <c r="G1020" s="1592"/>
      <c r="H1020" s="1592"/>
      <c r="I1020" s="1592"/>
      <c r="J1020" s="1592"/>
      <c r="K1020" s="1592"/>
      <c r="L1020" s="1592"/>
      <c r="M1020" s="1592"/>
      <c r="N1020" s="1592"/>
      <c r="O1020" s="1592"/>
      <c r="P1020" s="1592"/>
      <c r="Q1020" s="1592"/>
      <c r="R1020" s="1592"/>
      <c r="S1020" s="1593"/>
    </row>
    <row r="1021" spans="1:19" x14ac:dyDescent="0.2">
      <c r="A1021" s="107">
        <f>SUM(A1018,A978,A943,A904,A865,A826,A787,A748,A709,A670,A631,A592,A553,A514,A475,A436,A397,A358,A318,A278,A239,A199,A159,A119,A79,A39)</f>
        <v>122</v>
      </c>
      <c r="B1021" s="107">
        <f t="shared" ref="B1021:S1021" si="132">SUM(B1018,B978,B943,B904,B865,B826,B787,B748,B709,B670,B631,B592,B553,B514,B475,B436,B397,B358,B318,B278,B239,B199,B159,B119,B79,B39)</f>
        <v>271</v>
      </c>
      <c r="C1021" s="107">
        <f t="shared" si="132"/>
        <v>393</v>
      </c>
      <c r="D1021" s="107">
        <f t="shared" si="132"/>
        <v>68</v>
      </c>
      <c r="E1021" s="107">
        <f t="shared" si="132"/>
        <v>325</v>
      </c>
      <c r="F1021" s="107">
        <f t="shared" si="132"/>
        <v>19</v>
      </c>
      <c r="G1021" s="107">
        <f t="shared" si="132"/>
        <v>374</v>
      </c>
      <c r="H1021" s="107">
        <f t="shared" si="132"/>
        <v>0</v>
      </c>
      <c r="I1021" s="107">
        <f t="shared" si="132"/>
        <v>393</v>
      </c>
      <c r="J1021" s="107">
        <f t="shared" si="132"/>
        <v>0</v>
      </c>
      <c r="K1021" s="107">
        <f t="shared" si="132"/>
        <v>0</v>
      </c>
      <c r="L1021" s="107">
        <f t="shared" si="132"/>
        <v>0</v>
      </c>
      <c r="M1021" s="107">
        <f t="shared" si="132"/>
        <v>0</v>
      </c>
      <c r="N1021" s="107">
        <f t="shared" si="132"/>
        <v>0</v>
      </c>
      <c r="O1021" s="107">
        <f t="shared" si="132"/>
        <v>305</v>
      </c>
      <c r="P1021" s="107">
        <f t="shared" si="132"/>
        <v>24</v>
      </c>
      <c r="Q1021" s="107">
        <f t="shared" si="132"/>
        <v>64</v>
      </c>
      <c r="R1021" s="107">
        <f t="shared" si="132"/>
        <v>0</v>
      </c>
      <c r="S1021" s="107">
        <f t="shared" si="132"/>
        <v>0</v>
      </c>
    </row>
  </sheetData>
  <mergeCells count="1150">
    <mergeCell ref="A1017:S1017"/>
    <mergeCell ref="A1020:S1020"/>
    <mergeCell ref="A999:S999"/>
    <mergeCell ref="A1001:S1001"/>
    <mergeCell ref="A1003:S1003"/>
    <mergeCell ref="A1005:S1005"/>
    <mergeCell ref="A1007:S1007"/>
    <mergeCell ref="A1009:S1009"/>
    <mergeCell ref="A1011:S1011"/>
    <mergeCell ref="A1013:S1013"/>
    <mergeCell ref="A1015:S1015"/>
    <mergeCell ref="M991:N991"/>
    <mergeCell ref="O991:O992"/>
    <mergeCell ref="P991:P992"/>
    <mergeCell ref="Q991:Q992"/>
    <mergeCell ref="R991:R992"/>
    <mergeCell ref="S991:S992"/>
    <mergeCell ref="A993:S993"/>
    <mergeCell ref="A995:S995"/>
    <mergeCell ref="A997:S997"/>
    <mergeCell ref="A991:A992"/>
    <mergeCell ref="B991:B992"/>
    <mergeCell ref="C991:C992"/>
    <mergeCell ref="D991:D992"/>
    <mergeCell ref="E991:E992"/>
    <mergeCell ref="F991:H991"/>
    <mergeCell ref="I991:I992"/>
    <mergeCell ref="J991:J992"/>
    <mergeCell ref="K991:L991"/>
    <mergeCell ref="A987:S987"/>
    <mergeCell ref="A988:S988"/>
    <mergeCell ref="A989:S989"/>
    <mergeCell ref="A990:C990"/>
    <mergeCell ref="D990:E990"/>
    <mergeCell ref="F990:H990"/>
    <mergeCell ref="I990:J990"/>
    <mergeCell ref="K990:N990"/>
    <mergeCell ref="O990:Q990"/>
    <mergeCell ref="R990:S990"/>
    <mergeCell ref="A977:S977"/>
    <mergeCell ref="A980:S980"/>
    <mergeCell ref="A981:S981"/>
    <mergeCell ref="A982:S982"/>
    <mergeCell ref="A983:S983"/>
    <mergeCell ref="A984:S984"/>
    <mergeCell ref="A985:S985"/>
    <mergeCell ref="A986:S986"/>
    <mergeCell ref="A959:S959"/>
    <mergeCell ref="A961:S961"/>
    <mergeCell ref="A963:S963"/>
    <mergeCell ref="A965:S965"/>
    <mergeCell ref="A967:S967"/>
    <mergeCell ref="A969:S969"/>
    <mergeCell ref="A971:S971"/>
    <mergeCell ref="A973:S973"/>
    <mergeCell ref="A975:S975"/>
    <mergeCell ref="M951:N951"/>
    <mergeCell ref="O951:O952"/>
    <mergeCell ref="P951:P952"/>
    <mergeCell ref="Q951:Q952"/>
    <mergeCell ref="R951:R952"/>
    <mergeCell ref="S951:S952"/>
    <mergeCell ref="A953:S953"/>
    <mergeCell ref="A955:S955"/>
    <mergeCell ref="A957:S957"/>
    <mergeCell ref="A951:A952"/>
    <mergeCell ref="B951:B952"/>
    <mergeCell ref="C951:C952"/>
    <mergeCell ref="D951:D952"/>
    <mergeCell ref="E951:E952"/>
    <mergeCell ref="F951:H951"/>
    <mergeCell ref="I951:I952"/>
    <mergeCell ref="J951:J952"/>
    <mergeCell ref="K951:L951"/>
    <mergeCell ref="A949:S949"/>
    <mergeCell ref="A950:C950"/>
    <mergeCell ref="D950:E950"/>
    <mergeCell ref="F950:H950"/>
    <mergeCell ref="I950:J950"/>
    <mergeCell ref="K950:N950"/>
    <mergeCell ref="O950:Q950"/>
    <mergeCell ref="R950:S950"/>
    <mergeCell ref="A942:S942"/>
    <mergeCell ref="A945:S945"/>
    <mergeCell ref="A946:S946"/>
    <mergeCell ref="A947:S947"/>
    <mergeCell ref="A948:S948"/>
    <mergeCell ref="A924:S924"/>
    <mergeCell ref="A926:S926"/>
    <mergeCell ref="A928:S928"/>
    <mergeCell ref="A930:S930"/>
    <mergeCell ref="A932:S932"/>
    <mergeCell ref="A934:S934"/>
    <mergeCell ref="A936:S936"/>
    <mergeCell ref="A938:S938"/>
    <mergeCell ref="A940:S940"/>
    <mergeCell ref="M916:N916"/>
    <mergeCell ref="O916:O917"/>
    <mergeCell ref="P916:P917"/>
    <mergeCell ref="Q916:Q917"/>
    <mergeCell ref="R916:R917"/>
    <mergeCell ref="S916:S917"/>
    <mergeCell ref="A918:S918"/>
    <mergeCell ref="A920:S920"/>
    <mergeCell ref="A922:S922"/>
    <mergeCell ref="A916:A917"/>
    <mergeCell ref="B916:B917"/>
    <mergeCell ref="C916:C917"/>
    <mergeCell ref="D916:D917"/>
    <mergeCell ref="E916:E917"/>
    <mergeCell ref="F916:H916"/>
    <mergeCell ref="I916:I917"/>
    <mergeCell ref="J916:J917"/>
    <mergeCell ref="K916:L916"/>
    <mergeCell ref="A913:S913"/>
    <mergeCell ref="A914:S914"/>
    <mergeCell ref="A915:C915"/>
    <mergeCell ref="D915:E915"/>
    <mergeCell ref="F915:H915"/>
    <mergeCell ref="I915:J915"/>
    <mergeCell ref="K915:N915"/>
    <mergeCell ref="O915:Q915"/>
    <mergeCell ref="R915:S915"/>
    <mergeCell ref="A903:S903"/>
    <mergeCell ref="A906:S906"/>
    <mergeCell ref="A907:S907"/>
    <mergeCell ref="A908:S908"/>
    <mergeCell ref="A909:S909"/>
    <mergeCell ref="A910:S910"/>
    <mergeCell ref="A911:S911"/>
    <mergeCell ref="A912:S912"/>
    <mergeCell ref="A885:S885"/>
    <mergeCell ref="A887:S887"/>
    <mergeCell ref="A889:S889"/>
    <mergeCell ref="A891:S891"/>
    <mergeCell ref="A893:S893"/>
    <mergeCell ref="A895:S895"/>
    <mergeCell ref="A897:S897"/>
    <mergeCell ref="A899:S899"/>
    <mergeCell ref="A901:S901"/>
    <mergeCell ref="M877:N877"/>
    <mergeCell ref="O877:O878"/>
    <mergeCell ref="P877:P878"/>
    <mergeCell ref="Q877:Q878"/>
    <mergeCell ref="R877:R878"/>
    <mergeCell ref="S877:S878"/>
    <mergeCell ref="A879:S879"/>
    <mergeCell ref="A881:S881"/>
    <mergeCell ref="A883:S883"/>
    <mergeCell ref="A877:A878"/>
    <mergeCell ref="B877:B878"/>
    <mergeCell ref="C877:C878"/>
    <mergeCell ref="D877:D878"/>
    <mergeCell ref="E877:E878"/>
    <mergeCell ref="F877:H877"/>
    <mergeCell ref="I877:I878"/>
    <mergeCell ref="J877:J878"/>
    <mergeCell ref="K877:L877"/>
    <mergeCell ref="A874:S874"/>
    <mergeCell ref="A875:S875"/>
    <mergeCell ref="A876:C876"/>
    <mergeCell ref="D876:E876"/>
    <mergeCell ref="F876:H876"/>
    <mergeCell ref="I876:J876"/>
    <mergeCell ref="K876:N876"/>
    <mergeCell ref="O876:Q876"/>
    <mergeCell ref="R876:S876"/>
    <mergeCell ref="A864:S864"/>
    <mergeCell ref="A867:S867"/>
    <mergeCell ref="A868:S868"/>
    <mergeCell ref="A869:S869"/>
    <mergeCell ref="A870:S870"/>
    <mergeCell ref="A871:S871"/>
    <mergeCell ref="A872:S872"/>
    <mergeCell ref="A873:S873"/>
    <mergeCell ref="A846:S846"/>
    <mergeCell ref="A848:S848"/>
    <mergeCell ref="A850:S850"/>
    <mergeCell ref="A852:S852"/>
    <mergeCell ref="A854:S854"/>
    <mergeCell ref="A856:S856"/>
    <mergeCell ref="A858:S858"/>
    <mergeCell ref="A860:S860"/>
    <mergeCell ref="A862:S862"/>
    <mergeCell ref="M838:N838"/>
    <mergeCell ref="O838:O839"/>
    <mergeCell ref="P838:P839"/>
    <mergeCell ref="Q838:Q839"/>
    <mergeCell ref="R838:R839"/>
    <mergeCell ref="S838:S839"/>
    <mergeCell ref="A840:S840"/>
    <mergeCell ref="A842:S842"/>
    <mergeCell ref="A844:S844"/>
    <mergeCell ref="A838:A839"/>
    <mergeCell ref="B838:B839"/>
    <mergeCell ref="C838:C839"/>
    <mergeCell ref="D838:D839"/>
    <mergeCell ref="E838:E839"/>
    <mergeCell ref="F838:H838"/>
    <mergeCell ref="I838:I839"/>
    <mergeCell ref="J838:J839"/>
    <mergeCell ref="K838:L838"/>
    <mergeCell ref="A835:S835"/>
    <mergeCell ref="A836:S836"/>
    <mergeCell ref="A837:C837"/>
    <mergeCell ref="D837:E837"/>
    <mergeCell ref="F837:H837"/>
    <mergeCell ref="I837:J837"/>
    <mergeCell ref="K837:N837"/>
    <mergeCell ref="O837:Q837"/>
    <mergeCell ref="R837:S837"/>
    <mergeCell ref="A825:S825"/>
    <mergeCell ref="A828:S828"/>
    <mergeCell ref="A829:S829"/>
    <mergeCell ref="A830:S830"/>
    <mergeCell ref="A831:S831"/>
    <mergeCell ref="A832:S832"/>
    <mergeCell ref="A833:S833"/>
    <mergeCell ref="A834:S834"/>
    <mergeCell ref="A807:S807"/>
    <mergeCell ref="A809:S809"/>
    <mergeCell ref="A811:S811"/>
    <mergeCell ref="A813:S813"/>
    <mergeCell ref="A815:S815"/>
    <mergeCell ref="A817:S817"/>
    <mergeCell ref="A819:S819"/>
    <mergeCell ref="A821:S821"/>
    <mergeCell ref="A823:S823"/>
    <mergeCell ref="M799:N799"/>
    <mergeCell ref="O799:O800"/>
    <mergeCell ref="P799:P800"/>
    <mergeCell ref="Q799:Q800"/>
    <mergeCell ref="R799:R800"/>
    <mergeCell ref="S799:S800"/>
    <mergeCell ref="A801:S801"/>
    <mergeCell ref="A803:S803"/>
    <mergeCell ref="A805:S805"/>
    <mergeCell ref="A799:A800"/>
    <mergeCell ref="B799:B800"/>
    <mergeCell ref="C799:C800"/>
    <mergeCell ref="D799:D800"/>
    <mergeCell ref="E799:E800"/>
    <mergeCell ref="F799:H799"/>
    <mergeCell ref="I799:I800"/>
    <mergeCell ref="J799:J800"/>
    <mergeCell ref="K799:L799"/>
    <mergeCell ref="A796:S796"/>
    <mergeCell ref="A797:S797"/>
    <mergeCell ref="A798:C798"/>
    <mergeCell ref="D798:E798"/>
    <mergeCell ref="F798:H798"/>
    <mergeCell ref="I798:J798"/>
    <mergeCell ref="K798:N798"/>
    <mergeCell ref="O798:Q798"/>
    <mergeCell ref="R798:S798"/>
    <mergeCell ref="A786:S786"/>
    <mergeCell ref="A789:S789"/>
    <mergeCell ref="A790:S790"/>
    <mergeCell ref="A791:S791"/>
    <mergeCell ref="A792:S792"/>
    <mergeCell ref="A793:S793"/>
    <mergeCell ref="A794:S794"/>
    <mergeCell ref="A795:S795"/>
    <mergeCell ref="A768:S768"/>
    <mergeCell ref="A770:S770"/>
    <mergeCell ref="A772:S772"/>
    <mergeCell ref="A774:S774"/>
    <mergeCell ref="A776:S776"/>
    <mergeCell ref="A778:S778"/>
    <mergeCell ref="A780:S780"/>
    <mergeCell ref="A782:S782"/>
    <mergeCell ref="A784:S784"/>
    <mergeCell ref="M760:N760"/>
    <mergeCell ref="O760:O761"/>
    <mergeCell ref="P760:P761"/>
    <mergeCell ref="Q760:Q761"/>
    <mergeCell ref="R760:R761"/>
    <mergeCell ref="S760:S761"/>
    <mergeCell ref="A762:S762"/>
    <mergeCell ref="A764:S764"/>
    <mergeCell ref="A766:S766"/>
    <mergeCell ref="A760:A761"/>
    <mergeCell ref="B760:B761"/>
    <mergeCell ref="C760:C761"/>
    <mergeCell ref="D760:D761"/>
    <mergeCell ref="E760:E761"/>
    <mergeCell ref="F760:H760"/>
    <mergeCell ref="I760:I761"/>
    <mergeCell ref="J760:J761"/>
    <mergeCell ref="K760:L760"/>
    <mergeCell ref="A757:S757"/>
    <mergeCell ref="A758:S758"/>
    <mergeCell ref="A759:C759"/>
    <mergeCell ref="D759:E759"/>
    <mergeCell ref="F759:H759"/>
    <mergeCell ref="I759:J759"/>
    <mergeCell ref="K759:N759"/>
    <mergeCell ref="O759:Q759"/>
    <mergeCell ref="R759:S759"/>
    <mergeCell ref="A747:S747"/>
    <mergeCell ref="A750:S750"/>
    <mergeCell ref="A751:S751"/>
    <mergeCell ref="A752:S752"/>
    <mergeCell ref="A753:S753"/>
    <mergeCell ref="A754:S754"/>
    <mergeCell ref="A755:S755"/>
    <mergeCell ref="A756:S756"/>
    <mergeCell ref="A729:S729"/>
    <mergeCell ref="A731:S731"/>
    <mergeCell ref="A733:S733"/>
    <mergeCell ref="A735:S735"/>
    <mergeCell ref="A737:S737"/>
    <mergeCell ref="A739:S739"/>
    <mergeCell ref="A741:S741"/>
    <mergeCell ref="A743:S743"/>
    <mergeCell ref="A745:S745"/>
    <mergeCell ref="M721:N721"/>
    <mergeCell ref="O721:O722"/>
    <mergeCell ref="P721:P722"/>
    <mergeCell ref="Q721:Q722"/>
    <mergeCell ref="R721:R722"/>
    <mergeCell ref="S721:S722"/>
    <mergeCell ref="A723:S723"/>
    <mergeCell ref="A725:S725"/>
    <mergeCell ref="A727:S727"/>
    <mergeCell ref="A721:A722"/>
    <mergeCell ref="B721:B722"/>
    <mergeCell ref="C721:C722"/>
    <mergeCell ref="D721:D722"/>
    <mergeCell ref="E721:E722"/>
    <mergeCell ref="F721:H721"/>
    <mergeCell ref="I721:I722"/>
    <mergeCell ref="J721:J722"/>
    <mergeCell ref="K721:L721"/>
    <mergeCell ref="A718:S718"/>
    <mergeCell ref="A719:S719"/>
    <mergeCell ref="A720:C720"/>
    <mergeCell ref="D720:E720"/>
    <mergeCell ref="F720:H720"/>
    <mergeCell ref="I720:J720"/>
    <mergeCell ref="K720:N720"/>
    <mergeCell ref="O720:Q720"/>
    <mergeCell ref="R720:S720"/>
    <mergeCell ref="A708:S708"/>
    <mergeCell ref="A711:S711"/>
    <mergeCell ref="A712:S712"/>
    <mergeCell ref="A713:S713"/>
    <mergeCell ref="A714:S714"/>
    <mergeCell ref="A715:S715"/>
    <mergeCell ref="A716:S716"/>
    <mergeCell ref="A717:S717"/>
    <mergeCell ref="A690:S690"/>
    <mergeCell ref="A692:S692"/>
    <mergeCell ref="A694:S694"/>
    <mergeCell ref="A696:S696"/>
    <mergeCell ref="A698:S698"/>
    <mergeCell ref="A700:S700"/>
    <mergeCell ref="A702:S702"/>
    <mergeCell ref="A704:S704"/>
    <mergeCell ref="A706:S706"/>
    <mergeCell ref="M682:N682"/>
    <mergeCell ref="O682:O683"/>
    <mergeCell ref="P682:P683"/>
    <mergeCell ref="Q682:Q683"/>
    <mergeCell ref="R682:R683"/>
    <mergeCell ref="S682:S683"/>
    <mergeCell ref="A684:S684"/>
    <mergeCell ref="A686:S686"/>
    <mergeCell ref="A688:S688"/>
    <mergeCell ref="A682:A683"/>
    <mergeCell ref="B682:B683"/>
    <mergeCell ref="C682:C683"/>
    <mergeCell ref="D682:D683"/>
    <mergeCell ref="E682:E683"/>
    <mergeCell ref="F682:H682"/>
    <mergeCell ref="I682:I683"/>
    <mergeCell ref="J682:J683"/>
    <mergeCell ref="K682:L682"/>
    <mergeCell ref="A679:S679"/>
    <mergeCell ref="A680:S680"/>
    <mergeCell ref="A681:C681"/>
    <mergeCell ref="D681:E681"/>
    <mergeCell ref="F681:H681"/>
    <mergeCell ref="I681:J681"/>
    <mergeCell ref="K681:N681"/>
    <mergeCell ref="O681:Q681"/>
    <mergeCell ref="R681:S681"/>
    <mergeCell ref="A669:S669"/>
    <mergeCell ref="A672:S672"/>
    <mergeCell ref="A673:S673"/>
    <mergeCell ref="A674:S674"/>
    <mergeCell ref="A675:S675"/>
    <mergeCell ref="A676:S676"/>
    <mergeCell ref="A677:S677"/>
    <mergeCell ref="A678:S678"/>
    <mergeCell ref="A651:S651"/>
    <mergeCell ref="A653:S653"/>
    <mergeCell ref="A655:S655"/>
    <mergeCell ref="A657:S657"/>
    <mergeCell ref="A659:S659"/>
    <mergeCell ref="A661:S661"/>
    <mergeCell ref="A663:S663"/>
    <mergeCell ref="A665:S665"/>
    <mergeCell ref="A667:S667"/>
    <mergeCell ref="M643:N643"/>
    <mergeCell ref="O643:O644"/>
    <mergeCell ref="P643:P644"/>
    <mergeCell ref="Q643:Q644"/>
    <mergeCell ref="R643:R644"/>
    <mergeCell ref="S643:S644"/>
    <mergeCell ref="A645:S645"/>
    <mergeCell ref="A647:S647"/>
    <mergeCell ref="A649:S649"/>
    <mergeCell ref="A643:A644"/>
    <mergeCell ref="B643:B644"/>
    <mergeCell ref="C643:C644"/>
    <mergeCell ref="D643:D644"/>
    <mergeCell ref="E643:E644"/>
    <mergeCell ref="F643:H643"/>
    <mergeCell ref="I643:I644"/>
    <mergeCell ref="J643:J644"/>
    <mergeCell ref="K643:L643"/>
    <mergeCell ref="A640:S640"/>
    <mergeCell ref="A641:S641"/>
    <mergeCell ref="A642:C642"/>
    <mergeCell ref="D642:E642"/>
    <mergeCell ref="F642:H642"/>
    <mergeCell ref="I642:J642"/>
    <mergeCell ref="K642:N642"/>
    <mergeCell ref="O642:Q642"/>
    <mergeCell ref="R642:S642"/>
    <mergeCell ref="A630:S630"/>
    <mergeCell ref="A633:S633"/>
    <mergeCell ref="A634:S634"/>
    <mergeCell ref="A635:S635"/>
    <mergeCell ref="A636:S636"/>
    <mergeCell ref="A637:S637"/>
    <mergeCell ref="A638:S638"/>
    <mergeCell ref="A639:S639"/>
    <mergeCell ref="A612:S612"/>
    <mergeCell ref="A614:S614"/>
    <mergeCell ref="A616:S616"/>
    <mergeCell ref="A618:S618"/>
    <mergeCell ref="A620:S620"/>
    <mergeCell ref="A622:S622"/>
    <mergeCell ref="A624:S624"/>
    <mergeCell ref="A626:S626"/>
    <mergeCell ref="A628:S628"/>
    <mergeCell ref="M604:N604"/>
    <mergeCell ref="O604:O605"/>
    <mergeCell ref="P604:P605"/>
    <mergeCell ref="Q604:Q605"/>
    <mergeCell ref="R604:R605"/>
    <mergeCell ref="S604:S605"/>
    <mergeCell ref="A606:S606"/>
    <mergeCell ref="A608:S608"/>
    <mergeCell ref="A610:S610"/>
    <mergeCell ref="A604:A605"/>
    <mergeCell ref="B604:B605"/>
    <mergeCell ref="C604:C605"/>
    <mergeCell ref="D604:D605"/>
    <mergeCell ref="E604:E605"/>
    <mergeCell ref="F604:H604"/>
    <mergeCell ref="I604:I605"/>
    <mergeCell ref="J604:J605"/>
    <mergeCell ref="K604:L604"/>
    <mergeCell ref="A599:S599"/>
    <mergeCell ref="A600:S600"/>
    <mergeCell ref="A601:S601"/>
    <mergeCell ref="A602:S602"/>
    <mergeCell ref="A603:C603"/>
    <mergeCell ref="D603:E603"/>
    <mergeCell ref="F603:H603"/>
    <mergeCell ref="I603:J603"/>
    <mergeCell ref="K603:N603"/>
    <mergeCell ref="O603:Q603"/>
    <mergeCell ref="R603:S603"/>
    <mergeCell ref="A587:S587"/>
    <mergeCell ref="A589:S589"/>
    <mergeCell ref="A591:S591"/>
    <mergeCell ref="A594:S594"/>
    <mergeCell ref="A595:S595"/>
    <mergeCell ref="A596:S596"/>
    <mergeCell ref="A597:S597"/>
    <mergeCell ref="A598:S598"/>
    <mergeCell ref="A569:S569"/>
    <mergeCell ref="A571:S571"/>
    <mergeCell ref="A573:S573"/>
    <mergeCell ref="A575:S575"/>
    <mergeCell ref="A577:S577"/>
    <mergeCell ref="A579:S579"/>
    <mergeCell ref="A581:S581"/>
    <mergeCell ref="A583:S583"/>
    <mergeCell ref="A585:S585"/>
    <mergeCell ref="A564:C564"/>
    <mergeCell ref="D564:E564"/>
    <mergeCell ref="F564:H564"/>
    <mergeCell ref="I564:J564"/>
    <mergeCell ref="K564:N564"/>
    <mergeCell ref="O564:Q564"/>
    <mergeCell ref="R564:S564"/>
    <mergeCell ref="A565:A566"/>
    <mergeCell ref="B565:B566"/>
    <mergeCell ref="C565:C566"/>
    <mergeCell ref="D565:D566"/>
    <mergeCell ref="E565:E566"/>
    <mergeCell ref="F565:H565"/>
    <mergeCell ref="I565:I566"/>
    <mergeCell ref="J565:J566"/>
    <mergeCell ref="K565:L565"/>
    <mergeCell ref="M565:N565"/>
    <mergeCell ref="O565:O566"/>
    <mergeCell ref="P565:P566"/>
    <mergeCell ref="Q565:Q566"/>
    <mergeCell ref="R565:R566"/>
    <mergeCell ref="S565:S566"/>
    <mergeCell ref="A567:S567"/>
    <mergeCell ref="Q526:Q527"/>
    <mergeCell ref="R526:R527"/>
    <mergeCell ref="S526:S527"/>
    <mergeCell ref="A530:S530"/>
    <mergeCell ref="A540:S540"/>
    <mergeCell ref="A542:S542"/>
    <mergeCell ref="A544:S544"/>
    <mergeCell ref="B526:B527"/>
    <mergeCell ref="C526:C527"/>
    <mergeCell ref="D526:D527"/>
    <mergeCell ref="E526:E527"/>
    <mergeCell ref="F526:H526"/>
    <mergeCell ref="I526:I527"/>
    <mergeCell ref="J526:J527"/>
    <mergeCell ref="K526:L526"/>
    <mergeCell ref="M526:N526"/>
    <mergeCell ref="A528:S528"/>
    <mergeCell ref="A532:S532"/>
    <mergeCell ref="A534:S534"/>
    <mergeCell ref="A536:S536"/>
    <mergeCell ref="A538:S538"/>
    <mergeCell ref="A505:S505"/>
    <mergeCell ref="A507:S507"/>
    <mergeCell ref="A509:S509"/>
    <mergeCell ref="A511:S511"/>
    <mergeCell ref="A513:S513"/>
    <mergeCell ref="A480:S480"/>
    <mergeCell ref="A482:S482"/>
    <mergeCell ref="A484:S484"/>
    <mergeCell ref="A486:C486"/>
    <mergeCell ref="D486:E486"/>
    <mergeCell ref="F486:H486"/>
    <mergeCell ref="I486:J486"/>
    <mergeCell ref="K486:N486"/>
    <mergeCell ref="O486:Q486"/>
    <mergeCell ref="R486:S486"/>
    <mergeCell ref="A501:S501"/>
    <mergeCell ref="A503:S503"/>
    <mergeCell ref="A493:S493"/>
    <mergeCell ref="A497:S497"/>
    <mergeCell ref="A499:S499"/>
    <mergeCell ref="A489:S489"/>
    <mergeCell ref="A491:S491"/>
    <mergeCell ref="J487:J488"/>
    <mergeCell ref="K487:L487"/>
    <mergeCell ref="M487:N487"/>
    <mergeCell ref="O487:O488"/>
    <mergeCell ref="P487:P488"/>
    <mergeCell ref="A495:S495"/>
    <mergeCell ref="Q487:Q488"/>
    <mergeCell ref="R487:R488"/>
    <mergeCell ref="S487:S488"/>
    <mergeCell ref="A472:S472"/>
    <mergeCell ref="A474:S474"/>
    <mergeCell ref="A477:S477"/>
    <mergeCell ref="A479:S479"/>
    <mergeCell ref="A478:S478"/>
    <mergeCell ref="A481:S481"/>
    <mergeCell ref="A483:S483"/>
    <mergeCell ref="A485:S485"/>
    <mergeCell ref="A487:A488"/>
    <mergeCell ref="B487:B488"/>
    <mergeCell ref="C487:C488"/>
    <mergeCell ref="D487:D488"/>
    <mergeCell ref="E487:E488"/>
    <mergeCell ref="F487:H487"/>
    <mergeCell ref="I487:I488"/>
    <mergeCell ref="D409:D410"/>
    <mergeCell ref="E409:E410"/>
    <mergeCell ref="F409:H409"/>
    <mergeCell ref="I409:I410"/>
    <mergeCell ref="J409:J410"/>
    <mergeCell ref="K409:L409"/>
    <mergeCell ref="M409:N409"/>
    <mergeCell ref="O409:O410"/>
    <mergeCell ref="P409:P410"/>
    <mergeCell ref="Q409:Q410"/>
    <mergeCell ref="R409:R410"/>
    <mergeCell ref="S409:S410"/>
    <mergeCell ref="A458:S458"/>
    <mergeCell ref="A470:S470"/>
    <mergeCell ref="A442:S442"/>
    <mergeCell ref="A444:S444"/>
    <mergeCell ref="A446:S446"/>
    <mergeCell ref="A447:C447"/>
    <mergeCell ref="D447:E447"/>
    <mergeCell ref="F447:H447"/>
    <mergeCell ref="I447:J447"/>
    <mergeCell ref="K447:N447"/>
    <mergeCell ref="O447:Q447"/>
    <mergeCell ref="R447:S447"/>
    <mergeCell ref="A466:S466"/>
    <mergeCell ref="A468:S468"/>
    <mergeCell ref="A382:S382"/>
    <mergeCell ref="A386:S386"/>
    <mergeCell ref="A388:S388"/>
    <mergeCell ref="A372:S372"/>
    <mergeCell ref="A374:S374"/>
    <mergeCell ref="A376:S376"/>
    <mergeCell ref="A378:S378"/>
    <mergeCell ref="A380:S380"/>
    <mergeCell ref="A390:S390"/>
    <mergeCell ref="A392:S392"/>
    <mergeCell ref="A400:S400"/>
    <mergeCell ref="A402:S402"/>
    <mergeCell ref="A404:S404"/>
    <mergeCell ref="A406:S406"/>
    <mergeCell ref="A403:S403"/>
    <mergeCell ref="A405:S405"/>
    <mergeCell ref="A423:S423"/>
    <mergeCell ref="A425:S425"/>
    <mergeCell ref="A427:S427"/>
    <mergeCell ref="A411:S411"/>
    <mergeCell ref="A413:S413"/>
    <mergeCell ref="A415:S415"/>
    <mergeCell ref="A417:S417"/>
    <mergeCell ref="A384:S384"/>
    <mergeCell ref="A333:S333"/>
    <mergeCell ref="A335:S335"/>
    <mergeCell ref="A337:S337"/>
    <mergeCell ref="A351:S351"/>
    <mergeCell ref="A353:S353"/>
    <mergeCell ref="A355:S355"/>
    <mergeCell ref="A357:S357"/>
    <mergeCell ref="A360:S360"/>
    <mergeCell ref="A362:S362"/>
    <mergeCell ref="A364:S364"/>
    <mergeCell ref="A366:S366"/>
    <mergeCell ref="A368:S368"/>
    <mergeCell ref="A361:S361"/>
    <mergeCell ref="A363:S363"/>
    <mergeCell ref="A365:S365"/>
    <mergeCell ref="A367:S367"/>
    <mergeCell ref="A328:S328"/>
    <mergeCell ref="A321:S321"/>
    <mergeCell ref="A323:S323"/>
    <mergeCell ref="M331:N331"/>
    <mergeCell ref="A370:A371"/>
    <mergeCell ref="B370:B371"/>
    <mergeCell ref="C370:C371"/>
    <mergeCell ref="D370:D371"/>
    <mergeCell ref="E370:E371"/>
    <mergeCell ref="F370:H370"/>
    <mergeCell ref="I370:I371"/>
    <mergeCell ref="J370:J371"/>
    <mergeCell ref="K370:L370"/>
    <mergeCell ref="M370:N370"/>
    <mergeCell ref="O370:O371"/>
    <mergeCell ref="P370:P371"/>
    <mergeCell ref="Q370:Q371"/>
    <mergeCell ref="R370:R371"/>
    <mergeCell ref="S370:S371"/>
    <mergeCell ref="A284:S284"/>
    <mergeCell ref="A285:S285"/>
    <mergeCell ref="A287:S287"/>
    <mergeCell ref="A289:S289"/>
    <mergeCell ref="A263:S263"/>
    <mergeCell ref="B331:B332"/>
    <mergeCell ref="C331:C332"/>
    <mergeCell ref="D331:D332"/>
    <mergeCell ref="E331:E332"/>
    <mergeCell ref="F331:H331"/>
    <mergeCell ref="I331:I332"/>
    <mergeCell ref="J331:J332"/>
    <mergeCell ref="K331:L331"/>
    <mergeCell ref="A369:C369"/>
    <mergeCell ref="D369:E369"/>
    <mergeCell ref="F369:H369"/>
    <mergeCell ref="I369:J369"/>
    <mergeCell ref="K369:N369"/>
    <mergeCell ref="O369:Q369"/>
    <mergeCell ref="R369:S369"/>
    <mergeCell ref="A303:S303"/>
    <mergeCell ref="A305:S305"/>
    <mergeCell ref="A307:S307"/>
    <mergeCell ref="A309:S309"/>
    <mergeCell ref="A313:S313"/>
    <mergeCell ref="A320:S320"/>
    <mergeCell ref="A315:S315"/>
    <mergeCell ref="A317:S317"/>
    <mergeCell ref="A311:S311"/>
    <mergeCell ref="A322:S322"/>
    <mergeCell ref="A324:S324"/>
    <mergeCell ref="A326:S326"/>
    <mergeCell ref="I290:J290"/>
    <mergeCell ref="K290:N290"/>
    <mergeCell ref="O290:Q290"/>
    <mergeCell ref="R290:S290"/>
    <mergeCell ref="A291:A292"/>
    <mergeCell ref="B291:B292"/>
    <mergeCell ref="C291:C292"/>
    <mergeCell ref="D291:D292"/>
    <mergeCell ref="E291:E292"/>
    <mergeCell ref="F291:H291"/>
    <mergeCell ref="I291:I292"/>
    <mergeCell ref="J291:J292"/>
    <mergeCell ref="K291:L291"/>
    <mergeCell ref="M291:N291"/>
    <mergeCell ref="O291:O292"/>
    <mergeCell ref="P291:P292"/>
    <mergeCell ref="Q291:Q292"/>
    <mergeCell ref="R291:R292"/>
    <mergeCell ref="S291:S292"/>
    <mergeCell ref="E212:E213"/>
    <mergeCell ref="I212:I213"/>
    <mergeCell ref="J212:J213"/>
    <mergeCell ref="K212:L212"/>
    <mergeCell ref="M212:N212"/>
    <mergeCell ref="O212:O213"/>
    <mergeCell ref="P212:P213"/>
    <mergeCell ref="A267:S267"/>
    <mergeCell ref="A269:S269"/>
    <mergeCell ref="A271:S271"/>
    <mergeCell ref="A273:S273"/>
    <mergeCell ref="A283:S283"/>
    <mergeCell ref="Q212:Q213"/>
    <mergeCell ref="R212:R213"/>
    <mergeCell ref="S212:S213"/>
    <mergeCell ref="A214:S214"/>
    <mergeCell ref="A216:S216"/>
    <mergeCell ref="A218:S218"/>
    <mergeCell ref="A220:S220"/>
    <mergeCell ref="A222:S222"/>
    <mergeCell ref="A224:S224"/>
    <mergeCell ref="A282:S282"/>
    <mergeCell ref="D251:D252"/>
    <mergeCell ref="E251:E252"/>
    <mergeCell ref="F251:H251"/>
    <mergeCell ref="I251:I252"/>
    <mergeCell ref="J251:J252"/>
    <mergeCell ref="A226:S226"/>
    <mergeCell ref="A228:S228"/>
    <mergeCell ref="A230:S230"/>
    <mergeCell ref="A232:S232"/>
    <mergeCell ref="A234:S234"/>
    <mergeCell ref="A236:S236"/>
    <mergeCell ref="A250:C250"/>
    <mergeCell ref="D250:E250"/>
    <mergeCell ref="F250:H250"/>
    <mergeCell ref="I250:J250"/>
    <mergeCell ref="K250:N250"/>
    <mergeCell ref="O250:Q250"/>
    <mergeCell ref="R250:S250"/>
    <mergeCell ref="A251:A252"/>
    <mergeCell ref="B251:B252"/>
    <mergeCell ref="C251:C252"/>
    <mergeCell ref="A238:S238"/>
    <mergeCell ref="A241:S241"/>
    <mergeCell ref="A255:S255"/>
    <mergeCell ref="A257:S257"/>
    <mergeCell ref="A259:S259"/>
    <mergeCell ref="A261:S261"/>
    <mergeCell ref="K251:L251"/>
    <mergeCell ref="M251:N251"/>
    <mergeCell ref="O251:O252"/>
    <mergeCell ref="P251:P252"/>
    <mergeCell ref="Q251:Q252"/>
    <mergeCell ref="R251:R252"/>
    <mergeCell ref="S251:S252"/>
    <mergeCell ref="A253:S253"/>
    <mergeCell ref="A265:S265"/>
    <mergeCell ref="A277:S277"/>
    <mergeCell ref="A275:S275"/>
    <mergeCell ref="A280:S280"/>
    <mergeCell ref="A281:S28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16:S16"/>
    <mergeCell ref="A18:S18"/>
    <mergeCell ref="A20:S20"/>
    <mergeCell ref="A22:S22"/>
    <mergeCell ref="A24:S24"/>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85:S85"/>
    <mergeCell ref="A86:S86"/>
    <mergeCell ref="A87:S87"/>
    <mergeCell ref="A88:S88"/>
    <mergeCell ref="A89:S89"/>
    <mergeCell ref="A90:S90"/>
    <mergeCell ref="A76:S76"/>
    <mergeCell ref="A78:S78"/>
    <mergeCell ref="A81:S81"/>
    <mergeCell ref="A82:S82"/>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2:S122"/>
    <mergeCell ref="A123:S123"/>
    <mergeCell ref="A124:S124"/>
    <mergeCell ref="A125:S125"/>
    <mergeCell ref="A106:S106"/>
    <mergeCell ref="A108:S108"/>
    <mergeCell ref="A110:S110"/>
    <mergeCell ref="A112:S112"/>
    <mergeCell ref="A114:S114"/>
    <mergeCell ref="A116:S116"/>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2:S202"/>
    <mergeCell ref="A203:S203"/>
    <mergeCell ref="A204:S204"/>
    <mergeCell ref="A205:S205"/>
    <mergeCell ref="A206:S206"/>
    <mergeCell ref="A186:S186"/>
    <mergeCell ref="A188:S188"/>
    <mergeCell ref="A190:S190"/>
    <mergeCell ref="A192:S192"/>
    <mergeCell ref="A194:S194"/>
    <mergeCell ref="A196:S196"/>
    <mergeCell ref="A201:S201"/>
    <mergeCell ref="A207:S207"/>
    <mergeCell ref="A208:S208"/>
    <mergeCell ref="A209:S209"/>
    <mergeCell ref="A210:S210"/>
    <mergeCell ref="F212:H212"/>
    <mergeCell ref="A246:S246"/>
    <mergeCell ref="A247:S247"/>
    <mergeCell ref="A248:S248"/>
    <mergeCell ref="A249:S249"/>
    <mergeCell ref="A242:S242"/>
    <mergeCell ref="A243:S243"/>
    <mergeCell ref="A244:S244"/>
    <mergeCell ref="A245:S245"/>
    <mergeCell ref="A211:C211"/>
    <mergeCell ref="D211:E211"/>
    <mergeCell ref="F211:H211"/>
    <mergeCell ref="I211:J211"/>
    <mergeCell ref="K211:N211"/>
    <mergeCell ref="O211:Q211"/>
    <mergeCell ref="R211:S211"/>
    <mergeCell ref="A212:A213"/>
    <mergeCell ref="B212:B213"/>
    <mergeCell ref="C212:C213"/>
    <mergeCell ref="D212:D213"/>
    <mergeCell ref="A286:S286"/>
    <mergeCell ref="A288:S288"/>
    <mergeCell ref="A290:C290"/>
    <mergeCell ref="D290:E290"/>
    <mergeCell ref="F290:H290"/>
    <mergeCell ref="A349:S349"/>
    <mergeCell ref="A325:S325"/>
    <mergeCell ref="A327:S327"/>
    <mergeCell ref="A329:S329"/>
    <mergeCell ref="A330:C330"/>
    <mergeCell ref="D330:E330"/>
    <mergeCell ref="F330:H330"/>
    <mergeCell ref="I330:J330"/>
    <mergeCell ref="K330:N330"/>
    <mergeCell ref="O330:Q330"/>
    <mergeCell ref="R330:S330"/>
    <mergeCell ref="A293:S293"/>
    <mergeCell ref="A295:S295"/>
    <mergeCell ref="A297:S297"/>
    <mergeCell ref="A299:S299"/>
    <mergeCell ref="A301:S301"/>
    <mergeCell ref="A339:S339"/>
    <mergeCell ref="A341:S341"/>
    <mergeCell ref="A343:S343"/>
    <mergeCell ref="A345:S345"/>
    <mergeCell ref="A347:S347"/>
    <mergeCell ref="O331:O332"/>
    <mergeCell ref="P331:P332"/>
    <mergeCell ref="Q331:Q332"/>
    <mergeCell ref="R331:R332"/>
    <mergeCell ref="S331:S332"/>
    <mergeCell ref="A331:A332"/>
    <mergeCell ref="A419:S419"/>
    <mergeCell ref="A421:S421"/>
    <mergeCell ref="A394:S394"/>
    <mergeCell ref="A396:S396"/>
    <mergeCell ref="A399:S399"/>
    <mergeCell ref="A401:S401"/>
    <mergeCell ref="A407:S407"/>
    <mergeCell ref="A408:C408"/>
    <mergeCell ref="D408:E408"/>
    <mergeCell ref="F408:H408"/>
    <mergeCell ref="I408:J408"/>
    <mergeCell ref="K408:N408"/>
    <mergeCell ref="O408:Q408"/>
    <mergeCell ref="R408:S408"/>
    <mergeCell ref="A409:A410"/>
    <mergeCell ref="B409:B410"/>
    <mergeCell ref="C409:C410"/>
    <mergeCell ref="A429:S429"/>
    <mergeCell ref="A431:S431"/>
    <mergeCell ref="A435:S435"/>
    <mergeCell ref="A439:S439"/>
    <mergeCell ref="A441:S441"/>
    <mergeCell ref="A443:S443"/>
    <mergeCell ref="A433:S433"/>
    <mergeCell ref="A438:S438"/>
    <mergeCell ref="A440:S440"/>
    <mergeCell ref="A460:S460"/>
    <mergeCell ref="A462:S462"/>
    <mergeCell ref="A464:S464"/>
    <mergeCell ref="A445:S445"/>
    <mergeCell ref="A448:A449"/>
    <mergeCell ref="B448:B449"/>
    <mergeCell ref="C448:C449"/>
    <mergeCell ref="D448:D449"/>
    <mergeCell ref="E448:E449"/>
    <mergeCell ref="F448:H448"/>
    <mergeCell ref="I448:I449"/>
    <mergeCell ref="J448:J449"/>
    <mergeCell ref="K448:L448"/>
    <mergeCell ref="M448:N448"/>
    <mergeCell ref="O448:O449"/>
    <mergeCell ref="P448:P449"/>
    <mergeCell ref="Q448:Q449"/>
    <mergeCell ref="R448:R449"/>
    <mergeCell ref="S448:S449"/>
    <mergeCell ref="A450:S450"/>
    <mergeCell ref="A452:S452"/>
    <mergeCell ref="A454:S454"/>
    <mergeCell ref="A456:S456"/>
    <mergeCell ref="A556:S556"/>
    <mergeCell ref="A558:S558"/>
    <mergeCell ref="A560:S560"/>
    <mergeCell ref="A562:S562"/>
    <mergeCell ref="A546:S546"/>
    <mergeCell ref="A548:S548"/>
    <mergeCell ref="A550:S550"/>
    <mergeCell ref="A552:S552"/>
    <mergeCell ref="A555:S555"/>
    <mergeCell ref="A557:S557"/>
    <mergeCell ref="A559:S559"/>
    <mergeCell ref="A561:S561"/>
    <mergeCell ref="A563:S563"/>
    <mergeCell ref="A516:S516"/>
    <mergeCell ref="A518:S518"/>
    <mergeCell ref="A520:S520"/>
    <mergeCell ref="A522:S522"/>
    <mergeCell ref="A524:S524"/>
    <mergeCell ref="A517:S517"/>
    <mergeCell ref="A519:S519"/>
    <mergeCell ref="A521:S521"/>
    <mergeCell ref="A523:S523"/>
    <mergeCell ref="A525:C525"/>
    <mergeCell ref="D525:E525"/>
    <mergeCell ref="F525:H525"/>
    <mergeCell ref="I525:J525"/>
    <mergeCell ref="K525:N525"/>
    <mergeCell ref="O525:Q525"/>
    <mergeCell ref="R525:S525"/>
    <mergeCell ref="A526:A527"/>
    <mergeCell ref="O526:O527"/>
    <mergeCell ref="P526:P527"/>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902:M903 M863:M864 M857 M845 M847 M849 M861 M851 M859 M841 M882 M884 M804 M765 M707:M708 M742 M734 M744 M732 M730 M728 M740 M763 M724 M726 M668:M669 M703 M695 M705 M693 M691 M689 M701 M685 M646 M650 M652 M654 M666 M656 M664 M687 M590:M591 M578 M588 M576 M574 M572 M570 M607 M609 M512:M513 M508 M500 M510 M498 M496 M494 M492 M529 M434:M435 M428 M414 M430 M422 M432 M420 M418 M416 M426 M451 M276:M277 M336 M348 M344 M354 M342 M340 M338 M352 M373 M296 M237 M272 M264 M274 M262 M260 M258 M270 M294 M919 M157 M155 M153 M151 M149 M117 M115 M109 M111 M113 M135 M97 M65 M61 M59 M77 M933 M75 M63 M67 M69 M71 M73 M95 M57 WVU25 WVU21 M38 WVU23 WVU35 WVU27 WVU29 M1008 WVU33 M55 M1012 M1010 M17 M1006 M1004 M1002 M1000 M923 M886 M1014 M15 M254 M231 M219 M221 M223 M235 M225 M233 M880 M256 M197 M195 M193 M191 M189 M334 M310 M298 M300 M302 M314 M304 M312 M375 M316:M317 M412 M387 M377 M379 M381 M393 M383 M385 M356:M357 M389 M391 M395:M396 M490 M453 M455 M457 M459 M471 M461 M469 M473:M474 M568 M533 M535 M537 M549 M539 M547 M531 M551:M552 M648 M625 M617 M627 M615 M613 M611 M586 M629:M630 M746:M747 M843 M820 M812 M822 M810 M808 M806 M802 M824 M976 M974 M972 M970 M968 M935 M937 M939 M941:M942 M921 M898 M890 M900 M888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99 M139 M179 M76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01 M141 M181 M769 M925 M960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03 M143 M183 M771 M927 M962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05 M145 M185 M773 M929 M96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7 M147 M187 M227 M266 M306 M346 M424 M463 M502 M541 M580 M619 M658 M697 M736 M775 M814 M853 M892 M931 M966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229 M268 M308 M465 M504 M543 M582 M621 M660 M699 M738 M777 M816 M855 M894 M350 M467 M506 M545 M584 M623 M662 M779 M818 M896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8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783 M785:M786 M101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902:K903 K863:K864 K857 K845 K847 K849 K861 K851 K859 K841 K882 K884 K804 K765 K707:K708 K742 K734 K744 K732 K730 K728 K740 K763 K724 K726 K668:K669 K703 K695 K705 K693 K691 K689 K701 K685 K646 K650 K652 K654 K666 K656 K664 K687 K590:K591 K578 K588 K576 K574 K572 K570 K607 K609 K512:K513 K508 K500 K510 K498 K496 K494 K492 K529 K434:K435 K428 K414 K430 K422 K432 K420 K418 K416 K426 K451 K276:K277 K336 K348 K344 K354 K342 K340 K338 K352 K373 K296 K237 K272 K264 K274 K262 K260 K258 K270 K294 K919 K157 K155 K153 K151 K149 K117 K115 K109 K111 K113 K135 K97 K75 K63 K65 K77 K933 K59 K61 K67 K69 K71 K73 K95 K57 WVS35 WVS25 WVS19 WVS23 K38 WVS21 WVS27 WVS29 K1008 WVS33 K55 K1012 K1010 K17 K1006 K1004 K1002 K1000 K923 K886 K1014 K15 K254 K231 K219 K221 K223 K235 K225 K233 K880 K256 K197 K195 K193 K191 K189 K334 K310 K298 K300 K302 K314 K304 K312 K375 K316:K317 K412 K387 K377 K379 K381 K393 K383 K385 K356:K357 K389 K391 K395:K396 K490 K453 K455 K457 K459 K471 K461 K469 K473:K474 K568 K533 K535 K537 K549 K539 K547 K531 K551:K552 K648 K625 K617 K627 K615 K613 K611 K586 K629:K630 K746:K747 K843 K820 K812 K822 K810 K808 K806 K802 K824 K976 K974 K972 K970 K968 K935 K937 K939 K941:K942 K921 K898 K890 K900 K888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99 K139 K179 K76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01 K141 K181 K769 K925 K960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03 K143 K183 K771 K927 K962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05 K145 K185 K773 K929 K9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7 K147 K187 K227 K266 K306 K346 K424 K463 K502 K541 K580 K619 K658 K697 K736 K775 K814 K853 K892 K931 K966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229 K268 K308 K465 K504 K543 K582 K621 K660 K699 K738 K777 K816 K855 K894 K350 K467 K506 K545 K584 K623 K662 K779 K818 K896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8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783 K785:K786 K1016"/>
    <dataValidation type="list" allowBlank="1" showInputMessage="1" showErrorMessage="1" sqref="C951:C952 C877:C878 C760:C761 C721:C722 C682:C683 C604:C605 C526:C527 C448:C449 C370:C371 C291:C292 C172:C173 C132:C133 C92:C93 C52:C53 C12:C13 C251:C252 C212:C213 C331:C332 C409:C410 C487:C488 C565:C566 C643:C644 C838:C839 C991:C992 C916:C917">
      <formula1>"Nr. total de solicitări(reşedinţă de judeţ+alte localităţi)"</formula1>
    </dataValidation>
    <dataValidation type="list" allowBlank="1" showInputMessage="1" showErrorMessage="1" sqref="B951:B952 B877:B878 B760:B761 B721:B722 B682:B683 B604:B605 B526:B527 B448:B449 B370:B371 B291:B292 B172:B173 B132:B133 B92:B93 B52:B53 B12:B13 B251:B252 B212:B213 B331:B332 B409:B410 B487:B488 B565:B566 B643:B644 B838:B839 B991:B992 B916:B917">
      <formula1>"Nr. solicitări din alte localităţi"</formula1>
    </dataValidation>
    <dataValidation type="list" allowBlank="1" showInputMessage="1" showErrorMessage="1" sqref="A951:A952 A877:A878 A760:A761 A721:A722 A682:A683 A604:A605 A526:A527 A448:A449 A370:A371 A291:A292 A172:A173 A132:A133 A92:A93 A52:A53 A12:A13 A251:A252 A212:A213 A331:A332 A409:A410 A487:A488 A565:A566 A643:A644 A838:A839 A991:A992 A916:A917">
      <formula1>"Nr. solicitări din reşedinţa de judeţ"</formula1>
    </dataValidation>
    <dataValidation type="list" allowBlank="1" showInputMessage="1" showErrorMessage="1" sqref="F951:H951 F877:H877 F760:H760 F721:H721 F682:H682 F604:H604 F526:H526 F448:H448 F370:H370 F291:H291 F172:H172 F132:H132 F92:H92 F52:H52 F12:H12 F251:H251 F212:H212 F331:H331 F409:H409 F487:H487 F565:H565 F643:H643 F838:H838 F991:H991 F916:H916">
      <formula1>"Nr. de solicitări pe domenii"</formula1>
    </dataValidation>
    <dataValidation type="list" allowBlank="1" showInputMessage="1" showErrorMessage="1" sqref="M952 M878 M761 M722 M683 M605 M527 M449 M371 M292 M173 M133 M93 M53 M13 M252 M213 M332 M410 M488 M566 M644 M839 M992 M917">
      <formula1>"litera din art. 12 HG 878/2005"</formula1>
    </dataValidation>
    <dataValidation type="list" allowBlank="1" showInputMessage="1" showErrorMessage="1" sqref="L952 L878 N878 N761 L761 L722 N722 L683 N683 N605 L605 N527 L527 N449 L449 N371 L371 N292 L292 N173 L173 N133 L133 N93 L93 N53 L53 N13 L13 L252 N252 N213 L213 L332 N332 L410 N410 L488 N488 L566 N566 N644 L644 N839 L839 N992 L992 N952 N917 L917">
      <formula1>"nr. solicitări"</formula1>
    </dataValidation>
    <dataValidation type="list" allowBlank="1" showInputMessage="1" showErrorMessage="1" sqref="K952 K878 K761 K722 K683 K605 K527 K449 K371 K292 K173 K133 K93 K53 K13 K252 K213 K332 K410 K488 K566 K644 K839 K992 K917">
      <formula1>"litera din art. 11 HG 878/2005"</formula1>
    </dataValidation>
    <dataValidation type="list" allowBlank="1" showInputMessage="1" showErrorMessage="1" sqref="K951 K877 K760 K721 K682 K604 K526 K448 K370 K291 K172 K132 K92 K52 K12 K251 K212 K331 K409 K487 K565 K643 K838 K991 K916">
      <formula1>"Conform art. 11"</formula1>
    </dataValidation>
    <dataValidation type="list" allowBlank="1" showInputMessage="1" showErrorMessage="1" sqref="S951:S952 S877:S878 S760:S761 S721:S722 S682:S683 S604:S605 S526:S527 S448:S449 S370:S371 S291:S292 S172:S173 S132:S133 S92:S93 S52:S53 S12:S13 S251:S252 S212:S213 S331:S332 S409:S410 S487:S488 S565:S566 S643:S644 S838:S839 S991:S992 S916:S917">
      <formula1>"Plângeri în instanţă (nr)"</formula1>
    </dataValidation>
    <dataValidation type="list" allowBlank="1" showInputMessage="1" showErrorMessage="1" sqref="R951:R952 R877:R878 R760:R761 R721:R722 R682:R683 R604:R605 R526:R527 R448:R449 R370:R371 R291:R292 R172:R173 R132:R133 R92:R93 R52:R53 R12:R13 R251:R252 R212:R213 R331:R332 R409:R410 R487:R488 R565:R566 R643:R644 R838:R839 R991:R992 R916:R917">
      <formula1>"Reclamaţii administrative (nr)"</formula1>
    </dataValidation>
    <dataValidation type="list" allowBlank="1" showInputMessage="1" showErrorMessage="1" sqref="R950:S950 R876:S876 R759:S759 R720:S720 R681:S681 R603:S603 R525:S525 R447:S447 R369:S369 R290:S290 R171:S171 R131:S131 R91:S91 R51:S51 R11:S11 R250:S250 R211:S211 R330:S330 R408:S408 R486:S486 R564:S564 R642:S642 R837:S837 R990:S990 R915:S915">
      <formula1>"Urmarea respingerii solicitării"</formula1>
    </dataValidation>
    <dataValidation type="list" allowBlank="1" showInputMessage="1" showErrorMessage="1" sqref="Q951:Q952 Q877:Q878 Q760:Q761 Q721:Q722 Q682:Q683 Q604:Q605 Q526:Q527 Q448:Q449 Q370:Q371 Q291:Q292 Q172:Q173 Q132:Q133 Q92:Q93 Q52:Q53 Q12:Q13 Q251:Q252 Q212:Q213 Q331:Q332 Q409:Q410 Q487:Q488 Q565:Q566 Q643:Q644 Q838:Q839 Q991:Q992 Q916:Q917">
      <formula1>"Telefonic (nr)"</formula1>
    </dataValidation>
    <dataValidation type="list" allowBlank="1" showInputMessage="1" showErrorMessage="1" sqref="P951:P952 P877:P878 P760:P761 P721:P722 P682:P683 P604:P605 P526:P527 P448:P449 P370:P371 P291:P292 P172:P173 P132:P133 P92:P93 P52:P53 P12:P13 P251:P252 P212:P213 P331:P332 P409:P410 P487:P488 P565:P566 P643:P644 P838:P839 P991:P992 P916:P917">
      <formula1>"Suport electronic (nr)"</formula1>
    </dataValidation>
    <dataValidation type="list" allowBlank="1" showInputMessage="1" showErrorMessage="1" sqref="O951:O952 O877:O878 O760:O761 O721:O722 O682:O683 O604:O605 O526:O527 O448:O449 O370:O371 O291:O292 O172:O173 O132:O133 O92:O93 O52:O53 O12:O13 O251:O252 O212:O213 O331:O332 O409:O410 O487:O488 O565:O566 O643:O644 O838:O839 O991:O992 O916:O917">
      <formula1>"Suport hârtie (nr)"</formula1>
    </dataValidation>
    <dataValidation type="list" allowBlank="1" showInputMessage="1" showErrorMessage="1" sqref="O950:Q950 O876:Q876 O759:Q759 O720:Q720 O681:Q681 O603:Q603 O525:Q525 O447:Q447 O369:Q369 O290:Q290 O171:Q171 O131:Q131 O91:Q91 O51:Q51 O11:Q11 O250:Q250 O211:Q211 O330:Q330 O408:Q408 O486:Q486 O564:Q564 O642:Q642 O837:Q837 O990:Q990 O915:Q915">
      <formula1>"Forma solicitării"</formula1>
    </dataValidation>
    <dataValidation type="list" allowBlank="1" showInputMessage="1" showErrorMessage="1" sqref="M951 M877 M760 M721 M682 M604 M526 M448 M370 M291 M172 M132 M92 M52 M12 M251 M212 M331 M409 M487 M565 M643 M838 M991 M916">
      <formula1>"Conform art. 12"</formula1>
    </dataValidation>
    <dataValidation type="list" allowBlank="1" showInputMessage="1" showErrorMessage="1" sqref="K950 K876 K759 K720 K681 K603 K525 K447 K369 K290 K171 K131 K91 K51 K11 K250 K211 K330 K408 K486 K564 K642 K837 K990 K915">
      <formula1>"Motivaţia respingerii"</formula1>
    </dataValidation>
    <dataValidation type="list" allowBlank="1" showInputMessage="1" showErrorMessage="1" sqref="J951:J952 J877:J878 J760:J761 J721:J722 J682:J683 J604:J605 J526:J527 J448:J449 J370:J371 J291:J292 J172:J173 J132:J133 J92:J93 J52:J53 J12:J13 J251:J252 J212:J213 J331:J332 J409:J410 J487:J488 J565:J566 J643:J644 J838:J839 J991:J992 J916:J917">
      <formula1>"Nefavorabilă (nr)"</formula1>
    </dataValidation>
    <dataValidation type="list" allowBlank="1" showInputMessage="1" showErrorMessage="1" sqref="I951:I952 I877:I878 I760:I761 I721:I722 I682:I683 I604:I605 I526:I527 I448:I449 I370:I371 I291:I292 I172:I173 I132:I133 I92:I93 I52:I53 I12:I13 I251:I252 I212:I213 I331:I332 I409:I410 I487:I488 I565:I566 I643:I644 I838:I839 I991:I992 I916:I917">
      <formula1>"Favorabilă (nr)"</formula1>
    </dataValidation>
    <dataValidation type="list" allowBlank="1" showInputMessage="1" showErrorMessage="1" sqref="I950:J950 I876:J876 I759:J759 I720:J720 I681:J681 I603:J603 I525:J525 I447:J447 I369:J369 I290:J290 I171:J171 I131:J131 I91:J91 I51:J51 I11:J11 I250:J250 I211:J211 I330:J330 I408:J408 I486:J486 I564:J564 I642:J642 I837:J837 I990:J990 I915:J915">
      <formula1>"Modalitate de rezolvare"</formula1>
    </dataValidation>
    <dataValidation type="list" allowBlank="1" showInputMessage="1" showErrorMessage="1" sqref="H952 H878 H761 H722 H683 H605 H527 H449 H371 H292 H173 H133 H93 H53 H13 H252 H213 H332 H410 H488 H566 H644 H839 H992 H917">
      <formula1>"C"</formula1>
    </dataValidation>
    <dataValidation type="list" allowBlank="1" showInputMessage="1" showErrorMessage="1" sqref="G952 G878 G761 G722 G683 G605 G527 G449 G371 G292 G173 G133 G93 G53 G13 G252 G213 G332 G410 G488 G566 G644 G839 G992 G917">
      <formula1>"B"</formula1>
    </dataValidation>
    <dataValidation type="list" allowBlank="1" showInputMessage="1" showErrorMessage="1" sqref="F952 F878 F761 F722 F683 F605 F527 F449 F371 F292 F173 F133 F93 F53 F13 F252 F213 F332 F410 F488 F566 F644 F839 F992 F917">
      <formula1>"A"</formula1>
    </dataValidation>
    <dataValidation type="list" allowBlank="1" showInputMessage="1" showErrorMessage="1" sqref="F950:H950 F876:H876 F759:H759 F720:H720 F681:H681 F603:H603 F525:H525 F447:H447 F369:H369 F290:H290 F171:H171 F131:H131 F91:H91 F51:H51 F11:H11 F250:H250 F211:H211 F330:H330 F408:H408 F486:H486 F564:H564 F642:H642 F837:H837 F990:H990 F915:H915">
      <formula1>"Domenii (şi tipuri de informaţii)"</formula1>
    </dataValidation>
    <dataValidation type="list" allowBlank="1" showInputMessage="1" showErrorMessage="1" sqref="E951:E952 E877:E878 E760:E761 E721:E722 E682:E683 E604:E605 E526:E527 E448:E449 E370:E371 E291:E292 E172:E173 E132:E133 E92:E93 E52:E53 E12:E13 E251:E252 E212:E213 E331:E332 E409:E410 E487:E488 E565:E566 E643:E644 E838:E839 E991:E992 E916:E917">
      <formula1>"Nr. de solicitări primite de la persoane juridice"</formula1>
    </dataValidation>
    <dataValidation type="list" allowBlank="1" showInputMessage="1" showErrorMessage="1" sqref="D951:D952 D877:D878 D760:D761 D721:D722 D682:D683 D604:D605 D526:D527 D448:D449 D370:D371 D291:D292 D172:D173 D132:D133 D92:D93 D52:D53 D12:D13 D251:D252 D212:D213 D331:D332 D409:D410 D487:D488 D565:D566 D643:D644 D838:D839 D991:D992 D916:D917">
      <formula1>"Nr. de solicitări primite de la persoane fizice"</formula1>
    </dataValidation>
    <dataValidation type="list" allowBlank="1" showInputMessage="1" showErrorMessage="1" sqref="D950:E950 D876:E876 D759:E759 D720:E720 D681:E681 D603:E603 D525:E525 D447:E447 D369:E369 D290:E290 D171:E171 D131:E131 D91:E91 D51:E51 D11:E11 D250:E250 D211:E211 D330:E330 D408:E408 D486:E486 D564:E564 D642:E642 D837:E837 D990:E990 D915:E915">
      <formula1>"Categoria solicitantului"</formula1>
    </dataValidation>
    <dataValidation type="list" allowBlank="1" showInputMessage="1" showErrorMessage="1" sqref="A950:C950 A876:C876 A759:C759 A720:C720 A681:C681 A603:C603 A525:C525 A447:C447 A369:C369 A290:C290 A171:C171 A131:C131 A91:C91 A51:C51 A11:C11 A250:C250 A211:C211 A330:C330 A408:C408 A486:C486 A564:C564 A642:C642 A837:C837 A990:C990 A915:C915">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200">
      <formula1>0</formula1>
      <formula2>100</formula2>
    </dataValidation>
  </dataValidation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0"/>
  <sheetViews>
    <sheetView topLeftCell="A13" workbookViewId="0">
      <selection sqref="A1:S1"/>
    </sheetView>
  </sheetViews>
  <sheetFormatPr defaultRowHeight="15" x14ac:dyDescent="0.25"/>
  <sheetData>
    <row r="1" spans="1:19" s="5" customFormat="1" ht="19.5" customHeight="1" x14ac:dyDescent="0.2">
      <c r="A1" s="854" t="s">
        <v>3018</v>
      </c>
      <c r="B1" s="855"/>
      <c r="C1" s="855"/>
      <c r="D1" s="855"/>
      <c r="E1" s="855"/>
      <c r="F1" s="855"/>
      <c r="G1" s="855"/>
      <c r="H1" s="855"/>
      <c r="I1" s="855"/>
      <c r="J1" s="855"/>
      <c r="K1" s="855"/>
      <c r="L1" s="855"/>
      <c r="M1" s="855"/>
      <c r="N1" s="855"/>
      <c r="O1" s="855"/>
      <c r="P1" s="855"/>
      <c r="Q1" s="855"/>
      <c r="R1" s="855"/>
      <c r="S1" s="856"/>
    </row>
    <row r="2" spans="1:19" s="5" customFormat="1" ht="11.25" customHeight="1" x14ac:dyDescent="0.2">
      <c r="A2" s="833" t="s">
        <v>173</v>
      </c>
      <c r="B2" s="957"/>
      <c r="C2" s="957"/>
      <c r="D2" s="957"/>
      <c r="E2" s="957"/>
      <c r="F2" s="957"/>
      <c r="G2" s="957"/>
      <c r="H2" s="957"/>
      <c r="I2" s="957"/>
      <c r="J2" s="957"/>
      <c r="K2" s="957"/>
      <c r="L2" s="957"/>
      <c r="M2" s="957"/>
      <c r="N2" s="957"/>
      <c r="O2" s="957"/>
      <c r="P2" s="957"/>
      <c r="Q2" s="957"/>
      <c r="R2" s="957"/>
      <c r="S2" s="958"/>
    </row>
    <row r="3" spans="1:19" s="5" customFormat="1" ht="11.25" customHeight="1" x14ac:dyDescent="0.2">
      <c r="A3" s="833" t="s">
        <v>1924</v>
      </c>
      <c r="B3" s="834"/>
      <c r="C3" s="834"/>
      <c r="D3" s="834"/>
      <c r="E3" s="834"/>
      <c r="F3" s="834"/>
      <c r="G3" s="834"/>
      <c r="H3" s="834"/>
      <c r="I3" s="834"/>
      <c r="J3" s="834"/>
      <c r="K3" s="834"/>
      <c r="L3" s="834"/>
      <c r="M3" s="834"/>
      <c r="N3" s="834"/>
      <c r="O3" s="834"/>
      <c r="P3" s="834"/>
      <c r="Q3" s="834"/>
      <c r="R3" s="834"/>
      <c r="S3" s="835"/>
    </row>
    <row r="4" spans="1:19" s="5" customFormat="1" ht="11.25" customHeight="1" x14ac:dyDescent="0.2">
      <c r="A4" s="833" t="s">
        <v>308</v>
      </c>
      <c r="B4" s="834"/>
      <c r="C4" s="834"/>
      <c r="D4" s="834"/>
      <c r="E4" s="834"/>
      <c r="F4" s="834"/>
      <c r="G4" s="834"/>
      <c r="H4" s="834"/>
      <c r="I4" s="834"/>
      <c r="J4" s="834"/>
      <c r="K4" s="834"/>
      <c r="L4" s="834"/>
      <c r="M4" s="834"/>
      <c r="N4" s="834"/>
      <c r="O4" s="834"/>
      <c r="P4" s="834"/>
      <c r="Q4" s="834"/>
      <c r="R4" s="834"/>
      <c r="S4" s="835"/>
    </row>
    <row r="5" spans="1:19" s="5" customFormat="1" ht="12.75" x14ac:dyDescent="0.2">
      <c r="A5" s="833" t="s">
        <v>2381</v>
      </c>
      <c r="B5" s="834"/>
      <c r="C5" s="834"/>
      <c r="D5" s="834"/>
      <c r="E5" s="834"/>
      <c r="F5" s="834"/>
      <c r="G5" s="834"/>
      <c r="H5" s="834"/>
      <c r="I5" s="834"/>
      <c r="J5" s="834"/>
      <c r="K5" s="834"/>
      <c r="L5" s="834"/>
      <c r="M5" s="834"/>
      <c r="N5" s="834"/>
      <c r="O5" s="834"/>
      <c r="P5" s="834"/>
      <c r="Q5" s="834"/>
      <c r="R5" s="834"/>
      <c r="S5" s="835"/>
    </row>
    <row r="6" spans="1:19" s="5" customFormat="1" ht="12.75" x14ac:dyDescent="0.2">
      <c r="A6" s="833" t="s">
        <v>2382</v>
      </c>
      <c r="B6" s="834"/>
      <c r="C6" s="834"/>
      <c r="D6" s="834"/>
      <c r="E6" s="834"/>
      <c r="F6" s="834"/>
      <c r="G6" s="834"/>
      <c r="H6" s="834"/>
      <c r="I6" s="834"/>
      <c r="J6" s="834"/>
      <c r="K6" s="834"/>
      <c r="L6" s="834"/>
      <c r="M6" s="834"/>
      <c r="N6" s="834"/>
      <c r="O6" s="834"/>
      <c r="P6" s="834"/>
      <c r="Q6" s="834"/>
      <c r="R6" s="834"/>
      <c r="S6" s="835"/>
    </row>
    <row r="7" spans="1:19" s="5" customFormat="1" ht="12.75" x14ac:dyDescent="0.2">
      <c r="A7" s="833" t="s">
        <v>2383</v>
      </c>
      <c r="B7" s="834"/>
      <c r="C7" s="834"/>
      <c r="D7" s="834"/>
      <c r="E7" s="834"/>
      <c r="F7" s="834"/>
      <c r="G7" s="834"/>
      <c r="H7" s="834"/>
      <c r="I7" s="834"/>
      <c r="J7" s="834"/>
      <c r="K7" s="834"/>
      <c r="L7" s="834"/>
      <c r="M7" s="834"/>
      <c r="N7" s="834"/>
      <c r="O7" s="834"/>
      <c r="P7" s="834"/>
      <c r="Q7" s="834"/>
      <c r="R7" s="834"/>
      <c r="S7" s="835"/>
    </row>
    <row r="8" spans="1:19" s="5" customFormat="1" ht="12.75" x14ac:dyDescent="0.2">
      <c r="A8" s="833" t="s">
        <v>2384</v>
      </c>
      <c r="B8" s="834"/>
      <c r="C8" s="834"/>
      <c r="D8" s="834"/>
      <c r="E8" s="834"/>
      <c r="F8" s="834"/>
      <c r="G8" s="834"/>
      <c r="H8" s="834"/>
      <c r="I8" s="834"/>
      <c r="J8" s="834"/>
      <c r="K8" s="834"/>
      <c r="L8" s="834"/>
      <c r="M8" s="834"/>
      <c r="N8" s="834"/>
      <c r="O8" s="834"/>
      <c r="P8" s="834"/>
      <c r="Q8" s="834"/>
      <c r="R8" s="834"/>
      <c r="S8" s="835"/>
    </row>
    <row r="9" spans="1:19" s="5" customFormat="1" ht="12.75" x14ac:dyDescent="0.2">
      <c r="A9" s="833" t="s">
        <v>2385</v>
      </c>
      <c r="B9" s="834"/>
      <c r="C9" s="834"/>
      <c r="D9" s="834"/>
      <c r="E9" s="834"/>
      <c r="F9" s="834"/>
      <c r="G9" s="834"/>
      <c r="H9" s="834"/>
      <c r="I9" s="834"/>
      <c r="J9" s="834"/>
      <c r="K9" s="834"/>
      <c r="L9" s="834"/>
      <c r="M9" s="834"/>
      <c r="N9" s="834"/>
      <c r="O9" s="834"/>
      <c r="P9" s="834"/>
      <c r="Q9" s="834"/>
      <c r="R9" s="834"/>
      <c r="S9" s="835"/>
    </row>
    <row r="10" spans="1:19" s="5" customFormat="1" ht="11.25" customHeight="1" x14ac:dyDescent="0.2">
      <c r="A10" s="836" t="s">
        <v>2386</v>
      </c>
      <c r="B10" s="837"/>
      <c r="C10" s="837"/>
      <c r="D10" s="837"/>
      <c r="E10" s="837"/>
      <c r="F10" s="837"/>
      <c r="G10" s="837"/>
      <c r="H10" s="837"/>
      <c r="I10" s="837"/>
      <c r="J10" s="837"/>
      <c r="K10" s="837"/>
      <c r="L10" s="837"/>
      <c r="M10" s="837"/>
      <c r="N10" s="837"/>
      <c r="O10" s="837"/>
      <c r="P10" s="837"/>
      <c r="Q10" s="837"/>
      <c r="R10" s="837"/>
      <c r="S10" s="838"/>
    </row>
    <row r="11" spans="1:19" s="5" customFormat="1" ht="4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s="5" customFormat="1" ht="45.7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s="5" customFormat="1" ht="45" customHeight="1" x14ac:dyDescent="0.2">
      <c r="A13" s="831"/>
      <c r="B13" s="831"/>
      <c r="C13" s="853"/>
      <c r="D13" s="831"/>
      <c r="E13" s="831"/>
      <c r="F13" s="149" t="s">
        <v>63</v>
      </c>
      <c r="G13" s="149" t="s">
        <v>64</v>
      </c>
      <c r="H13" s="149" t="s">
        <v>65</v>
      </c>
      <c r="I13" s="831"/>
      <c r="J13" s="831"/>
      <c r="K13" s="152" t="s">
        <v>66</v>
      </c>
      <c r="L13" s="152" t="s">
        <v>67</v>
      </c>
      <c r="M13" s="152" t="s">
        <v>68</v>
      </c>
      <c r="N13" s="152" t="s">
        <v>67</v>
      </c>
      <c r="O13" s="831"/>
      <c r="P13" s="831"/>
      <c r="Q13" s="831"/>
      <c r="R13" s="831"/>
      <c r="S13" s="831"/>
    </row>
    <row r="14" spans="1:19" s="5" customFormat="1" ht="12.75" x14ac:dyDescent="0.2">
      <c r="A14" s="826" t="s">
        <v>69</v>
      </c>
      <c r="B14" s="826"/>
      <c r="C14" s="826"/>
      <c r="D14" s="826"/>
      <c r="E14" s="826"/>
      <c r="F14" s="826"/>
      <c r="G14" s="826"/>
      <c r="H14" s="826"/>
      <c r="I14" s="826"/>
      <c r="J14" s="826"/>
      <c r="K14" s="826"/>
      <c r="L14" s="826"/>
      <c r="M14" s="826"/>
      <c r="N14" s="826"/>
      <c r="O14" s="826"/>
      <c r="P14" s="826"/>
      <c r="Q14" s="826"/>
      <c r="R14" s="826"/>
      <c r="S14" s="826"/>
    </row>
    <row r="15" spans="1:19" s="50" customFormat="1" ht="12.75" x14ac:dyDescent="0.2">
      <c r="A15" s="106">
        <v>0</v>
      </c>
      <c r="B15" s="19">
        <v>1</v>
      </c>
      <c r="C15" s="19">
        <v>1</v>
      </c>
      <c r="D15" s="19">
        <v>0</v>
      </c>
      <c r="E15" s="19">
        <v>1</v>
      </c>
      <c r="F15" s="19">
        <v>0</v>
      </c>
      <c r="G15" s="19">
        <v>1</v>
      </c>
      <c r="H15" s="19">
        <v>0</v>
      </c>
      <c r="I15" s="19">
        <v>1</v>
      </c>
      <c r="J15" s="19">
        <v>0</v>
      </c>
      <c r="K15" s="19">
        <v>0</v>
      </c>
      <c r="L15" s="19">
        <v>0</v>
      </c>
      <c r="M15" s="19">
        <v>0</v>
      </c>
      <c r="N15" s="19">
        <v>0</v>
      </c>
      <c r="O15" s="19">
        <v>0</v>
      </c>
      <c r="P15" s="19">
        <v>1</v>
      </c>
      <c r="Q15" s="19">
        <v>0</v>
      </c>
      <c r="R15" s="19">
        <v>0</v>
      </c>
      <c r="S15" s="19">
        <v>0</v>
      </c>
    </row>
    <row r="16" spans="1:19" s="5" customFormat="1" ht="12.75"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ht="12.75" x14ac:dyDescent="0.2">
      <c r="A17" s="19">
        <v>0</v>
      </c>
      <c r="B17" s="19">
        <v>3</v>
      </c>
      <c r="C17" s="19">
        <v>3</v>
      </c>
      <c r="D17" s="19">
        <v>0</v>
      </c>
      <c r="E17" s="19">
        <v>3</v>
      </c>
      <c r="F17" s="19">
        <v>0</v>
      </c>
      <c r="G17" s="19">
        <v>3</v>
      </c>
      <c r="H17" s="19">
        <v>0</v>
      </c>
      <c r="I17" s="19">
        <v>3</v>
      </c>
      <c r="J17" s="19">
        <v>0</v>
      </c>
      <c r="K17" s="19">
        <v>0</v>
      </c>
      <c r="L17" s="19">
        <v>0</v>
      </c>
      <c r="M17" s="19">
        <v>0</v>
      </c>
      <c r="N17" s="19">
        <v>0</v>
      </c>
      <c r="O17" s="19">
        <v>1</v>
      </c>
      <c r="P17" s="19">
        <v>2</v>
      </c>
      <c r="Q17" s="19">
        <v>0</v>
      </c>
      <c r="R17" s="19">
        <v>0</v>
      </c>
      <c r="S17" s="19">
        <v>0</v>
      </c>
    </row>
    <row r="18" spans="1:19" s="5" customFormat="1" ht="12.75"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4" customFormat="1" ht="12.75" x14ac:dyDescent="0.2">
      <c r="A19" s="19">
        <v>3</v>
      </c>
      <c r="B19" s="19">
        <v>7</v>
      </c>
      <c r="C19" s="19">
        <v>10</v>
      </c>
      <c r="D19" s="19">
        <v>0</v>
      </c>
      <c r="E19" s="19">
        <v>10</v>
      </c>
      <c r="F19" s="19">
        <v>4</v>
      </c>
      <c r="G19" s="19">
        <v>5</v>
      </c>
      <c r="H19" s="19">
        <v>1</v>
      </c>
      <c r="I19" s="19">
        <v>10</v>
      </c>
      <c r="J19" s="19">
        <v>0</v>
      </c>
      <c r="K19" s="19">
        <v>0</v>
      </c>
      <c r="L19" s="19">
        <v>0</v>
      </c>
      <c r="M19" s="19">
        <v>0</v>
      </c>
      <c r="N19" s="19">
        <v>0</v>
      </c>
      <c r="O19" s="19">
        <v>0</v>
      </c>
      <c r="P19" s="19">
        <v>10</v>
      </c>
      <c r="Q19" s="19">
        <v>0</v>
      </c>
      <c r="R19" s="19">
        <v>0</v>
      </c>
      <c r="S19" s="19">
        <v>0</v>
      </c>
    </row>
    <row r="20" spans="1:19" s="5" customFormat="1" ht="12.75" x14ac:dyDescent="0.2">
      <c r="A20" s="826" t="s">
        <v>72</v>
      </c>
      <c r="B20" s="826"/>
      <c r="C20" s="826"/>
      <c r="D20" s="826"/>
      <c r="E20" s="826"/>
      <c r="F20" s="826"/>
      <c r="G20" s="826"/>
      <c r="H20" s="826"/>
      <c r="I20" s="826"/>
      <c r="J20" s="826"/>
      <c r="K20" s="826"/>
      <c r="L20" s="826"/>
      <c r="M20" s="826"/>
      <c r="N20" s="826"/>
      <c r="O20" s="826"/>
      <c r="P20" s="826"/>
      <c r="Q20" s="826"/>
      <c r="R20" s="826"/>
      <c r="S20" s="826"/>
    </row>
    <row r="21" spans="1:19" s="572" customFormat="1" ht="12.75" x14ac:dyDescent="0.2">
      <c r="A21" s="568">
        <v>4</v>
      </c>
      <c r="B21" s="19">
        <v>2</v>
      </c>
      <c r="C21" s="19">
        <v>6</v>
      </c>
      <c r="D21" s="19">
        <v>2</v>
      </c>
      <c r="E21" s="19">
        <v>4</v>
      </c>
      <c r="F21" s="19">
        <v>1</v>
      </c>
      <c r="G21" s="19">
        <v>5</v>
      </c>
      <c r="H21" s="19">
        <v>0</v>
      </c>
      <c r="I21" s="19">
        <v>6</v>
      </c>
      <c r="J21" s="19">
        <v>0</v>
      </c>
      <c r="K21" s="19">
        <v>0</v>
      </c>
      <c r="L21" s="19">
        <v>0</v>
      </c>
      <c r="M21" s="19">
        <v>0</v>
      </c>
      <c r="N21" s="19">
        <v>0</v>
      </c>
      <c r="O21" s="19">
        <v>1</v>
      </c>
      <c r="P21" s="19">
        <v>5</v>
      </c>
      <c r="Q21" s="19">
        <v>0</v>
      </c>
      <c r="R21" s="19">
        <v>0</v>
      </c>
      <c r="S21" s="19">
        <v>0</v>
      </c>
    </row>
    <row r="22" spans="1:19" s="5" customFormat="1" ht="12.75" x14ac:dyDescent="0.2">
      <c r="A22" s="832" t="s">
        <v>73</v>
      </c>
      <c r="B22" s="832"/>
      <c r="C22" s="832"/>
      <c r="D22" s="832"/>
      <c r="E22" s="832"/>
      <c r="F22" s="832"/>
      <c r="G22" s="832"/>
      <c r="H22" s="832"/>
      <c r="I22" s="832"/>
      <c r="J22" s="832"/>
      <c r="K22" s="832"/>
      <c r="L22" s="832"/>
      <c r="M22" s="832"/>
      <c r="N22" s="832"/>
      <c r="O22" s="832"/>
      <c r="P22" s="832"/>
      <c r="Q22" s="832"/>
      <c r="R22" s="832"/>
      <c r="S22" s="832"/>
    </row>
    <row r="23" spans="1:19" s="590" customFormat="1" ht="12.75" x14ac:dyDescent="0.2">
      <c r="A23" s="19">
        <v>1</v>
      </c>
      <c r="B23" s="19">
        <v>1</v>
      </c>
      <c r="C23" s="19">
        <v>2</v>
      </c>
      <c r="D23" s="19">
        <v>1</v>
      </c>
      <c r="E23" s="19">
        <v>1</v>
      </c>
      <c r="F23" s="19">
        <v>0</v>
      </c>
      <c r="G23" s="19">
        <v>2</v>
      </c>
      <c r="H23" s="19">
        <v>0</v>
      </c>
      <c r="I23" s="19">
        <v>2</v>
      </c>
      <c r="J23" s="19">
        <v>0</v>
      </c>
      <c r="K23" s="19">
        <v>0</v>
      </c>
      <c r="L23" s="19">
        <v>0</v>
      </c>
      <c r="M23" s="19">
        <v>0</v>
      </c>
      <c r="N23" s="19">
        <v>0</v>
      </c>
      <c r="O23" s="19">
        <v>1</v>
      </c>
      <c r="P23" s="19">
        <v>1</v>
      </c>
      <c r="Q23" s="19">
        <v>0</v>
      </c>
      <c r="R23" s="19">
        <v>0</v>
      </c>
      <c r="S23" s="19">
        <v>0</v>
      </c>
    </row>
    <row r="24" spans="1:19" s="5" customFormat="1" ht="12.75" x14ac:dyDescent="0.2">
      <c r="A24" s="826" t="s">
        <v>74</v>
      </c>
      <c r="B24" s="826"/>
      <c r="C24" s="826"/>
      <c r="D24" s="826"/>
      <c r="E24" s="826"/>
      <c r="F24" s="826"/>
      <c r="G24" s="826"/>
      <c r="H24" s="826"/>
      <c r="I24" s="826"/>
      <c r="J24" s="826"/>
      <c r="K24" s="826"/>
      <c r="L24" s="826"/>
      <c r="M24" s="826"/>
      <c r="N24" s="826"/>
      <c r="O24" s="826"/>
      <c r="P24" s="826"/>
      <c r="Q24" s="826"/>
      <c r="R24" s="826"/>
      <c r="S24" s="826"/>
    </row>
    <row r="25" spans="1:19" s="639" customFormat="1" ht="12.75" x14ac:dyDescent="0.2">
      <c r="A25" s="635">
        <v>1</v>
      </c>
      <c r="B25" s="19">
        <v>1</v>
      </c>
      <c r="C25" s="19">
        <v>2</v>
      </c>
      <c r="D25" s="19">
        <v>0</v>
      </c>
      <c r="E25" s="19">
        <v>2</v>
      </c>
      <c r="F25" s="19">
        <v>0</v>
      </c>
      <c r="G25" s="19">
        <v>2</v>
      </c>
      <c r="H25" s="19">
        <v>0</v>
      </c>
      <c r="I25" s="19">
        <v>2</v>
      </c>
      <c r="J25" s="19">
        <v>0</v>
      </c>
      <c r="K25" s="19">
        <v>0</v>
      </c>
      <c r="L25" s="19">
        <v>0</v>
      </c>
      <c r="M25" s="19">
        <v>0</v>
      </c>
      <c r="N25" s="19">
        <v>0</v>
      </c>
      <c r="O25" s="19">
        <v>1</v>
      </c>
      <c r="P25" s="19">
        <v>1</v>
      </c>
      <c r="Q25" s="19">
        <v>0</v>
      </c>
      <c r="R25" s="19">
        <v>0</v>
      </c>
      <c r="S25" s="19">
        <v>0</v>
      </c>
    </row>
    <row r="26" spans="1:19" s="5" customFormat="1" ht="12.75"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1" customFormat="1" ht="12.75" x14ac:dyDescent="0.2">
      <c r="A27" s="665">
        <v>0</v>
      </c>
      <c r="B27" s="19">
        <v>2</v>
      </c>
      <c r="C27" s="19">
        <v>2</v>
      </c>
      <c r="D27" s="19">
        <v>1</v>
      </c>
      <c r="E27" s="19">
        <v>1</v>
      </c>
      <c r="F27" s="19">
        <v>1</v>
      </c>
      <c r="G27" s="19">
        <v>1</v>
      </c>
      <c r="H27" s="19">
        <v>0</v>
      </c>
      <c r="I27" s="19">
        <v>2</v>
      </c>
      <c r="J27" s="19">
        <v>0</v>
      </c>
      <c r="K27" s="19">
        <v>0</v>
      </c>
      <c r="L27" s="19">
        <v>0</v>
      </c>
      <c r="M27" s="19">
        <v>0</v>
      </c>
      <c r="N27" s="19">
        <v>0</v>
      </c>
      <c r="O27" s="19">
        <v>0</v>
      </c>
      <c r="P27" s="19">
        <v>2</v>
      </c>
      <c r="Q27" s="19">
        <v>0</v>
      </c>
      <c r="R27" s="19">
        <v>0</v>
      </c>
      <c r="S27" s="19">
        <v>0</v>
      </c>
    </row>
    <row r="28" spans="1:19" s="5" customFormat="1" ht="12.75" x14ac:dyDescent="0.2">
      <c r="A28" s="826" t="s">
        <v>76</v>
      </c>
      <c r="B28" s="826"/>
      <c r="C28" s="826"/>
      <c r="D28" s="826"/>
      <c r="E28" s="826"/>
      <c r="F28" s="826"/>
      <c r="G28" s="826"/>
      <c r="H28" s="826"/>
      <c r="I28" s="826"/>
      <c r="J28" s="826"/>
      <c r="K28" s="826"/>
      <c r="L28" s="826"/>
      <c r="M28" s="826"/>
      <c r="N28" s="826"/>
      <c r="O28" s="826"/>
      <c r="P28" s="826"/>
      <c r="Q28" s="826"/>
      <c r="R28" s="826"/>
      <c r="S28" s="826"/>
    </row>
    <row r="29" spans="1:19" s="111" customFormat="1" ht="12.75" x14ac:dyDescent="0.25">
      <c r="A29" s="698">
        <v>0</v>
      </c>
      <c r="B29" s="699">
        <v>1</v>
      </c>
      <c r="C29" s="699">
        <v>1</v>
      </c>
      <c r="D29" s="699">
        <v>0</v>
      </c>
      <c r="E29" s="699">
        <v>1</v>
      </c>
      <c r="F29" s="699">
        <v>1</v>
      </c>
      <c r="G29" s="699">
        <v>0</v>
      </c>
      <c r="H29" s="699">
        <v>0</v>
      </c>
      <c r="I29" s="699">
        <v>1</v>
      </c>
      <c r="J29" s="699">
        <v>0</v>
      </c>
      <c r="K29" s="699">
        <v>0</v>
      </c>
      <c r="L29" s="699">
        <v>0</v>
      </c>
      <c r="M29" s="699">
        <v>0</v>
      </c>
      <c r="N29" s="699">
        <v>0</v>
      </c>
      <c r="O29" s="699">
        <v>0</v>
      </c>
      <c r="P29" s="699">
        <v>0</v>
      </c>
      <c r="Q29" s="699">
        <v>1</v>
      </c>
      <c r="R29" s="699">
        <v>0</v>
      </c>
      <c r="S29" s="699">
        <v>0</v>
      </c>
    </row>
    <row r="30" spans="1:19" s="5" customFormat="1" ht="12.75" x14ac:dyDescent="0.2">
      <c r="A30" s="826" t="s">
        <v>77</v>
      </c>
      <c r="B30" s="826"/>
      <c r="C30" s="826"/>
      <c r="D30" s="826"/>
      <c r="E30" s="826"/>
      <c r="F30" s="826"/>
      <c r="G30" s="826"/>
      <c r="H30" s="826"/>
      <c r="I30" s="826"/>
      <c r="J30" s="826"/>
      <c r="K30" s="826"/>
      <c r="L30" s="826"/>
      <c r="M30" s="826"/>
      <c r="N30" s="826"/>
      <c r="O30" s="826"/>
      <c r="P30" s="826"/>
      <c r="Q30" s="826"/>
      <c r="R30" s="826"/>
      <c r="S30" s="826"/>
    </row>
    <row r="31" spans="1:19" s="111" customFormat="1" ht="12.75" x14ac:dyDescent="0.25">
      <c r="A31" s="734">
        <v>0</v>
      </c>
      <c r="B31" s="735">
        <v>1</v>
      </c>
      <c r="C31" s="735">
        <v>1</v>
      </c>
      <c r="D31" s="735">
        <v>1</v>
      </c>
      <c r="E31" s="735">
        <v>0</v>
      </c>
      <c r="F31" s="735">
        <v>0</v>
      </c>
      <c r="G31" s="735">
        <v>1</v>
      </c>
      <c r="H31" s="735">
        <v>0</v>
      </c>
      <c r="I31" s="735">
        <v>1</v>
      </c>
      <c r="J31" s="735">
        <v>0</v>
      </c>
      <c r="K31" s="735">
        <v>0</v>
      </c>
      <c r="L31" s="735">
        <v>0</v>
      </c>
      <c r="M31" s="735">
        <v>0</v>
      </c>
      <c r="N31" s="735">
        <v>0</v>
      </c>
      <c r="O31" s="735">
        <v>0</v>
      </c>
      <c r="P31" s="735">
        <v>1</v>
      </c>
      <c r="Q31" s="735">
        <v>0</v>
      </c>
      <c r="R31" s="735">
        <v>0</v>
      </c>
      <c r="S31" s="735">
        <v>0</v>
      </c>
    </row>
    <row r="32" spans="1:19" s="5" customFormat="1" ht="12.75"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ht="12.75" x14ac:dyDescent="0.25">
      <c r="A33" s="776">
        <v>1</v>
      </c>
      <c r="B33" s="777">
        <v>1</v>
      </c>
      <c r="C33" s="777">
        <v>2</v>
      </c>
      <c r="D33" s="777">
        <v>0</v>
      </c>
      <c r="E33" s="777">
        <v>2</v>
      </c>
      <c r="F33" s="777">
        <v>0</v>
      </c>
      <c r="G33" s="777">
        <v>2</v>
      </c>
      <c r="H33" s="777">
        <v>0</v>
      </c>
      <c r="I33" s="777">
        <v>2</v>
      </c>
      <c r="J33" s="777">
        <v>0</v>
      </c>
      <c r="K33" s="777">
        <v>0</v>
      </c>
      <c r="L33" s="777">
        <v>0</v>
      </c>
      <c r="M33" s="777">
        <v>0</v>
      </c>
      <c r="N33" s="777">
        <v>0</v>
      </c>
      <c r="O33" s="777">
        <v>1</v>
      </c>
      <c r="P33" s="777">
        <v>1</v>
      </c>
      <c r="Q33" s="777">
        <v>0</v>
      </c>
      <c r="R33" s="777">
        <v>0</v>
      </c>
      <c r="S33" s="777">
        <v>0</v>
      </c>
    </row>
    <row r="34" spans="1:19" s="5" customFormat="1" ht="12.75" x14ac:dyDescent="0.2">
      <c r="A34" s="826" t="s">
        <v>79</v>
      </c>
      <c r="B34" s="826"/>
      <c r="C34" s="826"/>
      <c r="D34" s="826"/>
      <c r="E34" s="826"/>
      <c r="F34" s="826"/>
      <c r="G34" s="826"/>
      <c r="H34" s="826"/>
      <c r="I34" s="826"/>
      <c r="J34" s="826"/>
      <c r="K34" s="826"/>
      <c r="L34" s="826"/>
      <c r="M34" s="826"/>
      <c r="N34" s="826"/>
      <c r="O34" s="826"/>
      <c r="P34" s="826"/>
      <c r="Q34" s="826"/>
      <c r="R34" s="826"/>
      <c r="S34" s="826"/>
    </row>
    <row r="35" spans="1:19" s="812" customFormat="1" ht="12.75" x14ac:dyDescent="0.2">
      <c r="A35" s="19">
        <v>3</v>
      </c>
      <c r="B35" s="19">
        <v>2</v>
      </c>
      <c r="C35" s="19">
        <v>5</v>
      </c>
      <c r="D35" s="19">
        <v>2</v>
      </c>
      <c r="E35" s="19">
        <v>3</v>
      </c>
      <c r="F35" s="19">
        <v>2</v>
      </c>
      <c r="G35" s="19">
        <v>3</v>
      </c>
      <c r="H35" s="19">
        <v>0</v>
      </c>
      <c r="I35" s="19">
        <v>5</v>
      </c>
      <c r="J35" s="19">
        <v>0</v>
      </c>
      <c r="K35" s="19">
        <v>0</v>
      </c>
      <c r="L35" s="19">
        <v>0</v>
      </c>
      <c r="M35" s="19">
        <v>0</v>
      </c>
      <c r="N35" s="19">
        <v>0</v>
      </c>
      <c r="O35" s="19">
        <v>0</v>
      </c>
      <c r="P35" s="19">
        <v>5</v>
      </c>
      <c r="Q35" s="19">
        <v>0</v>
      </c>
      <c r="R35" s="19">
        <v>0</v>
      </c>
      <c r="S35" s="19">
        <v>0</v>
      </c>
    </row>
    <row r="36" spans="1:19" s="5" customFormat="1" ht="12.75" x14ac:dyDescent="0.2">
      <c r="A36" s="826" t="s">
        <v>80</v>
      </c>
      <c r="B36" s="826"/>
      <c r="C36" s="826"/>
      <c r="D36" s="826"/>
      <c r="E36" s="826"/>
      <c r="F36" s="826"/>
      <c r="G36" s="826"/>
      <c r="H36" s="826"/>
      <c r="I36" s="826"/>
      <c r="J36" s="826"/>
      <c r="K36" s="826"/>
      <c r="L36" s="826"/>
      <c r="M36" s="826"/>
      <c r="N36" s="826"/>
      <c r="O36" s="826"/>
      <c r="P36" s="826"/>
      <c r="Q36" s="826"/>
      <c r="R36" s="826"/>
      <c r="S36" s="826"/>
    </row>
    <row r="37" spans="1:19" s="5" customFormat="1" ht="12.75" x14ac:dyDescent="0.2">
      <c r="A37" s="156"/>
      <c r="B37" s="156"/>
      <c r="C37" s="156"/>
      <c r="D37" s="156"/>
      <c r="E37" s="156"/>
      <c r="F37" s="156"/>
      <c r="G37" s="156"/>
      <c r="H37" s="156"/>
      <c r="I37" s="156"/>
      <c r="J37" s="156"/>
      <c r="K37" s="156"/>
      <c r="L37" s="156"/>
      <c r="M37" s="156"/>
      <c r="N37" s="156"/>
      <c r="O37" s="156"/>
      <c r="P37" s="156"/>
      <c r="Q37" s="156"/>
      <c r="R37" s="156"/>
      <c r="S37" s="156"/>
    </row>
    <row r="38" spans="1:19" s="215" customFormat="1" ht="12.75" x14ac:dyDescent="0.2">
      <c r="A38" s="1597" t="s">
        <v>181</v>
      </c>
      <c r="B38" s="1598"/>
      <c r="C38" s="1598"/>
      <c r="D38" s="1598"/>
      <c r="E38" s="1598"/>
      <c r="F38" s="1598"/>
      <c r="G38" s="1598"/>
      <c r="H38" s="1598"/>
      <c r="I38" s="1598"/>
      <c r="J38" s="1598"/>
      <c r="K38" s="1598"/>
      <c r="L38" s="1598"/>
      <c r="M38" s="1598"/>
      <c r="N38" s="1598"/>
      <c r="O38" s="1598"/>
      <c r="P38" s="1598"/>
      <c r="Q38" s="1598"/>
      <c r="R38" s="1598"/>
      <c r="S38" s="1599"/>
    </row>
    <row r="39" spans="1:19" s="295" customFormat="1" ht="12.75" x14ac:dyDescent="0.2">
      <c r="A39" s="105">
        <f>SUM(A37,A35,A33,A31,A29,A27,A25,A23,A21,A19,A17,A15)</f>
        <v>13</v>
      </c>
      <c r="B39" s="435">
        <f t="shared" ref="B39:S39" si="0">SUM(B37,B35,B33,B31,B29,B27,B25,B23,B21,B19,B17,B15)</f>
        <v>22</v>
      </c>
      <c r="C39" s="435">
        <f t="shared" si="0"/>
        <v>35</v>
      </c>
      <c r="D39" s="435">
        <f t="shared" si="0"/>
        <v>7</v>
      </c>
      <c r="E39" s="435">
        <f t="shared" si="0"/>
        <v>28</v>
      </c>
      <c r="F39" s="435">
        <f t="shared" si="0"/>
        <v>9</v>
      </c>
      <c r="G39" s="435">
        <f t="shared" si="0"/>
        <v>25</v>
      </c>
      <c r="H39" s="435">
        <f t="shared" si="0"/>
        <v>1</v>
      </c>
      <c r="I39" s="435">
        <f t="shared" si="0"/>
        <v>35</v>
      </c>
      <c r="J39" s="435">
        <f t="shared" si="0"/>
        <v>0</v>
      </c>
      <c r="K39" s="435">
        <f t="shared" si="0"/>
        <v>0</v>
      </c>
      <c r="L39" s="435">
        <f t="shared" si="0"/>
        <v>0</v>
      </c>
      <c r="M39" s="435">
        <f t="shared" si="0"/>
        <v>0</v>
      </c>
      <c r="N39" s="435">
        <f t="shared" si="0"/>
        <v>0</v>
      </c>
      <c r="O39" s="435">
        <f t="shared" si="0"/>
        <v>5</v>
      </c>
      <c r="P39" s="435">
        <f t="shared" si="0"/>
        <v>29</v>
      </c>
      <c r="Q39" s="435">
        <f t="shared" si="0"/>
        <v>1</v>
      </c>
      <c r="R39" s="435">
        <f t="shared" si="0"/>
        <v>0</v>
      </c>
      <c r="S39" s="435">
        <f t="shared" si="0"/>
        <v>0</v>
      </c>
    </row>
    <row r="40" spans="1:19" s="5" customFormat="1" ht="12.75" x14ac:dyDescent="0.2"/>
    <row r="41" spans="1:19" s="5" customFormat="1" ht="20.25" customHeight="1" x14ac:dyDescent="0.2">
      <c r="A41" s="854" t="s">
        <v>3019</v>
      </c>
      <c r="B41" s="855"/>
      <c r="C41" s="855"/>
      <c r="D41" s="855"/>
      <c r="E41" s="855"/>
      <c r="F41" s="855"/>
      <c r="G41" s="855"/>
      <c r="H41" s="855"/>
      <c r="I41" s="855"/>
      <c r="J41" s="855"/>
      <c r="K41" s="855"/>
      <c r="L41" s="855"/>
      <c r="M41" s="855"/>
      <c r="N41" s="855"/>
      <c r="O41" s="855"/>
      <c r="P41" s="855"/>
      <c r="Q41" s="855"/>
      <c r="R41" s="855"/>
      <c r="S41" s="856"/>
    </row>
    <row r="42" spans="1:19" s="5" customFormat="1" ht="12.75" x14ac:dyDescent="0.2">
      <c r="A42" s="833" t="s">
        <v>173</v>
      </c>
      <c r="B42" s="957"/>
      <c r="C42" s="957"/>
      <c r="D42" s="957"/>
      <c r="E42" s="957"/>
      <c r="F42" s="957"/>
      <c r="G42" s="957"/>
      <c r="H42" s="957"/>
      <c r="I42" s="957"/>
      <c r="J42" s="957"/>
      <c r="K42" s="957"/>
      <c r="L42" s="957"/>
      <c r="M42" s="957"/>
      <c r="N42" s="957"/>
      <c r="O42" s="957"/>
      <c r="P42" s="957"/>
      <c r="Q42" s="957"/>
      <c r="R42" s="957"/>
      <c r="S42" s="958"/>
    </row>
    <row r="43" spans="1:19" s="5" customFormat="1" ht="12.75" x14ac:dyDescent="0.2">
      <c r="A43" s="833" t="s">
        <v>83</v>
      </c>
      <c r="B43" s="834"/>
      <c r="C43" s="834"/>
      <c r="D43" s="834"/>
      <c r="E43" s="834"/>
      <c r="F43" s="834"/>
      <c r="G43" s="834"/>
      <c r="H43" s="834"/>
      <c r="I43" s="834"/>
      <c r="J43" s="834"/>
      <c r="K43" s="834"/>
      <c r="L43" s="834"/>
      <c r="M43" s="834"/>
      <c r="N43" s="834"/>
      <c r="O43" s="834"/>
      <c r="P43" s="834"/>
      <c r="Q43" s="834"/>
      <c r="R43" s="834"/>
      <c r="S43" s="835"/>
    </row>
    <row r="44" spans="1:19" s="5" customFormat="1" ht="12.75" x14ac:dyDescent="0.2">
      <c r="A44" s="833" t="s">
        <v>941</v>
      </c>
      <c r="B44" s="834"/>
      <c r="C44" s="834"/>
      <c r="D44" s="834"/>
      <c r="E44" s="834"/>
      <c r="F44" s="834"/>
      <c r="G44" s="834"/>
      <c r="H44" s="834"/>
      <c r="I44" s="834"/>
      <c r="J44" s="834"/>
      <c r="K44" s="834"/>
      <c r="L44" s="834"/>
      <c r="M44" s="834"/>
      <c r="N44" s="834"/>
      <c r="O44" s="834"/>
      <c r="P44" s="834"/>
      <c r="Q44" s="834"/>
      <c r="R44" s="834"/>
      <c r="S44" s="835"/>
    </row>
    <row r="45" spans="1:19" s="5" customFormat="1" ht="12.75" x14ac:dyDescent="0.2">
      <c r="A45" s="833" t="s">
        <v>2387</v>
      </c>
      <c r="B45" s="834"/>
      <c r="C45" s="834"/>
      <c r="D45" s="834"/>
      <c r="E45" s="834"/>
      <c r="F45" s="834"/>
      <c r="G45" s="834"/>
      <c r="H45" s="834"/>
      <c r="I45" s="834"/>
      <c r="J45" s="834"/>
      <c r="K45" s="834"/>
      <c r="L45" s="834"/>
      <c r="M45" s="834"/>
      <c r="N45" s="834"/>
      <c r="O45" s="834"/>
      <c r="P45" s="834"/>
      <c r="Q45" s="834"/>
      <c r="R45" s="834"/>
      <c r="S45" s="835"/>
    </row>
    <row r="46" spans="1:19" s="5" customFormat="1" ht="12.75" x14ac:dyDescent="0.2">
      <c r="A46" s="833" t="s">
        <v>2388</v>
      </c>
      <c r="B46" s="834"/>
      <c r="C46" s="834"/>
      <c r="D46" s="834"/>
      <c r="E46" s="834"/>
      <c r="F46" s="834"/>
      <c r="G46" s="834"/>
      <c r="H46" s="834"/>
      <c r="I46" s="834"/>
      <c r="J46" s="834"/>
      <c r="K46" s="834"/>
      <c r="L46" s="834"/>
      <c r="M46" s="834"/>
      <c r="N46" s="834"/>
      <c r="O46" s="834"/>
      <c r="P46" s="834"/>
      <c r="Q46" s="834"/>
      <c r="R46" s="834"/>
      <c r="S46" s="835"/>
    </row>
    <row r="47" spans="1:19" s="5" customFormat="1" ht="12.75" x14ac:dyDescent="0.2">
      <c r="A47" s="833" t="s">
        <v>2389</v>
      </c>
      <c r="B47" s="834"/>
      <c r="C47" s="834"/>
      <c r="D47" s="834"/>
      <c r="E47" s="834"/>
      <c r="F47" s="834"/>
      <c r="G47" s="834"/>
      <c r="H47" s="834"/>
      <c r="I47" s="834"/>
      <c r="J47" s="834"/>
      <c r="K47" s="834"/>
      <c r="L47" s="834"/>
      <c r="M47" s="834"/>
      <c r="N47" s="834"/>
      <c r="O47" s="834"/>
      <c r="P47" s="834"/>
      <c r="Q47" s="834"/>
      <c r="R47" s="834"/>
      <c r="S47" s="835"/>
    </row>
    <row r="48" spans="1:19" s="5" customFormat="1" ht="12.75" x14ac:dyDescent="0.2">
      <c r="A48" s="833" t="s">
        <v>200</v>
      </c>
      <c r="B48" s="834"/>
      <c r="C48" s="834"/>
      <c r="D48" s="834"/>
      <c r="E48" s="834"/>
      <c r="F48" s="834"/>
      <c r="G48" s="834"/>
      <c r="H48" s="834"/>
      <c r="I48" s="834"/>
      <c r="J48" s="834"/>
      <c r="K48" s="834"/>
      <c r="L48" s="834"/>
      <c r="M48" s="834"/>
      <c r="N48" s="834"/>
      <c r="O48" s="834"/>
      <c r="P48" s="834"/>
      <c r="Q48" s="834"/>
      <c r="R48" s="834"/>
      <c r="S48" s="835"/>
    </row>
    <row r="49" spans="1:19" s="5" customFormat="1" ht="12.75" x14ac:dyDescent="0.2">
      <c r="A49" s="836" t="s">
        <v>2390</v>
      </c>
      <c r="B49" s="837"/>
      <c r="C49" s="837"/>
      <c r="D49" s="837"/>
      <c r="E49" s="837"/>
      <c r="F49" s="837"/>
      <c r="G49" s="837"/>
      <c r="H49" s="837"/>
      <c r="I49" s="837"/>
      <c r="J49" s="837"/>
      <c r="K49" s="837"/>
      <c r="L49" s="837"/>
      <c r="M49" s="837"/>
      <c r="N49" s="837"/>
      <c r="O49" s="837"/>
      <c r="P49" s="837"/>
      <c r="Q49" s="837"/>
      <c r="R49" s="837"/>
      <c r="S49" s="838"/>
    </row>
    <row r="50" spans="1:19" s="5" customFormat="1" ht="45" customHeight="1" x14ac:dyDescent="0.2">
      <c r="A50" s="831" t="s">
        <v>41</v>
      </c>
      <c r="B50" s="831"/>
      <c r="C50" s="831"/>
      <c r="D50" s="831" t="s">
        <v>42</v>
      </c>
      <c r="E50" s="831"/>
      <c r="F50" s="831" t="s">
        <v>43</v>
      </c>
      <c r="G50" s="831"/>
      <c r="H50" s="831"/>
      <c r="I50" s="831" t="s">
        <v>44</v>
      </c>
      <c r="J50" s="831"/>
      <c r="K50" s="827" t="s">
        <v>45</v>
      </c>
      <c r="L50" s="839"/>
      <c r="M50" s="839"/>
      <c r="N50" s="840"/>
      <c r="O50" s="841" t="s">
        <v>46</v>
      </c>
      <c r="P50" s="841"/>
      <c r="Q50" s="842"/>
      <c r="R50" s="831" t="s">
        <v>47</v>
      </c>
      <c r="S50" s="831"/>
    </row>
    <row r="51" spans="1:19" s="5" customFormat="1" ht="31.5" customHeight="1" x14ac:dyDescent="0.2">
      <c r="A51" s="830" t="s">
        <v>48</v>
      </c>
      <c r="B51" s="830" t="s">
        <v>49</v>
      </c>
      <c r="C51" s="852" t="s">
        <v>50</v>
      </c>
      <c r="D51" s="830" t="s">
        <v>51</v>
      </c>
      <c r="E51" s="830" t="s">
        <v>52</v>
      </c>
      <c r="F51" s="827" t="s">
        <v>53</v>
      </c>
      <c r="G51" s="828"/>
      <c r="H51" s="829"/>
      <c r="I51" s="830" t="s">
        <v>54</v>
      </c>
      <c r="J51" s="830" t="s">
        <v>55</v>
      </c>
      <c r="K51" s="827" t="s">
        <v>56</v>
      </c>
      <c r="L51" s="829"/>
      <c r="M51" s="827" t="s">
        <v>57</v>
      </c>
      <c r="N51" s="829"/>
      <c r="O51" s="830" t="s">
        <v>58</v>
      </c>
      <c r="P51" s="830" t="s">
        <v>59</v>
      </c>
      <c r="Q51" s="830" t="s">
        <v>60</v>
      </c>
      <c r="R51" s="830" t="s">
        <v>61</v>
      </c>
      <c r="S51" s="830" t="s">
        <v>62</v>
      </c>
    </row>
    <row r="52" spans="1:19" s="5" customFormat="1" ht="57" customHeight="1" x14ac:dyDescent="0.2">
      <c r="A52" s="831"/>
      <c r="B52" s="831"/>
      <c r="C52" s="853"/>
      <c r="D52" s="831"/>
      <c r="E52" s="831"/>
      <c r="F52" s="149" t="s">
        <v>63</v>
      </c>
      <c r="G52" s="149" t="s">
        <v>64</v>
      </c>
      <c r="H52" s="149" t="s">
        <v>65</v>
      </c>
      <c r="I52" s="831"/>
      <c r="J52" s="831"/>
      <c r="K52" s="152" t="s">
        <v>66</v>
      </c>
      <c r="L52" s="152" t="s">
        <v>67</v>
      </c>
      <c r="M52" s="152" t="s">
        <v>68</v>
      </c>
      <c r="N52" s="152" t="s">
        <v>67</v>
      </c>
      <c r="O52" s="831"/>
      <c r="P52" s="831"/>
      <c r="Q52" s="831"/>
      <c r="R52" s="831"/>
      <c r="S52" s="831"/>
    </row>
    <row r="53" spans="1:19" s="5" customFormat="1" ht="12.75" x14ac:dyDescent="0.2">
      <c r="A53" s="826" t="s">
        <v>69</v>
      </c>
      <c r="B53" s="826"/>
      <c r="C53" s="826"/>
      <c r="D53" s="826"/>
      <c r="E53" s="826"/>
      <c r="F53" s="826"/>
      <c r="G53" s="826"/>
      <c r="H53" s="826"/>
      <c r="I53" s="826"/>
      <c r="J53" s="826"/>
      <c r="K53" s="826"/>
      <c r="L53" s="826"/>
      <c r="M53" s="826"/>
      <c r="N53" s="826"/>
      <c r="O53" s="826"/>
      <c r="P53" s="826"/>
      <c r="Q53" s="826"/>
      <c r="R53" s="826"/>
      <c r="S53" s="826"/>
    </row>
    <row r="54" spans="1:19" s="50" customFormat="1" ht="12.75" x14ac:dyDescent="0.2">
      <c r="A54" s="106">
        <v>0</v>
      </c>
      <c r="B54" s="19">
        <v>0</v>
      </c>
      <c r="C54" s="19">
        <v>0</v>
      </c>
      <c r="D54" s="19">
        <v>0</v>
      </c>
      <c r="E54" s="19">
        <v>0</v>
      </c>
      <c r="F54" s="19">
        <v>0</v>
      </c>
      <c r="G54" s="19">
        <v>0</v>
      </c>
      <c r="H54" s="19">
        <v>0</v>
      </c>
      <c r="I54" s="19">
        <v>0</v>
      </c>
      <c r="J54" s="19">
        <v>0</v>
      </c>
      <c r="K54" s="19">
        <v>0</v>
      </c>
      <c r="L54" s="19">
        <v>0</v>
      </c>
      <c r="M54" s="19">
        <v>0</v>
      </c>
      <c r="N54" s="19">
        <v>0</v>
      </c>
      <c r="O54" s="19">
        <v>0</v>
      </c>
      <c r="P54" s="19">
        <v>0</v>
      </c>
      <c r="Q54" s="19">
        <v>0</v>
      </c>
      <c r="R54" s="19">
        <v>0</v>
      </c>
      <c r="S54" s="19">
        <v>0</v>
      </c>
    </row>
    <row r="55" spans="1:19" s="5" customFormat="1" ht="12.75" x14ac:dyDescent="0.2">
      <c r="A55" s="826" t="s">
        <v>70</v>
      </c>
      <c r="B55" s="826"/>
      <c r="C55" s="826"/>
      <c r="D55" s="826"/>
      <c r="E55" s="826"/>
      <c r="F55" s="826"/>
      <c r="G55" s="826"/>
      <c r="H55" s="826"/>
      <c r="I55" s="826"/>
      <c r="J55" s="826"/>
      <c r="K55" s="826"/>
      <c r="L55" s="826"/>
      <c r="M55" s="826"/>
      <c r="N55" s="826"/>
      <c r="O55" s="826"/>
      <c r="P55" s="826"/>
      <c r="Q55" s="826"/>
      <c r="R55" s="826"/>
      <c r="S55" s="826"/>
    </row>
    <row r="56" spans="1:19" s="50" customFormat="1" ht="12.75" x14ac:dyDescent="0.2">
      <c r="A56" s="106">
        <v>0</v>
      </c>
      <c r="B56" s="19">
        <v>0</v>
      </c>
      <c r="C56" s="19">
        <v>0</v>
      </c>
      <c r="D56" s="19">
        <v>0</v>
      </c>
      <c r="E56" s="19">
        <v>0</v>
      </c>
      <c r="F56" s="19">
        <v>0</v>
      </c>
      <c r="G56" s="19">
        <v>0</v>
      </c>
      <c r="H56" s="19">
        <v>0</v>
      </c>
      <c r="I56" s="19">
        <v>0</v>
      </c>
      <c r="J56" s="19">
        <v>0</v>
      </c>
      <c r="K56" s="19">
        <v>0</v>
      </c>
      <c r="L56" s="19">
        <v>0</v>
      </c>
      <c r="M56" s="19">
        <v>0</v>
      </c>
      <c r="N56" s="19">
        <v>0</v>
      </c>
      <c r="O56" s="19">
        <v>0</v>
      </c>
      <c r="P56" s="19">
        <v>0</v>
      </c>
      <c r="Q56" s="19">
        <v>0</v>
      </c>
      <c r="R56" s="19">
        <v>0</v>
      </c>
      <c r="S56" s="19">
        <v>0</v>
      </c>
    </row>
    <row r="57" spans="1:19" s="5" customFormat="1" ht="12.75" x14ac:dyDescent="0.2">
      <c r="A57" s="826" t="s">
        <v>71</v>
      </c>
      <c r="B57" s="826"/>
      <c r="C57" s="826"/>
      <c r="D57" s="826"/>
      <c r="E57" s="826"/>
      <c r="F57" s="826"/>
      <c r="G57" s="826"/>
      <c r="H57" s="826"/>
      <c r="I57" s="826"/>
      <c r="J57" s="826"/>
      <c r="K57" s="826"/>
      <c r="L57" s="826"/>
      <c r="M57" s="826"/>
      <c r="N57" s="826"/>
      <c r="O57" s="826"/>
      <c r="P57" s="826"/>
      <c r="Q57" s="826"/>
      <c r="R57" s="826"/>
      <c r="S57" s="826"/>
    </row>
    <row r="58" spans="1:19" s="504" customFormat="1" ht="12.75" x14ac:dyDescent="0.2">
      <c r="A58" s="106">
        <v>0</v>
      </c>
      <c r="B58" s="19">
        <v>0</v>
      </c>
      <c r="C58" s="19">
        <v>0</v>
      </c>
      <c r="D58" s="19">
        <v>0</v>
      </c>
      <c r="E58" s="19">
        <v>0</v>
      </c>
      <c r="F58" s="19">
        <v>0</v>
      </c>
      <c r="G58" s="19">
        <v>0</v>
      </c>
      <c r="H58" s="19">
        <v>0</v>
      </c>
      <c r="I58" s="19">
        <v>0</v>
      </c>
      <c r="J58" s="19">
        <v>0</v>
      </c>
      <c r="K58" s="19">
        <v>0</v>
      </c>
      <c r="L58" s="19">
        <v>0</v>
      </c>
      <c r="M58" s="19">
        <v>0</v>
      </c>
      <c r="N58" s="19">
        <v>0</v>
      </c>
      <c r="O58" s="19">
        <v>0</v>
      </c>
      <c r="P58" s="19">
        <v>0</v>
      </c>
      <c r="Q58" s="19">
        <v>0</v>
      </c>
      <c r="R58" s="19">
        <v>0</v>
      </c>
      <c r="S58" s="19">
        <v>0</v>
      </c>
    </row>
    <row r="59" spans="1:19" s="5" customFormat="1" ht="12.75" x14ac:dyDescent="0.2">
      <c r="A59" s="826" t="s">
        <v>72</v>
      </c>
      <c r="B59" s="826"/>
      <c r="C59" s="826"/>
      <c r="D59" s="826"/>
      <c r="E59" s="826"/>
      <c r="F59" s="826"/>
      <c r="G59" s="826"/>
      <c r="H59" s="826"/>
      <c r="I59" s="826"/>
      <c r="J59" s="826"/>
      <c r="K59" s="826"/>
      <c r="L59" s="826"/>
      <c r="M59" s="826"/>
      <c r="N59" s="826"/>
      <c r="O59" s="826"/>
      <c r="P59" s="826"/>
      <c r="Q59" s="826"/>
      <c r="R59" s="826"/>
      <c r="S59" s="826"/>
    </row>
    <row r="60" spans="1:19" s="572" customFormat="1" ht="12.75" x14ac:dyDescent="0.2">
      <c r="A60" s="106">
        <v>0</v>
      </c>
      <c r="B60" s="19">
        <v>0</v>
      </c>
      <c r="C60" s="19">
        <v>0</v>
      </c>
      <c r="D60" s="19">
        <v>0</v>
      </c>
      <c r="E60" s="19">
        <v>0</v>
      </c>
      <c r="F60" s="19">
        <v>0</v>
      </c>
      <c r="G60" s="19">
        <v>0</v>
      </c>
      <c r="H60" s="19">
        <v>0</v>
      </c>
      <c r="I60" s="19">
        <v>0</v>
      </c>
      <c r="J60" s="19">
        <v>0</v>
      </c>
      <c r="K60" s="19">
        <v>0</v>
      </c>
      <c r="L60" s="19">
        <v>0</v>
      </c>
      <c r="M60" s="19">
        <v>0</v>
      </c>
      <c r="N60" s="19">
        <v>0</v>
      </c>
      <c r="O60" s="19">
        <v>0</v>
      </c>
      <c r="P60" s="19">
        <v>0</v>
      </c>
      <c r="Q60" s="19">
        <v>0</v>
      </c>
      <c r="R60" s="19">
        <v>0</v>
      </c>
      <c r="S60" s="19">
        <v>0</v>
      </c>
    </row>
    <row r="61" spans="1:19" s="5" customFormat="1" ht="12.75" x14ac:dyDescent="0.2">
      <c r="A61" s="832" t="s">
        <v>73</v>
      </c>
      <c r="B61" s="832"/>
      <c r="C61" s="832"/>
      <c r="D61" s="832"/>
      <c r="E61" s="832"/>
      <c r="F61" s="832"/>
      <c r="G61" s="832"/>
      <c r="H61" s="832"/>
      <c r="I61" s="832"/>
      <c r="J61" s="832"/>
      <c r="K61" s="832"/>
      <c r="L61" s="832"/>
      <c r="M61" s="832"/>
      <c r="N61" s="832"/>
      <c r="O61" s="832"/>
      <c r="P61" s="832"/>
      <c r="Q61" s="832"/>
      <c r="R61" s="832"/>
      <c r="S61" s="832"/>
    </row>
    <row r="62" spans="1:19" s="590" customFormat="1" ht="12.75" x14ac:dyDescent="0.2">
      <c r="A62" s="106">
        <v>0</v>
      </c>
      <c r="B62" s="19">
        <v>0</v>
      </c>
      <c r="C62" s="19">
        <v>0</v>
      </c>
      <c r="D62" s="19">
        <v>0</v>
      </c>
      <c r="E62" s="19">
        <v>0</v>
      </c>
      <c r="F62" s="19">
        <v>0</v>
      </c>
      <c r="G62" s="19">
        <v>0</v>
      </c>
      <c r="H62" s="19">
        <v>0</v>
      </c>
      <c r="I62" s="19">
        <v>0</v>
      </c>
      <c r="J62" s="19">
        <v>0</v>
      </c>
      <c r="K62" s="19">
        <v>0</v>
      </c>
      <c r="L62" s="19">
        <v>0</v>
      </c>
      <c r="M62" s="19">
        <v>0</v>
      </c>
      <c r="N62" s="19">
        <v>0</v>
      </c>
      <c r="O62" s="19">
        <v>0</v>
      </c>
      <c r="P62" s="19">
        <v>0</v>
      </c>
      <c r="Q62" s="19">
        <v>0</v>
      </c>
      <c r="R62" s="19">
        <v>0</v>
      </c>
      <c r="S62" s="19">
        <v>0</v>
      </c>
    </row>
    <row r="63" spans="1:19" s="5" customFormat="1" ht="12.75" x14ac:dyDescent="0.2">
      <c r="A63" s="826" t="s">
        <v>74</v>
      </c>
      <c r="B63" s="826"/>
      <c r="C63" s="826"/>
      <c r="D63" s="826"/>
      <c r="E63" s="826"/>
      <c r="F63" s="826"/>
      <c r="G63" s="826"/>
      <c r="H63" s="826"/>
      <c r="I63" s="826"/>
      <c r="J63" s="826"/>
      <c r="K63" s="826"/>
      <c r="L63" s="826"/>
      <c r="M63" s="826"/>
      <c r="N63" s="826"/>
      <c r="O63" s="826"/>
      <c r="P63" s="826"/>
      <c r="Q63" s="826"/>
      <c r="R63" s="826"/>
      <c r="S63" s="826"/>
    </row>
    <row r="64" spans="1:19" s="639" customFormat="1" ht="12.75" x14ac:dyDescent="0.2">
      <c r="A64" s="106">
        <v>0</v>
      </c>
      <c r="B64" s="19">
        <v>0</v>
      </c>
      <c r="C64" s="19">
        <v>0</v>
      </c>
      <c r="D64" s="19">
        <v>0</v>
      </c>
      <c r="E64" s="19">
        <v>0</v>
      </c>
      <c r="F64" s="19">
        <v>0</v>
      </c>
      <c r="G64" s="19">
        <v>0</v>
      </c>
      <c r="H64" s="19">
        <v>0</v>
      </c>
      <c r="I64" s="19">
        <v>0</v>
      </c>
      <c r="J64" s="19">
        <v>0</v>
      </c>
      <c r="K64" s="19">
        <v>0</v>
      </c>
      <c r="L64" s="19">
        <v>0</v>
      </c>
      <c r="M64" s="19">
        <v>0</v>
      </c>
      <c r="N64" s="19">
        <v>0</v>
      </c>
      <c r="O64" s="19">
        <v>0</v>
      </c>
      <c r="P64" s="19">
        <v>0</v>
      </c>
      <c r="Q64" s="19">
        <v>0</v>
      </c>
      <c r="R64" s="19">
        <v>0</v>
      </c>
      <c r="S64" s="19">
        <v>0</v>
      </c>
    </row>
    <row r="65" spans="1:19" s="5" customFormat="1" ht="12.75" x14ac:dyDescent="0.2">
      <c r="A65" s="826" t="s">
        <v>75</v>
      </c>
      <c r="B65" s="826"/>
      <c r="C65" s="826"/>
      <c r="D65" s="826"/>
      <c r="E65" s="826"/>
      <c r="F65" s="826"/>
      <c r="G65" s="826"/>
      <c r="H65" s="826"/>
      <c r="I65" s="826"/>
      <c r="J65" s="826"/>
      <c r="K65" s="826"/>
      <c r="L65" s="826"/>
      <c r="M65" s="826"/>
      <c r="N65" s="826"/>
      <c r="O65" s="826"/>
      <c r="P65" s="826"/>
      <c r="Q65" s="826"/>
      <c r="R65" s="826"/>
      <c r="S65" s="826"/>
    </row>
    <row r="66" spans="1:19" s="671" customFormat="1" ht="12.75" x14ac:dyDescent="0.2">
      <c r="A66" s="106">
        <v>0</v>
      </c>
      <c r="B66" s="19">
        <v>0</v>
      </c>
      <c r="C66" s="19">
        <v>0</v>
      </c>
      <c r="D66" s="19">
        <v>0</v>
      </c>
      <c r="E66" s="19">
        <v>0</v>
      </c>
      <c r="F66" s="19">
        <v>0</v>
      </c>
      <c r="G66" s="19">
        <v>0</v>
      </c>
      <c r="H66" s="19">
        <v>0</v>
      </c>
      <c r="I66" s="19">
        <v>0</v>
      </c>
      <c r="J66" s="19">
        <v>0</v>
      </c>
      <c r="K66" s="19">
        <v>0</v>
      </c>
      <c r="L66" s="19">
        <v>0</v>
      </c>
      <c r="M66" s="19">
        <v>0</v>
      </c>
      <c r="N66" s="19">
        <v>0</v>
      </c>
      <c r="O66" s="19">
        <v>0</v>
      </c>
      <c r="P66" s="19">
        <v>0</v>
      </c>
      <c r="Q66" s="19">
        <v>0</v>
      </c>
      <c r="R66" s="19">
        <v>0</v>
      </c>
      <c r="S66" s="19">
        <v>0</v>
      </c>
    </row>
    <row r="67" spans="1:19" s="5" customFormat="1" ht="12.75" x14ac:dyDescent="0.2">
      <c r="A67" s="826" t="s">
        <v>76</v>
      </c>
      <c r="B67" s="826"/>
      <c r="C67" s="826"/>
      <c r="D67" s="826"/>
      <c r="E67" s="826"/>
      <c r="F67" s="826"/>
      <c r="G67" s="826"/>
      <c r="H67" s="826"/>
      <c r="I67" s="826"/>
      <c r="J67" s="826"/>
      <c r="K67" s="826"/>
      <c r="L67" s="826"/>
      <c r="M67" s="826"/>
      <c r="N67" s="826"/>
      <c r="O67" s="826"/>
      <c r="P67" s="826"/>
      <c r="Q67" s="826"/>
      <c r="R67" s="826"/>
      <c r="S67" s="826"/>
    </row>
    <row r="68" spans="1:19" s="701" customFormat="1" ht="12.75" x14ac:dyDescent="0.2">
      <c r="A68" s="106">
        <v>0</v>
      </c>
      <c r="B68" s="19">
        <v>0</v>
      </c>
      <c r="C68" s="19">
        <v>0</v>
      </c>
      <c r="D68" s="19">
        <v>0</v>
      </c>
      <c r="E68" s="19">
        <v>0</v>
      </c>
      <c r="F68" s="19">
        <v>0</v>
      </c>
      <c r="G68" s="19">
        <v>0</v>
      </c>
      <c r="H68" s="19">
        <v>0</v>
      </c>
      <c r="I68" s="19">
        <v>0</v>
      </c>
      <c r="J68" s="19">
        <v>0</v>
      </c>
      <c r="K68" s="19">
        <v>0</v>
      </c>
      <c r="L68" s="19">
        <v>0</v>
      </c>
      <c r="M68" s="19">
        <v>0</v>
      </c>
      <c r="N68" s="19">
        <v>0</v>
      </c>
      <c r="O68" s="19">
        <v>0</v>
      </c>
      <c r="P68" s="19">
        <v>0</v>
      </c>
      <c r="Q68" s="19">
        <v>0</v>
      </c>
      <c r="R68" s="19">
        <v>0</v>
      </c>
      <c r="S68" s="19">
        <v>0</v>
      </c>
    </row>
    <row r="69" spans="1:19" s="5" customFormat="1" ht="12.75" x14ac:dyDescent="0.2">
      <c r="A69" s="826" t="s">
        <v>77</v>
      </c>
      <c r="B69" s="826"/>
      <c r="C69" s="826"/>
      <c r="D69" s="826"/>
      <c r="E69" s="826"/>
      <c r="F69" s="826"/>
      <c r="G69" s="826"/>
      <c r="H69" s="826"/>
      <c r="I69" s="826"/>
      <c r="J69" s="826"/>
      <c r="K69" s="826"/>
      <c r="L69" s="826"/>
      <c r="M69" s="826"/>
      <c r="N69" s="826"/>
      <c r="O69" s="826"/>
      <c r="P69" s="826"/>
      <c r="Q69" s="826"/>
      <c r="R69" s="826"/>
      <c r="S69" s="826"/>
    </row>
    <row r="70" spans="1:19" s="738" customFormat="1" ht="12.75" x14ac:dyDescent="0.2">
      <c r="A70" s="106">
        <v>0</v>
      </c>
      <c r="B70" s="19">
        <v>0</v>
      </c>
      <c r="C70" s="19">
        <v>0</v>
      </c>
      <c r="D70" s="19">
        <v>0</v>
      </c>
      <c r="E70" s="19">
        <v>0</v>
      </c>
      <c r="F70" s="19">
        <v>0</v>
      </c>
      <c r="G70" s="19">
        <v>0</v>
      </c>
      <c r="H70" s="19">
        <v>0</v>
      </c>
      <c r="I70" s="19">
        <v>0</v>
      </c>
      <c r="J70" s="19">
        <v>0</v>
      </c>
      <c r="K70" s="19">
        <v>0</v>
      </c>
      <c r="L70" s="19">
        <v>0</v>
      </c>
      <c r="M70" s="19">
        <v>0</v>
      </c>
      <c r="N70" s="19">
        <v>0</v>
      </c>
      <c r="O70" s="19">
        <v>0</v>
      </c>
      <c r="P70" s="19">
        <v>0</v>
      </c>
      <c r="Q70" s="19">
        <v>0</v>
      </c>
      <c r="R70" s="19">
        <v>0</v>
      </c>
      <c r="S70" s="19">
        <v>0</v>
      </c>
    </row>
    <row r="71" spans="1:19" s="5" customFormat="1" ht="12.75" x14ac:dyDescent="0.2">
      <c r="A71" s="826" t="s">
        <v>78</v>
      </c>
      <c r="B71" s="826"/>
      <c r="C71" s="826"/>
      <c r="D71" s="826"/>
      <c r="E71" s="826"/>
      <c r="F71" s="826"/>
      <c r="G71" s="826"/>
      <c r="H71" s="826"/>
      <c r="I71" s="826"/>
      <c r="J71" s="826"/>
      <c r="K71" s="826"/>
      <c r="L71" s="826"/>
      <c r="M71" s="826"/>
      <c r="N71" s="826"/>
      <c r="O71" s="826"/>
      <c r="P71" s="826"/>
      <c r="Q71" s="826"/>
      <c r="R71" s="826"/>
      <c r="S71" s="826"/>
    </row>
    <row r="72" spans="1:19" s="781" customFormat="1" ht="12.75" x14ac:dyDescent="0.2">
      <c r="A72" s="106">
        <v>0</v>
      </c>
      <c r="B72" s="19">
        <v>0</v>
      </c>
      <c r="C72" s="19">
        <v>0</v>
      </c>
      <c r="D72" s="19">
        <v>0</v>
      </c>
      <c r="E72" s="19">
        <v>0</v>
      </c>
      <c r="F72" s="19">
        <v>0</v>
      </c>
      <c r="G72" s="19">
        <v>0</v>
      </c>
      <c r="H72" s="19">
        <v>0</v>
      </c>
      <c r="I72" s="19">
        <v>0</v>
      </c>
      <c r="J72" s="19">
        <v>0</v>
      </c>
      <c r="K72" s="19">
        <v>0</v>
      </c>
      <c r="L72" s="19">
        <v>0</v>
      </c>
      <c r="M72" s="19">
        <v>0</v>
      </c>
      <c r="N72" s="19">
        <v>0</v>
      </c>
      <c r="O72" s="19">
        <v>0</v>
      </c>
      <c r="P72" s="19">
        <v>0</v>
      </c>
      <c r="Q72" s="19">
        <v>0</v>
      </c>
      <c r="R72" s="19">
        <v>0</v>
      </c>
      <c r="S72" s="19">
        <v>0</v>
      </c>
    </row>
    <row r="73" spans="1:19" s="5" customFormat="1" ht="12.75" x14ac:dyDescent="0.2">
      <c r="A73" s="826" t="s">
        <v>79</v>
      </c>
      <c r="B73" s="826"/>
      <c r="C73" s="826"/>
      <c r="D73" s="826"/>
      <c r="E73" s="826"/>
      <c r="F73" s="826"/>
      <c r="G73" s="826"/>
      <c r="H73" s="826"/>
      <c r="I73" s="826"/>
      <c r="J73" s="826"/>
      <c r="K73" s="826"/>
      <c r="L73" s="826"/>
      <c r="M73" s="826"/>
      <c r="N73" s="826"/>
      <c r="O73" s="826"/>
      <c r="P73" s="826"/>
      <c r="Q73" s="826"/>
      <c r="R73" s="826"/>
      <c r="S73" s="826"/>
    </row>
    <row r="74" spans="1:19" s="812" customFormat="1" ht="12.75" x14ac:dyDescent="0.2">
      <c r="A74" s="106">
        <v>0</v>
      </c>
      <c r="B74" s="19">
        <v>0</v>
      </c>
      <c r="C74" s="19">
        <v>0</v>
      </c>
      <c r="D74" s="19">
        <v>0</v>
      </c>
      <c r="E74" s="19">
        <v>0</v>
      </c>
      <c r="F74" s="19">
        <v>0</v>
      </c>
      <c r="G74" s="19">
        <v>0</v>
      </c>
      <c r="H74" s="19">
        <v>0</v>
      </c>
      <c r="I74" s="19">
        <v>0</v>
      </c>
      <c r="J74" s="19">
        <v>0</v>
      </c>
      <c r="K74" s="19">
        <v>0</v>
      </c>
      <c r="L74" s="19">
        <v>0</v>
      </c>
      <c r="M74" s="19">
        <v>0</v>
      </c>
      <c r="N74" s="19">
        <v>0</v>
      </c>
      <c r="O74" s="19">
        <v>0</v>
      </c>
      <c r="P74" s="19">
        <v>0</v>
      </c>
      <c r="Q74" s="19">
        <v>0</v>
      </c>
      <c r="R74" s="19">
        <v>0</v>
      </c>
      <c r="S74" s="19">
        <v>0</v>
      </c>
    </row>
    <row r="75" spans="1:19" s="5" customFormat="1" ht="12.75" x14ac:dyDescent="0.2">
      <c r="A75" s="826" t="s">
        <v>80</v>
      </c>
      <c r="B75" s="826"/>
      <c r="C75" s="826"/>
      <c r="D75" s="826"/>
      <c r="E75" s="826"/>
      <c r="F75" s="826"/>
      <c r="G75" s="826"/>
      <c r="H75" s="826"/>
      <c r="I75" s="826"/>
      <c r="J75" s="826"/>
      <c r="K75" s="826"/>
      <c r="L75" s="826"/>
      <c r="M75" s="826"/>
      <c r="N75" s="826"/>
      <c r="O75" s="826"/>
      <c r="P75" s="826"/>
      <c r="Q75" s="826"/>
      <c r="R75" s="826"/>
      <c r="S75" s="826"/>
    </row>
    <row r="76" spans="1:19" s="5" customFormat="1" ht="12.75" x14ac:dyDescent="0.2">
      <c r="A76" s="148"/>
      <c r="B76" s="156"/>
      <c r="C76" s="156"/>
      <c r="D76" s="156"/>
      <c r="E76" s="156"/>
      <c r="F76" s="156"/>
      <c r="G76" s="156"/>
      <c r="H76" s="156"/>
      <c r="I76" s="156"/>
      <c r="J76" s="156"/>
      <c r="K76" s="156"/>
      <c r="L76" s="156"/>
      <c r="M76" s="156"/>
      <c r="N76" s="156"/>
      <c r="O76" s="156"/>
      <c r="P76" s="156"/>
      <c r="Q76" s="156"/>
      <c r="R76" s="156"/>
      <c r="S76" s="156"/>
    </row>
    <row r="77" spans="1:19" s="1596" customFormat="1" ht="12.75" x14ac:dyDescent="0.2">
      <c r="A77" s="1286" t="s">
        <v>2391</v>
      </c>
    </row>
    <row r="78" spans="1:19" s="295" customFormat="1" ht="12.75" customHeight="1" x14ac:dyDescent="0.2">
      <c r="A78" s="105">
        <f>SUM(A76,A74,A72,A70,A68,A66,A64,A62,A60,A58,A56,A54)</f>
        <v>0</v>
      </c>
      <c r="B78" s="435">
        <f t="shared" ref="B78:S78" si="1">SUM(B76,B74,B72,B70,B68,B66,B64,B62,B60,B58,B56,B54)</f>
        <v>0</v>
      </c>
      <c r="C78" s="435">
        <f t="shared" si="1"/>
        <v>0</v>
      </c>
      <c r="D78" s="435">
        <f t="shared" si="1"/>
        <v>0</v>
      </c>
      <c r="E78" s="435">
        <f t="shared" si="1"/>
        <v>0</v>
      </c>
      <c r="F78" s="435">
        <f t="shared" si="1"/>
        <v>0</v>
      </c>
      <c r="G78" s="435">
        <f t="shared" si="1"/>
        <v>0</v>
      </c>
      <c r="H78" s="435">
        <f t="shared" si="1"/>
        <v>0</v>
      </c>
      <c r="I78" s="435">
        <f t="shared" si="1"/>
        <v>0</v>
      </c>
      <c r="J78" s="435">
        <f t="shared" si="1"/>
        <v>0</v>
      </c>
      <c r="K78" s="435">
        <f t="shared" si="1"/>
        <v>0</v>
      </c>
      <c r="L78" s="435">
        <f t="shared" si="1"/>
        <v>0</v>
      </c>
      <c r="M78" s="435">
        <f t="shared" si="1"/>
        <v>0</v>
      </c>
      <c r="N78" s="435">
        <f t="shared" si="1"/>
        <v>0</v>
      </c>
      <c r="O78" s="435">
        <f t="shared" si="1"/>
        <v>0</v>
      </c>
      <c r="P78" s="435">
        <f t="shared" si="1"/>
        <v>0</v>
      </c>
      <c r="Q78" s="435">
        <f t="shared" si="1"/>
        <v>0</v>
      </c>
      <c r="R78" s="435">
        <f t="shared" si="1"/>
        <v>0</v>
      </c>
      <c r="S78" s="435">
        <f t="shared" si="1"/>
        <v>0</v>
      </c>
    </row>
    <row r="79" spans="1:19" s="5" customFormat="1" ht="12.75" customHeight="1" x14ac:dyDescent="0.2"/>
    <row r="80" spans="1:19" s="5" customFormat="1" ht="22.5" customHeight="1" x14ac:dyDescent="0.2">
      <c r="A80" s="854" t="s">
        <v>3020</v>
      </c>
      <c r="B80" s="855"/>
      <c r="C80" s="855"/>
      <c r="D80" s="855"/>
      <c r="E80" s="855"/>
      <c r="F80" s="855"/>
      <c r="G80" s="855"/>
      <c r="H80" s="855"/>
      <c r="I80" s="855"/>
      <c r="J80" s="855"/>
      <c r="K80" s="855"/>
      <c r="L80" s="855"/>
      <c r="M80" s="855"/>
      <c r="N80" s="855"/>
      <c r="O80" s="855"/>
      <c r="P80" s="855"/>
      <c r="Q80" s="855"/>
      <c r="R80" s="855"/>
      <c r="S80" s="856"/>
    </row>
    <row r="81" spans="1:19" s="5" customFormat="1" ht="12.75" x14ac:dyDescent="0.2">
      <c r="A81" s="833" t="s">
        <v>173</v>
      </c>
      <c r="B81" s="957"/>
      <c r="C81" s="957"/>
      <c r="D81" s="957"/>
      <c r="E81" s="957"/>
      <c r="F81" s="957"/>
      <c r="G81" s="957"/>
      <c r="H81" s="957"/>
      <c r="I81" s="957"/>
      <c r="J81" s="957"/>
      <c r="K81" s="957"/>
      <c r="L81" s="957"/>
      <c r="M81" s="957"/>
      <c r="N81" s="957"/>
      <c r="O81" s="957"/>
      <c r="P81" s="957"/>
      <c r="Q81" s="957"/>
      <c r="R81" s="957"/>
      <c r="S81" s="958"/>
    </row>
    <row r="82" spans="1:19" s="5" customFormat="1" ht="12.75" x14ac:dyDescent="0.2">
      <c r="A82" s="833" t="s">
        <v>83</v>
      </c>
      <c r="B82" s="834"/>
      <c r="C82" s="834"/>
      <c r="D82" s="834"/>
      <c r="E82" s="834"/>
      <c r="F82" s="834"/>
      <c r="G82" s="834"/>
      <c r="H82" s="834"/>
      <c r="I82" s="834"/>
      <c r="J82" s="834"/>
      <c r="K82" s="834"/>
      <c r="L82" s="834"/>
      <c r="M82" s="834"/>
      <c r="N82" s="834"/>
      <c r="O82" s="834"/>
      <c r="P82" s="834"/>
      <c r="Q82" s="834"/>
      <c r="R82" s="834"/>
      <c r="S82" s="835"/>
    </row>
    <row r="83" spans="1:19" s="5" customFormat="1" ht="12.75" x14ac:dyDescent="0.2">
      <c r="A83" s="833" t="s">
        <v>2392</v>
      </c>
      <c r="B83" s="834"/>
      <c r="C83" s="834"/>
      <c r="D83" s="834"/>
      <c r="E83" s="834"/>
      <c r="F83" s="834"/>
      <c r="G83" s="834"/>
      <c r="H83" s="834"/>
      <c r="I83" s="834"/>
      <c r="J83" s="834"/>
      <c r="K83" s="834"/>
      <c r="L83" s="834"/>
      <c r="M83" s="834"/>
      <c r="N83" s="834"/>
      <c r="O83" s="834"/>
      <c r="P83" s="834"/>
      <c r="Q83" s="834"/>
      <c r="R83" s="834"/>
      <c r="S83" s="835"/>
    </row>
    <row r="84" spans="1:19" s="5" customFormat="1" ht="12.75" x14ac:dyDescent="0.2">
      <c r="A84" s="833" t="s">
        <v>2393</v>
      </c>
      <c r="B84" s="834"/>
      <c r="C84" s="834"/>
      <c r="D84" s="834"/>
      <c r="E84" s="834"/>
      <c r="F84" s="834"/>
      <c r="G84" s="834"/>
      <c r="H84" s="834"/>
      <c r="I84" s="834"/>
      <c r="J84" s="834"/>
      <c r="K84" s="834"/>
      <c r="L84" s="834"/>
      <c r="M84" s="834"/>
      <c r="N84" s="834"/>
      <c r="O84" s="834"/>
      <c r="P84" s="834"/>
      <c r="Q84" s="834"/>
      <c r="R84" s="834"/>
      <c r="S84" s="835"/>
    </row>
    <row r="85" spans="1:19" s="5" customFormat="1" ht="12.75" x14ac:dyDescent="0.2">
      <c r="A85" s="833" t="s">
        <v>2394</v>
      </c>
      <c r="B85" s="834"/>
      <c r="C85" s="834"/>
      <c r="D85" s="834"/>
      <c r="E85" s="834"/>
      <c r="F85" s="834"/>
      <c r="G85" s="834"/>
      <c r="H85" s="834"/>
      <c r="I85" s="834"/>
      <c r="J85" s="834"/>
      <c r="K85" s="834"/>
      <c r="L85" s="834"/>
      <c r="M85" s="834"/>
      <c r="N85" s="834"/>
      <c r="O85" s="834"/>
      <c r="P85" s="834"/>
      <c r="Q85" s="834"/>
      <c r="R85" s="834"/>
      <c r="S85" s="835"/>
    </row>
    <row r="86" spans="1:19" s="5" customFormat="1" ht="12.75" x14ac:dyDescent="0.2">
      <c r="A86" s="833" t="s">
        <v>2395</v>
      </c>
      <c r="B86" s="834"/>
      <c r="C86" s="834"/>
      <c r="D86" s="834"/>
      <c r="E86" s="834"/>
      <c r="F86" s="834"/>
      <c r="G86" s="834"/>
      <c r="H86" s="834"/>
      <c r="I86" s="834"/>
      <c r="J86" s="834"/>
      <c r="K86" s="834"/>
      <c r="L86" s="834"/>
      <c r="M86" s="834"/>
      <c r="N86" s="834"/>
      <c r="O86" s="834"/>
      <c r="P86" s="834"/>
      <c r="Q86" s="834"/>
      <c r="R86" s="834"/>
      <c r="S86" s="835"/>
    </row>
    <row r="87" spans="1:19" s="5" customFormat="1" ht="12.75" x14ac:dyDescent="0.2">
      <c r="A87" s="833" t="s">
        <v>200</v>
      </c>
      <c r="B87" s="834"/>
      <c r="C87" s="834"/>
      <c r="D87" s="834"/>
      <c r="E87" s="834"/>
      <c r="F87" s="834"/>
      <c r="G87" s="834"/>
      <c r="H87" s="834"/>
      <c r="I87" s="834"/>
      <c r="J87" s="834"/>
      <c r="K87" s="834"/>
      <c r="L87" s="834"/>
      <c r="M87" s="834"/>
      <c r="N87" s="834"/>
      <c r="O87" s="834"/>
      <c r="P87" s="834"/>
      <c r="Q87" s="834"/>
      <c r="R87" s="834"/>
      <c r="S87" s="835"/>
    </row>
    <row r="88" spans="1:19" s="5" customFormat="1" ht="12.75" x14ac:dyDescent="0.2">
      <c r="A88" s="836" t="s">
        <v>2396</v>
      </c>
      <c r="B88" s="837"/>
      <c r="C88" s="837"/>
      <c r="D88" s="837"/>
      <c r="E88" s="837"/>
      <c r="F88" s="837"/>
      <c r="G88" s="837"/>
      <c r="H88" s="837"/>
      <c r="I88" s="837"/>
      <c r="J88" s="837"/>
      <c r="K88" s="837"/>
      <c r="L88" s="837"/>
      <c r="M88" s="837"/>
      <c r="N88" s="837"/>
      <c r="O88" s="837"/>
      <c r="P88" s="837"/>
      <c r="Q88" s="837"/>
      <c r="R88" s="837"/>
      <c r="S88" s="838"/>
    </row>
    <row r="89" spans="1:19" s="5" customFormat="1" ht="45" customHeight="1" x14ac:dyDescent="0.2">
      <c r="A89" s="831" t="s">
        <v>41</v>
      </c>
      <c r="B89" s="831"/>
      <c r="C89" s="831"/>
      <c r="D89" s="831" t="s">
        <v>42</v>
      </c>
      <c r="E89" s="831"/>
      <c r="F89" s="831" t="s">
        <v>43</v>
      </c>
      <c r="G89" s="831"/>
      <c r="H89" s="831"/>
      <c r="I89" s="831" t="s">
        <v>44</v>
      </c>
      <c r="J89" s="831"/>
      <c r="K89" s="827" t="s">
        <v>45</v>
      </c>
      <c r="L89" s="839"/>
      <c r="M89" s="839"/>
      <c r="N89" s="840"/>
      <c r="O89" s="841" t="s">
        <v>46</v>
      </c>
      <c r="P89" s="841"/>
      <c r="Q89" s="842"/>
      <c r="R89" s="831" t="s">
        <v>47</v>
      </c>
      <c r="S89" s="831"/>
    </row>
    <row r="90" spans="1:19" s="5" customFormat="1" ht="27.75" customHeight="1" x14ac:dyDescent="0.2">
      <c r="A90" s="830" t="s">
        <v>48</v>
      </c>
      <c r="B90" s="830" t="s">
        <v>49</v>
      </c>
      <c r="C90" s="852" t="s">
        <v>50</v>
      </c>
      <c r="D90" s="830" t="s">
        <v>51</v>
      </c>
      <c r="E90" s="830" t="s">
        <v>52</v>
      </c>
      <c r="F90" s="827" t="s">
        <v>53</v>
      </c>
      <c r="G90" s="828"/>
      <c r="H90" s="829"/>
      <c r="I90" s="830" t="s">
        <v>54</v>
      </c>
      <c r="J90" s="830" t="s">
        <v>55</v>
      </c>
      <c r="K90" s="827" t="s">
        <v>56</v>
      </c>
      <c r="L90" s="829"/>
      <c r="M90" s="827" t="s">
        <v>57</v>
      </c>
      <c r="N90" s="829"/>
      <c r="O90" s="830" t="s">
        <v>58</v>
      </c>
      <c r="P90" s="830" t="s">
        <v>59</v>
      </c>
      <c r="Q90" s="830" t="s">
        <v>60</v>
      </c>
      <c r="R90" s="830" t="s">
        <v>61</v>
      </c>
      <c r="S90" s="830" t="s">
        <v>62</v>
      </c>
    </row>
    <row r="91" spans="1:19" s="5" customFormat="1" ht="60" customHeight="1" x14ac:dyDescent="0.2">
      <c r="A91" s="831"/>
      <c r="B91" s="831"/>
      <c r="C91" s="853"/>
      <c r="D91" s="831"/>
      <c r="E91" s="831"/>
      <c r="F91" s="149" t="s">
        <v>63</v>
      </c>
      <c r="G91" s="149" t="s">
        <v>64</v>
      </c>
      <c r="H91" s="149" t="s">
        <v>65</v>
      </c>
      <c r="I91" s="831"/>
      <c r="J91" s="831"/>
      <c r="K91" s="152" t="s">
        <v>66</v>
      </c>
      <c r="L91" s="152" t="s">
        <v>67</v>
      </c>
      <c r="M91" s="152" t="s">
        <v>68</v>
      </c>
      <c r="N91" s="152" t="s">
        <v>67</v>
      </c>
      <c r="O91" s="831"/>
      <c r="P91" s="831"/>
      <c r="Q91" s="831"/>
      <c r="R91" s="831"/>
      <c r="S91" s="831"/>
    </row>
    <row r="92" spans="1:19" s="5" customFormat="1" ht="12.75" x14ac:dyDescent="0.2">
      <c r="A92" s="826" t="s">
        <v>69</v>
      </c>
      <c r="B92" s="826"/>
      <c r="C92" s="826"/>
      <c r="D92" s="826"/>
      <c r="E92" s="826"/>
      <c r="F92" s="826"/>
      <c r="G92" s="826"/>
      <c r="H92" s="826"/>
      <c r="I92" s="826"/>
      <c r="J92" s="826"/>
      <c r="K92" s="826"/>
      <c r="L92" s="826"/>
      <c r="M92" s="826"/>
      <c r="N92" s="826"/>
      <c r="O92" s="826"/>
      <c r="P92" s="826"/>
      <c r="Q92" s="826"/>
      <c r="R92" s="826"/>
      <c r="S92" s="826"/>
    </row>
    <row r="93" spans="1:19" s="283" customFormat="1" ht="12.75" x14ac:dyDescent="0.2">
      <c r="A93" s="106">
        <v>0</v>
      </c>
      <c r="B93" s="106">
        <v>0</v>
      </c>
      <c r="C93" s="106">
        <v>0</v>
      </c>
      <c r="D93" s="106">
        <v>0</v>
      </c>
      <c r="E93" s="106">
        <v>0</v>
      </c>
      <c r="F93" s="106">
        <v>0</v>
      </c>
      <c r="G93" s="106">
        <v>0</v>
      </c>
      <c r="H93" s="106">
        <v>0</v>
      </c>
      <c r="I93" s="106">
        <v>0</v>
      </c>
      <c r="J93" s="106">
        <v>0</v>
      </c>
      <c r="K93" s="106">
        <v>0</v>
      </c>
      <c r="L93" s="106">
        <v>0</v>
      </c>
      <c r="M93" s="106">
        <v>0</v>
      </c>
      <c r="N93" s="106">
        <v>0</v>
      </c>
      <c r="O93" s="106">
        <v>0</v>
      </c>
      <c r="P93" s="106">
        <v>0</v>
      </c>
      <c r="Q93" s="106">
        <v>0</v>
      </c>
      <c r="R93" s="106">
        <v>0</v>
      </c>
      <c r="S93" s="106">
        <v>0</v>
      </c>
    </row>
    <row r="94" spans="1:19" s="5" customFormat="1" ht="12.75" x14ac:dyDescent="0.2">
      <c r="A94" s="826" t="s">
        <v>70</v>
      </c>
      <c r="B94" s="826"/>
      <c r="C94" s="826"/>
      <c r="D94" s="826"/>
      <c r="E94" s="826"/>
      <c r="F94" s="826"/>
      <c r="G94" s="826"/>
      <c r="H94" s="826"/>
      <c r="I94" s="826"/>
      <c r="J94" s="826"/>
      <c r="K94" s="826"/>
      <c r="L94" s="826"/>
      <c r="M94" s="826"/>
      <c r="N94" s="826"/>
      <c r="O94" s="826"/>
      <c r="P94" s="826"/>
      <c r="Q94" s="826"/>
      <c r="R94" s="826"/>
      <c r="S94" s="826"/>
    </row>
    <row r="95" spans="1:19" s="50" customFormat="1" ht="12.75" x14ac:dyDescent="0.2">
      <c r="A95" s="106">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s="5" customFormat="1" ht="12.75" x14ac:dyDescent="0.2">
      <c r="A96" s="826" t="s">
        <v>71</v>
      </c>
      <c r="B96" s="826"/>
      <c r="C96" s="826"/>
      <c r="D96" s="826"/>
      <c r="E96" s="826"/>
      <c r="F96" s="826"/>
      <c r="G96" s="826"/>
      <c r="H96" s="826"/>
      <c r="I96" s="826"/>
      <c r="J96" s="826"/>
      <c r="K96" s="826"/>
      <c r="L96" s="826"/>
      <c r="M96" s="826"/>
      <c r="N96" s="826"/>
      <c r="O96" s="826"/>
      <c r="P96" s="826"/>
      <c r="Q96" s="826"/>
      <c r="R96" s="826"/>
      <c r="S96" s="826"/>
    </row>
    <row r="97" spans="1:19" s="504" customFormat="1" ht="12.75" x14ac:dyDescent="0.2">
      <c r="A97" s="106">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s="5" customFormat="1" ht="12.75" x14ac:dyDescent="0.2">
      <c r="A98" s="826" t="s">
        <v>72</v>
      </c>
      <c r="B98" s="826"/>
      <c r="C98" s="826"/>
      <c r="D98" s="826"/>
      <c r="E98" s="826"/>
      <c r="F98" s="826"/>
      <c r="G98" s="826"/>
      <c r="H98" s="826"/>
      <c r="I98" s="826"/>
      <c r="J98" s="826"/>
      <c r="K98" s="826"/>
      <c r="L98" s="826"/>
      <c r="M98" s="826"/>
      <c r="N98" s="826"/>
      <c r="O98" s="826"/>
      <c r="P98" s="826"/>
      <c r="Q98" s="826"/>
      <c r="R98" s="826"/>
      <c r="S98" s="826"/>
    </row>
    <row r="99" spans="1:19" s="572" customFormat="1" ht="12.75" x14ac:dyDescent="0.2">
      <c r="A99" s="106">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s="5" customFormat="1" ht="12.75" x14ac:dyDescent="0.2">
      <c r="A100" s="832" t="s">
        <v>73</v>
      </c>
      <c r="B100" s="832"/>
      <c r="C100" s="832"/>
      <c r="D100" s="832"/>
      <c r="E100" s="832"/>
      <c r="F100" s="832"/>
      <c r="G100" s="832"/>
      <c r="H100" s="832"/>
      <c r="I100" s="832"/>
      <c r="J100" s="832"/>
      <c r="K100" s="832"/>
      <c r="L100" s="832"/>
      <c r="M100" s="832"/>
      <c r="N100" s="832"/>
      <c r="O100" s="832"/>
      <c r="P100" s="832"/>
      <c r="Q100" s="832"/>
      <c r="R100" s="832"/>
      <c r="S100" s="832"/>
    </row>
    <row r="101" spans="1:19" s="590" customFormat="1" ht="12.75" x14ac:dyDescent="0.2">
      <c r="A101" s="106">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s="5" customFormat="1" ht="12.75" x14ac:dyDescent="0.2">
      <c r="A102" s="826" t="s">
        <v>74</v>
      </c>
      <c r="B102" s="826"/>
      <c r="C102" s="826"/>
      <c r="D102" s="826"/>
      <c r="E102" s="826"/>
      <c r="F102" s="826"/>
      <c r="G102" s="826"/>
      <c r="H102" s="826"/>
      <c r="I102" s="826"/>
      <c r="J102" s="826"/>
      <c r="K102" s="826"/>
      <c r="L102" s="826"/>
      <c r="M102" s="826"/>
      <c r="N102" s="826"/>
      <c r="O102" s="826"/>
      <c r="P102" s="826"/>
      <c r="Q102" s="826"/>
      <c r="R102" s="826"/>
      <c r="S102" s="826"/>
    </row>
    <row r="103" spans="1:19" s="639" customFormat="1" ht="12.75" x14ac:dyDescent="0.2">
      <c r="A103" s="106">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s="5" customFormat="1" ht="12.75" x14ac:dyDescent="0.2">
      <c r="A104" s="826" t="s">
        <v>75</v>
      </c>
      <c r="B104" s="826"/>
      <c r="C104" s="826"/>
      <c r="D104" s="826"/>
      <c r="E104" s="826"/>
      <c r="F104" s="826"/>
      <c r="G104" s="826"/>
      <c r="H104" s="826"/>
      <c r="I104" s="826"/>
      <c r="J104" s="826"/>
      <c r="K104" s="826"/>
      <c r="L104" s="826"/>
      <c r="M104" s="826"/>
      <c r="N104" s="826"/>
      <c r="O104" s="826"/>
      <c r="P104" s="826"/>
      <c r="Q104" s="826"/>
      <c r="R104" s="826"/>
      <c r="S104" s="826"/>
    </row>
    <row r="105" spans="1:19" s="671" customFormat="1" ht="12.75" x14ac:dyDescent="0.2">
      <c r="A105" s="106">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s="5" customFormat="1" ht="12.75" x14ac:dyDescent="0.2">
      <c r="A106" s="826" t="s">
        <v>76</v>
      </c>
      <c r="B106" s="826"/>
      <c r="C106" s="826"/>
      <c r="D106" s="826"/>
      <c r="E106" s="826"/>
      <c r="F106" s="826"/>
      <c r="G106" s="826"/>
      <c r="H106" s="826"/>
      <c r="I106" s="826"/>
      <c r="J106" s="826"/>
      <c r="K106" s="826"/>
      <c r="L106" s="826"/>
      <c r="M106" s="826"/>
      <c r="N106" s="826"/>
      <c r="O106" s="826"/>
      <c r="P106" s="826"/>
      <c r="Q106" s="826"/>
      <c r="R106" s="826"/>
      <c r="S106" s="826"/>
    </row>
    <row r="107" spans="1:19" s="701" customFormat="1" ht="12.75" x14ac:dyDescent="0.2">
      <c r="A107" s="106">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s="5" customFormat="1" ht="12.75" x14ac:dyDescent="0.2">
      <c r="A108" s="826" t="s">
        <v>77</v>
      </c>
      <c r="B108" s="826"/>
      <c r="C108" s="826"/>
      <c r="D108" s="826"/>
      <c r="E108" s="826"/>
      <c r="F108" s="826"/>
      <c r="G108" s="826"/>
      <c r="H108" s="826"/>
      <c r="I108" s="826"/>
      <c r="J108" s="826"/>
      <c r="K108" s="826"/>
      <c r="L108" s="826"/>
      <c r="M108" s="826"/>
      <c r="N108" s="826"/>
      <c r="O108" s="826"/>
      <c r="P108" s="826"/>
      <c r="Q108" s="826"/>
      <c r="R108" s="826"/>
      <c r="S108" s="826"/>
    </row>
    <row r="109" spans="1:19" s="738" customFormat="1" ht="12.75" x14ac:dyDescent="0.2">
      <c r="A109" s="106">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s="5" customFormat="1" ht="12.75" x14ac:dyDescent="0.2">
      <c r="A110" s="826" t="s">
        <v>78</v>
      </c>
      <c r="B110" s="826"/>
      <c r="C110" s="826"/>
      <c r="D110" s="826"/>
      <c r="E110" s="826"/>
      <c r="F110" s="826"/>
      <c r="G110" s="826"/>
      <c r="H110" s="826"/>
      <c r="I110" s="826"/>
      <c r="J110" s="826"/>
      <c r="K110" s="826"/>
      <c r="L110" s="826"/>
      <c r="M110" s="826"/>
      <c r="N110" s="826"/>
      <c r="O110" s="826"/>
      <c r="P110" s="826"/>
      <c r="Q110" s="826"/>
      <c r="R110" s="826"/>
      <c r="S110" s="826"/>
    </row>
    <row r="111" spans="1:19" s="781" customFormat="1" ht="12.75" x14ac:dyDescent="0.2">
      <c r="A111" s="106">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s="5" customFormat="1" ht="12.75" x14ac:dyDescent="0.2">
      <c r="A112" s="826" t="s">
        <v>79</v>
      </c>
      <c r="B112" s="826"/>
      <c r="C112" s="826"/>
      <c r="D112" s="826"/>
      <c r="E112" s="826"/>
      <c r="F112" s="826"/>
      <c r="G112" s="826"/>
      <c r="H112" s="826"/>
      <c r="I112" s="826"/>
      <c r="J112" s="826"/>
      <c r="K112" s="826"/>
      <c r="L112" s="826"/>
      <c r="M112" s="826"/>
      <c r="N112" s="826"/>
      <c r="O112" s="826"/>
      <c r="P112" s="826"/>
      <c r="Q112" s="826"/>
      <c r="R112" s="826"/>
      <c r="S112" s="826"/>
    </row>
    <row r="113" spans="1:19" s="812" customFormat="1" ht="12.75" x14ac:dyDescent="0.2">
      <c r="A113" s="106">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s="5" customFormat="1" ht="12.75" x14ac:dyDescent="0.2">
      <c r="A114" s="826" t="s">
        <v>80</v>
      </c>
      <c r="B114" s="826"/>
      <c r="C114" s="826"/>
      <c r="D114" s="826"/>
      <c r="E114" s="826"/>
      <c r="F114" s="826"/>
      <c r="G114" s="826"/>
      <c r="H114" s="826"/>
      <c r="I114" s="826"/>
      <c r="J114" s="826"/>
      <c r="K114" s="826"/>
      <c r="L114" s="826"/>
      <c r="M114" s="826"/>
      <c r="N114" s="826"/>
      <c r="O114" s="826"/>
      <c r="P114" s="826"/>
      <c r="Q114" s="826"/>
      <c r="R114" s="826"/>
      <c r="S114" s="826"/>
    </row>
    <row r="115" spans="1:19" s="5" customFormat="1" ht="12.75" x14ac:dyDescent="0.2">
      <c r="A115" s="148"/>
      <c r="B115" s="156"/>
      <c r="C115" s="156"/>
      <c r="D115" s="156"/>
      <c r="E115" s="156"/>
      <c r="F115" s="156"/>
      <c r="G115" s="156"/>
      <c r="H115" s="156"/>
      <c r="I115" s="156"/>
      <c r="J115" s="156"/>
      <c r="K115" s="156"/>
      <c r="L115" s="156"/>
      <c r="M115" s="156"/>
      <c r="N115" s="156"/>
      <c r="O115" s="156"/>
      <c r="P115" s="156"/>
      <c r="Q115" s="156"/>
      <c r="R115" s="156"/>
      <c r="S115" s="156"/>
    </row>
    <row r="116" spans="1:19" s="5" customFormat="1" ht="12.75" x14ac:dyDescent="0.2">
      <c r="A116" s="1594" t="s">
        <v>2391</v>
      </c>
      <c r="B116" s="1595"/>
      <c r="C116" s="1595"/>
      <c r="D116" s="1595"/>
      <c r="E116" s="1595"/>
      <c r="F116" s="1595"/>
      <c r="G116" s="1595"/>
      <c r="H116" s="1595"/>
      <c r="I116" s="1595"/>
      <c r="J116" s="1595"/>
      <c r="K116" s="1595"/>
      <c r="L116" s="1595"/>
      <c r="M116" s="1595"/>
      <c r="N116" s="1595"/>
      <c r="O116" s="1595"/>
      <c r="P116" s="1595"/>
      <c r="Q116" s="1595"/>
      <c r="R116" s="1595"/>
      <c r="S116" s="1595"/>
    </row>
    <row r="117" spans="1:19" s="295" customFormat="1" ht="12.75" x14ac:dyDescent="0.2">
      <c r="A117" s="105">
        <f>SUM(A115,A113,A111,A109,A107,A105,A103,A101,A99,A97,A95,A93)</f>
        <v>0</v>
      </c>
      <c r="B117" s="435">
        <f t="shared" ref="B117:S117" si="2">SUM(B115,B113,B111,B109,B107,B105,B103,B101,B99,B97,B95,B93)</f>
        <v>0</v>
      </c>
      <c r="C117" s="435">
        <f t="shared" si="2"/>
        <v>0</v>
      </c>
      <c r="D117" s="435">
        <f t="shared" si="2"/>
        <v>0</v>
      </c>
      <c r="E117" s="435">
        <f t="shared" si="2"/>
        <v>0</v>
      </c>
      <c r="F117" s="435">
        <f t="shared" si="2"/>
        <v>0</v>
      </c>
      <c r="G117" s="435">
        <f t="shared" si="2"/>
        <v>0</v>
      </c>
      <c r="H117" s="435">
        <f t="shared" si="2"/>
        <v>0</v>
      </c>
      <c r="I117" s="435">
        <f t="shared" si="2"/>
        <v>0</v>
      </c>
      <c r="J117" s="435">
        <f t="shared" si="2"/>
        <v>0</v>
      </c>
      <c r="K117" s="435">
        <f t="shared" si="2"/>
        <v>0</v>
      </c>
      <c r="L117" s="435">
        <f t="shared" si="2"/>
        <v>0</v>
      </c>
      <c r="M117" s="435">
        <f t="shared" si="2"/>
        <v>0</v>
      </c>
      <c r="N117" s="435">
        <f t="shared" si="2"/>
        <v>0</v>
      </c>
      <c r="O117" s="435">
        <f t="shared" si="2"/>
        <v>0</v>
      </c>
      <c r="P117" s="435">
        <f t="shared" si="2"/>
        <v>0</v>
      </c>
      <c r="Q117" s="435">
        <f t="shared" si="2"/>
        <v>0</v>
      </c>
      <c r="R117" s="435">
        <f t="shared" si="2"/>
        <v>0</v>
      </c>
      <c r="S117" s="435">
        <f t="shared" si="2"/>
        <v>0</v>
      </c>
    </row>
    <row r="118" spans="1:19" s="5" customFormat="1" ht="12.75" x14ac:dyDescent="0.2">
      <c r="A118" s="279"/>
      <c r="B118" s="280"/>
      <c r="C118" s="280"/>
      <c r="D118" s="280"/>
      <c r="E118" s="280"/>
      <c r="F118" s="280"/>
      <c r="G118" s="280"/>
      <c r="H118" s="280"/>
      <c r="I118" s="280"/>
      <c r="J118" s="280"/>
      <c r="K118" s="280"/>
      <c r="L118" s="280"/>
      <c r="M118" s="280"/>
      <c r="N118" s="280"/>
      <c r="O118" s="280"/>
      <c r="P118" s="280"/>
      <c r="Q118" s="280"/>
      <c r="R118" s="280"/>
      <c r="S118" s="281"/>
    </row>
    <row r="119" spans="1:19" s="5" customFormat="1" ht="21" customHeight="1" x14ac:dyDescent="0.2">
      <c r="A119" s="854" t="s">
        <v>3021</v>
      </c>
      <c r="B119" s="855"/>
      <c r="C119" s="855"/>
      <c r="D119" s="855"/>
      <c r="E119" s="855"/>
      <c r="F119" s="855"/>
      <c r="G119" s="855"/>
      <c r="H119" s="855"/>
      <c r="I119" s="855"/>
      <c r="J119" s="855"/>
      <c r="K119" s="855"/>
      <c r="L119" s="855"/>
      <c r="M119" s="855"/>
      <c r="N119" s="855"/>
      <c r="O119" s="855"/>
      <c r="P119" s="855"/>
      <c r="Q119" s="855"/>
      <c r="R119" s="855"/>
      <c r="S119" s="856"/>
    </row>
    <row r="120" spans="1:19" s="5" customFormat="1" ht="12.75" x14ac:dyDescent="0.2">
      <c r="A120" s="833" t="s">
        <v>173</v>
      </c>
      <c r="B120" s="957"/>
      <c r="C120" s="957"/>
      <c r="D120" s="957"/>
      <c r="E120" s="957"/>
      <c r="F120" s="957"/>
      <c r="G120" s="957"/>
      <c r="H120" s="957"/>
      <c r="I120" s="957"/>
      <c r="J120" s="957"/>
      <c r="K120" s="957"/>
      <c r="L120" s="957"/>
      <c r="M120" s="957"/>
      <c r="N120" s="957"/>
      <c r="O120" s="957"/>
      <c r="P120" s="957"/>
      <c r="Q120" s="957"/>
      <c r="R120" s="957"/>
      <c r="S120" s="958"/>
    </row>
    <row r="121" spans="1:19" s="5" customFormat="1" ht="12.75" x14ac:dyDescent="0.2">
      <c r="A121" s="833" t="s">
        <v>83</v>
      </c>
      <c r="B121" s="834"/>
      <c r="C121" s="834"/>
      <c r="D121" s="834"/>
      <c r="E121" s="834"/>
      <c r="F121" s="834"/>
      <c r="G121" s="834"/>
      <c r="H121" s="834"/>
      <c r="I121" s="834"/>
      <c r="J121" s="834"/>
      <c r="K121" s="834"/>
      <c r="L121" s="834"/>
      <c r="M121" s="834"/>
      <c r="N121" s="834"/>
      <c r="O121" s="834"/>
      <c r="P121" s="834"/>
      <c r="Q121" s="834"/>
      <c r="R121" s="834"/>
      <c r="S121" s="835"/>
    </row>
    <row r="122" spans="1:19" s="5" customFormat="1" ht="12.75" x14ac:dyDescent="0.2">
      <c r="A122" s="833" t="s">
        <v>2397</v>
      </c>
      <c r="B122" s="834"/>
      <c r="C122" s="834"/>
      <c r="D122" s="834"/>
      <c r="E122" s="834"/>
      <c r="F122" s="834"/>
      <c r="G122" s="834"/>
      <c r="H122" s="834"/>
      <c r="I122" s="834"/>
      <c r="J122" s="834"/>
      <c r="K122" s="834"/>
      <c r="L122" s="834"/>
      <c r="M122" s="834"/>
      <c r="N122" s="834"/>
      <c r="O122" s="834"/>
      <c r="P122" s="834"/>
      <c r="Q122" s="834"/>
      <c r="R122" s="834"/>
      <c r="S122" s="835"/>
    </row>
    <row r="123" spans="1:19" s="5" customFormat="1" ht="12.75" x14ac:dyDescent="0.2">
      <c r="A123" s="833" t="s">
        <v>2398</v>
      </c>
      <c r="B123" s="834"/>
      <c r="C123" s="834"/>
      <c r="D123" s="834"/>
      <c r="E123" s="834"/>
      <c r="F123" s="834"/>
      <c r="G123" s="834"/>
      <c r="H123" s="834"/>
      <c r="I123" s="834"/>
      <c r="J123" s="834"/>
      <c r="K123" s="834"/>
      <c r="L123" s="834"/>
      <c r="M123" s="834"/>
      <c r="N123" s="834"/>
      <c r="O123" s="834"/>
      <c r="P123" s="834"/>
      <c r="Q123" s="834"/>
      <c r="R123" s="834"/>
      <c r="S123" s="835"/>
    </row>
    <row r="124" spans="1:19" s="5" customFormat="1" ht="12.75" x14ac:dyDescent="0.2">
      <c r="A124" s="833" t="s">
        <v>2399</v>
      </c>
      <c r="B124" s="834"/>
      <c r="C124" s="834"/>
      <c r="D124" s="834"/>
      <c r="E124" s="834"/>
      <c r="F124" s="834"/>
      <c r="G124" s="834"/>
      <c r="H124" s="834"/>
      <c r="I124" s="834"/>
      <c r="J124" s="834"/>
      <c r="K124" s="834"/>
      <c r="L124" s="834"/>
      <c r="M124" s="834"/>
      <c r="N124" s="834"/>
      <c r="O124" s="834"/>
      <c r="P124" s="834"/>
      <c r="Q124" s="834"/>
      <c r="R124" s="834"/>
      <c r="S124" s="835"/>
    </row>
    <row r="125" spans="1:19" s="5" customFormat="1" ht="12.75" x14ac:dyDescent="0.2">
      <c r="A125" s="833" t="s">
        <v>2400</v>
      </c>
      <c r="B125" s="834"/>
      <c r="C125" s="834"/>
      <c r="D125" s="834"/>
      <c r="E125" s="834"/>
      <c r="F125" s="834"/>
      <c r="G125" s="834"/>
      <c r="H125" s="834"/>
      <c r="I125" s="834"/>
      <c r="J125" s="834"/>
      <c r="K125" s="834"/>
      <c r="L125" s="834"/>
      <c r="M125" s="834"/>
      <c r="N125" s="834"/>
      <c r="O125" s="834"/>
      <c r="P125" s="834"/>
      <c r="Q125" s="834"/>
      <c r="R125" s="834"/>
      <c r="S125" s="835"/>
    </row>
    <row r="126" spans="1:19" s="5" customFormat="1" ht="12.75" x14ac:dyDescent="0.2">
      <c r="A126" s="833" t="s">
        <v>2401</v>
      </c>
      <c r="B126" s="834"/>
      <c r="C126" s="834"/>
      <c r="D126" s="834"/>
      <c r="E126" s="834"/>
      <c r="F126" s="834"/>
      <c r="G126" s="834"/>
      <c r="H126" s="834"/>
      <c r="I126" s="834"/>
      <c r="J126" s="834"/>
      <c r="K126" s="834"/>
      <c r="L126" s="834"/>
      <c r="M126" s="834"/>
      <c r="N126" s="834"/>
      <c r="O126" s="834"/>
      <c r="P126" s="834"/>
      <c r="Q126" s="834"/>
      <c r="R126" s="834"/>
      <c r="S126" s="835"/>
    </row>
    <row r="127" spans="1:19" s="5" customFormat="1" ht="12.75" x14ac:dyDescent="0.2">
      <c r="A127" s="833" t="s">
        <v>200</v>
      </c>
      <c r="B127" s="834"/>
      <c r="C127" s="834"/>
      <c r="D127" s="834"/>
      <c r="E127" s="834"/>
      <c r="F127" s="834"/>
      <c r="G127" s="834"/>
      <c r="H127" s="834"/>
      <c r="I127" s="834"/>
      <c r="J127" s="834"/>
      <c r="K127" s="834"/>
      <c r="L127" s="834"/>
      <c r="M127" s="834"/>
      <c r="N127" s="834"/>
      <c r="O127" s="834"/>
      <c r="P127" s="834"/>
      <c r="Q127" s="834"/>
      <c r="R127" s="834"/>
      <c r="S127" s="835"/>
    </row>
    <row r="128" spans="1:19" s="5" customFormat="1" ht="12" customHeight="1" x14ac:dyDescent="0.2">
      <c r="A128" s="836" t="s">
        <v>2402</v>
      </c>
      <c r="B128" s="837"/>
      <c r="C128" s="837"/>
      <c r="D128" s="837"/>
      <c r="E128" s="837"/>
      <c r="F128" s="837"/>
      <c r="G128" s="837"/>
      <c r="H128" s="837"/>
      <c r="I128" s="837"/>
      <c r="J128" s="837"/>
      <c r="K128" s="837"/>
      <c r="L128" s="837"/>
      <c r="M128" s="837"/>
      <c r="N128" s="837"/>
      <c r="O128" s="837"/>
      <c r="P128" s="837"/>
      <c r="Q128" s="837"/>
      <c r="R128" s="837"/>
      <c r="S128" s="838"/>
    </row>
    <row r="129" spans="1:19" s="5" customFormat="1" ht="45.75" customHeight="1" x14ac:dyDescent="0.2">
      <c r="A129" s="831" t="s">
        <v>41</v>
      </c>
      <c r="B129" s="831"/>
      <c r="C129" s="831"/>
      <c r="D129" s="831" t="s">
        <v>42</v>
      </c>
      <c r="E129" s="831"/>
      <c r="F129" s="831" t="s">
        <v>43</v>
      </c>
      <c r="G129" s="831"/>
      <c r="H129" s="831"/>
      <c r="I129" s="831" t="s">
        <v>44</v>
      </c>
      <c r="J129" s="831"/>
      <c r="K129" s="827" t="s">
        <v>45</v>
      </c>
      <c r="L129" s="839"/>
      <c r="M129" s="839"/>
      <c r="N129" s="840"/>
      <c r="O129" s="841" t="s">
        <v>46</v>
      </c>
      <c r="P129" s="841"/>
      <c r="Q129" s="842"/>
      <c r="R129" s="831" t="s">
        <v>47</v>
      </c>
      <c r="S129" s="831"/>
    </row>
    <row r="130" spans="1:19" s="5" customFormat="1" ht="33.75" customHeight="1" x14ac:dyDescent="0.2">
      <c r="A130" s="830" t="s">
        <v>48</v>
      </c>
      <c r="B130" s="830" t="s">
        <v>49</v>
      </c>
      <c r="C130" s="852" t="s">
        <v>50</v>
      </c>
      <c r="D130" s="830" t="s">
        <v>51</v>
      </c>
      <c r="E130" s="830" t="s">
        <v>52</v>
      </c>
      <c r="F130" s="827" t="s">
        <v>53</v>
      </c>
      <c r="G130" s="828"/>
      <c r="H130" s="829"/>
      <c r="I130" s="830" t="s">
        <v>54</v>
      </c>
      <c r="J130" s="830" t="s">
        <v>55</v>
      </c>
      <c r="K130" s="827" t="s">
        <v>56</v>
      </c>
      <c r="L130" s="829"/>
      <c r="M130" s="827" t="s">
        <v>57</v>
      </c>
      <c r="N130" s="829"/>
      <c r="O130" s="830" t="s">
        <v>58</v>
      </c>
      <c r="P130" s="830" t="s">
        <v>59</v>
      </c>
      <c r="Q130" s="830" t="s">
        <v>60</v>
      </c>
      <c r="R130" s="830" t="s">
        <v>61</v>
      </c>
      <c r="S130" s="830" t="s">
        <v>62</v>
      </c>
    </row>
    <row r="131" spans="1:19" s="5" customFormat="1" ht="58.5" customHeight="1" x14ac:dyDescent="0.2">
      <c r="A131" s="831"/>
      <c r="B131" s="831"/>
      <c r="C131" s="853"/>
      <c r="D131" s="831"/>
      <c r="E131" s="831"/>
      <c r="F131" s="149" t="s">
        <v>63</v>
      </c>
      <c r="G131" s="149" t="s">
        <v>64</v>
      </c>
      <c r="H131" s="149" t="s">
        <v>65</v>
      </c>
      <c r="I131" s="831"/>
      <c r="J131" s="831"/>
      <c r="K131" s="152" t="s">
        <v>66</v>
      </c>
      <c r="L131" s="152" t="s">
        <v>67</v>
      </c>
      <c r="M131" s="152" t="s">
        <v>68</v>
      </c>
      <c r="N131" s="152" t="s">
        <v>67</v>
      </c>
      <c r="O131" s="831"/>
      <c r="P131" s="831"/>
      <c r="Q131" s="831"/>
      <c r="R131" s="831"/>
      <c r="S131" s="831"/>
    </row>
    <row r="132" spans="1:19" s="5" customFormat="1" ht="12.75" x14ac:dyDescent="0.2">
      <c r="A132" s="826" t="s">
        <v>69</v>
      </c>
      <c r="B132" s="826"/>
      <c r="C132" s="826"/>
      <c r="D132" s="826"/>
      <c r="E132" s="826"/>
      <c r="F132" s="826"/>
      <c r="G132" s="826"/>
      <c r="H132" s="826"/>
      <c r="I132" s="826"/>
      <c r="J132" s="826"/>
      <c r="K132" s="826"/>
      <c r="L132" s="826"/>
      <c r="M132" s="826"/>
      <c r="N132" s="826"/>
      <c r="O132" s="826"/>
      <c r="P132" s="826"/>
      <c r="Q132" s="826"/>
      <c r="R132" s="826"/>
      <c r="S132" s="826"/>
    </row>
    <row r="133" spans="1:19" s="283" customFormat="1" ht="12.75" x14ac:dyDescent="0.2">
      <c r="A133" s="106">
        <v>0</v>
      </c>
      <c r="B133" s="106">
        <v>0</v>
      </c>
      <c r="C133" s="106">
        <v>0</v>
      </c>
      <c r="D133" s="106">
        <v>0</v>
      </c>
      <c r="E133" s="106">
        <v>0</v>
      </c>
      <c r="F133" s="106">
        <v>0</v>
      </c>
      <c r="G133" s="106">
        <v>0</v>
      </c>
      <c r="H133" s="106">
        <v>0</v>
      </c>
      <c r="I133" s="106">
        <v>0</v>
      </c>
      <c r="J133" s="106">
        <v>0</v>
      </c>
      <c r="K133" s="106">
        <v>0</v>
      </c>
      <c r="L133" s="106">
        <v>0</v>
      </c>
      <c r="M133" s="106">
        <v>0</v>
      </c>
      <c r="N133" s="106">
        <v>0</v>
      </c>
      <c r="O133" s="106">
        <v>0</v>
      </c>
      <c r="P133" s="106">
        <v>0</v>
      </c>
      <c r="Q133" s="106">
        <v>0</v>
      </c>
      <c r="R133" s="106">
        <v>0</v>
      </c>
      <c r="S133" s="106">
        <v>0</v>
      </c>
    </row>
    <row r="134" spans="1:19" s="5" customFormat="1" ht="12.75" x14ac:dyDescent="0.2">
      <c r="A134" s="826" t="s">
        <v>70</v>
      </c>
      <c r="B134" s="826"/>
      <c r="C134" s="826"/>
      <c r="D134" s="826"/>
      <c r="E134" s="826"/>
      <c r="F134" s="826"/>
      <c r="G134" s="826"/>
      <c r="H134" s="826"/>
      <c r="I134" s="826"/>
      <c r="J134" s="826"/>
      <c r="K134" s="826"/>
      <c r="L134" s="826"/>
      <c r="M134" s="826"/>
      <c r="N134" s="826"/>
      <c r="O134" s="826"/>
      <c r="P134" s="826"/>
      <c r="Q134" s="826"/>
      <c r="R134" s="826"/>
      <c r="S134" s="826"/>
    </row>
    <row r="135" spans="1:19" s="50" customFormat="1" ht="12.75" x14ac:dyDescent="0.2">
      <c r="A135" s="106">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s="5" customFormat="1" ht="12.75" x14ac:dyDescent="0.2">
      <c r="A136" s="826" t="s">
        <v>71</v>
      </c>
      <c r="B136" s="826"/>
      <c r="C136" s="826"/>
      <c r="D136" s="826"/>
      <c r="E136" s="826"/>
      <c r="F136" s="826"/>
      <c r="G136" s="826"/>
      <c r="H136" s="826"/>
      <c r="I136" s="826"/>
      <c r="J136" s="826"/>
      <c r="K136" s="826"/>
      <c r="L136" s="826"/>
      <c r="M136" s="826"/>
      <c r="N136" s="826"/>
      <c r="O136" s="826"/>
      <c r="P136" s="826"/>
      <c r="Q136" s="826"/>
      <c r="R136" s="826"/>
      <c r="S136" s="826"/>
    </row>
    <row r="137" spans="1:19" s="504" customFormat="1" ht="12.75" x14ac:dyDescent="0.2">
      <c r="A137" s="106">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s="5" customFormat="1" ht="12.75" x14ac:dyDescent="0.2">
      <c r="A138" s="826" t="s">
        <v>72</v>
      </c>
      <c r="B138" s="826"/>
      <c r="C138" s="826"/>
      <c r="D138" s="826"/>
      <c r="E138" s="826"/>
      <c r="F138" s="826"/>
      <c r="G138" s="826"/>
      <c r="H138" s="826"/>
      <c r="I138" s="826"/>
      <c r="J138" s="826"/>
      <c r="K138" s="826"/>
      <c r="L138" s="826"/>
      <c r="M138" s="826"/>
      <c r="N138" s="826"/>
      <c r="O138" s="826"/>
      <c r="P138" s="826"/>
      <c r="Q138" s="826"/>
      <c r="R138" s="826"/>
      <c r="S138" s="826"/>
    </row>
    <row r="139" spans="1:19" s="572" customFormat="1" ht="12.75" x14ac:dyDescent="0.2">
      <c r="A139" s="106">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s="5" customFormat="1" ht="12.75" x14ac:dyDescent="0.2">
      <c r="A140" s="832" t="s">
        <v>73</v>
      </c>
      <c r="B140" s="832"/>
      <c r="C140" s="832"/>
      <c r="D140" s="832"/>
      <c r="E140" s="832"/>
      <c r="F140" s="832"/>
      <c r="G140" s="832"/>
      <c r="H140" s="832"/>
      <c r="I140" s="832"/>
      <c r="J140" s="832"/>
      <c r="K140" s="832"/>
      <c r="L140" s="832"/>
      <c r="M140" s="832"/>
      <c r="N140" s="832"/>
      <c r="O140" s="832"/>
      <c r="P140" s="832"/>
      <c r="Q140" s="832"/>
      <c r="R140" s="832"/>
      <c r="S140" s="832"/>
    </row>
    <row r="141" spans="1:19" s="590" customFormat="1" ht="12.75" x14ac:dyDescent="0.2">
      <c r="A141" s="106">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s="5" customFormat="1" ht="12.75" x14ac:dyDescent="0.2">
      <c r="A142" s="826" t="s">
        <v>545</v>
      </c>
      <c r="B142" s="826"/>
      <c r="C142" s="826"/>
      <c r="D142" s="826"/>
      <c r="E142" s="826"/>
      <c r="F142" s="826"/>
      <c r="G142" s="826"/>
      <c r="H142" s="826"/>
      <c r="I142" s="826"/>
      <c r="J142" s="826"/>
      <c r="K142" s="826"/>
      <c r="L142" s="826"/>
      <c r="M142" s="826"/>
      <c r="N142" s="826"/>
      <c r="O142" s="826"/>
      <c r="P142" s="826"/>
      <c r="Q142" s="826"/>
      <c r="R142" s="826"/>
      <c r="S142" s="826"/>
    </row>
    <row r="143" spans="1:19" s="639" customFormat="1" ht="12.75" x14ac:dyDescent="0.2">
      <c r="A143" s="106">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s="5" customFormat="1" ht="12.75" x14ac:dyDescent="0.2">
      <c r="A144" s="826" t="s">
        <v>75</v>
      </c>
      <c r="B144" s="826"/>
      <c r="C144" s="826"/>
      <c r="D144" s="826"/>
      <c r="E144" s="826"/>
      <c r="F144" s="826"/>
      <c r="G144" s="826"/>
      <c r="H144" s="826"/>
      <c r="I144" s="826"/>
      <c r="J144" s="826"/>
      <c r="K144" s="826"/>
      <c r="L144" s="826"/>
      <c r="M144" s="826"/>
      <c r="N144" s="826"/>
      <c r="O144" s="826"/>
      <c r="P144" s="826"/>
      <c r="Q144" s="826"/>
      <c r="R144" s="826"/>
      <c r="S144" s="826"/>
    </row>
    <row r="145" spans="1:19" s="671" customFormat="1" ht="12.75" x14ac:dyDescent="0.2">
      <c r="A145" s="106">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s="5" customFormat="1" ht="12.75" x14ac:dyDescent="0.2">
      <c r="A146" s="826" t="s">
        <v>76</v>
      </c>
      <c r="B146" s="826"/>
      <c r="C146" s="826"/>
      <c r="D146" s="826"/>
      <c r="E146" s="826"/>
      <c r="F146" s="826"/>
      <c r="G146" s="826"/>
      <c r="H146" s="826"/>
      <c r="I146" s="826"/>
      <c r="J146" s="826"/>
      <c r="K146" s="826"/>
      <c r="L146" s="826"/>
      <c r="M146" s="826"/>
      <c r="N146" s="826"/>
      <c r="O146" s="826"/>
      <c r="P146" s="826"/>
      <c r="Q146" s="826"/>
      <c r="R146" s="826"/>
      <c r="S146" s="826"/>
    </row>
    <row r="147" spans="1:19" s="701" customFormat="1" ht="12.75" x14ac:dyDescent="0.2">
      <c r="A147" s="106">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s="5" customFormat="1" ht="12.75" x14ac:dyDescent="0.2">
      <c r="A148" s="826" t="s">
        <v>77</v>
      </c>
      <c r="B148" s="826"/>
      <c r="C148" s="826"/>
      <c r="D148" s="826"/>
      <c r="E148" s="826"/>
      <c r="F148" s="826"/>
      <c r="G148" s="826"/>
      <c r="H148" s="826"/>
      <c r="I148" s="826"/>
      <c r="J148" s="826"/>
      <c r="K148" s="826"/>
      <c r="L148" s="826"/>
      <c r="M148" s="826"/>
      <c r="N148" s="826"/>
      <c r="O148" s="826"/>
      <c r="P148" s="826"/>
      <c r="Q148" s="826"/>
      <c r="R148" s="826"/>
      <c r="S148" s="826"/>
    </row>
    <row r="149" spans="1:19" s="738" customFormat="1" ht="12.75" x14ac:dyDescent="0.2">
      <c r="A149" s="106">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s="5" customFormat="1" ht="12.75" x14ac:dyDescent="0.2">
      <c r="A150" s="826" t="s">
        <v>78</v>
      </c>
      <c r="B150" s="826"/>
      <c r="C150" s="826"/>
      <c r="D150" s="826"/>
      <c r="E150" s="826"/>
      <c r="F150" s="826"/>
      <c r="G150" s="826"/>
      <c r="H150" s="826"/>
      <c r="I150" s="826"/>
      <c r="J150" s="826"/>
      <c r="K150" s="826"/>
      <c r="L150" s="826"/>
      <c r="M150" s="826"/>
      <c r="N150" s="826"/>
      <c r="O150" s="826"/>
      <c r="P150" s="826"/>
      <c r="Q150" s="826"/>
      <c r="R150" s="826"/>
      <c r="S150" s="826"/>
    </row>
    <row r="151" spans="1:19" s="781" customFormat="1" ht="12.75" x14ac:dyDescent="0.2">
      <c r="A151" s="106">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s="5" customFormat="1" ht="12.75" x14ac:dyDescent="0.2">
      <c r="A152" s="826" t="s">
        <v>79</v>
      </c>
      <c r="B152" s="826"/>
      <c r="C152" s="826"/>
      <c r="D152" s="826"/>
      <c r="E152" s="826"/>
      <c r="F152" s="826"/>
      <c r="G152" s="826"/>
      <c r="H152" s="826"/>
      <c r="I152" s="826"/>
      <c r="J152" s="826"/>
      <c r="K152" s="826"/>
      <c r="L152" s="826"/>
      <c r="M152" s="826"/>
      <c r="N152" s="826"/>
      <c r="O152" s="826"/>
      <c r="P152" s="826"/>
      <c r="Q152" s="826"/>
      <c r="R152" s="826"/>
      <c r="S152" s="826"/>
    </row>
    <row r="153" spans="1:19" s="812" customFormat="1" ht="12.75" x14ac:dyDescent="0.2">
      <c r="A153" s="106">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s="5" customFormat="1" ht="12.75" x14ac:dyDescent="0.2">
      <c r="A154" s="826" t="s">
        <v>80</v>
      </c>
      <c r="B154" s="826"/>
      <c r="C154" s="826"/>
      <c r="D154" s="826"/>
      <c r="E154" s="826"/>
      <c r="F154" s="826"/>
      <c r="G154" s="826"/>
      <c r="H154" s="826"/>
      <c r="I154" s="826"/>
      <c r="J154" s="826"/>
      <c r="K154" s="826"/>
      <c r="L154" s="826"/>
      <c r="M154" s="826"/>
      <c r="N154" s="826"/>
      <c r="O154" s="826"/>
      <c r="P154" s="826"/>
      <c r="Q154" s="826"/>
      <c r="R154" s="826"/>
      <c r="S154" s="826"/>
    </row>
    <row r="155" spans="1:19" s="236" customFormat="1" ht="12.75" customHeight="1" x14ac:dyDescent="0.2">
      <c r="A155" s="148"/>
      <c r="B155" s="156"/>
      <c r="C155" s="156"/>
      <c r="D155" s="156"/>
      <c r="E155" s="156"/>
      <c r="F155" s="156"/>
      <c r="G155" s="156"/>
      <c r="H155" s="156"/>
      <c r="I155" s="156"/>
      <c r="J155" s="156"/>
      <c r="K155" s="156"/>
      <c r="L155" s="156"/>
      <c r="M155" s="156"/>
      <c r="N155" s="156"/>
      <c r="O155" s="156"/>
      <c r="P155" s="156"/>
      <c r="Q155" s="156"/>
      <c r="R155" s="156"/>
      <c r="S155" s="156"/>
    </row>
    <row r="156" spans="1:19" s="5" customFormat="1" ht="12" customHeight="1" x14ac:dyDescent="0.2">
      <c r="A156" s="1598" t="s">
        <v>181</v>
      </c>
      <c r="B156" s="1598"/>
      <c r="C156" s="1598"/>
      <c r="D156" s="1598"/>
      <c r="E156" s="1598"/>
      <c r="F156" s="1598"/>
      <c r="G156" s="1598"/>
      <c r="H156" s="1598"/>
      <c r="I156" s="1598"/>
      <c r="J156" s="1598"/>
      <c r="K156" s="1598"/>
      <c r="L156" s="1598"/>
      <c r="M156" s="1598"/>
      <c r="N156" s="1598"/>
      <c r="O156" s="1598"/>
      <c r="P156" s="1598"/>
      <c r="Q156" s="1598"/>
      <c r="R156" s="1598"/>
      <c r="S156" s="1598"/>
    </row>
    <row r="157" spans="1:19" s="104" customFormat="1" x14ac:dyDescent="0.25">
      <c r="A157" s="229">
        <f>SUM(A155,A153,A151,A149,A147,A145,A143,A141,A139,A137,A135,A133)</f>
        <v>0</v>
      </c>
      <c r="B157" s="436">
        <f t="shared" ref="B157:S157" si="3">SUM(B155,B153,B151,B149,B147,B145,B143,B141,B139,B137,B135,B133)</f>
        <v>0</v>
      </c>
      <c r="C157" s="436">
        <f t="shared" si="3"/>
        <v>0</v>
      </c>
      <c r="D157" s="436">
        <v>0</v>
      </c>
      <c r="E157" s="436">
        <f t="shared" si="3"/>
        <v>0</v>
      </c>
      <c r="F157" s="436">
        <v>0</v>
      </c>
      <c r="G157" s="436">
        <f t="shared" si="3"/>
        <v>0</v>
      </c>
      <c r="H157" s="436">
        <f t="shared" si="3"/>
        <v>0</v>
      </c>
      <c r="I157" s="436">
        <f t="shared" si="3"/>
        <v>0</v>
      </c>
      <c r="J157" s="436">
        <f t="shared" si="3"/>
        <v>0</v>
      </c>
      <c r="K157" s="436">
        <f t="shared" si="3"/>
        <v>0</v>
      </c>
      <c r="L157" s="436">
        <f t="shared" si="3"/>
        <v>0</v>
      </c>
      <c r="M157" s="436">
        <f t="shared" si="3"/>
        <v>0</v>
      </c>
      <c r="N157" s="436">
        <f t="shared" si="3"/>
        <v>0</v>
      </c>
      <c r="O157" s="436">
        <f t="shared" si="3"/>
        <v>0</v>
      </c>
      <c r="P157" s="436">
        <f t="shared" si="3"/>
        <v>0</v>
      </c>
      <c r="Q157" s="436">
        <f t="shared" si="3"/>
        <v>0</v>
      </c>
      <c r="R157" s="436">
        <f t="shared" si="3"/>
        <v>0</v>
      </c>
      <c r="S157" s="436">
        <f t="shared" si="3"/>
        <v>0</v>
      </c>
    </row>
    <row r="159" spans="1:19" x14ac:dyDescent="0.25">
      <c r="A159" s="1600" t="s">
        <v>696</v>
      </c>
      <c r="B159" s="1600"/>
      <c r="C159" s="1600"/>
      <c r="D159" s="1600"/>
      <c r="E159" s="1600"/>
      <c r="F159" s="1600"/>
      <c r="G159" s="1600"/>
      <c r="H159" s="1600"/>
      <c r="I159" s="1600"/>
      <c r="J159" s="1600"/>
      <c r="K159" s="1600"/>
      <c r="L159" s="1600"/>
      <c r="M159" s="1600"/>
      <c r="N159" s="1600"/>
      <c r="O159" s="1600"/>
      <c r="P159" s="1600"/>
      <c r="Q159" s="1600"/>
      <c r="R159" s="1600"/>
      <c r="S159" s="1600"/>
    </row>
    <row r="160" spans="1:19" s="409" customFormat="1" ht="12.75" x14ac:dyDescent="0.2">
      <c r="A160" s="107">
        <f>SUM(A157,A117,A78,A39)</f>
        <v>13</v>
      </c>
      <c r="B160" s="107">
        <f t="shared" ref="B160:S160" si="4">SUM(B157,B117,B78,B39)</f>
        <v>22</v>
      </c>
      <c r="C160" s="107">
        <f t="shared" si="4"/>
        <v>35</v>
      </c>
      <c r="D160" s="107">
        <f t="shared" si="4"/>
        <v>7</v>
      </c>
      <c r="E160" s="107">
        <f t="shared" si="4"/>
        <v>28</v>
      </c>
      <c r="F160" s="107">
        <f t="shared" si="4"/>
        <v>9</v>
      </c>
      <c r="G160" s="107">
        <f t="shared" si="4"/>
        <v>25</v>
      </c>
      <c r="H160" s="107">
        <f t="shared" si="4"/>
        <v>1</v>
      </c>
      <c r="I160" s="107">
        <f t="shared" si="4"/>
        <v>35</v>
      </c>
      <c r="J160" s="107">
        <f t="shared" si="4"/>
        <v>0</v>
      </c>
      <c r="K160" s="107">
        <f t="shared" si="4"/>
        <v>0</v>
      </c>
      <c r="L160" s="107">
        <f t="shared" si="4"/>
        <v>0</v>
      </c>
      <c r="M160" s="107">
        <f t="shared" si="4"/>
        <v>0</v>
      </c>
      <c r="N160" s="107">
        <f t="shared" si="4"/>
        <v>0</v>
      </c>
      <c r="O160" s="107">
        <f t="shared" si="4"/>
        <v>5</v>
      </c>
      <c r="P160" s="107">
        <f t="shared" si="4"/>
        <v>29</v>
      </c>
      <c r="Q160" s="107">
        <f t="shared" si="4"/>
        <v>1</v>
      </c>
      <c r="R160" s="107">
        <f t="shared" si="4"/>
        <v>0</v>
      </c>
      <c r="S160" s="107">
        <f t="shared" si="4"/>
        <v>0</v>
      </c>
    </row>
  </sheetData>
  <mergeCells count="179">
    <mergeCell ref="A159:S159"/>
    <mergeCell ref="A156:S156"/>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A24:S24"/>
    <mergeCell ref="M12:N12"/>
    <mergeCell ref="O12:O13"/>
    <mergeCell ref="P12:P13"/>
    <mergeCell ref="Q12:Q13"/>
    <mergeCell ref="R12:R13"/>
    <mergeCell ref="S12:S13"/>
    <mergeCell ref="A38:S38"/>
    <mergeCell ref="A41:S41"/>
    <mergeCell ref="F12:H12"/>
    <mergeCell ref="I12:I13"/>
    <mergeCell ref="J12:J13"/>
    <mergeCell ref="K12:L12"/>
    <mergeCell ref="A14:S14"/>
    <mergeCell ref="A16:S16"/>
    <mergeCell ref="A18:S18"/>
    <mergeCell ref="A20:S20"/>
    <mergeCell ref="A22:S22"/>
    <mergeCell ref="A42:S42"/>
    <mergeCell ref="A43:S43"/>
    <mergeCell ref="A44:S44"/>
    <mergeCell ref="A26:S26"/>
    <mergeCell ref="A28:S28"/>
    <mergeCell ref="A30:S30"/>
    <mergeCell ref="A32:S32"/>
    <mergeCell ref="A34:S34"/>
    <mergeCell ref="A36:S36"/>
    <mergeCell ref="A45:S45"/>
    <mergeCell ref="A46:S46"/>
    <mergeCell ref="A47:S47"/>
    <mergeCell ref="A48:S48"/>
    <mergeCell ref="A49:S49"/>
    <mergeCell ref="A50:C50"/>
    <mergeCell ref="D50:E50"/>
    <mergeCell ref="F50:H50"/>
    <mergeCell ref="I50:J50"/>
    <mergeCell ref="K50:N50"/>
    <mergeCell ref="O50:Q50"/>
    <mergeCell ref="R50:S50"/>
    <mergeCell ref="A53:S53"/>
    <mergeCell ref="A55:S55"/>
    <mergeCell ref="A57:S57"/>
    <mergeCell ref="A59:S59"/>
    <mergeCell ref="A61:S61"/>
    <mergeCell ref="K51:L51"/>
    <mergeCell ref="M51:N51"/>
    <mergeCell ref="O51:O52"/>
    <mergeCell ref="P51:P52"/>
    <mergeCell ref="Q51:Q52"/>
    <mergeCell ref="R51:R52"/>
    <mergeCell ref="A51:A52"/>
    <mergeCell ref="B51:B52"/>
    <mergeCell ref="C51:C52"/>
    <mergeCell ref="D51:D52"/>
    <mergeCell ref="E51:E52"/>
    <mergeCell ref="F51:H51"/>
    <mergeCell ref="I51:I52"/>
    <mergeCell ref="J51:J52"/>
    <mergeCell ref="S51:S52"/>
    <mergeCell ref="A75:S75"/>
    <mergeCell ref="A77:XFD77"/>
    <mergeCell ref="A80:S80"/>
    <mergeCell ref="A81:S81"/>
    <mergeCell ref="A82:S82"/>
    <mergeCell ref="A83:S83"/>
    <mergeCell ref="A63:S63"/>
    <mergeCell ref="A65:S65"/>
    <mergeCell ref="A67:S67"/>
    <mergeCell ref="A69:S69"/>
    <mergeCell ref="A71:S71"/>
    <mergeCell ref="A73:S73"/>
    <mergeCell ref="J90:J91"/>
    <mergeCell ref="A102:S102"/>
    <mergeCell ref="A84:S84"/>
    <mergeCell ref="A85:S85"/>
    <mergeCell ref="A86:S86"/>
    <mergeCell ref="A87:S87"/>
    <mergeCell ref="A88:S88"/>
    <mergeCell ref="A89:C89"/>
    <mergeCell ref="D89:E89"/>
    <mergeCell ref="F89:H89"/>
    <mergeCell ref="I89:J89"/>
    <mergeCell ref="K89:N89"/>
    <mergeCell ref="O89:Q89"/>
    <mergeCell ref="R89:S89"/>
    <mergeCell ref="A104:S104"/>
    <mergeCell ref="A106:S106"/>
    <mergeCell ref="A108:S108"/>
    <mergeCell ref="A110:S110"/>
    <mergeCell ref="A112:S112"/>
    <mergeCell ref="S90:S91"/>
    <mergeCell ref="A92:S92"/>
    <mergeCell ref="A94:S94"/>
    <mergeCell ref="A96:S96"/>
    <mergeCell ref="A98:S98"/>
    <mergeCell ref="A100:S100"/>
    <mergeCell ref="K90:L90"/>
    <mergeCell ref="M90:N90"/>
    <mergeCell ref="O90:O91"/>
    <mergeCell ref="P90:P91"/>
    <mergeCell ref="Q90:Q91"/>
    <mergeCell ref="R90:R91"/>
    <mergeCell ref="A90:A91"/>
    <mergeCell ref="B90:B91"/>
    <mergeCell ref="C90:C91"/>
    <mergeCell ref="D90:D91"/>
    <mergeCell ref="E90:E91"/>
    <mergeCell ref="F90:H90"/>
    <mergeCell ref="I90:I91"/>
    <mergeCell ref="A123:S123"/>
    <mergeCell ref="A124:S124"/>
    <mergeCell ref="A125:S125"/>
    <mergeCell ref="A126:S126"/>
    <mergeCell ref="A127:S127"/>
    <mergeCell ref="A128:S128"/>
    <mergeCell ref="A114:S114"/>
    <mergeCell ref="A116:S116"/>
    <mergeCell ref="A119:S119"/>
    <mergeCell ref="A120:S120"/>
    <mergeCell ref="A121:S121"/>
    <mergeCell ref="A122:S122"/>
    <mergeCell ref="M130:N130"/>
    <mergeCell ref="O130:O131"/>
    <mergeCell ref="P130:P131"/>
    <mergeCell ref="Q130:Q131"/>
    <mergeCell ref="R130:R131"/>
    <mergeCell ref="S130:S131"/>
    <mergeCell ref="R129:S129"/>
    <mergeCell ref="A130:A131"/>
    <mergeCell ref="B130:B131"/>
    <mergeCell ref="C130:C131"/>
    <mergeCell ref="D130:D131"/>
    <mergeCell ref="E130:E131"/>
    <mergeCell ref="F130:H130"/>
    <mergeCell ref="I130:I131"/>
    <mergeCell ref="J130:J131"/>
    <mergeCell ref="K130:L130"/>
    <mergeCell ref="A129:C129"/>
    <mergeCell ref="D129:E129"/>
    <mergeCell ref="F129:H129"/>
    <mergeCell ref="I129:J129"/>
    <mergeCell ref="K129:N129"/>
    <mergeCell ref="O129:Q129"/>
    <mergeCell ref="A144:S144"/>
    <mergeCell ref="A146:S146"/>
    <mergeCell ref="A148:S148"/>
    <mergeCell ref="A150:S150"/>
    <mergeCell ref="A152:S152"/>
    <mergeCell ref="A154:S154"/>
    <mergeCell ref="A132:S132"/>
    <mergeCell ref="A134:S134"/>
    <mergeCell ref="A136:S136"/>
    <mergeCell ref="A138:S138"/>
    <mergeCell ref="A140:S140"/>
    <mergeCell ref="A142:S142"/>
  </mergeCells>
  <dataValidations count="30">
    <dataValidation type="list" allowBlank="1" showInputMessage="1" showErrorMessage="1" sqref="C130:C131 IY129:IY130 SU129:SU130 ACQ129:ACQ130 AMM129:AMM130 AWI129:AWI130 BGE129:BGE130 BQA129:BQA130 BZW129:BZW130 CJS129:CJS130 CTO129:CTO130 DDK129:DDK130 DNG129:DNG130 DXC129:DXC130 EGY129:EGY130 EQU129:EQU130 FAQ129:FAQ130 FKM129:FKM130 FUI129:FUI130 GEE129:GEE130 GOA129:GOA130 GXW129:GXW130 HHS129:HHS130 HRO129:HRO130 IBK129:IBK130 ILG129:ILG130 IVC129:IVC130 JEY129:JEY130 JOU129:JOU130 JYQ129:JYQ130 KIM129:KIM130 KSI129:KSI130 LCE129:LCE130 LMA129:LMA130 LVW129:LVW130 MFS129:MFS130 MPO129:MPO130 MZK129:MZK130 NJG129:NJG130 NTC129:NTC130 OCY129:OCY130 OMU129:OMU130 OWQ129:OWQ130 PGM129:PGM130 PQI129:PQI130 QAE129:QAE130 QKA129:QKA130 QTW129:QTW130 RDS129:RDS130 RNO129:RNO130 RXK129:RXK130 SHG129:SHG130 SRC129:SRC130 TAY129:TAY130 TKU129:TKU130 TUQ129:TUQ130 UEM129:UEM130 UOI129:UOI130 UYE129:UYE130 VIA129:VIA130 VRW129:VRW130 WBS129:WBS130 WLO129:WLO130 WVK129:WVK13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51:C52 IY51:IY52 SU51:SU52 ACQ51:ACQ52 AMM51:AMM52 AWI51:AWI52 BGE51:BGE52 BQA51:BQA52 BZW51:BZW52 CJS51:CJS52 CTO51:CTO52 DDK51:DDK52 DNG51:DNG52 DXC51:DXC52 EGY51:EGY52 EQU51:EQU52 FAQ51:FAQ52 FKM51:FKM52 FUI51:FUI52 GEE51:GEE52 GOA51:GOA52 GXW51:GXW52 HHS51:HHS52 HRO51:HRO52 IBK51:IBK52 ILG51:ILG52 IVC51:IVC52 JEY51:JEY52 JOU51:JOU52 JYQ51:JYQ52 KIM51:KIM52 KSI51:KSI52 LCE51:LCE52 LMA51:LMA52 LVW51:LVW52 MFS51:MFS52 MPO51:MPO52 MZK51:MZK52 NJG51:NJG52 NTC51:NTC52 OCY51:OCY52 OMU51:OMU52 OWQ51:OWQ52 PGM51:PGM52 PQI51:PQI52 QAE51:QAE52 QKA51:QKA52 QTW51:QTW52 RDS51:RDS52 RNO51:RNO52 RXK51:RXK52 SHG51:SHG52 SRC51:SRC52 TAY51:TAY52 TKU51:TKU52 TUQ51:TUQ52 UEM51:UEM52 UOI51:UOI52 UYE51:UYE52 VIA51:VIA52 VRW51:VRW52 WBS51:WBS52 WLO51:WLO52 WVK51:WVK52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formula1>"Nr. total de solicitări(reşedinţă de judeţ+alte localităţi)"</formula1>
    </dataValidation>
    <dataValidation type="list" allowBlank="1" showInputMessage="1" showErrorMessage="1" sqref="B130:B131 IX129:IX130 ST129:ST130 ACP129:ACP130 AML129:AML130 AWH129:AWH130 BGD129:BGD130 BPZ129:BPZ130 BZV129:BZV130 CJR129:CJR130 CTN129:CTN130 DDJ129:DDJ130 DNF129:DNF130 DXB129:DXB130 EGX129:EGX130 EQT129:EQT130 FAP129:FAP130 FKL129:FKL130 FUH129:FUH130 GED129:GED130 GNZ129:GNZ130 GXV129:GXV130 HHR129:HHR130 HRN129:HRN130 IBJ129:IBJ130 ILF129:ILF130 IVB129:IVB130 JEX129:JEX130 JOT129:JOT130 JYP129:JYP130 KIL129:KIL130 KSH129:KSH130 LCD129:LCD130 LLZ129:LLZ130 LVV129:LVV130 MFR129:MFR130 MPN129:MPN130 MZJ129:MZJ130 NJF129:NJF130 NTB129:NTB130 OCX129:OCX130 OMT129:OMT130 OWP129:OWP130 PGL129:PGL130 PQH129:PQH130 QAD129:QAD130 QJZ129:QJZ130 QTV129:QTV130 RDR129:RDR130 RNN129:RNN130 RXJ129:RXJ130 SHF129:SHF130 SRB129:SRB130 TAX129:TAX130 TKT129:TKT130 TUP129:TUP130 UEL129:UEL130 UOH129:UOH130 UYD129:UYD130 VHZ129:VHZ130 VRV129:VRV130 WBR129:WBR130 WLN129:WLN130 WVJ129:WVJ130 B90:B91 IX90:IX91 ST90:ST91 ACP90:ACP91 AML90:AML91 AWH90:AWH91 BGD90:BGD91 BPZ90:BPZ91 BZV90:BZV91 CJR90:CJR91 CTN90:CTN91 DDJ90:DDJ91 DNF90:DNF91 DXB90:DXB91 EGX90:EGX91 EQT90:EQT91 FAP90:FAP91 FKL90:FKL91 FUH90:FUH91 GED90:GED91 GNZ90:GNZ91 GXV90:GXV91 HHR90:HHR91 HRN90:HRN91 IBJ90:IBJ91 ILF90:ILF91 IVB90:IVB91 JEX90:JEX91 JOT90:JOT91 JYP90:JYP91 KIL90:KIL91 KSH90:KSH91 LCD90:LCD91 LLZ90:LLZ91 LVV90:LVV91 MFR90:MFR91 MPN90:MPN91 MZJ90:MZJ91 NJF90:NJF91 NTB90:NTB91 OCX90:OCX91 OMT90:OMT91 OWP90:OWP91 PGL90:PGL91 PQH90:PQH91 QAD90:QAD91 QJZ90:QJZ91 QTV90:QTV91 RDR90:RDR91 RNN90:RNN91 RXJ90:RXJ91 SHF90:SHF91 SRB90:SRB91 TAX90:TAX91 TKT90:TKT91 TUP90:TUP91 UEL90:UEL91 UOH90:UOH91 UYD90:UYD91 VHZ90:VHZ91 VRV90:VRV91 WBR90:WBR91 WLN90:WLN91 WVJ90:WVJ91 B51:B52 IX51:IX52 ST51:ST52 ACP51:ACP52 AML51:AML52 AWH51:AWH52 BGD51:BGD52 BPZ51:BPZ52 BZV51:BZV52 CJR51:CJR52 CTN51:CTN52 DDJ51:DDJ52 DNF51:DNF52 DXB51:DXB52 EGX51:EGX52 EQT51:EQT52 FAP51:FAP52 FKL51:FKL52 FUH51:FUH52 GED51:GED52 GNZ51:GNZ52 GXV51:GXV52 HHR51:HHR52 HRN51:HRN52 IBJ51:IBJ52 ILF51:ILF52 IVB51:IVB52 JEX51:JEX52 JOT51:JOT52 JYP51:JYP52 KIL51:KIL52 KSH51:KSH52 LCD51:LCD52 LLZ51:LLZ52 LVV51:LVV52 MFR51:MFR52 MPN51:MPN52 MZJ51:MZJ52 NJF51:NJF52 NTB51:NTB52 OCX51:OCX52 OMT51:OMT52 OWP51:OWP52 PGL51:PGL52 PQH51:PQH52 QAD51:QAD52 QJZ51:QJZ52 QTV51:QTV52 RDR51:RDR52 RNN51:RNN52 RXJ51:RXJ52 SHF51:SHF52 SRB51:SRB52 TAX51:TAX52 TKT51:TKT52 TUP51:TUP52 UEL51:UEL52 UOH51:UOH52 UYD51:UYD52 VHZ51:VHZ52 VRV51:VRV52 WBR51:WBR52 WLN51:WLN52 WVJ51:WVJ52 WVJ12:WVJ13 WLN12:WLN13 WBR12:WBR13 VRV12:VRV13 VHZ12:VHZ13 UYD12:UYD13 UOH12:UOH13 UEL12:UEL13 TUP12:TUP13 TKT12:TKT13 TAX12:TAX13 SRB12:SRB13 SHF12:SHF13 RXJ12:RXJ13 RNN12:RNN13 RDR12:RDR13 QTV12:QTV13 QJZ12:QJZ13 QAD12:QAD13 PQH12:PQH13 PGL12:PGL13 OWP12:OWP13 OMT12:OMT13 OCX12:OCX13 NTB12:NTB13 NJF12:NJF13 MZJ12:MZJ13 MPN12:MPN13 MFR12:MFR13 LVV12:LVV13 LLZ12:LLZ13 LCD12:LCD13 KSH12:KSH13 KIL12:KIL13 JYP12:JYP13 JOT12:JOT13 JEX12:JEX13 IVB12:IVB13 ILF12:ILF13 IBJ12:IBJ13 HRN12:HRN13 HHR12:HHR13 GXV12:GXV13 GNZ12:GNZ13 GED12:GED13 FUH12:FUH13 FKL12:FKL13 FAP12:FAP13 EQT12:EQT13 EGX12:EGX13 DXB12:DXB13 DNF12:DNF13 DDJ12:DDJ13 CTN12:CTN13 CJR12:CJR13 BZV12:BZV13 BPZ12:BPZ13 BGD12:BGD13 AWH12:AWH13 AML12:AML13 ACP12:ACP13 ST12:ST13 IX12:IX13 B12:B13">
      <formula1>"Nr. solicitări din alte localităţi"</formula1>
    </dataValidation>
    <dataValidation type="list" allowBlank="1" showInputMessage="1" showErrorMessage="1" sqref="A130:A131 IW129:IW130 SS129:SS130 ACO129:ACO130 AMK129:AMK130 AWG129:AWG130 BGC129:BGC130 BPY129:BPY130 BZU129:BZU130 CJQ129:CJQ130 CTM129:CTM130 DDI129:DDI130 DNE129:DNE130 DXA129:DXA130 EGW129:EGW130 EQS129:EQS130 FAO129:FAO130 FKK129:FKK130 FUG129:FUG130 GEC129:GEC130 GNY129:GNY130 GXU129:GXU130 HHQ129:HHQ130 HRM129:HRM130 IBI129:IBI130 ILE129:ILE130 IVA129:IVA130 JEW129:JEW130 JOS129:JOS130 JYO129:JYO130 KIK129:KIK130 KSG129:KSG130 LCC129:LCC130 LLY129:LLY130 LVU129:LVU130 MFQ129:MFQ130 MPM129:MPM130 MZI129:MZI130 NJE129:NJE130 NTA129:NTA130 OCW129:OCW130 OMS129:OMS130 OWO129:OWO130 PGK129:PGK130 PQG129:PQG130 QAC129:QAC130 QJY129:QJY130 QTU129:QTU130 RDQ129:RDQ130 RNM129:RNM130 RXI129:RXI130 SHE129:SHE130 SRA129:SRA130 TAW129:TAW130 TKS129:TKS130 TUO129:TUO130 UEK129:UEK130 UOG129:UOG130 UYC129:UYC130 VHY129:VHY130 VRU129:VRU130 WBQ129:WBQ130 WLM129:WLM130 WVI129:WVI130 A90:A91 IW90:IW91 SS90:SS91 ACO90:ACO91 AMK90:AMK91 AWG90:AWG91 BGC90:BGC91 BPY90:BPY91 BZU90:BZU91 CJQ90:CJQ91 CTM90:CTM91 DDI90:DDI91 DNE90:DNE91 DXA90:DXA91 EGW90:EGW91 EQS90:EQS91 FAO90:FAO91 FKK90:FKK91 FUG90:FUG91 GEC90:GEC91 GNY90:GNY91 GXU90:GXU91 HHQ90:HHQ91 HRM90:HRM91 IBI90:IBI91 ILE90:ILE91 IVA90:IVA91 JEW90:JEW91 JOS90:JOS91 JYO90:JYO91 KIK90:KIK91 KSG90:KSG91 LCC90:LCC91 LLY90:LLY91 LVU90:LVU91 MFQ90:MFQ91 MPM90:MPM91 MZI90:MZI91 NJE90:NJE91 NTA90:NTA91 OCW90:OCW91 OMS90:OMS91 OWO90:OWO91 PGK90:PGK91 PQG90:PQG91 QAC90:QAC91 QJY90:QJY91 QTU90:QTU91 RDQ90:RDQ91 RNM90:RNM91 RXI90:RXI91 SHE90:SHE91 SRA90:SRA91 TAW90:TAW91 TKS90:TKS91 TUO90:TUO91 UEK90:UEK91 UOG90:UOG91 UYC90:UYC91 VHY90:VHY91 VRU90:VRU91 WBQ90:WBQ91 WLM90:WLM91 WVI90:WVI91 A51:A52 IW51:IW52 SS51:SS52 ACO51:ACO52 AMK51:AMK52 AWG51:AWG52 BGC51:BGC52 BPY51:BPY52 BZU51:BZU52 CJQ51:CJQ52 CTM51:CTM52 DDI51:DDI52 DNE51:DNE52 DXA51:DXA52 EGW51:EGW52 EQS51:EQS52 FAO51:FAO52 FKK51:FKK52 FUG51:FUG52 GEC51:GEC52 GNY51:GNY52 GXU51:GXU52 HHQ51:HHQ52 HRM51:HRM52 IBI51:IBI52 ILE51:ILE52 IVA51:IVA52 JEW51:JEW52 JOS51:JOS52 JYO51:JYO52 KIK51:KIK52 KSG51:KSG52 LCC51:LCC52 LLY51:LLY52 LVU51:LVU52 MFQ51:MFQ52 MPM51:MPM52 MZI51:MZI52 NJE51:NJE52 NTA51:NTA52 OCW51:OCW52 OMS51:OMS52 OWO51:OWO52 PGK51:PGK52 PQG51:PQG52 QAC51:QAC52 QJY51:QJY52 QTU51:QTU52 RDQ51:RDQ52 RNM51:RNM52 RXI51:RXI52 SHE51:SHE52 SRA51:SRA52 TAW51:TAW52 TKS51:TKS52 TUO51:TUO52 UEK51:UEK52 UOG51:UOG52 UYC51:UYC52 VHY51:VHY52 VRU51:VRU52 WBQ51:WBQ52 WLM51:WLM52 WVI51:WVI52 WVI12:WVI13 WLM12:WLM13 WBQ12:WBQ13 VRU12:VRU13 VHY12:VHY13 UYC12:UYC13 UOG12:UOG13 UEK12:UEK13 TUO12:TUO13 TKS12:TKS13 TAW12:TAW13 SRA12:SRA13 SHE12:SHE13 RXI12:RXI13 RNM12:RNM13 RDQ12:RDQ13 QTU12:QTU13 QJY12:QJY13 QAC12:QAC13 PQG12:PQG13 PGK12:PGK13 OWO12:OWO13 OMS12:OMS13 OCW12:OCW13 NTA12:NTA13 NJE12:NJE13 MZI12:MZI13 MPM12:MPM13 MFQ12:MFQ13 LVU12:LVU13 LLY12:LLY13 LCC12:LCC13 KSG12:KSG13 KIK12:KIK13 JYO12:JYO13 JOS12:JOS13 JEW12:JEW13 IVA12:IVA13 ILE12:ILE13 IBI12:IBI13 HRM12:HRM13 HHQ12:HHQ13 GXU12:GXU13 GNY12:GNY13 GEC12:GEC13 FUG12:FUG13 FKK12:FKK13 FAO12:FAO13 EQS12:EQS13 EGW12:EGW13 DXA12:DXA13 DNE12:DNE13 DDI12:DDI13 CTM12:CTM13 CJQ12:CJQ13 BZU12:BZU13 BPY12:BPY13 BGC12:BGC13 AWG12:AWG13 AMK12:AMK13 ACO12:ACO13 SS12:SS13 IW12:IW13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33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155 WVU109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WVU10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35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WVU99 WVU97 WVU95 WVU113 JI15 M1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WVU111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WVU107 WVU103 WVU101 JI134:JI154 TE134:TE154 ADA134:ADA154 AMW134:AMW154 AWS134:AWS154 BGO134:BGO154 BQK134:BQK154 CAG134:CAG154 CKC134:CKC154 CTY134:CTY154 DDU134:DDU154 DNQ134:DNQ154 DXM134:DXM154 EHI134:EHI154 ERE134:ERE154 FBA134:FBA154 FKW134:FKW154 FUS134:FUS154 GEO134:GEO154 GOK134:GOK154 GYG134:GYG154 HIC134:HIC154 HRY134:HRY154 IBU134:IBU154 ILQ134:ILQ154 IVM134:IVM154 JFI134:JFI154 JPE134:JPE154 JZA134:JZA154 KIW134:KIW154 KSS134:KSS154 LCO134:LCO154 LMK134:LMK154 LWG134:LWG154 MGC134:MGC154 MPY134:MPY154 MZU134:MZU154 NJQ134:NJQ154 NTM134:NTM154 ODI134:ODI154 ONE134:ONE154 OXA134:OXA154 PGW134:PGW154 PQS134:PQS154 QAO134:QAO154 QKK134:QKK154 QUG134:QUG154 REC134:REC154 RNY134:RNY154 RXU134:RXU154 SHQ134:SHQ154 SRM134:SRM154 TBI134:TBI154 TLE134:TLE154 TVA134:TVA154 UEW134:UEW154 UOS134:UOS154 UYO134:UYO154 VIK134:VIK154 VSG134:VSG154 WCC134:WCC154 WLY134:WLY154 WVU134:WVU154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WLY95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15:M116 JI115:JI116 TE115:TE116 ADA115:ADA116 AMW115:AMW116 AWS115:AWS116 BGO115:BGO116 BQK115:BQK116 CAG115:CAG116 CKC115:CKC116 CTY115:CTY116 DDU115:DDU116 DNQ115:DNQ116 DXM115:DXM116 EHI115:EHI116 ERE115:ERE116 FBA115:FBA116 FKW115:FKW116 FUS115:FUS116 GEO115:GEO116 GOK115:GOK116 GYG115:GYG116 HIC115:HIC116 HRY115:HRY116 IBU115:IBU116 ILQ115:ILQ116 IVM115:IVM116 JFI115:JFI116 JPE115:JPE116 JZA115:JZA116 KIW115:KIW116 KSS115:KSS116 LCO115:LCO116 LMK115:LMK116 LWG115:LWG116 MGC115:MGC116 MPY115:MPY116 MZU115:MZU116 NJQ115:NJQ116 NTM115:NTM116 ODI115:ODI116 ONE115:ONE116 OXA115:OXA116 PGW115:PGW116 PQS115:PQS116 QAO115:QAO116 QKK115:QKK116 QUG115:QUG116 REC115:REC116 RNY115:RNY116 RXU115:RXU116 SHQ115:SHQ116 SRM115:SRM116 TBI115:TBI116 TLE115:TLE116 TVA115:TVA116 UEW115:UEW116 UOS115:UOS116 UYO115:UYO116 VIK115:VIK116 VSG115:VSG116 WCC115:WCC116 WLY115:WLY116 WVU115:WVU116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37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139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141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145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147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14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151 WVU37:WVU38 WLY37:WLY38 WCC37:WCC38 VSG37:VSG38 VIK37:VIK38 UYO37:UYO38 UOS37:UOS38 UEW37:UEW38 TVA37:TVA38 TLE37:TLE38 TBI37:TBI38 SRM37:SRM38 SHQ37:SHQ38 RXU37:RXU38 RNY37:RNY38 REC37:REC38 QUG37:QUG38 QKK37:QKK38 QAO37:QAO38 PQS37:PQS38 PGW37:PGW38 OXA37:OXA38 ONE37:ONE38 ODI37:ODI38 NTM37:NTM38 NJQ37:NJQ38 MZU37:MZU38 MPY37:MPY38 MGC37:MGC38 LWG37:LWG38 LMK37:LMK38 LCO37:LCO38 KSS37:KSS38 KIW37:KIW38 JZA37:JZA38 JPE37:JPE38 JFI37:JFI38 IVM37:IVM38 ILQ37:ILQ38 IBU37:IBU38 HRY37:HRY38 HIC37:HIC38 GYG37:GYG38 GOK37:GOK38 GEO37:GEO38 FUS37:FUS38 FKW37:FKW38 FBA37:FBA38 ERE37:ERE38 EHI37:EHI38 DXM37:DXM38 DNQ37:DNQ38 DDU37:DDU38 CTY37:CTY38 CKC37:CKC38 CAG37:CAG38 BQK37:BQK38 BGO37:BGO38 AWS37:AWS38 AMW37:AMW38 ADA37:ADA38 TE37:TE38 JI37:JI38 M37:M38 WVU15 WLY15 WCC15 VSG15 VIK15 UYO15 UOS15 UEW15 TVA15 TLE15 TBI15 SRM15 SHQ15 RXU15 RNY15 REC15 QUG15 QKK15 QAO15 PQS15 PGW15 OXA15 ONE15 ODI15 NTM15 NJQ15 MZU15 MPY15 MGC15 LWG15 LMK15 LCO15 KSS15 KIW15 JZA15 JPE15 JFI15 IVM15 ILQ15 IBU15 HRY15 HIC15 GYG15 GOK15 GEO15 FUS15 FKW15 FBA15 ERE15 EHI15 DXM15 DNQ15 DDU15 CTY15 CKC15 CAG15 BQK15 BGO15 AWS15 AMW15 ADA15 TE15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M15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33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55 WVS109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WVS105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WVS99 WVS97 WVS95 WVS113 K17:N17 JG17:JJ17 TC17:TF17 ACY17:ADB17 AMU17:AMX17 AWQ17:AWT17 BGM17:BGP17 BQI17:BQL17 CAE17:CAH17 CKA17:CKD17 CTW17:CTZ17 DDS17:DDV17 DNO17:DNR17 DXK17:DXN17 EHG17:EHJ17 ERC17:ERF17 FAY17:FBB17 FKU17:FKX17 FUQ17:FUT17 GEM17:GEP17 GOI17:GOL17 GYE17:GYH17 HIA17:HID17 HRW17:HRZ17 IBS17:IBV17 ILO17:ILR17 IVK17:IVN17 JFG17:JFJ17 JPC17:JPF17 JYY17:JZB17 KIU17:KIX17 KSQ17:KST17 LCM17:LCP17 LMI17:LML17 LWE17:LWH17 MGA17:MGD17 MPW17:MPZ17 MZS17:MZV17 NJO17:NJR17 NTK17:NTN17 ODG17:ODJ17 ONC17:ONF17 OWY17:OXB17 PGU17:PGX17 PQQ17:PQT17 QAM17:QAP17 QKI17:QKL17 QUE17:QUH17 REA17:RED17 RNW17:RNZ17 RXS17:RXV17 SHO17:SHR17 SRK17:SRN17 TBG17:TBJ17 TLC17:TLF17 TUY17:TVB17 UEU17:UEX17 UOQ17:UOT17 UYM17:UYP17 VII17:VIL17 VSE17:VSH17 WCA17:WCD17 WLW17:WLZ17 WVS17:WVV17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WVS111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WVS107 WVS103 WVS101 JG134:JG154 TC134:TC154 ACY134:ACY154 AMU134:AMU154 AWQ134:AWQ154 BGM134:BGM154 BQI134:BQI154 CAE134:CAE154 CKA134:CKA154 CTW134:CTW154 DDS134:DDS154 DNO134:DNO154 DXK134:DXK154 EHG134:EHG154 ERC134:ERC154 FAY134:FAY154 FKU134:FKU154 FUQ134:FUQ154 GEM134:GEM154 GOI134:GOI154 GYE134:GYE154 HIA134:HIA154 HRW134:HRW154 IBS134:IBS154 ILO134:ILO154 IVK134:IVK154 JFG134:JFG154 JPC134:JPC154 JYY134:JYY154 KIU134:KIU154 KSQ134:KSQ154 LCM134:LCM154 LMI134:LMI154 LWE134:LWE154 MGA134:MGA154 MPW134:MPW154 MZS134:MZS154 NJO134:NJO154 NTK134:NTK154 ODG134:ODG154 ONC134:ONC154 OWY134:OWY154 PGU134:PGU154 PQQ134:PQQ154 QAM134:QAM154 QKI134:QKI154 QUE134:QUE154 REA134:REA154 RNW134:RNW154 RXS134:RXS154 SHO134:SHO154 SRK134:SRK154 TBG134:TBG154 TLC134:TLC154 TUY134:TUY154 UEU134:UEU154 UOQ134:UOQ154 UYM134:UYM154 VII134:VII154 VSE134:VSE154 WCA134:WCA154 WLW134:WLW154 WVS134:WVS154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7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TC160:TF160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WVS156 K37:K3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115:K116 JG115:JG116 TC115:TC116 ACY115:ACY116 AMU115:AMU116 AWQ115:AWQ116 BGM115:BGM116 BQI115:BQI116 CAE115:CAE116 CKA115:CKA116 CTW115:CTW116 DDS115:DDS116 DNO115:DNO116 DXK115:DXK116 EHG115:EHG116 ERC115:ERC116 FAY115:FAY116 FKU115:FKU116 FUQ115:FUQ116 GEM115:GEM116 GOI115:GOI116 GYE115:GYE116 HIA115:HIA116 HRW115:HRW116 IBS115:IBS116 ILO115:ILO116 IVK115:IVK116 JFG115:JFG116 JPC115:JPC116 JYY115:JYY116 KIU115:KIU116 KSQ115:KSQ116 LCM115:LCM116 LMI115:LMI116 LWE115:LWE116 MGA115:MGA116 MPW115:MPW116 MZS115:MZS116 NJO115:NJO116 NTK115:NTK116 ODG115:ODG116 ONC115:ONC116 OWY115:OWY116 PGU115:PGU116 PQQ115:PQQ116 QAM115:QAM116 QKI115:QKI116 QUE115:QUE116 REA115:REA116 RNW115:RNW116 RXS115:RXS116 SHO115:SHO116 SRK115:SRK116 TBG115:TBG116 TLC115:TLC116 TUY115:TUY116 UEU115:UEU116 UOQ115:UOQ116 UYM115:UYM116 VII115:VII116 VSE115:VSE116 WCA115:WCA116 WLW115:WLW116 WVS115:WVS116 VSE95 WCA95 WLW95 K135 WVS160:WVV160 WLW160:WLZ160 WCA160:WCD160 VSE160:VSH160 VII160:VIL160 UYM160:UYP160 UOQ160:UOT160 UEU160:UEX160 TUY160:TVB160 TLC160:TLF160 TBG160:TBJ160 SRK160:SRN160 SHO160:SHR160 RXS160:RXV160 RNW160:RNZ160 REA160:RED160 QUE160:QUH160 QKI160:QKL160 QAM160:QAP160 PQQ160:PQT160 PGU160:PGX160 OWY160:OXB160 ONC160:ONF160 ODG160:ODJ160 NTK160:NTN160 NJO160:NJR160 MZS160:MZV160 MPW160:MPZ160 MGA160:MGD160 LWE160:LWH160 LMI160:LML160 LCM160:LCP160 KSQ160:KST160 KIU160:KIX160 JYY160:JZB160 JPC160:JPF160 JFG160:JFJ160 IVK160:IVN160 ILO160:ILR160 IBS160:IBV160 HRW160:HRZ160 HIA160:HID160 GYE160:GYH160 GOI160:GOL160 GEM160:GEP160 FUQ160:FUT160 FKU160:FKX160 FAY160:FBB160 ERC160:ERF160 EHG160:EHJ160 DXK160:DXN160 DNO160:DNR160 DDS160:DDV160 CTW160:CTZ160 CKA160:CKD160 CAE160:CAH160 BQI160:BQL160 BGM160:BGP160 AWQ160:AWT160 AMU160:AMX160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137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139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141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145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147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K14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K151 WVS37:WVS39 WLW37:WLW39 WCA37:WCA39 VSE37:VSE39 VII37:VII39 UYM37:UYM39 UOQ37:UOQ39 UEU37:UEU39 TUY37:TUY39 TLC37:TLC39 TBG37:TBG39 SRK37:SRK39 SHO37:SHO39 RXS37:RXS39 RNW37:RNW39 REA37:REA39 QUE37:QUE39 QKI37:QKI39 QAM37:QAM39 PQQ37:PQQ39 PGU37:PGU39 OWY37:OWY39 ONC37:ONC39 ODG37:ODG39 NTK37:NTK39 NJO37:NJO39 MZS37:MZS39 MPW37:MPW39 MGA37:MGA39 LWE37:LWE39 LMI37:LMI39 LCM37:LCM39 KSQ37:KSQ39 KIU37:KIU39 JYY37:JYY39 JPC37:JPC39 JFG37:JFG39 IVK37:IVK39 ILO37:ILO39 IBS37:IBS39 HRW37:HRW39 HIA37:HIA39 GYE37:GYE39 GOI37:GOI39 GEM37:GEM39 FUQ37:FUQ39 FKU37:FKU39 FAY37:FAY39 ERC37:ERC39 EHG37:EHG39 DXK37:DXK39 DNO37:DNO39 DDS37:DDS39 CTW37:CTW39 CKA37:CKA39 CAE37:CAE39 BQI37:BQI39 BGM37:BGM39 AWQ37:AWQ39 AMU37:AMU39 ACY37:ACY39 TC37:TC39 JG37:JG39 JG160:JJ160 WVS15 WLW15 WCA15 VSE15 VII15 UYM15 UOQ15 UEU15 TUY15 TLC15 TBG15 SRK15 SHO15 RXS15 RNW15 REA15 QUE15 QKI15 QAM15 PQQ15 PGU15 OWY15 ONC15 ODG15 NTK15 NJO15 MZS15 MPW15 MGA15 LWE15 LMI15 LCM15 KSQ15 KIU15 JYY15 JPC15 JFG15 IVK15 ILO15 IBS15 HRW15 HIA15 GYE15 GOI15 GEM15 FUQ15 FKU15 FAY15 ERC15 EHG15 DXK15 DNO15 DDS15 CTW15 CKA15 CAE15 BQI15 BGM15 AWQ15 AMU15 ACY15 TC15 JG15 K15 WVT39:WVV39 WLX39:WLZ39 WCB39:WCD39 VSF39:VSH39 VIJ39:VIL39 UYN39:UYP39 UOR39:UOT39 UEV39:UEX39 TUZ39:TVB39 TLD39:TLF39 TBH39:TBJ39 SRL39:SRN39 SHP39:SHR39 RXT39:RXV39 RNX39:RNZ39 REB39:RED39 QUF39:QUH39 QKJ39:QKL39 QAN39:QAP39 PQR39:PQT39 PGV39:PGX39 OWZ39:OXB39 OND39:ONF39 ODH39:ODJ39 NTL39:NTN39 NJP39:NJR39 MZT39:MZV39 MPX39:MPZ39 MGB39:MGD39 LWF39:LWH39 LMJ39:LML39 LCN39:LCP39 KSR39:KST39 KIV39:KIX39 JYZ39:JZB39 JPD39:JPF39 JFH39:JFJ39 IVL39:IVN39 ILP39:ILR39 IBT39:IBV39 HRX39:HRZ39 HIB39:HID39 GYF39:GYH39 GOJ39:GOL39 GEN39:GEP39 FUR39:FUT39 FKV39:FKX39 FAZ39:FBB39 ERD39:ERF39 EHH39:EHJ39 DXL39:DXN39 DNP39:DNR39 DDT39:DDV39 CTX39:CTZ39 CKB39:CKD39 CAF39:CAH39 BQJ39:BQL39 BGN39:BGP39 AWR39:AWT39 AMV39:AMX39 ACZ39:ADB39 TD39:TF39 JH39:JJ39 ACY160:ADB160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K153"/>
    <dataValidation type="list" allowBlank="1" showInputMessage="1" showErrorMessage="1" sqref="F130:H130 JB129:JD129 SX129:SZ129 ACT129:ACV129 AMP129:AMR129 AWL129:AWN129 BGH129:BGJ129 BQD129:BQF129 BZZ129:CAB129 CJV129:CJX129 CTR129:CTT129 DDN129:DDP129 DNJ129:DNL129 DXF129:DXH129 EHB129:EHD129 EQX129:EQZ129 FAT129:FAV129 FKP129:FKR129 FUL129:FUN129 GEH129:GEJ129 GOD129:GOF129 GXZ129:GYB129 HHV129:HHX129 HRR129:HRT129 IBN129:IBP129 ILJ129:ILL129 IVF129:IVH129 JFB129:JFD129 JOX129:JOZ129 JYT129:JYV129 KIP129:KIR129 KSL129:KSN129 LCH129:LCJ129 LMD129:LMF129 LVZ129:LWB129 MFV129:MFX129 MPR129:MPT129 MZN129:MZP129 NJJ129:NJL129 NTF129:NTH129 ODB129:ODD129 OMX129:OMZ129 OWT129:OWV129 PGP129:PGR129 PQL129:PQN129 QAH129:QAJ129 QKD129:QKF129 QTZ129:QUB129 RDV129:RDX129 RNR129:RNT129 RXN129:RXP129 SHJ129:SHL129 SRF129:SRH129 TBB129:TBD129 TKX129:TKZ129 TUT129:TUV129 UEP129:UER129 UOL129:UON129 UYH129:UYJ129 VID129:VIF129 VRZ129:VSB129 WBV129:WBX129 WLR129:WLT129 WVN129:WVP129 F90:H90 JB90:JD90 SX90:SZ90 ACT90:ACV90 AMP90:AMR90 AWL90:AWN90 BGH90:BGJ90 BQD90:BQF90 BZZ90:CAB90 CJV90:CJX90 CTR90:CTT90 DDN90:DDP90 DNJ90:DNL90 DXF90:DXH90 EHB90:EHD90 EQX90:EQZ90 FAT90:FAV90 FKP90:FKR90 FUL90:FUN90 GEH90:GEJ90 GOD90:GOF90 GXZ90:GYB90 HHV90:HHX90 HRR90:HRT90 IBN90:IBP90 ILJ90:ILL90 IVF90:IVH90 JFB90:JFD90 JOX90:JOZ90 JYT90:JYV90 KIP90:KIR90 KSL90:KSN90 LCH90:LCJ90 LMD90:LMF90 LVZ90:LWB90 MFV90:MFX90 MPR90:MPT90 MZN90:MZP90 NJJ90:NJL90 NTF90:NTH90 ODB90:ODD90 OMX90:OMZ90 OWT90:OWV90 PGP90:PGR90 PQL90:PQN90 QAH90:QAJ90 QKD90:QKF90 QTZ90:QUB90 RDV90:RDX90 RNR90:RNT90 RXN90:RXP90 SHJ90:SHL90 SRF90:SRH90 TBB90:TBD90 TKX90:TKZ90 TUT90:TUV90 UEP90:UER90 UOL90:UON90 UYH90:UYJ90 VID90:VIF90 VRZ90:VSB90 WBV90:WBX90 WLR90:WLT90 WVN90:WVP90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WVN12:WVP12 WLR12:WLT12 WBV12:WBX12 VRZ12:VSB12 VID12:VIF12 UYH12:UYJ12 UOL12:UON12 UEP12:UER12 TUT12:TUV12 TKX12:TKZ12 TBB12:TBD12 SRF12:SRH12 SHJ12:SHL12 RXN12:RXP12 RNR12:RNT12 RDV12:RDX12 QTZ12:QUB12 QKD12:QKF12 QAH12:QAJ12 PQL12:PQN12 PGP12:PGR12 OWT12:OWV12 OMX12:OMZ12 ODB12:ODD12 NTF12:NTH12 NJJ12:NJL12 MZN12:MZP12 MPR12:MPT12 MFV12:MFX12 LVZ12:LWB12 LMD12:LMF12 LCH12:LCJ12 KSL12:KSN12 KIP12:KIR12 JYT12:JYV12 JOX12:JOZ12 JFB12:JFD12 IVF12:IVH12 ILJ12:ILL12 IBN12:IBP12 HRR12:HRT12 HHV12:HHX12 GXZ12:GYB12 GOD12:GOF12 GEH12:GEJ12 FUL12:FUN12 FKP12:FKR12 FAT12:FAV12 EQX12:EQZ12 EHB12:EHD12 DXF12:DXH12 DNJ12:DNL12 DDN12:DDP12 CTR12:CTT12 CJV12:CJX12 BZZ12:CAB12 BQD12:BQF12 BGH12:BGJ12 AWL12:AWN12 AMP12:AMR12 ACT12:ACV12 SX12:SZ12 JB12:JD12 F12:H12">
      <formula1>"Nr. de solicitări pe domenii"</formula1>
    </dataValidation>
    <dataValidation type="list" allowBlank="1" showInputMessage="1" showErrorMessage="1" sqref="M131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WVU130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WVU13 WLY13 WCC13 VSG13 VIK13 UYO13 UOS13 UEW13 TVA13 TLE13 TBI13 SRM13 SHQ13 RXU13 RNY13 REC13 QUG13 QKK13 QAO13 PQS13 PGW13 OXA13 ONE13 ODI13 NTM13 NJQ13 MZU13 MPY13 MGC13 LWG13 LMK13 LCO13 KSS13 KIW13 JZA13 JPE13 JFI13 IVM13 ILQ13 IBU13 HRY13 HIC13 GYG13 GOK13 GEO13 FUS13 FKW13 FBA13 ERE13 EHI13 DXM13 DNQ13 DDU13 CTY13 CKC13 CAG13 BQK13 BGO13 AWS13 AMW13 ADA13 TE13 JI13 M13">
      <formula1>"litera din art. 12 HG 878/2005"</formula1>
    </dataValidation>
    <dataValidation type="list" allowBlank="1" showInputMessage="1" showErrorMessage="1" sqref="L131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N52 JJ52 TF52 ADB52 AMX52 AWT52 BGP52 BQL52 CAH52 CKD52 CTZ52 DDV52 DNR52 DXN52 EHJ52 ERF52 FBB52 FKX52 FUT52 GEP52 GOL52 GYH52 HID52 HRZ52 IBV52 ILR52 IVN52 JFJ52 JPF52 JZB52 KIX52 KST52 LCP52 LML52 LWH52 MGD52 MPZ52 MZV52 NJR52 NTN52 ODJ52 ONF52 OXB52 PGX52 PQT52 QAP52 QKL52 QUH52 RED52 RNZ52 RXV52 SHR52 SRN52 TBJ52 TLF52 TVB52 UEX52 UOT52 UYP52 VIL52 VSH52 WCD52 WLZ52 WVV52 N131 JJ130 TF130 ADB130 AMX130 AWT130 BGP130 BQL130 CAH130 CKD130 CTZ130 DDV130 DNR130 DXN130 EHJ130 ERF130 FBB130 FKX130 FUT130 GEP130 GOL130 GYH130 HID130 HRZ130 IBV130 ILR130 IVN130 JFJ130 JPF130 JZB130 KIX130 KST130 LCP130 LML130 LWH130 MGD130 MPZ130 MZV130 NJR130 NTN130 ODJ130 ONF130 OXB130 PGX130 PQT130 QAP130 QKL130 QUH130 RED130 RNZ130 RXV130 SHR130 SRN130 TBJ130 TLF130 TVB130 UEX130 UOT130 UYP130 VIL130 VSH130 WCD130 WLZ130 WVV130 WVV13 WLZ13 WCD13 VSH13 VIL13 UYP13 UOT13 UEX13 TVB13 TLF13 TBJ13 SRN13 SHR13 RXV13 RNZ13 RED13 QUH13 QKL13 QAP13 PQT13 PGX13 OXB13 ONF13 ODJ13 NTN13 NJR13 MZV13 MPZ13 MGD13 LWH13 LML13 LCP13 KST13 KIX13 JZB13 JPF13 JFJ13 IVN13 ILR13 IBV13 HRZ13 HID13 GYH13 GOL13 GEP13 FUT13 FKX13 FBB13 ERF13 EHJ13 DXN13 DNR13 DDV13 CTZ13 CKD13 CAH13 BQL13 BGP13 AWT13 AMX13 ADB13 TF13 JJ13 N13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L13">
      <formula1>"nr. solicitări"</formula1>
    </dataValidation>
    <dataValidation type="list" allowBlank="1" showInputMessage="1" showErrorMessage="1" sqref="K131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WVS13 WLW13 WCA13 VSE13 VII13 UYM13 UOQ13 UEU13 TUY13 TLC13 TBG13 SRK13 SHO13 RXS13 RNW13 REA13 QUE13 QKI13 QAM13 PQQ13 PGU13 OWY13 ONC13 ODG13 NTK13 NJO13 MZS13 MPW13 MGA13 LWE13 LMI13 LCM13 KSQ13 KIU13 JYY13 JPC13 JFG13 IVK13 ILO13 IBS13 HRW13 HIA13 GYE13 GOI13 GEM13 FUQ13 FKU13 FAY13 ERC13 EHG13 DXK13 DNO13 DDS13 CTW13 CKA13 CAE13 BQI13 BGM13 AWQ13 AMU13 ACY13 TC13 JG13 K13">
      <formula1>"litera din art. 11 HG 878/2005"</formula1>
    </dataValidation>
    <dataValidation type="list" allowBlank="1" showInputMessage="1" showErrorMessage="1" sqref="K130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90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formula1>"Conform art. 11"</formula1>
    </dataValidation>
    <dataValidation type="list" allowBlank="1" showInputMessage="1" showErrorMessage="1" sqref="S130:S131 JO129:JO130 TK129:TK130 ADG129:ADG130 ANC129:ANC130 AWY129:AWY130 BGU129:BGU130 BQQ129:BQQ130 CAM129:CAM130 CKI129:CKI130 CUE129:CUE130 DEA129:DEA130 DNW129:DNW130 DXS129:DXS130 EHO129:EHO130 ERK129:ERK130 FBG129:FBG130 FLC129:FLC130 FUY129:FUY130 GEU129:GEU130 GOQ129:GOQ130 GYM129:GYM130 HII129:HII130 HSE129:HSE130 ICA129:ICA130 ILW129:ILW130 IVS129:IVS130 JFO129:JFO130 JPK129:JPK130 JZG129:JZG130 KJC129:KJC130 KSY129:KSY130 LCU129:LCU130 LMQ129:LMQ130 LWM129:LWM130 MGI129:MGI130 MQE129:MQE130 NAA129:NAA130 NJW129:NJW130 NTS129:NTS130 ODO129:ODO130 ONK129:ONK130 OXG129:OXG130 PHC129:PHC130 PQY129:PQY130 QAU129:QAU130 QKQ129:QKQ130 QUM129:QUM130 REI129:REI130 ROE129:ROE130 RYA129:RYA130 SHW129:SHW130 SRS129:SRS130 TBO129:TBO130 TLK129:TLK130 TVG129:TVG130 UFC129:UFC130 UOY129:UOY130 UYU129:UYU130 VIQ129:VIQ130 VSM129:VSM130 WCI129:WCI130 WME129:WME130 WWA129:WWA130 S90:S91 JO90:JO91 TK90:TK91 ADG90:ADG91 ANC90:ANC91 AWY90:AWY91 BGU90:BGU91 BQQ90:BQQ91 CAM90:CAM91 CKI90:CKI91 CUE90:CUE91 DEA90:DEA91 DNW90:DNW91 DXS90:DXS91 EHO90:EHO91 ERK90:ERK91 FBG90:FBG91 FLC90:FLC91 FUY90:FUY91 GEU90:GEU91 GOQ90:GOQ91 GYM90:GYM91 HII90:HII91 HSE90:HSE91 ICA90:ICA91 ILW90:ILW91 IVS90:IVS91 JFO90:JFO91 JPK90:JPK91 JZG90:JZG91 KJC90:KJC91 KSY90:KSY91 LCU90:LCU91 LMQ90:LMQ91 LWM90:LWM91 MGI90:MGI91 MQE90:MQE91 NAA90:NAA91 NJW90:NJW91 NTS90:NTS91 ODO90:ODO91 ONK90:ONK91 OXG90:OXG91 PHC90:PHC91 PQY90:PQY91 QAU90:QAU91 QKQ90:QKQ91 QUM90:QUM91 REI90:REI91 ROE90:ROE91 RYA90:RYA91 SHW90:SHW91 SRS90:SRS91 TBO90:TBO91 TLK90:TLK91 TVG90:TVG91 UFC90:UFC91 UOY90:UOY91 UYU90:UYU91 VIQ90:VIQ91 VSM90:VSM91 WCI90:WCI91 WME90:WME91 WWA90:WWA91 S51:S52 JO51:JO52 TK51:TK52 ADG51:ADG52 ANC51:ANC52 AWY51:AWY52 BGU51:BGU52 BQQ51:BQQ52 CAM51:CAM52 CKI51:CKI52 CUE51:CUE52 DEA51:DEA52 DNW51:DNW52 DXS51:DXS52 EHO51:EHO52 ERK51:ERK52 FBG51:FBG52 FLC51:FLC52 FUY51:FUY52 GEU51:GEU52 GOQ51:GOQ52 GYM51:GYM52 HII51:HII52 HSE51:HSE52 ICA51:ICA52 ILW51:ILW52 IVS51:IVS52 JFO51:JFO52 JPK51:JPK52 JZG51:JZG52 KJC51:KJC52 KSY51:KSY52 LCU51:LCU52 LMQ51:LMQ52 LWM51:LWM52 MGI51:MGI52 MQE51:MQE52 NAA51:NAA52 NJW51:NJW52 NTS51:NTS52 ODO51:ODO52 ONK51:ONK52 OXG51:OXG52 PHC51:PHC52 PQY51:PQY52 QAU51:QAU52 QKQ51:QKQ52 QUM51:QUM52 REI51:REI52 ROE51:ROE52 RYA51:RYA52 SHW51:SHW52 SRS51:SRS52 TBO51:TBO52 TLK51:TLK52 TVG51:TVG52 UFC51:UFC52 UOY51:UOY52 UYU51:UYU52 VIQ51:VIQ52 VSM51:VSM52 WCI51:WCI52 WME51:WME52 WWA51:WWA52 WWA12:WWA13 WME12:WME13 WCI12:WCI13 VSM12:VSM13 VIQ12:VIQ13 UYU12:UYU13 UOY12:UOY13 UFC12:UFC13 TVG12:TVG13 TLK12:TLK13 TBO12:TBO13 SRS12:SRS13 SHW12:SHW13 RYA12:RYA13 ROE12:ROE13 REI12:REI13 QUM12:QUM13 QKQ12:QKQ13 QAU12:QAU13 PQY12:PQY13 PHC12:PHC13 OXG12:OXG13 ONK12:ONK13 ODO12:ODO13 NTS12:NTS13 NJW12:NJW13 NAA12:NAA13 MQE12:MQE13 MGI12:MGI13 LWM12:LWM13 LMQ12:LMQ13 LCU12:LCU13 KSY12:KSY13 KJC12:KJC13 JZG12:JZG13 JPK12:JPK13 JFO12:JFO13 IVS12:IVS13 ILW12:ILW13 ICA12:ICA13 HSE12:HSE13 HII12:HII13 GYM12:GYM13 GOQ12:GOQ13 GEU12:GEU13 FUY12:FUY13 FLC12:FLC13 FBG12:FBG13 ERK12:ERK13 EHO12:EHO13 DXS12:DXS13 DNW12:DNW13 DEA12:DEA13 CUE12:CUE13 CKI12:CKI13 CAM12:CAM13 BQQ12:BQQ13 BGU12:BGU13 AWY12:AWY13 ANC12:ANC13 ADG12:ADG13 TK12:TK13 JO12:JO13 S12:S13">
      <formula1>"Plângeri în instanţă (nr)"</formula1>
    </dataValidation>
    <dataValidation type="list" allowBlank="1" showInputMessage="1" showErrorMessage="1" sqref="R130:R131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90:R91 JN90:JN91 TJ90:TJ91 ADF90:ADF91 ANB90:ANB91 AWX90:AWX91 BGT90:BGT91 BQP90:BQP91 CAL90:CAL91 CKH90:CKH91 CUD90:CUD91 DDZ90:DDZ91 DNV90:DNV91 DXR90:DXR91 EHN90:EHN91 ERJ90:ERJ91 FBF90:FBF91 FLB90:FLB91 FUX90:FUX91 GET90:GET91 GOP90:GOP91 GYL90:GYL91 HIH90:HIH91 HSD90:HSD91 IBZ90:IBZ91 ILV90:ILV91 IVR90:IVR91 JFN90:JFN91 JPJ90:JPJ91 JZF90:JZF91 KJB90:KJB91 KSX90:KSX91 LCT90:LCT91 LMP90:LMP91 LWL90:LWL91 MGH90:MGH91 MQD90:MQD91 MZZ90:MZZ91 NJV90:NJV91 NTR90:NTR91 ODN90:ODN91 ONJ90:ONJ91 OXF90:OXF91 PHB90:PHB91 PQX90:PQX91 QAT90:QAT91 QKP90:QKP91 QUL90:QUL91 REH90:REH91 ROD90:ROD91 RXZ90:RXZ91 SHV90:SHV91 SRR90:SRR91 TBN90:TBN91 TLJ90:TLJ91 TVF90:TVF91 UFB90:UFB91 UOX90:UOX91 UYT90:UYT91 VIP90:VIP91 VSL90:VSL91 WCH90:WCH91 WMD90:WMD91 WVZ90:WVZ91 R51:R52 JN51:JN52 TJ51:TJ52 ADF51:ADF52 ANB51:ANB52 AWX51:AWX52 BGT51:BGT52 BQP51:BQP52 CAL51:CAL52 CKH51:CKH52 CUD51:CUD52 DDZ51:DDZ52 DNV51:DNV52 DXR51:DXR52 EHN51:EHN52 ERJ51:ERJ52 FBF51:FBF52 FLB51:FLB52 FUX51:FUX52 GET51:GET52 GOP51:GOP52 GYL51:GYL52 HIH51:HIH52 HSD51:HSD52 IBZ51:IBZ52 ILV51:ILV52 IVR51:IVR52 JFN51:JFN52 JPJ51:JPJ52 JZF51:JZF52 KJB51:KJB52 KSX51:KSX52 LCT51:LCT52 LMP51:LMP52 LWL51:LWL52 MGH51:MGH52 MQD51:MQD52 MZZ51:MZZ52 NJV51:NJV52 NTR51:NTR52 ODN51:ODN52 ONJ51:ONJ52 OXF51:OXF52 PHB51:PHB52 PQX51:PQX52 QAT51:QAT52 QKP51:QKP52 QUL51:QUL52 REH51:REH52 ROD51:ROD52 RXZ51:RXZ52 SHV51:SHV52 SRR51:SRR52 TBN51:TBN52 TLJ51:TLJ52 TVF51:TVF52 UFB51:UFB52 UOX51:UOX52 UYT51:UYT52 VIP51:VIP52 VSL51:VSL52 WCH51:WCH52 WMD51:WMD52 WVZ51:WVZ52 WVZ12:WVZ13 WMD12:WMD13 WCH12:WCH13 VSL12:VSL13 VIP12:VIP13 UYT12:UYT13 UOX12:UOX13 UFB12:UFB13 TVF12:TVF13 TLJ12:TLJ13 TBN12:TBN13 SRR12:SRR13 SHV12:SHV13 RXZ12:RXZ13 ROD12:ROD13 REH12:REH13 QUL12:QUL13 QKP12:QKP13 QAT12:QAT13 PQX12:PQX13 PHB12:PHB13 OXF12:OXF13 ONJ12:ONJ13 ODN12:ODN13 NTR12:NTR13 NJV12:NJV13 MZZ12:MZZ13 MQD12:MQD13 MGH12:MGH13 LWL12:LWL13 LMP12:LMP13 LCT12:LCT13 KSX12:KSX13 KJB12:KJB13 JZF12:JZF13 JPJ12:JPJ13 JFN12:JFN13 IVR12:IVR13 ILV12:ILV13 IBZ12:IBZ13 HSD12:HSD13 HIH12:HIH13 GYL12:GYL13 GOP12:GOP13 GET12:GET13 FUX12:FUX13 FLB12:FLB13 FBF12:FBF13 ERJ12:ERJ13 EHN12:EHN13 DXR12:DXR13 DNV12:DNV13 DDZ12:DDZ13 CUD12:CUD13 CKH12:CKH13 CAL12:CAL13 BQP12:BQP13 BGT12:BGT13 AWX12:AWX13 ANB12:ANB13 ADF12:ADF13 TJ12:TJ13 JN12:JN13 R12:R13">
      <formula1>"Reclamaţii administrative (nr)"</formula1>
    </dataValidation>
    <dataValidation type="list" allowBlank="1" showInputMessage="1" showErrorMessage="1" sqref="R129:S129 JN128:JO128 TJ128:TK128 ADF128:ADG128 ANB128:ANC128 AWX128:AWY128 BGT128:BGU128 BQP128:BQQ128 CAL128:CAM128 CKH128:CKI128 CUD128:CUE128 DDZ128:DEA128 DNV128:DNW128 DXR128:DXS128 EHN128:EHO128 ERJ128:ERK128 FBF128:FBG128 FLB128:FLC128 FUX128:FUY128 GET128:GEU128 GOP128:GOQ128 GYL128:GYM128 HIH128:HII128 HSD128:HSE128 IBZ128:ICA128 ILV128:ILW128 IVR128:IVS128 JFN128:JFO128 JPJ128:JPK128 JZF128:JZG128 KJB128:KJC128 KSX128:KSY128 LCT128:LCU128 LMP128:LMQ128 LWL128:LWM128 MGH128:MGI128 MQD128:MQE128 MZZ128:NAA128 NJV128:NJW128 NTR128:NTS128 ODN128:ODO128 ONJ128:ONK128 OXF128:OXG128 PHB128:PHC128 PQX128:PQY128 QAT128:QAU128 QKP128:QKQ128 QUL128:QUM128 REH128:REI128 ROD128:ROE128 RXZ128:RYA128 SHV128:SHW128 SRR128:SRS128 TBN128:TBO128 TLJ128:TLK128 TVF128:TVG128 UFB128:UFC128 UOX128:UOY128 UYT128:UYU128 VIP128:VIQ128 VSL128:VSM128 WCH128:WCI128 WMD128:WME128 WVZ128:WWA128 R89:S89 JN89:JO89 TJ89:TK89 ADF89:ADG89 ANB89:ANC89 AWX89:AWY89 BGT89:BGU89 BQP89:BQQ89 CAL89:CAM89 CKH89:CKI89 CUD89:CUE89 DDZ89:DEA89 DNV89:DNW89 DXR89:DXS89 EHN89:EHO89 ERJ89:ERK89 FBF89:FBG89 FLB89:FLC89 FUX89:FUY89 GET89:GEU89 GOP89:GOQ89 GYL89:GYM89 HIH89:HII89 HSD89:HSE89 IBZ89:ICA89 ILV89:ILW89 IVR89:IVS89 JFN89:JFO89 JPJ89:JPK89 JZF89:JZG89 KJB89:KJC89 KSX89:KSY89 LCT89:LCU89 LMP89:LMQ89 LWL89:LWM89 MGH89:MGI89 MQD89:MQE89 MZZ89:NAA89 NJV89:NJW89 NTR89:NTS89 ODN89:ODO89 ONJ89:ONK89 OXF89:OXG89 PHB89:PHC89 PQX89:PQY89 QAT89:QAU89 QKP89:QKQ89 QUL89:QUM89 REH89:REI89 ROD89:ROE89 RXZ89:RYA89 SHV89:SHW89 SRR89:SRS89 TBN89:TBO89 TLJ89:TLK89 TVF89:TVG89 UFB89:UFC89 UOX89:UOY89 UYT89:UYU89 VIP89:VIQ89 VSL89:VSM89 WCH89:WCI89 WMD89:WME89 WVZ89:WWA89 R50:S50 JN50:JO50 TJ50:TK50 ADF50:ADG50 ANB50:ANC50 AWX50:AWY50 BGT50:BGU50 BQP50:BQQ50 CAL50:CAM50 CKH50:CKI50 CUD50:CUE50 DDZ50:DEA50 DNV50:DNW50 DXR50:DXS50 EHN50:EHO50 ERJ50:ERK50 FBF50:FBG50 FLB50:FLC50 FUX50:FUY50 GET50:GEU50 GOP50:GOQ50 GYL50:GYM50 HIH50:HII50 HSD50:HSE50 IBZ50:ICA50 ILV50:ILW50 IVR50:IVS50 JFN50:JFO50 JPJ50:JPK50 JZF50:JZG50 KJB50:KJC50 KSX50:KSY50 LCT50:LCU50 LMP50:LMQ50 LWL50:LWM50 MGH50:MGI50 MQD50:MQE50 MZZ50:NAA50 NJV50:NJW50 NTR50:NTS50 ODN50:ODO50 ONJ50:ONK50 OXF50:OXG50 PHB50:PHC50 PQX50:PQY50 QAT50:QAU50 QKP50:QKQ50 QUL50:QUM50 REH50:REI50 ROD50:ROE50 RXZ50:RYA50 SHV50:SHW50 SRR50:SRS50 TBN50:TBO50 TLJ50:TLK50 TVF50:TVG50 UFB50:UFC50 UOX50:UOY50 UYT50:UYU50 VIP50:VIQ50 VSL50:VSM50 WCH50:WCI50 WMD50:WME50 WVZ50:WWA50 WVZ11:WWA11 WMD11:WME11 WCH11:WCI11 VSL11:VSM11 VIP11:VIQ11 UYT11:UYU11 UOX11:UOY11 UFB11:UFC11 TVF11:TVG11 TLJ11:TLK11 TBN11:TBO11 SRR11:SRS11 SHV11:SHW11 RXZ11:RYA11 ROD11:ROE11 REH11:REI11 QUL11:QUM11 QKP11:QKQ11 QAT11:QAU11 PQX11:PQY11 PHB11:PHC11 OXF11:OXG11 ONJ11:ONK11 ODN11:ODO11 NTR11:NTS11 NJV11:NJW11 MZZ11:NAA11 MQD11:MQE11 MGH11:MGI11 LWL11:LWM11 LMP11:LMQ11 LCT11:LCU11 KSX11:KSY11 KJB11:KJC11 JZF11:JZG11 JPJ11:JPK11 JFN11:JFO11 IVR11:IVS11 ILV11:ILW11 IBZ11:ICA11 HSD11:HSE11 HIH11:HII11 GYL11:GYM11 GOP11:GOQ11 GET11:GEU11 FUX11:FUY11 FLB11:FLC11 FBF11:FBG11 ERJ11:ERK11 EHN11:EHO11 DXR11:DXS11 DNV11:DNW11 DDZ11:DEA11 CUD11:CUE11 CKH11:CKI11 CAL11:CAM11 BQP11:BQQ11 BGT11:BGU11 AWX11:AWY11 ANB11:ANC11 ADF11:ADG11 TJ11:TK11 JN11:JO11 R11:S11">
      <formula1>"Urmarea respingerii solicitării"</formula1>
    </dataValidation>
    <dataValidation type="list" allowBlank="1" showInputMessage="1" showErrorMessage="1" sqref="Q130:Q131 JM129:JM130 TI129:TI130 ADE129:ADE130 ANA129:ANA130 AWW129:AWW130 BGS129:BGS130 BQO129:BQO130 CAK129:CAK130 CKG129:CKG130 CUC129:CUC130 DDY129:DDY130 DNU129:DNU130 DXQ129:DXQ130 EHM129:EHM130 ERI129:ERI130 FBE129:FBE130 FLA129:FLA130 FUW129:FUW130 GES129:GES130 GOO129:GOO130 GYK129:GYK130 HIG129:HIG130 HSC129:HSC130 IBY129:IBY130 ILU129:ILU130 IVQ129:IVQ130 JFM129:JFM130 JPI129:JPI130 JZE129:JZE130 KJA129:KJA130 KSW129:KSW130 LCS129:LCS130 LMO129:LMO130 LWK129:LWK130 MGG129:MGG130 MQC129:MQC130 MZY129:MZY130 NJU129:NJU130 NTQ129:NTQ130 ODM129:ODM130 ONI129:ONI130 OXE129:OXE130 PHA129:PHA130 PQW129:PQW130 QAS129:QAS130 QKO129:QKO130 QUK129:QUK130 REG129:REG130 ROC129:ROC130 RXY129:RXY130 SHU129:SHU130 SRQ129:SRQ130 TBM129:TBM130 TLI129:TLI130 TVE129:TVE130 UFA129:UFA130 UOW129:UOW130 UYS129:UYS130 VIO129:VIO130 VSK129:VSK130 WCG129:WCG130 WMC129:WMC130 WVY129:WVY130 Q90:Q91 JM90:JM91 TI90:TI91 ADE90:ADE91 ANA90:ANA91 AWW90:AWW91 BGS90:BGS91 BQO90:BQO91 CAK90:CAK91 CKG90:CKG91 CUC90:CUC91 DDY90:DDY91 DNU90:DNU91 DXQ90:DXQ91 EHM90:EHM91 ERI90:ERI91 FBE90:FBE91 FLA90:FLA91 FUW90:FUW91 GES90:GES91 GOO90:GOO91 GYK90:GYK91 HIG90:HIG91 HSC90:HSC91 IBY90:IBY91 ILU90:ILU91 IVQ90:IVQ91 JFM90:JFM91 JPI90:JPI91 JZE90:JZE91 KJA90:KJA91 KSW90:KSW91 LCS90:LCS91 LMO90:LMO91 LWK90:LWK91 MGG90:MGG91 MQC90:MQC91 MZY90:MZY91 NJU90:NJU91 NTQ90:NTQ91 ODM90:ODM91 ONI90:ONI91 OXE90:OXE91 PHA90:PHA91 PQW90:PQW91 QAS90:QAS91 QKO90:QKO91 QUK90:QUK91 REG90:REG91 ROC90:ROC91 RXY90:RXY91 SHU90:SHU91 SRQ90:SRQ91 TBM90:TBM91 TLI90:TLI91 TVE90:TVE91 UFA90:UFA91 UOW90:UOW91 UYS90:UYS91 VIO90:VIO91 VSK90:VSK91 WCG90:WCG91 WMC90:WMC91 WVY90:WVY91 Q51:Q52 JM51:JM52 TI51:TI52 ADE51:ADE52 ANA51:ANA52 AWW51:AWW52 BGS51:BGS52 BQO51:BQO52 CAK51:CAK52 CKG51:CKG52 CUC51:CUC52 DDY51:DDY52 DNU51:DNU52 DXQ51:DXQ52 EHM51:EHM52 ERI51:ERI52 FBE51:FBE52 FLA51:FLA52 FUW51:FUW52 GES51:GES52 GOO51:GOO52 GYK51:GYK52 HIG51:HIG52 HSC51:HSC52 IBY51:IBY52 ILU51:ILU52 IVQ51:IVQ52 JFM51:JFM52 JPI51:JPI52 JZE51:JZE52 KJA51:KJA52 KSW51:KSW52 LCS51:LCS52 LMO51:LMO52 LWK51:LWK52 MGG51:MGG52 MQC51:MQC52 MZY51:MZY52 NJU51:NJU52 NTQ51:NTQ52 ODM51:ODM52 ONI51:ONI52 OXE51:OXE52 PHA51:PHA52 PQW51:PQW52 QAS51:QAS52 QKO51:QKO52 QUK51:QUK52 REG51:REG52 ROC51:ROC52 RXY51:RXY52 SHU51:SHU52 SRQ51:SRQ52 TBM51:TBM52 TLI51:TLI52 TVE51:TVE52 UFA51:UFA52 UOW51:UOW52 UYS51:UYS52 VIO51:VIO52 VSK51:VSK52 WCG51:WCG52 WMC51:WMC52 WVY51:WVY52 WVY12:WVY13 WMC12:WMC13 WCG12:WCG13 VSK12:VSK13 VIO12:VIO13 UYS12:UYS13 UOW12:UOW13 UFA12:UFA13 TVE12:TVE13 TLI12:TLI13 TBM12:TBM13 SRQ12:SRQ13 SHU12:SHU13 RXY12:RXY13 ROC12:ROC13 REG12:REG13 QUK12:QUK13 QKO12:QKO13 QAS12:QAS13 PQW12:PQW13 PHA12:PHA13 OXE12:OXE13 ONI12:ONI13 ODM12:ODM13 NTQ12:NTQ13 NJU12:NJU13 MZY12:MZY13 MQC12:MQC13 MGG12:MGG13 LWK12:LWK13 LMO12:LMO13 LCS12:LCS13 KSW12:KSW13 KJA12:KJA13 JZE12:JZE13 JPI12:JPI13 JFM12:JFM13 IVQ12:IVQ13 ILU12:ILU13 IBY12:IBY13 HSC12:HSC13 HIG12:HIG13 GYK12:GYK13 GOO12:GOO13 GES12:GES13 FUW12:FUW13 FLA12:FLA13 FBE12:FBE13 ERI12:ERI13 EHM12:EHM13 DXQ12:DXQ13 DNU12:DNU13 DDY12:DDY13 CUC12:CUC13 CKG12:CKG13 CAK12:CAK13 BQO12:BQO13 BGS12:BGS13 AWW12:AWW13 ANA12:ANA13 ADE12:ADE13 TI12:TI13 JM12:JM13 Q12:Q13">
      <formula1>"Telefonic (nr)"</formula1>
    </dataValidation>
    <dataValidation type="list" allowBlank="1" showInputMessage="1" showErrorMessage="1" sqref="P130:P131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90:P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P51:P52 JL51:JL52 TH51:TH52 ADD51:ADD52 AMZ51:AMZ52 AWV51:AWV52 BGR51:BGR52 BQN51:BQN52 CAJ51:CAJ52 CKF51:CKF52 CUB51:CUB52 DDX51:DDX52 DNT51:DNT52 DXP51:DXP52 EHL51:EHL52 ERH51:ERH52 FBD51:FBD52 FKZ51:FKZ52 FUV51:FUV52 GER51:GER52 GON51:GON52 GYJ51:GYJ52 HIF51:HIF52 HSB51:HSB52 IBX51:IBX52 ILT51:ILT52 IVP51:IVP52 JFL51:JFL52 JPH51:JPH52 JZD51:JZD52 KIZ51:KIZ52 KSV51:KSV52 LCR51:LCR52 LMN51:LMN52 LWJ51:LWJ52 MGF51:MGF52 MQB51:MQB52 MZX51:MZX52 NJT51:NJT52 NTP51:NTP52 ODL51:ODL52 ONH51:ONH52 OXD51:OXD52 PGZ51:PGZ52 PQV51:PQV52 QAR51:QAR52 QKN51:QKN52 QUJ51:QUJ52 REF51:REF52 ROB51:ROB52 RXX51:RXX52 SHT51:SHT52 SRP51:SRP52 TBL51:TBL52 TLH51:TLH52 TVD51:TVD52 UEZ51:UEZ52 UOV51:UOV52 UYR51:UYR52 VIN51:VIN52 VSJ51:VSJ52 WCF51:WCF52 WMB51:WMB52 WVX51:WVX52 WVX12:WVX13 WMB12:WMB13 WCF12:WCF13 VSJ12:VSJ13 VIN12:VIN13 UYR12:UYR13 UOV12:UOV13 UEZ12:UEZ13 TVD12:TVD13 TLH12:TLH13 TBL12:TBL13 SRP12:SRP13 SHT12:SHT13 RXX12:RXX13 ROB12:ROB13 REF12:REF13 QUJ12:QUJ13 QKN12:QKN13 QAR12:QAR13 PQV12:PQV13 PGZ12:PGZ13 OXD12:OXD13 ONH12:ONH13 ODL12:ODL13 NTP12:NTP13 NJT12:NJT13 MZX12:MZX13 MQB12:MQB13 MGF12:MGF13 LWJ12:LWJ13 LMN12:LMN13 LCR12:LCR13 KSV12:KSV13 KIZ12:KIZ13 JZD12:JZD13 JPH12:JPH13 JFL12:JFL13 IVP12:IVP13 ILT12:ILT13 IBX12:IBX13 HSB12:HSB13 HIF12:HIF13 GYJ12:GYJ13 GON12:GON13 GER12:GER13 FUV12:FUV13 FKZ12:FKZ13 FBD12:FBD13 ERH12:ERH13 EHL12:EHL13 DXP12:DXP13 DNT12:DNT13 DDX12:DDX13 CUB12:CUB13 CKF12:CKF13 CAJ12:CAJ13 BQN12:BQN13 BGR12:BGR13 AWV12:AWV13 AMZ12:AMZ13 ADD12:ADD13 TH12:TH13 JL12:JL13 P12:P13">
      <formula1>"Suport electronic (nr)"</formula1>
    </dataValidation>
    <dataValidation type="list" allowBlank="1" showInputMessage="1" showErrorMessage="1" sqref="O130:O131 JK129:JK130 TG129:TG130 ADC129:ADC130 AMY129:AMY130 AWU129:AWU130 BGQ129:BGQ130 BQM129:BQM130 CAI129:CAI130 CKE129:CKE130 CUA129:CUA130 DDW129:DDW130 DNS129:DNS130 DXO129:DXO130 EHK129:EHK130 ERG129:ERG130 FBC129:FBC130 FKY129:FKY130 FUU129:FUU130 GEQ129:GEQ130 GOM129:GOM130 GYI129:GYI130 HIE129:HIE130 HSA129:HSA130 IBW129:IBW130 ILS129:ILS130 IVO129:IVO130 JFK129:JFK130 JPG129:JPG130 JZC129:JZC130 KIY129:KIY130 KSU129:KSU130 LCQ129:LCQ130 LMM129:LMM130 LWI129:LWI130 MGE129:MGE130 MQA129:MQA130 MZW129:MZW130 NJS129:NJS130 NTO129:NTO130 ODK129:ODK130 ONG129:ONG130 OXC129:OXC130 PGY129:PGY130 PQU129:PQU130 QAQ129:QAQ130 QKM129:QKM130 QUI129:QUI130 REE129:REE130 ROA129:ROA130 RXW129:RXW130 SHS129:SHS130 SRO129:SRO130 TBK129:TBK130 TLG129:TLG130 TVC129:TVC130 UEY129:UEY130 UOU129:UOU130 UYQ129:UYQ130 VIM129:VIM130 VSI129:VSI130 WCE129:WCE130 WMA129:WMA130 WVW129:WVW130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51:O52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WVW12:WVW13 WMA12:WMA13 WCE12:WCE13 VSI12:VSI13 VIM12:VIM13 UYQ12:UYQ13 UOU12:UOU13 UEY12:UEY13 TVC12:TVC13 TLG12:TLG13 TBK12:TBK13 SRO12:SRO13 SHS12:SHS13 RXW12:RXW13 ROA12:ROA13 REE12:REE13 QUI12:QUI13 QKM12:QKM13 QAQ12:QAQ13 PQU12:PQU13 PGY12:PGY13 OXC12:OXC13 ONG12:ONG13 ODK12:ODK13 NTO12:NTO13 NJS12:NJS13 MZW12:MZW13 MQA12:MQA13 MGE12:MGE13 LWI12:LWI13 LMM12:LMM13 LCQ12:LCQ13 KSU12:KSU13 KIY12:KIY13 JZC12:JZC13 JPG12:JPG13 JFK12:JFK13 IVO12:IVO13 ILS12:ILS13 IBW12:IBW13 HSA12:HSA13 HIE12:HIE13 GYI12:GYI13 GOM12:GOM13 GEQ12:GEQ13 FUU12:FUU13 FKY12:FKY13 FBC12:FBC13 ERG12:ERG13 EHK12:EHK13 DXO12:DXO13 DNS12:DNS13 DDW12:DDW13 CUA12:CUA13 CKE12:CKE13 CAI12:CAI13 BQM12:BQM13 BGQ12:BGQ13 AWU12:AWU13 AMY12:AMY13 ADC12:ADC13 TG12:TG13 JK12:JK13 O12:O13">
      <formula1>"Suport hârtie (nr)"</formula1>
    </dataValidation>
    <dataValidation type="list" allowBlank="1" showInputMessage="1" showErrorMessage="1" sqref="O129:Q129 JK128:JM128 TG128:TI128 ADC128:ADE128 AMY128:ANA128 AWU128:AWW128 BGQ128:BGS128 BQM128:BQO128 CAI128:CAK128 CKE128:CKG128 CUA128:CUC128 DDW128:DDY128 DNS128:DNU128 DXO128:DXQ128 EHK128:EHM128 ERG128:ERI128 FBC128:FBE128 FKY128:FLA128 FUU128:FUW128 GEQ128:GES128 GOM128:GOO128 GYI128:GYK128 HIE128:HIG128 HSA128:HSC128 IBW128:IBY128 ILS128:ILU128 IVO128:IVQ128 JFK128:JFM128 JPG128:JPI128 JZC128:JZE128 KIY128:KJA128 KSU128:KSW128 LCQ128:LCS128 LMM128:LMO128 LWI128:LWK128 MGE128:MGG128 MQA128:MQC128 MZW128:MZY128 NJS128:NJU128 NTO128:NTQ128 ODK128:ODM128 ONG128:ONI128 OXC128:OXE128 PGY128:PHA128 PQU128:PQW128 QAQ128:QAS128 QKM128:QKO128 QUI128:QUK128 REE128:REG128 ROA128:ROC128 RXW128:RXY128 SHS128:SHU128 SRO128:SRQ128 TBK128:TBM128 TLG128:TLI128 TVC128:TVE128 UEY128:UFA128 UOU128:UOW128 UYQ128:UYS128 VIM128:VIO128 VSI128:VSK128 WCE128:WCG128 WMA128:WMC128 WVW128:WVY128 O89:Q89 JK89:JM89 TG89:TI89 ADC89:ADE89 AMY89:ANA89 AWU89:AWW89 BGQ89:BGS89 BQM89:BQO89 CAI89:CAK89 CKE89:CKG89 CUA89:CUC89 DDW89:DDY89 DNS89:DNU89 DXO89:DXQ89 EHK89:EHM89 ERG89:ERI89 FBC89:FBE89 FKY89:FLA89 FUU89:FUW89 GEQ89:GES89 GOM89:GOO89 GYI89:GYK89 HIE89:HIG89 HSA89:HSC89 IBW89:IBY89 ILS89:ILU89 IVO89:IVQ89 JFK89:JFM89 JPG89:JPI89 JZC89:JZE89 KIY89:KJA89 KSU89:KSW89 LCQ89:LCS89 LMM89:LMO89 LWI89:LWK89 MGE89:MGG89 MQA89:MQC89 MZW89:MZY89 NJS89:NJU89 NTO89:NTQ89 ODK89:ODM89 ONG89:ONI89 OXC89:OXE89 PGY89:PHA89 PQU89:PQW89 QAQ89:QAS89 QKM89:QKO89 QUI89:QUK89 REE89:REG89 ROA89:ROC89 RXW89:RXY89 SHS89:SHU89 SRO89:SRQ89 TBK89:TBM89 TLG89:TLI89 TVC89:TVE89 UEY89:UFA89 UOU89:UOW89 UYQ89:UYS89 VIM89:VIO89 VSI89:VSK89 WCE89:WCG89 WMA89:WMC89 WVW89:WVY89 O50:Q50 JK50:JM50 TG50:TI50 ADC50:ADE50 AMY50:ANA50 AWU50:AWW50 BGQ50:BGS50 BQM50:BQO50 CAI50:CAK50 CKE50:CKG50 CUA50:CUC50 DDW50:DDY50 DNS50:DNU50 DXO50:DXQ50 EHK50:EHM50 ERG50:ERI50 FBC50:FBE50 FKY50:FLA50 FUU50:FUW50 GEQ50:GES50 GOM50:GOO50 GYI50:GYK50 HIE50:HIG50 HSA50:HSC50 IBW50:IBY50 ILS50:ILU50 IVO50:IVQ50 JFK50:JFM50 JPG50:JPI50 JZC50:JZE50 KIY50:KJA50 KSU50:KSW50 LCQ50:LCS50 LMM50:LMO50 LWI50:LWK50 MGE50:MGG50 MQA50:MQC50 MZW50:MZY50 NJS50:NJU50 NTO50:NTQ50 ODK50:ODM50 ONG50:ONI50 OXC50:OXE50 PGY50:PHA50 PQU50:PQW50 QAQ50:QAS50 QKM50:QKO50 QUI50:QUK50 REE50:REG50 ROA50:ROC50 RXW50:RXY50 SHS50:SHU50 SRO50:SRQ50 TBK50:TBM50 TLG50:TLI50 TVC50:TVE50 UEY50:UFA50 UOU50:UOW50 UYQ50:UYS50 VIM50:VIO50 VSI50:VSK50 WCE50:WCG50 WMA50:WMC50 WVW50:WVY50 WVW11:WVY11 WMA11:WMC11 WCE11:WCG11 VSI11:VSK11 VIM11:VIO11 UYQ11:UYS11 UOU11:UOW11 UEY11:UFA11 TVC11:TVE11 TLG11:TLI11 TBK11:TBM11 SRO11:SRQ11 SHS11:SHU11 RXW11:RXY11 ROA11:ROC11 REE11:REG11 QUI11:QUK11 QKM11:QKO11 QAQ11:QAS11 PQU11:PQW11 PGY11:PHA11 OXC11:OXE11 ONG11:ONI11 ODK11:ODM11 NTO11:NTQ11 NJS11:NJU11 MZW11:MZY11 MQA11:MQC11 MGE11:MGG11 LWI11:LWK11 LMM11:LMO11 LCQ11:LCS11 KSU11:KSW11 KIY11:KJA11 JZC11:JZE11 JPG11:JPI11 JFK11:JFM11 IVO11:IVQ11 ILS11:ILU11 IBW11:IBY11 HSA11:HSC11 HIE11:HIG11 GYI11:GYK11 GOM11:GOO11 GEQ11:GES11 FUU11:FUW11 FKY11:FLA11 FBC11:FBE11 ERG11:ERI11 EHK11:EHM11 DXO11:DXQ11 DNS11:DNU11 DDW11:DDY11 CUA11:CUC11 CKE11:CKG11 CAI11:CAK11 BQM11:BQO11 BGQ11:BGS11 AWU11:AWW11 AMY11:ANA11 ADC11:ADE11 TG11:TI11 JK11:JM11 O11:Q11">
      <formula1>"Forma solicitării"</formula1>
    </dataValidation>
    <dataValidation type="list" allowBlank="1" showInputMessage="1" showErrorMessage="1" sqref="M130 JI129 TE129 ADA129 AMW129 AWS129 BGO129 BQK129 CAG129 CKC129 CTY129 DDU129 DNQ129 DXM129 EHI129 ERE129 FBA129 FKW129 FUS129 GEO129 GOK129 GYG129 HIC129 HRY129 IBU129 ILQ129 IVM129 JFI129 JPE129 JZA129 KIW129 KSS129 LCO129 LMK129 LWG129 MGC129 MPY129 MZU129 NJQ129 NTM129 ODI129 ONE129 OXA129 PGW129 PQS129 QAO129 QKK129 QUG129 REC129 RNY129 RXU129 SHQ129 SRM129 TBI129 TLE129 TVA129 UEW129 UOS129 UYO129 VIK129 VSG129 WCC129 WLY129 WVU129 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formula1>"Conform art. 12"</formula1>
    </dataValidation>
    <dataValidation type="list" allowBlank="1" showInputMessage="1" showErrorMessage="1" sqref="K129 JG128 TC128 ACY128 AMU128 AWQ128 BGM128 BQI128 CAE128 CKA128 CTW128 DDS128 DNO128 DXK128 EHG128 ERC128 FAY128 FKU128 FUQ128 GEM128 GOI128 GYE128 HIA128 HRW128 IBS128 ILO128 IVK128 JFG128 JPC128 JYY128 KIU128 KSQ128 LCM128 LMI128 LWE128 MGA128 MPW128 MZS128 NJO128 NTK128 ODG128 ONC128 OWY128 PGU128 PQQ128 QAM128 QKI128 QUE128 REA128 RNW128 RXS128 SHO128 SRK128 TBG128 TLC128 TUY128 UEU128 UOQ128 UYM128 VII128 VSE128 WCA128 WLW128 WVS128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formula1>"Motivaţia respingerii"</formula1>
    </dataValidation>
    <dataValidation type="list" allowBlank="1" showInputMessage="1" showErrorMessage="1" sqref="J130:J131 JF129:JF130 TB129:TB130 ACX129:ACX130 AMT129:AMT130 AWP129:AWP130 BGL129:BGL130 BQH129:BQH130 CAD129:CAD130 CJZ129:CJZ130 CTV129:CTV130 DDR129:DDR130 DNN129:DNN130 DXJ129:DXJ130 EHF129:EHF130 ERB129:ERB130 FAX129:FAX130 FKT129:FKT130 FUP129:FUP130 GEL129:GEL130 GOH129:GOH130 GYD129:GYD130 HHZ129:HHZ130 HRV129:HRV130 IBR129:IBR130 ILN129:ILN130 IVJ129:IVJ130 JFF129:JFF130 JPB129:JPB130 JYX129:JYX130 KIT129:KIT130 KSP129:KSP130 LCL129:LCL130 LMH129:LMH130 LWD129:LWD130 MFZ129:MFZ130 MPV129:MPV130 MZR129:MZR130 NJN129:NJN130 NTJ129:NTJ130 ODF129:ODF130 ONB129:ONB130 OWX129:OWX130 PGT129:PGT130 PQP129:PQP130 QAL129:QAL130 QKH129:QKH130 QUD129:QUD130 RDZ129:RDZ130 RNV129:RNV130 RXR129:RXR130 SHN129:SHN130 SRJ129:SRJ130 TBF129:TBF130 TLB129:TLB130 TUX129:TUX130 UET129:UET130 UOP129:UOP130 UYL129:UYL130 VIH129:VIH130 VSD129:VSD130 WBZ129:WBZ130 WLV129:WLV130 WVR129:WVR130 J90:J91 JF90:JF91 TB90:TB91 ACX90:ACX91 AMT90:AMT91 AWP90:AWP91 BGL90:BGL91 BQH90:BQH91 CAD90:CAD91 CJZ90:CJZ91 CTV90:CTV91 DDR90:DDR91 DNN90:DNN91 DXJ90:DXJ91 EHF90:EHF91 ERB90:ERB91 FAX90:FAX91 FKT90:FKT91 FUP90:FUP91 GEL90:GEL91 GOH90:GOH91 GYD90:GYD91 HHZ90:HHZ91 HRV90:HRV91 IBR90:IBR91 ILN90:ILN91 IVJ90:IVJ91 JFF90:JFF91 JPB90:JPB91 JYX90:JYX91 KIT90:KIT91 KSP90:KSP91 LCL90:LCL91 LMH90:LMH91 LWD90:LWD91 MFZ90:MFZ91 MPV90:MPV91 MZR90:MZR91 NJN90:NJN91 NTJ90:NTJ91 ODF90:ODF91 ONB90:ONB91 OWX90:OWX91 PGT90:PGT91 PQP90:PQP91 QAL90:QAL91 QKH90:QKH91 QUD90:QUD91 RDZ90:RDZ91 RNV90:RNV91 RXR90:RXR91 SHN90:SHN91 SRJ90:SRJ91 TBF90:TBF91 TLB90:TLB91 TUX90:TUX91 UET90:UET91 UOP90:UOP91 UYL90:UYL91 VIH90:VIH91 VSD90:VSD91 WBZ90:WBZ91 WLV90:WLV91 WVR90:WVR91 J51:J52 JF51:JF52 TB51:TB52 ACX51:ACX52 AMT51:AMT52 AWP51:AWP52 BGL51:BGL52 BQH51:BQH52 CAD51:CAD52 CJZ51:CJZ52 CTV51:CTV52 DDR51:DDR52 DNN51:DNN52 DXJ51:DXJ52 EHF51:EHF52 ERB51:ERB52 FAX51:FAX52 FKT51:FKT52 FUP51:FUP52 GEL51:GEL52 GOH51:GOH52 GYD51:GYD52 HHZ51:HHZ52 HRV51:HRV52 IBR51:IBR52 ILN51:ILN52 IVJ51:IVJ52 JFF51:JFF52 JPB51:JPB52 JYX51:JYX52 KIT51:KIT52 KSP51:KSP52 LCL51:LCL52 LMH51:LMH52 LWD51:LWD52 MFZ51:MFZ52 MPV51:MPV52 MZR51:MZR52 NJN51:NJN52 NTJ51:NTJ52 ODF51:ODF52 ONB51:ONB52 OWX51:OWX52 PGT51:PGT52 PQP51:PQP52 QAL51:QAL52 QKH51:QKH52 QUD51:QUD52 RDZ51:RDZ52 RNV51:RNV52 RXR51:RXR52 SHN51:SHN52 SRJ51:SRJ52 TBF51:TBF52 TLB51:TLB52 TUX51:TUX52 UET51:UET52 UOP51:UOP52 UYL51:UYL52 VIH51:VIH52 VSD51:VSD52 WBZ51:WBZ52 WLV51:WLV52 WVR51:WVR52 WVR12:WVR13 WLV12:WLV13 WBZ12:WBZ13 VSD12:VSD13 VIH12:VIH13 UYL12:UYL13 UOP12:UOP13 UET12:UET13 TUX12:TUX13 TLB12:TLB13 TBF12:TBF13 SRJ12:SRJ13 SHN12:SHN13 RXR12:RXR13 RNV12:RNV13 RDZ12:RDZ13 QUD12:QUD13 QKH12:QKH13 QAL12:QAL13 PQP12:PQP13 PGT12:PGT13 OWX12:OWX13 ONB12:ONB13 ODF12:ODF13 NTJ12:NTJ13 NJN12:NJN13 MZR12:MZR13 MPV12:MPV13 MFZ12:MFZ13 LWD12:LWD13 LMH12:LMH13 LCL12:LCL13 KSP12:KSP13 KIT12:KIT13 JYX12:JYX13 JPB12:JPB13 JFF12:JFF13 IVJ12:IVJ13 ILN12:ILN13 IBR12:IBR13 HRV12:HRV13 HHZ12:HHZ13 GYD12:GYD13 GOH12:GOH13 GEL12:GEL13 FUP12:FUP13 FKT12:FKT13 FAX12:FAX13 ERB12:ERB13 EHF12:EHF13 DXJ12:DXJ13 DNN12:DNN13 DDR12:DDR13 CTV12:CTV13 CJZ12:CJZ13 CAD12:CAD13 BQH12:BQH13 BGL12:BGL13 AWP12:AWP13 AMT12:AMT13 ACX12:ACX13 TB12:TB13 JF12:JF13 J12:J13">
      <formula1>"Nefavorabilă (nr)"</formula1>
    </dataValidation>
    <dataValidation type="list" allowBlank="1" showInputMessage="1" showErrorMessage="1" sqref="I130:I131 JE129:JE130 TA129:TA130 ACW129:ACW130 AMS129:AMS130 AWO129:AWO130 BGK129:BGK130 BQG129:BQG130 CAC129:CAC130 CJY129:CJY130 CTU129:CTU130 DDQ129:DDQ130 DNM129:DNM130 DXI129:DXI130 EHE129:EHE130 ERA129:ERA130 FAW129:FAW130 FKS129:FKS130 FUO129:FUO130 GEK129:GEK130 GOG129:GOG130 GYC129:GYC130 HHY129:HHY130 HRU129:HRU130 IBQ129:IBQ130 ILM129:ILM130 IVI129:IVI130 JFE129:JFE130 JPA129:JPA130 JYW129:JYW130 KIS129:KIS130 KSO129:KSO130 LCK129:LCK130 LMG129:LMG130 LWC129:LWC130 MFY129:MFY130 MPU129:MPU130 MZQ129:MZQ130 NJM129:NJM130 NTI129:NTI130 ODE129:ODE130 ONA129:ONA130 OWW129:OWW130 PGS129:PGS130 PQO129:PQO130 QAK129:QAK130 QKG129:QKG130 QUC129:QUC130 RDY129:RDY130 RNU129:RNU130 RXQ129:RXQ130 SHM129:SHM130 SRI129:SRI130 TBE129:TBE130 TLA129:TLA130 TUW129:TUW130 UES129:UES130 UOO129:UOO130 UYK129:UYK130 VIG129:VIG130 VSC129:VSC130 WBY129:WBY130 WLU129:WLU130 WVQ129:WVQ130 I90:I91 JE90:JE91 TA90:TA91 ACW90:ACW91 AMS90:AMS91 AWO90:AWO91 BGK90:BGK91 BQG90:BQG91 CAC90:CAC91 CJY90:CJY91 CTU90:CTU91 DDQ90:DDQ91 DNM90:DNM91 DXI90:DXI91 EHE90:EHE91 ERA90:ERA91 FAW90:FAW91 FKS90:FKS91 FUO90:FUO91 GEK90:GEK91 GOG90:GOG91 GYC90:GYC91 HHY90:HHY91 HRU90:HRU91 IBQ90:IBQ91 ILM90:ILM91 IVI90:IVI91 JFE90:JFE91 JPA90:JPA91 JYW90:JYW91 KIS90:KIS91 KSO90:KSO91 LCK90:LCK91 LMG90:LMG91 LWC90:LWC91 MFY90:MFY91 MPU90:MPU91 MZQ90:MZQ91 NJM90:NJM91 NTI90:NTI91 ODE90:ODE91 ONA90:ONA91 OWW90:OWW91 PGS90:PGS91 PQO90:PQO91 QAK90:QAK91 QKG90:QKG91 QUC90:QUC91 RDY90:RDY91 RNU90:RNU91 RXQ90:RXQ91 SHM90:SHM91 SRI90:SRI91 TBE90:TBE91 TLA90:TLA91 TUW90:TUW91 UES90:UES91 UOO90:UOO91 UYK90:UYK91 VIG90:VIG91 VSC90:VSC91 WBY90:WBY91 WLU90:WLU91 WVQ90:WVQ91 I51:I52 JE51:JE52 TA51:TA52 ACW51:ACW52 AMS51:AMS52 AWO51:AWO52 BGK51:BGK52 BQG51:BQG52 CAC51:CAC52 CJY51:CJY52 CTU51:CTU52 DDQ51:DDQ52 DNM51:DNM52 DXI51:DXI52 EHE51:EHE52 ERA51:ERA52 FAW51:FAW52 FKS51:FKS52 FUO51:FUO52 GEK51:GEK52 GOG51:GOG52 GYC51:GYC52 HHY51:HHY52 HRU51:HRU52 IBQ51:IBQ52 ILM51:ILM52 IVI51:IVI52 JFE51:JFE52 JPA51:JPA52 JYW51:JYW52 KIS51:KIS52 KSO51:KSO52 LCK51:LCK52 LMG51:LMG52 LWC51:LWC52 MFY51:MFY52 MPU51:MPU52 MZQ51:MZQ52 NJM51:NJM52 NTI51:NTI52 ODE51:ODE52 ONA51:ONA52 OWW51:OWW52 PGS51:PGS52 PQO51:PQO52 QAK51:QAK52 QKG51:QKG52 QUC51:QUC52 RDY51:RDY52 RNU51:RNU52 RXQ51:RXQ52 SHM51:SHM52 SRI51:SRI52 TBE51:TBE52 TLA51:TLA52 TUW51:TUW52 UES51:UES52 UOO51:UOO52 UYK51:UYK52 VIG51:VIG52 VSC51:VSC52 WBY51:WBY52 WLU51:WLU52 WVQ51:WVQ52 WVQ12:WVQ13 WLU12:WLU13 WBY12:WBY13 VSC12:VSC13 VIG12:VIG13 UYK12:UYK13 UOO12:UOO13 UES12:UES13 TUW12:TUW13 TLA12:TLA13 TBE12:TBE13 SRI12:SRI13 SHM12:SHM13 RXQ12:RXQ13 RNU12:RNU13 RDY12:RDY13 QUC12:QUC13 QKG12:QKG13 QAK12:QAK13 PQO12:PQO13 PGS12:PGS13 OWW12:OWW13 ONA12:ONA13 ODE12:ODE13 NTI12:NTI13 NJM12:NJM13 MZQ12:MZQ13 MPU12:MPU13 MFY12:MFY13 LWC12:LWC13 LMG12:LMG13 LCK12:LCK13 KSO12:KSO13 KIS12:KIS13 JYW12:JYW13 JPA12:JPA13 JFE12:JFE13 IVI12:IVI13 ILM12:ILM13 IBQ12:IBQ13 HRU12:HRU13 HHY12:HHY13 GYC12:GYC13 GOG12:GOG13 GEK12:GEK13 FUO12:FUO13 FKS12:FKS13 FAW12:FAW13 ERA12:ERA13 EHE12:EHE13 DXI12:DXI13 DNM12:DNM13 DDQ12:DDQ13 CTU12:CTU13 CJY12:CJY13 CAC12:CAC13 BQG12:BQG13 BGK12:BGK13 AWO12:AWO13 AMS12:AMS13 ACW12:ACW13 TA12:TA13 JE12:JE13 I12:I13">
      <formula1>"Favorabilă (nr)"</formula1>
    </dataValidation>
    <dataValidation type="list" allowBlank="1" showInputMessage="1" showErrorMessage="1" sqref="I129:J129 JE128:JF128 TA128:TB128 ACW128:ACX128 AMS128:AMT128 AWO128:AWP128 BGK128:BGL128 BQG128:BQH128 CAC128:CAD128 CJY128:CJZ128 CTU128:CTV128 DDQ128:DDR128 DNM128:DNN128 DXI128:DXJ128 EHE128:EHF128 ERA128:ERB128 FAW128:FAX128 FKS128:FKT128 FUO128:FUP128 GEK128:GEL128 GOG128:GOH128 GYC128:GYD128 HHY128:HHZ128 HRU128:HRV128 IBQ128:IBR128 ILM128:ILN128 IVI128:IVJ128 JFE128:JFF128 JPA128:JPB128 JYW128:JYX128 KIS128:KIT128 KSO128:KSP128 LCK128:LCL128 LMG128:LMH128 LWC128:LWD128 MFY128:MFZ128 MPU128:MPV128 MZQ128:MZR128 NJM128:NJN128 NTI128:NTJ128 ODE128:ODF128 ONA128:ONB128 OWW128:OWX128 PGS128:PGT128 PQO128:PQP128 QAK128:QAL128 QKG128:QKH128 QUC128:QUD128 RDY128:RDZ128 RNU128:RNV128 RXQ128:RXR128 SHM128:SHN128 SRI128:SRJ128 TBE128:TBF128 TLA128:TLB128 TUW128:TUX128 UES128:UET128 UOO128:UOP128 UYK128:UYL128 VIG128:VIH128 VSC128:VSD128 WBY128:WBZ128 WLU128:WLV128 WVQ128:WVR128 I89:J89 JE89:JF89 TA89:TB89 ACW89:ACX89 AMS89:AMT89 AWO89:AWP89 BGK89:BGL89 BQG89:BQH89 CAC89:CAD89 CJY89:CJZ89 CTU89:CTV89 DDQ89:DDR89 DNM89:DNN89 DXI89:DXJ89 EHE89:EHF89 ERA89:ERB89 FAW89:FAX89 FKS89:FKT89 FUO89:FUP89 GEK89:GEL89 GOG89:GOH89 GYC89:GYD89 HHY89:HHZ89 HRU89:HRV89 IBQ89:IBR89 ILM89:ILN89 IVI89:IVJ89 JFE89:JFF89 JPA89:JPB89 JYW89:JYX89 KIS89:KIT89 KSO89:KSP89 LCK89:LCL89 LMG89:LMH89 LWC89:LWD89 MFY89:MFZ89 MPU89:MPV89 MZQ89:MZR89 NJM89:NJN89 NTI89:NTJ89 ODE89:ODF89 ONA89:ONB89 OWW89:OWX89 PGS89:PGT89 PQO89:PQP89 QAK89:QAL89 QKG89:QKH89 QUC89:QUD89 RDY89:RDZ89 RNU89:RNV89 RXQ89:RXR89 SHM89:SHN89 SRI89:SRJ89 TBE89:TBF89 TLA89:TLB89 TUW89:TUX89 UES89:UET89 UOO89:UOP89 UYK89:UYL89 VIG89:VIH89 VSC89:VSD89 WBY89:WBZ89 WLU89:WLV89 WVQ89:WVR89 I50:J50 JE50:JF50 TA50:TB50 ACW50:ACX50 AMS50:AMT50 AWO50:AWP50 BGK50:BGL50 BQG50:BQH50 CAC50:CAD50 CJY50:CJZ50 CTU50:CTV50 DDQ50:DDR50 DNM50:DNN50 DXI50:DXJ50 EHE50:EHF50 ERA50:ERB50 FAW50:FAX50 FKS50:FKT50 FUO50:FUP50 GEK50:GEL50 GOG50:GOH50 GYC50:GYD50 HHY50:HHZ50 HRU50:HRV50 IBQ50:IBR50 ILM50:ILN50 IVI50:IVJ50 JFE50:JFF50 JPA50:JPB50 JYW50:JYX50 KIS50:KIT50 KSO50:KSP50 LCK50:LCL50 LMG50:LMH50 LWC50:LWD50 MFY50:MFZ50 MPU50:MPV50 MZQ50:MZR50 NJM50:NJN50 NTI50:NTJ50 ODE50:ODF50 ONA50:ONB50 OWW50:OWX50 PGS50:PGT50 PQO50:PQP50 QAK50:QAL50 QKG50:QKH50 QUC50:QUD50 RDY50:RDZ50 RNU50:RNV50 RXQ50:RXR50 SHM50:SHN50 SRI50:SRJ50 TBE50:TBF50 TLA50:TLB50 TUW50:TUX50 UES50:UET50 UOO50:UOP50 UYK50:UYL50 VIG50:VIH50 VSC50:VSD50 WBY50:WBZ50 WLU50:WLV50 WVQ50:WVR50 WVQ11:WVR11 WLU11:WLV11 WBY11:WBZ11 VSC11:VSD11 VIG11:VIH11 UYK11:UYL11 UOO11:UOP11 UES11:UET11 TUW11:TUX11 TLA11:TLB11 TBE11:TBF11 SRI11:SRJ11 SHM11:SHN11 RXQ11:RXR11 RNU11:RNV11 RDY11:RDZ11 QUC11:QUD11 QKG11:QKH11 QAK11:QAL11 PQO11:PQP11 PGS11:PGT11 OWW11:OWX11 ONA11:ONB11 ODE11:ODF11 NTI11:NTJ11 NJM11:NJN11 MZQ11:MZR11 MPU11:MPV11 MFY11:MFZ11 LWC11:LWD11 LMG11:LMH11 LCK11:LCL11 KSO11:KSP11 KIS11:KIT11 JYW11:JYX11 JPA11:JPB11 JFE11:JFF11 IVI11:IVJ11 ILM11:ILN11 IBQ11:IBR11 HRU11:HRV11 HHY11:HHZ11 GYC11:GYD11 GOG11:GOH11 GEK11:GEL11 FUO11:FUP11 FKS11:FKT11 FAW11:FAX11 ERA11:ERB11 EHE11:EHF11 DXI11:DXJ11 DNM11:DNN11 DDQ11:DDR11 CTU11:CTV11 CJY11:CJZ11 CAC11:CAD11 BQG11:BQH11 BGK11:BGL11 AWO11:AWP11 AMS11:AMT11 ACW11:ACX11 TA11:TB11 JE11:JF11 I11:J11">
      <formula1>"Modalitate de rezolvare"</formula1>
    </dataValidation>
    <dataValidation type="list" allowBlank="1" showInputMessage="1" showErrorMessage="1" sqref="H131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WVP13 WLT13 WBX13 VSB13 VIF13 UYJ13 UON13 UER13 TUV13 TKZ13 TBD13 SRH13 SHL13 RXP13 RNT13 RDX13 QUB13 QKF13 QAJ13 PQN13 PGR13 OWV13 OMZ13 ODD13 NTH13 NJL13 MZP13 MPT13 MFX13 LWB13 LMF13 LCJ13 KSN13 KIR13 JYV13 JOZ13 JFD13 IVH13 ILL13 IBP13 HRT13 HHX13 GYB13 GOF13 GEJ13 FUN13 FKR13 FAV13 EQZ13 EHD13 DXH13 DNL13 DDP13 CTT13 CJX13 CAB13 BQF13 BGJ13 AWN13 AMR13 ACV13 SZ13 JD13 H13">
      <formula1>"C"</formula1>
    </dataValidation>
    <dataValidation type="list" allowBlank="1" showInputMessage="1" showErrorMessage="1" sqref="G131 JC130 SY130 ACU130 AMQ130 AWM130 BGI130 BQE130 CAA130 CJW130 CTS130 DDO130 DNK130 DXG130 EHC130 EQY130 FAU130 FKQ130 FUM130 GEI130 GOE130 GYA130 HHW130 HRS130 IBO130 ILK130 IVG130 JFC130 JOY130 JYU130 KIQ130 KSM130 LCI130 LME130 LWA130 MFW130 MPS130 MZO130 NJK130 NTG130 ODC130 OMY130 OWU130 PGQ130 PQM130 QAI130 QKE130 QUA130 RDW130 RNS130 RXO130 SHK130 SRG130 TBC130 TKY130 TUU130 UEQ130 UOM130 UYI130 VIE130 VSA130 WBW130 WLS130 WVO130 G91 JC91 SY91 ACU91 AMQ91 AWM91 BGI91 BQE91 CAA91 CJW91 CTS91 DDO91 DNK91 DXG91 EHC91 EQY91 FAU91 FKQ91 FUM91 GEI91 GOE91 GYA91 HHW91 HRS91 IBO91 ILK91 IVG91 JFC91 JOY91 JYU91 KIQ91 KSM91 LCI91 LME91 LWA91 MFW91 MPS91 MZO91 NJK91 NTG91 ODC91 OMY91 OWU91 PGQ91 PQM91 QAI91 QKE91 QUA91 RDW91 RNS91 RXO91 SHK91 SRG91 TBC91 TKY91 TUU91 UEQ91 UOM91 UYI91 VIE91 VSA91 WBW91 WLS91 WVO91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formula1>"B"</formula1>
    </dataValidation>
    <dataValidation type="list" allowBlank="1" showInputMessage="1" showErrorMessage="1" sqref="F131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F13">
      <formula1>"A"</formula1>
    </dataValidation>
    <dataValidation type="list" allowBlank="1" showInputMessage="1" showErrorMessage="1" sqref="F129:H129 JB128:JD128 SX128:SZ128 ACT128:ACV128 AMP128:AMR128 AWL128:AWN128 BGH128:BGJ128 BQD128:BQF128 BZZ128:CAB128 CJV128:CJX128 CTR128:CTT128 DDN128:DDP128 DNJ128:DNL128 DXF128:DXH128 EHB128:EHD128 EQX128:EQZ128 FAT128:FAV128 FKP128:FKR128 FUL128:FUN128 GEH128:GEJ128 GOD128:GOF128 GXZ128:GYB128 HHV128:HHX128 HRR128:HRT128 IBN128:IBP128 ILJ128:ILL128 IVF128:IVH128 JFB128:JFD128 JOX128:JOZ128 JYT128:JYV128 KIP128:KIR128 KSL128:KSN128 LCH128:LCJ128 LMD128:LMF128 LVZ128:LWB128 MFV128:MFX128 MPR128:MPT128 MZN128:MZP128 NJJ128:NJL128 NTF128:NTH128 ODB128:ODD128 OMX128:OMZ128 OWT128:OWV128 PGP128:PGR128 PQL128:PQN128 QAH128:QAJ128 QKD128:QKF128 QTZ128:QUB128 RDV128:RDX128 RNR128:RNT128 RXN128:RXP128 SHJ128:SHL128 SRF128:SRH128 TBB128:TBD128 TKX128:TKZ128 TUT128:TUV128 UEP128:UER128 UOL128:UON128 UYH128:UYJ128 VID128:VIF128 VRZ128:VSB128 WBV128:WBX128 WLR128:WLT128 WVN128:WVP128 F89:H89 JB89:JD89 SX89:SZ89 ACT89:ACV89 AMP89:AMR89 AWL89:AWN89 BGH89:BGJ89 BQD89:BQF89 BZZ89:CAB89 CJV89:CJX89 CTR89:CTT89 DDN89:DDP89 DNJ89:DNL89 DXF89:DXH89 EHB89:EHD89 EQX89:EQZ89 FAT89:FAV89 FKP89:FKR89 FUL89:FUN89 GEH89:GEJ89 GOD89:GOF89 GXZ89:GYB89 HHV89:HHX89 HRR89:HRT89 IBN89:IBP89 ILJ89:ILL89 IVF89:IVH89 JFB89:JFD89 JOX89:JOZ89 JYT89:JYV89 KIP89:KIR89 KSL89:KSN89 LCH89:LCJ89 LMD89:LMF89 LVZ89:LWB89 MFV89:MFX89 MPR89:MPT89 MZN89:MZP89 NJJ89:NJL89 NTF89:NTH89 ODB89:ODD89 OMX89:OMZ89 OWT89:OWV89 PGP89:PGR89 PQL89:PQN89 QAH89:QAJ89 QKD89:QKF89 QTZ89:QUB89 RDV89:RDX89 RNR89:RNT89 RXN89:RXP89 SHJ89:SHL89 SRF89:SRH89 TBB89:TBD89 TKX89:TKZ89 TUT89:TUV89 UEP89:UER89 UOL89:UON89 UYH89:UYJ89 VID89:VIF89 VRZ89:VSB89 WBV89:WBX89 WLR89:WLT89 WVN89:WVP89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formula1>"Domenii (şi tipuri de informaţii)"</formula1>
    </dataValidation>
    <dataValidation type="list" allowBlank="1" showInputMessage="1" showErrorMessage="1" sqref="E130:E131 JA129:JA130 SW129:SW130 ACS129:ACS130 AMO129:AMO130 AWK129:AWK130 BGG129:BGG130 BQC129:BQC130 BZY129:BZY130 CJU129:CJU130 CTQ129:CTQ130 DDM129:DDM130 DNI129:DNI130 DXE129:DXE130 EHA129:EHA130 EQW129:EQW130 FAS129:FAS130 FKO129:FKO130 FUK129:FUK130 GEG129:GEG130 GOC129:GOC130 GXY129:GXY130 HHU129:HHU130 HRQ129:HRQ130 IBM129:IBM130 ILI129:ILI130 IVE129:IVE130 JFA129:JFA130 JOW129:JOW130 JYS129:JYS130 KIO129:KIO130 KSK129:KSK130 LCG129:LCG130 LMC129:LMC130 LVY129:LVY130 MFU129:MFU130 MPQ129:MPQ130 MZM129:MZM130 NJI129:NJI130 NTE129:NTE130 ODA129:ODA130 OMW129:OMW130 OWS129:OWS130 PGO129:PGO130 PQK129:PQK130 QAG129:QAG130 QKC129:QKC130 QTY129:QTY130 RDU129:RDU130 RNQ129:RNQ130 RXM129:RXM130 SHI129:SHI130 SRE129:SRE130 TBA129:TBA130 TKW129:TKW130 TUS129:TUS130 UEO129:UEO130 UOK129:UOK130 UYG129:UYG130 VIC129:VIC130 VRY129:VRY130 WBU129:WBU130 WLQ129:WLQ130 WVM129:WVM130 E90:E91 JA90:JA91 SW90:SW91 ACS90:ACS91 AMO90:AMO91 AWK90:AWK91 BGG90:BGG91 BQC90:BQC91 BZY90:BZY91 CJU90:CJU91 CTQ90:CTQ91 DDM90:DDM91 DNI90:DNI91 DXE90:DXE91 EHA90:EHA91 EQW90:EQW91 FAS90:FAS91 FKO90:FKO91 FUK90:FUK91 GEG90:GEG91 GOC90:GOC91 GXY90:GXY91 HHU90:HHU91 HRQ90:HRQ91 IBM90:IBM91 ILI90:ILI91 IVE90:IVE91 JFA90:JFA91 JOW90:JOW91 JYS90:JYS91 KIO90:KIO91 KSK90:KSK91 LCG90:LCG91 LMC90:LMC91 LVY90:LVY91 MFU90:MFU91 MPQ90:MPQ91 MZM90:MZM91 NJI90:NJI91 NTE90:NTE91 ODA90:ODA91 OMW90:OMW91 OWS90:OWS91 PGO90:PGO91 PQK90:PQK91 QAG90:QAG91 QKC90:QKC91 QTY90:QTY91 RDU90:RDU91 RNQ90:RNQ91 RXM90:RXM91 SHI90:SHI91 SRE90:SRE91 TBA90:TBA91 TKW90:TKW91 TUS90:TUS91 UEO90:UEO91 UOK90:UOK91 UYG90:UYG91 VIC90:VIC91 VRY90:VRY91 WBU90:WBU91 WLQ90:WLQ91 WVM90:WVM91 E51:E52 JA51:JA52 SW51:SW52 ACS51:ACS52 AMO51:AMO52 AWK51:AWK52 BGG51:BGG52 BQC51:BQC52 BZY51:BZY52 CJU51:CJU52 CTQ51:CTQ52 DDM51:DDM52 DNI51:DNI52 DXE51:DXE52 EHA51:EHA52 EQW51:EQW52 FAS51:FAS52 FKO51:FKO52 FUK51:FUK52 GEG51:GEG52 GOC51:GOC52 GXY51:GXY52 HHU51:HHU52 HRQ51:HRQ52 IBM51:IBM52 ILI51:ILI52 IVE51:IVE52 JFA51:JFA52 JOW51:JOW52 JYS51:JYS52 KIO51:KIO52 KSK51:KSK52 LCG51:LCG52 LMC51:LMC52 LVY51:LVY52 MFU51:MFU52 MPQ51:MPQ52 MZM51:MZM52 NJI51:NJI52 NTE51:NTE52 ODA51:ODA52 OMW51:OMW52 OWS51:OWS52 PGO51:PGO52 PQK51:PQK52 QAG51:QAG52 QKC51:QKC52 QTY51:QTY52 RDU51:RDU52 RNQ51:RNQ52 RXM51:RXM52 SHI51:SHI52 SRE51:SRE52 TBA51:TBA52 TKW51:TKW52 TUS51:TUS52 UEO51:UEO52 UOK51:UOK52 UYG51:UYG52 VIC51:VIC52 VRY51:VRY52 WBU51:WBU52 WLQ51:WLQ52 WVM51:WVM52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formula1>"Nr. de solicitări primite de la persoane juridice"</formula1>
    </dataValidation>
    <dataValidation type="list" allowBlank="1" showInputMessage="1" showErrorMessage="1" sqref="D130:D131 IZ129:IZ130 SV129:SV130 ACR129:ACR130 AMN129:AMN130 AWJ129:AWJ130 BGF129:BGF130 BQB129:BQB130 BZX129:BZX130 CJT129:CJT130 CTP129:CTP130 DDL129:DDL130 DNH129:DNH130 DXD129:DXD130 EGZ129:EGZ130 EQV129:EQV130 FAR129:FAR130 FKN129:FKN130 FUJ129:FUJ130 GEF129:GEF130 GOB129:GOB130 GXX129:GXX130 HHT129:HHT130 HRP129:HRP130 IBL129:IBL130 ILH129:ILH130 IVD129:IVD130 JEZ129:JEZ130 JOV129:JOV130 JYR129:JYR130 KIN129:KIN130 KSJ129:KSJ130 LCF129:LCF130 LMB129:LMB130 LVX129:LVX130 MFT129:MFT130 MPP129:MPP130 MZL129:MZL130 NJH129:NJH130 NTD129:NTD130 OCZ129:OCZ130 OMV129:OMV130 OWR129:OWR130 PGN129:PGN130 PQJ129:PQJ130 QAF129:QAF130 QKB129:QKB130 QTX129:QTX130 RDT129:RDT130 RNP129:RNP130 RXL129:RXL130 SHH129:SHH130 SRD129:SRD130 TAZ129:TAZ130 TKV129:TKV130 TUR129:TUR130 UEN129:UEN130 UOJ129:UOJ130 UYF129:UYF130 VIB129:VIB130 VRX129:VRX130 WBT129:WBT130 WLP129:WLP130 WVL129:WVL130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WVL12:WVL13 WLP12:WLP13 WBT12:WBT13 VRX12:VRX13 VIB12:VIB13 UYF12:UYF13 UOJ12:UOJ13 UEN12:UEN13 TUR12:TUR13 TKV12:TKV13 TAZ12:TAZ13 SRD12:SRD13 SHH12:SHH13 RXL12:RXL13 RNP12:RNP13 RDT12:RDT13 QTX12:QTX13 QKB12:QKB13 QAF12:QAF13 PQJ12:PQJ13 PGN12:PGN13 OWR12:OWR13 OMV12:OMV13 OCZ12:OCZ13 NTD12:NTD13 NJH12:NJH13 MZL12:MZL13 MPP12:MPP13 MFT12:MFT13 LVX12:LVX13 LMB12:LMB13 LCF12:LCF13 KSJ12:KSJ13 KIN12:KIN13 JYR12:JYR13 JOV12:JOV13 JEZ12:JEZ13 IVD12:IVD13 ILH12:ILH13 IBL12:IBL13 HRP12:HRP13 HHT12:HHT13 GXX12:GXX13 GOB12:GOB13 GEF12:GEF13 FUJ12:FUJ13 FKN12:FKN13 FAR12:FAR13 EQV12:EQV13 EGZ12:EGZ13 DXD12:DXD13 DNH12:DNH13 DDL12:DDL13 CTP12:CTP13 CJT12:CJT13 BZX12:BZX13 BQB12:BQB13 BGF12:BGF13 AWJ12:AWJ13 AMN12:AMN13 ACR12:ACR13 SV12:SV13 IZ12:IZ13 D12:D13">
      <formula1>"Nr. de solicitări primite de la persoane fizice"</formula1>
    </dataValidation>
    <dataValidation type="list" allowBlank="1" showInputMessage="1" showErrorMessage="1" sqref="D129:E129 IZ128:JA128 SV128:SW128 ACR128:ACS128 AMN128:AMO128 AWJ128:AWK128 BGF128:BGG128 BQB128:BQC128 BZX128:BZY128 CJT128:CJU128 CTP128:CTQ128 DDL128:DDM128 DNH128:DNI128 DXD128:DXE128 EGZ128:EHA128 EQV128:EQW128 FAR128:FAS128 FKN128:FKO128 FUJ128:FUK128 GEF128:GEG128 GOB128:GOC128 GXX128:GXY128 HHT128:HHU128 HRP128:HRQ128 IBL128:IBM128 ILH128:ILI128 IVD128:IVE128 JEZ128:JFA128 JOV128:JOW128 JYR128:JYS128 KIN128:KIO128 KSJ128:KSK128 LCF128:LCG128 LMB128:LMC128 LVX128:LVY128 MFT128:MFU128 MPP128:MPQ128 MZL128:MZM128 NJH128:NJI128 NTD128:NTE128 OCZ128:ODA128 OMV128:OMW128 OWR128:OWS128 PGN128:PGO128 PQJ128:PQK128 QAF128:QAG128 QKB128:QKC128 QTX128:QTY128 RDT128:RDU128 RNP128:RNQ128 RXL128:RXM128 SHH128:SHI128 SRD128:SRE128 TAZ128:TBA128 TKV128:TKW128 TUR128:TUS128 UEN128:UEO128 UOJ128:UOK128 UYF128:UYG128 VIB128:VIC128 VRX128:VRY128 WBT128:WBU128 WLP128:WLQ128 WVL128:WVM128 D89:E89 IZ89:JA89 SV89:SW89 ACR89:ACS89 AMN89:AMO89 AWJ89:AWK89 BGF89:BGG89 BQB89:BQC89 BZX89:BZY89 CJT89:CJU89 CTP89:CTQ89 DDL89:DDM89 DNH89:DNI89 DXD89:DXE89 EGZ89:EHA89 EQV89:EQW89 FAR89:FAS89 FKN89:FKO89 FUJ89:FUK89 GEF89:GEG89 GOB89:GOC89 GXX89:GXY89 HHT89:HHU89 HRP89:HRQ89 IBL89:IBM89 ILH89:ILI89 IVD89:IVE89 JEZ89:JFA89 JOV89:JOW89 JYR89:JYS89 KIN89:KIO89 KSJ89:KSK89 LCF89:LCG89 LMB89:LMC89 LVX89:LVY89 MFT89:MFU89 MPP89:MPQ89 MZL89:MZM89 NJH89:NJI89 NTD89:NTE89 OCZ89:ODA89 OMV89:OMW89 OWR89:OWS89 PGN89:PGO89 PQJ89:PQK89 QAF89:QAG89 QKB89:QKC89 QTX89:QTY89 RDT89:RDU89 RNP89:RNQ89 RXL89:RXM89 SHH89:SHI89 SRD89:SRE89 TAZ89:TBA89 TKV89:TKW89 TUR89:TUS89 UEN89:UEO89 UOJ89:UOK89 UYF89:UYG89 VIB89:VIC89 VRX89:VRY89 WBT89:WBU89 WLP89:WLQ89 WVL89:WVM89 D50:E50 IZ50:JA50 SV50:SW50 ACR50:ACS50 AMN50:AMO50 AWJ50:AWK50 BGF50:BGG50 BQB50:BQC50 BZX50:BZY50 CJT50:CJU50 CTP50:CTQ50 DDL50:DDM50 DNH50:DNI50 DXD50:DXE50 EGZ50:EHA50 EQV50:EQW50 FAR50:FAS50 FKN50:FKO50 FUJ50:FUK50 GEF50:GEG50 GOB50:GOC50 GXX50:GXY50 HHT50:HHU50 HRP50:HRQ50 IBL50:IBM50 ILH50:ILI50 IVD50:IVE50 JEZ50:JFA50 JOV50:JOW50 JYR50:JYS50 KIN50:KIO50 KSJ50:KSK50 LCF50:LCG50 LMB50:LMC50 LVX50:LVY50 MFT50:MFU50 MPP50:MPQ50 MZL50:MZM50 NJH50:NJI50 NTD50:NTE50 OCZ50:ODA50 OMV50:OMW50 OWR50:OWS50 PGN50:PGO50 PQJ50:PQK50 QAF50:QAG50 QKB50:QKC50 QTX50:QTY50 RDT50:RDU50 RNP50:RNQ50 RXL50:RXM50 SHH50:SHI50 SRD50:SRE50 TAZ50:TBA50 TKV50:TKW50 TUR50:TUS50 UEN50:UEO50 UOJ50:UOK50 UYF50:UYG50 VIB50:VIC50 VRX50:VRY50 WBT50:WBU50 WLP50:WLQ50 WVL50:WVM50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D11:E11">
      <formula1>"Categoria solicitantului"</formula1>
    </dataValidation>
    <dataValidation type="list" allowBlank="1" showInputMessage="1" showErrorMessage="1" sqref="A129:C129 IW128:IY128 SS128:SU128 ACO128:ACQ128 AMK128:AMM128 AWG128:AWI128 BGC128:BGE128 BPY128:BQA128 BZU128:BZW128 CJQ128:CJS128 CTM128:CTO128 DDI128:DDK128 DNE128:DNG128 DXA128:DXC128 EGW128:EGY128 EQS128:EQU128 FAO128:FAQ128 FKK128:FKM128 FUG128:FUI128 GEC128:GEE128 GNY128:GOA128 GXU128:GXW128 HHQ128:HHS128 HRM128:HRO128 IBI128:IBK128 ILE128:ILG128 IVA128:IVC128 JEW128:JEY128 JOS128:JOU128 JYO128:JYQ128 KIK128:KIM128 KSG128:KSI128 LCC128:LCE128 LLY128:LMA128 LVU128:LVW128 MFQ128:MFS128 MPM128:MPO128 MZI128:MZK128 NJE128:NJG128 NTA128:NTC128 OCW128:OCY128 OMS128:OMU128 OWO128:OWQ128 PGK128:PGM128 PQG128:PQI128 QAC128:QAE128 QJY128:QKA128 QTU128:QTW128 RDQ128:RDS128 RNM128:RNO128 RXI128:RXK128 SHE128:SHG128 SRA128:SRC128 TAW128:TAY128 TKS128:TKU128 TUO128:TUQ128 UEK128:UEM128 UOG128:UOI128 UYC128:UYE128 VHY128:VIA128 VRU128:VRW128 WBQ128:WBS128 WLM128:WLO128 WVI128:WVK128 A89:C89 IW89:IY89 SS89:SU89 ACO89:ACQ89 AMK89:AMM89 AWG89:AWI89 BGC89:BGE89 BPY89:BQA89 BZU89:BZW89 CJQ89:CJS89 CTM89:CTO89 DDI89:DDK89 DNE89:DNG89 DXA89:DXC89 EGW89:EGY89 EQS89:EQU89 FAO89:FAQ89 FKK89:FKM89 FUG89:FUI89 GEC89:GEE89 GNY89:GOA89 GXU89:GXW89 HHQ89:HHS89 HRM89:HRO89 IBI89:IBK89 ILE89:ILG89 IVA89:IVC89 JEW89:JEY89 JOS89:JOU89 JYO89:JYQ89 KIK89:KIM89 KSG89:KSI89 LCC89:LCE89 LLY89:LMA89 LVU89:LVW89 MFQ89:MFS89 MPM89:MPO89 MZI89:MZK89 NJE89:NJG89 NTA89:NTC89 OCW89:OCY89 OMS89:OMU89 OWO89:OWQ89 PGK89:PGM89 PQG89:PQI89 QAC89:QAE89 QJY89:QKA89 QTU89:QTW89 RDQ89:RDS89 RNM89:RNO89 RXI89:RXK89 SHE89:SHG89 SRA89:SRC89 TAW89:TAY89 TKS89:TKU89 TUO89:TUQ89 UEK89:UEM89 UOG89:UOI89 UYC89:UYE89 VHY89:VIA89 VRU89:VRW89 WBQ89:WBS89 WLM89:WLO89 WVI89:WVK89 A50:C50 IW50:IY50 SS50:SU50 ACO50:ACQ50 AMK50:AMM50 AWG50:AWI50 BGC50:BGE50 BPY50:BQA50 BZU50:BZW50 CJQ50:CJS50 CTM50:CTO50 DDI50:DDK50 DNE50:DNG50 DXA50:DXC50 EGW50:EGY50 EQS50:EQU50 FAO50:FAQ50 FKK50:FKM50 FUG50:FUI50 GEC50:GEE50 GNY50:GOA50 GXU50:GXW50 HHQ50:HHS50 HRM50:HRO50 IBI50:IBK50 ILE50:ILG50 IVA50:IVC50 JEW50:JEY50 JOS50:JOU50 JYO50:JYQ50 KIK50:KIM50 KSG50:KSI50 LCC50:LCE50 LLY50:LMA50 LVU50:LVW50 MFQ50:MFS50 MPM50:MPO50 MZI50:MZK50 NJE50:NJG50 NTA50:NTC50 OCW50:OCY50 OMS50:OMU50 OWO50:OWQ50 PGK50:PGM50 PQG50:PQI50 QAC50:QAE50 QJY50:QKA50 QTU50:QTW50 RDQ50:RDS50 RNM50:RNO50 RXI50:RXK50 SHE50:SHG50 SRA50:SRC50 TAW50:TAY50 TKS50:TKU50 TUO50:TUQ50 UEK50:UEM50 UOG50:UOI50 UYC50:UYE50 VHY50:VIA50 VRU50:VRW50 WBQ50:WBS50 WLM50:WLO50 WVI50:WVK50 WVI11:WVK11 WLM11:WLO11 WBQ11:WBS11 VRU11:VRW11 VHY11:VIA11 UYC11:UYE11 UOG11:UOI11 UEK11:UEM11 TUO11:TUQ11 TKS11:TKU11 TAW11:TAY11 SRA11:SRC11 SHE11:SHG11 RXI11:RXK11 RNM11:RNO11 RDQ11:RDS11 QTU11:QTW11 QJY11:QKA11 QAC11:QAE11 PQG11:PQI11 PGK11:PGM11 OWO11:OWQ11 OMS11:OMU11 OCW11:OCY11 NTA11:NTC11 NJE11:NJG11 MZI11:MZK11 MPM11:MPO11 MFQ11:MFS11 LVU11:LVW11 LLY11:LMA11 LCC11:LCE11 KSG11:KSI11 KIK11:KIM11 JYO11:JYQ11 JOS11:JOU11 JEW11:JEY11 IVA11:IVC11 ILE11:ILG11 IBI11:IBK11 HRM11:HRO11 HHQ11:HHS11 GXU11:GXW11 GNY11:GOA11 GEC11:GEE11 FUG11:FUI11 FKK11:FKM11 FAO11:FAQ11 EQS11:EQU11 EGW11:EGY11 DXA11:DXC11 DNE11:DNG11 DDI11:DDK11 CTM11:CTO11 CJQ11:CJS11 BZU11:BZW11 BPY11:BQA11 BGC11:BGE11 AWG11:AWI11 AMK11:AMM11 ACO11:ACQ11 SS11:SU11 IW11:IY11 A11:C11">
      <formula1>"Tipul localităţii de unde provine solicitantul"</formula1>
    </dataValidation>
  </dataValidation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topLeftCell="A10" zoomScale="87" zoomScaleNormal="87" workbookViewId="0">
      <selection sqref="A1:S1"/>
    </sheetView>
  </sheetViews>
  <sheetFormatPr defaultRowHeight="15" x14ac:dyDescent="0.25"/>
  <cols>
    <col min="1" max="2" width="9.140625" style="3"/>
    <col min="3" max="3" width="10.42578125" style="3" customWidth="1"/>
    <col min="4" max="8" width="9.140625" style="3"/>
    <col min="9" max="9" width="10.28515625" style="3" customWidth="1"/>
    <col min="10" max="10" width="11.85546875" style="3" customWidth="1"/>
    <col min="11" max="15" width="9.140625" style="3"/>
    <col min="16" max="16" width="10" style="3" customWidth="1"/>
    <col min="17" max="17" width="9.140625" style="3"/>
    <col min="18" max="18" width="10.5703125" style="3" customWidth="1"/>
    <col min="19" max="16384" width="9.140625" style="3"/>
  </cols>
  <sheetData>
    <row r="1" spans="1:19" ht="24" customHeight="1" x14ac:dyDescent="0.25">
      <c r="A1" s="935" t="s">
        <v>3389</v>
      </c>
      <c r="B1" s="936"/>
      <c r="C1" s="936"/>
      <c r="D1" s="936"/>
      <c r="E1" s="936"/>
      <c r="F1" s="936"/>
      <c r="G1" s="936"/>
      <c r="H1" s="936"/>
      <c r="I1" s="936"/>
      <c r="J1" s="936"/>
      <c r="K1" s="936"/>
      <c r="L1" s="936"/>
      <c r="M1" s="936"/>
      <c r="N1" s="936"/>
      <c r="O1" s="936"/>
      <c r="P1" s="936"/>
      <c r="Q1" s="936"/>
      <c r="R1" s="936"/>
      <c r="S1" s="937"/>
    </row>
    <row r="2" spans="1:19" x14ac:dyDescent="0.25">
      <c r="A2" s="863" t="s">
        <v>173</v>
      </c>
      <c r="B2" s="864"/>
      <c r="C2" s="864"/>
      <c r="D2" s="864"/>
      <c r="E2" s="864"/>
      <c r="F2" s="864"/>
      <c r="G2" s="864"/>
      <c r="H2" s="864"/>
      <c r="I2" s="864"/>
      <c r="J2" s="864"/>
      <c r="K2" s="864"/>
      <c r="L2" s="864"/>
      <c r="M2" s="864"/>
      <c r="N2" s="864"/>
      <c r="O2" s="864"/>
      <c r="P2" s="864"/>
      <c r="Q2" s="864"/>
      <c r="R2" s="864"/>
      <c r="S2" s="865"/>
    </row>
    <row r="3" spans="1:19" x14ac:dyDescent="0.25">
      <c r="A3" s="863" t="s">
        <v>3023</v>
      </c>
      <c r="B3" s="864"/>
      <c r="C3" s="864"/>
      <c r="D3" s="864"/>
      <c r="E3" s="864"/>
      <c r="F3" s="864"/>
      <c r="G3" s="864"/>
      <c r="H3" s="864"/>
      <c r="I3" s="864"/>
      <c r="J3" s="864"/>
      <c r="K3" s="864"/>
      <c r="L3" s="864"/>
      <c r="M3" s="864"/>
      <c r="N3" s="864"/>
      <c r="O3" s="864"/>
      <c r="P3" s="864"/>
      <c r="Q3" s="864"/>
      <c r="R3" s="864"/>
      <c r="S3" s="865"/>
    </row>
    <row r="4" spans="1:19" x14ac:dyDescent="0.25">
      <c r="A4" s="863" t="s">
        <v>2894</v>
      </c>
      <c r="B4" s="864"/>
      <c r="C4" s="864"/>
      <c r="D4" s="864"/>
      <c r="E4" s="864"/>
      <c r="F4" s="864"/>
      <c r="G4" s="864"/>
      <c r="H4" s="864"/>
      <c r="I4" s="864"/>
      <c r="J4" s="864"/>
      <c r="K4" s="864"/>
      <c r="L4" s="864"/>
      <c r="M4" s="864"/>
      <c r="N4" s="864"/>
      <c r="O4" s="864"/>
      <c r="P4" s="864"/>
      <c r="Q4" s="864"/>
      <c r="R4" s="864"/>
      <c r="S4" s="865"/>
    </row>
    <row r="5" spans="1:19" x14ac:dyDescent="0.25">
      <c r="A5" s="863" t="s">
        <v>2895</v>
      </c>
      <c r="B5" s="864"/>
      <c r="C5" s="864"/>
      <c r="D5" s="864"/>
      <c r="E5" s="864"/>
      <c r="F5" s="864"/>
      <c r="G5" s="864"/>
      <c r="H5" s="864"/>
      <c r="I5" s="864"/>
      <c r="J5" s="864"/>
      <c r="K5" s="864"/>
      <c r="L5" s="864"/>
      <c r="M5" s="864"/>
      <c r="N5" s="864"/>
      <c r="O5" s="864"/>
      <c r="P5" s="864"/>
      <c r="Q5" s="864"/>
      <c r="R5" s="864"/>
      <c r="S5" s="865"/>
    </row>
    <row r="6" spans="1:19" x14ac:dyDescent="0.25">
      <c r="A6" s="863" t="s">
        <v>2896</v>
      </c>
      <c r="B6" s="864"/>
      <c r="C6" s="864"/>
      <c r="D6" s="864"/>
      <c r="E6" s="864"/>
      <c r="F6" s="864"/>
      <c r="G6" s="864"/>
      <c r="H6" s="864"/>
      <c r="I6" s="864"/>
      <c r="J6" s="864"/>
      <c r="K6" s="864"/>
      <c r="L6" s="864"/>
      <c r="M6" s="864"/>
      <c r="N6" s="864"/>
      <c r="O6" s="864"/>
      <c r="P6" s="864"/>
      <c r="Q6" s="864"/>
      <c r="R6" s="864"/>
      <c r="S6" s="865"/>
    </row>
    <row r="7" spans="1:19" x14ac:dyDescent="0.25">
      <c r="A7" s="863" t="s">
        <v>2897</v>
      </c>
      <c r="B7" s="864"/>
      <c r="C7" s="864"/>
      <c r="D7" s="864"/>
      <c r="E7" s="864"/>
      <c r="F7" s="864"/>
      <c r="G7" s="864"/>
      <c r="H7" s="864"/>
      <c r="I7" s="864"/>
      <c r="J7" s="864"/>
      <c r="K7" s="864"/>
      <c r="L7" s="864"/>
      <c r="M7" s="864"/>
      <c r="N7" s="864"/>
      <c r="O7" s="864"/>
      <c r="P7" s="864"/>
      <c r="Q7" s="864"/>
      <c r="R7" s="864"/>
      <c r="S7" s="865"/>
    </row>
    <row r="8" spans="1:19" x14ac:dyDescent="0.25">
      <c r="A8" s="863" t="s">
        <v>2898</v>
      </c>
      <c r="B8" s="864"/>
      <c r="C8" s="864"/>
      <c r="D8" s="864"/>
      <c r="E8" s="864"/>
      <c r="F8" s="864"/>
      <c r="G8" s="864"/>
      <c r="H8" s="864"/>
      <c r="I8" s="864"/>
      <c r="J8" s="864"/>
      <c r="K8" s="864"/>
      <c r="L8" s="864"/>
      <c r="M8" s="864"/>
      <c r="N8" s="864"/>
      <c r="O8" s="864"/>
      <c r="P8" s="864"/>
      <c r="Q8" s="864"/>
      <c r="R8" s="864"/>
      <c r="S8" s="865"/>
    </row>
    <row r="9" spans="1:19" x14ac:dyDescent="0.25">
      <c r="A9" s="863" t="s">
        <v>2899</v>
      </c>
      <c r="B9" s="864"/>
      <c r="C9" s="864"/>
      <c r="D9" s="864"/>
      <c r="E9" s="864"/>
      <c r="F9" s="864"/>
      <c r="G9" s="864"/>
      <c r="H9" s="864"/>
      <c r="I9" s="864"/>
      <c r="J9" s="864"/>
      <c r="K9" s="864"/>
      <c r="L9" s="864"/>
      <c r="M9" s="864"/>
      <c r="N9" s="864"/>
      <c r="O9" s="864"/>
      <c r="P9" s="864"/>
      <c r="Q9" s="864"/>
      <c r="R9" s="864"/>
      <c r="S9" s="865"/>
    </row>
    <row r="10" spans="1:19" x14ac:dyDescent="0.25">
      <c r="A10" s="866" t="s">
        <v>2900</v>
      </c>
      <c r="B10" s="867"/>
      <c r="C10" s="867"/>
      <c r="D10" s="867"/>
      <c r="E10" s="867"/>
      <c r="F10" s="867"/>
      <c r="G10" s="867"/>
      <c r="H10" s="867"/>
      <c r="I10" s="867"/>
      <c r="J10" s="867"/>
      <c r="K10" s="867"/>
      <c r="L10" s="867"/>
      <c r="M10" s="867"/>
      <c r="N10" s="867"/>
      <c r="O10" s="867"/>
      <c r="P10" s="867"/>
      <c r="Q10" s="867"/>
      <c r="R10" s="867"/>
      <c r="S10" s="868"/>
    </row>
    <row r="11" spans="1:19" ht="36" customHeight="1" x14ac:dyDescent="0.25">
      <c r="A11" s="869" t="s">
        <v>41</v>
      </c>
      <c r="B11" s="869"/>
      <c r="C11" s="869"/>
      <c r="D11" s="869" t="s">
        <v>42</v>
      </c>
      <c r="E11" s="869"/>
      <c r="F11" s="869" t="s">
        <v>43</v>
      </c>
      <c r="G11" s="869"/>
      <c r="H11" s="869"/>
      <c r="I11" s="869" t="s">
        <v>44</v>
      </c>
      <c r="J11" s="869"/>
      <c r="K11" s="870" t="s">
        <v>45</v>
      </c>
      <c r="L11" s="938"/>
      <c r="M11" s="938"/>
      <c r="N11" s="939"/>
      <c r="O11" s="873" t="s">
        <v>46</v>
      </c>
      <c r="P11" s="873"/>
      <c r="Q11" s="874"/>
      <c r="R11" s="869" t="s">
        <v>47</v>
      </c>
      <c r="S11" s="869"/>
    </row>
    <row r="12" spans="1:19" ht="27.75" customHeight="1" x14ac:dyDescent="0.25">
      <c r="A12" s="875" t="s">
        <v>48</v>
      </c>
      <c r="B12" s="875" t="s">
        <v>49</v>
      </c>
      <c r="C12" s="876" t="s">
        <v>50</v>
      </c>
      <c r="D12" s="875" t="s">
        <v>51</v>
      </c>
      <c r="E12" s="875" t="s">
        <v>52</v>
      </c>
      <c r="F12" s="870" t="s">
        <v>53</v>
      </c>
      <c r="G12" s="878"/>
      <c r="H12" s="879"/>
      <c r="I12" s="875" t="s">
        <v>54</v>
      </c>
      <c r="J12" s="875" t="s">
        <v>55</v>
      </c>
      <c r="K12" s="870" t="s">
        <v>56</v>
      </c>
      <c r="L12" s="879"/>
      <c r="M12" s="870" t="s">
        <v>57</v>
      </c>
      <c r="N12" s="879"/>
      <c r="O12" s="875" t="s">
        <v>58</v>
      </c>
      <c r="P12" s="875" t="s">
        <v>59</v>
      </c>
      <c r="Q12" s="875" t="s">
        <v>60</v>
      </c>
      <c r="R12" s="875" t="s">
        <v>61</v>
      </c>
      <c r="S12" s="875" t="s">
        <v>62</v>
      </c>
    </row>
    <row r="13" spans="1:19" ht="63" customHeight="1" x14ac:dyDescent="0.25">
      <c r="A13" s="869"/>
      <c r="B13" s="869"/>
      <c r="C13" s="877"/>
      <c r="D13" s="869"/>
      <c r="E13" s="869"/>
      <c r="F13" s="238" t="s">
        <v>63</v>
      </c>
      <c r="G13" s="238" t="s">
        <v>64</v>
      </c>
      <c r="H13" s="238" t="s">
        <v>65</v>
      </c>
      <c r="I13" s="869"/>
      <c r="J13" s="869"/>
      <c r="K13" s="97" t="s">
        <v>66</v>
      </c>
      <c r="L13" s="97" t="s">
        <v>67</v>
      </c>
      <c r="M13" s="97" t="s">
        <v>68</v>
      </c>
      <c r="N13" s="97" t="s">
        <v>67</v>
      </c>
      <c r="O13" s="869"/>
      <c r="P13" s="869"/>
      <c r="Q13" s="869"/>
      <c r="R13" s="869"/>
      <c r="S13" s="869"/>
    </row>
    <row r="14" spans="1:19" x14ac:dyDescent="0.25">
      <c r="A14" s="880" t="s">
        <v>69</v>
      </c>
      <c r="B14" s="880"/>
      <c r="C14" s="880"/>
      <c r="D14" s="880"/>
      <c r="E14" s="880"/>
      <c r="F14" s="880"/>
      <c r="G14" s="880"/>
      <c r="H14" s="880"/>
      <c r="I14" s="880"/>
      <c r="J14" s="880"/>
      <c r="K14" s="880"/>
      <c r="L14" s="880"/>
      <c r="M14" s="880"/>
      <c r="N14" s="880"/>
      <c r="O14" s="880"/>
      <c r="P14" s="880"/>
      <c r="Q14" s="880"/>
      <c r="R14" s="880"/>
      <c r="S14" s="880"/>
    </row>
    <row r="15" spans="1:19" x14ac:dyDescent="0.25">
      <c r="A15" s="106">
        <v>0</v>
      </c>
      <c r="B15" s="106">
        <v>2</v>
      </c>
      <c r="C15" s="106">
        <v>2</v>
      </c>
      <c r="D15" s="106">
        <v>0</v>
      </c>
      <c r="E15" s="106">
        <v>2</v>
      </c>
      <c r="F15" s="106">
        <v>0</v>
      </c>
      <c r="G15" s="106">
        <v>2</v>
      </c>
      <c r="H15" s="106">
        <v>0</v>
      </c>
      <c r="I15" s="106">
        <v>2</v>
      </c>
      <c r="J15" s="106">
        <v>0</v>
      </c>
      <c r="K15" s="106">
        <v>0</v>
      </c>
      <c r="L15" s="106">
        <v>0</v>
      </c>
      <c r="M15" s="106">
        <v>0</v>
      </c>
      <c r="N15" s="106">
        <v>0</v>
      </c>
      <c r="O15" s="106">
        <v>0</v>
      </c>
      <c r="P15" s="106">
        <v>10</v>
      </c>
      <c r="Q15" s="106">
        <v>0</v>
      </c>
      <c r="R15" s="106">
        <v>0</v>
      </c>
      <c r="S15" s="106">
        <v>0</v>
      </c>
    </row>
    <row r="16" spans="1:19" x14ac:dyDescent="0.25">
      <c r="A16" s="880" t="s">
        <v>70</v>
      </c>
      <c r="B16" s="880"/>
      <c r="C16" s="880"/>
      <c r="D16" s="880"/>
      <c r="E16" s="880"/>
      <c r="F16" s="880"/>
      <c r="G16" s="880"/>
      <c r="H16" s="880"/>
      <c r="I16" s="880"/>
      <c r="J16" s="880"/>
      <c r="K16" s="880"/>
      <c r="L16" s="880"/>
      <c r="M16" s="880"/>
      <c r="N16" s="880"/>
      <c r="O16" s="880"/>
      <c r="P16" s="880"/>
      <c r="Q16" s="880"/>
      <c r="R16" s="880"/>
      <c r="S16" s="880"/>
    </row>
    <row r="17" spans="1:19" s="263" customFormat="1" ht="12.75" x14ac:dyDescent="0.2">
      <c r="A17" s="106">
        <v>1</v>
      </c>
      <c r="B17" s="106">
        <v>1</v>
      </c>
      <c r="C17" s="106">
        <v>2</v>
      </c>
      <c r="D17" s="106">
        <v>0</v>
      </c>
      <c r="E17" s="106">
        <v>2</v>
      </c>
      <c r="F17" s="106">
        <v>0</v>
      </c>
      <c r="G17" s="106">
        <v>2</v>
      </c>
      <c r="H17" s="106">
        <v>0</v>
      </c>
      <c r="I17" s="106">
        <v>2</v>
      </c>
      <c r="J17" s="106">
        <v>0</v>
      </c>
      <c r="K17" s="106">
        <v>0</v>
      </c>
      <c r="L17" s="106">
        <v>0</v>
      </c>
      <c r="M17" s="106">
        <v>0</v>
      </c>
      <c r="N17" s="106">
        <v>0</v>
      </c>
      <c r="O17" s="106">
        <v>3</v>
      </c>
      <c r="P17" s="106">
        <v>1</v>
      </c>
      <c r="Q17" s="106">
        <v>0</v>
      </c>
      <c r="R17" s="106">
        <v>0</v>
      </c>
      <c r="S17" s="106">
        <v>0</v>
      </c>
    </row>
    <row r="18" spans="1:19" x14ac:dyDescent="0.25">
      <c r="A18" s="880" t="s">
        <v>71</v>
      </c>
      <c r="B18" s="880"/>
      <c r="C18" s="880"/>
      <c r="D18" s="880"/>
      <c r="E18" s="880"/>
      <c r="F18" s="880"/>
      <c r="G18" s="880"/>
      <c r="H18" s="880"/>
      <c r="I18" s="880"/>
      <c r="J18" s="880"/>
      <c r="K18" s="880"/>
      <c r="L18" s="880"/>
      <c r="M18" s="880"/>
      <c r="N18" s="880"/>
      <c r="O18" s="880"/>
      <c r="P18" s="880"/>
      <c r="Q18" s="880"/>
      <c r="R18" s="880"/>
      <c r="S18" s="880"/>
    </row>
    <row r="19" spans="1:19" s="5" customFormat="1" ht="12.75" x14ac:dyDescent="0.2">
      <c r="A19" s="19">
        <v>0</v>
      </c>
      <c r="B19" s="19">
        <v>2</v>
      </c>
      <c r="C19" s="19">
        <v>2</v>
      </c>
      <c r="D19" s="19">
        <v>0</v>
      </c>
      <c r="E19" s="19">
        <v>2</v>
      </c>
      <c r="F19" s="19">
        <v>0</v>
      </c>
      <c r="G19" s="19">
        <v>2</v>
      </c>
      <c r="H19" s="19">
        <v>0</v>
      </c>
      <c r="I19" s="19">
        <v>2</v>
      </c>
      <c r="J19" s="19">
        <v>0</v>
      </c>
      <c r="K19" s="19">
        <v>0</v>
      </c>
      <c r="L19" s="19">
        <v>0</v>
      </c>
      <c r="M19" s="19">
        <v>0</v>
      </c>
      <c r="N19" s="19">
        <v>0</v>
      </c>
      <c r="O19" s="19">
        <v>1</v>
      </c>
      <c r="P19" s="19">
        <v>3</v>
      </c>
      <c r="Q19" s="19">
        <v>0</v>
      </c>
      <c r="R19" s="19">
        <v>0</v>
      </c>
      <c r="S19" s="19">
        <v>0</v>
      </c>
    </row>
    <row r="20" spans="1:19" x14ac:dyDescent="0.25">
      <c r="A20" s="880" t="s">
        <v>72</v>
      </c>
      <c r="B20" s="880"/>
      <c r="C20" s="880"/>
      <c r="D20" s="880"/>
      <c r="E20" s="880"/>
      <c r="F20" s="880"/>
      <c r="G20" s="880"/>
      <c r="H20" s="880"/>
      <c r="I20" s="880"/>
      <c r="J20" s="880"/>
      <c r="K20" s="880"/>
      <c r="L20" s="880"/>
      <c r="M20" s="880"/>
      <c r="N20" s="880"/>
      <c r="O20" s="880"/>
      <c r="P20" s="880"/>
      <c r="Q20" s="880"/>
      <c r="R20" s="880"/>
      <c r="S20" s="880"/>
    </row>
    <row r="21" spans="1:19" s="5" customFormat="1" ht="12.75" x14ac:dyDescent="0.2">
      <c r="A21" s="19">
        <v>1</v>
      </c>
      <c r="B21" s="19">
        <v>2</v>
      </c>
      <c r="C21" s="19">
        <v>3</v>
      </c>
      <c r="D21" s="19">
        <v>3</v>
      </c>
      <c r="E21" s="19">
        <v>0</v>
      </c>
      <c r="F21" s="19">
        <v>0</v>
      </c>
      <c r="G21" s="19">
        <v>3</v>
      </c>
      <c r="H21" s="19">
        <v>0</v>
      </c>
      <c r="I21" s="19">
        <v>3</v>
      </c>
      <c r="J21" s="19">
        <v>0</v>
      </c>
      <c r="K21" s="19">
        <v>0</v>
      </c>
      <c r="L21" s="19">
        <v>0</v>
      </c>
      <c r="M21" s="19">
        <v>0</v>
      </c>
      <c r="N21" s="19">
        <v>0</v>
      </c>
      <c r="O21" s="19">
        <v>5</v>
      </c>
      <c r="P21" s="19">
        <v>2</v>
      </c>
      <c r="Q21" s="19">
        <v>0</v>
      </c>
      <c r="R21" s="19">
        <v>0</v>
      </c>
      <c r="S21" s="19">
        <v>0</v>
      </c>
    </row>
    <row r="22" spans="1:19" x14ac:dyDescent="0.25">
      <c r="A22" s="885" t="s">
        <v>73</v>
      </c>
      <c r="B22" s="885"/>
      <c r="C22" s="885"/>
      <c r="D22" s="885"/>
      <c r="E22" s="885"/>
      <c r="F22" s="885"/>
      <c r="G22" s="885"/>
      <c r="H22" s="885"/>
      <c r="I22" s="885"/>
      <c r="J22" s="885"/>
      <c r="K22" s="885"/>
      <c r="L22" s="885"/>
      <c r="M22" s="885"/>
      <c r="N22" s="885"/>
      <c r="O22" s="885"/>
      <c r="P22" s="885"/>
      <c r="Q22" s="885"/>
      <c r="R22" s="885"/>
      <c r="S22" s="885"/>
    </row>
    <row r="23" spans="1:19" s="612" customFormat="1" ht="12.75" x14ac:dyDescent="0.2">
      <c r="A23" s="19">
        <v>1</v>
      </c>
      <c r="B23" s="19">
        <v>3</v>
      </c>
      <c r="C23" s="19">
        <v>4</v>
      </c>
      <c r="D23" s="19">
        <v>3</v>
      </c>
      <c r="E23" s="19">
        <v>1</v>
      </c>
      <c r="F23" s="19">
        <v>0</v>
      </c>
      <c r="G23" s="19">
        <v>4</v>
      </c>
      <c r="H23" s="19">
        <v>0</v>
      </c>
      <c r="I23" s="19">
        <v>4</v>
      </c>
      <c r="J23" s="19">
        <v>0</v>
      </c>
      <c r="K23" s="19">
        <v>0</v>
      </c>
      <c r="L23" s="19">
        <v>0</v>
      </c>
      <c r="M23" s="19">
        <v>0</v>
      </c>
      <c r="N23" s="19">
        <v>0</v>
      </c>
      <c r="O23" s="19">
        <v>0</v>
      </c>
      <c r="P23" s="19">
        <v>4</v>
      </c>
      <c r="Q23" s="19">
        <v>0</v>
      </c>
      <c r="R23" s="19">
        <v>0</v>
      </c>
      <c r="S23" s="19">
        <v>0</v>
      </c>
    </row>
    <row r="24" spans="1:19" x14ac:dyDescent="0.25">
      <c r="A24" s="880" t="s">
        <v>74</v>
      </c>
      <c r="B24" s="880"/>
      <c r="C24" s="880"/>
      <c r="D24" s="880"/>
      <c r="E24" s="880"/>
      <c r="F24" s="880"/>
      <c r="G24" s="880"/>
      <c r="H24" s="880"/>
      <c r="I24" s="880"/>
      <c r="J24" s="880"/>
      <c r="K24" s="880"/>
      <c r="L24" s="880"/>
      <c r="M24" s="880"/>
      <c r="N24" s="880"/>
      <c r="O24" s="880"/>
      <c r="P24" s="880"/>
      <c r="Q24" s="880"/>
      <c r="R24" s="880"/>
      <c r="S24" s="880"/>
    </row>
    <row r="25" spans="1:19" s="265" customFormat="1" ht="12.75" x14ac:dyDescent="0.2">
      <c r="A25" s="106">
        <v>0</v>
      </c>
      <c r="B25" s="106">
        <v>0</v>
      </c>
      <c r="C25" s="106">
        <v>0</v>
      </c>
      <c r="D25" s="106">
        <v>0</v>
      </c>
      <c r="E25" s="106">
        <v>0</v>
      </c>
      <c r="F25" s="106">
        <v>0</v>
      </c>
      <c r="G25" s="106">
        <v>0</v>
      </c>
      <c r="H25" s="106">
        <v>0</v>
      </c>
      <c r="I25" s="106">
        <v>0</v>
      </c>
      <c r="J25" s="106">
        <v>0</v>
      </c>
      <c r="K25" s="106">
        <v>0</v>
      </c>
      <c r="L25" s="106">
        <v>0</v>
      </c>
      <c r="M25" s="106">
        <v>0</v>
      </c>
      <c r="N25" s="106">
        <v>0</v>
      </c>
      <c r="O25" s="106">
        <v>0</v>
      </c>
      <c r="P25" s="106">
        <v>0</v>
      </c>
      <c r="Q25" s="106">
        <v>0</v>
      </c>
      <c r="R25" s="106">
        <v>0</v>
      </c>
      <c r="S25" s="106">
        <v>0</v>
      </c>
    </row>
    <row r="26" spans="1:19" x14ac:dyDescent="0.25">
      <c r="A26" s="880" t="s">
        <v>75</v>
      </c>
      <c r="B26" s="880"/>
      <c r="C26" s="880"/>
      <c r="D26" s="880"/>
      <c r="E26" s="880"/>
      <c r="F26" s="880"/>
      <c r="G26" s="880"/>
      <c r="H26" s="880"/>
      <c r="I26" s="880"/>
      <c r="J26" s="880"/>
      <c r="K26" s="880"/>
      <c r="L26" s="880"/>
      <c r="M26" s="880"/>
      <c r="N26" s="880"/>
      <c r="O26" s="880"/>
      <c r="P26" s="880"/>
      <c r="Q26" s="880"/>
      <c r="R26" s="880"/>
      <c r="S26" s="880"/>
    </row>
    <row r="27" spans="1:19" s="5" customFormat="1" ht="12.75" x14ac:dyDescent="0.2">
      <c r="A27" s="19">
        <v>0</v>
      </c>
      <c r="B27" s="19">
        <v>2</v>
      </c>
      <c r="C27" s="19">
        <v>2</v>
      </c>
      <c r="D27" s="19">
        <v>0</v>
      </c>
      <c r="E27" s="19">
        <v>2</v>
      </c>
      <c r="F27" s="19">
        <v>1</v>
      </c>
      <c r="G27" s="19">
        <v>1</v>
      </c>
      <c r="H27" s="19">
        <v>0</v>
      </c>
      <c r="I27" s="19">
        <v>2</v>
      </c>
      <c r="J27" s="19">
        <v>0</v>
      </c>
      <c r="K27" s="19">
        <v>0</v>
      </c>
      <c r="L27" s="19">
        <v>0</v>
      </c>
      <c r="M27" s="19">
        <v>0</v>
      </c>
      <c r="N27" s="19">
        <v>0</v>
      </c>
      <c r="O27" s="19">
        <v>0</v>
      </c>
      <c r="P27" s="19">
        <v>2</v>
      </c>
      <c r="Q27" s="19">
        <v>0</v>
      </c>
      <c r="R27" s="19">
        <v>0</v>
      </c>
      <c r="S27" s="19">
        <v>0</v>
      </c>
    </row>
    <row r="28" spans="1:19" x14ac:dyDescent="0.25">
      <c r="A28" s="880" t="s">
        <v>76</v>
      </c>
      <c r="B28" s="880"/>
      <c r="C28" s="880"/>
      <c r="D28" s="880"/>
      <c r="E28" s="880"/>
      <c r="F28" s="880"/>
      <c r="G28" s="880"/>
      <c r="H28" s="880"/>
      <c r="I28" s="880"/>
      <c r="J28" s="880"/>
      <c r="K28" s="880"/>
      <c r="L28" s="880"/>
      <c r="M28" s="880"/>
      <c r="N28" s="880"/>
      <c r="O28" s="880"/>
      <c r="P28" s="880"/>
      <c r="Q28" s="880"/>
      <c r="R28" s="880"/>
      <c r="S28" s="880"/>
    </row>
    <row r="29" spans="1:19" s="5" customFormat="1" ht="12.75" x14ac:dyDescent="0.2">
      <c r="A29" s="19">
        <v>0</v>
      </c>
      <c r="B29" s="19">
        <v>0</v>
      </c>
      <c r="C29" s="19">
        <v>0</v>
      </c>
      <c r="D29" s="19">
        <v>0</v>
      </c>
      <c r="E29" s="19">
        <v>0</v>
      </c>
      <c r="F29" s="19">
        <v>0</v>
      </c>
      <c r="G29" s="19">
        <v>0</v>
      </c>
      <c r="H29" s="19">
        <v>0</v>
      </c>
      <c r="I29" s="19">
        <v>0</v>
      </c>
      <c r="J29" s="19">
        <v>0</v>
      </c>
      <c r="K29" s="19">
        <v>0</v>
      </c>
      <c r="L29" s="19">
        <v>0</v>
      </c>
      <c r="M29" s="19">
        <v>0</v>
      </c>
      <c r="N29" s="19">
        <v>0</v>
      </c>
      <c r="O29" s="19">
        <v>0</v>
      </c>
      <c r="P29" s="19">
        <v>0</v>
      </c>
      <c r="Q29" s="19">
        <v>0</v>
      </c>
      <c r="R29" s="19">
        <v>0</v>
      </c>
      <c r="S29" s="19">
        <v>0</v>
      </c>
    </row>
    <row r="30" spans="1:19" x14ac:dyDescent="0.25">
      <c r="A30" s="276" t="s">
        <v>77</v>
      </c>
      <c r="B30" s="277"/>
      <c r="C30" s="277"/>
      <c r="D30" s="277"/>
      <c r="E30" s="277"/>
      <c r="F30" s="277"/>
      <c r="G30" s="277"/>
      <c r="H30" s="277"/>
      <c r="I30" s="277"/>
      <c r="J30" s="277"/>
      <c r="K30" s="277"/>
      <c r="L30" s="277"/>
      <c r="M30" s="277"/>
      <c r="N30" s="277"/>
      <c r="O30" s="277"/>
      <c r="P30" s="277"/>
      <c r="Q30" s="277"/>
      <c r="R30" s="277"/>
      <c r="S30" s="278"/>
    </row>
    <row r="31" spans="1:19" s="5" customFormat="1" ht="12.75" x14ac:dyDescent="0.2">
      <c r="A31" s="19">
        <v>0</v>
      </c>
      <c r="B31" s="19">
        <v>3</v>
      </c>
      <c r="C31" s="19">
        <v>3</v>
      </c>
      <c r="D31" s="19">
        <v>2</v>
      </c>
      <c r="E31" s="19">
        <v>1</v>
      </c>
      <c r="F31" s="19">
        <v>0</v>
      </c>
      <c r="G31" s="19">
        <v>3</v>
      </c>
      <c r="H31" s="19">
        <v>0</v>
      </c>
      <c r="I31" s="19">
        <v>3</v>
      </c>
      <c r="J31" s="19">
        <v>0</v>
      </c>
      <c r="K31" s="19">
        <v>0</v>
      </c>
      <c r="L31" s="19">
        <v>0</v>
      </c>
      <c r="M31" s="19">
        <v>0</v>
      </c>
      <c r="N31" s="19">
        <v>0</v>
      </c>
      <c r="O31" s="19">
        <v>0</v>
      </c>
      <c r="P31" s="19">
        <v>18</v>
      </c>
      <c r="Q31" s="19">
        <v>0</v>
      </c>
      <c r="R31" s="19">
        <v>0</v>
      </c>
      <c r="S31" s="19">
        <v>0</v>
      </c>
    </row>
    <row r="32" spans="1:19" x14ac:dyDescent="0.25">
      <c r="A32" s="880" t="s">
        <v>78</v>
      </c>
      <c r="B32" s="880"/>
      <c r="C32" s="880"/>
      <c r="D32" s="880"/>
      <c r="E32" s="880"/>
      <c r="F32" s="880"/>
      <c r="G32" s="880"/>
      <c r="H32" s="880"/>
      <c r="I32" s="880"/>
      <c r="J32" s="880"/>
      <c r="K32" s="880"/>
      <c r="L32" s="880"/>
      <c r="M32" s="880"/>
      <c r="N32" s="880"/>
      <c r="O32" s="880"/>
      <c r="P32" s="880"/>
      <c r="Q32" s="880"/>
      <c r="R32" s="880"/>
      <c r="S32" s="880"/>
    </row>
    <row r="33" spans="1:19" s="5" customFormat="1" ht="12.75" x14ac:dyDescent="0.2">
      <c r="A33" s="19">
        <v>1</v>
      </c>
      <c r="B33" s="19">
        <v>3</v>
      </c>
      <c r="C33" s="19">
        <v>4</v>
      </c>
      <c r="D33" s="19">
        <v>1</v>
      </c>
      <c r="E33" s="19">
        <v>3</v>
      </c>
      <c r="F33" s="19">
        <v>1</v>
      </c>
      <c r="G33" s="19">
        <v>3</v>
      </c>
      <c r="H33" s="19">
        <v>0</v>
      </c>
      <c r="I33" s="19">
        <v>4</v>
      </c>
      <c r="J33" s="19">
        <v>0</v>
      </c>
      <c r="K33" s="19">
        <v>0</v>
      </c>
      <c r="L33" s="19">
        <v>0</v>
      </c>
      <c r="M33" s="19">
        <v>0</v>
      </c>
      <c r="N33" s="19">
        <v>0</v>
      </c>
      <c r="O33" s="19">
        <v>1</v>
      </c>
      <c r="P33" s="19">
        <v>6</v>
      </c>
      <c r="Q33" s="19">
        <v>0</v>
      </c>
      <c r="R33" s="19">
        <v>0</v>
      </c>
      <c r="S33" s="19">
        <v>0</v>
      </c>
    </row>
    <row r="34" spans="1:19" x14ac:dyDescent="0.25">
      <c r="A34" s="880" t="s">
        <v>79</v>
      </c>
      <c r="B34" s="880"/>
      <c r="C34" s="880"/>
      <c r="D34" s="880"/>
      <c r="E34" s="880"/>
      <c r="F34" s="880"/>
      <c r="G34" s="880"/>
      <c r="H34" s="880"/>
      <c r="I34" s="880"/>
      <c r="J34" s="880"/>
      <c r="K34" s="880"/>
      <c r="L34" s="880"/>
      <c r="M34" s="880"/>
      <c r="N34" s="880"/>
      <c r="O34" s="880"/>
      <c r="P34" s="880"/>
      <c r="Q34" s="880"/>
      <c r="R34" s="880"/>
      <c r="S34" s="880"/>
    </row>
    <row r="35" spans="1:19" s="5" customFormat="1" ht="12.75" x14ac:dyDescent="0.2">
      <c r="A35" s="19">
        <v>0</v>
      </c>
      <c r="B35" s="19">
        <v>1</v>
      </c>
      <c r="C35" s="19">
        <v>1</v>
      </c>
      <c r="D35" s="19">
        <v>0</v>
      </c>
      <c r="E35" s="19">
        <v>1</v>
      </c>
      <c r="F35" s="19">
        <v>0</v>
      </c>
      <c r="G35" s="19">
        <v>1</v>
      </c>
      <c r="H35" s="19">
        <v>0</v>
      </c>
      <c r="I35" s="19">
        <v>1</v>
      </c>
      <c r="J35" s="19">
        <v>0</v>
      </c>
      <c r="K35" s="19">
        <v>0</v>
      </c>
      <c r="L35" s="19">
        <v>0</v>
      </c>
      <c r="M35" s="19">
        <v>0</v>
      </c>
      <c r="N35" s="19">
        <v>0</v>
      </c>
      <c r="O35" s="19">
        <v>0</v>
      </c>
      <c r="P35" s="19">
        <v>3</v>
      </c>
      <c r="Q35" s="19">
        <v>0</v>
      </c>
      <c r="R35" s="19">
        <v>0</v>
      </c>
      <c r="S35" s="19">
        <v>0</v>
      </c>
    </row>
    <row r="36" spans="1:19" x14ac:dyDescent="0.25">
      <c r="A36" s="880" t="s">
        <v>80</v>
      </c>
      <c r="B36" s="880"/>
      <c r="C36" s="880"/>
      <c r="D36" s="880"/>
      <c r="E36" s="880"/>
      <c r="F36" s="880"/>
      <c r="G36" s="880"/>
      <c r="H36" s="880"/>
      <c r="I36" s="880"/>
      <c r="J36" s="880"/>
      <c r="K36" s="880"/>
      <c r="L36" s="880"/>
      <c r="M36" s="880"/>
      <c r="N36" s="880"/>
      <c r="O36" s="880"/>
      <c r="P36" s="880"/>
      <c r="Q36" s="880"/>
      <c r="R36" s="880"/>
      <c r="S36" s="880"/>
    </row>
    <row r="37" spans="1:19" s="5" customFormat="1" ht="12.75" x14ac:dyDescent="0.2">
      <c r="A37" s="19">
        <v>0</v>
      </c>
      <c r="B37" s="19">
        <v>3</v>
      </c>
      <c r="C37" s="19">
        <v>3</v>
      </c>
      <c r="D37" s="19">
        <v>0</v>
      </c>
      <c r="E37" s="19">
        <v>3</v>
      </c>
      <c r="F37" s="19">
        <v>1</v>
      </c>
      <c r="G37" s="19">
        <v>2</v>
      </c>
      <c r="H37" s="19">
        <v>0</v>
      </c>
      <c r="I37" s="19">
        <v>3</v>
      </c>
      <c r="J37" s="19">
        <v>0</v>
      </c>
      <c r="K37" s="19">
        <v>0</v>
      </c>
      <c r="L37" s="19">
        <v>0</v>
      </c>
      <c r="M37" s="19">
        <v>0</v>
      </c>
      <c r="N37" s="19">
        <v>0</v>
      </c>
      <c r="O37" s="19">
        <v>1</v>
      </c>
      <c r="P37" s="19">
        <v>2</v>
      </c>
      <c r="Q37" s="19">
        <v>0</v>
      </c>
      <c r="R37" s="19">
        <v>0</v>
      </c>
      <c r="S37" s="19">
        <v>0</v>
      </c>
    </row>
    <row r="38" spans="1:19" x14ac:dyDescent="0.25">
      <c r="A38" s="899" t="s">
        <v>181</v>
      </c>
      <c r="B38" s="900"/>
      <c r="C38" s="900"/>
      <c r="D38" s="900"/>
      <c r="E38" s="900"/>
      <c r="F38" s="900"/>
      <c r="G38" s="900"/>
      <c r="H38" s="900"/>
      <c r="I38" s="900"/>
      <c r="J38" s="900"/>
      <c r="K38" s="900"/>
      <c r="L38" s="900"/>
      <c r="M38" s="900"/>
      <c r="N38" s="900"/>
      <c r="O38" s="900"/>
      <c r="P38" s="900"/>
      <c r="Q38" s="900"/>
      <c r="R38" s="900"/>
      <c r="S38" s="901"/>
    </row>
    <row r="39" spans="1:19" s="190" customFormat="1" x14ac:dyDescent="0.25">
      <c r="A39" s="105">
        <f>SUM(A37,A35,A33,A31,A29,A27,A25,A23,A21,A19,A17,A15)</f>
        <v>4</v>
      </c>
      <c r="B39" s="435">
        <f t="shared" ref="B39:S39" si="0">SUM(B37,B35,B33,B31,B29,B27,B25,B23,B21,B19,B17,B15)</f>
        <v>22</v>
      </c>
      <c r="C39" s="435">
        <f t="shared" si="0"/>
        <v>26</v>
      </c>
      <c r="D39" s="435">
        <f t="shared" si="0"/>
        <v>9</v>
      </c>
      <c r="E39" s="435">
        <f t="shared" si="0"/>
        <v>17</v>
      </c>
      <c r="F39" s="435">
        <f t="shared" si="0"/>
        <v>3</v>
      </c>
      <c r="G39" s="435">
        <f t="shared" si="0"/>
        <v>23</v>
      </c>
      <c r="H39" s="435">
        <f t="shared" si="0"/>
        <v>0</v>
      </c>
      <c r="I39" s="435">
        <f t="shared" si="0"/>
        <v>26</v>
      </c>
      <c r="J39" s="435">
        <f t="shared" si="0"/>
        <v>0</v>
      </c>
      <c r="K39" s="435">
        <f t="shared" si="0"/>
        <v>0</v>
      </c>
      <c r="L39" s="435">
        <f t="shared" si="0"/>
        <v>0</v>
      </c>
      <c r="M39" s="435">
        <f t="shared" si="0"/>
        <v>0</v>
      </c>
      <c r="N39" s="435">
        <f t="shared" si="0"/>
        <v>0</v>
      </c>
      <c r="O39" s="435">
        <f t="shared" si="0"/>
        <v>11</v>
      </c>
      <c r="P39" s="435">
        <f t="shared" si="0"/>
        <v>51</v>
      </c>
      <c r="Q39" s="435">
        <f t="shared" si="0"/>
        <v>0</v>
      </c>
      <c r="R39" s="435">
        <f t="shared" si="0"/>
        <v>0</v>
      </c>
      <c r="S39" s="435">
        <f t="shared" si="0"/>
        <v>0</v>
      </c>
    </row>
    <row r="40" spans="1:19" x14ac:dyDescent="0.25">
      <c r="A40" s="262"/>
      <c r="B40" s="262"/>
      <c r="C40" s="262"/>
      <c r="D40" s="262"/>
      <c r="E40" s="262"/>
      <c r="F40" s="262"/>
      <c r="G40" s="262"/>
      <c r="H40" s="262"/>
      <c r="I40" s="262"/>
      <c r="J40" s="262"/>
      <c r="K40" s="262"/>
      <c r="L40" s="262"/>
      <c r="M40" s="262"/>
      <c r="N40" s="262"/>
      <c r="O40" s="262"/>
      <c r="P40" s="262"/>
      <c r="Q40" s="262"/>
      <c r="R40" s="262"/>
      <c r="S40" s="262"/>
    </row>
    <row r="41" spans="1:19" ht="27" customHeight="1" x14ac:dyDescent="0.25">
      <c r="A41" s="935" t="s">
        <v>3022</v>
      </c>
      <c r="B41" s="936"/>
      <c r="C41" s="936"/>
      <c r="D41" s="936"/>
      <c r="E41" s="936"/>
      <c r="F41" s="936"/>
      <c r="G41" s="936"/>
      <c r="H41" s="936"/>
      <c r="I41" s="936"/>
      <c r="J41" s="936"/>
      <c r="K41" s="936"/>
      <c r="L41" s="936"/>
      <c r="M41" s="936"/>
      <c r="N41" s="936"/>
      <c r="O41" s="936"/>
      <c r="P41" s="936"/>
      <c r="Q41" s="936"/>
      <c r="R41" s="936"/>
      <c r="S41" s="937"/>
    </row>
    <row r="42" spans="1:19" x14ac:dyDescent="0.25">
      <c r="A42" s="1601" t="s">
        <v>173</v>
      </c>
      <c r="B42" s="1601"/>
      <c r="C42" s="1601"/>
      <c r="D42" s="1601"/>
      <c r="E42" s="1601"/>
      <c r="F42" s="1601"/>
      <c r="G42" s="1601"/>
      <c r="H42" s="1601"/>
      <c r="I42" s="1601"/>
      <c r="J42" s="1601"/>
      <c r="K42" s="1601"/>
      <c r="L42" s="1601"/>
      <c r="M42" s="1601"/>
      <c r="N42" s="1601"/>
      <c r="O42" s="1601"/>
      <c r="P42" s="1601"/>
      <c r="Q42" s="1601"/>
      <c r="R42" s="1601"/>
      <c r="S42" s="1601"/>
    </row>
    <row r="43" spans="1:19" x14ac:dyDescent="0.25">
      <c r="A43" s="863" t="s">
        <v>2901</v>
      </c>
      <c r="B43" s="864"/>
      <c r="C43" s="864"/>
      <c r="D43" s="864"/>
      <c r="E43" s="864"/>
      <c r="F43" s="864"/>
      <c r="G43" s="864"/>
      <c r="H43" s="864"/>
      <c r="I43" s="864"/>
      <c r="J43" s="864"/>
      <c r="K43" s="864"/>
      <c r="L43" s="864"/>
      <c r="M43" s="864"/>
      <c r="N43" s="864"/>
      <c r="O43" s="864"/>
      <c r="P43" s="864"/>
      <c r="Q43" s="864"/>
      <c r="R43" s="864"/>
      <c r="S43" s="865"/>
    </row>
    <row r="44" spans="1:19" x14ac:dyDescent="0.25">
      <c r="A44" s="863" t="s">
        <v>2902</v>
      </c>
      <c r="B44" s="864"/>
      <c r="C44" s="864"/>
      <c r="D44" s="864"/>
      <c r="E44" s="864"/>
      <c r="F44" s="864"/>
      <c r="G44" s="864"/>
      <c r="H44" s="864"/>
      <c r="I44" s="864"/>
      <c r="J44" s="864"/>
      <c r="K44" s="864"/>
      <c r="L44" s="864"/>
      <c r="M44" s="864"/>
      <c r="N44" s="864"/>
      <c r="O44" s="864"/>
      <c r="P44" s="864"/>
      <c r="Q44" s="864"/>
      <c r="R44" s="864"/>
      <c r="S44" s="865"/>
    </row>
    <row r="45" spans="1:19" x14ac:dyDescent="0.25">
      <c r="A45" s="863" t="s">
        <v>2903</v>
      </c>
      <c r="B45" s="864"/>
      <c r="C45" s="864"/>
      <c r="D45" s="864"/>
      <c r="E45" s="864"/>
      <c r="F45" s="864"/>
      <c r="G45" s="864"/>
      <c r="H45" s="864"/>
      <c r="I45" s="864"/>
      <c r="J45" s="864"/>
      <c r="K45" s="864"/>
      <c r="L45" s="864"/>
      <c r="M45" s="864"/>
      <c r="N45" s="864"/>
      <c r="O45" s="864"/>
      <c r="P45" s="864"/>
      <c r="Q45" s="864"/>
      <c r="R45" s="864"/>
      <c r="S45" s="865"/>
    </row>
    <row r="46" spans="1:19" x14ac:dyDescent="0.25">
      <c r="A46" s="863" t="s">
        <v>2904</v>
      </c>
      <c r="B46" s="864"/>
      <c r="C46" s="864"/>
      <c r="D46" s="864"/>
      <c r="E46" s="864"/>
      <c r="F46" s="864"/>
      <c r="G46" s="864"/>
      <c r="H46" s="864"/>
      <c r="I46" s="864"/>
      <c r="J46" s="864"/>
      <c r="K46" s="864"/>
      <c r="L46" s="864"/>
      <c r="M46" s="864"/>
      <c r="N46" s="864"/>
      <c r="O46" s="864"/>
      <c r="P46" s="864"/>
      <c r="Q46" s="864"/>
      <c r="R46" s="864"/>
      <c r="S46" s="865"/>
    </row>
    <row r="47" spans="1:19" x14ac:dyDescent="0.25">
      <c r="A47" s="863" t="s">
        <v>2905</v>
      </c>
      <c r="B47" s="864"/>
      <c r="C47" s="864"/>
      <c r="D47" s="864"/>
      <c r="E47" s="864"/>
      <c r="F47" s="864"/>
      <c r="G47" s="864"/>
      <c r="H47" s="864"/>
      <c r="I47" s="864"/>
      <c r="J47" s="864"/>
      <c r="K47" s="864"/>
      <c r="L47" s="864"/>
      <c r="M47" s="864"/>
      <c r="N47" s="864"/>
      <c r="O47" s="864"/>
      <c r="P47" s="864"/>
      <c r="Q47" s="864"/>
      <c r="R47" s="864"/>
      <c r="S47" s="865"/>
    </row>
    <row r="48" spans="1:19" x14ac:dyDescent="0.25">
      <c r="A48" s="863" t="s">
        <v>2906</v>
      </c>
      <c r="B48" s="864"/>
      <c r="C48" s="864"/>
      <c r="D48" s="864"/>
      <c r="E48" s="864"/>
      <c r="F48" s="864"/>
      <c r="G48" s="864"/>
      <c r="H48" s="864"/>
      <c r="I48" s="864"/>
      <c r="J48" s="864"/>
      <c r="K48" s="864"/>
      <c r="L48" s="864"/>
      <c r="M48" s="864"/>
      <c r="N48" s="864"/>
      <c r="O48" s="864"/>
      <c r="P48" s="864"/>
      <c r="Q48" s="864"/>
      <c r="R48" s="864"/>
      <c r="S48" s="865"/>
    </row>
    <row r="49" spans="1:19" x14ac:dyDescent="0.25">
      <c r="A49" s="863" t="s">
        <v>2907</v>
      </c>
      <c r="B49" s="864"/>
      <c r="C49" s="864"/>
      <c r="D49" s="864"/>
      <c r="E49" s="864"/>
      <c r="F49" s="864"/>
      <c r="G49" s="864"/>
      <c r="H49" s="864"/>
      <c r="I49" s="864"/>
      <c r="J49" s="864"/>
      <c r="K49" s="864"/>
      <c r="L49" s="864"/>
      <c r="M49" s="864"/>
      <c r="N49" s="864"/>
      <c r="O49" s="864"/>
      <c r="P49" s="864"/>
      <c r="Q49" s="864"/>
      <c r="R49" s="864"/>
      <c r="S49" s="865"/>
    </row>
    <row r="50" spans="1:19" x14ac:dyDescent="0.25">
      <c r="A50" s="866" t="s">
        <v>2908</v>
      </c>
      <c r="B50" s="867"/>
      <c r="C50" s="867"/>
      <c r="D50" s="867"/>
      <c r="E50" s="867"/>
      <c r="F50" s="867"/>
      <c r="G50" s="867"/>
      <c r="H50" s="867"/>
      <c r="I50" s="867"/>
      <c r="J50" s="867"/>
      <c r="K50" s="867"/>
      <c r="L50" s="867"/>
      <c r="M50" s="867"/>
      <c r="N50" s="867"/>
      <c r="O50" s="867"/>
      <c r="P50" s="867"/>
      <c r="Q50" s="867"/>
      <c r="R50" s="867"/>
      <c r="S50" s="868"/>
    </row>
    <row r="51" spans="1:19" ht="31.5" customHeight="1" x14ac:dyDescent="0.25">
      <c r="A51" s="869" t="s">
        <v>41</v>
      </c>
      <c r="B51" s="869"/>
      <c r="C51" s="869"/>
      <c r="D51" s="869" t="s">
        <v>42</v>
      </c>
      <c r="E51" s="869"/>
      <c r="F51" s="869" t="s">
        <v>43</v>
      </c>
      <c r="G51" s="869"/>
      <c r="H51" s="869"/>
      <c r="I51" s="869" t="s">
        <v>44</v>
      </c>
      <c r="J51" s="869"/>
      <c r="K51" s="870" t="s">
        <v>45</v>
      </c>
      <c r="L51" s="938"/>
      <c r="M51" s="938"/>
      <c r="N51" s="939"/>
      <c r="O51" s="873" t="s">
        <v>46</v>
      </c>
      <c r="P51" s="873"/>
      <c r="Q51" s="874"/>
      <c r="R51" s="869" t="s">
        <v>47</v>
      </c>
      <c r="S51" s="869"/>
    </row>
    <row r="52" spans="1:19" ht="26.25" customHeight="1" x14ac:dyDescent="0.25">
      <c r="A52" s="875" t="s">
        <v>48</v>
      </c>
      <c r="B52" s="875" t="s">
        <v>49</v>
      </c>
      <c r="C52" s="876" t="s">
        <v>50</v>
      </c>
      <c r="D52" s="875" t="s">
        <v>51</v>
      </c>
      <c r="E52" s="875" t="s">
        <v>52</v>
      </c>
      <c r="F52" s="870" t="s">
        <v>53</v>
      </c>
      <c r="G52" s="878"/>
      <c r="H52" s="879"/>
      <c r="I52" s="875" t="s">
        <v>54</v>
      </c>
      <c r="J52" s="875" t="s">
        <v>55</v>
      </c>
      <c r="K52" s="870" t="s">
        <v>56</v>
      </c>
      <c r="L52" s="879"/>
      <c r="M52" s="870" t="s">
        <v>57</v>
      </c>
      <c r="N52" s="879"/>
      <c r="O52" s="875" t="s">
        <v>58</v>
      </c>
      <c r="P52" s="875" t="s">
        <v>59</v>
      </c>
      <c r="Q52" s="875" t="s">
        <v>60</v>
      </c>
      <c r="R52" s="875" t="s">
        <v>61</v>
      </c>
      <c r="S52" s="875" t="s">
        <v>62</v>
      </c>
    </row>
    <row r="53" spans="1:19" ht="64.5" customHeight="1" x14ac:dyDescent="0.25">
      <c r="A53" s="869"/>
      <c r="B53" s="869"/>
      <c r="C53" s="877"/>
      <c r="D53" s="869"/>
      <c r="E53" s="869"/>
      <c r="F53" s="238" t="s">
        <v>63</v>
      </c>
      <c r="G53" s="238" t="s">
        <v>64</v>
      </c>
      <c r="H53" s="238" t="s">
        <v>65</v>
      </c>
      <c r="I53" s="869"/>
      <c r="J53" s="869"/>
      <c r="K53" s="97" t="s">
        <v>66</v>
      </c>
      <c r="L53" s="97" t="s">
        <v>67</v>
      </c>
      <c r="M53" s="97" t="s">
        <v>68</v>
      </c>
      <c r="N53" s="97" t="s">
        <v>67</v>
      </c>
      <c r="O53" s="869"/>
      <c r="P53" s="869"/>
      <c r="Q53" s="869"/>
      <c r="R53" s="869"/>
      <c r="S53" s="869"/>
    </row>
    <row r="54" spans="1:19" x14ac:dyDescent="0.25">
      <c r="A54" s="880" t="s">
        <v>69</v>
      </c>
      <c r="B54" s="880"/>
      <c r="C54" s="880"/>
      <c r="D54" s="880"/>
      <c r="E54" s="880"/>
      <c r="F54" s="880"/>
      <c r="G54" s="880"/>
      <c r="H54" s="880"/>
      <c r="I54" s="880"/>
      <c r="J54" s="880"/>
      <c r="K54" s="880"/>
      <c r="L54" s="880"/>
      <c r="M54" s="880"/>
      <c r="N54" s="880"/>
      <c r="O54" s="880"/>
      <c r="P54" s="880"/>
      <c r="Q54" s="880"/>
      <c r="R54" s="880"/>
      <c r="S54" s="880"/>
    </row>
    <row r="55" spans="1:19" x14ac:dyDescent="0.25">
      <c r="A55" s="106">
        <v>0</v>
      </c>
      <c r="B55" s="106">
        <v>0</v>
      </c>
      <c r="C55" s="106">
        <v>0</v>
      </c>
      <c r="D55" s="106">
        <v>0</v>
      </c>
      <c r="E55" s="106">
        <v>0</v>
      </c>
      <c r="F55" s="106">
        <v>0</v>
      </c>
      <c r="G55" s="106">
        <v>0</v>
      </c>
      <c r="H55" s="106">
        <v>0</v>
      </c>
      <c r="I55" s="106">
        <v>0</v>
      </c>
      <c r="J55" s="106">
        <v>0</v>
      </c>
      <c r="K55" s="106">
        <v>0</v>
      </c>
      <c r="L55" s="106">
        <v>0</v>
      </c>
      <c r="M55" s="106">
        <v>0</v>
      </c>
      <c r="N55" s="106">
        <v>0</v>
      </c>
      <c r="O55" s="106">
        <v>0</v>
      </c>
      <c r="P55" s="106">
        <v>0</v>
      </c>
      <c r="Q55" s="106">
        <v>0</v>
      </c>
      <c r="R55" s="106">
        <v>0</v>
      </c>
      <c r="S55" s="106">
        <v>0</v>
      </c>
    </row>
    <row r="56" spans="1:19" x14ac:dyDescent="0.25">
      <c r="A56" s="880" t="s">
        <v>70</v>
      </c>
      <c r="B56" s="880"/>
      <c r="C56" s="880"/>
      <c r="D56" s="880"/>
      <c r="E56" s="880"/>
      <c r="F56" s="880"/>
      <c r="G56" s="880"/>
      <c r="H56" s="880"/>
      <c r="I56" s="880"/>
      <c r="J56" s="880"/>
      <c r="K56" s="880"/>
      <c r="L56" s="880"/>
      <c r="M56" s="880"/>
      <c r="N56" s="880"/>
      <c r="O56" s="880"/>
      <c r="P56" s="880"/>
      <c r="Q56" s="880"/>
      <c r="R56" s="880"/>
      <c r="S56" s="880"/>
    </row>
    <row r="57" spans="1:19" s="265" customFormat="1" ht="12.75" x14ac:dyDescent="0.2">
      <c r="A57" s="106">
        <v>0</v>
      </c>
      <c r="B57" s="106">
        <v>0</v>
      </c>
      <c r="C57" s="106">
        <v>0</v>
      </c>
      <c r="D57" s="106">
        <v>0</v>
      </c>
      <c r="E57" s="106">
        <v>0</v>
      </c>
      <c r="F57" s="106">
        <v>0</v>
      </c>
      <c r="G57" s="106">
        <v>0</v>
      </c>
      <c r="H57" s="106">
        <v>0</v>
      </c>
      <c r="I57" s="106">
        <v>0</v>
      </c>
      <c r="J57" s="106">
        <v>0</v>
      </c>
      <c r="K57" s="106">
        <v>0</v>
      </c>
      <c r="L57" s="106">
        <v>0</v>
      </c>
      <c r="M57" s="106">
        <v>0</v>
      </c>
      <c r="N57" s="106">
        <v>0</v>
      </c>
      <c r="O57" s="106">
        <v>0</v>
      </c>
      <c r="P57" s="106">
        <v>0</v>
      </c>
      <c r="Q57" s="106">
        <v>0</v>
      </c>
      <c r="R57" s="106">
        <v>0</v>
      </c>
      <c r="S57" s="106">
        <v>0</v>
      </c>
    </row>
    <row r="58" spans="1:19" x14ac:dyDescent="0.25">
      <c r="A58" s="880" t="s">
        <v>71</v>
      </c>
      <c r="B58" s="880"/>
      <c r="C58" s="880"/>
      <c r="D58" s="880"/>
      <c r="E58" s="880"/>
      <c r="F58" s="880"/>
      <c r="G58" s="880"/>
      <c r="H58" s="880"/>
      <c r="I58" s="880"/>
      <c r="J58" s="880"/>
      <c r="K58" s="880"/>
      <c r="L58" s="880"/>
      <c r="M58" s="880"/>
      <c r="N58" s="880"/>
      <c r="O58" s="880"/>
      <c r="P58" s="880"/>
      <c r="Q58" s="880"/>
      <c r="R58" s="880"/>
      <c r="S58" s="880"/>
    </row>
    <row r="59" spans="1:19" s="265" customFormat="1" ht="12.75" x14ac:dyDescent="0.2">
      <c r="A59" s="106">
        <v>0</v>
      </c>
      <c r="B59" s="106">
        <v>0</v>
      </c>
      <c r="C59" s="106">
        <v>0</v>
      </c>
      <c r="D59" s="106">
        <v>0</v>
      </c>
      <c r="E59" s="106">
        <v>0</v>
      </c>
      <c r="F59" s="106">
        <v>0</v>
      </c>
      <c r="G59" s="106">
        <v>0</v>
      </c>
      <c r="H59" s="106">
        <v>0</v>
      </c>
      <c r="I59" s="106">
        <v>0</v>
      </c>
      <c r="J59" s="106">
        <v>0</v>
      </c>
      <c r="K59" s="106">
        <v>0</v>
      </c>
      <c r="L59" s="106">
        <v>0</v>
      </c>
      <c r="M59" s="106">
        <v>0</v>
      </c>
      <c r="N59" s="106">
        <v>0</v>
      </c>
      <c r="O59" s="106">
        <v>0</v>
      </c>
      <c r="P59" s="106">
        <v>0</v>
      </c>
      <c r="Q59" s="106">
        <v>0</v>
      </c>
      <c r="R59" s="106">
        <v>0</v>
      </c>
      <c r="S59" s="106">
        <v>0</v>
      </c>
    </row>
    <row r="60" spans="1:19" x14ac:dyDescent="0.25">
      <c r="A60" s="880" t="s">
        <v>72</v>
      </c>
      <c r="B60" s="880"/>
      <c r="C60" s="880"/>
      <c r="D60" s="880"/>
      <c r="E60" s="880"/>
      <c r="F60" s="880"/>
      <c r="G60" s="880"/>
      <c r="H60" s="880"/>
      <c r="I60" s="880"/>
      <c r="J60" s="880"/>
      <c r="K60" s="880"/>
      <c r="L60" s="880"/>
      <c r="M60" s="880"/>
      <c r="N60" s="880"/>
      <c r="O60" s="880"/>
      <c r="P60" s="880"/>
      <c r="Q60" s="880"/>
      <c r="R60" s="880"/>
      <c r="S60" s="880"/>
    </row>
    <row r="61" spans="1:19" s="265" customFormat="1" ht="12.75" x14ac:dyDescent="0.2">
      <c r="A61" s="106">
        <v>0</v>
      </c>
      <c r="B61" s="106">
        <v>0</v>
      </c>
      <c r="C61" s="106">
        <v>0</v>
      </c>
      <c r="D61" s="106">
        <v>0</v>
      </c>
      <c r="E61" s="106">
        <v>0</v>
      </c>
      <c r="F61" s="106">
        <v>0</v>
      </c>
      <c r="G61" s="106">
        <v>0</v>
      </c>
      <c r="H61" s="106">
        <v>0</v>
      </c>
      <c r="I61" s="106">
        <v>0</v>
      </c>
      <c r="J61" s="106">
        <v>0</v>
      </c>
      <c r="K61" s="106">
        <v>0</v>
      </c>
      <c r="L61" s="106">
        <v>0</v>
      </c>
      <c r="M61" s="106">
        <v>0</v>
      </c>
      <c r="N61" s="106">
        <v>0</v>
      </c>
      <c r="O61" s="106">
        <v>0</v>
      </c>
      <c r="P61" s="106">
        <v>0</v>
      </c>
      <c r="Q61" s="106">
        <v>0</v>
      </c>
      <c r="R61" s="106">
        <v>0</v>
      </c>
      <c r="S61" s="106">
        <v>0</v>
      </c>
    </row>
    <row r="62" spans="1:19" x14ac:dyDescent="0.25">
      <c r="A62" s="885" t="s">
        <v>73</v>
      </c>
      <c r="B62" s="885"/>
      <c r="C62" s="885"/>
      <c r="D62" s="885"/>
      <c r="E62" s="885"/>
      <c r="F62" s="885"/>
      <c r="G62" s="885"/>
      <c r="H62" s="885"/>
      <c r="I62" s="885"/>
      <c r="J62" s="885"/>
      <c r="K62" s="885"/>
      <c r="L62" s="885"/>
      <c r="M62" s="885"/>
      <c r="N62" s="885"/>
      <c r="O62" s="885"/>
      <c r="P62" s="885"/>
      <c r="Q62" s="885"/>
      <c r="R62" s="885"/>
      <c r="S62" s="885"/>
    </row>
    <row r="63" spans="1:19" s="265" customFormat="1" ht="12.75" x14ac:dyDescent="0.2">
      <c r="A63" s="106">
        <v>0</v>
      </c>
      <c r="B63" s="106">
        <v>0</v>
      </c>
      <c r="C63" s="106">
        <v>0</v>
      </c>
      <c r="D63" s="106">
        <v>0</v>
      </c>
      <c r="E63" s="106">
        <v>0</v>
      </c>
      <c r="F63" s="106">
        <v>0</v>
      </c>
      <c r="G63" s="106">
        <v>0</v>
      </c>
      <c r="H63" s="106">
        <v>0</v>
      </c>
      <c r="I63" s="106">
        <v>0</v>
      </c>
      <c r="J63" s="106">
        <v>0</v>
      </c>
      <c r="K63" s="106">
        <v>0</v>
      </c>
      <c r="L63" s="106">
        <v>0</v>
      </c>
      <c r="M63" s="106">
        <v>0</v>
      </c>
      <c r="N63" s="106">
        <v>0</v>
      </c>
      <c r="O63" s="106">
        <v>0</v>
      </c>
      <c r="P63" s="106">
        <v>0</v>
      </c>
      <c r="Q63" s="106">
        <v>0</v>
      </c>
      <c r="R63" s="106">
        <v>0</v>
      </c>
      <c r="S63" s="106">
        <v>0</v>
      </c>
    </row>
    <row r="64" spans="1:19" x14ac:dyDescent="0.25">
      <c r="A64" s="880" t="s">
        <v>74</v>
      </c>
      <c r="B64" s="880"/>
      <c r="C64" s="880"/>
      <c r="D64" s="880"/>
      <c r="E64" s="880"/>
      <c r="F64" s="880"/>
      <c r="G64" s="880"/>
      <c r="H64" s="880"/>
      <c r="I64" s="880"/>
      <c r="J64" s="880"/>
      <c r="K64" s="880"/>
      <c r="L64" s="880"/>
      <c r="M64" s="880"/>
      <c r="N64" s="880"/>
      <c r="O64" s="880"/>
      <c r="P64" s="880"/>
      <c r="Q64" s="880"/>
      <c r="R64" s="880"/>
      <c r="S64" s="880"/>
    </row>
    <row r="65" spans="1:19" s="265" customFormat="1" ht="12.75" x14ac:dyDescent="0.2">
      <c r="A65" s="106">
        <v>0</v>
      </c>
      <c r="B65" s="106">
        <v>0</v>
      </c>
      <c r="C65" s="106">
        <v>0</v>
      </c>
      <c r="D65" s="106">
        <v>0</v>
      </c>
      <c r="E65" s="106">
        <v>0</v>
      </c>
      <c r="F65" s="106">
        <v>0</v>
      </c>
      <c r="G65" s="106">
        <v>0</v>
      </c>
      <c r="H65" s="106">
        <v>0</v>
      </c>
      <c r="I65" s="106">
        <v>0</v>
      </c>
      <c r="J65" s="106">
        <v>0</v>
      </c>
      <c r="K65" s="106">
        <v>0</v>
      </c>
      <c r="L65" s="106">
        <v>0</v>
      </c>
      <c r="M65" s="106">
        <v>0</v>
      </c>
      <c r="N65" s="106">
        <v>0</v>
      </c>
      <c r="O65" s="106">
        <v>0</v>
      </c>
      <c r="P65" s="106">
        <v>0</v>
      </c>
      <c r="Q65" s="106">
        <v>0</v>
      </c>
      <c r="R65" s="106">
        <v>0</v>
      </c>
      <c r="S65" s="106">
        <v>0</v>
      </c>
    </row>
    <row r="66" spans="1:19" x14ac:dyDescent="0.25">
      <c r="A66" s="880" t="s">
        <v>75</v>
      </c>
      <c r="B66" s="880"/>
      <c r="C66" s="880"/>
      <c r="D66" s="880"/>
      <c r="E66" s="880"/>
      <c r="F66" s="880"/>
      <c r="G66" s="880"/>
      <c r="H66" s="880"/>
      <c r="I66" s="880"/>
      <c r="J66" s="880"/>
      <c r="K66" s="880"/>
      <c r="L66" s="880"/>
      <c r="M66" s="880"/>
      <c r="N66" s="880"/>
      <c r="O66" s="880"/>
      <c r="P66" s="880"/>
      <c r="Q66" s="880"/>
      <c r="R66" s="880"/>
      <c r="S66" s="880"/>
    </row>
    <row r="67" spans="1:19" s="265" customFormat="1" ht="12.75" x14ac:dyDescent="0.2">
      <c r="A67" s="106">
        <v>0</v>
      </c>
      <c r="B67" s="106">
        <v>0</v>
      </c>
      <c r="C67" s="106">
        <v>0</v>
      </c>
      <c r="D67" s="106">
        <v>0</v>
      </c>
      <c r="E67" s="106">
        <v>0</v>
      </c>
      <c r="F67" s="106">
        <v>0</v>
      </c>
      <c r="G67" s="106">
        <v>0</v>
      </c>
      <c r="H67" s="106">
        <v>0</v>
      </c>
      <c r="I67" s="106">
        <v>0</v>
      </c>
      <c r="J67" s="106">
        <v>0</v>
      </c>
      <c r="K67" s="106">
        <v>0</v>
      </c>
      <c r="L67" s="106">
        <v>0</v>
      </c>
      <c r="M67" s="106">
        <v>0</v>
      </c>
      <c r="N67" s="106">
        <v>0</v>
      </c>
      <c r="O67" s="106">
        <v>0</v>
      </c>
      <c r="P67" s="106">
        <v>0</v>
      </c>
      <c r="Q67" s="106">
        <v>0</v>
      </c>
      <c r="R67" s="106">
        <v>0</v>
      </c>
      <c r="S67" s="106">
        <v>0</v>
      </c>
    </row>
    <row r="68" spans="1:19" x14ac:dyDescent="0.25">
      <c r="A68" s="880" t="s">
        <v>76</v>
      </c>
      <c r="B68" s="880"/>
      <c r="C68" s="880"/>
      <c r="D68" s="880"/>
      <c r="E68" s="880"/>
      <c r="F68" s="880"/>
      <c r="G68" s="880"/>
      <c r="H68" s="880"/>
      <c r="I68" s="880"/>
      <c r="J68" s="880"/>
      <c r="K68" s="880"/>
      <c r="L68" s="880"/>
      <c r="M68" s="880"/>
      <c r="N68" s="880"/>
      <c r="O68" s="880"/>
      <c r="P68" s="880"/>
      <c r="Q68" s="880"/>
      <c r="R68" s="880"/>
      <c r="S68" s="880"/>
    </row>
    <row r="69" spans="1:19" s="5" customFormat="1" ht="12.75"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5">
      <c r="A70" s="880" t="s">
        <v>77</v>
      </c>
      <c r="B70" s="880"/>
      <c r="C70" s="880"/>
      <c r="D70" s="880"/>
      <c r="E70" s="880"/>
      <c r="F70" s="880"/>
      <c r="G70" s="880"/>
      <c r="H70" s="880"/>
      <c r="I70" s="880"/>
      <c r="J70" s="880"/>
      <c r="K70" s="880"/>
      <c r="L70" s="880"/>
      <c r="M70" s="880"/>
      <c r="N70" s="880"/>
      <c r="O70" s="880"/>
      <c r="P70" s="880"/>
      <c r="Q70" s="880"/>
      <c r="R70" s="880"/>
      <c r="S70" s="880"/>
    </row>
    <row r="71" spans="1:19" s="5" customFormat="1" ht="12.75"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5">
      <c r="A72" s="880" t="s">
        <v>78</v>
      </c>
      <c r="B72" s="880"/>
      <c r="C72" s="880"/>
      <c r="D72" s="880"/>
      <c r="E72" s="880"/>
      <c r="F72" s="880"/>
      <c r="G72" s="880"/>
      <c r="H72" s="880"/>
      <c r="I72" s="880"/>
      <c r="J72" s="880"/>
      <c r="K72" s="880"/>
      <c r="L72" s="880"/>
      <c r="M72" s="880"/>
      <c r="N72" s="880"/>
      <c r="O72" s="880"/>
      <c r="P72" s="880"/>
      <c r="Q72" s="880"/>
      <c r="R72" s="880"/>
      <c r="S72" s="880"/>
    </row>
    <row r="73" spans="1:19" s="5" customFormat="1" ht="12.75"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5">
      <c r="A74" s="880" t="s">
        <v>79</v>
      </c>
      <c r="B74" s="880"/>
      <c r="C74" s="880"/>
      <c r="D74" s="880"/>
      <c r="E74" s="880"/>
      <c r="F74" s="880"/>
      <c r="G74" s="880"/>
      <c r="H74" s="880"/>
      <c r="I74" s="880"/>
      <c r="J74" s="880"/>
      <c r="K74" s="880"/>
      <c r="L74" s="880"/>
      <c r="M74" s="880"/>
      <c r="N74" s="880"/>
      <c r="O74" s="880"/>
      <c r="P74" s="880"/>
      <c r="Q74" s="880"/>
      <c r="R74" s="880"/>
      <c r="S74" s="880"/>
    </row>
    <row r="75" spans="1:19" s="5" customFormat="1" ht="12.75"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5">
      <c r="A76" s="880" t="s">
        <v>80</v>
      </c>
      <c r="B76" s="880"/>
      <c r="C76" s="880"/>
      <c r="D76" s="880"/>
      <c r="E76" s="880"/>
      <c r="F76" s="880"/>
      <c r="G76" s="880"/>
      <c r="H76" s="880"/>
      <c r="I76" s="880"/>
      <c r="J76" s="880"/>
      <c r="K76" s="880"/>
      <c r="L76" s="880"/>
      <c r="M76" s="880"/>
      <c r="N76" s="880"/>
      <c r="O76" s="880"/>
      <c r="P76" s="880"/>
      <c r="Q76" s="880"/>
      <c r="R76" s="880"/>
      <c r="S76" s="880"/>
    </row>
    <row r="77" spans="1:19" s="5" customFormat="1" ht="12.75"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5">
      <c r="A78" s="899" t="s">
        <v>2909</v>
      </c>
      <c r="B78" s="900"/>
      <c r="C78" s="900"/>
      <c r="D78" s="900"/>
      <c r="E78" s="900"/>
      <c r="F78" s="900"/>
      <c r="G78" s="900"/>
      <c r="H78" s="900"/>
      <c r="I78" s="900"/>
      <c r="J78" s="900"/>
      <c r="K78" s="900"/>
      <c r="L78" s="900"/>
      <c r="M78" s="900"/>
      <c r="N78" s="900"/>
      <c r="O78" s="900"/>
      <c r="P78" s="900"/>
      <c r="Q78" s="900"/>
      <c r="R78" s="900"/>
      <c r="S78" s="901"/>
    </row>
    <row r="79" spans="1:19" s="190" customFormat="1" x14ac:dyDescent="0.25">
      <c r="A79" s="105">
        <f>SUM(A77,A75,A73,A71,A69,A67,A65,A63,A61,A59,A57,A55)</f>
        <v>0</v>
      </c>
      <c r="B79" s="435">
        <f t="shared" ref="B79:S79" si="1">SUM(B77,B75,B73,B71,B69,B67,B65,B63,B61,B59,B57,B55)</f>
        <v>0</v>
      </c>
      <c r="C79" s="435">
        <f t="shared" si="1"/>
        <v>0</v>
      </c>
      <c r="D79" s="435">
        <f t="shared" si="1"/>
        <v>0</v>
      </c>
      <c r="E79" s="435">
        <f t="shared" si="1"/>
        <v>0</v>
      </c>
      <c r="F79" s="435">
        <f t="shared" si="1"/>
        <v>0</v>
      </c>
      <c r="G79" s="435">
        <f t="shared" si="1"/>
        <v>0</v>
      </c>
      <c r="H79" s="435">
        <f t="shared" si="1"/>
        <v>0</v>
      </c>
      <c r="I79" s="435">
        <f t="shared" si="1"/>
        <v>0</v>
      </c>
      <c r="J79" s="435">
        <f t="shared" si="1"/>
        <v>0</v>
      </c>
      <c r="K79" s="435">
        <f t="shared" si="1"/>
        <v>0</v>
      </c>
      <c r="L79" s="435">
        <f t="shared" si="1"/>
        <v>0</v>
      </c>
      <c r="M79" s="435">
        <f t="shared" si="1"/>
        <v>0</v>
      </c>
      <c r="N79" s="435">
        <f t="shared" si="1"/>
        <v>0</v>
      </c>
      <c r="O79" s="435">
        <f t="shared" si="1"/>
        <v>0</v>
      </c>
      <c r="P79" s="435">
        <f t="shared" si="1"/>
        <v>0</v>
      </c>
      <c r="Q79" s="435">
        <f t="shared" si="1"/>
        <v>0</v>
      </c>
      <c r="R79" s="435">
        <f t="shared" si="1"/>
        <v>0</v>
      </c>
      <c r="S79" s="435">
        <f t="shared" si="1"/>
        <v>0</v>
      </c>
    </row>
    <row r="80" spans="1:19" x14ac:dyDescent="0.25">
      <c r="A80" s="263"/>
      <c r="B80" s="263"/>
      <c r="C80" s="263"/>
      <c r="D80" s="263"/>
      <c r="E80" s="263"/>
      <c r="F80" s="263"/>
      <c r="G80" s="263"/>
      <c r="H80" s="263"/>
      <c r="I80" s="263"/>
      <c r="J80" s="263"/>
      <c r="K80" s="263"/>
      <c r="L80" s="263"/>
      <c r="M80" s="263"/>
      <c r="N80" s="263"/>
      <c r="O80" s="263"/>
      <c r="P80" s="263"/>
      <c r="Q80" s="263"/>
      <c r="R80" s="263"/>
      <c r="S80" s="263"/>
    </row>
    <row r="81" spans="1:19" ht="23.25" customHeight="1" x14ac:dyDescent="0.25">
      <c r="A81" s="935" t="s">
        <v>3024</v>
      </c>
      <c r="B81" s="936"/>
      <c r="C81" s="936"/>
      <c r="D81" s="936"/>
      <c r="E81" s="936"/>
      <c r="F81" s="936"/>
      <c r="G81" s="936"/>
      <c r="H81" s="936"/>
      <c r="I81" s="936"/>
      <c r="J81" s="936"/>
      <c r="K81" s="936"/>
      <c r="L81" s="936"/>
      <c r="M81" s="936"/>
      <c r="N81" s="936"/>
      <c r="O81" s="936"/>
      <c r="P81" s="936"/>
      <c r="Q81" s="936"/>
      <c r="R81" s="936"/>
      <c r="S81" s="937"/>
    </row>
    <row r="82" spans="1:19" x14ac:dyDescent="0.25">
      <c r="A82" s="863" t="s">
        <v>173</v>
      </c>
      <c r="B82" s="864"/>
      <c r="C82" s="864"/>
      <c r="D82" s="864"/>
      <c r="E82" s="864"/>
      <c r="F82" s="864"/>
      <c r="G82" s="864"/>
      <c r="H82" s="864"/>
      <c r="I82" s="864"/>
      <c r="J82" s="864"/>
      <c r="K82" s="864"/>
      <c r="L82" s="864"/>
      <c r="M82" s="864"/>
      <c r="N82" s="864"/>
      <c r="O82" s="864"/>
      <c r="P82" s="864"/>
      <c r="Q82" s="864"/>
      <c r="R82" s="864"/>
      <c r="S82" s="865"/>
    </row>
    <row r="83" spans="1:19" x14ac:dyDescent="0.25">
      <c r="A83" s="863" t="s">
        <v>2910</v>
      </c>
      <c r="B83" s="864"/>
      <c r="C83" s="864"/>
      <c r="D83" s="864"/>
      <c r="E83" s="864"/>
      <c r="F83" s="864"/>
      <c r="G83" s="864"/>
      <c r="H83" s="864"/>
      <c r="I83" s="864"/>
      <c r="J83" s="864"/>
      <c r="K83" s="864"/>
      <c r="L83" s="864"/>
      <c r="M83" s="864"/>
      <c r="N83" s="864"/>
      <c r="O83" s="864"/>
      <c r="P83" s="864"/>
      <c r="Q83" s="864"/>
      <c r="R83" s="864"/>
      <c r="S83" s="865"/>
    </row>
    <row r="84" spans="1:19" x14ac:dyDescent="0.25">
      <c r="A84" s="863" t="s">
        <v>2911</v>
      </c>
      <c r="B84" s="864"/>
      <c r="C84" s="864"/>
      <c r="D84" s="864"/>
      <c r="E84" s="864"/>
      <c r="F84" s="864"/>
      <c r="G84" s="864"/>
      <c r="H84" s="864"/>
      <c r="I84" s="864"/>
      <c r="J84" s="864"/>
      <c r="K84" s="864"/>
      <c r="L84" s="864"/>
      <c r="M84" s="864"/>
      <c r="N84" s="864"/>
      <c r="O84" s="864"/>
      <c r="P84" s="864"/>
      <c r="Q84" s="864"/>
      <c r="R84" s="864"/>
      <c r="S84" s="865"/>
    </row>
    <row r="85" spans="1:19" x14ac:dyDescent="0.25">
      <c r="A85" s="863" t="s">
        <v>2912</v>
      </c>
      <c r="B85" s="864"/>
      <c r="C85" s="864"/>
      <c r="D85" s="864"/>
      <c r="E85" s="864"/>
      <c r="F85" s="864"/>
      <c r="G85" s="864"/>
      <c r="H85" s="864"/>
      <c r="I85" s="864"/>
      <c r="J85" s="864"/>
      <c r="K85" s="864"/>
      <c r="L85" s="864"/>
      <c r="M85" s="864"/>
      <c r="N85" s="864"/>
      <c r="O85" s="864"/>
      <c r="P85" s="864"/>
      <c r="Q85" s="864"/>
      <c r="R85" s="864"/>
      <c r="S85" s="865"/>
    </row>
    <row r="86" spans="1:19" x14ac:dyDescent="0.25">
      <c r="A86" s="863" t="s">
        <v>2913</v>
      </c>
      <c r="B86" s="864"/>
      <c r="C86" s="864"/>
      <c r="D86" s="864"/>
      <c r="E86" s="864"/>
      <c r="F86" s="864"/>
      <c r="G86" s="864"/>
      <c r="H86" s="864"/>
      <c r="I86" s="864"/>
      <c r="J86" s="864"/>
      <c r="K86" s="864"/>
      <c r="L86" s="864"/>
      <c r="M86" s="864"/>
      <c r="N86" s="864"/>
      <c r="O86" s="864"/>
      <c r="P86" s="864"/>
      <c r="Q86" s="864"/>
      <c r="R86" s="864"/>
      <c r="S86" s="865"/>
    </row>
    <row r="87" spans="1:19" x14ac:dyDescent="0.25">
      <c r="A87" s="863" t="s">
        <v>2914</v>
      </c>
      <c r="B87" s="864"/>
      <c r="C87" s="864"/>
      <c r="D87" s="864"/>
      <c r="E87" s="864"/>
      <c r="F87" s="864"/>
      <c r="G87" s="864"/>
      <c r="H87" s="864"/>
      <c r="I87" s="864"/>
      <c r="J87" s="864"/>
      <c r="K87" s="864"/>
      <c r="L87" s="864"/>
      <c r="M87" s="864"/>
      <c r="N87" s="864"/>
      <c r="O87" s="864"/>
      <c r="P87" s="864"/>
      <c r="Q87" s="864"/>
      <c r="R87" s="864"/>
      <c r="S87" s="865"/>
    </row>
    <row r="88" spans="1:19" x14ac:dyDescent="0.25">
      <c r="A88" s="863" t="s">
        <v>2915</v>
      </c>
      <c r="B88" s="864"/>
      <c r="C88" s="864"/>
      <c r="D88" s="864"/>
      <c r="E88" s="864"/>
      <c r="F88" s="864"/>
      <c r="G88" s="864"/>
      <c r="H88" s="864"/>
      <c r="I88" s="864"/>
      <c r="J88" s="864"/>
      <c r="K88" s="864"/>
      <c r="L88" s="864"/>
      <c r="M88" s="864"/>
      <c r="N88" s="864"/>
      <c r="O88" s="864"/>
      <c r="P88" s="864"/>
      <c r="Q88" s="864"/>
      <c r="R88" s="864"/>
      <c r="S88" s="865"/>
    </row>
    <row r="89" spans="1:19" x14ac:dyDescent="0.25">
      <c r="A89" s="863" t="s">
        <v>200</v>
      </c>
      <c r="B89" s="864"/>
      <c r="C89" s="864"/>
      <c r="D89" s="864"/>
      <c r="E89" s="864"/>
      <c r="F89" s="864"/>
      <c r="G89" s="864"/>
      <c r="H89" s="864"/>
      <c r="I89" s="864"/>
      <c r="J89" s="864"/>
      <c r="K89" s="864"/>
      <c r="L89" s="864"/>
      <c r="M89" s="864"/>
      <c r="N89" s="864"/>
      <c r="O89" s="864"/>
      <c r="P89" s="864"/>
      <c r="Q89" s="864"/>
      <c r="R89" s="864"/>
      <c r="S89" s="865"/>
    </row>
    <row r="90" spans="1:19" x14ac:dyDescent="0.25">
      <c r="A90" s="866" t="s">
        <v>2916</v>
      </c>
      <c r="B90" s="867"/>
      <c r="C90" s="867"/>
      <c r="D90" s="867"/>
      <c r="E90" s="867"/>
      <c r="F90" s="867"/>
      <c r="G90" s="867"/>
      <c r="H90" s="867"/>
      <c r="I90" s="867"/>
      <c r="J90" s="867"/>
      <c r="K90" s="867"/>
      <c r="L90" s="867"/>
      <c r="M90" s="867"/>
      <c r="N90" s="867"/>
      <c r="O90" s="867"/>
      <c r="P90" s="867"/>
      <c r="Q90" s="867"/>
      <c r="R90" s="867"/>
      <c r="S90" s="868"/>
    </row>
    <row r="91" spans="1:19" ht="35.25" customHeight="1" x14ac:dyDescent="0.25">
      <c r="A91" s="869" t="s">
        <v>41</v>
      </c>
      <c r="B91" s="869"/>
      <c r="C91" s="869"/>
      <c r="D91" s="869" t="s">
        <v>42</v>
      </c>
      <c r="E91" s="869"/>
      <c r="F91" s="869" t="s">
        <v>43</v>
      </c>
      <c r="G91" s="869"/>
      <c r="H91" s="869"/>
      <c r="I91" s="869" t="s">
        <v>44</v>
      </c>
      <c r="J91" s="869"/>
      <c r="K91" s="870" t="s">
        <v>45</v>
      </c>
      <c r="L91" s="938"/>
      <c r="M91" s="938"/>
      <c r="N91" s="939"/>
      <c r="O91" s="873" t="s">
        <v>46</v>
      </c>
      <c r="P91" s="873"/>
      <c r="Q91" s="874"/>
      <c r="R91" s="869" t="s">
        <v>47</v>
      </c>
      <c r="S91" s="869"/>
    </row>
    <row r="92" spans="1:19" ht="30.75" customHeight="1" x14ac:dyDescent="0.25">
      <c r="A92" s="875" t="s">
        <v>48</v>
      </c>
      <c r="B92" s="875" t="s">
        <v>49</v>
      </c>
      <c r="C92" s="876" t="s">
        <v>50</v>
      </c>
      <c r="D92" s="875" t="s">
        <v>51</v>
      </c>
      <c r="E92" s="875" t="s">
        <v>52</v>
      </c>
      <c r="F92" s="870" t="s">
        <v>53</v>
      </c>
      <c r="G92" s="878"/>
      <c r="H92" s="879"/>
      <c r="I92" s="875" t="s">
        <v>54</v>
      </c>
      <c r="J92" s="875" t="s">
        <v>55</v>
      </c>
      <c r="K92" s="870" t="s">
        <v>56</v>
      </c>
      <c r="L92" s="879"/>
      <c r="M92" s="870" t="s">
        <v>57</v>
      </c>
      <c r="N92" s="879"/>
      <c r="O92" s="875" t="s">
        <v>58</v>
      </c>
      <c r="P92" s="875" t="s">
        <v>59</v>
      </c>
      <c r="Q92" s="875" t="s">
        <v>60</v>
      </c>
      <c r="R92" s="875" t="s">
        <v>61</v>
      </c>
      <c r="S92" s="875" t="s">
        <v>62</v>
      </c>
    </row>
    <row r="93" spans="1:19" ht="58.5" customHeight="1" x14ac:dyDescent="0.25">
      <c r="A93" s="869"/>
      <c r="B93" s="869"/>
      <c r="C93" s="877"/>
      <c r="D93" s="869"/>
      <c r="E93" s="869"/>
      <c r="F93" s="238" t="s">
        <v>63</v>
      </c>
      <c r="G93" s="238" t="s">
        <v>64</v>
      </c>
      <c r="H93" s="238" t="s">
        <v>65</v>
      </c>
      <c r="I93" s="869"/>
      <c r="J93" s="869"/>
      <c r="K93" s="97" t="s">
        <v>66</v>
      </c>
      <c r="L93" s="97" t="s">
        <v>67</v>
      </c>
      <c r="M93" s="97" t="s">
        <v>68</v>
      </c>
      <c r="N93" s="97" t="s">
        <v>67</v>
      </c>
      <c r="O93" s="869"/>
      <c r="P93" s="869"/>
      <c r="Q93" s="869"/>
      <c r="R93" s="869"/>
      <c r="S93" s="869"/>
    </row>
    <row r="94" spans="1:19" x14ac:dyDescent="0.25">
      <c r="A94" s="880" t="s">
        <v>69</v>
      </c>
      <c r="B94" s="880"/>
      <c r="C94" s="880"/>
      <c r="D94" s="880"/>
      <c r="E94" s="880"/>
      <c r="F94" s="880"/>
      <c r="G94" s="880"/>
      <c r="H94" s="880"/>
      <c r="I94" s="880"/>
      <c r="J94" s="880"/>
      <c r="K94" s="880"/>
      <c r="L94" s="880"/>
      <c r="M94" s="880"/>
      <c r="N94" s="880"/>
      <c r="O94" s="880"/>
      <c r="P94" s="880"/>
      <c r="Q94" s="880"/>
      <c r="R94" s="880"/>
      <c r="S94" s="880"/>
    </row>
    <row r="95" spans="1:19" x14ac:dyDescent="0.25">
      <c r="A95" s="106">
        <v>2</v>
      </c>
      <c r="B95" s="106">
        <v>0</v>
      </c>
      <c r="C95" s="106">
        <v>2</v>
      </c>
      <c r="D95" s="106">
        <v>0</v>
      </c>
      <c r="E95" s="106">
        <v>2</v>
      </c>
      <c r="F95" s="106">
        <v>1</v>
      </c>
      <c r="G95" s="106">
        <v>1</v>
      </c>
      <c r="H95" s="106">
        <v>0</v>
      </c>
      <c r="I95" s="106">
        <v>2</v>
      </c>
      <c r="J95" s="106">
        <v>0</v>
      </c>
      <c r="K95" s="106">
        <v>0</v>
      </c>
      <c r="L95" s="106">
        <v>0</v>
      </c>
      <c r="M95" s="106">
        <v>0</v>
      </c>
      <c r="N95" s="106">
        <v>0</v>
      </c>
      <c r="O95" s="106">
        <v>2</v>
      </c>
      <c r="P95" s="106">
        <v>0</v>
      </c>
      <c r="Q95" s="106">
        <v>0</v>
      </c>
      <c r="R95" s="106">
        <v>0</v>
      </c>
      <c r="S95" s="106">
        <v>0</v>
      </c>
    </row>
    <row r="96" spans="1:19" x14ac:dyDescent="0.25">
      <c r="A96" s="880" t="s">
        <v>70</v>
      </c>
      <c r="B96" s="880"/>
      <c r="C96" s="880"/>
      <c r="D96" s="880"/>
      <c r="E96" s="880"/>
      <c r="F96" s="880"/>
      <c r="G96" s="880"/>
      <c r="H96" s="880"/>
      <c r="I96" s="880"/>
      <c r="J96" s="880"/>
      <c r="K96" s="880"/>
      <c r="L96" s="880"/>
      <c r="M96" s="880"/>
      <c r="N96" s="880"/>
      <c r="O96" s="880"/>
      <c r="P96" s="880"/>
      <c r="Q96" s="880"/>
      <c r="R96" s="880"/>
      <c r="S96" s="880"/>
    </row>
    <row r="97" spans="1:19" s="265" customFormat="1" ht="15" customHeight="1" x14ac:dyDescent="0.2">
      <c r="A97" s="106">
        <v>3</v>
      </c>
      <c r="B97" s="106">
        <v>0</v>
      </c>
      <c r="C97" s="106">
        <v>3</v>
      </c>
      <c r="D97" s="106">
        <v>0</v>
      </c>
      <c r="E97" s="106">
        <v>3</v>
      </c>
      <c r="F97" s="106">
        <v>2</v>
      </c>
      <c r="G97" s="106">
        <v>1</v>
      </c>
      <c r="H97" s="106">
        <v>0</v>
      </c>
      <c r="I97" s="106">
        <v>3</v>
      </c>
      <c r="J97" s="106">
        <v>0</v>
      </c>
      <c r="K97" s="106">
        <v>0</v>
      </c>
      <c r="L97" s="106">
        <v>0</v>
      </c>
      <c r="M97" s="106">
        <v>0</v>
      </c>
      <c r="N97" s="106">
        <v>0</v>
      </c>
      <c r="O97" s="106">
        <v>3</v>
      </c>
      <c r="P97" s="106">
        <v>0</v>
      </c>
      <c r="Q97" s="106">
        <v>0</v>
      </c>
      <c r="R97" s="106">
        <v>0</v>
      </c>
      <c r="S97" s="106">
        <v>0</v>
      </c>
    </row>
    <row r="98" spans="1:19" x14ac:dyDescent="0.25">
      <c r="A98" s="880" t="s">
        <v>71</v>
      </c>
      <c r="B98" s="880"/>
      <c r="C98" s="880"/>
      <c r="D98" s="880"/>
      <c r="E98" s="880"/>
      <c r="F98" s="880"/>
      <c r="G98" s="880"/>
      <c r="H98" s="880"/>
      <c r="I98" s="880"/>
      <c r="J98" s="880"/>
      <c r="K98" s="880"/>
      <c r="L98" s="880"/>
      <c r="M98" s="880"/>
      <c r="N98" s="880"/>
      <c r="O98" s="880"/>
      <c r="P98" s="880"/>
      <c r="Q98" s="880"/>
      <c r="R98" s="880"/>
      <c r="S98" s="880"/>
    </row>
    <row r="99" spans="1:19" s="5" customFormat="1" ht="12.75" x14ac:dyDescent="0.2">
      <c r="A99" s="568">
        <v>2</v>
      </c>
      <c r="B99" s="19">
        <v>0</v>
      </c>
      <c r="C99" s="19">
        <v>2</v>
      </c>
      <c r="D99" s="19">
        <v>0</v>
      </c>
      <c r="E99" s="19">
        <v>2</v>
      </c>
      <c r="F99" s="19">
        <v>1</v>
      </c>
      <c r="G99" s="19">
        <v>1</v>
      </c>
      <c r="H99" s="19">
        <v>0</v>
      </c>
      <c r="I99" s="19">
        <v>2</v>
      </c>
      <c r="J99" s="19">
        <v>0</v>
      </c>
      <c r="K99" s="19">
        <v>0</v>
      </c>
      <c r="L99" s="19">
        <v>0</v>
      </c>
      <c r="M99" s="19">
        <v>0</v>
      </c>
      <c r="N99" s="19">
        <v>0</v>
      </c>
      <c r="O99" s="19">
        <v>2</v>
      </c>
      <c r="P99" s="19">
        <v>0</v>
      </c>
      <c r="Q99" s="19">
        <v>0</v>
      </c>
      <c r="R99" s="19">
        <v>0</v>
      </c>
      <c r="S99" s="19">
        <v>0</v>
      </c>
    </row>
    <row r="100" spans="1:19" x14ac:dyDescent="0.25">
      <c r="A100" s="880" t="s">
        <v>72</v>
      </c>
      <c r="B100" s="880"/>
      <c r="C100" s="880"/>
      <c r="D100" s="880"/>
      <c r="E100" s="880"/>
      <c r="F100" s="880"/>
      <c r="G100" s="880"/>
      <c r="H100" s="880"/>
      <c r="I100" s="880"/>
      <c r="J100" s="880"/>
      <c r="K100" s="880"/>
      <c r="L100" s="880"/>
      <c r="M100" s="880"/>
      <c r="N100" s="880"/>
      <c r="O100" s="880"/>
      <c r="P100" s="880"/>
      <c r="Q100" s="880"/>
      <c r="R100" s="880"/>
      <c r="S100" s="880"/>
    </row>
    <row r="101" spans="1:19" s="5" customFormat="1" ht="12.75" x14ac:dyDescent="0.2">
      <c r="A101" s="19">
        <v>2</v>
      </c>
      <c r="B101" s="19">
        <v>0</v>
      </c>
      <c r="C101" s="19">
        <v>2</v>
      </c>
      <c r="D101" s="19">
        <v>0</v>
      </c>
      <c r="E101" s="19">
        <v>2</v>
      </c>
      <c r="F101" s="19">
        <v>1</v>
      </c>
      <c r="G101" s="19">
        <v>1</v>
      </c>
      <c r="H101" s="19">
        <v>0</v>
      </c>
      <c r="I101" s="19">
        <v>2</v>
      </c>
      <c r="J101" s="19">
        <v>0</v>
      </c>
      <c r="K101" s="19">
        <v>0</v>
      </c>
      <c r="L101" s="19">
        <v>0</v>
      </c>
      <c r="M101" s="19">
        <v>0</v>
      </c>
      <c r="N101" s="19">
        <v>0</v>
      </c>
      <c r="O101" s="19">
        <v>2</v>
      </c>
      <c r="P101" s="19">
        <v>0</v>
      </c>
      <c r="Q101" s="19">
        <v>0</v>
      </c>
      <c r="R101" s="19">
        <v>0</v>
      </c>
      <c r="S101" s="19">
        <v>0</v>
      </c>
    </row>
    <row r="102" spans="1:19" x14ac:dyDescent="0.25">
      <c r="A102" s="885" t="s">
        <v>73</v>
      </c>
      <c r="B102" s="885"/>
      <c r="C102" s="885"/>
      <c r="D102" s="885"/>
      <c r="E102" s="885"/>
      <c r="F102" s="885"/>
      <c r="G102" s="885"/>
      <c r="H102" s="885"/>
      <c r="I102" s="885"/>
      <c r="J102" s="885"/>
      <c r="K102" s="885"/>
      <c r="L102" s="885"/>
      <c r="M102" s="885"/>
      <c r="N102" s="885"/>
      <c r="O102" s="885"/>
      <c r="P102" s="885"/>
      <c r="Q102" s="885"/>
      <c r="R102" s="885"/>
      <c r="S102" s="885"/>
    </row>
    <row r="103" spans="1:19" s="612" customFormat="1" ht="12.75" x14ac:dyDescent="0.2">
      <c r="A103" s="19">
        <v>2</v>
      </c>
      <c r="B103" s="19">
        <v>0</v>
      </c>
      <c r="C103" s="19">
        <v>2</v>
      </c>
      <c r="D103" s="19">
        <v>0</v>
      </c>
      <c r="E103" s="19">
        <v>2</v>
      </c>
      <c r="F103" s="19">
        <v>0</v>
      </c>
      <c r="G103" s="19">
        <v>2</v>
      </c>
      <c r="H103" s="19">
        <v>0</v>
      </c>
      <c r="I103" s="19">
        <v>2</v>
      </c>
      <c r="J103" s="19">
        <v>0</v>
      </c>
      <c r="K103" s="19">
        <v>0</v>
      </c>
      <c r="L103" s="19">
        <v>0</v>
      </c>
      <c r="M103" s="19">
        <v>0</v>
      </c>
      <c r="N103" s="19">
        <v>0</v>
      </c>
      <c r="O103" s="19">
        <v>2</v>
      </c>
      <c r="P103" s="19">
        <v>0</v>
      </c>
      <c r="Q103" s="19">
        <v>0</v>
      </c>
      <c r="R103" s="19">
        <v>0</v>
      </c>
      <c r="S103" s="19">
        <v>0</v>
      </c>
    </row>
    <row r="104" spans="1:19" x14ac:dyDescent="0.25">
      <c r="A104" s="880" t="s">
        <v>74</v>
      </c>
      <c r="B104" s="880"/>
      <c r="C104" s="880"/>
      <c r="D104" s="880"/>
      <c r="E104" s="880"/>
      <c r="F104" s="880"/>
      <c r="G104" s="880"/>
      <c r="H104" s="880"/>
      <c r="I104" s="880"/>
      <c r="J104" s="880"/>
      <c r="K104" s="880"/>
      <c r="L104" s="880"/>
      <c r="M104" s="880"/>
      <c r="N104" s="880"/>
      <c r="O104" s="880"/>
      <c r="P104" s="880"/>
      <c r="Q104" s="880"/>
      <c r="R104" s="880"/>
      <c r="S104" s="880"/>
    </row>
    <row r="105" spans="1:19" s="5" customFormat="1" ht="12.75" x14ac:dyDescent="0.2">
      <c r="A105" s="19">
        <v>1</v>
      </c>
      <c r="B105" s="19">
        <v>0</v>
      </c>
      <c r="C105" s="19">
        <v>1</v>
      </c>
      <c r="D105" s="19">
        <v>0</v>
      </c>
      <c r="E105" s="19">
        <v>1</v>
      </c>
      <c r="F105" s="19">
        <v>0</v>
      </c>
      <c r="G105" s="19">
        <v>1</v>
      </c>
      <c r="H105" s="19">
        <v>0</v>
      </c>
      <c r="I105" s="19">
        <v>1</v>
      </c>
      <c r="J105" s="19">
        <v>0</v>
      </c>
      <c r="K105" s="19">
        <v>0</v>
      </c>
      <c r="L105" s="19">
        <v>0</v>
      </c>
      <c r="M105" s="19">
        <v>0</v>
      </c>
      <c r="N105" s="19">
        <v>0</v>
      </c>
      <c r="O105" s="19">
        <v>1</v>
      </c>
      <c r="P105" s="19">
        <v>0</v>
      </c>
      <c r="Q105" s="19">
        <v>0</v>
      </c>
      <c r="R105" s="19">
        <v>0</v>
      </c>
      <c r="S105" s="19">
        <v>0</v>
      </c>
    </row>
    <row r="106" spans="1:19" x14ac:dyDescent="0.25">
      <c r="A106" s="880" t="s">
        <v>75</v>
      </c>
      <c r="B106" s="880"/>
      <c r="C106" s="880"/>
      <c r="D106" s="880"/>
      <c r="E106" s="880"/>
      <c r="F106" s="880"/>
      <c r="G106" s="880"/>
      <c r="H106" s="880"/>
      <c r="I106" s="880"/>
      <c r="J106" s="880"/>
      <c r="K106" s="880"/>
      <c r="L106" s="880"/>
      <c r="M106" s="880"/>
      <c r="N106" s="880"/>
      <c r="O106" s="880"/>
      <c r="P106" s="880"/>
      <c r="Q106" s="880"/>
      <c r="R106" s="880"/>
      <c r="S106" s="880"/>
    </row>
    <row r="107" spans="1:19" s="5" customFormat="1" ht="12.75" x14ac:dyDescent="0.2">
      <c r="A107" s="19">
        <v>1</v>
      </c>
      <c r="B107" s="19">
        <v>0</v>
      </c>
      <c r="C107" s="19">
        <v>1</v>
      </c>
      <c r="D107" s="19">
        <v>0</v>
      </c>
      <c r="E107" s="19">
        <v>1</v>
      </c>
      <c r="F107" s="19">
        <v>0</v>
      </c>
      <c r="G107" s="19">
        <v>1</v>
      </c>
      <c r="H107" s="19">
        <v>0</v>
      </c>
      <c r="I107" s="19">
        <v>1</v>
      </c>
      <c r="J107" s="19">
        <v>0</v>
      </c>
      <c r="K107" s="19">
        <v>0</v>
      </c>
      <c r="L107" s="19">
        <v>0</v>
      </c>
      <c r="M107" s="19">
        <v>0</v>
      </c>
      <c r="N107" s="19">
        <v>0</v>
      </c>
      <c r="O107" s="19">
        <v>1</v>
      </c>
      <c r="P107" s="19">
        <v>0</v>
      </c>
      <c r="Q107" s="19">
        <v>0</v>
      </c>
      <c r="R107" s="19">
        <v>0</v>
      </c>
      <c r="S107" s="19">
        <v>0</v>
      </c>
    </row>
    <row r="108" spans="1:19" x14ac:dyDescent="0.25">
      <c r="A108" s="880" t="s">
        <v>76</v>
      </c>
      <c r="B108" s="880"/>
      <c r="C108" s="880"/>
      <c r="D108" s="880"/>
      <c r="E108" s="880"/>
      <c r="F108" s="880"/>
      <c r="G108" s="880"/>
      <c r="H108" s="880"/>
      <c r="I108" s="880"/>
      <c r="J108" s="880"/>
      <c r="K108" s="880"/>
      <c r="L108" s="880"/>
      <c r="M108" s="880"/>
      <c r="N108" s="880"/>
      <c r="O108" s="880"/>
      <c r="P108" s="880"/>
      <c r="Q108" s="880"/>
      <c r="R108" s="880"/>
      <c r="S108" s="880"/>
    </row>
    <row r="109" spans="1:19" s="5" customFormat="1" ht="12.75" x14ac:dyDescent="0.2">
      <c r="A109" s="19">
        <v>1</v>
      </c>
      <c r="B109" s="19">
        <v>0</v>
      </c>
      <c r="C109" s="19">
        <v>1</v>
      </c>
      <c r="D109" s="19">
        <v>0</v>
      </c>
      <c r="E109" s="19">
        <v>1</v>
      </c>
      <c r="F109" s="19">
        <v>0</v>
      </c>
      <c r="G109" s="19">
        <v>1</v>
      </c>
      <c r="H109" s="19">
        <v>0</v>
      </c>
      <c r="I109" s="19">
        <v>1</v>
      </c>
      <c r="J109" s="19">
        <v>0</v>
      </c>
      <c r="K109" s="19">
        <v>0</v>
      </c>
      <c r="L109" s="19">
        <v>0</v>
      </c>
      <c r="M109" s="19">
        <v>0</v>
      </c>
      <c r="N109" s="19">
        <v>0</v>
      </c>
      <c r="O109" s="19">
        <v>1</v>
      </c>
      <c r="P109" s="19">
        <v>0</v>
      </c>
      <c r="Q109" s="19">
        <v>0</v>
      </c>
      <c r="R109" s="19">
        <v>0</v>
      </c>
      <c r="S109" s="19">
        <v>0</v>
      </c>
    </row>
    <row r="110" spans="1:19" x14ac:dyDescent="0.25">
      <c r="A110" s="276" t="s">
        <v>77</v>
      </c>
      <c r="B110" s="277"/>
      <c r="C110" s="277"/>
      <c r="D110" s="277"/>
      <c r="E110" s="277"/>
      <c r="F110" s="277"/>
      <c r="G110" s="277"/>
      <c r="H110" s="277"/>
      <c r="I110" s="277"/>
      <c r="J110" s="277"/>
      <c r="K110" s="277"/>
      <c r="L110" s="277"/>
      <c r="M110" s="277"/>
      <c r="N110" s="277"/>
      <c r="O110" s="277"/>
      <c r="P110" s="277"/>
      <c r="Q110" s="277"/>
      <c r="R110" s="277"/>
      <c r="S110" s="278"/>
    </row>
    <row r="111" spans="1:19" s="5" customFormat="1" ht="12.75" x14ac:dyDescent="0.2">
      <c r="A111" s="19">
        <v>1</v>
      </c>
      <c r="B111" s="19">
        <v>0</v>
      </c>
      <c r="C111" s="19">
        <v>1</v>
      </c>
      <c r="D111" s="19">
        <v>0</v>
      </c>
      <c r="E111" s="19">
        <v>1</v>
      </c>
      <c r="F111" s="19">
        <v>0</v>
      </c>
      <c r="G111" s="19">
        <v>1</v>
      </c>
      <c r="H111" s="19">
        <v>0</v>
      </c>
      <c r="I111" s="19">
        <v>1</v>
      </c>
      <c r="J111" s="19">
        <v>0</v>
      </c>
      <c r="K111" s="19">
        <v>0</v>
      </c>
      <c r="L111" s="19">
        <v>0</v>
      </c>
      <c r="M111" s="19">
        <v>0</v>
      </c>
      <c r="N111" s="19">
        <v>0</v>
      </c>
      <c r="O111" s="19">
        <v>1</v>
      </c>
      <c r="P111" s="19">
        <v>0</v>
      </c>
      <c r="Q111" s="19">
        <v>0</v>
      </c>
      <c r="R111" s="19">
        <v>0</v>
      </c>
      <c r="S111" s="19">
        <v>0</v>
      </c>
    </row>
    <row r="112" spans="1:19" x14ac:dyDescent="0.25">
      <c r="A112" s="880" t="s">
        <v>78</v>
      </c>
      <c r="B112" s="880"/>
      <c r="C112" s="880"/>
      <c r="D112" s="880"/>
      <c r="E112" s="880"/>
      <c r="F112" s="880"/>
      <c r="G112" s="880"/>
      <c r="H112" s="880"/>
      <c r="I112" s="880"/>
      <c r="J112" s="880"/>
      <c r="K112" s="880"/>
      <c r="L112" s="880"/>
      <c r="M112" s="880"/>
      <c r="N112" s="880"/>
      <c r="O112" s="880"/>
      <c r="P112" s="880"/>
      <c r="Q112" s="880"/>
      <c r="R112" s="880"/>
      <c r="S112" s="880"/>
    </row>
    <row r="113" spans="1:19" s="5" customFormat="1" ht="12.75" x14ac:dyDescent="0.2">
      <c r="A113" s="19">
        <v>1</v>
      </c>
      <c r="B113" s="19">
        <v>0</v>
      </c>
      <c r="C113" s="19">
        <v>1</v>
      </c>
      <c r="D113" s="19">
        <v>0</v>
      </c>
      <c r="E113" s="19">
        <v>1</v>
      </c>
      <c r="F113" s="19">
        <v>0</v>
      </c>
      <c r="G113" s="19">
        <v>1</v>
      </c>
      <c r="H113" s="19">
        <v>0</v>
      </c>
      <c r="I113" s="19">
        <v>1</v>
      </c>
      <c r="J113" s="19">
        <v>0</v>
      </c>
      <c r="K113" s="19">
        <v>0</v>
      </c>
      <c r="L113" s="19">
        <v>0</v>
      </c>
      <c r="M113" s="19">
        <v>0</v>
      </c>
      <c r="N113" s="19">
        <v>0</v>
      </c>
      <c r="O113" s="19">
        <v>1</v>
      </c>
      <c r="P113" s="19">
        <v>0</v>
      </c>
      <c r="Q113" s="19">
        <v>0</v>
      </c>
      <c r="R113" s="19">
        <v>0</v>
      </c>
      <c r="S113" s="19">
        <v>0</v>
      </c>
    </row>
    <row r="114" spans="1:19" x14ac:dyDescent="0.25">
      <c r="A114" s="880" t="s">
        <v>79</v>
      </c>
      <c r="B114" s="880"/>
      <c r="C114" s="880"/>
      <c r="D114" s="880"/>
      <c r="E114" s="880"/>
      <c r="F114" s="880"/>
      <c r="G114" s="880"/>
      <c r="H114" s="880"/>
      <c r="I114" s="880"/>
      <c r="J114" s="880"/>
      <c r="K114" s="880"/>
      <c r="L114" s="880"/>
      <c r="M114" s="880"/>
      <c r="N114" s="880"/>
      <c r="O114" s="880"/>
      <c r="P114" s="880"/>
      <c r="Q114" s="880"/>
      <c r="R114" s="880"/>
      <c r="S114" s="880"/>
    </row>
    <row r="115" spans="1:19" x14ac:dyDescent="0.25">
      <c r="A115" s="106"/>
      <c r="B115" s="106"/>
      <c r="C115" s="106"/>
      <c r="D115" s="106"/>
      <c r="E115" s="106"/>
      <c r="F115" s="106"/>
      <c r="G115" s="106"/>
      <c r="H115" s="106"/>
      <c r="I115" s="106"/>
      <c r="J115" s="106"/>
      <c r="K115" s="106"/>
      <c r="L115" s="106"/>
      <c r="M115" s="106"/>
      <c r="N115" s="106"/>
      <c r="O115" s="106"/>
      <c r="P115" s="106"/>
      <c r="Q115" s="106"/>
      <c r="R115" s="106"/>
      <c r="S115" s="106"/>
    </row>
    <row r="116" spans="1:19" x14ac:dyDescent="0.25">
      <c r="A116" s="880" t="s">
        <v>80</v>
      </c>
      <c r="B116" s="880"/>
      <c r="C116" s="880"/>
      <c r="D116" s="880"/>
      <c r="E116" s="880"/>
      <c r="F116" s="880"/>
      <c r="G116" s="880"/>
      <c r="H116" s="880"/>
      <c r="I116" s="880"/>
      <c r="J116" s="880"/>
      <c r="K116" s="880"/>
      <c r="L116" s="880"/>
      <c r="M116" s="880"/>
      <c r="N116" s="880"/>
      <c r="O116" s="880"/>
      <c r="P116" s="880"/>
      <c r="Q116" s="880"/>
      <c r="R116" s="880"/>
      <c r="S116" s="880"/>
    </row>
    <row r="117" spans="1:19" s="5" customFormat="1" ht="12.75" x14ac:dyDescent="0.2">
      <c r="A117" s="19">
        <v>4</v>
      </c>
      <c r="B117" s="19">
        <v>0</v>
      </c>
      <c r="C117" s="19">
        <v>4</v>
      </c>
      <c r="D117" s="19">
        <v>0</v>
      </c>
      <c r="E117" s="19">
        <v>4</v>
      </c>
      <c r="F117" s="19">
        <v>0</v>
      </c>
      <c r="G117" s="19">
        <v>3</v>
      </c>
      <c r="H117" s="19">
        <v>1</v>
      </c>
      <c r="I117" s="19">
        <v>4</v>
      </c>
      <c r="J117" s="19">
        <v>0</v>
      </c>
      <c r="K117" s="19">
        <v>0</v>
      </c>
      <c r="L117" s="19">
        <v>0</v>
      </c>
      <c r="M117" s="19">
        <v>0</v>
      </c>
      <c r="N117" s="19">
        <v>0</v>
      </c>
      <c r="O117" s="19">
        <v>4</v>
      </c>
      <c r="P117" s="19">
        <v>0</v>
      </c>
      <c r="Q117" s="19">
        <v>0</v>
      </c>
      <c r="R117" s="19">
        <v>0</v>
      </c>
      <c r="S117" s="19">
        <v>0</v>
      </c>
    </row>
    <row r="118" spans="1:19" x14ac:dyDescent="0.25">
      <c r="A118" s="899" t="s">
        <v>2917</v>
      </c>
      <c r="B118" s="900"/>
      <c r="C118" s="900"/>
      <c r="D118" s="900"/>
      <c r="E118" s="900"/>
      <c r="F118" s="900"/>
      <c r="G118" s="900"/>
      <c r="H118" s="900"/>
      <c r="I118" s="900"/>
      <c r="J118" s="900"/>
      <c r="K118" s="900"/>
      <c r="L118" s="900"/>
      <c r="M118" s="900"/>
      <c r="N118" s="900"/>
      <c r="O118" s="900"/>
      <c r="P118" s="900"/>
      <c r="Q118" s="900"/>
      <c r="R118" s="900"/>
      <c r="S118" s="901"/>
    </row>
    <row r="119" spans="1:19" s="190" customFormat="1" x14ac:dyDescent="0.25">
      <c r="A119" s="105">
        <f>SUM(A117,A115,A113,A111,A109,A107,A105,A103,A101,A99,A97,A95)</f>
        <v>20</v>
      </c>
      <c r="B119" s="435">
        <f t="shared" ref="B119:S119" si="2">SUM(B117,B115,B113,B111,B109,B107,B105,B103,B101,B99,B97,B95)</f>
        <v>0</v>
      </c>
      <c r="C119" s="435">
        <f t="shared" si="2"/>
        <v>20</v>
      </c>
      <c r="D119" s="435">
        <f t="shared" si="2"/>
        <v>0</v>
      </c>
      <c r="E119" s="435">
        <f t="shared" si="2"/>
        <v>20</v>
      </c>
      <c r="F119" s="435">
        <f t="shared" si="2"/>
        <v>5</v>
      </c>
      <c r="G119" s="435">
        <f t="shared" si="2"/>
        <v>14</v>
      </c>
      <c r="H119" s="435">
        <f t="shared" si="2"/>
        <v>1</v>
      </c>
      <c r="I119" s="435">
        <f t="shared" si="2"/>
        <v>20</v>
      </c>
      <c r="J119" s="435">
        <f t="shared" si="2"/>
        <v>0</v>
      </c>
      <c r="K119" s="435">
        <f t="shared" si="2"/>
        <v>0</v>
      </c>
      <c r="L119" s="435">
        <f t="shared" si="2"/>
        <v>0</v>
      </c>
      <c r="M119" s="435">
        <f t="shared" si="2"/>
        <v>0</v>
      </c>
      <c r="N119" s="435">
        <f t="shared" si="2"/>
        <v>0</v>
      </c>
      <c r="O119" s="435">
        <f t="shared" si="2"/>
        <v>20</v>
      </c>
      <c r="P119" s="435">
        <f t="shared" si="2"/>
        <v>0</v>
      </c>
      <c r="Q119" s="435">
        <f t="shared" si="2"/>
        <v>0</v>
      </c>
      <c r="R119" s="435">
        <f t="shared" si="2"/>
        <v>0</v>
      </c>
      <c r="S119" s="435">
        <f t="shared" si="2"/>
        <v>0</v>
      </c>
    </row>
    <row r="120" spans="1:19" x14ac:dyDescent="0.25">
      <c r="A120" s="263"/>
      <c r="B120" s="263"/>
      <c r="C120" s="263"/>
      <c r="D120" s="263"/>
      <c r="E120" s="263"/>
      <c r="F120" s="263"/>
      <c r="G120" s="263"/>
      <c r="H120" s="263"/>
      <c r="I120" s="263"/>
      <c r="J120" s="263"/>
      <c r="K120" s="263"/>
      <c r="L120" s="263"/>
      <c r="M120" s="263"/>
      <c r="N120" s="263"/>
      <c r="O120" s="263"/>
      <c r="P120" s="263"/>
      <c r="Q120" s="263"/>
      <c r="R120" s="263"/>
      <c r="S120" s="263"/>
    </row>
    <row r="121" spans="1:19" ht="25.5" customHeight="1" x14ac:dyDescent="0.25">
      <c r="A121" s="935" t="s">
        <v>3025</v>
      </c>
      <c r="B121" s="936"/>
      <c r="C121" s="936"/>
      <c r="D121" s="936"/>
      <c r="E121" s="936"/>
      <c r="F121" s="936"/>
      <c r="G121" s="936"/>
      <c r="H121" s="936"/>
      <c r="I121" s="936"/>
      <c r="J121" s="936"/>
      <c r="K121" s="936"/>
      <c r="L121" s="936"/>
      <c r="M121" s="936"/>
      <c r="N121" s="936"/>
      <c r="O121" s="936"/>
      <c r="P121" s="936"/>
      <c r="Q121" s="936"/>
      <c r="R121" s="936"/>
      <c r="S121" s="937"/>
    </row>
    <row r="122" spans="1:19" x14ac:dyDescent="0.25">
      <c r="A122" s="860" t="s">
        <v>173</v>
      </c>
      <c r="B122" s="861"/>
      <c r="C122" s="861"/>
      <c r="D122" s="861"/>
      <c r="E122" s="861"/>
      <c r="F122" s="861"/>
      <c r="G122" s="861"/>
      <c r="H122" s="861"/>
      <c r="I122" s="861"/>
      <c r="J122" s="861"/>
      <c r="K122" s="861"/>
      <c r="L122" s="861"/>
      <c r="M122" s="861"/>
      <c r="N122" s="861"/>
      <c r="O122" s="861"/>
      <c r="P122" s="861"/>
      <c r="Q122" s="861"/>
      <c r="R122" s="861"/>
      <c r="S122" s="862"/>
    </row>
    <row r="123" spans="1:19" x14ac:dyDescent="0.25">
      <c r="A123" s="863" t="s">
        <v>2918</v>
      </c>
      <c r="B123" s="864"/>
      <c r="C123" s="864"/>
      <c r="D123" s="864"/>
      <c r="E123" s="864"/>
      <c r="F123" s="864"/>
      <c r="G123" s="864"/>
      <c r="H123" s="864"/>
      <c r="I123" s="864"/>
      <c r="J123" s="864"/>
      <c r="K123" s="864"/>
      <c r="L123" s="864"/>
      <c r="M123" s="864"/>
      <c r="N123" s="864"/>
      <c r="O123" s="864"/>
      <c r="P123" s="864"/>
      <c r="Q123" s="864"/>
      <c r="R123" s="864"/>
      <c r="S123" s="865"/>
    </row>
    <row r="124" spans="1:19" x14ac:dyDescent="0.25">
      <c r="A124" s="863" t="s">
        <v>2919</v>
      </c>
      <c r="B124" s="864"/>
      <c r="C124" s="864"/>
      <c r="D124" s="864"/>
      <c r="E124" s="864"/>
      <c r="F124" s="864"/>
      <c r="G124" s="864"/>
      <c r="H124" s="864"/>
      <c r="I124" s="864"/>
      <c r="J124" s="864"/>
      <c r="K124" s="864"/>
      <c r="L124" s="864"/>
      <c r="M124" s="864"/>
      <c r="N124" s="864"/>
      <c r="O124" s="864"/>
      <c r="P124" s="864"/>
      <c r="Q124" s="864"/>
      <c r="R124" s="864"/>
      <c r="S124" s="865"/>
    </row>
    <row r="125" spans="1:19" x14ac:dyDescent="0.25">
      <c r="A125" s="863" t="s">
        <v>2920</v>
      </c>
      <c r="B125" s="864"/>
      <c r="C125" s="864"/>
      <c r="D125" s="864"/>
      <c r="E125" s="864"/>
      <c r="F125" s="864"/>
      <c r="G125" s="864"/>
      <c r="H125" s="864"/>
      <c r="I125" s="864"/>
      <c r="J125" s="864"/>
      <c r="K125" s="864"/>
      <c r="L125" s="864"/>
      <c r="M125" s="864"/>
      <c r="N125" s="864"/>
      <c r="O125" s="864"/>
      <c r="P125" s="864"/>
      <c r="Q125" s="864"/>
      <c r="R125" s="864"/>
      <c r="S125" s="865"/>
    </row>
    <row r="126" spans="1:19" x14ac:dyDescent="0.25">
      <c r="A126" s="863" t="s">
        <v>2921</v>
      </c>
      <c r="B126" s="864"/>
      <c r="C126" s="864"/>
      <c r="D126" s="864"/>
      <c r="E126" s="864"/>
      <c r="F126" s="864"/>
      <c r="G126" s="864"/>
      <c r="H126" s="864"/>
      <c r="I126" s="864"/>
      <c r="J126" s="864"/>
      <c r="K126" s="864"/>
      <c r="L126" s="864"/>
      <c r="M126" s="864"/>
      <c r="N126" s="864"/>
      <c r="O126" s="864"/>
      <c r="P126" s="864"/>
      <c r="Q126" s="864"/>
      <c r="R126" s="864"/>
      <c r="S126" s="865"/>
    </row>
    <row r="127" spans="1:19" x14ac:dyDescent="0.25">
      <c r="A127" s="863" t="s">
        <v>2922</v>
      </c>
      <c r="B127" s="864"/>
      <c r="C127" s="864"/>
      <c r="D127" s="864"/>
      <c r="E127" s="864"/>
      <c r="F127" s="864"/>
      <c r="G127" s="864"/>
      <c r="H127" s="864"/>
      <c r="I127" s="864"/>
      <c r="J127" s="864"/>
      <c r="K127" s="864"/>
      <c r="L127" s="864"/>
      <c r="M127" s="864"/>
      <c r="N127" s="864"/>
      <c r="O127" s="864"/>
      <c r="P127" s="864"/>
      <c r="Q127" s="864"/>
      <c r="R127" s="864"/>
      <c r="S127" s="865"/>
    </row>
    <row r="128" spans="1:19" x14ac:dyDescent="0.25">
      <c r="A128" s="863" t="s">
        <v>2923</v>
      </c>
      <c r="B128" s="864"/>
      <c r="C128" s="864"/>
      <c r="D128" s="864"/>
      <c r="E128" s="864"/>
      <c r="F128" s="864"/>
      <c r="G128" s="864"/>
      <c r="H128" s="864"/>
      <c r="I128" s="864"/>
      <c r="J128" s="864"/>
      <c r="K128" s="864"/>
      <c r="L128" s="864"/>
      <c r="M128" s="864"/>
      <c r="N128" s="864"/>
      <c r="O128" s="864"/>
      <c r="P128" s="864"/>
      <c r="Q128" s="864"/>
      <c r="R128" s="864"/>
      <c r="S128" s="865"/>
    </row>
    <row r="129" spans="1:19" x14ac:dyDescent="0.25">
      <c r="A129" s="863" t="s">
        <v>2924</v>
      </c>
      <c r="B129" s="864"/>
      <c r="C129" s="864"/>
      <c r="D129" s="864"/>
      <c r="E129" s="864"/>
      <c r="F129" s="864"/>
      <c r="G129" s="864"/>
      <c r="H129" s="864"/>
      <c r="I129" s="864"/>
      <c r="J129" s="864"/>
      <c r="K129" s="864"/>
      <c r="L129" s="864"/>
      <c r="M129" s="864"/>
      <c r="N129" s="864"/>
      <c r="O129" s="864"/>
      <c r="P129" s="864"/>
      <c r="Q129" s="864"/>
      <c r="R129" s="864"/>
      <c r="S129" s="865"/>
    </row>
    <row r="130" spans="1:19" x14ac:dyDescent="0.25">
      <c r="A130" s="866" t="s">
        <v>2925</v>
      </c>
      <c r="B130" s="867"/>
      <c r="C130" s="867"/>
      <c r="D130" s="867"/>
      <c r="E130" s="867"/>
      <c r="F130" s="867"/>
      <c r="G130" s="867"/>
      <c r="H130" s="867"/>
      <c r="I130" s="867"/>
      <c r="J130" s="867"/>
      <c r="K130" s="867"/>
      <c r="L130" s="867"/>
      <c r="M130" s="867"/>
      <c r="N130" s="867"/>
      <c r="O130" s="867"/>
      <c r="P130" s="867"/>
      <c r="Q130" s="867"/>
      <c r="R130" s="867"/>
      <c r="S130" s="868"/>
    </row>
    <row r="131" spans="1:19" ht="35.25" customHeight="1" x14ac:dyDescent="0.25">
      <c r="A131" s="870" t="s">
        <v>41</v>
      </c>
      <c r="B131" s="878"/>
      <c r="C131" s="879"/>
      <c r="D131" s="870" t="s">
        <v>42</v>
      </c>
      <c r="E131" s="879"/>
      <c r="F131" s="870" t="s">
        <v>43</v>
      </c>
      <c r="G131" s="878"/>
      <c r="H131" s="879"/>
      <c r="I131" s="870" t="s">
        <v>44</v>
      </c>
      <c r="J131" s="879"/>
      <c r="K131" s="870" t="s">
        <v>45</v>
      </c>
      <c r="L131" s="878"/>
      <c r="M131" s="878"/>
      <c r="N131" s="879"/>
      <c r="O131" s="907" t="s">
        <v>46</v>
      </c>
      <c r="P131" s="908"/>
      <c r="Q131" s="909"/>
      <c r="R131" s="870" t="s">
        <v>47</v>
      </c>
      <c r="S131" s="879"/>
    </row>
    <row r="132" spans="1:19" ht="35.25" customHeight="1" x14ac:dyDescent="0.25">
      <c r="A132" s="875" t="s">
        <v>48</v>
      </c>
      <c r="B132" s="875" t="s">
        <v>49</v>
      </c>
      <c r="C132" s="876" t="s">
        <v>50</v>
      </c>
      <c r="D132" s="875" t="s">
        <v>51</v>
      </c>
      <c r="E132" s="875" t="s">
        <v>52</v>
      </c>
      <c r="F132" s="870" t="s">
        <v>53</v>
      </c>
      <c r="G132" s="878"/>
      <c r="H132" s="879"/>
      <c r="I132" s="875" t="s">
        <v>54</v>
      </c>
      <c r="J132" s="875" t="s">
        <v>55</v>
      </c>
      <c r="K132" s="870" t="s">
        <v>56</v>
      </c>
      <c r="L132" s="879"/>
      <c r="M132" s="870" t="s">
        <v>57</v>
      </c>
      <c r="N132" s="879"/>
      <c r="O132" s="875" t="s">
        <v>58</v>
      </c>
      <c r="P132" s="875" t="s">
        <v>59</v>
      </c>
      <c r="Q132" s="875" t="s">
        <v>60</v>
      </c>
      <c r="R132" s="875" t="s">
        <v>61</v>
      </c>
      <c r="S132" s="875" t="s">
        <v>62</v>
      </c>
    </row>
    <row r="133" spans="1:19" ht="60" customHeight="1" x14ac:dyDescent="0.25">
      <c r="A133" s="869"/>
      <c r="B133" s="869"/>
      <c r="C133" s="877"/>
      <c r="D133" s="869"/>
      <c r="E133" s="869"/>
      <c r="F133" s="238" t="s">
        <v>63</v>
      </c>
      <c r="G133" s="238" t="s">
        <v>64</v>
      </c>
      <c r="H133" s="238" t="s">
        <v>65</v>
      </c>
      <c r="I133" s="869"/>
      <c r="J133" s="869"/>
      <c r="K133" s="97" t="s">
        <v>66</v>
      </c>
      <c r="L133" s="97" t="s">
        <v>67</v>
      </c>
      <c r="M133" s="97" t="s">
        <v>68</v>
      </c>
      <c r="N133" s="97" t="s">
        <v>67</v>
      </c>
      <c r="O133" s="869"/>
      <c r="P133" s="869"/>
      <c r="Q133" s="869"/>
      <c r="R133" s="869"/>
      <c r="S133" s="869"/>
    </row>
    <row r="134" spans="1:19" x14ac:dyDescent="0.25">
      <c r="A134" s="881" t="s">
        <v>69</v>
      </c>
      <c r="B134" s="882"/>
      <c r="C134" s="882"/>
      <c r="D134" s="882"/>
      <c r="E134" s="882"/>
      <c r="F134" s="882"/>
      <c r="G134" s="882"/>
      <c r="H134" s="882"/>
      <c r="I134" s="882"/>
      <c r="J134" s="882"/>
      <c r="K134" s="882"/>
      <c r="L134" s="882"/>
      <c r="M134" s="882"/>
      <c r="N134" s="882"/>
      <c r="O134" s="882"/>
      <c r="P134" s="882"/>
      <c r="Q134" s="882"/>
      <c r="R134" s="882"/>
      <c r="S134" s="883"/>
    </row>
    <row r="135" spans="1:19" x14ac:dyDescent="0.25">
      <c r="A135" s="106">
        <v>0</v>
      </c>
      <c r="B135" s="106">
        <v>0</v>
      </c>
      <c r="C135" s="106">
        <v>0</v>
      </c>
      <c r="D135" s="106">
        <v>0</v>
      </c>
      <c r="E135" s="106">
        <v>0</v>
      </c>
      <c r="F135" s="106">
        <v>0</v>
      </c>
      <c r="G135" s="106">
        <v>0</v>
      </c>
      <c r="H135" s="106">
        <v>0</v>
      </c>
      <c r="I135" s="106">
        <v>0</v>
      </c>
      <c r="J135" s="106">
        <v>0</v>
      </c>
      <c r="K135" s="106">
        <v>0</v>
      </c>
      <c r="L135" s="106">
        <v>0</v>
      </c>
      <c r="M135" s="106">
        <v>0</v>
      </c>
      <c r="N135" s="106">
        <v>0</v>
      </c>
      <c r="O135" s="106">
        <v>0</v>
      </c>
      <c r="P135" s="106">
        <v>0</v>
      </c>
      <c r="Q135" s="106">
        <v>0</v>
      </c>
      <c r="R135" s="106">
        <v>0</v>
      </c>
      <c r="S135" s="106">
        <v>0</v>
      </c>
    </row>
    <row r="136" spans="1:19" x14ac:dyDescent="0.25">
      <c r="A136" s="881" t="s">
        <v>70</v>
      </c>
      <c r="B136" s="882"/>
      <c r="C136" s="882"/>
      <c r="D136" s="882"/>
      <c r="E136" s="882"/>
      <c r="F136" s="882"/>
      <c r="G136" s="882"/>
      <c r="H136" s="882"/>
      <c r="I136" s="882"/>
      <c r="J136" s="882"/>
      <c r="K136" s="882"/>
      <c r="L136" s="882"/>
      <c r="M136" s="882"/>
      <c r="N136" s="882"/>
      <c r="O136" s="882"/>
      <c r="P136" s="882"/>
      <c r="Q136" s="882"/>
      <c r="R136" s="882"/>
      <c r="S136" s="883"/>
    </row>
    <row r="137" spans="1:19" s="265" customFormat="1" ht="12.75" x14ac:dyDescent="0.2">
      <c r="A137" s="106">
        <v>0</v>
      </c>
      <c r="B137" s="106">
        <v>0</v>
      </c>
      <c r="C137" s="106">
        <v>0</v>
      </c>
      <c r="D137" s="106">
        <v>0</v>
      </c>
      <c r="E137" s="106">
        <v>0</v>
      </c>
      <c r="F137" s="106">
        <v>0</v>
      </c>
      <c r="G137" s="106">
        <v>0</v>
      </c>
      <c r="H137" s="106">
        <v>0</v>
      </c>
      <c r="I137" s="106">
        <v>0</v>
      </c>
      <c r="J137" s="106">
        <v>0</v>
      </c>
      <c r="K137" s="106">
        <v>0</v>
      </c>
      <c r="L137" s="106">
        <v>0</v>
      </c>
      <c r="M137" s="106">
        <v>0</v>
      </c>
      <c r="N137" s="106">
        <v>0</v>
      </c>
      <c r="O137" s="106">
        <v>0</v>
      </c>
      <c r="P137" s="106">
        <v>0</v>
      </c>
      <c r="Q137" s="106">
        <v>0</v>
      </c>
      <c r="R137" s="106">
        <v>0</v>
      </c>
      <c r="S137" s="106">
        <v>0</v>
      </c>
    </row>
    <row r="138" spans="1:19" x14ac:dyDescent="0.25">
      <c r="A138" s="881" t="s">
        <v>71</v>
      </c>
      <c r="B138" s="882"/>
      <c r="C138" s="882"/>
      <c r="D138" s="882"/>
      <c r="E138" s="882"/>
      <c r="F138" s="882"/>
      <c r="G138" s="882"/>
      <c r="H138" s="882"/>
      <c r="I138" s="882"/>
      <c r="J138" s="882"/>
      <c r="K138" s="882"/>
      <c r="L138" s="882"/>
      <c r="M138" s="882"/>
      <c r="N138" s="882"/>
      <c r="O138" s="882"/>
      <c r="P138" s="882"/>
      <c r="Q138" s="882"/>
      <c r="R138" s="882"/>
      <c r="S138" s="883"/>
    </row>
    <row r="139" spans="1:19" s="265" customFormat="1" ht="12.75" x14ac:dyDescent="0.2">
      <c r="A139" s="106">
        <v>0</v>
      </c>
      <c r="B139" s="106">
        <v>0</v>
      </c>
      <c r="C139" s="106">
        <v>0</v>
      </c>
      <c r="D139" s="106">
        <v>0</v>
      </c>
      <c r="E139" s="106">
        <v>0</v>
      </c>
      <c r="F139" s="106">
        <v>0</v>
      </c>
      <c r="G139" s="106">
        <v>0</v>
      </c>
      <c r="H139" s="106">
        <v>0</v>
      </c>
      <c r="I139" s="106">
        <v>0</v>
      </c>
      <c r="J139" s="106">
        <v>0</v>
      </c>
      <c r="K139" s="106">
        <v>0</v>
      </c>
      <c r="L139" s="106">
        <v>0</v>
      </c>
      <c r="M139" s="106">
        <v>0</v>
      </c>
      <c r="N139" s="106">
        <v>0</v>
      </c>
      <c r="O139" s="106">
        <v>0</v>
      </c>
      <c r="P139" s="106">
        <v>0</v>
      </c>
      <c r="Q139" s="106">
        <v>0</v>
      </c>
      <c r="R139" s="106">
        <v>0</v>
      </c>
      <c r="S139" s="106">
        <v>0</v>
      </c>
    </row>
    <row r="140" spans="1:19" x14ac:dyDescent="0.25">
      <c r="A140" s="881" t="s">
        <v>72</v>
      </c>
      <c r="B140" s="882"/>
      <c r="C140" s="882"/>
      <c r="D140" s="882"/>
      <c r="E140" s="882"/>
      <c r="F140" s="882"/>
      <c r="G140" s="882"/>
      <c r="H140" s="882"/>
      <c r="I140" s="882"/>
      <c r="J140" s="882"/>
      <c r="K140" s="882"/>
      <c r="L140" s="882"/>
      <c r="M140" s="882"/>
      <c r="N140" s="882"/>
      <c r="O140" s="882"/>
      <c r="P140" s="882"/>
      <c r="Q140" s="882"/>
      <c r="R140" s="882"/>
      <c r="S140" s="883"/>
    </row>
    <row r="141" spans="1:19" s="265" customFormat="1" ht="12.75" x14ac:dyDescent="0.2">
      <c r="A141" s="106">
        <v>0</v>
      </c>
      <c r="B141" s="106">
        <v>0</v>
      </c>
      <c r="C141" s="106">
        <v>0</v>
      </c>
      <c r="D141" s="106">
        <v>0</v>
      </c>
      <c r="E141" s="106">
        <v>0</v>
      </c>
      <c r="F141" s="106">
        <v>0</v>
      </c>
      <c r="G141" s="106">
        <v>0</v>
      </c>
      <c r="H141" s="106">
        <v>0</v>
      </c>
      <c r="I141" s="106">
        <v>0</v>
      </c>
      <c r="J141" s="106">
        <v>0</v>
      </c>
      <c r="K141" s="106">
        <v>0</v>
      </c>
      <c r="L141" s="106">
        <v>0</v>
      </c>
      <c r="M141" s="106">
        <v>0</v>
      </c>
      <c r="N141" s="106">
        <v>0</v>
      </c>
      <c r="O141" s="106">
        <v>0</v>
      </c>
      <c r="P141" s="106">
        <v>0</v>
      </c>
      <c r="Q141" s="106">
        <v>0</v>
      </c>
      <c r="R141" s="106">
        <v>0</v>
      </c>
      <c r="S141" s="106">
        <v>0</v>
      </c>
    </row>
    <row r="142" spans="1:19" x14ac:dyDescent="0.25">
      <c r="A142" s="881" t="s">
        <v>73</v>
      </c>
      <c r="B142" s="882"/>
      <c r="C142" s="882"/>
      <c r="D142" s="882"/>
      <c r="E142" s="882"/>
      <c r="F142" s="882"/>
      <c r="G142" s="882"/>
      <c r="H142" s="882"/>
      <c r="I142" s="882"/>
      <c r="J142" s="882"/>
      <c r="K142" s="882"/>
      <c r="L142" s="882"/>
      <c r="M142" s="882"/>
      <c r="N142" s="882"/>
      <c r="O142" s="882"/>
      <c r="P142" s="882"/>
      <c r="Q142" s="882"/>
      <c r="R142" s="882"/>
      <c r="S142" s="883"/>
    </row>
    <row r="143" spans="1:19" s="265" customFormat="1" ht="12.75" x14ac:dyDescent="0.2">
      <c r="A143" s="106">
        <v>0</v>
      </c>
      <c r="B143" s="106">
        <v>0</v>
      </c>
      <c r="C143" s="106">
        <v>0</v>
      </c>
      <c r="D143" s="106">
        <v>0</v>
      </c>
      <c r="E143" s="106">
        <v>0</v>
      </c>
      <c r="F143" s="106">
        <v>0</v>
      </c>
      <c r="G143" s="106">
        <v>0</v>
      </c>
      <c r="H143" s="106">
        <v>0</v>
      </c>
      <c r="I143" s="106">
        <v>0</v>
      </c>
      <c r="J143" s="106">
        <v>0</v>
      </c>
      <c r="K143" s="106">
        <v>0</v>
      </c>
      <c r="L143" s="106">
        <v>0</v>
      </c>
      <c r="M143" s="106">
        <v>0</v>
      </c>
      <c r="N143" s="106">
        <v>0</v>
      </c>
      <c r="O143" s="106">
        <v>0</v>
      </c>
      <c r="P143" s="106">
        <v>0</v>
      </c>
      <c r="Q143" s="106">
        <v>0</v>
      </c>
      <c r="R143" s="106">
        <v>0</v>
      </c>
      <c r="S143" s="106">
        <v>0</v>
      </c>
    </row>
    <row r="144" spans="1:19" x14ac:dyDescent="0.25">
      <c r="A144" s="881" t="s">
        <v>74</v>
      </c>
      <c r="B144" s="882"/>
      <c r="C144" s="882"/>
      <c r="D144" s="882"/>
      <c r="E144" s="882"/>
      <c r="F144" s="882"/>
      <c r="G144" s="882"/>
      <c r="H144" s="882"/>
      <c r="I144" s="882"/>
      <c r="J144" s="882"/>
      <c r="K144" s="882"/>
      <c r="L144" s="882"/>
      <c r="M144" s="882"/>
      <c r="N144" s="882"/>
      <c r="O144" s="882"/>
      <c r="P144" s="882"/>
      <c r="Q144" s="882"/>
      <c r="R144" s="882"/>
      <c r="S144" s="883"/>
    </row>
    <row r="145" spans="1:19" s="265" customFormat="1" ht="12.75" x14ac:dyDescent="0.2">
      <c r="A145" s="106">
        <v>0</v>
      </c>
      <c r="B145" s="106">
        <v>0</v>
      </c>
      <c r="C145" s="106">
        <v>0</v>
      </c>
      <c r="D145" s="106">
        <v>0</v>
      </c>
      <c r="E145" s="106">
        <v>0</v>
      </c>
      <c r="F145" s="106">
        <v>0</v>
      </c>
      <c r="G145" s="106">
        <v>0</v>
      </c>
      <c r="H145" s="106">
        <v>0</v>
      </c>
      <c r="I145" s="106">
        <v>0</v>
      </c>
      <c r="J145" s="106">
        <v>0</v>
      </c>
      <c r="K145" s="106">
        <v>0</v>
      </c>
      <c r="L145" s="106">
        <v>0</v>
      </c>
      <c r="M145" s="106">
        <v>0</v>
      </c>
      <c r="N145" s="106">
        <v>0</v>
      </c>
      <c r="O145" s="106">
        <v>0</v>
      </c>
      <c r="P145" s="106">
        <v>0</v>
      </c>
      <c r="Q145" s="106">
        <v>0</v>
      </c>
      <c r="R145" s="106">
        <v>0</v>
      </c>
      <c r="S145" s="106">
        <v>0</v>
      </c>
    </row>
    <row r="146" spans="1:19" x14ac:dyDescent="0.25">
      <c r="A146" s="881" t="s">
        <v>75</v>
      </c>
      <c r="B146" s="882"/>
      <c r="C146" s="882"/>
      <c r="D146" s="882"/>
      <c r="E146" s="882"/>
      <c r="F146" s="882"/>
      <c r="G146" s="882"/>
      <c r="H146" s="882"/>
      <c r="I146" s="882"/>
      <c r="J146" s="882"/>
      <c r="K146" s="882"/>
      <c r="L146" s="882"/>
      <c r="M146" s="882"/>
      <c r="N146" s="882"/>
      <c r="O146" s="882"/>
      <c r="P146" s="882"/>
      <c r="Q146" s="882"/>
      <c r="R146" s="882"/>
      <c r="S146" s="883"/>
    </row>
    <row r="147" spans="1:19" s="5" customFormat="1" ht="12.75"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5">
      <c r="A148" s="881" t="s">
        <v>76</v>
      </c>
      <c r="B148" s="882"/>
      <c r="C148" s="882"/>
      <c r="D148" s="882"/>
      <c r="E148" s="882"/>
      <c r="F148" s="882"/>
      <c r="G148" s="882"/>
      <c r="H148" s="882"/>
      <c r="I148" s="882"/>
      <c r="J148" s="882"/>
      <c r="K148" s="882"/>
      <c r="L148" s="882"/>
      <c r="M148" s="882"/>
      <c r="N148" s="882"/>
      <c r="O148" s="882"/>
      <c r="P148" s="882"/>
      <c r="Q148" s="882"/>
      <c r="R148" s="882"/>
      <c r="S148" s="883"/>
    </row>
    <row r="149" spans="1:19" s="5" customFormat="1" ht="12.75"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5">
      <c r="A150" s="881" t="s">
        <v>77</v>
      </c>
      <c r="B150" s="882"/>
      <c r="C150" s="882"/>
      <c r="D150" s="882"/>
      <c r="E150" s="882"/>
      <c r="F150" s="882"/>
      <c r="G150" s="882"/>
      <c r="H150" s="882"/>
      <c r="I150" s="882"/>
      <c r="J150" s="882"/>
      <c r="K150" s="882"/>
      <c r="L150" s="882"/>
      <c r="M150" s="882"/>
      <c r="N150" s="882"/>
      <c r="O150" s="882"/>
      <c r="P150" s="882"/>
      <c r="Q150" s="882"/>
      <c r="R150" s="882"/>
      <c r="S150" s="883"/>
    </row>
    <row r="151" spans="1:19" s="5" customFormat="1" ht="12.75"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5">
      <c r="A152" s="881" t="s">
        <v>78</v>
      </c>
      <c r="B152" s="882"/>
      <c r="C152" s="882"/>
      <c r="D152" s="882"/>
      <c r="E152" s="882"/>
      <c r="F152" s="882"/>
      <c r="G152" s="882"/>
      <c r="H152" s="882"/>
      <c r="I152" s="882"/>
      <c r="J152" s="882"/>
      <c r="K152" s="882"/>
      <c r="L152" s="882"/>
      <c r="M152" s="882"/>
      <c r="N152" s="882"/>
      <c r="O152" s="882"/>
      <c r="P152" s="882"/>
      <c r="Q152" s="882"/>
      <c r="R152" s="882"/>
      <c r="S152" s="883"/>
    </row>
    <row r="153" spans="1:19" s="5" customFormat="1" ht="12.75" x14ac:dyDescent="0.2">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5">
      <c r="A154" s="881" t="s">
        <v>79</v>
      </c>
      <c r="B154" s="882"/>
      <c r="C154" s="882"/>
      <c r="D154" s="882"/>
      <c r="E154" s="882"/>
      <c r="F154" s="882"/>
      <c r="G154" s="882"/>
      <c r="H154" s="882"/>
      <c r="I154" s="882"/>
      <c r="J154" s="882"/>
      <c r="K154" s="882"/>
      <c r="L154" s="882"/>
      <c r="M154" s="882"/>
      <c r="N154" s="882"/>
      <c r="O154" s="882"/>
      <c r="P154" s="882"/>
      <c r="Q154" s="882"/>
      <c r="R154" s="882"/>
      <c r="S154" s="883"/>
    </row>
    <row r="155" spans="1:19" s="5" customFormat="1" ht="12.75"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5">
      <c r="A156" s="881" t="s">
        <v>80</v>
      </c>
      <c r="B156" s="882"/>
      <c r="C156" s="882"/>
      <c r="D156" s="882"/>
      <c r="E156" s="882"/>
      <c r="F156" s="882"/>
      <c r="G156" s="882"/>
      <c r="H156" s="882"/>
      <c r="I156" s="882"/>
      <c r="J156" s="882"/>
      <c r="K156" s="882"/>
      <c r="L156" s="882"/>
      <c r="M156" s="882"/>
      <c r="N156" s="882"/>
      <c r="O156" s="882"/>
      <c r="P156" s="882"/>
      <c r="Q156" s="882"/>
      <c r="R156" s="882"/>
      <c r="S156" s="883"/>
    </row>
    <row r="157" spans="1:19" s="5" customFormat="1" ht="12.75"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5">
      <c r="A158" s="899" t="s">
        <v>181</v>
      </c>
      <c r="B158" s="900"/>
      <c r="C158" s="900"/>
      <c r="D158" s="900"/>
      <c r="E158" s="900"/>
      <c r="F158" s="900"/>
      <c r="G158" s="900"/>
      <c r="H158" s="900"/>
      <c r="I158" s="900"/>
      <c r="J158" s="900"/>
      <c r="K158" s="900"/>
      <c r="L158" s="900"/>
      <c r="M158" s="900"/>
      <c r="N158" s="900"/>
      <c r="O158" s="900"/>
      <c r="P158" s="900"/>
      <c r="Q158" s="900"/>
      <c r="R158" s="900"/>
      <c r="S158" s="901"/>
    </row>
    <row r="159" spans="1:19" s="190" customFormat="1" x14ac:dyDescent="0.25">
      <c r="A159" s="105">
        <f>SUM(A157,A155,A153,A151,A149,A147,A145,A143,A141,A139,A137,A135)</f>
        <v>0</v>
      </c>
      <c r="B159" s="435">
        <f t="shared" ref="B159:R159" si="3">SUM(B157,B155,B153,B151,B149,B147,B145,B143,B141,B139,B137,B135)</f>
        <v>0</v>
      </c>
      <c r="C159" s="435">
        <f t="shared" si="3"/>
        <v>0</v>
      </c>
      <c r="D159" s="435">
        <f t="shared" si="3"/>
        <v>0</v>
      </c>
      <c r="E159" s="435">
        <f t="shared" si="3"/>
        <v>0</v>
      </c>
      <c r="F159" s="435">
        <f t="shared" si="3"/>
        <v>0</v>
      </c>
      <c r="G159" s="435">
        <f t="shared" si="3"/>
        <v>0</v>
      </c>
      <c r="H159" s="435">
        <f t="shared" si="3"/>
        <v>0</v>
      </c>
      <c r="I159" s="435">
        <f t="shared" si="3"/>
        <v>0</v>
      </c>
      <c r="J159" s="435">
        <f t="shared" si="3"/>
        <v>0</v>
      </c>
      <c r="K159" s="435">
        <f t="shared" si="3"/>
        <v>0</v>
      </c>
      <c r="L159" s="435">
        <f t="shared" si="3"/>
        <v>0</v>
      </c>
      <c r="M159" s="435">
        <f t="shared" si="3"/>
        <v>0</v>
      </c>
      <c r="N159" s="435">
        <f t="shared" si="3"/>
        <v>0</v>
      </c>
      <c r="O159" s="435">
        <f t="shared" si="3"/>
        <v>0</v>
      </c>
      <c r="P159" s="435">
        <f t="shared" si="3"/>
        <v>0</v>
      </c>
      <c r="Q159" s="435">
        <f t="shared" si="3"/>
        <v>0</v>
      </c>
      <c r="R159" s="435">
        <f t="shared" si="3"/>
        <v>0</v>
      </c>
      <c r="S159" s="435"/>
    </row>
    <row r="161" spans="1:19" x14ac:dyDescent="0.25">
      <c r="A161" s="1600" t="s">
        <v>696</v>
      </c>
      <c r="B161" s="1600"/>
      <c r="C161" s="1600"/>
      <c r="D161" s="1600"/>
      <c r="E161" s="1600"/>
      <c r="F161" s="1600"/>
      <c r="G161" s="1600"/>
      <c r="H161" s="1600"/>
      <c r="I161" s="1600"/>
      <c r="J161" s="1600"/>
      <c r="K161" s="1600"/>
      <c r="L161" s="1600"/>
      <c r="M161" s="1600"/>
      <c r="N161" s="1600"/>
      <c r="O161" s="1600"/>
      <c r="P161" s="1600"/>
      <c r="Q161" s="1600"/>
      <c r="R161" s="1600"/>
      <c r="S161" s="1600"/>
    </row>
    <row r="162" spans="1:19" s="103" customFormat="1" x14ac:dyDescent="0.25">
      <c r="A162" s="107">
        <f>SUM(A159,A119,A79,A39)</f>
        <v>24</v>
      </c>
      <c r="B162" s="107">
        <f t="shared" ref="B162:S162" si="4">SUM(B159,B119,B79,B39)</f>
        <v>22</v>
      </c>
      <c r="C162" s="107">
        <f t="shared" si="4"/>
        <v>46</v>
      </c>
      <c r="D162" s="107">
        <f t="shared" si="4"/>
        <v>9</v>
      </c>
      <c r="E162" s="107">
        <f t="shared" si="4"/>
        <v>37</v>
      </c>
      <c r="F162" s="107">
        <f t="shared" si="4"/>
        <v>8</v>
      </c>
      <c r="G162" s="107">
        <f t="shared" si="4"/>
        <v>37</v>
      </c>
      <c r="H162" s="107">
        <f t="shared" si="4"/>
        <v>1</v>
      </c>
      <c r="I162" s="107">
        <f t="shared" si="4"/>
        <v>46</v>
      </c>
      <c r="J162" s="107">
        <f t="shared" si="4"/>
        <v>0</v>
      </c>
      <c r="K162" s="107">
        <f t="shared" si="4"/>
        <v>0</v>
      </c>
      <c r="L162" s="107">
        <f t="shared" si="4"/>
        <v>0</v>
      </c>
      <c r="M162" s="107">
        <f t="shared" si="4"/>
        <v>0</v>
      </c>
      <c r="N162" s="107">
        <f t="shared" si="4"/>
        <v>0</v>
      </c>
      <c r="O162" s="107">
        <f t="shared" si="4"/>
        <v>31</v>
      </c>
      <c r="P162" s="107">
        <f t="shared" si="4"/>
        <v>51</v>
      </c>
      <c r="Q162" s="107">
        <f t="shared" si="4"/>
        <v>0</v>
      </c>
      <c r="R162" s="107">
        <f t="shared" si="4"/>
        <v>0</v>
      </c>
      <c r="S162" s="107">
        <f t="shared" si="4"/>
        <v>0</v>
      </c>
    </row>
  </sheetData>
  <mergeCells count="179">
    <mergeCell ref="A161:S161"/>
    <mergeCell ref="A158:S158"/>
    <mergeCell ref="A144:S14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56:S156"/>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4:S104"/>
    <mergeCell ref="A106:S106"/>
    <mergeCell ref="A108:S108"/>
    <mergeCell ref="A112:S112"/>
    <mergeCell ref="A114:S114"/>
    <mergeCell ref="A116:S116"/>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2:S82"/>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A52:A53"/>
    <mergeCell ref="B52:B53"/>
    <mergeCell ref="C52:C53"/>
    <mergeCell ref="D52:D53"/>
    <mergeCell ref="E52:E53"/>
    <mergeCell ref="F52:H52"/>
    <mergeCell ref="I52:I53"/>
    <mergeCell ref="J52:J53"/>
    <mergeCell ref="K52:L52"/>
    <mergeCell ref="A47:S47"/>
    <mergeCell ref="A48:S48"/>
    <mergeCell ref="A49:S49"/>
    <mergeCell ref="A50:S50"/>
    <mergeCell ref="A51:C51"/>
    <mergeCell ref="D51:E51"/>
    <mergeCell ref="F51:H51"/>
    <mergeCell ref="I51:J51"/>
    <mergeCell ref="K51:N51"/>
    <mergeCell ref="O51:Q51"/>
    <mergeCell ref="R51:S51"/>
    <mergeCell ref="A41:S41"/>
    <mergeCell ref="A42:S42"/>
    <mergeCell ref="A43:S43"/>
    <mergeCell ref="A44:S44"/>
    <mergeCell ref="A45:S45"/>
    <mergeCell ref="A46:S46"/>
    <mergeCell ref="A26:S26"/>
    <mergeCell ref="A28:S28"/>
    <mergeCell ref="A32:S32"/>
    <mergeCell ref="A34:S34"/>
    <mergeCell ref="A36:S36"/>
    <mergeCell ref="A38:S38"/>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2">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dataValidation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2"/>
  <sheetViews>
    <sheetView topLeftCell="A13" workbookViewId="0">
      <selection sqref="A1:S1"/>
    </sheetView>
  </sheetViews>
  <sheetFormatPr defaultRowHeight="12.75" x14ac:dyDescent="0.2"/>
  <cols>
    <col min="1" max="16384" width="9.140625" style="9"/>
  </cols>
  <sheetData>
    <row r="1" spans="1:19" ht="21" customHeight="1" x14ac:dyDescent="0.2">
      <c r="A1" s="935" t="s">
        <v>702</v>
      </c>
      <c r="B1" s="936"/>
      <c r="C1" s="936"/>
      <c r="D1" s="936"/>
      <c r="E1" s="936"/>
      <c r="F1" s="936"/>
      <c r="G1" s="936"/>
      <c r="H1" s="936"/>
      <c r="I1" s="936"/>
      <c r="J1" s="936"/>
      <c r="K1" s="936"/>
      <c r="L1" s="936"/>
      <c r="M1" s="936"/>
      <c r="N1" s="936"/>
      <c r="O1" s="936"/>
      <c r="P1" s="936"/>
      <c r="Q1" s="936"/>
      <c r="R1" s="936"/>
      <c r="S1" s="937"/>
    </row>
    <row r="2" spans="1:19" x14ac:dyDescent="0.2">
      <c r="A2" s="860" t="s">
        <v>173</v>
      </c>
      <c r="B2" s="1602"/>
      <c r="C2" s="1602"/>
      <c r="D2" s="1602"/>
      <c r="E2" s="1602"/>
      <c r="F2" s="1602"/>
      <c r="G2" s="1602"/>
      <c r="H2" s="1602"/>
      <c r="I2" s="1602"/>
      <c r="J2" s="1602"/>
      <c r="K2" s="1602"/>
      <c r="L2" s="1602"/>
      <c r="M2" s="1602"/>
      <c r="N2" s="1602"/>
      <c r="O2" s="1602"/>
      <c r="P2" s="1602"/>
      <c r="Q2" s="1602"/>
      <c r="R2" s="1602"/>
      <c r="S2" s="1603"/>
    </row>
    <row r="3" spans="1:19" x14ac:dyDescent="0.2">
      <c r="A3" s="863" t="s">
        <v>622</v>
      </c>
      <c r="B3" s="864"/>
      <c r="C3" s="864"/>
      <c r="D3" s="864"/>
      <c r="E3" s="864"/>
      <c r="F3" s="864"/>
      <c r="G3" s="864"/>
      <c r="H3" s="864"/>
      <c r="I3" s="864"/>
      <c r="J3" s="864"/>
      <c r="K3" s="864"/>
      <c r="L3" s="864"/>
      <c r="M3" s="864"/>
      <c r="N3" s="864"/>
      <c r="O3" s="864"/>
      <c r="P3" s="864"/>
      <c r="Q3" s="864"/>
      <c r="R3" s="864"/>
      <c r="S3" s="865"/>
    </row>
    <row r="4" spans="1:19" x14ac:dyDescent="0.2">
      <c r="A4" s="863" t="s">
        <v>623</v>
      </c>
      <c r="B4" s="864"/>
      <c r="C4" s="864"/>
      <c r="D4" s="864"/>
      <c r="E4" s="864"/>
      <c r="F4" s="864"/>
      <c r="G4" s="864"/>
      <c r="H4" s="864"/>
      <c r="I4" s="864"/>
      <c r="J4" s="864"/>
      <c r="K4" s="864"/>
      <c r="L4" s="864"/>
      <c r="M4" s="864"/>
      <c r="N4" s="864"/>
      <c r="O4" s="864"/>
      <c r="P4" s="864"/>
      <c r="Q4" s="864"/>
      <c r="R4" s="864"/>
      <c r="S4" s="865"/>
    </row>
    <row r="5" spans="1:19" x14ac:dyDescent="0.2">
      <c r="A5" s="863" t="s">
        <v>624</v>
      </c>
      <c r="B5" s="864"/>
      <c r="C5" s="864"/>
      <c r="D5" s="864"/>
      <c r="E5" s="864"/>
      <c r="F5" s="864"/>
      <c r="G5" s="864"/>
      <c r="H5" s="864"/>
      <c r="I5" s="864"/>
      <c r="J5" s="864"/>
      <c r="K5" s="864"/>
      <c r="L5" s="864"/>
      <c r="M5" s="864"/>
      <c r="N5" s="864"/>
      <c r="O5" s="864"/>
      <c r="P5" s="864"/>
      <c r="Q5" s="864"/>
      <c r="R5" s="864"/>
      <c r="S5" s="865"/>
    </row>
    <row r="6" spans="1:19" x14ac:dyDescent="0.2">
      <c r="A6" s="863" t="s">
        <v>625</v>
      </c>
      <c r="B6" s="864"/>
      <c r="C6" s="864"/>
      <c r="D6" s="864"/>
      <c r="E6" s="864"/>
      <c r="F6" s="864"/>
      <c r="G6" s="864"/>
      <c r="H6" s="864"/>
      <c r="I6" s="864"/>
      <c r="J6" s="864"/>
      <c r="K6" s="864"/>
      <c r="L6" s="864"/>
      <c r="M6" s="864"/>
      <c r="N6" s="864"/>
      <c r="O6" s="864"/>
      <c r="P6" s="864"/>
      <c r="Q6" s="864"/>
      <c r="R6" s="864"/>
      <c r="S6" s="865"/>
    </row>
    <row r="7" spans="1:19" x14ac:dyDescent="0.2">
      <c r="A7" s="863" t="s">
        <v>626</v>
      </c>
      <c r="B7" s="864"/>
      <c r="C7" s="864"/>
      <c r="D7" s="864"/>
      <c r="E7" s="864"/>
      <c r="F7" s="864"/>
      <c r="G7" s="864"/>
      <c r="H7" s="864"/>
      <c r="I7" s="864"/>
      <c r="J7" s="864"/>
      <c r="K7" s="864"/>
      <c r="L7" s="864"/>
      <c r="M7" s="864"/>
      <c r="N7" s="864"/>
      <c r="O7" s="864"/>
      <c r="P7" s="864"/>
      <c r="Q7" s="864"/>
      <c r="R7" s="864"/>
      <c r="S7" s="865"/>
    </row>
    <row r="8" spans="1:19" x14ac:dyDescent="0.2">
      <c r="A8" s="863" t="s">
        <v>627</v>
      </c>
      <c r="B8" s="864"/>
      <c r="C8" s="864"/>
      <c r="D8" s="864"/>
      <c r="E8" s="864"/>
      <c r="F8" s="864"/>
      <c r="G8" s="864"/>
      <c r="H8" s="864"/>
      <c r="I8" s="864"/>
      <c r="J8" s="864"/>
      <c r="K8" s="864"/>
      <c r="L8" s="864"/>
      <c r="M8" s="864"/>
      <c r="N8" s="864"/>
      <c r="O8" s="864"/>
      <c r="P8" s="864"/>
      <c r="Q8" s="864"/>
      <c r="R8" s="864"/>
      <c r="S8" s="865"/>
    </row>
    <row r="9" spans="1:19" x14ac:dyDescent="0.2">
      <c r="A9" s="863" t="s">
        <v>628</v>
      </c>
      <c r="B9" s="864"/>
      <c r="C9" s="864"/>
      <c r="D9" s="864"/>
      <c r="E9" s="864"/>
      <c r="F9" s="864"/>
      <c r="G9" s="864"/>
      <c r="H9" s="864"/>
      <c r="I9" s="864"/>
      <c r="J9" s="864"/>
      <c r="K9" s="864"/>
      <c r="L9" s="864"/>
      <c r="M9" s="864"/>
      <c r="N9" s="864"/>
      <c r="O9" s="864"/>
      <c r="P9" s="864"/>
      <c r="Q9" s="864"/>
      <c r="R9" s="864"/>
      <c r="S9" s="865"/>
    </row>
    <row r="10" spans="1:19" x14ac:dyDescent="0.2">
      <c r="A10" s="866" t="s">
        <v>629</v>
      </c>
      <c r="B10" s="867"/>
      <c r="C10" s="867"/>
      <c r="D10" s="867"/>
      <c r="E10" s="867"/>
      <c r="F10" s="867"/>
      <c r="G10" s="867"/>
      <c r="H10" s="867"/>
      <c r="I10" s="867"/>
      <c r="J10" s="867"/>
      <c r="K10" s="867"/>
      <c r="L10" s="867"/>
      <c r="M10" s="867"/>
      <c r="N10" s="867"/>
      <c r="O10" s="867"/>
      <c r="P10" s="867"/>
      <c r="Q10" s="867"/>
      <c r="R10" s="867"/>
      <c r="S10" s="868"/>
    </row>
    <row r="11" spans="1:19" ht="26.25" customHeight="1" x14ac:dyDescent="0.2">
      <c r="A11" s="869" t="s">
        <v>41</v>
      </c>
      <c r="B11" s="869"/>
      <c r="C11" s="869"/>
      <c r="D11" s="869" t="s">
        <v>42</v>
      </c>
      <c r="E11" s="869"/>
      <c r="F11" s="869" t="s">
        <v>43</v>
      </c>
      <c r="G11" s="869"/>
      <c r="H11" s="869"/>
      <c r="I11" s="869" t="s">
        <v>44</v>
      </c>
      <c r="J11" s="869"/>
      <c r="K11" s="870" t="s">
        <v>45</v>
      </c>
      <c r="L11" s="871"/>
      <c r="M11" s="871"/>
      <c r="N11" s="872"/>
      <c r="O11" s="873" t="s">
        <v>46</v>
      </c>
      <c r="P11" s="873"/>
      <c r="Q11" s="874"/>
      <c r="R11" s="869" t="s">
        <v>47</v>
      </c>
      <c r="S11" s="869"/>
    </row>
    <row r="12" spans="1:19" ht="30" customHeight="1" x14ac:dyDescent="0.2">
      <c r="A12" s="875" t="s">
        <v>48</v>
      </c>
      <c r="B12" s="875" t="s">
        <v>49</v>
      </c>
      <c r="C12" s="876" t="s">
        <v>50</v>
      </c>
      <c r="D12" s="875" t="s">
        <v>51</v>
      </c>
      <c r="E12" s="875" t="s">
        <v>52</v>
      </c>
      <c r="F12" s="870" t="s">
        <v>53</v>
      </c>
      <c r="G12" s="878"/>
      <c r="H12" s="879"/>
      <c r="I12" s="875" t="s">
        <v>54</v>
      </c>
      <c r="J12" s="875" t="s">
        <v>55</v>
      </c>
      <c r="K12" s="870" t="s">
        <v>56</v>
      </c>
      <c r="L12" s="879"/>
      <c r="M12" s="870" t="s">
        <v>57</v>
      </c>
      <c r="N12" s="879"/>
      <c r="O12" s="875" t="s">
        <v>58</v>
      </c>
      <c r="P12" s="875" t="s">
        <v>59</v>
      </c>
      <c r="Q12" s="875" t="s">
        <v>60</v>
      </c>
      <c r="R12" s="875" t="s">
        <v>61</v>
      </c>
      <c r="S12" s="875" t="s">
        <v>62</v>
      </c>
    </row>
    <row r="13" spans="1:19" ht="59.25" customHeight="1" x14ac:dyDescent="0.2">
      <c r="A13" s="869"/>
      <c r="B13" s="869"/>
      <c r="C13" s="877"/>
      <c r="D13" s="869"/>
      <c r="E13" s="869"/>
      <c r="F13" s="96" t="s">
        <v>63</v>
      </c>
      <c r="G13" s="96" t="s">
        <v>64</v>
      </c>
      <c r="H13" s="96" t="s">
        <v>65</v>
      </c>
      <c r="I13" s="869"/>
      <c r="J13" s="869"/>
      <c r="K13" s="97" t="s">
        <v>66</v>
      </c>
      <c r="L13" s="97" t="s">
        <v>67</v>
      </c>
      <c r="M13" s="97" t="s">
        <v>68</v>
      </c>
      <c r="N13" s="97" t="s">
        <v>67</v>
      </c>
      <c r="O13" s="869"/>
      <c r="P13" s="869"/>
      <c r="Q13" s="869"/>
      <c r="R13" s="869"/>
      <c r="S13" s="869"/>
    </row>
    <row r="14" spans="1:19" x14ac:dyDescent="0.2">
      <c r="A14" s="880" t="s">
        <v>69</v>
      </c>
      <c r="B14" s="880"/>
      <c r="C14" s="880"/>
      <c r="D14" s="880"/>
      <c r="E14" s="880"/>
      <c r="F14" s="880"/>
      <c r="G14" s="880"/>
      <c r="H14" s="880"/>
      <c r="I14" s="880"/>
      <c r="J14" s="880"/>
      <c r="K14" s="880"/>
      <c r="L14" s="880"/>
      <c r="M14" s="880"/>
      <c r="N14" s="880"/>
      <c r="O14" s="880"/>
      <c r="P14" s="880"/>
      <c r="Q14" s="880"/>
      <c r="R14" s="880"/>
      <c r="S14" s="880"/>
    </row>
    <row r="15" spans="1:19" s="21" customFormat="1" x14ac:dyDescent="0.2">
      <c r="A15" s="19">
        <v>1</v>
      </c>
      <c r="B15" s="19">
        <v>1</v>
      </c>
      <c r="C15" s="19">
        <v>2</v>
      </c>
      <c r="D15" s="19">
        <v>1</v>
      </c>
      <c r="E15" s="19">
        <v>1</v>
      </c>
      <c r="F15" s="19">
        <v>0</v>
      </c>
      <c r="G15" s="19">
        <v>2</v>
      </c>
      <c r="H15" s="19">
        <v>0</v>
      </c>
      <c r="I15" s="19">
        <v>2</v>
      </c>
      <c r="J15" s="19">
        <v>0</v>
      </c>
      <c r="K15" s="19">
        <v>0</v>
      </c>
      <c r="L15" s="19">
        <v>0</v>
      </c>
      <c r="M15" s="19">
        <v>0</v>
      </c>
      <c r="N15" s="19">
        <v>0</v>
      </c>
      <c r="O15" s="19">
        <v>0</v>
      </c>
      <c r="P15" s="19">
        <v>2</v>
      </c>
      <c r="Q15" s="19">
        <v>0</v>
      </c>
      <c r="R15" s="19">
        <v>0</v>
      </c>
      <c r="S15" s="19">
        <v>0</v>
      </c>
    </row>
    <row r="16" spans="1:19" x14ac:dyDescent="0.2">
      <c r="A16" s="880" t="s">
        <v>70</v>
      </c>
      <c r="B16" s="880"/>
      <c r="C16" s="880"/>
      <c r="D16" s="880"/>
      <c r="E16" s="880"/>
      <c r="F16" s="880"/>
      <c r="G16" s="880"/>
      <c r="H16" s="880"/>
      <c r="I16" s="880"/>
      <c r="J16" s="880"/>
      <c r="K16" s="880"/>
      <c r="L16" s="880"/>
      <c r="M16" s="880"/>
      <c r="N16" s="880"/>
      <c r="O16" s="880"/>
      <c r="P16" s="880"/>
      <c r="Q16" s="880"/>
      <c r="R16" s="880"/>
      <c r="S16" s="880"/>
    </row>
    <row r="17" spans="1:19" s="350" customFormat="1" x14ac:dyDescent="0.2">
      <c r="A17" s="19">
        <v>0</v>
      </c>
      <c r="B17" s="106">
        <v>0</v>
      </c>
      <c r="C17" s="106">
        <v>0</v>
      </c>
      <c r="D17" s="106">
        <v>0</v>
      </c>
      <c r="E17" s="106">
        <v>0</v>
      </c>
      <c r="F17" s="106">
        <v>0</v>
      </c>
      <c r="G17" s="106">
        <v>0</v>
      </c>
      <c r="H17" s="106">
        <v>0</v>
      </c>
      <c r="I17" s="106">
        <v>0</v>
      </c>
      <c r="J17" s="106">
        <v>0</v>
      </c>
      <c r="K17" s="106">
        <v>0</v>
      </c>
      <c r="L17" s="106">
        <v>0</v>
      </c>
      <c r="M17" s="106">
        <v>0</v>
      </c>
      <c r="N17" s="106">
        <v>0</v>
      </c>
      <c r="O17" s="106">
        <v>0</v>
      </c>
      <c r="P17" s="106">
        <v>0</v>
      </c>
      <c r="Q17" s="106">
        <v>0</v>
      </c>
      <c r="R17" s="106">
        <v>0</v>
      </c>
      <c r="S17" s="106">
        <v>0</v>
      </c>
    </row>
    <row r="18" spans="1:19" x14ac:dyDescent="0.2">
      <c r="A18" s="880" t="s">
        <v>71</v>
      </c>
      <c r="B18" s="880"/>
      <c r="C18" s="880"/>
      <c r="D18" s="880"/>
      <c r="E18" s="880"/>
      <c r="F18" s="880"/>
      <c r="G18" s="880"/>
      <c r="H18" s="880"/>
      <c r="I18" s="880"/>
      <c r="J18" s="880"/>
      <c r="K18" s="880"/>
      <c r="L18" s="880"/>
      <c r="M18" s="880"/>
      <c r="N18" s="880"/>
      <c r="O18" s="880"/>
      <c r="P18" s="880"/>
      <c r="Q18" s="880"/>
      <c r="R18" s="880"/>
      <c r="S18" s="880"/>
    </row>
    <row r="19" spans="1:19" s="350" customFormat="1" x14ac:dyDescent="0.2">
      <c r="A19" s="19">
        <v>0</v>
      </c>
      <c r="B19" s="106">
        <v>0</v>
      </c>
      <c r="C19" s="106">
        <v>0</v>
      </c>
      <c r="D19" s="106">
        <v>0</v>
      </c>
      <c r="E19" s="106">
        <v>0</v>
      </c>
      <c r="F19" s="106">
        <v>0</v>
      </c>
      <c r="G19" s="106">
        <v>0</v>
      </c>
      <c r="H19" s="106">
        <v>0</v>
      </c>
      <c r="I19" s="106">
        <v>0</v>
      </c>
      <c r="J19" s="106">
        <v>0</v>
      </c>
      <c r="K19" s="106">
        <v>0</v>
      </c>
      <c r="L19" s="106">
        <v>0</v>
      </c>
      <c r="M19" s="106">
        <v>0</v>
      </c>
      <c r="N19" s="106">
        <v>0</v>
      </c>
      <c r="O19" s="106">
        <v>0</v>
      </c>
      <c r="P19" s="106">
        <v>0</v>
      </c>
      <c r="Q19" s="106">
        <v>0</v>
      </c>
      <c r="R19" s="106">
        <v>0</v>
      </c>
      <c r="S19" s="106">
        <v>0</v>
      </c>
    </row>
    <row r="20" spans="1:19" x14ac:dyDescent="0.2">
      <c r="A20" s="880" t="s">
        <v>72</v>
      </c>
      <c r="B20" s="880"/>
      <c r="C20" s="880"/>
      <c r="D20" s="880"/>
      <c r="E20" s="880"/>
      <c r="F20" s="880"/>
      <c r="G20" s="880"/>
      <c r="H20" s="880"/>
      <c r="I20" s="880"/>
      <c r="J20" s="880"/>
      <c r="K20" s="880"/>
      <c r="L20" s="880"/>
      <c r="M20" s="880"/>
      <c r="N20" s="880"/>
      <c r="O20" s="880"/>
      <c r="P20" s="880"/>
      <c r="Q20" s="880"/>
      <c r="R20" s="880"/>
      <c r="S20" s="880"/>
    </row>
    <row r="21" spans="1:19" s="350" customFormat="1" x14ac:dyDescent="0.2">
      <c r="A21" s="19">
        <v>0</v>
      </c>
      <c r="B21" s="106">
        <v>0</v>
      </c>
      <c r="C21" s="106">
        <v>0</v>
      </c>
      <c r="D21" s="106">
        <v>0</v>
      </c>
      <c r="E21" s="106">
        <v>0</v>
      </c>
      <c r="F21" s="106">
        <v>0</v>
      </c>
      <c r="G21" s="106">
        <v>0</v>
      </c>
      <c r="H21" s="106">
        <v>0</v>
      </c>
      <c r="I21" s="106">
        <v>0</v>
      </c>
      <c r="J21" s="106">
        <v>0</v>
      </c>
      <c r="K21" s="106">
        <v>0</v>
      </c>
      <c r="L21" s="106">
        <v>0</v>
      </c>
      <c r="M21" s="106">
        <v>0</v>
      </c>
      <c r="N21" s="106">
        <v>0</v>
      </c>
      <c r="O21" s="106">
        <v>0</v>
      </c>
      <c r="P21" s="106">
        <v>0</v>
      </c>
      <c r="Q21" s="106">
        <v>0</v>
      </c>
      <c r="R21" s="106">
        <v>0</v>
      </c>
      <c r="S21" s="106">
        <v>0</v>
      </c>
    </row>
    <row r="22" spans="1:19" x14ac:dyDescent="0.2">
      <c r="A22" s="885" t="s">
        <v>73</v>
      </c>
      <c r="B22" s="885"/>
      <c r="C22" s="885"/>
      <c r="D22" s="885"/>
      <c r="E22" s="885"/>
      <c r="F22" s="885"/>
      <c r="G22" s="885"/>
      <c r="H22" s="885"/>
      <c r="I22" s="885"/>
      <c r="J22" s="885"/>
      <c r="K22" s="885"/>
      <c r="L22" s="885"/>
      <c r="M22" s="885"/>
      <c r="N22" s="885"/>
      <c r="O22" s="885"/>
      <c r="P22" s="885"/>
      <c r="Q22" s="885"/>
      <c r="R22" s="885"/>
      <c r="S22" s="885"/>
    </row>
    <row r="23" spans="1:19" s="350" customFormat="1" x14ac:dyDescent="0.2">
      <c r="A23" s="19">
        <v>0</v>
      </c>
      <c r="B23" s="106">
        <v>0</v>
      </c>
      <c r="C23" s="106">
        <v>0</v>
      </c>
      <c r="D23" s="106">
        <v>0</v>
      </c>
      <c r="E23" s="106">
        <v>0</v>
      </c>
      <c r="F23" s="106">
        <v>0</v>
      </c>
      <c r="G23" s="106">
        <v>0</v>
      </c>
      <c r="H23" s="106">
        <v>0</v>
      </c>
      <c r="I23" s="106">
        <v>0</v>
      </c>
      <c r="J23" s="106">
        <v>0</v>
      </c>
      <c r="K23" s="106">
        <v>0</v>
      </c>
      <c r="L23" s="106">
        <v>0</v>
      </c>
      <c r="M23" s="106">
        <v>0</v>
      </c>
      <c r="N23" s="106">
        <v>0</v>
      </c>
      <c r="O23" s="106">
        <v>0</v>
      </c>
      <c r="P23" s="106">
        <v>0</v>
      </c>
      <c r="Q23" s="106">
        <v>0</v>
      </c>
      <c r="R23" s="106">
        <v>0</v>
      </c>
      <c r="S23" s="106">
        <v>0</v>
      </c>
    </row>
    <row r="24" spans="1:19" x14ac:dyDescent="0.2">
      <c r="A24" s="880" t="s">
        <v>74</v>
      </c>
      <c r="B24" s="880"/>
      <c r="C24" s="880"/>
      <c r="D24" s="880"/>
      <c r="E24" s="880"/>
      <c r="F24" s="880"/>
      <c r="G24" s="880"/>
      <c r="H24" s="880"/>
      <c r="I24" s="880"/>
      <c r="J24" s="880"/>
      <c r="K24" s="880"/>
      <c r="L24" s="880"/>
      <c r="M24" s="880"/>
      <c r="N24" s="880"/>
      <c r="O24" s="880"/>
      <c r="P24" s="880"/>
      <c r="Q24" s="880"/>
      <c r="R24" s="880"/>
      <c r="S24" s="880"/>
    </row>
    <row r="25" spans="1:19" s="350" customFormat="1" x14ac:dyDescent="0.2">
      <c r="A25" s="19">
        <v>0</v>
      </c>
      <c r="B25" s="106">
        <v>0</v>
      </c>
      <c r="C25" s="106">
        <v>0</v>
      </c>
      <c r="D25" s="106">
        <v>0</v>
      </c>
      <c r="E25" s="106">
        <v>0</v>
      </c>
      <c r="F25" s="106">
        <v>0</v>
      </c>
      <c r="G25" s="106">
        <v>0</v>
      </c>
      <c r="H25" s="106">
        <v>0</v>
      </c>
      <c r="I25" s="106">
        <v>0</v>
      </c>
      <c r="J25" s="106">
        <v>0</v>
      </c>
      <c r="K25" s="106">
        <v>0</v>
      </c>
      <c r="L25" s="106">
        <v>0</v>
      </c>
      <c r="M25" s="106">
        <v>0</v>
      </c>
      <c r="N25" s="106">
        <v>0</v>
      </c>
      <c r="O25" s="106">
        <v>0</v>
      </c>
      <c r="P25" s="106">
        <v>0</v>
      </c>
      <c r="Q25" s="106">
        <v>0</v>
      </c>
      <c r="R25" s="106">
        <v>0</v>
      </c>
      <c r="S25" s="106">
        <v>0</v>
      </c>
    </row>
    <row r="26" spans="1:19" x14ac:dyDescent="0.2">
      <c r="A26" s="880" t="s">
        <v>75</v>
      </c>
      <c r="B26" s="880"/>
      <c r="C26" s="880"/>
      <c r="D26" s="880"/>
      <c r="E26" s="880"/>
      <c r="F26" s="880"/>
      <c r="G26" s="880"/>
      <c r="H26" s="880"/>
      <c r="I26" s="880"/>
      <c r="J26" s="880"/>
      <c r="K26" s="880"/>
      <c r="L26" s="880"/>
      <c r="M26" s="880"/>
      <c r="N26" s="880"/>
      <c r="O26" s="880"/>
      <c r="P26" s="880"/>
      <c r="Q26" s="880"/>
      <c r="R26" s="880"/>
      <c r="S26" s="880"/>
    </row>
    <row r="27" spans="1:19" s="350" customFormat="1" x14ac:dyDescent="0.2">
      <c r="A27" s="19">
        <v>0</v>
      </c>
      <c r="B27" s="106">
        <v>0</v>
      </c>
      <c r="C27" s="106">
        <v>0</v>
      </c>
      <c r="D27" s="106">
        <v>0</v>
      </c>
      <c r="E27" s="106">
        <v>0</v>
      </c>
      <c r="F27" s="106">
        <v>0</v>
      </c>
      <c r="G27" s="106">
        <v>0</v>
      </c>
      <c r="H27" s="106">
        <v>0</v>
      </c>
      <c r="I27" s="106">
        <v>0</v>
      </c>
      <c r="J27" s="106">
        <v>0</v>
      </c>
      <c r="K27" s="106">
        <v>0</v>
      </c>
      <c r="L27" s="106">
        <v>0</v>
      </c>
      <c r="M27" s="106">
        <v>0</v>
      </c>
      <c r="N27" s="106">
        <v>0</v>
      </c>
      <c r="O27" s="106">
        <v>0</v>
      </c>
      <c r="P27" s="106">
        <v>0</v>
      </c>
      <c r="Q27" s="106">
        <v>0</v>
      </c>
      <c r="R27" s="106">
        <v>0</v>
      </c>
      <c r="S27" s="106">
        <v>0</v>
      </c>
    </row>
    <row r="28" spans="1:19" x14ac:dyDescent="0.2">
      <c r="A28" s="880" t="s">
        <v>76</v>
      </c>
      <c r="B28" s="880"/>
      <c r="C28" s="880"/>
      <c r="D28" s="880"/>
      <c r="E28" s="880"/>
      <c r="F28" s="880"/>
      <c r="G28" s="880"/>
      <c r="H28" s="880"/>
      <c r="I28" s="880"/>
      <c r="J28" s="880"/>
      <c r="K28" s="880"/>
      <c r="L28" s="880"/>
      <c r="M28" s="880"/>
      <c r="N28" s="880"/>
      <c r="O28" s="880"/>
      <c r="P28" s="880"/>
      <c r="Q28" s="880"/>
      <c r="R28" s="880"/>
      <c r="S28" s="880"/>
    </row>
    <row r="29" spans="1:19" s="707" customFormat="1" x14ac:dyDescent="0.25">
      <c r="A29" s="695">
        <v>1</v>
      </c>
      <c r="B29" s="696">
        <v>0</v>
      </c>
      <c r="C29" s="696">
        <v>1</v>
      </c>
      <c r="D29" s="696">
        <v>0</v>
      </c>
      <c r="E29" s="696">
        <v>1</v>
      </c>
      <c r="F29" s="696">
        <v>0</v>
      </c>
      <c r="G29" s="696">
        <v>1</v>
      </c>
      <c r="H29" s="696">
        <v>0</v>
      </c>
      <c r="I29" s="696">
        <v>1</v>
      </c>
      <c r="J29" s="696">
        <v>0</v>
      </c>
      <c r="K29" s="696">
        <v>0</v>
      </c>
      <c r="L29" s="696">
        <v>0</v>
      </c>
      <c r="M29" s="696">
        <v>0</v>
      </c>
      <c r="N29" s="696">
        <v>0</v>
      </c>
      <c r="O29" s="696">
        <v>0</v>
      </c>
      <c r="P29" s="696">
        <v>1</v>
      </c>
      <c r="Q29" s="696">
        <v>0</v>
      </c>
      <c r="R29" s="696">
        <v>0</v>
      </c>
      <c r="S29" s="696">
        <v>0</v>
      </c>
    </row>
    <row r="30" spans="1:19" x14ac:dyDescent="0.2">
      <c r="A30" s="880" t="s">
        <v>77</v>
      </c>
      <c r="B30" s="880"/>
      <c r="C30" s="880"/>
      <c r="D30" s="880"/>
      <c r="E30" s="880"/>
      <c r="F30" s="880"/>
      <c r="G30" s="880"/>
      <c r="H30" s="880"/>
      <c r="I30" s="880"/>
      <c r="J30" s="880"/>
      <c r="K30" s="880"/>
      <c r="L30" s="880"/>
      <c r="M30" s="880"/>
      <c r="N30" s="880"/>
      <c r="O30" s="880"/>
      <c r="P30" s="880"/>
      <c r="Q30" s="880"/>
      <c r="R30" s="880"/>
      <c r="S30" s="880"/>
    </row>
    <row r="31" spans="1:19" s="744" customFormat="1" x14ac:dyDescent="0.2">
      <c r="A31" s="732">
        <v>0</v>
      </c>
      <c r="B31" s="106">
        <v>1</v>
      </c>
      <c r="C31" s="106">
        <v>1</v>
      </c>
      <c r="D31" s="106">
        <v>0</v>
      </c>
      <c r="E31" s="106">
        <v>1</v>
      </c>
      <c r="F31" s="106">
        <v>0</v>
      </c>
      <c r="G31" s="106">
        <v>1</v>
      </c>
      <c r="H31" s="106">
        <v>0</v>
      </c>
      <c r="I31" s="106">
        <v>1</v>
      </c>
      <c r="J31" s="106">
        <v>0</v>
      </c>
      <c r="K31" s="106">
        <v>0</v>
      </c>
      <c r="L31" s="106">
        <v>0</v>
      </c>
      <c r="M31" s="106">
        <v>0</v>
      </c>
      <c r="N31" s="106">
        <v>0</v>
      </c>
      <c r="O31" s="106">
        <v>1</v>
      </c>
      <c r="P31" s="106">
        <v>0</v>
      </c>
      <c r="Q31" s="106">
        <v>0</v>
      </c>
      <c r="R31" s="106">
        <v>0</v>
      </c>
      <c r="S31" s="106">
        <v>0</v>
      </c>
    </row>
    <row r="32" spans="1:19" x14ac:dyDescent="0.2">
      <c r="A32" s="880" t="s">
        <v>78</v>
      </c>
      <c r="B32" s="880"/>
      <c r="C32" s="880"/>
      <c r="D32" s="880"/>
      <c r="E32" s="880"/>
      <c r="F32" s="880"/>
      <c r="G32" s="880"/>
      <c r="H32" s="880"/>
      <c r="I32" s="880"/>
      <c r="J32" s="880"/>
      <c r="K32" s="880"/>
      <c r="L32" s="880"/>
      <c r="M32" s="880"/>
      <c r="N32" s="880"/>
      <c r="O32" s="880"/>
      <c r="P32" s="880"/>
      <c r="Q32" s="880"/>
      <c r="R32" s="880"/>
      <c r="S32" s="880"/>
    </row>
    <row r="33" spans="1:19" s="350" customFormat="1" x14ac:dyDescent="0.2">
      <c r="A33" s="19">
        <v>0</v>
      </c>
      <c r="B33" s="106">
        <v>0</v>
      </c>
      <c r="C33" s="106">
        <v>0</v>
      </c>
      <c r="D33" s="106">
        <v>0</v>
      </c>
      <c r="E33" s="106">
        <v>0</v>
      </c>
      <c r="F33" s="106">
        <v>0</v>
      </c>
      <c r="G33" s="106">
        <v>0</v>
      </c>
      <c r="H33" s="106">
        <v>0</v>
      </c>
      <c r="I33" s="106">
        <v>0</v>
      </c>
      <c r="J33" s="106">
        <v>0</v>
      </c>
      <c r="K33" s="106">
        <v>0</v>
      </c>
      <c r="L33" s="106">
        <v>0</v>
      </c>
      <c r="M33" s="106">
        <v>0</v>
      </c>
      <c r="N33" s="106">
        <v>0</v>
      </c>
      <c r="O33" s="106">
        <v>0</v>
      </c>
      <c r="P33" s="106">
        <v>0</v>
      </c>
      <c r="Q33" s="106">
        <v>0</v>
      </c>
      <c r="R33" s="106">
        <v>0</v>
      </c>
      <c r="S33" s="106">
        <v>0</v>
      </c>
    </row>
    <row r="34" spans="1:19" x14ac:dyDescent="0.2">
      <c r="A34" s="880" t="s">
        <v>79</v>
      </c>
      <c r="B34" s="880"/>
      <c r="C34" s="880"/>
      <c r="D34" s="880"/>
      <c r="E34" s="880"/>
      <c r="F34" s="880"/>
      <c r="G34" s="880"/>
      <c r="H34" s="880"/>
      <c r="I34" s="880"/>
      <c r="J34" s="880"/>
      <c r="K34" s="880"/>
      <c r="L34" s="880"/>
      <c r="M34" s="880"/>
      <c r="N34" s="880"/>
      <c r="O34" s="880"/>
      <c r="P34" s="880"/>
      <c r="Q34" s="880"/>
      <c r="R34" s="880"/>
      <c r="S34" s="880"/>
    </row>
    <row r="35" spans="1:19" s="350" customFormat="1" x14ac:dyDescent="0.2">
      <c r="A35" s="19">
        <v>0</v>
      </c>
      <c r="B35" s="106">
        <v>0</v>
      </c>
      <c r="C35" s="106">
        <v>0</v>
      </c>
      <c r="D35" s="106">
        <v>0</v>
      </c>
      <c r="E35" s="106">
        <v>0</v>
      </c>
      <c r="F35" s="106">
        <v>0</v>
      </c>
      <c r="G35" s="106">
        <v>0</v>
      </c>
      <c r="H35" s="106">
        <v>0</v>
      </c>
      <c r="I35" s="106">
        <v>0</v>
      </c>
      <c r="J35" s="106">
        <v>0</v>
      </c>
      <c r="K35" s="106">
        <v>0</v>
      </c>
      <c r="L35" s="106">
        <v>0</v>
      </c>
      <c r="M35" s="106">
        <v>0</v>
      </c>
      <c r="N35" s="106">
        <v>0</v>
      </c>
      <c r="O35" s="106">
        <v>0</v>
      </c>
      <c r="P35" s="106">
        <v>0</v>
      </c>
      <c r="Q35" s="106">
        <v>0</v>
      </c>
      <c r="R35" s="106">
        <v>0</v>
      </c>
      <c r="S35" s="106">
        <v>0</v>
      </c>
    </row>
    <row r="36" spans="1:19" x14ac:dyDescent="0.2">
      <c r="A36" s="880" t="s">
        <v>80</v>
      </c>
      <c r="B36" s="880"/>
      <c r="C36" s="880"/>
      <c r="D36" s="880"/>
      <c r="E36" s="880"/>
      <c r="F36" s="880"/>
      <c r="G36" s="880"/>
      <c r="H36" s="880"/>
      <c r="I36" s="880"/>
      <c r="J36" s="880"/>
      <c r="K36" s="880"/>
      <c r="L36" s="880"/>
      <c r="M36" s="880"/>
      <c r="N36" s="880"/>
      <c r="O36" s="880"/>
      <c r="P36" s="880"/>
      <c r="Q36" s="880"/>
      <c r="R36" s="880"/>
      <c r="S36" s="880"/>
    </row>
    <row r="37" spans="1:19" x14ac:dyDescent="0.2">
      <c r="A37" s="98"/>
      <c r="B37" s="99"/>
      <c r="C37" s="99"/>
      <c r="D37" s="99"/>
      <c r="E37" s="99"/>
      <c r="F37" s="99"/>
      <c r="G37" s="99"/>
      <c r="H37" s="99"/>
      <c r="I37" s="99"/>
      <c r="J37" s="99"/>
      <c r="K37" s="99"/>
      <c r="L37" s="99"/>
      <c r="M37" s="99"/>
      <c r="N37" s="99"/>
      <c r="O37" s="99"/>
      <c r="P37" s="99"/>
      <c r="Q37" s="99"/>
      <c r="R37" s="99"/>
      <c r="S37" s="99"/>
    </row>
    <row r="38" spans="1:19" x14ac:dyDescent="0.2">
      <c r="A38" s="899" t="s">
        <v>271</v>
      </c>
      <c r="B38" s="900"/>
      <c r="C38" s="900"/>
      <c r="D38" s="900"/>
      <c r="E38" s="900"/>
      <c r="F38" s="900"/>
      <c r="G38" s="900"/>
      <c r="H38" s="900"/>
      <c r="I38" s="900"/>
      <c r="J38" s="900"/>
      <c r="K38" s="900"/>
      <c r="L38" s="900"/>
      <c r="M38" s="900"/>
      <c r="N38" s="900"/>
      <c r="O38" s="900"/>
      <c r="P38" s="900"/>
      <c r="Q38" s="900"/>
      <c r="R38" s="900"/>
      <c r="S38" s="901"/>
    </row>
    <row r="39" spans="1:19" s="23" customFormat="1" x14ac:dyDescent="0.2">
      <c r="A39" s="79">
        <f>SUM(A37,A35,A33,A31,A29,A27,A25,A23,A21,A19,A17,A15)</f>
        <v>2</v>
      </c>
      <c r="B39" s="697">
        <f t="shared" ref="B39:S39" si="0">SUM(B37,B35,B33,B31,B29,B27,B25,B23,B21,B19,B17,B15)</f>
        <v>2</v>
      </c>
      <c r="C39" s="697">
        <f t="shared" si="0"/>
        <v>4</v>
      </c>
      <c r="D39" s="697">
        <f t="shared" si="0"/>
        <v>1</v>
      </c>
      <c r="E39" s="697">
        <f t="shared" si="0"/>
        <v>3</v>
      </c>
      <c r="F39" s="697">
        <f t="shared" si="0"/>
        <v>0</v>
      </c>
      <c r="G39" s="697">
        <f t="shared" si="0"/>
        <v>4</v>
      </c>
      <c r="H39" s="697">
        <f t="shared" si="0"/>
        <v>0</v>
      </c>
      <c r="I39" s="697">
        <f t="shared" si="0"/>
        <v>4</v>
      </c>
      <c r="J39" s="697">
        <f t="shared" si="0"/>
        <v>0</v>
      </c>
      <c r="K39" s="697">
        <f t="shared" si="0"/>
        <v>0</v>
      </c>
      <c r="L39" s="697">
        <f t="shared" si="0"/>
        <v>0</v>
      </c>
      <c r="M39" s="697">
        <f t="shared" si="0"/>
        <v>0</v>
      </c>
      <c r="N39" s="697">
        <f t="shared" si="0"/>
        <v>0</v>
      </c>
      <c r="O39" s="697">
        <f t="shared" si="0"/>
        <v>1</v>
      </c>
      <c r="P39" s="697">
        <f t="shared" si="0"/>
        <v>3</v>
      </c>
      <c r="Q39" s="697">
        <f t="shared" si="0"/>
        <v>0</v>
      </c>
      <c r="R39" s="697">
        <f t="shared" si="0"/>
        <v>0</v>
      </c>
      <c r="S39" s="697">
        <f t="shared" si="0"/>
        <v>0</v>
      </c>
    </row>
    <row r="40" spans="1:19" x14ac:dyDescent="0.2">
      <c r="A40" s="1607"/>
      <c r="B40" s="1608"/>
      <c r="C40" s="1608"/>
      <c r="D40" s="1608"/>
      <c r="E40" s="1608"/>
      <c r="F40" s="1608"/>
      <c r="G40" s="1608"/>
      <c r="H40" s="1608"/>
      <c r="I40" s="1608"/>
      <c r="J40" s="1608"/>
      <c r="K40" s="1608"/>
      <c r="L40" s="1608"/>
      <c r="M40" s="1608"/>
      <c r="N40" s="1608"/>
      <c r="O40" s="1608"/>
      <c r="P40" s="1608"/>
      <c r="Q40" s="1608"/>
      <c r="R40" s="1608"/>
      <c r="S40" s="1609"/>
    </row>
    <row r="41" spans="1:19" ht="23.25" customHeight="1" x14ac:dyDescent="0.2">
      <c r="A41" s="922" t="s">
        <v>703</v>
      </c>
      <c r="B41" s="923"/>
      <c r="C41" s="923"/>
      <c r="D41" s="923"/>
      <c r="E41" s="923"/>
      <c r="F41" s="923"/>
      <c r="G41" s="923"/>
      <c r="H41" s="923"/>
      <c r="I41" s="923"/>
      <c r="J41" s="923"/>
      <c r="K41" s="923"/>
      <c r="L41" s="923"/>
      <c r="M41" s="923"/>
      <c r="N41" s="923"/>
      <c r="O41" s="923"/>
      <c r="P41" s="923"/>
      <c r="Q41" s="923"/>
      <c r="R41" s="923"/>
      <c r="S41" s="924"/>
    </row>
    <row r="42" spans="1:19" x14ac:dyDescent="0.2">
      <c r="A42" s="863" t="s">
        <v>704</v>
      </c>
      <c r="B42" s="864"/>
      <c r="C42" s="864"/>
      <c r="D42" s="864"/>
      <c r="E42" s="864"/>
      <c r="F42" s="864"/>
      <c r="G42" s="864"/>
      <c r="H42" s="864"/>
      <c r="I42" s="864"/>
      <c r="J42" s="864"/>
      <c r="K42" s="864"/>
      <c r="L42" s="864"/>
      <c r="M42" s="864"/>
      <c r="N42" s="864"/>
      <c r="O42" s="864"/>
      <c r="P42" s="864"/>
      <c r="Q42" s="864"/>
      <c r="R42" s="864"/>
      <c r="S42" s="865"/>
    </row>
    <row r="43" spans="1:19" x14ac:dyDescent="0.2">
      <c r="A43" s="863" t="s">
        <v>705</v>
      </c>
      <c r="B43" s="864"/>
      <c r="C43" s="864"/>
      <c r="D43" s="864"/>
      <c r="E43" s="864"/>
      <c r="F43" s="864"/>
      <c r="G43" s="864"/>
      <c r="H43" s="864"/>
      <c r="I43" s="864"/>
      <c r="J43" s="864"/>
      <c r="K43" s="864"/>
      <c r="L43" s="864"/>
      <c r="M43" s="864"/>
      <c r="N43" s="864"/>
      <c r="O43" s="864"/>
      <c r="P43" s="864"/>
      <c r="Q43" s="864"/>
      <c r="R43" s="864"/>
      <c r="S43" s="865"/>
    </row>
    <row r="44" spans="1:19" x14ac:dyDescent="0.2">
      <c r="A44" s="863" t="s">
        <v>630</v>
      </c>
      <c r="B44" s="864"/>
      <c r="C44" s="864"/>
      <c r="D44" s="864"/>
      <c r="E44" s="864"/>
      <c r="F44" s="864"/>
      <c r="G44" s="864"/>
      <c r="H44" s="864"/>
      <c r="I44" s="864"/>
      <c r="J44" s="864"/>
      <c r="K44" s="864"/>
      <c r="L44" s="864"/>
      <c r="M44" s="864"/>
      <c r="N44" s="864"/>
      <c r="O44" s="864"/>
      <c r="P44" s="864"/>
      <c r="Q44" s="864"/>
      <c r="R44" s="864"/>
      <c r="S44" s="865"/>
    </row>
    <row r="45" spans="1:19" x14ac:dyDescent="0.2">
      <c r="A45" s="863" t="s">
        <v>631</v>
      </c>
      <c r="B45" s="864"/>
      <c r="C45" s="864"/>
      <c r="D45" s="864"/>
      <c r="E45" s="864"/>
      <c r="F45" s="864"/>
      <c r="G45" s="864"/>
      <c r="H45" s="864"/>
      <c r="I45" s="864"/>
      <c r="J45" s="864"/>
      <c r="K45" s="864"/>
      <c r="L45" s="864"/>
      <c r="M45" s="864"/>
      <c r="N45" s="864"/>
      <c r="O45" s="864"/>
      <c r="P45" s="864"/>
      <c r="Q45" s="864"/>
      <c r="R45" s="864"/>
      <c r="S45" s="865"/>
    </row>
    <row r="46" spans="1:19" x14ac:dyDescent="0.2">
      <c r="A46" s="863" t="s">
        <v>632</v>
      </c>
      <c r="B46" s="864"/>
      <c r="C46" s="864"/>
      <c r="D46" s="864"/>
      <c r="E46" s="864"/>
      <c r="F46" s="864"/>
      <c r="G46" s="864"/>
      <c r="H46" s="864"/>
      <c r="I46" s="864"/>
      <c r="J46" s="864"/>
      <c r="K46" s="864"/>
      <c r="L46" s="864"/>
      <c r="M46" s="864"/>
      <c r="N46" s="864"/>
      <c r="O46" s="864"/>
      <c r="P46" s="864"/>
      <c r="Q46" s="864"/>
      <c r="R46" s="864"/>
      <c r="S46" s="865"/>
    </row>
    <row r="47" spans="1:19" x14ac:dyDescent="0.2">
      <c r="A47" s="866" t="s">
        <v>633</v>
      </c>
      <c r="B47" s="867"/>
      <c r="C47" s="867"/>
      <c r="D47" s="867"/>
      <c r="E47" s="867"/>
      <c r="F47" s="867"/>
      <c r="G47" s="867"/>
      <c r="H47" s="867"/>
      <c r="I47" s="867"/>
      <c r="J47" s="867"/>
      <c r="K47" s="867"/>
      <c r="L47" s="867"/>
      <c r="M47" s="867"/>
      <c r="N47" s="867"/>
      <c r="O47" s="867"/>
      <c r="P47" s="867"/>
      <c r="Q47" s="867"/>
      <c r="R47" s="867"/>
      <c r="S47" s="868"/>
    </row>
    <row r="48" spans="1:19" ht="35.25" customHeight="1" x14ac:dyDescent="0.2">
      <c r="A48" s="869" t="s">
        <v>41</v>
      </c>
      <c r="B48" s="869"/>
      <c r="C48" s="869"/>
      <c r="D48" s="869" t="s">
        <v>42</v>
      </c>
      <c r="E48" s="869"/>
      <c r="F48" s="869" t="s">
        <v>43</v>
      </c>
      <c r="G48" s="869"/>
      <c r="H48" s="869"/>
      <c r="I48" s="869" t="s">
        <v>44</v>
      </c>
      <c r="J48" s="869"/>
      <c r="K48" s="870" t="s">
        <v>45</v>
      </c>
      <c r="L48" s="871"/>
      <c r="M48" s="871"/>
      <c r="N48" s="872"/>
      <c r="O48" s="873" t="s">
        <v>46</v>
      </c>
      <c r="P48" s="873"/>
      <c r="Q48" s="874"/>
      <c r="R48" s="869" t="s">
        <v>47</v>
      </c>
      <c r="S48" s="869"/>
    </row>
    <row r="49" spans="1:19" ht="22.5" customHeight="1" x14ac:dyDescent="0.2">
      <c r="A49" s="875" t="s">
        <v>48</v>
      </c>
      <c r="B49" s="875" t="s">
        <v>49</v>
      </c>
      <c r="C49" s="876" t="s">
        <v>50</v>
      </c>
      <c r="D49" s="875" t="s">
        <v>51</v>
      </c>
      <c r="E49" s="875" t="s">
        <v>52</v>
      </c>
      <c r="F49" s="870" t="s">
        <v>53</v>
      </c>
      <c r="G49" s="878"/>
      <c r="H49" s="879"/>
      <c r="I49" s="875" t="s">
        <v>54</v>
      </c>
      <c r="J49" s="875" t="s">
        <v>55</v>
      </c>
      <c r="K49" s="870" t="s">
        <v>56</v>
      </c>
      <c r="L49" s="879"/>
      <c r="M49" s="870" t="s">
        <v>57</v>
      </c>
      <c r="N49" s="879"/>
      <c r="O49" s="875" t="s">
        <v>58</v>
      </c>
      <c r="P49" s="875" t="s">
        <v>59</v>
      </c>
      <c r="Q49" s="875" t="s">
        <v>60</v>
      </c>
      <c r="R49" s="875" t="s">
        <v>61</v>
      </c>
      <c r="S49" s="875" t="s">
        <v>62</v>
      </c>
    </row>
    <row r="50" spans="1:19" ht="71.25" customHeight="1" x14ac:dyDescent="0.2">
      <c r="A50" s="869"/>
      <c r="B50" s="869"/>
      <c r="C50" s="877"/>
      <c r="D50" s="869"/>
      <c r="E50" s="869"/>
      <c r="F50" s="96" t="s">
        <v>63</v>
      </c>
      <c r="G50" s="96" t="s">
        <v>64</v>
      </c>
      <c r="H50" s="96" t="s">
        <v>65</v>
      </c>
      <c r="I50" s="869"/>
      <c r="J50" s="869"/>
      <c r="K50" s="97" t="s">
        <v>66</v>
      </c>
      <c r="L50" s="97" t="s">
        <v>67</v>
      </c>
      <c r="M50" s="97" t="s">
        <v>68</v>
      </c>
      <c r="N50" s="97" t="s">
        <v>67</v>
      </c>
      <c r="O50" s="869"/>
      <c r="P50" s="869"/>
      <c r="Q50" s="869"/>
      <c r="R50" s="869"/>
      <c r="S50" s="869"/>
    </row>
    <row r="51" spans="1:19" x14ac:dyDescent="0.2">
      <c r="A51" s="880" t="s">
        <v>69</v>
      </c>
      <c r="B51" s="880"/>
      <c r="C51" s="880"/>
      <c r="D51" s="880"/>
      <c r="E51" s="880"/>
      <c r="F51" s="880"/>
      <c r="G51" s="880"/>
      <c r="H51" s="880"/>
      <c r="I51" s="880"/>
      <c r="J51" s="880"/>
      <c r="K51" s="880"/>
      <c r="L51" s="880"/>
      <c r="M51" s="880"/>
      <c r="N51" s="880"/>
      <c r="O51" s="880"/>
      <c r="P51" s="880"/>
      <c r="Q51" s="880"/>
      <c r="R51" s="880"/>
      <c r="S51" s="880"/>
    </row>
    <row r="52" spans="1:19" s="21" customFormat="1" x14ac:dyDescent="0.2">
      <c r="A52" s="19">
        <v>0</v>
      </c>
      <c r="B52" s="19">
        <v>0</v>
      </c>
      <c r="C52" s="19">
        <v>0</v>
      </c>
      <c r="D52" s="19">
        <v>0</v>
      </c>
      <c r="E52" s="19">
        <v>0</v>
      </c>
      <c r="F52" s="19">
        <v>0</v>
      </c>
      <c r="G52" s="19">
        <v>0</v>
      </c>
      <c r="H52" s="19">
        <v>0</v>
      </c>
      <c r="I52" s="19">
        <v>0</v>
      </c>
      <c r="J52" s="19">
        <v>0</v>
      </c>
      <c r="K52" s="19">
        <v>0</v>
      </c>
      <c r="L52" s="19">
        <v>0</v>
      </c>
      <c r="M52" s="19">
        <v>0</v>
      </c>
      <c r="N52" s="19">
        <v>0</v>
      </c>
      <c r="O52" s="19">
        <v>0</v>
      </c>
      <c r="P52" s="19">
        <v>0</v>
      </c>
      <c r="Q52" s="19">
        <v>0</v>
      </c>
      <c r="R52" s="19">
        <v>0</v>
      </c>
      <c r="S52" s="19">
        <v>0</v>
      </c>
    </row>
    <row r="53" spans="1:19" x14ac:dyDescent="0.2">
      <c r="A53" s="880" t="s">
        <v>70</v>
      </c>
      <c r="B53" s="880"/>
      <c r="C53" s="880"/>
      <c r="D53" s="880"/>
      <c r="E53" s="880"/>
      <c r="F53" s="880"/>
      <c r="G53" s="880"/>
      <c r="H53" s="880"/>
      <c r="I53" s="880"/>
      <c r="J53" s="880"/>
      <c r="K53" s="880"/>
      <c r="L53" s="880"/>
      <c r="M53" s="880"/>
      <c r="N53" s="880"/>
      <c r="O53" s="880"/>
      <c r="P53" s="880"/>
      <c r="Q53" s="880"/>
      <c r="R53" s="880"/>
      <c r="S53" s="880"/>
    </row>
    <row r="54" spans="1:19" s="21" customFormat="1" x14ac:dyDescent="0.2">
      <c r="A54" s="343">
        <v>0</v>
      </c>
      <c r="B54" s="106">
        <v>0</v>
      </c>
      <c r="C54" s="106">
        <v>0</v>
      </c>
      <c r="D54" s="106">
        <v>0</v>
      </c>
      <c r="E54" s="106">
        <v>0</v>
      </c>
      <c r="F54" s="106">
        <v>0</v>
      </c>
      <c r="G54" s="106">
        <v>0</v>
      </c>
      <c r="H54" s="106">
        <v>0</v>
      </c>
      <c r="I54" s="106">
        <v>0</v>
      </c>
      <c r="J54" s="106">
        <v>0</v>
      </c>
      <c r="K54" s="106">
        <v>0</v>
      </c>
      <c r="L54" s="106">
        <v>0</v>
      </c>
      <c r="M54" s="106">
        <v>0</v>
      </c>
      <c r="N54" s="106">
        <v>0</v>
      </c>
      <c r="O54" s="106">
        <v>0</v>
      </c>
      <c r="P54" s="106">
        <v>0</v>
      </c>
      <c r="Q54" s="106">
        <v>0</v>
      </c>
      <c r="R54" s="106">
        <v>0</v>
      </c>
      <c r="S54" s="106">
        <v>0</v>
      </c>
    </row>
    <row r="55" spans="1:19" x14ac:dyDescent="0.2">
      <c r="A55" s="880" t="s">
        <v>71</v>
      </c>
      <c r="B55" s="880"/>
      <c r="C55" s="880"/>
      <c r="D55" s="880"/>
      <c r="E55" s="880"/>
      <c r="F55" s="880"/>
      <c r="G55" s="880"/>
      <c r="H55" s="880"/>
      <c r="I55" s="880"/>
      <c r="J55" s="880"/>
      <c r="K55" s="880"/>
      <c r="L55" s="880"/>
      <c r="M55" s="880"/>
      <c r="N55" s="880"/>
      <c r="O55" s="880"/>
      <c r="P55" s="880"/>
      <c r="Q55" s="880"/>
      <c r="R55" s="880"/>
      <c r="S55" s="880"/>
    </row>
    <row r="56" spans="1:19" s="350" customFormat="1" x14ac:dyDescent="0.2">
      <c r="A56" s="461">
        <v>0</v>
      </c>
      <c r="B56" s="106">
        <v>0</v>
      </c>
      <c r="C56" s="106">
        <v>0</v>
      </c>
      <c r="D56" s="106">
        <v>0</v>
      </c>
      <c r="E56" s="106">
        <v>0</v>
      </c>
      <c r="F56" s="106">
        <v>0</v>
      </c>
      <c r="G56" s="106">
        <v>0</v>
      </c>
      <c r="H56" s="106">
        <v>0</v>
      </c>
      <c r="I56" s="106">
        <v>0</v>
      </c>
      <c r="J56" s="106">
        <v>0</v>
      </c>
      <c r="K56" s="106">
        <v>0</v>
      </c>
      <c r="L56" s="106">
        <v>0</v>
      </c>
      <c r="M56" s="106">
        <v>0</v>
      </c>
      <c r="N56" s="106">
        <v>0</v>
      </c>
      <c r="O56" s="106">
        <v>0</v>
      </c>
      <c r="P56" s="106">
        <v>0</v>
      </c>
      <c r="Q56" s="106">
        <v>0</v>
      </c>
      <c r="R56" s="106">
        <v>0</v>
      </c>
      <c r="S56" s="106">
        <v>0</v>
      </c>
    </row>
    <row r="57" spans="1:19" x14ac:dyDescent="0.2">
      <c r="A57" s="880" t="s">
        <v>72</v>
      </c>
      <c r="B57" s="880"/>
      <c r="C57" s="880"/>
      <c r="D57" s="880"/>
      <c r="E57" s="880"/>
      <c r="F57" s="880"/>
      <c r="G57" s="880"/>
      <c r="H57" s="880"/>
      <c r="I57" s="880"/>
      <c r="J57" s="880"/>
      <c r="K57" s="880"/>
      <c r="L57" s="880"/>
      <c r="M57" s="880"/>
      <c r="N57" s="880"/>
      <c r="O57" s="880"/>
      <c r="P57" s="880"/>
      <c r="Q57" s="880"/>
      <c r="R57" s="880"/>
      <c r="S57" s="880"/>
    </row>
    <row r="58" spans="1:19" s="350" customFormat="1" x14ac:dyDescent="0.2">
      <c r="A58" s="19">
        <v>0</v>
      </c>
      <c r="B58" s="106">
        <v>0</v>
      </c>
      <c r="C58" s="106">
        <v>0</v>
      </c>
      <c r="D58" s="106">
        <v>0</v>
      </c>
      <c r="E58" s="106">
        <v>0</v>
      </c>
      <c r="F58" s="106">
        <v>0</v>
      </c>
      <c r="G58" s="106">
        <v>0</v>
      </c>
      <c r="H58" s="106">
        <v>0</v>
      </c>
      <c r="I58" s="106">
        <v>0</v>
      </c>
      <c r="J58" s="106">
        <v>0</v>
      </c>
      <c r="K58" s="106">
        <v>0</v>
      </c>
      <c r="L58" s="106">
        <v>0</v>
      </c>
      <c r="M58" s="106">
        <v>0</v>
      </c>
      <c r="N58" s="106">
        <v>0</v>
      </c>
      <c r="O58" s="106">
        <v>0</v>
      </c>
      <c r="P58" s="106">
        <v>0</v>
      </c>
      <c r="Q58" s="106">
        <v>0</v>
      </c>
      <c r="R58" s="106">
        <v>0</v>
      </c>
      <c r="S58" s="106">
        <v>0</v>
      </c>
    </row>
    <row r="59" spans="1:19" x14ac:dyDescent="0.2">
      <c r="A59" s="885" t="s">
        <v>73</v>
      </c>
      <c r="B59" s="885"/>
      <c r="C59" s="885"/>
      <c r="D59" s="885"/>
      <c r="E59" s="885"/>
      <c r="F59" s="885"/>
      <c r="G59" s="885"/>
      <c r="H59" s="885"/>
      <c r="I59" s="885"/>
      <c r="J59" s="885"/>
      <c r="K59" s="885"/>
      <c r="L59" s="885"/>
      <c r="M59" s="885"/>
      <c r="N59" s="885"/>
      <c r="O59" s="885"/>
      <c r="P59" s="885"/>
      <c r="Q59" s="885"/>
      <c r="R59" s="885"/>
      <c r="S59" s="885"/>
    </row>
    <row r="60" spans="1:19" s="350" customFormat="1" x14ac:dyDescent="0.2">
      <c r="A60" s="19">
        <v>0</v>
      </c>
      <c r="B60" s="106">
        <v>0</v>
      </c>
      <c r="C60" s="106">
        <v>0</v>
      </c>
      <c r="D60" s="106">
        <v>0</v>
      </c>
      <c r="E60" s="106">
        <v>0</v>
      </c>
      <c r="F60" s="106">
        <v>0</v>
      </c>
      <c r="G60" s="106">
        <v>0</v>
      </c>
      <c r="H60" s="106">
        <v>0</v>
      </c>
      <c r="I60" s="106">
        <v>0</v>
      </c>
      <c r="J60" s="106">
        <v>0</v>
      </c>
      <c r="K60" s="106">
        <v>0</v>
      </c>
      <c r="L60" s="106">
        <v>0</v>
      </c>
      <c r="M60" s="106">
        <v>0</v>
      </c>
      <c r="N60" s="106">
        <v>0</v>
      </c>
      <c r="O60" s="106">
        <v>0</v>
      </c>
      <c r="P60" s="106">
        <v>0</v>
      </c>
      <c r="Q60" s="106">
        <v>0</v>
      </c>
      <c r="R60" s="106">
        <v>0</v>
      </c>
      <c r="S60" s="106">
        <v>0</v>
      </c>
    </row>
    <row r="61" spans="1:19" x14ac:dyDescent="0.2">
      <c r="A61" s="880" t="s">
        <v>74</v>
      </c>
      <c r="B61" s="880"/>
      <c r="C61" s="880"/>
      <c r="D61" s="880"/>
      <c r="E61" s="880"/>
      <c r="F61" s="880"/>
      <c r="G61" s="880"/>
      <c r="H61" s="880"/>
      <c r="I61" s="880"/>
      <c r="J61" s="880"/>
      <c r="K61" s="880"/>
      <c r="L61" s="880"/>
      <c r="M61" s="880"/>
      <c r="N61" s="880"/>
      <c r="O61" s="880"/>
      <c r="P61" s="880"/>
      <c r="Q61" s="880"/>
      <c r="R61" s="880"/>
      <c r="S61" s="880"/>
    </row>
    <row r="62" spans="1:19" s="350" customFormat="1" x14ac:dyDescent="0.2">
      <c r="A62" s="19">
        <v>0</v>
      </c>
      <c r="B62" s="106">
        <v>0</v>
      </c>
      <c r="C62" s="106">
        <v>0</v>
      </c>
      <c r="D62" s="106">
        <v>0</v>
      </c>
      <c r="E62" s="106">
        <v>0</v>
      </c>
      <c r="F62" s="106">
        <v>0</v>
      </c>
      <c r="G62" s="106">
        <v>0</v>
      </c>
      <c r="H62" s="106">
        <v>0</v>
      </c>
      <c r="I62" s="106">
        <v>0</v>
      </c>
      <c r="J62" s="106">
        <v>0</v>
      </c>
      <c r="K62" s="106">
        <v>0</v>
      </c>
      <c r="L62" s="106">
        <v>0</v>
      </c>
      <c r="M62" s="106">
        <v>0</v>
      </c>
      <c r="N62" s="106">
        <v>0</v>
      </c>
      <c r="O62" s="106">
        <v>0</v>
      </c>
      <c r="P62" s="106">
        <v>0</v>
      </c>
      <c r="Q62" s="106">
        <v>0</v>
      </c>
      <c r="R62" s="106">
        <v>0</v>
      </c>
      <c r="S62" s="106">
        <v>0</v>
      </c>
    </row>
    <row r="63" spans="1:19" x14ac:dyDescent="0.2">
      <c r="A63" s="880" t="s">
        <v>75</v>
      </c>
      <c r="B63" s="880"/>
      <c r="C63" s="880"/>
      <c r="D63" s="880"/>
      <c r="E63" s="880"/>
      <c r="F63" s="880"/>
      <c r="G63" s="880"/>
      <c r="H63" s="880"/>
      <c r="I63" s="880"/>
      <c r="J63" s="880"/>
      <c r="K63" s="880"/>
      <c r="L63" s="880"/>
      <c r="M63" s="880"/>
      <c r="N63" s="880"/>
      <c r="O63" s="880"/>
      <c r="P63" s="880"/>
      <c r="Q63" s="880"/>
      <c r="R63" s="880"/>
      <c r="S63" s="880"/>
    </row>
    <row r="64" spans="1:19" s="350" customFormat="1" x14ac:dyDescent="0.2">
      <c r="A64" s="19">
        <v>0</v>
      </c>
      <c r="B64" s="106">
        <v>0</v>
      </c>
      <c r="C64" s="106">
        <v>0</v>
      </c>
      <c r="D64" s="106">
        <v>0</v>
      </c>
      <c r="E64" s="106">
        <v>0</v>
      </c>
      <c r="F64" s="106">
        <v>0</v>
      </c>
      <c r="G64" s="106">
        <v>0</v>
      </c>
      <c r="H64" s="106">
        <v>0</v>
      </c>
      <c r="I64" s="106">
        <v>0</v>
      </c>
      <c r="J64" s="106">
        <v>0</v>
      </c>
      <c r="K64" s="106">
        <v>0</v>
      </c>
      <c r="L64" s="106">
        <v>0</v>
      </c>
      <c r="M64" s="106">
        <v>0</v>
      </c>
      <c r="N64" s="106">
        <v>0</v>
      </c>
      <c r="O64" s="106">
        <v>0</v>
      </c>
      <c r="P64" s="106">
        <v>0</v>
      </c>
      <c r="Q64" s="106">
        <v>0</v>
      </c>
      <c r="R64" s="106">
        <v>0</v>
      </c>
      <c r="S64" s="106">
        <v>0</v>
      </c>
    </row>
    <row r="65" spans="1:19" x14ac:dyDescent="0.2">
      <c r="A65" s="880" t="s">
        <v>76</v>
      </c>
      <c r="B65" s="880"/>
      <c r="C65" s="880"/>
      <c r="D65" s="880"/>
      <c r="E65" s="880"/>
      <c r="F65" s="880"/>
      <c r="G65" s="880"/>
      <c r="H65" s="880"/>
      <c r="I65" s="880"/>
      <c r="J65" s="880"/>
      <c r="K65" s="880"/>
      <c r="L65" s="880"/>
      <c r="M65" s="880"/>
      <c r="N65" s="880"/>
      <c r="O65" s="880"/>
      <c r="P65" s="880"/>
      <c r="Q65" s="880"/>
      <c r="R65" s="880"/>
      <c r="S65" s="880"/>
    </row>
    <row r="66" spans="1:19" s="350" customFormat="1" x14ac:dyDescent="0.2">
      <c r="A66" s="19">
        <v>0</v>
      </c>
      <c r="B66" s="106">
        <v>0</v>
      </c>
      <c r="C66" s="106">
        <v>0</v>
      </c>
      <c r="D66" s="106">
        <v>0</v>
      </c>
      <c r="E66" s="106">
        <v>0</v>
      </c>
      <c r="F66" s="106">
        <v>0</v>
      </c>
      <c r="G66" s="106">
        <v>0</v>
      </c>
      <c r="H66" s="106">
        <v>0</v>
      </c>
      <c r="I66" s="106">
        <v>0</v>
      </c>
      <c r="J66" s="106">
        <v>0</v>
      </c>
      <c r="K66" s="106">
        <v>0</v>
      </c>
      <c r="L66" s="106">
        <v>0</v>
      </c>
      <c r="M66" s="106">
        <v>0</v>
      </c>
      <c r="N66" s="106">
        <v>0</v>
      </c>
      <c r="O66" s="106">
        <v>0</v>
      </c>
      <c r="P66" s="106">
        <v>0</v>
      </c>
      <c r="Q66" s="106">
        <v>0</v>
      </c>
      <c r="R66" s="106">
        <v>0</v>
      </c>
      <c r="S66" s="106">
        <v>0</v>
      </c>
    </row>
    <row r="67" spans="1:19" x14ac:dyDescent="0.2">
      <c r="A67" s="880" t="s">
        <v>77</v>
      </c>
      <c r="B67" s="880"/>
      <c r="C67" s="880"/>
      <c r="D67" s="880"/>
      <c r="E67" s="880"/>
      <c r="F67" s="880"/>
      <c r="G67" s="880"/>
      <c r="H67" s="880"/>
      <c r="I67" s="880"/>
      <c r="J67" s="880"/>
      <c r="K67" s="880"/>
      <c r="L67" s="880"/>
      <c r="M67" s="880"/>
      <c r="N67" s="880"/>
      <c r="O67" s="880"/>
      <c r="P67" s="880"/>
      <c r="Q67" s="880"/>
      <c r="R67" s="880"/>
      <c r="S67" s="880"/>
    </row>
    <row r="68" spans="1:19" s="350" customFormat="1" x14ac:dyDescent="0.2">
      <c r="A68" s="19">
        <v>0</v>
      </c>
      <c r="B68" s="106">
        <v>0</v>
      </c>
      <c r="C68" s="106">
        <v>0</v>
      </c>
      <c r="D68" s="106">
        <v>0</v>
      </c>
      <c r="E68" s="106">
        <v>0</v>
      </c>
      <c r="F68" s="106">
        <v>0</v>
      </c>
      <c r="G68" s="106">
        <v>0</v>
      </c>
      <c r="H68" s="106">
        <v>0</v>
      </c>
      <c r="I68" s="106">
        <v>0</v>
      </c>
      <c r="J68" s="106">
        <v>0</v>
      </c>
      <c r="K68" s="106">
        <v>0</v>
      </c>
      <c r="L68" s="106">
        <v>0</v>
      </c>
      <c r="M68" s="106">
        <v>0</v>
      </c>
      <c r="N68" s="106">
        <v>0</v>
      </c>
      <c r="O68" s="106">
        <v>0</v>
      </c>
      <c r="P68" s="106">
        <v>0</v>
      </c>
      <c r="Q68" s="106">
        <v>0</v>
      </c>
      <c r="R68" s="106">
        <v>0</v>
      </c>
      <c r="S68" s="106">
        <v>0</v>
      </c>
    </row>
    <row r="69" spans="1:19" x14ac:dyDescent="0.2">
      <c r="A69" s="880" t="s">
        <v>78</v>
      </c>
      <c r="B69" s="880"/>
      <c r="C69" s="880"/>
      <c r="D69" s="880"/>
      <c r="E69" s="880"/>
      <c r="F69" s="880"/>
      <c r="G69" s="880"/>
      <c r="H69" s="880"/>
      <c r="I69" s="880"/>
      <c r="J69" s="880"/>
      <c r="K69" s="880"/>
      <c r="L69" s="880"/>
      <c r="M69" s="880"/>
      <c r="N69" s="880"/>
      <c r="O69" s="880"/>
      <c r="P69" s="880"/>
      <c r="Q69" s="880"/>
      <c r="R69" s="880"/>
      <c r="S69" s="880"/>
    </row>
    <row r="70" spans="1:19" s="350" customFormat="1" x14ac:dyDescent="0.2">
      <c r="A70" s="19">
        <v>0</v>
      </c>
      <c r="B70" s="106">
        <v>0</v>
      </c>
      <c r="C70" s="106">
        <v>0</v>
      </c>
      <c r="D70" s="106">
        <v>0</v>
      </c>
      <c r="E70" s="106">
        <v>0</v>
      </c>
      <c r="F70" s="106">
        <v>0</v>
      </c>
      <c r="G70" s="106">
        <v>0</v>
      </c>
      <c r="H70" s="106">
        <v>0</v>
      </c>
      <c r="I70" s="106">
        <v>0</v>
      </c>
      <c r="J70" s="106">
        <v>0</v>
      </c>
      <c r="K70" s="106">
        <v>0</v>
      </c>
      <c r="L70" s="106">
        <v>0</v>
      </c>
      <c r="M70" s="106">
        <v>0</v>
      </c>
      <c r="N70" s="106">
        <v>0</v>
      </c>
      <c r="O70" s="106">
        <v>0</v>
      </c>
      <c r="P70" s="106">
        <v>0</v>
      </c>
      <c r="Q70" s="106">
        <v>0</v>
      </c>
      <c r="R70" s="106">
        <v>0</v>
      </c>
      <c r="S70" s="106">
        <v>0</v>
      </c>
    </row>
    <row r="71" spans="1:19" x14ac:dyDescent="0.2">
      <c r="A71" s="880" t="s">
        <v>79</v>
      </c>
      <c r="B71" s="880"/>
      <c r="C71" s="880"/>
      <c r="D71" s="880"/>
      <c r="E71" s="880"/>
      <c r="F71" s="880"/>
      <c r="G71" s="880"/>
      <c r="H71" s="880"/>
      <c r="I71" s="880"/>
      <c r="J71" s="880"/>
      <c r="K71" s="880"/>
      <c r="L71" s="880"/>
      <c r="M71" s="880"/>
      <c r="N71" s="880"/>
      <c r="O71" s="880"/>
      <c r="P71" s="880"/>
      <c r="Q71" s="880"/>
      <c r="R71" s="880"/>
      <c r="S71" s="880"/>
    </row>
    <row r="72" spans="1:19" s="350" customFormat="1" x14ac:dyDescent="0.2">
      <c r="A72" s="19">
        <v>0</v>
      </c>
      <c r="B72" s="106">
        <v>0</v>
      </c>
      <c r="C72" s="106">
        <v>0</v>
      </c>
      <c r="D72" s="106">
        <v>0</v>
      </c>
      <c r="E72" s="106">
        <v>0</v>
      </c>
      <c r="F72" s="106">
        <v>0</v>
      </c>
      <c r="G72" s="106">
        <v>0</v>
      </c>
      <c r="H72" s="106">
        <v>0</v>
      </c>
      <c r="I72" s="106">
        <v>0</v>
      </c>
      <c r="J72" s="106">
        <v>0</v>
      </c>
      <c r="K72" s="106">
        <v>0</v>
      </c>
      <c r="L72" s="106">
        <v>0</v>
      </c>
      <c r="M72" s="106">
        <v>0</v>
      </c>
      <c r="N72" s="106">
        <v>0</v>
      </c>
      <c r="O72" s="106">
        <v>0</v>
      </c>
      <c r="P72" s="106">
        <v>0</v>
      </c>
      <c r="Q72" s="106">
        <v>0</v>
      </c>
      <c r="R72" s="106">
        <v>0</v>
      </c>
      <c r="S72" s="106">
        <v>0</v>
      </c>
    </row>
    <row r="73" spans="1:19" x14ac:dyDescent="0.2">
      <c r="A73" s="880" t="s">
        <v>80</v>
      </c>
      <c r="B73" s="880"/>
      <c r="C73" s="880"/>
      <c r="D73" s="880"/>
      <c r="E73" s="880"/>
      <c r="F73" s="880"/>
      <c r="G73" s="880"/>
      <c r="H73" s="880"/>
      <c r="I73" s="880"/>
      <c r="J73" s="880"/>
      <c r="K73" s="880"/>
      <c r="L73" s="880"/>
      <c r="M73" s="880"/>
      <c r="N73" s="880"/>
      <c r="O73" s="880"/>
      <c r="P73" s="880"/>
      <c r="Q73" s="880"/>
      <c r="R73" s="880"/>
      <c r="S73" s="880"/>
    </row>
    <row r="74" spans="1:19" x14ac:dyDescent="0.2">
      <c r="A74" s="98"/>
      <c r="B74" s="99"/>
      <c r="C74" s="99"/>
      <c r="D74" s="99"/>
      <c r="E74" s="99"/>
      <c r="F74" s="99"/>
      <c r="G74" s="99"/>
      <c r="H74" s="99"/>
      <c r="I74" s="99"/>
      <c r="J74" s="99"/>
      <c r="K74" s="99"/>
      <c r="L74" s="99"/>
      <c r="M74" s="99"/>
      <c r="N74" s="99"/>
      <c r="O74" s="99"/>
      <c r="P74" s="99"/>
      <c r="Q74" s="99"/>
      <c r="R74" s="99"/>
      <c r="S74" s="99"/>
    </row>
    <row r="75" spans="1:19" x14ac:dyDescent="0.2">
      <c r="A75" s="899" t="s">
        <v>271</v>
      </c>
      <c r="B75" s="900"/>
      <c r="C75" s="900"/>
      <c r="D75" s="900"/>
      <c r="E75" s="900"/>
      <c r="F75" s="900"/>
      <c r="G75" s="900"/>
      <c r="H75" s="900"/>
      <c r="I75" s="900"/>
      <c r="J75" s="900"/>
      <c r="K75" s="900"/>
      <c r="L75" s="900"/>
      <c r="M75" s="900"/>
      <c r="N75" s="900"/>
      <c r="O75" s="900"/>
      <c r="P75" s="900"/>
      <c r="Q75" s="900"/>
      <c r="R75" s="900"/>
      <c r="S75" s="901"/>
    </row>
    <row r="76" spans="1:19" s="23" customFormat="1" x14ac:dyDescent="0.2">
      <c r="A76" s="79">
        <f>SUM(A52,A54,A56,A58,A60,A62,A64,A66,A68,A70,A72,A74)</f>
        <v>0</v>
      </c>
      <c r="B76" s="79">
        <f t="shared" ref="B76:R76" si="1">SUM(B52,B54,B56,B58,B60,B62,B64,B66,B68,B70,B72,B74)</f>
        <v>0</v>
      </c>
      <c r="C76" s="79">
        <f t="shared" si="1"/>
        <v>0</v>
      </c>
      <c r="D76" s="79">
        <f t="shared" si="1"/>
        <v>0</v>
      </c>
      <c r="E76" s="79">
        <f t="shared" si="1"/>
        <v>0</v>
      </c>
      <c r="F76" s="79">
        <f t="shared" si="1"/>
        <v>0</v>
      </c>
      <c r="G76" s="79">
        <f t="shared" si="1"/>
        <v>0</v>
      </c>
      <c r="H76" s="79">
        <f t="shared" si="1"/>
        <v>0</v>
      </c>
      <c r="I76" s="79">
        <f t="shared" si="1"/>
        <v>0</v>
      </c>
      <c r="J76" s="79">
        <f t="shared" si="1"/>
        <v>0</v>
      </c>
      <c r="K76" s="79">
        <f t="shared" si="1"/>
        <v>0</v>
      </c>
      <c r="L76" s="79">
        <f t="shared" si="1"/>
        <v>0</v>
      </c>
      <c r="M76" s="79">
        <f t="shared" si="1"/>
        <v>0</v>
      </c>
      <c r="N76" s="79">
        <f t="shared" si="1"/>
        <v>0</v>
      </c>
      <c r="O76" s="79">
        <f t="shared" si="1"/>
        <v>0</v>
      </c>
      <c r="P76" s="79">
        <f t="shared" si="1"/>
        <v>0</v>
      </c>
      <c r="Q76" s="79">
        <f t="shared" si="1"/>
        <v>0</v>
      </c>
      <c r="R76" s="79">
        <f t="shared" si="1"/>
        <v>0</v>
      </c>
      <c r="S76" s="79"/>
    </row>
    <row r="77" spans="1:19" x14ac:dyDescent="0.2">
      <c r="A77" s="100"/>
      <c r="B77" s="101"/>
      <c r="C77" s="101"/>
      <c r="D77" s="101"/>
      <c r="E77" s="101"/>
      <c r="F77" s="101"/>
      <c r="G77" s="101"/>
      <c r="H77" s="101"/>
      <c r="I77" s="101"/>
      <c r="J77" s="101"/>
      <c r="K77" s="101"/>
      <c r="L77" s="101"/>
      <c r="M77" s="101"/>
      <c r="N77" s="101"/>
      <c r="O77" s="101"/>
      <c r="P77" s="101"/>
      <c r="Q77" s="101"/>
      <c r="R77" s="101"/>
      <c r="S77" s="102"/>
    </row>
    <row r="78" spans="1:19" ht="25.5" customHeight="1" x14ac:dyDescent="0.2">
      <c r="A78" s="1604" t="s">
        <v>706</v>
      </c>
      <c r="B78" s="1264"/>
      <c r="C78" s="1264"/>
      <c r="D78" s="1264"/>
      <c r="E78" s="1264"/>
      <c r="F78" s="1264"/>
      <c r="G78" s="1264"/>
      <c r="H78" s="1264"/>
      <c r="I78" s="1264"/>
      <c r="J78" s="1264"/>
      <c r="K78" s="1264"/>
      <c r="L78" s="1264"/>
      <c r="M78" s="1264"/>
      <c r="N78" s="1264"/>
      <c r="O78" s="1264"/>
      <c r="P78" s="1264"/>
      <c r="Q78" s="1264"/>
      <c r="R78" s="1264"/>
      <c r="S78" s="1265"/>
    </row>
    <row r="79" spans="1:19" x14ac:dyDescent="0.2">
      <c r="A79" s="860" t="s">
        <v>173</v>
      </c>
      <c r="B79" s="1602"/>
      <c r="C79" s="1602"/>
      <c r="D79" s="1602"/>
      <c r="E79" s="1602"/>
      <c r="F79" s="1602"/>
      <c r="G79" s="1602"/>
      <c r="H79" s="1602"/>
      <c r="I79" s="1602"/>
      <c r="J79" s="1602"/>
      <c r="K79" s="1602"/>
      <c r="L79" s="1602"/>
      <c r="M79" s="1602"/>
      <c r="N79" s="1602"/>
      <c r="O79" s="1602"/>
      <c r="P79" s="1602"/>
      <c r="Q79" s="1602"/>
      <c r="R79" s="1602"/>
      <c r="S79" s="1603"/>
    </row>
    <row r="80" spans="1:19" x14ac:dyDescent="0.2">
      <c r="A80" s="863" t="s">
        <v>707</v>
      </c>
      <c r="B80" s="864"/>
      <c r="C80" s="864"/>
      <c r="D80" s="864"/>
      <c r="E80" s="864"/>
      <c r="F80" s="864"/>
      <c r="G80" s="864"/>
      <c r="H80" s="864"/>
      <c r="I80" s="864"/>
      <c r="J80" s="864"/>
      <c r="K80" s="864"/>
      <c r="L80" s="864"/>
      <c r="M80" s="864"/>
      <c r="N80" s="864"/>
      <c r="O80" s="864"/>
      <c r="P80" s="864"/>
      <c r="Q80" s="864"/>
      <c r="R80" s="864"/>
      <c r="S80" s="865"/>
    </row>
    <row r="81" spans="1:19" x14ac:dyDescent="0.2">
      <c r="A81" s="863" t="s">
        <v>634</v>
      </c>
      <c r="B81" s="864"/>
      <c r="C81" s="864"/>
      <c r="D81" s="864"/>
      <c r="E81" s="864"/>
      <c r="F81" s="864"/>
      <c r="G81" s="864"/>
      <c r="H81" s="864"/>
      <c r="I81" s="864"/>
      <c r="J81" s="864"/>
      <c r="K81" s="864"/>
      <c r="L81" s="864"/>
      <c r="M81" s="864"/>
      <c r="N81" s="864"/>
      <c r="O81" s="864"/>
      <c r="P81" s="864"/>
      <c r="Q81" s="864"/>
      <c r="R81" s="864"/>
      <c r="S81" s="865"/>
    </row>
    <row r="82" spans="1:19" x14ac:dyDescent="0.2">
      <c r="A82" s="863" t="s">
        <v>635</v>
      </c>
      <c r="B82" s="864"/>
      <c r="C82" s="864"/>
      <c r="D82" s="864"/>
      <c r="E82" s="864"/>
      <c r="F82" s="864"/>
      <c r="G82" s="864"/>
      <c r="H82" s="864"/>
      <c r="I82" s="864"/>
      <c r="J82" s="864"/>
      <c r="K82" s="864"/>
      <c r="L82" s="864"/>
      <c r="M82" s="864"/>
      <c r="N82" s="864"/>
      <c r="O82" s="864"/>
      <c r="P82" s="864"/>
      <c r="Q82" s="864"/>
      <c r="R82" s="864"/>
      <c r="S82" s="865"/>
    </row>
    <row r="83" spans="1:19" x14ac:dyDescent="0.2">
      <c r="A83" s="863" t="s">
        <v>636</v>
      </c>
      <c r="B83" s="864"/>
      <c r="C83" s="864"/>
      <c r="D83" s="864"/>
      <c r="E83" s="864"/>
      <c r="F83" s="864"/>
      <c r="G83" s="864"/>
      <c r="H83" s="864"/>
      <c r="I83" s="864"/>
      <c r="J83" s="864"/>
      <c r="K83" s="864"/>
      <c r="L83" s="864"/>
      <c r="M83" s="864"/>
      <c r="N83" s="864"/>
      <c r="O83" s="864"/>
      <c r="P83" s="864"/>
      <c r="Q83" s="864"/>
      <c r="R83" s="864"/>
      <c r="S83" s="865"/>
    </row>
    <row r="84" spans="1:19" x14ac:dyDescent="0.2">
      <c r="A84" s="866" t="s">
        <v>637</v>
      </c>
      <c r="B84" s="867"/>
      <c r="C84" s="867"/>
      <c r="D84" s="867"/>
      <c r="E84" s="867"/>
      <c r="F84" s="867"/>
      <c r="G84" s="867"/>
      <c r="H84" s="867"/>
      <c r="I84" s="867"/>
      <c r="J84" s="867"/>
      <c r="K84" s="867"/>
      <c r="L84" s="867"/>
      <c r="M84" s="867"/>
      <c r="N84" s="867"/>
      <c r="O84" s="867"/>
      <c r="P84" s="867"/>
      <c r="Q84" s="867"/>
      <c r="R84" s="867"/>
      <c r="S84" s="868"/>
    </row>
    <row r="85" spans="1:19" ht="36" customHeight="1" x14ac:dyDescent="0.2">
      <c r="A85" s="869" t="s">
        <v>41</v>
      </c>
      <c r="B85" s="869"/>
      <c r="C85" s="869"/>
      <c r="D85" s="869" t="s">
        <v>42</v>
      </c>
      <c r="E85" s="869"/>
      <c r="F85" s="869" t="s">
        <v>43</v>
      </c>
      <c r="G85" s="869"/>
      <c r="H85" s="869"/>
      <c r="I85" s="869" t="s">
        <v>44</v>
      </c>
      <c r="J85" s="869"/>
      <c r="K85" s="870" t="s">
        <v>45</v>
      </c>
      <c r="L85" s="871"/>
      <c r="M85" s="871"/>
      <c r="N85" s="872"/>
      <c r="O85" s="873" t="s">
        <v>46</v>
      </c>
      <c r="P85" s="873"/>
      <c r="Q85" s="874"/>
      <c r="R85" s="869" t="s">
        <v>47</v>
      </c>
      <c r="S85" s="869"/>
    </row>
    <row r="86" spans="1:19" ht="28.5" customHeight="1" x14ac:dyDescent="0.2">
      <c r="A86" s="875" t="s">
        <v>48</v>
      </c>
      <c r="B86" s="875" t="s">
        <v>49</v>
      </c>
      <c r="C86" s="876" t="s">
        <v>50</v>
      </c>
      <c r="D86" s="875" t="s">
        <v>51</v>
      </c>
      <c r="E86" s="875" t="s">
        <v>52</v>
      </c>
      <c r="F86" s="870" t="s">
        <v>53</v>
      </c>
      <c r="G86" s="878"/>
      <c r="H86" s="879"/>
      <c r="I86" s="875" t="s">
        <v>54</v>
      </c>
      <c r="J86" s="875" t="s">
        <v>55</v>
      </c>
      <c r="K86" s="870" t="s">
        <v>56</v>
      </c>
      <c r="L86" s="879"/>
      <c r="M86" s="870" t="s">
        <v>57</v>
      </c>
      <c r="N86" s="879"/>
      <c r="O86" s="875" t="s">
        <v>58</v>
      </c>
      <c r="P86" s="875" t="s">
        <v>59</v>
      </c>
      <c r="Q86" s="875" t="s">
        <v>60</v>
      </c>
      <c r="R86" s="875" t="s">
        <v>61</v>
      </c>
      <c r="S86" s="875" t="s">
        <v>62</v>
      </c>
    </row>
    <row r="87" spans="1:19" ht="60" customHeight="1" x14ac:dyDescent="0.2">
      <c r="A87" s="869"/>
      <c r="B87" s="869"/>
      <c r="C87" s="877"/>
      <c r="D87" s="869"/>
      <c r="E87" s="869"/>
      <c r="F87" s="96" t="s">
        <v>63</v>
      </c>
      <c r="G87" s="96" t="s">
        <v>64</v>
      </c>
      <c r="H87" s="96" t="s">
        <v>65</v>
      </c>
      <c r="I87" s="869"/>
      <c r="J87" s="869"/>
      <c r="K87" s="97" t="s">
        <v>66</v>
      </c>
      <c r="L87" s="97" t="s">
        <v>67</v>
      </c>
      <c r="M87" s="97" t="s">
        <v>68</v>
      </c>
      <c r="N87" s="97" t="s">
        <v>67</v>
      </c>
      <c r="O87" s="869"/>
      <c r="P87" s="869"/>
      <c r="Q87" s="869"/>
      <c r="R87" s="869"/>
      <c r="S87" s="869"/>
    </row>
    <row r="88" spans="1:19" x14ac:dyDescent="0.2">
      <c r="A88" s="880" t="s">
        <v>69</v>
      </c>
      <c r="B88" s="880"/>
      <c r="C88" s="880"/>
      <c r="D88" s="880"/>
      <c r="E88" s="880"/>
      <c r="F88" s="880"/>
      <c r="G88" s="880"/>
      <c r="H88" s="880"/>
      <c r="I88" s="880"/>
      <c r="J88" s="880"/>
      <c r="K88" s="880"/>
      <c r="L88" s="880"/>
      <c r="M88" s="880"/>
      <c r="N88" s="880"/>
      <c r="O88" s="880"/>
      <c r="P88" s="880"/>
      <c r="Q88" s="880"/>
      <c r="R88" s="880"/>
      <c r="S88" s="880"/>
    </row>
    <row r="89" spans="1:19" s="21" customFormat="1" x14ac:dyDescent="0.2">
      <c r="A89" s="19">
        <v>0</v>
      </c>
      <c r="B89" s="19">
        <v>0</v>
      </c>
      <c r="C89" s="19">
        <v>0</v>
      </c>
      <c r="D89" s="19">
        <v>0</v>
      </c>
      <c r="E89" s="19">
        <v>0</v>
      </c>
      <c r="F89" s="19">
        <v>0</v>
      </c>
      <c r="G89" s="19">
        <v>0</v>
      </c>
      <c r="H89" s="19">
        <v>0</v>
      </c>
      <c r="I89" s="19">
        <v>0</v>
      </c>
      <c r="J89" s="19">
        <v>0</v>
      </c>
      <c r="K89" s="19">
        <v>0</v>
      </c>
      <c r="L89" s="19">
        <v>0</v>
      </c>
      <c r="M89" s="19">
        <v>0</v>
      </c>
      <c r="N89" s="19">
        <v>0</v>
      </c>
      <c r="O89" s="19">
        <v>0</v>
      </c>
      <c r="P89" s="19">
        <v>0</v>
      </c>
      <c r="Q89" s="19">
        <v>0</v>
      </c>
      <c r="R89" s="19">
        <v>0</v>
      </c>
      <c r="S89" s="19">
        <v>0</v>
      </c>
    </row>
    <row r="90" spans="1:19" x14ac:dyDescent="0.2">
      <c r="A90" s="880" t="s">
        <v>70</v>
      </c>
      <c r="B90" s="880"/>
      <c r="C90" s="880"/>
      <c r="D90" s="880"/>
      <c r="E90" s="880"/>
      <c r="F90" s="880"/>
      <c r="G90" s="880"/>
      <c r="H90" s="880"/>
      <c r="I90" s="880"/>
      <c r="J90" s="880"/>
      <c r="K90" s="880"/>
      <c r="L90" s="880"/>
      <c r="M90" s="880"/>
      <c r="N90" s="880"/>
      <c r="O90" s="880"/>
      <c r="P90" s="880"/>
      <c r="Q90" s="880"/>
      <c r="R90" s="880"/>
      <c r="S90" s="880"/>
    </row>
    <row r="91" spans="1:19" s="21" customFormat="1" x14ac:dyDescent="0.2">
      <c r="A91" s="343">
        <v>0</v>
      </c>
      <c r="B91" s="106">
        <v>0</v>
      </c>
      <c r="C91" s="106">
        <v>0</v>
      </c>
      <c r="D91" s="106">
        <v>0</v>
      </c>
      <c r="E91" s="106">
        <v>0</v>
      </c>
      <c r="F91" s="106">
        <v>0</v>
      </c>
      <c r="G91" s="106">
        <v>0</v>
      </c>
      <c r="H91" s="106">
        <v>0</v>
      </c>
      <c r="I91" s="106">
        <v>0</v>
      </c>
      <c r="J91" s="106">
        <v>0</v>
      </c>
      <c r="K91" s="106">
        <v>0</v>
      </c>
      <c r="L91" s="106">
        <v>0</v>
      </c>
      <c r="M91" s="106">
        <v>0</v>
      </c>
      <c r="N91" s="106">
        <v>0</v>
      </c>
      <c r="O91" s="106">
        <v>0</v>
      </c>
      <c r="P91" s="106">
        <v>0</v>
      </c>
      <c r="Q91" s="106">
        <v>0</v>
      </c>
      <c r="R91" s="106">
        <v>0</v>
      </c>
      <c r="S91" s="106">
        <v>0</v>
      </c>
    </row>
    <row r="92" spans="1:19" x14ac:dyDescent="0.2">
      <c r="A92" s="880" t="s">
        <v>71</v>
      </c>
      <c r="B92" s="880"/>
      <c r="C92" s="880"/>
      <c r="D92" s="880"/>
      <c r="E92" s="880"/>
      <c r="F92" s="880"/>
      <c r="G92" s="880"/>
      <c r="H92" s="880"/>
      <c r="I92" s="880"/>
      <c r="J92" s="880"/>
      <c r="K92" s="880"/>
      <c r="L92" s="880"/>
      <c r="M92" s="880"/>
      <c r="N92" s="880"/>
      <c r="O92" s="880"/>
      <c r="P92" s="880"/>
      <c r="Q92" s="880"/>
      <c r="R92" s="880"/>
      <c r="S92" s="880"/>
    </row>
    <row r="93" spans="1:19" s="350" customFormat="1" x14ac:dyDescent="0.2">
      <c r="A93" s="461">
        <v>0</v>
      </c>
      <c r="B93" s="106">
        <v>0</v>
      </c>
      <c r="C93" s="106">
        <v>0</v>
      </c>
      <c r="D93" s="106">
        <v>0</v>
      </c>
      <c r="E93" s="106">
        <v>0</v>
      </c>
      <c r="F93" s="106">
        <v>0</v>
      </c>
      <c r="G93" s="106">
        <v>0</v>
      </c>
      <c r="H93" s="106">
        <v>0</v>
      </c>
      <c r="I93" s="106">
        <v>0</v>
      </c>
      <c r="J93" s="106">
        <v>0</v>
      </c>
      <c r="K93" s="106">
        <v>0</v>
      </c>
      <c r="L93" s="106">
        <v>0</v>
      </c>
      <c r="M93" s="106">
        <v>0</v>
      </c>
      <c r="N93" s="106">
        <v>0</v>
      </c>
      <c r="O93" s="106">
        <v>0</v>
      </c>
      <c r="P93" s="106">
        <v>0</v>
      </c>
      <c r="Q93" s="106">
        <v>0</v>
      </c>
      <c r="R93" s="106">
        <v>0</v>
      </c>
      <c r="S93" s="106">
        <v>0</v>
      </c>
    </row>
    <row r="94" spans="1:19" x14ac:dyDescent="0.2">
      <c r="A94" s="880" t="s">
        <v>72</v>
      </c>
      <c r="B94" s="880"/>
      <c r="C94" s="880"/>
      <c r="D94" s="880"/>
      <c r="E94" s="880"/>
      <c r="F94" s="880"/>
      <c r="G94" s="880"/>
      <c r="H94" s="880"/>
      <c r="I94" s="880"/>
      <c r="J94" s="880"/>
      <c r="K94" s="880"/>
      <c r="L94" s="880"/>
      <c r="M94" s="880"/>
      <c r="N94" s="880"/>
      <c r="O94" s="880"/>
      <c r="P94" s="880"/>
      <c r="Q94" s="880"/>
      <c r="R94" s="880"/>
      <c r="S94" s="880"/>
    </row>
    <row r="95" spans="1:19" s="350" customFormat="1" x14ac:dyDescent="0.2">
      <c r="A95" s="544">
        <v>0</v>
      </c>
      <c r="B95" s="106">
        <v>1</v>
      </c>
      <c r="C95" s="106">
        <v>1</v>
      </c>
      <c r="D95" s="106">
        <v>0</v>
      </c>
      <c r="E95" s="106">
        <v>1</v>
      </c>
      <c r="F95" s="106">
        <v>1</v>
      </c>
      <c r="G95" s="106">
        <v>0</v>
      </c>
      <c r="H95" s="106">
        <v>0</v>
      </c>
      <c r="I95" s="106">
        <v>1</v>
      </c>
      <c r="J95" s="106">
        <v>0</v>
      </c>
      <c r="K95" s="106">
        <v>0</v>
      </c>
      <c r="L95" s="106">
        <v>0</v>
      </c>
      <c r="M95" s="106">
        <v>0</v>
      </c>
      <c r="N95" s="106">
        <v>0</v>
      </c>
      <c r="O95" s="106">
        <v>0</v>
      </c>
      <c r="P95" s="106">
        <v>1</v>
      </c>
      <c r="Q95" s="106">
        <v>0</v>
      </c>
      <c r="R95" s="106">
        <v>0</v>
      </c>
      <c r="S95" s="106">
        <v>0</v>
      </c>
    </row>
    <row r="96" spans="1:19" x14ac:dyDescent="0.2">
      <c r="A96" s="885" t="s">
        <v>73</v>
      </c>
      <c r="B96" s="885"/>
      <c r="C96" s="885"/>
      <c r="D96" s="885"/>
      <c r="E96" s="885"/>
      <c r="F96" s="885"/>
      <c r="G96" s="885"/>
      <c r="H96" s="885"/>
      <c r="I96" s="885"/>
      <c r="J96" s="885"/>
      <c r="K96" s="885"/>
      <c r="L96" s="885"/>
      <c r="M96" s="885"/>
      <c r="N96" s="885"/>
      <c r="O96" s="885"/>
      <c r="P96" s="885"/>
      <c r="Q96" s="885"/>
      <c r="R96" s="885"/>
      <c r="S96" s="885"/>
    </row>
    <row r="97" spans="1:19" s="350" customFormat="1" x14ac:dyDescent="0.2">
      <c r="A97" s="19">
        <v>0</v>
      </c>
      <c r="B97" s="106">
        <v>0</v>
      </c>
      <c r="C97" s="106">
        <v>0</v>
      </c>
      <c r="D97" s="106">
        <v>0</v>
      </c>
      <c r="E97" s="106">
        <v>0</v>
      </c>
      <c r="F97" s="106">
        <v>0</v>
      </c>
      <c r="G97" s="106">
        <v>0</v>
      </c>
      <c r="H97" s="106">
        <v>0</v>
      </c>
      <c r="I97" s="106">
        <v>0</v>
      </c>
      <c r="J97" s="106">
        <v>0</v>
      </c>
      <c r="K97" s="106">
        <v>0</v>
      </c>
      <c r="L97" s="106">
        <v>0</v>
      </c>
      <c r="M97" s="106">
        <v>0</v>
      </c>
      <c r="N97" s="106">
        <v>0</v>
      </c>
      <c r="O97" s="106">
        <v>0</v>
      </c>
      <c r="P97" s="106">
        <v>0</v>
      </c>
      <c r="Q97" s="106">
        <v>0</v>
      </c>
      <c r="R97" s="106">
        <v>0</v>
      </c>
      <c r="S97" s="106">
        <v>0</v>
      </c>
    </row>
    <row r="98" spans="1:19" x14ac:dyDescent="0.2">
      <c r="A98" s="880" t="s">
        <v>74</v>
      </c>
      <c r="B98" s="880"/>
      <c r="C98" s="880"/>
      <c r="D98" s="880"/>
      <c r="E98" s="880"/>
      <c r="F98" s="880"/>
      <c r="G98" s="880"/>
      <c r="H98" s="880"/>
      <c r="I98" s="880"/>
      <c r="J98" s="880"/>
      <c r="K98" s="880"/>
      <c r="L98" s="880"/>
      <c r="M98" s="880"/>
      <c r="N98" s="880"/>
      <c r="O98" s="880"/>
      <c r="P98" s="880"/>
      <c r="Q98" s="880"/>
      <c r="R98" s="880"/>
      <c r="S98" s="880"/>
    </row>
    <row r="99" spans="1:19" s="350" customFormat="1" x14ac:dyDescent="0.2">
      <c r="A99" s="19">
        <v>0</v>
      </c>
      <c r="B99" s="106">
        <v>0</v>
      </c>
      <c r="C99" s="106">
        <v>0</v>
      </c>
      <c r="D99" s="106">
        <v>0</v>
      </c>
      <c r="E99" s="106">
        <v>0</v>
      </c>
      <c r="F99" s="106">
        <v>0</v>
      </c>
      <c r="G99" s="106">
        <v>0</v>
      </c>
      <c r="H99" s="106">
        <v>0</v>
      </c>
      <c r="I99" s="106">
        <v>0</v>
      </c>
      <c r="J99" s="106">
        <v>0</v>
      </c>
      <c r="K99" s="106">
        <v>0</v>
      </c>
      <c r="L99" s="106">
        <v>0</v>
      </c>
      <c r="M99" s="106">
        <v>0</v>
      </c>
      <c r="N99" s="106">
        <v>0</v>
      </c>
      <c r="O99" s="106">
        <v>0</v>
      </c>
      <c r="P99" s="106">
        <v>0</v>
      </c>
      <c r="Q99" s="106">
        <v>0</v>
      </c>
      <c r="R99" s="106">
        <v>0</v>
      </c>
      <c r="S99" s="106">
        <v>0</v>
      </c>
    </row>
    <row r="100" spans="1:19" x14ac:dyDescent="0.2">
      <c r="A100" s="880" t="s">
        <v>75</v>
      </c>
      <c r="B100" s="880"/>
      <c r="C100" s="880"/>
      <c r="D100" s="880"/>
      <c r="E100" s="880"/>
      <c r="F100" s="880"/>
      <c r="G100" s="880"/>
      <c r="H100" s="880"/>
      <c r="I100" s="880"/>
      <c r="J100" s="880"/>
      <c r="K100" s="880"/>
      <c r="L100" s="880"/>
      <c r="M100" s="880"/>
      <c r="N100" s="880"/>
      <c r="O100" s="880"/>
      <c r="P100" s="880"/>
      <c r="Q100" s="880"/>
      <c r="R100" s="880"/>
      <c r="S100" s="880"/>
    </row>
    <row r="101" spans="1:19" s="350" customFormat="1" x14ac:dyDescent="0.2">
      <c r="A101" s="19">
        <v>0</v>
      </c>
      <c r="B101" s="106">
        <v>0</v>
      </c>
      <c r="C101" s="106">
        <v>0</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row>
    <row r="102" spans="1:19" x14ac:dyDescent="0.2">
      <c r="A102" s="880" t="s">
        <v>76</v>
      </c>
      <c r="B102" s="880"/>
      <c r="C102" s="880"/>
      <c r="D102" s="880"/>
      <c r="E102" s="880"/>
      <c r="F102" s="880"/>
      <c r="G102" s="880"/>
      <c r="H102" s="880"/>
      <c r="I102" s="880"/>
      <c r="J102" s="880"/>
      <c r="K102" s="880"/>
      <c r="L102" s="880"/>
      <c r="M102" s="880"/>
      <c r="N102" s="880"/>
      <c r="O102" s="880"/>
      <c r="P102" s="880"/>
      <c r="Q102" s="880"/>
      <c r="R102" s="880"/>
      <c r="S102" s="880"/>
    </row>
    <row r="103" spans="1:19" s="350" customFormat="1" x14ac:dyDescent="0.2">
      <c r="A103" s="19">
        <v>0</v>
      </c>
      <c r="B103" s="106">
        <v>0</v>
      </c>
      <c r="C103" s="106">
        <v>0</v>
      </c>
      <c r="D103" s="106">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row>
    <row r="104" spans="1:19" x14ac:dyDescent="0.2">
      <c r="A104" s="880" t="s">
        <v>77</v>
      </c>
      <c r="B104" s="880"/>
      <c r="C104" s="880"/>
      <c r="D104" s="880"/>
      <c r="E104" s="880"/>
      <c r="F104" s="880"/>
      <c r="G104" s="880"/>
      <c r="H104" s="880"/>
      <c r="I104" s="880"/>
      <c r="J104" s="880"/>
      <c r="K104" s="880"/>
      <c r="L104" s="880"/>
      <c r="M104" s="880"/>
      <c r="N104" s="880"/>
      <c r="O104" s="880"/>
      <c r="P104" s="880"/>
      <c r="Q104" s="880"/>
      <c r="R104" s="880"/>
      <c r="S104" s="880"/>
    </row>
    <row r="105" spans="1:19" s="350" customFormat="1" x14ac:dyDescent="0.2">
      <c r="A105" s="19">
        <v>0</v>
      </c>
      <c r="B105" s="106">
        <v>0</v>
      </c>
      <c r="C105" s="106">
        <v>0</v>
      </c>
      <c r="D105" s="106">
        <v>0</v>
      </c>
      <c r="E105" s="106">
        <v>0</v>
      </c>
      <c r="F105" s="106">
        <v>0</v>
      </c>
      <c r="G105" s="106">
        <v>0</v>
      </c>
      <c r="H105" s="106">
        <v>0</v>
      </c>
      <c r="I105" s="106">
        <v>0</v>
      </c>
      <c r="J105" s="106">
        <v>0</v>
      </c>
      <c r="K105" s="106">
        <v>0</v>
      </c>
      <c r="L105" s="106">
        <v>0</v>
      </c>
      <c r="M105" s="106">
        <v>0</v>
      </c>
      <c r="N105" s="106">
        <v>0</v>
      </c>
      <c r="O105" s="106">
        <v>0</v>
      </c>
      <c r="P105" s="106">
        <v>0</v>
      </c>
      <c r="Q105" s="106">
        <v>0</v>
      </c>
      <c r="R105" s="106">
        <v>0</v>
      </c>
      <c r="S105" s="106">
        <v>0</v>
      </c>
    </row>
    <row r="106" spans="1:19" x14ac:dyDescent="0.2">
      <c r="A106" s="880" t="s">
        <v>78</v>
      </c>
      <c r="B106" s="880"/>
      <c r="C106" s="880"/>
      <c r="D106" s="880"/>
      <c r="E106" s="880"/>
      <c r="F106" s="880"/>
      <c r="G106" s="880"/>
      <c r="H106" s="880"/>
      <c r="I106" s="880"/>
      <c r="J106" s="880"/>
      <c r="K106" s="880"/>
      <c r="L106" s="880"/>
      <c r="M106" s="880"/>
      <c r="N106" s="880"/>
      <c r="O106" s="880"/>
      <c r="P106" s="880"/>
      <c r="Q106" s="880"/>
      <c r="R106" s="880"/>
      <c r="S106" s="880"/>
    </row>
    <row r="107" spans="1:19" s="350" customFormat="1" x14ac:dyDescent="0.2">
      <c r="A107" s="19">
        <v>0</v>
      </c>
      <c r="B107" s="106">
        <v>0</v>
      </c>
      <c r="C107" s="106">
        <v>0</v>
      </c>
      <c r="D107" s="106">
        <v>0</v>
      </c>
      <c r="E107" s="106">
        <v>0</v>
      </c>
      <c r="F107" s="106">
        <v>0</v>
      </c>
      <c r="G107" s="106">
        <v>0</v>
      </c>
      <c r="H107" s="106">
        <v>0</v>
      </c>
      <c r="I107" s="106">
        <v>0</v>
      </c>
      <c r="J107" s="106">
        <v>0</v>
      </c>
      <c r="K107" s="106">
        <v>0</v>
      </c>
      <c r="L107" s="106">
        <v>0</v>
      </c>
      <c r="M107" s="106">
        <v>0</v>
      </c>
      <c r="N107" s="106">
        <v>0</v>
      </c>
      <c r="O107" s="106">
        <v>0</v>
      </c>
      <c r="P107" s="106">
        <v>0</v>
      </c>
      <c r="Q107" s="106">
        <v>0</v>
      </c>
      <c r="R107" s="106">
        <v>0</v>
      </c>
      <c r="S107" s="106">
        <v>0</v>
      </c>
    </row>
    <row r="108" spans="1:19" x14ac:dyDescent="0.2">
      <c r="A108" s="880" t="s">
        <v>79</v>
      </c>
      <c r="B108" s="880"/>
      <c r="C108" s="880"/>
      <c r="D108" s="880"/>
      <c r="E108" s="880"/>
      <c r="F108" s="880"/>
      <c r="G108" s="880"/>
      <c r="H108" s="880"/>
      <c r="I108" s="880"/>
      <c r="J108" s="880"/>
      <c r="K108" s="880"/>
      <c r="L108" s="880"/>
      <c r="M108" s="880"/>
      <c r="N108" s="880"/>
      <c r="O108" s="880"/>
      <c r="P108" s="880"/>
      <c r="Q108" s="880"/>
      <c r="R108" s="880"/>
      <c r="S108" s="880"/>
    </row>
    <row r="109" spans="1:19" s="744" customFormat="1" x14ac:dyDescent="0.2">
      <c r="A109" s="795">
        <v>0</v>
      </c>
      <c r="B109" s="106">
        <v>1</v>
      </c>
      <c r="C109" s="106">
        <v>1</v>
      </c>
      <c r="D109" s="106">
        <v>0</v>
      </c>
      <c r="E109" s="106">
        <v>1</v>
      </c>
      <c r="F109" s="106">
        <v>1</v>
      </c>
      <c r="G109" s="106">
        <v>0</v>
      </c>
      <c r="H109" s="106">
        <v>0</v>
      </c>
      <c r="I109" s="106">
        <v>1</v>
      </c>
      <c r="J109" s="106">
        <v>0</v>
      </c>
      <c r="K109" s="106">
        <v>0</v>
      </c>
      <c r="L109" s="106">
        <v>0</v>
      </c>
      <c r="M109" s="106">
        <v>0</v>
      </c>
      <c r="N109" s="106">
        <v>0</v>
      </c>
      <c r="O109" s="106">
        <v>0</v>
      </c>
      <c r="P109" s="106">
        <v>1</v>
      </c>
      <c r="Q109" s="106">
        <v>0</v>
      </c>
      <c r="R109" s="106">
        <v>0</v>
      </c>
      <c r="S109" s="106">
        <v>0</v>
      </c>
    </row>
    <row r="110" spans="1:19" x14ac:dyDescent="0.2">
      <c r="A110" s="880" t="s">
        <v>80</v>
      </c>
      <c r="B110" s="880"/>
      <c r="C110" s="880"/>
      <c r="D110" s="880"/>
      <c r="E110" s="880"/>
      <c r="F110" s="880"/>
      <c r="G110" s="880"/>
      <c r="H110" s="880"/>
      <c r="I110" s="880"/>
      <c r="J110" s="880"/>
      <c r="K110" s="880"/>
      <c r="L110" s="880"/>
      <c r="M110" s="880"/>
      <c r="N110" s="880"/>
      <c r="O110" s="880"/>
      <c r="P110" s="880"/>
      <c r="Q110" s="880"/>
      <c r="R110" s="880"/>
      <c r="S110" s="880"/>
    </row>
    <row r="111" spans="1:19" x14ac:dyDescent="0.2">
      <c r="A111" s="98"/>
      <c r="B111" s="99"/>
      <c r="C111" s="99"/>
      <c r="D111" s="99"/>
      <c r="E111" s="99"/>
      <c r="F111" s="99"/>
      <c r="G111" s="99"/>
      <c r="H111" s="99"/>
      <c r="I111" s="99"/>
      <c r="J111" s="99"/>
      <c r="K111" s="99"/>
      <c r="L111" s="99"/>
      <c r="M111" s="99"/>
      <c r="N111" s="99"/>
      <c r="O111" s="99"/>
      <c r="P111" s="99"/>
      <c r="Q111" s="99"/>
      <c r="R111" s="99"/>
      <c r="S111" s="99"/>
    </row>
    <row r="112" spans="1:19" x14ac:dyDescent="0.2">
      <c r="A112" s="899" t="s">
        <v>271</v>
      </c>
      <c r="B112" s="900"/>
      <c r="C112" s="900"/>
      <c r="D112" s="900"/>
      <c r="E112" s="900"/>
      <c r="F112" s="900"/>
      <c r="G112" s="900"/>
      <c r="H112" s="900"/>
      <c r="I112" s="900"/>
      <c r="J112" s="900"/>
      <c r="K112" s="900"/>
      <c r="L112" s="900"/>
      <c r="M112" s="900"/>
      <c r="N112" s="900"/>
      <c r="O112" s="900"/>
      <c r="P112" s="900"/>
      <c r="Q112" s="900"/>
      <c r="R112" s="900"/>
      <c r="S112" s="901"/>
    </row>
    <row r="113" spans="1:19" s="23" customFormat="1" x14ac:dyDescent="0.2">
      <c r="A113" s="79">
        <f>SUM(A89,A91,A93,A95,A97,A99,A101,A103,A105,A107,A109,A111)</f>
        <v>0</v>
      </c>
      <c r="B113" s="79">
        <f t="shared" ref="B113:S113" si="2">SUM(B89,B91,B93,B95,B97,B99,B101,B103,B105,B107,B109,B111)</f>
        <v>2</v>
      </c>
      <c r="C113" s="79">
        <f t="shared" si="2"/>
        <v>2</v>
      </c>
      <c r="D113" s="79">
        <f t="shared" si="2"/>
        <v>0</v>
      </c>
      <c r="E113" s="79">
        <f t="shared" si="2"/>
        <v>2</v>
      </c>
      <c r="F113" s="79">
        <f t="shared" si="2"/>
        <v>2</v>
      </c>
      <c r="G113" s="79">
        <f t="shared" si="2"/>
        <v>0</v>
      </c>
      <c r="H113" s="79">
        <f t="shared" si="2"/>
        <v>0</v>
      </c>
      <c r="I113" s="79">
        <f t="shared" si="2"/>
        <v>2</v>
      </c>
      <c r="J113" s="79">
        <f t="shared" si="2"/>
        <v>0</v>
      </c>
      <c r="K113" s="79">
        <f t="shared" si="2"/>
        <v>0</v>
      </c>
      <c r="L113" s="79">
        <f t="shared" si="2"/>
        <v>0</v>
      </c>
      <c r="M113" s="79">
        <f t="shared" si="2"/>
        <v>0</v>
      </c>
      <c r="N113" s="79">
        <f t="shared" si="2"/>
        <v>0</v>
      </c>
      <c r="O113" s="79">
        <f t="shared" si="2"/>
        <v>0</v>
      </c>
      <c r="P113" s="79">
        <f t="shared" si="2"/>
        <v>2</v>
      </c>
      <c r="Q113" s="79">
        <f t="shared" si="2"/>
        <v>0</v>
      </c>
      <c r="R113" s="79">
        <f t="shared" si="2"/>
        <v>0</v>
      </c>
      <c r="S113" s="79">
        <f t="shared" si="2"/>
        <v>0</v>
      </c>
    </row>
    <row r="114" spans="1:19" x14ac:dyDescent="0.2">
      <c r="A114" s="100"/>
      <c r="B114" s="101"/>
      <c r="C114" s="101"/>
      <c r="D114" s="101"/>
      <c r="E114" s="101"/>
      <c r="F114" s="101"/>
      <c r="G114" s="101"/>
      <c r="H114" s="101"/>
      <c r="I114" s="101"/>
      <c r="J114" s="101"/>
      <c r="K114" s="101"/>
      <c r="L114" s="101"/>
      <c r="M114" s="101"/>
      <c r="N114" s="101"/>
      <c r="O114" s="101"/>
      <c r="P114" s="101"/>
      <c r="Q114" s="101"/>
      <c r="R114" s="101"/>
      <c r="S114" s="102"/>
    </row>
    <row r="115" spans="1:19" ht="15.75" x14ac:dyDescent="0.25">
      <c r="A115" s="860" t="s">
        <v>708</v>
      </c>
      <c r="B115" s="861"/>
      <c r="C115" s="861"/>
      <c r="D115" s="861"/>
      <c r="E115" s="861"/>
      <c r="F115" s="861"/>
      <c r="G115" s="861"/>
      <c r="H115" s="861"/>
      <c r="I115" s="861"/>
      <c r="J115" s="861"/>
      <c r="K115" s="861"/>
      <c r="L115" s="861"/>
      <c r="M115" s="861"/>
      <c r="N115" s="861"/>
      <c r="O115" s="861"/>
      <c r="P115" s="861"/>
      <c r="Q115" s="861"/>
      <c r="R115" s="861"/>
      <c r="S115" s="862"/>
    </row>
    <row r="116" spans="1:19" x14ac:dyDescent="0.2">
      <c r="A116" s="860" t="s">
        <v>173</v>
      </c>
      <c r="B116" s="1602"/>
      <c r="C116" s="1602"/>
      <c r="D116" s="1602"/>
      <c r="E116" s="1602"/>
      <c r="F116" s="1602"/>
      <c r="G116" s="1602"/>
      <c r="H116" s="1602"/>
      <c r="I116" s="1602"/>
      <c r="J116" s="1602"/>
      <c r="K116" s="1602"/>
      <c r="L116" s="1602"/>
      <c r="M116" s="1602"/>
      <c r="N116" s="1602"/>
      <c r="O116" s="1602"/>
      <c r="P116" s="1602"/>
      <c r="Q116" s="1602"/>
      <c r="R116" s="1602"/>
      <c r="S116" s="1603"/>
    </row>
    <row r="117" spans="1:19" x14ac:dyDescent="0.2">
      <c r="A117" s="863" t="s">
        <v>709</v>
      </c>
      <c r="B117" s="864"/>
      <c r="C117" s="864"/>
      <c r="D117" s="864"/>
      <c r="E117" s="864"/>
      <c r="F117" s="864"/>
      <c r="G117" s="864"/>
      <c r="H117" s="864"/>
      <c r="I117" s="864"/>
      <c r="J117" s="864"/>
      <c r="K117" s="864"/>
      <c r="L117" s="864"/>
      <c r="M117" s="864"/>
      <c r="N117" s="864"/>
      <c r="O117" s="864"/>
      <c r="P117" s="864"/>
      <c r="Q117" s="864"/>
      <c r="R117" s="864"/>
      <c r="S117" s="865"/>
    </row>
    <row r="118" spans="1:19" x14ac:dyDescent="0.2">
      <c r="A118" s="863" t="s">
        <v>638</v>
      </c>
      <c r="B118" s="864"/>
      <c r="C118" s="864"/>
      <c r="D118" s="864"/>
      <c r="E118" s="864"/>
      <c r="F118" s="864"/>
      <c r="G118" s="864"/>
      <c r="H118" s="864"/>
      <c r="I118" s="864"/>
      <c r="J118" s="864"/>
      <c r="K118" s="864"/>
      <c r="L118" s="864"/>
      <c r="M118" s="864"/>
      <c r="N118" s="864"/>
      <c r="O118" s="864"/>
      <c r="P118" s="864"/>
      <c r="Q118" s="864"/>
      <c r="R118" s="864"/>
      <c r="S118" s="865"/>
    </row>
    <row r="119" spans="1:19" x14ac:dyDescent="0.2">
      <c r="A119" s="863" t="s">
        <v>639</v>
      </c>
      <c r="B119" s="864"/>
      <c r="C119" s="864"/>
      <c r="D119" s="864"/>
      <c r="E119" s="864"/>
      <c r="F119" s="864"/>
      <c r="G119" s="864"/>
      <c r="H119" s="864"/>
      <c r="I119" s="864"/>
      <c r="J119" s="864"/>
      <c r="K119" s="864"/>
      <c r="L119" s="864"/>
      <c r="M119" s="864"/>
      <c r="N119" s="864"/>
      <c r="O119" s="864"/>
      <c r="P119" s="864"/>
      <c r="Q119" s="864"/>
      <c r="R119" s="864"/>
      <c r="S119" s="865"/>
    </row>
    <row r="120" spans="1:19" x14ac:dyDescent="0.2">
      <c r="A120" s="863" t="s">
        <v>640</v>
      </c>
      <c r="B120" s="864"/>
      <c r="C120" s="864"/>
      <c r="D120" s="864"/>
      <c r="E120" s="864"/>
      <c r="F120" s="864"/>
      <c r="G120" s="864"/>
      <c r="H120" s="864"/>
      <c r="I120" s="864"/>
      <c r="J120" s="864"/>
      <c r="K120" s="864"/>
      <c r="L120" s="864"/>
      <c r="M120" s="864"/>
      <c r="N120" s="864"/>
      <c r="O120" s="864"/>
      <c r="P120" s="864"/>
      <c r="Q120" s="864"/>
      <c r="R120" s="864"/>
      <c r="S120" s="865"/>
    </row>
    <row r="121" spans="1:19" x14ac:dyDescent="0.2">
      <c r="A121" s="863" t="s">
        <v>641</v>
      </c>
      <c r="B121" s="864"/>
      <c r="C121" s="864"/>
      <c r="D121" s="864"/>
      <c r="E121" s="864"/>
      <c r="F121" s="864"/>
      <c r="G121" s="864"/>
      <c r="H121" s="864"/>
      <c r="I121" s="864"/>
      <c r="J121" s="864"/>
      <c r="K121" s="864"/>
      <c r="L121" s="864"/>
      <c r="M121" s="864"/>
      <c r="N121" s="864"/>
      <c r="O121" s="864"/>
      <c r="P121" s="864"/>
      <c r="Q121" s="864"/>
      <c r="R121" s="864"/>
      <c r="S121" s="865"/>
    </row>
    <row r="122" spans="1:19" x14ac:dyDescent="0.2">
      <c r="A122" s="863" t="s">
        <v>642</v>
      </c>
      <c r="B122" s="864"/>
      <c r="C122" s="864"/>
      <c r="D122" s="864"/>
      <c r="E122" s="864"/>
      <c r="F122" s="864"/>
      <c r="G122" s="864"/>
      <c r="H122" s="864"/>
      <c r="I122" s="864"/>
      <c r="J122" s="864"/>
      <c r="K122" s="864"/>
      <c r="L122" s="864"/>
      <c r="M122" s="864"/>
      <c r="N122" s="864"/>
      <c r="O122" s="864"/>
      <c r="P122" s="864"/>
      <c r="Q122" s="864"/>
      <c r="R122" s="864"/>
      <c r="S122" s="865"/>
    </row>
    <row r="123" spans="1:19" x14ac:dyDescent="0.2">
      <c r="A123" s="866" t="s">
        <v>643</v>
      </c>
      <c r="B123" s="867"/>
      <c r="C123" s="867"/>
      <c r="D123" s="867"/>
      <c r="E123" s="867"/>
      <c r="F123" s="867"/>
      <c r="G123" s="867"/>
      <c r="H123" s="867"/>
      <c r="I123" s="867"/>
      <c r="J123" s="867"/>
      <c r="K123" s="867"/>
      <c r="L123" s="867"/>
      <c r="M123" s="867"/>
      <c r="N123" s="867"/>
      <c r="O123" s="867"/>
      <c r="P123" s="867"/>
      <c r="Q123" s="867"/>
      <c r="R123" s="867"/>
      <c r="S123" s="868"/>
    </row>
    <row r="124" spans="1:19" ht="28.5" customHeight="1" x14ac:dyDescent="0.2">
      <c r="A124" s="869" t="s">
        <v>41</v>
      </c>
      <c r="B124" s="869"/>
      <c r="C124" s="869"/>
      <c r="D124" s="869" t="s">
        <v>42</v>
      </c>
      <c r="E124" s="869"/>
      <c r="F124" s="869" t="s">
        <v>43</v>
      </c>
      <c r="G124" s="869"/>
      <c r="H124" s="869"/>
      <c r="I124" s="869" t="s">
        <v>44</v>
      </c>
      <c r="J124" s="869"/>
      <c r="K124" s="870" t="s">
        <v>45</v>
      </c>
      <c r="L124" s="871"/>
      <c r="M124" s="871"/>
      <c r="N124" s="872"/>
      <c r="O124" s="873" t="s">
        <v>46</v>
      </c>
      <c r="P124" s="873"/>
      <c r="Q124" s="874"/>
      <c r="R124" s="869" t="s">
        <v>47</v>
      </c>
      <c r="S124" s="869"/>
    </row>
    <row r="125" spans="1:19" ht="27" customHeight="1" x14ac:dyDescent="0.2">
      <c r="A125" s="875" t="s">
        <v>48</v>
      </c>
      <c r="B125" s="875" t="s">
        <v>49</v>
      </c>
      <c r="C125" s="876" t="s">
        <v>50</v>
      </c>
      <c r="D125" s="875" t="s">
        <v>51</v>
      </c>
      <c r="E125" s="875" t="s">
        <v>52</v>
      </c>
      <c r="F125" s="870" t="s">
        <v>53</v>
      </c>
      <c r="G125" s="878"/>
      <c r="H125" s="879"/>
      <c r="I125" s="875" t="s">
        <v>54</v>
      </c>
      <c r="J125" s="875" t="s">
        <v>55</v>
      </c>
      <c r="K125" s="870" t="s">
        <v>56</v>
      </c>
      <c r="L125" s="879"/>
      <c r="M125" s="870" t="s">
        <v>57</v>
      </c>
      <c r="N125" s="879"/>
      <c r="O125" s="875" t="s">
        <v>58</v>
      </c>
      <c r="P125" s="875" t="s">
        <v>59</v>
      </c>
      <c r="Q125" s="875" t="s">
        <v>60</v>
      </c>
      <c r="R125" s="875" t="s">
        <v>61</v>
      </c>
      <c r="S125" s="875" t="s">
        <v>62</v>
      </c>
    </row>
    <row r="126" spans="1:19" ht="62.25" customHeight="1" x14ac:dyDescent="0.2">
      <c r="A126" s="869"/>
      <c r="B126" s="869"/>
      <c r="C126" s="877"/>
      <c r="D126" s="869"/>
      <c r="E126" s="869"/>
      <c r="F126" s="96" t="s">
        <v>63</v>
      </c>
      <c r="G126" s="96" t="s">
        <v>64</v>
      </c>
      <c r="H126" s="96" t="s">
        <v>65</v>
      </c>
      <c r="I126" s="869"/>
      <c r="J126" s="869"/>
      <c r="K126" s="97" t="s">
        <v>66</v>
      </c>
      <c r="L126" s="97" t="s">
        <v>67</v>
      </c>
      <c r="M126" s="97" t="s">
        <v>68</v>
      </c>
      <c r="N126" s="97" t="s">
        <v>67</v>
      </c>
      <c r="O126" s="869"/>
      <c r="P126" s="869"/>
      <c r="Q126" s="869"/>
      <c r="R126" s="869"/>
      <c r="S126" s="869"/>
    </row>
    <row r="127" spans="1:19" x14ac:dyDescent="0.2">
      <c r="A127" s="880" t="s">
        <v>69</v>
      </c>
      <c r="B127" s="880"/>
      <c r="C127" s="880"/>
      <c r="D127" s="880"/>
      <c r="E127" s="880"/>
      <c r="F127" s="880"/>
      <c r="G127" s="880"/>
      <c r="H127" s="880"/>
      <c r="I127" s="880"/>
      <c r="J127" s="880"/>
      <c r="K127" s="880"/>
      <c r="L127" s="880"/>
      <c r="M127" s="880"/>
      <c r="N127" s="880"/>
      <c r="O127" s="880"/>
      <c r="P127" s="880"/>
      <c r="Q127" s="880"/>
      <c r="R127" s="880"/>
      <c r="S127" s="880"/>
    </row>
    <row r="128" spans="1:19" s="21" customFormat="1" x14ac:dyDescent="0.2">
      <c r="A128" s="19">
        <v>0</v>
      </c>
      <c r="B128" s="19">
        <v>0</v>
      </c>
      <c r="C128" s="19">
        <v>0</v>
      </c>
      <c r="D128" s="19">
        <v>0</v>
      </c>
      <c r="E128" s="19">
        <v>0</v>
      </c>
      <c r="F128" s="19">
        <v>0</v>
      </c>
      <c r="G128" s="19">
        <v>0</v>
      </c>
      <c r="H128" s="19">
        <v>0</v>
      </c>
      <c r="I128" s="19">
        <v>0</v>
      </c>
      <c r="J128" s="19">
        <v>0</v>
      </c>
      <c r="K128" s="19">
        <v>0</v>
      </c>
      <c r="L128" s="19">
        <v>0</v>
      </c>
      <c r="M128" s="19">
        <v>0</v>
      </c>
      <c r="N128" s="19">
        <v>0</v>
      </c>
      <c r="O128" s="19">
        <v>0</v>
      </c>
      <c r="P128" s="19">
        <v>0</v>
      </c>
      <c r="Q128" s="19">
        <v>0</v>
      </c>
      <c r="R128" s="19">
        <v>0</v>
      </c>
      <c r="S128" s="19">
        <v>0</v>
      </c>
    </row>
    <row r="129" spans="1:19" x14ac:dyDescent="0.2">
      <c r="A129" s="880" t="s">
        <v>70</v>
      </c>
      <c r="B129" s="880"/>
      <c r="C129" s="880"/>
      <c r="D129" s="880"/>
      <c r="E129" s="880"/>
      <c r="F129" s="880"/>
      <c r="G129" s="880"/>
      <c r="H129" s="880"/>
      <c r="I129" s="880"/>
      <c r="J129" s="880"/>
      <c r="K129" s="880"/>
      <c r="L129" s="880"/>
      <c r="M129" s="880"/>
      <c r="N129" s="880"/>
      <c r="O129" s="880"/>
      <c r="P129" s="880"/>
      <c r="Q129" s="880"/>
      <c r="R129" s="880"/>
      <c r="S129" s="880"/>
    </row>
    <row r="130" spans="1:19" s="21" customFormat="1" x14ac:dyDescent="0.2">
      <c r="A130" s="343">
        <v>0</v>
      </c>
      <c r="B130" s="106">
        <v>0</v>
      </c>
      <c r="C130" s="106">
        <v>0</v>
      </c>
      <c r="D130" s="106">
        <v>0</v>
      </c>
      <c r="E130" s="106">
        <v>0</v>
      </c>
      <c r="F130" s="106">
        <v>0</v>
      </c>
      <c r="G130" s="106">
        <v>0</v>
      </c>
      <c r="H130" s="106">
        <v>0</v>
      </c>
      <c r="I130" s="106">
        <v>0</v>
      </c>
      <c r="J130" s="106">
        <v>0</v>
      </c>
      <c r="K130" s="106">
        <v>0</v>
      </c>
      <c r="L130" s="106">
        <v>0</v>
      </c>
      <c r="M130" s="106">
        <v>0</v>
      </c>
      <c r="N130" s="106">
        <v>0</v>
      </c>
      <c r="O130" s="106">
        <v>0</v>
      </c>
      <c r="P130" s="106">
        <v>0</v>
      </c>
      <c r="Q130" s="106">
        <v>0</v>
      </c>
      <c r="R130" s="106">
        <v>0</v>
      </c>
      <c r="S130" s="106">
        <v>0</v>
      </c>
    </row>
    <row r="131" spans="1:19" x14ac:dyDescent="0.2">
      <c r="A131" s="880" t="s">
        <v>71</v>
      </c>
      <c r="B131" s="880"/>
      <c r="C131" s="880"/>
      <c r="D131" s="880"/>
      <c r="E131" s="880"/>
      <c r="F131" s="880"/>
      <c r="G131" s="880"/>
      <c r="H131" s="880"/>
      <c r="I131" s="880"/>
      <c r="J131" s="880"/>
      <c r="K131" s="880"/>
      <c r="L131" s="880"/>
      <c r="M131" s="880"/>
      <c r="N131" s="880"/>
      <c r="O131" s="880"/>
      <c r="P131" s="880"/>
      <c r="Q131" s="880"/>
      <c r="R131" s="880"/>
      <c r="S131" s="880"/>
    </row>
    <row r="132" spans="1:19" s="350" customFormat="1" x14ac:dyDescent="0.2">
      <c r="A132" s="461">
        <v>0</v>
      </c>
      <c r="B132" s="106">
        <v>0</v>
      </c>
      <c r="C132" s="106">
        <v>0</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row>
    <row r="133" spans="1:19" x14ac:dyDescent="0.2">
      <c r="A133" s="880" t="s">
        <v>72</v>
      </c>
      <c r="B133" s="880"/>
      <c r="C133" s="880"/>
      <c r="D133" s="880"/>
      <c r="E133" s="880"/>
      <c r="F133" s="880"/>
      <c r="G133" s="880"/>
      <c r="H133" s="880"/>
      <c r="I133" s="880"/>
      <c r="J133" s="880"/>
      <c r="K133" s="880"/>
      <c r="L133" s="880"/>
      <c r="M133" s="880"/>
      <c r="N133" s="880"/>
      <c r="O133" s="880"/>
      <c r="P133" s="880"/>
      <c r="Q133" s="880"/>
      <c r="R133" s="880"/>
      <c r="S133" s="880"/>
    </row>
    <row r="134" spans="1:19" s="350" customFormat="1" x14ac:dyDescent="0.2">
      <c r="A134" s="544">
        <v>0</v>
      </c>
      <c r="B134" s="106">
        <v>0</v>
      </c>
      <c r="C134" s="106">
        <v>0</v>
      </c>
      <c r="D134" s="106">
        <v>0</v>
      </c>
      <c r="E134" s="106">
        <v>0</v>
      </c>
      <c r="F134" s="106">
        <v>0</v>
      </c>
      <c r="G134" s="106">
        <v>0</v>
      </c>
      <c r="H134" s="106">
        <v>0</v>
      </c>
      <c r="I134" s="106">
        <v>0</v>
      </c>
      <c r="J134" s="106">
        <v>0</v>
      </c>
      <c r="K134" s="106">
        <v>0</v>
      </c>
      <c r="L134" s="106">
        <v>0</v>
      </c>
      <c r="M134" s="106">
        <v>0</v>
      </c>
      <c r="N134" s="106">
        <v>0</v>
      </c>
      <c r="O134" s="106">
        <v>0</v>
      </c>
      <c r="P134" s="106">
        <v>0</v>
      </c>
      <c r="Q134" s="106">
        <v>0</v>
      </c>
      <c r="R134" s="106">
        <v>0</v>
      </c>
      <c r="S134" s="106">
        <v>0</v>
      </c>
    </row>
    <row r="135" spans="1:19" x14ac:dyDescent="0.2">
      <c r="A135" s="885" t="s">
        <v>73</v>
      </c>
      <c r="B135" s="885"/>
      <c r="C135" s="885"/>
      <c r="D135" s="885"/>
      <c r="E135" s="885"/>
      <c r="F135" s="885"/>
      <c r="G135" s="885"/>
      <c r="H135" s="885"/>
      <c r="I135" s="885"/>
      <c r="J135" s="885"/>
      <c r="K135" s="885"/>
      <c r="L135" s="885"/>
      <c r="M135" s="885"/>
      <c r="N135" s="885"/>
      <c r="O135" s="885"/>
      <c r="P135" s="885"/>
      <c r="Q135" s="885"/>
      <c r="R135" s="885"/>
      <c r="S135" s="885"/>
    </row>
    <row r="136" spans="1:19" s="350" customFormat="1" x14ac:dyDescent="0.2">
      <c r="A136" s="19">
        <v>0</v>
      </c>
      <c r="B136" s="106">
        <v>0</v>
      </c>
      <c r="C136" s="106">
        <v>0</v>
      </c>
      <c r="D136" s="106">
        <v>0</v>
      </c>
      <c r="E136" s="106">
        <v>0</v>
      </c>
      <c r="F136" s="106">
        <v>0</v>
      </c>
      <c r="G136" s="106">
        <v>0</v>
      </c>
      <c r="H136" s="106">
        <v>0</v>
      </c>
      <c r="I136" s="106">
        <v>0</v>
      </c>
      <c r="J136" s="106">
        <v>0</v>
      </c>
      <c r="K136" s="106">
        <v>0</v>
      </c>
      <c r="L136" s="106">
        <v>0</v>
      </c>
      <c r="M136" s="106">
        <v>0</v>
      </c>
      <c r="N136" s="106">
        <v>0</v>
      </c>
      <c r="O136" s="106">
        <v>0</v>
      </c>
      <c r="P136" s="106">
        <v>0</v>
      </c>
      <c r="Q136" s="106">
        <v>0</v>
      </c>
      <c r="R136" s="106">
        <v>0</v>
      </c>
      <c r="S136" s="106">
        <v>0</v>
      </c>
    </row>
    <row r="137" spans="1:19" x14ac:dyDescent="0.2">
      <c r="A137" s="880" t="s">
        <v>74</v>
      </c>
      <c r="B137" s="880"/>
      <c r="C137" s="880"/>
      <c r="D137" s="880"/>
      <c r="E137" s="880"/>
      <c r="F137" s="880"/>
      <c r="G137" s="880"/>
      <c r="H137" s="880"/>
      <c r="I137" s="880"/>
      <c r="J137" s="880"/>
      <c r="K137" s="880"/>
      <c r="L137" s="880"/>
      <c r="M137" s="880"/>
      <c r="N137" s="880"/>
      <c r="O137" s="880"/>
      <c r="P137" s="880"/>
      <c r="Q137" s="880"/>
      <c r="R137" s="880"/>
      <c r="S137" s="880"/>
    </row>
    <row r="138" spans="1:19" s="350" customFormat="1" x14ac:dyDescent="0.2">
      <c r="A138" s="19">
        <v>0</v>
      </c>
      <c r="B138" s="106">
        <v>0</v>
      </c>
      <c r="C138" s="106">
        <v>0</v>
      </c>
      <c r="D138" s="106">
        <v>0</v>
      </c>
      <c r="E138" s="106">
        <v>0</v>
      </c>
      <c r="F138" s="106">
        <v>0</v>
      </c>
      <c r="G138" s="106">
        <v>0</v>
      </c>
      <c r="H138" s="106">
        <v>0</v>
      </c>
      <c r="I138" s="106">
        <v>0</v>
      </c>
      <c r="J138" s="106">
        <v>0</v>
      </c>
      <c r="K138" s="106">
        <v>0</v>
      </c>
      <c r="L138" s="106">
        <v>0</v>
      </c>
      <c r="M138" s="106">
        <v>0</v>
      </c>
      <c r="N138" s="106">
        <v>0</v>
      </c>
      <c r="O138" s="106">
        <v>0</v>
      </c>
      <c r="P138" s="106">
        <v>0</v>
      </c>
      <c r="Q138" s="106">
        <v>0</v>
      </c>
      <c r="R138" s="106">
        <v>0</v>
      </c>
      <c r="S138" s="106">
        <v>0</v>
      </c>
    </row>
    <row r="139" spans="1:19" x14ac:dyDescent="0.2">
      <c r="A139" s="880" t="s">
        <v>75</v>
      </c>
      <c r="B139" s="880"/>
      <c r="C139" s="880"/>
      <c r="D139" s="880"/>
      <c r="E139" s="880"/>
      <c r="F139" s="880"/>
      <c r="G139" s="880"/>
      <c r="H139" s="880"/>
      <c r="I139" s="880"/>
      <c r="J139" s="880"/>
      <c r="K139" s="880"/>
      <c r="L139" s="880"/>
      <c r="M139" s="880"/>
      <c r="N139" s="880"/>
      <c r="O139" s="880"/>
      <c r="P139" s="880"/>
      <c r="Q139" s="880"/>
      <c r="R139" s="880"/>
      <c r="S139" s="880"/>
    </row>
    <row r="140" spans="1:19" s="350" customFormat="1" x14ac:dyDescent="0.2">
      <c r="A140" s="19">
        <v>0</v>
      </c>
      <c r="B140" s="106">
        <v>0</v>
      </c>
      <c r="C140" s="106">
        <v>0</v>
      </c>
      <c r="D140" s="106">
        <v>0</v>
      </c>
      <c r="E140" s="106">
        <v>0</v>
      </c>
      <c r="F140" s="106">
        <v>0</v>
      </c>
      <c r="G140" s="106">
        <v>0</v>
      </c>
      <c r="H140" s="106">
        <v>0</v>
      </c>
      <c r="I140" s="106">
        <v>0</v>
      </c>
      <c r="J140" s="106">
        <v>0</v>
      </c>
      <c r="K140" s="106">
        <v>0</v>
      </c>
      <c r="L140" s="106">
        <v>0</v>
      </c>
      <c r="M140" s="106">
        <v>0</v>
      </c>
      <c r="N140" s="106">
        <v>0</v>
      </c>
      <c r="O140" s="106">
        <v>0</v>
      </c>
      <c r="P140" s="106">
        <v>0</v>
      </c>
      <c r="Q140" s="106">
        <v>0</v>
      </c>
      <c r="R140" s="106">
        <v>0</v>
      </c>
      <c r="S140" s="106">
        <v>0</v>
      </c>
    </row>
    <row r="141" spans="1:19" x14ac:dyDescent="0.2">
      <c r="A141" s="880" t="s">
        <v>76</v>
      </c>
      <c r="B141" s="880"/>
      <c r="C141" s="880"/>
      <c r="D141" s="880"/>
      <c r="E141" s="880"/>
      <c r="F141" s="880"/>
      <c r="G141" s="880"/>
      <c r="H141" s="880"/>
      <c r="I141" s="880"/>
      <c r="J141" s="880"/>
      <c r="K141" s="880"/>
      <c r="L141" s="880"/>
      <c r="M141" s="880"/>
      <c r="N141" s="880"/>
      <c r="O141" s="880"/>
      <c r="P141" s="880"/>
      <c r="Q141" s="880"/>
      <c r="R141" s="880"/>
      <c r="S141" s="880"/>
    </row>
    <row r="142" spans="1:19" s="350" customFormat="1" x14ac:dyDescent="0.2">
      <c r="A142" s="19">
        <v>0</v>
      </c>
      <c r="B142" s="106">
        <v>0</v>
      </c>
      <c r="C142" s="106">
        <v>0</v>
      </c>
      <c r="D142" s="106">
        <v>0</v>
      </c>
      <c r="E142" s="106">
        <v>0</v>
      </c>
      <c r="F142" s="106">
        <v>0</v>
      </c>
      <c r="G142" s="106">
        <v>0</v>
      </c>
      <c r="H142" s="106">
        <v>0</v>
      </c>
      <c r="I142" s="106">
        <v>0</v>
      </c>
      <c r="J142" s="106">
        <v>0</v>
      </c>
      <c r="K142" s="106">
        <v>0</v>
      </c>
      <c r="L142" s="106">
        <v>0</v>
      </c>
      <c r="M142" s="106">
        <v>0</v>
      </c>
      <c r="N142" s="106">
        <v>0</v>
      </c>
      <c r="O142" s="106">
        <v>0</v>
      </c>
      <c r="P142" s="106">
        <v>0</v>
      </c>
      <c r="Q142" s="106">
        <v>0</v>
      </c>
      <c r="R142" s="106">
        <v>0</v>
      </c>
      <c r="S142" s="106">
        <v>0</v>
      </c>
    </row>
    <row r="143" spans="1:19" x14ac:dyDescent="0.2">
      <c r="A143" s="880" t="s">
        <v>77</v>
      </c>
      <c r="B143" s="880"/>
      <c r="C143" s="880"/>
      <c r="D143" s="880"/>
      <c r="E143" s="880"/>
      <c r="F143" s="880"/>
      <c r="G143" s="880"/>
      <c r="H143" s="880"/>
      <c r="I143" s="880"/>
      <c r="J143" s="880"/>
      <c r="K143" s="880"/>
      <c r="L143" s="880"/>
      <c r="M143" s="880"/>
      <c r="N143" s="880"/>
      <c r="O143" s="880"/>
      <c r="P143" s="880"/>
      <c r="Q143" s="880"/>
      <c r="R143" s="880"/>
      <c r="S143" s="880"/>
    </row>
    <row r="144" spans="1:19" s="350" customFormat="1" x14ac:dyDescent="0.2">
      <c r="A144" s="19">
        <v>0</v>
      </c>
      <c r="B144" s="106">
        <v>0</v>
      </c>
      <c r="C144" s="106">
        <v>0</v>
      </c>
      <c r="D144" s="106">
        <v>0</v>
      </c>
      <c r="E144" s="106">
        <v>0</v>
      </c>
      <c r="F144" s="106">
        <v>0</v>
      </c>
      <c r="G144" s="106">
        <v>0</v>
      </c>
      <c r="H144" s="106">
        <v>0</v>
      </c>
      <c r="I144" s="106">
        <v>0</v>
      </c>
      <c r="J144" s="106">
        <v>0</v>
      </c>
      <c r="K144" s="106">
        <v>0</v>
      </c>
      <c r="L144" s="106">
        <v>0</v>
      </c>
      <c r="M144" s="106">
        <v>0</v>
      </c>
      <c r="N144" s="106">
        <v>0</v>
      </c>
      <c r="O144" s="106">
        <v>0</v>
      </c>
      <c r="P144" s="106">
        <v>0</v>
      </c>
      <c r="Q144" s="106">
        <v>0</v>
      </c>
      <c r="R144" s="106">
        <v>0</v>
      </c>
      <c r="S144" s="106">
        <v>0</v>
      </c>
    </row>
    <row r="145" spans="1:19" x14ac:dyDescent="0.2">
      <c r="A145" s="880" t="s">
        <v>78</v>
      </c>
      <c r="B145" s="880"/>
      <c r="C145" s="880"/>
      <c r="D145" s="880"/>
      <c r="E145" s="880"/>
      <c r="F145" s="880"/>
      <c r="G145" s="880"/>
      <c r="H145" s="880"/>
      <c r="I145" s="880"/>
      <c r="J145" s="880"/>
      <c r="K145" s="880"/>
      <c r="L145" s="880"/>
      <c r="M145" s="880"/>
      <c r="N145" s="880"/>
      <c r="O145" s="880"/>
      <c r="P145" s="880"/>
      <c r="Q145" s="880"/>
      <c r="R145" s="880"/>
      <c r="S145" s="880"/>
    </row>
    <row r="146" spans="1:19" s="350" customFormat="1" x14ac:dyDescent="0.2">
      <c r="A146" s="19">
        <v>0</v>
      </c>
      <c r="B146" s="106">
        <v>0</v>
      </c>
      <c r="C146" s="106">
        <v>0</v>
      </c>
      <c r="D146" s="106">
        <v>0</v>
      </c>
      <c r="E146" s="106">
        <v>0</v>
      </c>
      <c r="F146" s="106">
        <v>0</v>
      </c>
      <c r="G146" s="106">
        <v>0</v>
      </c>
      <c r="H146" s="106">
        <v>0</v>
      </c>
      <c r="I146" s="106">
        <v>0</v>
      </c>
      <c r="J146" s="106">
        <v>0</v>
      </c>
      <c r="K146" s="106">
        <v>0</v>
      </c>
      <c r="L146" s="106">
        <v>0</v>
      </c>
      <c r="M146" s="106">
        <v>0</v>
      </c>
      <c r="N146" s="106">
        <v>0</v>
      </c>
      <c r="O146" s="106">
        <v>0</v>
      </c>
      <c r="P146" s="106">
        <v>0</v>
      </c>
      <c r="Q146" s="106">
        <v>0</v>
      </c>
      <c r="R146" s="106">
        <v>0</v>
      </c>
      <c r="S146" s="106">
        <v>0</v>
      </c>
    </row>
    <row r="147" spans="1:19" x14ac:dyDescent="0.2">
      <c r="A147" s="880" t="s">
        <v>79</v>
      </c>
      <c r="B147" s="880"/>
      <c r="C147" s="880"/>
      <c r="D147" s="880"/>
      <c r="E147" s="880"/>
      <c r="F147" s="880"/>
      <c r="G147" s="880"/>
      <c r="H147" s="880"/>
      <c r="I147" s="880"/>
      <c r="J147" s="880"/>
      <c r="K147" s="880"/>
      <c r="L147" s="880"/>
      <c r="M147" s="880"/>
      <c r="N147" s="880"/>
      <c r="O147" s="880"/>
      <c r="P147" s="880"/>
      <c r="Q147" s="880"/>
      <c r="R147" s="880"/>
      <c r="S147" s="880"/>
    </row>
    <row r="148" spans="1:19" s="350" customFormat="1" x14ac:dyDescent="0.2">
      <c r="A148" s="19">
        <v>0</v>
      </c>
      <c r="B148" s="106">
        <v>0</v>
      </c>
      <c r="C148" s="106">
        <v>0</v>
      </c>
      <c r="D148" s="106">
        <v>0</v>
      </c>
      <c r="E148" s="106">
        <v>0</v>
      </c>
      <c r="F148" s="106">
        <v>0</v>
      </c>
      <c r="G148" s="106">
        <v>0</v>
      </c>
      <c r="H148" s="106">
        <v>0</v>
      </c>
      <c r="I148" s="106">
        <v>0</v>
      </c>
      <c r="J148" s="106">
        <v>0</v>
      </c>
      <c r="K148" s="106">
        <v>0</v>
      </c>
      <c r="L148" s="106">
        <v>0</v>
      </c>
      <c r="M148" s="106">
        <v>0</v>
      </c>
      <c r="N148" s="106">
        <v>0</v>
      </c>
      <c r="O148" s="106">
        <v>0</v>
      </c>
      <c r="P148" s="106">
        <v>0</v>
      </c>
      <c r="Q148" s="106">
        <v>0</v>
      </c>
      <c r="R148" s="106">
        <v>0</v>
      </c>
      <c r="S148" s="106">
        <v>0</v>
      </c>
    </row>
    <row r="149" spans="1:19" x14ac:dyDescent="0.2">
      <c r="A149" s="880" t="s">
        <v>80</v>
      </c>
      <c r="B149" s="880"/>
      <c r="C149" s="880"/>
      <c r="D149" s="880"/>
      <c r="E149" s="880"/>
      <c r="F149" s="880"/>
      <c r="G149" s="880"/>
      <c r="H149" s="880"/>
      <c r="I149" s="880"/>
      <c r="J149" s="880"/>
      <c r="K149" s="880"/>
      <c r="L149" s="880"/>
      <c r="M149" s="880"/>
      <c r="N149" s="880"/>
      <c r="O149" s="880"/>
      <c r="P149" s="880"/>
      <c r="Q149" s="880"/>
      <c r="R149" s="880"/>
      <c r="S149" s="880"/>
    </row>
    <row r="150" spans="1:19" x14ac:dyDescent="0.2">
      <c r="A150" s="98"/>
      <c r="B150" s="99"/>
      <c r="C150" s="99"/>
      <c r="D150" s="99"/>
      <c r="E150" s="99"/>
      <c r="F150" s="99"/>
      <c r="G150" s="99"/>
      <c r="H150" s="99"/>
      <c r="I150" s="99"/>
      <c r="J150" s="99"/>
      <c r="K150" s="99"/>
      <c r="L150" s="99"/>
      <c r="M150" s="99"/>
      <c r="N150" s="99"/>
      <c r="O150" s="99"/>
      <c r="P150" s="99"/>
      <c r="Q150" s="99"/>
      <c r="R150" s="99"/>
      <c r="S150" s="99"/>
    </row>
    <row r="151" spans="1:19" x14ac:dyDescent="0.2">
      <c r="A151" s="899" t="s">
        <v>271</v>
      </c>
      <c r="B151" s="900"/>
      <c r="C151" s="900"/>
      <c r="D151" s="900"/>
      <c r="E151" s="900"/>
      <c r="F151" s="900"/>
      <c r="G151" s="900"/>
      <c r="H151" s="900"/>
      <c r="I151" s="900"/>
      <c r="J151" s="900"/>
      <c r="K151" s="900"/>
      <c r="L151" s="900"/>
      <c r="M151" s="900"/>
      <c r="N151" s="900"/>
      <c r="O151" s="900"/>
      <c r="P151" s="900"/>
      <c r="Q151" s="900"/>
      <c r="R151" s="900"/>
      <c r="S151" s="901"/>
    </row>
    <row r="152" spans="1:19" s="23" customFormat="1" x14ac:dyDescent="0.2">
      <c r="A152" s="79">
        <f>SUM(A128,A130,A132,A134,A136,A138,A140,A142,A144,A146,A148,A150)</f>
        <v>0</v>
      </c>
      <c r="B152" s="79">
        <f t="shared" ref="B152:S152" si="3">SUM(B128,B130,B132,B134,B136,B138,B140,B142,B144,B146,B148,B150)</f>
        <v>0</v>
      </c>
      <c r="C152" s="79">
        <f t="shared" si="3"/>
        <v>0</v>
      </c>
      <c r="D152" s="79">
        <f t="shared" si="3"/>
        <v>0</v>
      </c>
      <c r="E152" s="79">
        <f t="shared" si="3"/>
        <v>0</v>
      </c>
      <c r="F152" s="79">
        <f t="shared" si="3"/>
        <v>0</v>
      </c>
      <c r="G152" s="79">
        <f t="shared" si="3"/>
        <v>0</v>
      </c>
      <c r="H152" s="79">
        <f t="shared" si="3"/>
        <v>0</v>
      </c>
      <c r="I152" s="79">
        <f t="shared" si="3"/>
        <v>0</v>
      </c>
      <c r="J152" s="79">
        <f t="shared" si="3"/>
        <v>0</v>
      </c>
      <c r="K152" s="79">
        <f t="shared" si="3"/>
        <v>0</v>
      </c>
      <c r="L152" s="79">
        <f t="shared" si="3"/>
        <v>0</v>
      </c>
      <c r="M152" s="79">
        <f t="shared" si="3"/>
        <v>0</v>
      </c>
      <c r="N152" s="79">
        <f t="shared" si="3"/>
        <v>0</v>
      </c>
      <c r="O152" s="79">
        <f t="shared" si="3"/>
        <v>0</v>
      </c>
      <c r="P152" s="79">
        <f t="shared" si="3"/>
        <v>0</v>
      </c>
      <c r="Q152" s="79">
        <f t="shared" si="3"/>
        <v>0</v>
      </c>
      <c r="R152" s="79">
        <f t="shared" si="3"/>
        <v>0</v>
      </c>
      <c r="S152" s="79">
        <f t="shared" si="3"/>
        <v>0</v>
      </c>
    </row>
    <row r="153" spans="1:19" x14ac:dyDescent="0.2">
      <c r="A153" s="100"/>
      <c r="B153" s="101"/>
      <c r="C153" s="101"/>
      <c r="D153" s="101"/>
      <c r="E153" s="101"/>
      <c r="F153" s="101"/>
      <c r="G153" s="101"/>
      <c r="H153" s="101"/>
      <c r="I153" s="101"/>
      <c r="J153" s="101"/>
      <c r="K153" s="101"/>
      <c r="L153" s="101"/>
      <c r="M153" s="101"/>
      <c r="N153" s="101"/>
      <c r="O153" s="101"/>
      <c r="P153" s="101"/>
      <c r="Q153" s="101"/>
      <c r="R153" s="101"/>
      <c r="S153" s="102"/>
    </row>
    <row r="154" spans="1:19" ht="24.75" customHeight="1" x14ac:dyDescent="0.2">
      <c r="A154" s="1604" t="s">
        <v>710</v>
      </c>
      <c r="B154" s="1264"/>
      <c r="C154" s="1264"/>
      <c r="D154" s="1264"/>
      <c r="E154" s="1264"/>
      <c r="F154" s="1264"/>
      <c r="G154" s="1264"/>
      <c r="H154" s="1264"/>
      <c r="I154" s="1264"/>
      <c r="J154" s="1264"/>
      <c r="K154" s="1264"/>
      <c r="L154" s="1264"/>
      <c r="M154" s="1264"/>
      <c r="N154" s="1264"/>
      <c r="O154" s="1264"/>
      <c r="P154" s="1264"/>
      <c r="Q154" s="1264"/>
      <c r="R154" s="1264"/>
      <c r="S154" s="1265"/>
    </row>
    <row r="155" spans="1:19" x14ac:dyDescent="0.2">
      <c r="A155" s="1604" t="s">
        <v>173</v>
      </c>
      <c r="B155" s="1605"/>
      <c r="C155" s="1605"/>
      <c r="D155" s="1605"/>
      <c r="E155" s="1605"/>
      <c r="F155" s="1605"/>
      <c r="G155" s="1605"/>
      <c r="H155" s="1605"/>
      <c r="I155" s="1605"/>
      <c r="J155" s="1605"/>
      <c r="K155" s="1605"/>
      <c r="L155" s="1605"/>
      <c r="M155" s="1605"/>
      <c r="N155" s="1605"/>
      <c r="O155" s="1605"/>
      <c r="P155" s="1605"/>
      <c r="Q155" s="1605"/>
      <c r="R155" s="1605"/>
      <c r="S155" s="1606"/>
    </row>
    <row r="156" spans="1:19" x14ac:dyDescent="0.2">
      <c r="A156" s="863" t="s">
        <v>711</v>
      </c>
      <c r="B156" s="864"/>
      <c r="C156" s="864"/>
      <c r="D156" s="864"/>
      <c r="E156" s="864"/>
      <c r="F156" s="864"/>
      <c r="G156" s="864"/>
      <c r="H156" s="864"/>
      <c r="I156" s="864"/>
      <c r="J156" s="864"/>
      <c r="K156" s="864"/>
      <c r="L156" s="864"/>
      <c r="M156" s="864"/>
      <c r="N156" s="864"/>
      <c r="O156" s="864"/>
      <c r="P156" s="864"/>
      <c r="Q156" s="864"/>
      <c r="R156" s="864"/>
      <c r="S156" s="865"/>
    </row>
    <row r="157" spans="1:19" x14ac:dyDescent="0.2">
      <c r="A157" s="863" t="s">
        <v>644</v>
      </c>
      <c r="B157" s="864"/>
      <c r="C157" s="864"/>
      <c r="D157" s="864"/>
      <c r="E157" s="864"/>
      <c r="F157" s="864"/>
      <c r="G157" s="864"/>
      <c r="H157" s="864"/>
      <c r="I157" s="864"/>
      <c r="J157" s="864"/>
      <c r="K157" s="864"/>
      <c r="L157" s="864"/>
      <c r="M157" s="864"/>
      <c r="N157" s="864"/>
      <c r="O157" s="864"/>
      <c r="P157" s="864"/>
      <c r="Q157" s="864"/>
      <c r="R157" s="864"/>
      <c r="S157" s="865"/>
    </row>
    <row r="158" spans="1:19" x14ac:dyDescent="0.2">
      <c r="A158" s="863" t="s">
        <v>645</v>
      </c>
      <c r="B158" s="864"/>
      <c r="C158" s="864"/>
      <c r="D158" s="864"/>
      <c r="E158" s="864"/>
      <c r="F158" s="864"/>
      <c r="G158" s="864"/>
      <c r="H158" s="864"/>
      <c r="I158" s="864"/>
      <c r="J158" s="864"/>
      <c r="K158" s="864"/>
      <c r="L158" s="864"/>
      <c r="M158" s="864"/>
      <c r="N158" s="864"/>
      <c r="O158" s="864"/>
      <c r="P158" s="864"/>
      <c r="Q158" s="864"/>
      <c r="R158" s="864"/>
      <c r="S158" s="865"/>
    </row>
    <row r="159" spans="1:19" x14ac:dyDescent="0.2">
      <c r="A159" s="863" t="s">
        <v>646</v>
      </c>
      <c r="B159" s="864"/>
      <c r="C159" s="864"/>
      <c r="D159" s="864"/>
      <c r="E159" s="864"/>
      <c r="F159" s="864"/>
      <c r="G159" s="864"/>
      <c r="H159" s="864"/>
      <c r="I159" s="864"/>
      <c r="J159" s="864"/>
      <c r="K159" s="864"/>
      <c r="L159" s="864"/>
      <c r="M159" s="864"/>
      <c r="N159" s="864"/>
      <c r="O159" s="864"/>
      <c r="P159" s="864"/>
      <c r="Q159" s="864"/>
      <c r="R159" s="864"/>
      <c r="S159" s="865"/>
    </row>
    <row r="160" spans="1:19" x14ac:dyDescent="0.2">
      <c r="A160" s="863" t="s">
        <v>647</v>
      </c>
      <c r="B160" s="864"/>
      <c r="C160" s="864"/>
      <c r="D160" s="864"/>
      <c r="E160" s="864"/>
      <c r="F160" s="864"/>
      <c r="G160" s="864"/>
      <c r="H160" s="864"/>
      <c r="I160" s="864"/>
      <c r="J160" s="864"/>
      <c r="K160" s="864"/>
      <c r="L160" s="864"/>
      <c r="M160" s="864"/>
      <c r="N160" s="864"/>
      <c r="O160" s="864"/>
      <c r="P160" s="864"/>
      <c r="Q160" s="864"/>
      <c r="R160" s="864"/>
      <c r="S160" s="865"/>
    </row>
    <row r="161" spans="1:19" x14ac:dyDescent="0.2">
      <c r="A161" s="866" t="s">
        <v>648</v>
      </c>
      <c r="B161" s="867"/>
      <c r="C161" s="867"/>
      <c r="D161" s="867"/>
      <c r="E161" s="867"/>
      <c r="F161" s="867"/>
      <c r="G161" s="867"/>
      <c r="H161" s="867"/>
      <c r="I161" s="867"/>
      <c r="J161" s="867"/>
      <c r="K161" s="867"/>
      <c r="L161" s="867"/>
      <c r="M161" s="867"/>
      <c r="N161" s="867"/>
      <c r="O161" s="867"/>
      <c r="P161" s="867"/>
      <c r="Q161" s="867"/>
      <c r="R161" s="867"/>
      <c r="S161" s="868"/>
    </row>
    <row r="162" spans="1:19" ht="33" customHeight="1" x14ac:dyDescent="0.2">
      <c r="A162" s="869" t="s">
        <v>41</v>
      </c>
      <c r="B162" s="869"/>
      <c r="C162" s="869"/>
      <c r="D162" s="869" t="s">
        <v>42</v>
      </c>
      <c r="E162" s="869"/>
      <c r="F162" s="869" t="s">
        <v>43</v>
      </c>
      <c r="G162" s="869"/>
      <c r="H162" s="869"/>
      <c r="I162" s="869" t="s">
        <v>44</v>
      </c>
      <c r="J162" s="869"/>
      <c r="K162" s="870" t="s">
        <v>45</v>
      </c>
      <c r="L162" s="871"/>
      <c r="M162" s="871"/>
      <c r="N162" s="872"/>
      <c r="O162" s="873" t="s">
        <v>46</v>
      </c>
      <c r="P162" s="873"/>
      <c r="Q162" s="874"/>
      <c r="R162" s="869" t="s">
        <v>47</v>
      </c>
      <c r="S162" s="869"/>
    </row>
    <row r="163" spans="1:19" ht="30.75" customHeight="1" x14ac:dyDescent="0.2">
      <c r="A163" s="875" t="s">
        <v>48</v>
      </c>
      <c r="B163" s="875" t="s">
        <v>49</v>
      </c>
      <c r="C163" s="876" t="s">
        <v>50</v>
      </c>
      <c r="D163" s="875" t="s">
        <v>51</v>
      </c>
      <c r="E163" s="875" t="s">
        <v>52</v>
      </c>
      <c r="F163" s="870" t="s">
        <v>53</v>
      </c>
      <c r="G163" s="878"/>
      <c r="H163" s="879"/>
      <c r="I163" s="875" t="s">
        <v>54</v>
      </c>
      <c r="J163" s="875" t="s">
        <v>55</v>
      </c>
      <c r="K163" s="870" t="s">
        <v>56</v>
      </c>
      <c r="L163" s="879"/>
      <c r="M163" s="870" t="s">
        <v>57</v>
      </c>
      <c r="N163" s="879"/>
      <c r="O163" s="875" t="s">
        <v>58</v>
      </c>
      <c r="P163" s="875" t="s">
        <v>59</v>
      </c>
      <c r="Q163" s="875" t="s">
        <v>60</v>
      </c>
      <c r="R163" s="875" t="s">
        <v>61</v>
      </c>
      <c r="S163" s="875" t="s">
        <v>62</v>
      </c>
    </row>
    <row r="164" spans="1:19" ht="57.75" customHeight="1" x14ac:dyDescent="0.2">
      <c r="A164" s="869"/>
      <c r="B164" s="869"/>
      <c r="C164" s="877"/>
      <c r="D164" s="869"/>
      <c r="E164" s="869"/>
      <c r="F164" s="96" t="s">
        <v>63</v>
      </c>
      <c r="G164" s="96" t="s">
        <v>64</v>
      </c>
      <c r="H164" s="96" t="s">
        <v>65</v>
      </c>
      <c r="I164" s="869"/>
      <c r="J164" s="869"/>
      <c r="K164" s="97" t="s">
        <v>66</v>
      </c>
      <c r="L164" s="97" t="s">
        <v>67</v>
      </c>
      <c r="M164" s="97" t="s">
        <v>68</v>
      </c>
      <c r="N164" s="97" t="s">
        <v>67</v>
      </c>
      <c r="O164" s="869"/>
      <c r="P164" s="869"/>
      <c r="Q164" s="869"/>
      <c r="R164" s="869"/>
      <c r="S164" s="869"/>
    </row>
    <row r="165" spans="1:19" x14ac:dyDescent="0.2">
      <c r="A165" s="880" t="s">
        <v>69</v>
      </c>
      <c r="B165" s="880"/>
      <c r="C165" s="880"/>
      <c r="D165" s="880"/>
      <c r="E165" s="880"/>
      <c r="F165" s="880"/>
      <c r="G165" s="880"/>
      <c r="H165" s="880"/>
      <c r="I165" s="880"/>
      <c r="J165" s="880"/>
      <c r="K165" s="880"/>
      <c r="L165" s="880"/>
      <c r="M165" s="880"/>
      <c r="N165" s="880"/>
      <c r="O165" s="880"/>
      <c r="P165" s="880"/>
      <c r="Q165" s="880"/>
      <c r="R165" s="880"/>
      <c r="S165" s="880"/>
    </row>
    <row r="166" spans="1:19" s="21" customFormat="1" x14ac:dyDescent="0.2">
      <c r="A166" s="19">
        <v>0</v>
      </c>
      <c r="B166" s="19">
        <v>0</v>
      </c>
      <c r="C166" s="19">
        <v>0</v>
      </c>
      <c r="D166" s="19">
        <v>0</v>
      </c>
      <c r="E166" s="19">
        <v>0</v>
      </c>
      <c r="F166" s="19">
        <v>0</v>
      </c>
      <c r="G166" s="19">
        <v>0</v>
      </c>
      <c r="H166" s="19">
        <v>0</v>
      </c>
      <c r="I166" s="19">
        <v>0</v>
      </c>
      <c r="J166" s="19">
        <v>0</v>
      </c>
      <c r="K166" s="19">
        <v>0</v>
      </c>
      <c r="L166" s="19">
        <v>0</v>
      </c>
      <c r="M166" s="19">
        <v>0</v>
      </c>
      <c r="N166" s="19">
        <v>0</v>
      </c>
      <c r="O166" s="19">
        <v>0</v>
      </c>
      <c r="P166" s="19">
        <v>0</v>
      </c>
      <c r="Q166" s="19">
        <v>0</v>
      </c>
      <c r="R166" s="19">
        <v>0</v>
      </c>
      <c r="S166" s="19">
        <v>0</v>
      </c>
    </row>
    <row r="167" spans="1:19" x14ac:dyDescent="0.2">
      <c r="A167" s="880" t="s">
        <v>70</v>
      </c>
      <c r="B167" s="880"/>
      <c r="C167" s="880"/>
      <c r="D167" s="880"/>
      <c r="E167" s="880"/>
      <c r="F167" s="880"/>
      <c r="G167" s="880"/>
      <c r="H167" s="880"/>
      <c r="I167" s="880"/>
      <c r="J167" s="880"/>
      <c r="K167" s="880"/>
      <c r="L167" s="880"/>
      <c r="M167" s="880"/>
      <c r="N167" s="880"/>
      <c r="O167" s="880"/>
      <c r="P167" s="880"/>
      <c r="Q167" s="880"/>
      <c r="R167" s="880"/>
      <c r="S167" s="880"/>
    </row>
    <row r="168" spans="1:19" s="21" customFormat="1" x14ac:dyDescent="0.2">
      <c r="A168" s="343">
        <v>0</v>
      </c>
      <c r="B168" s="106">
        <v>0</v>
      </c>
      <c r="C168" s="106">
        <v>0</v>
      </c>
      <c r="D168" s="106">
        <v>0</v>
      </c>
      <c r="E168" s="106">
        <v>0</v>
      </c>
      <c r="F168" s="106">
        <v>0</v>
      </c>
      <c r="G168" s="106">
        <v>0</v>
      </c>
      <c r="H168" s="106">
        <v>0</v>
      </c>
      <c r="I168" s="106">
        <v>0</v>
      </c>
      <c r="J168" s="106">
        <v>0</v>
      </c>
      <c r="K168" s="106">
        <v>0</v>
      </c>
      <c r="L168" s="106">
        <v>0</v>
      </c>
      <c r="M168" s="106">
        <v>0</v>
      </c>
      <c r="N168" s="106">
        <v>0</v>
      </c>
      <c r="O168" s="106">
        <v>0</v>
      </c>
      <c r="P168" s="106">
        <v>0</v>
      </c>
      <c r="Q168" s="106">
        <v>0</v>
      </c>
      <c r="R168" s="106">
        <v>0</v>
      </c>
      <c r="S168" s="106">
        <v>0</v>
      </c>
    </row>
    <row r="169" spans="1:19" x14ac:dyDescent="0.2">
      <c r="A169" s="880" t="s">
        <v>71</v>
      </c>
      <c r="B169" s="880"/>
      <c r="C169" s="880"/>
      <c r="D169" s="880"/>
      <c r="E169" s="880"/>
      <c r="F169" s="880"/>
      <c r="G169" s="880"/>
      <c r="H169" s="880"/>
      <c r="I169" s="880"/>
      <c r="J169" s="880"/>
      <c r="K169" s="880"/>
      <c r="L169" s="880"/>
      <c r="M169" s="880"/>
      <c r="N169" s="880"/>
      <c r="O169" s="880"/>
      <c r="P169" s="880"/>
      <c r="Q169" s="880"/>
      <c r="R169" s="880"/>
      <c r="S169" s="880"/>
    </row>
    <row r="170" spans="1:19" s="350" customFormat="1" x14ac:dyDescent="0.2">
      <c r="A170" s="461">
        <v>0</v>
      </c>
      <c r="B170" s="106">
        <v>0</v>
      </c>
      <c r="C170" s="106">
        <v>0</v>
      </c>
      <c r="D170" s="106">
        <v>0</v>
      </c>
      <c r="E170" s="106">
        <v>0</v>
      </c>
      <c r="F170" s="106">
        <v>0</v>
      </c>
      <c r="G170" s="106">
        <v>0</v>
      </c>
      <c r="H170" s="106">
        <v>0</v>
      </c>
      <c r="I170" s="106">
        <v>0</v>
      </c>
      <c r="J170" s="106">
        <v>0</v>
      </c>
      <c r="K170" s="106">
        <v>0</v>
      </c>
      <c r="L170" s="106">
        <v>0</v>
      </c>
      <c r="M170" s="106">
        <v>0</v>
      </c>
      <c r="N170" s="106">
        <v>0</v>
      </c>
      <c r="O170" s="106">
        <v>0</v>
      </c>
      <c r="P170" s="106">
        <v>0</v>
      </c>
      <c r="Q170" s="106">
        <v>0</v>
      </c>
      <c r="R170" s="106">
        <v>0</v>
      </c>
      <c r="S170" s="106">
        <v>0</v>
      </c>
    </row>
    <row r="171" spans="1:19" x14ac:dyDescent="0.2">
      <c r="A171" s="880" t="s">
        <v>72</v>
      </c>
      <c r="B171" s="880"/>
      <c r="C171" s="880"/>
      <c r="D171" s="880"/>
      <c r="E171" s="880"/>
      <c r="F171" s="880"/>
      <c r="G171" s="880"/>
      <c r="H171" s="880"/>
      <c r="I171" s="880"/>
      <c r="J171" s="880"/>
      <c r="K171" s="880"/>
      <c r="L171" s="880"/>
      <c r="M171" s="880"/>
      <c r="N171" s="880"/>
      <c r="O171" s="880"/>
      <c r="P171" s="880"/>
      <c r="Q171" s="880"/>
      <c r="R171" s="880"/>
      <c r="S171" s="880"/>
    </row>
    <row r="172" spans="1:19" s="350" customFormat="1" x14ac:dyDescent="0.2">
      <c r="A172" s="544">
        <v>0</v>
      </c>
      <c r="B172" s="106">
        <v>0</v>
      </c>
      <c r="C172" s="106">
        <v>0</v>
      </c>
      <c r="D172" s="106">
        <v>0</v>
      </c>
      <c r="E172" s="106">
        <v>0</v>
      </c>
      <c r="F172" s="106">
        <v>0</v>
      </c>
      <c r="G172" s="106">
        <v>0</v>
      </c>
      <c r="H172" s="106">
        <v>0</v>
      </c>
      <c r="I172" s="106">
        <v>0</v>
      </c>
      <c r="J172" s="106">
        <v>0</v>
      </c>
      <c r="K172" s="106">
        <v>0</v>
      </c>
      <c r="L172" s="106">
        <v>0</v>
      </c>
      <c r="M172" s="106">
        <v>0</v>
      </c>
      <c r="N172" s="106">
        <v>0</v>
      </c>
      <c r="O172" s="106">
        <v>0</v>
      </c>
      <c r="P172" s="106">
        <v>0</v>
      </c>
      <c r="Q172" s="106">
        <v>0</v>
      </c>
      <c r="R172" s="106">
        <v>0</v>
      </c>
      <c r="S172" s="106">
        <v>0</v>
      </c>
    </row>
    <row r="173" spans="1:19" x14ac:dyDescent="0.2">
      <c r="A173" s="885" t="s">
        <v>73</v>
      </c>
      <c r="B173" s="885"/>
      <c r="C173" s="885"/>
      <c r="D173" s="885"/>
      <c r="E173" s="885"/>
      <c r="F173" s="885"/>
      <c r="G173" s="885"/>
      <c r="H173" s="885"/>
      <c r="I173" s="885"/>
      <c r="J173" s="885"/>
      <c r="K173" s="885"/>
      <c r="L173" s="885"/>
      <c r="M173" s="885"/>
      <c r="N173" s="885"/>
      <c r="O173" s="885"/>
      <c r="P173" s="885"/>
      <c r="Q173" s="885"/>
      <c r="R173" s="885"/>
      <c r="S173" s="885"/>
    </row>
    <row r="174" spans="1:19" s="350" customFormat="1" x14ac:dyDescent="0.2">
      <c r="A174" s="19">
        <v>0</v>
      </c>
      <c r="B174" s="106">
        <v>0</v>
      </c>
      <c r="C174" s="106">
        <v>0</v>
      </c>
      <c r="D174" s="106">
        <v>0</v>
      </c>
      <c r="E174" s="106">
        <v>0</v>
      </c>
      <c r="F174" s="106">
        <v>0</v>
      </c>
      <c r="G174" s="106">
        <v>0</v>
      </c>
      <c r="H174" s="106">
        <v>0</v>
      </c>
      <c r="I174" s="106">
        <v>0</v>
      </c>
      <c r="J174" s="106">
        <v>0</v>
      </c>
      <c r="K174" s="106">
        <v>0</v>
      </c>
      <c r="L174" s="106">
        <v>0</v>
      </c>
      <c r="M174" s="106">
        <v>0</v>
      </c>
      <c r="N174" s="106">
        <v>0</v>
      </c>
      <c r="O174" s="106">
        <v>0</v>
      </c>
      <c r="P174" s="106">
        <v>0</v>
      </c>
      <c r="Q174" s="106">
        <v>0</v>
      </c>
      <c r="R174" s="106">
        <v>0</v>
      </c>
      <c r="S174" s="106">
        <v>0</v>
      </c>
    </row>
    <row r="175" spans="1:19" x14ac:dyDescent="0.2">
      <c r="A175" s="880" t="s">
        <v>74</v>
      </c>
      <c r="B175" s="880"/>
      <c r="C175" s="880"/>
      <c r="D175" s="880"/>
      <c r="E175" s="880"/>
      <c r="F175" s="880"/>
      <c r="G175" s="880"/>
      <c r="H175" s="880"/>
      <c r="I175" s="880"/>
      <c r="J175" s="880"/>
      <c r="K175" s="880"/>
      <c r="L175" s="880"/>
      <c r="M175" s="880"/>
      <c r="N175" s="880"/>
      <c r="O175" s="880"/>
      <c r="P175" s="880"/>
      <c r="Q175" s="880"/>
      <c r="R175" s="880"/>
      <c r="S175" s="880"/>
    </row>
    <row r="176" spans="1:19" s="350" customFormat="1" x14ac:dyDescent="0.2">
      <c r="A176" s="19">
        <v>0</v>
      </c>
      <c r="B176" s="106">
        <v>0</v>
      </c>
      <c r="C176" s="106">
        <v>0</v>
      </c>
      <c r="D176" s="106">
        <v>0</v>
      </c>
      <c r="E176" s="106">
        <v>0</v>
      </c>
      <c r="F176" s="106">
        <v>0</v>
      </c>
      <c r="G176" s="106">
        <v>0</v>
      </c>
      <c r="H176" s="106">
        <v>0</v>
      </c>
      <c r="I176" s="106">
        <v>0</v>
      </c>
      <c r="J176" s="106">
        <v>0</v>
      </c>
      <c r="K176" s="106">
        <v>0</v>
      </c>
      <c r="L176" s="106">
        <v>0</v>
      </c>
      <c r="M176" s="106">
        <v>0</v>
      </c>
      <c r="N176" s="106">
        <v>0</v>
      </c>
      <c r="O176" s="106">
        <v>0</v>
      </c>
      <c r="P176" s="106">
        <v>0</v>
      </c>
      <c r="Q176" s="106">
        <v>0</v>
      </c>
      <c r="R176" s="106">
        <v>0</v>
      </c>
      <c r="S176" s="106">
        <v>0</v>
      </c>
    </row>
    <row r="177" spans="1:19" x14ac:dyDescent="0.2">
      <c r="A177" s="880" t="s">
        <v>75</v>
      </c>
      <c r="B177" s="880"/>
      <c r="C177" s="880"/>
      <c r="D177" s="880"/>
      <c r="E177" s="880"/>
      <c r="F177" s="880"/>
      <c r="G177" s="880"/>
      <c r="H177" s="880"/>
      <c r="I177" s="880"/>
      <c r="J177" s="880"/>
      <c r="K177" s="880"/>
      <c r="L177" s="880"/>
      <c r="M177" s="880"/>
      <c r="N177" s="880"/>
      <c r="O177" s="880"/>
      <c r="P177" s="880"/>
      <c r="Q177" s="880"/>
      <c r="R177" s="880"/>
      <c r="S177" s="880"/>
    </row>
    <row r="178" spans="1:19" s="350" customFormat="1" x14ac:dyDescent="0.2">
      <c r="A178" s="19">
        <v>0</v>
      </c>
      <c r="B178" s="106">
        <v>0</v>
      </c>
      <c r="C178" s="106">
        <v>0</v>
      </c>
      <c r="D178" s="106">
        <v>0</v>
      </c>
      <c r="E178" s="106">
        <v>0</v>
      </c>
      <c r="F178" s="106">
        <v>0</v>
      </c>
      <c r="G178" s="106">
        <v>0</v>
      </c>
      <c r="H178" s="106">
        <v>0</v>
      </c>
      <c r="I178" s="106">
        <v>0</v>
      </c>
      <c r="J178" s="106">
        <v>0</v>
      </c>
      <c r="K178" s="106">
        <v>0</v>
      </c>
      <c r="L178" s="106">
        <v>0</v>
      </c>
      <c r="M178" s="106">
        <v>0</v>
      </c>
      <c r="N178" s="106">
        <v>0</v>
      </c>
      <c r="O178" s="106">
        <v>0</v>
      </c>
      <c r="P178" s="106">
        <v>0</v>
      </c>
      <c r="Q178" s="106">
        <v>0</v>
      </c>
      <c r="R178" s="106">
        <v>0</v>
      </c>
      <c r="S178" s="106">
        <v>0</v>
      </c>
    </row>
    <row r="179" spans="1:19" x14ac:dyDescent="0.2">
      <c r="A179" s="880" t="s">
        <v>76</v>
      </c>
      <c r="B179" s="880"/>
      <c r="C179" s="880"/>
      <c r="D179" s="880"/>
      <c r="E179" s="880"/>
      <c r="F179" s="880"/>
      <c r="G179" s="880"/>
      <c r="H179" s="880"/>
      <c r="I179" s="880"/>
      <c r="J179" s="880"/>
      <c r="K179" s="880"/>
      <c r="L179" s="880"/>
      <c r="M179" s="880"/>
      <c r="N179" s="880"/>
      <c r="O179" s="880"/>
      <c r="P179" s="880"/>
      <c r="Q179" s="880"/>
      <c r="R179" s="880"/>
      <c r="S179" s="880"/>
    </row>
    <row r="180" spans="1:19" s="350" customFormat="1" x14ac:dyDescent="0.2">
      <c r="A180" s="19">
        <v>0</v>
      </c>
      <c r="B180" s="106">
        <v>0</v>
      </c>
      <c r="C180" s="106">
        <v>0</v>
      </c>
      <c r="D180" s="106">
        <v>0</v>
      </c>
      <c r="E180" s="106">
        <v>0</v>
      </c>
      <c r="F180" s="106">
        <v>0</v>
      </c>
      <c r="G180" s="106">
        <v>0</v>
      </c>
      <c r="H180" s="106">
        <v>0</v>
      </c>
      <c r="I180" s="106">
        <v>0</v>
      </c>
      <c r="J180" s="106">
        <v>0</v>
      </c>
      <c r="K180" s="106">
        <v>0</v>
      </c>
      <c r="L180" s="106">
        <v>0</v>
      </c>
      <c r="M180" s="106">
        <v>0</v>
      </c>
      <c r="N180" s="106">
        <v>0</v>
      </c>
      <c r="O180" s="106">
        <v>0</v>
      </c>
      <c r="P180" s="106">
        <v>0</v>
      </c>
      <c r="Q180" s="106">
        <v>0</v>
      </c>
      <c r="R180" s="106">
        <v>0</v>
      </c>
      <c r="S180" s="106">
        <v>0</v>
      </c>
    </row>
    <row r="181" spans="1:19" x14ac:dyDescent="0.2">
      <c r="A181" s="880" t="s">
        <v>77</v>
      </c>
      <c r="B181" s="880"/>
      <c r="C181" s="880"/>
      <c r="D181" s="880"/>
      <c r="E181" s="880"/>
      <c r="F181" s="880"/>
      <c r="G181" s="880"/>
      <c r="H181" s="880"/>
      <c r="I181" s="880"/>
      <c r="J181" s="880"/>
      <c r="K181" s="880"/>
      <c r="L181" s="880"/>
      <c r="M181" s="880"/>
      <c r="N181" s="880"/>
      <c r="O181" s="880"/>
      <c r="P181" s="880"/>
      <c r="Q181" s="880"/>
      <c r="R181" s="880"/>
      <c r="S181" s="880"/>
    </row>
    <row r="182" spans="1:19" s="350" customFormat="1" x14ac:dyDescent="0.2">
      <c r="A182" s="19">
        <v>0</v>
      </c>
      <c r="B182" s="106">
        <v>0</v>
      </c>
      <c r="C182" s="106">
        <v>0</v>
      </c>
      <c r="D182" s="106">
        <v>0</v>
      </c>
      <c r="E182" s="106">
        <v>0</v>
      </c>
      <c r="F182" s="106">
        <v>0</v>
      </c>
      <c r="G182" s="106">
        <v>0</v>
      </c>
      <c r="H182" s="106">
        <v>0</v>
      </c>
      <c r="I182" s="106">
        <v>0</v>
      </c>
      <c r="J182" s="106">
        <v>0</v>
      </c>
      <c r="K182" s="106">
        <v>0</v>
      </c>
      <c r="L182" s="106">
        <v>0</v>
      </c>
      <c r="M182" s="106">
        <v>0</v>
      </c>
      <c r="N182" s="106">
        <v>0</v>
      </c>
      <c r="O182" s="106">
        <v>0</v>
      </c>
      <c r="P182" s="106">
        <v>0</v>
      </c>
      <c r="Q182" s="106">
        <v>0</v>
      </c>
      <c r="R182" s="106">
        <v>0</v>
      </c>
      <c r="S182" s="106">
        <v>0</v>
      </c>
    </row>
    <row r="183" spans="1:19" x14ac:dyDescent="0.2">
      <c r="A183" s="880" t="s">
        <v>78</v>
      </c>
      <c r="B183" s="880"/>
      <c r="C183" s="880"/>
      <c r="D183" s="880"/>
      <c r="E183" s="880"/>
      <c r="F183" s="880"/>
      <c r="G183" s="880"/>
      <c r="H183" s="880"/>
      <c r="I183" s="880"/>
      <c r="J183" s="880"/>
      <c r="K183" s="880"/>
      <c r="L183" s="880"/>
      <c r="M183" s="880"/>
      <c r="N183" s="880"/>
      <c r="O183" s="880"/>
      <c r="P183" s="880"/>
      <c r="Q183" s="880"/>
      <c r="R183" s="880"/>
      <c r="S183" s="880"/>
    </row>
    <row r="184" spans="1:19" s="350" customFormat="1" x14ac:dyDescent="0.2">
      <c r="A184" s="19">
        <v>0</v>
      </c>
      <c r="B184" s="106">
        <v>0</v>
      </c>
      <c r="C184" s="106">
        <v>0</v>
      </c>
      <c r="D184" s="106">
        <v>0</v>
      </c>
      <c r="E184" s="106">
        <v>0</v>
      </c>
      <c r="F184" s="106">
        <v>0</v>
      </c>
      <c r="G184" s="106">
        <v>0</v>
      </c>
      <c r="H184" s="106">
        <v>0</v>
      </c>
      <c r="I184" s="106">
        <v>0</v>
      </c>
      <c r="J184" s="106">
        <v>0</v>
      </c>
      <c r="K184" s="106">
        <v>0</v>
      </c>
      <c r="L184" s="106">
        <v>0</v>
      </c>
      <c r="M184" s="106">
        <v>0</v>
      </c>
      <c r="N184" s="106">
        <v>0</v>
      </c>
      <c r="O184" s="106">
        <v>0</v>
      </c>
      <c r="P184" s="106">
        <v>0</v>
      </c>
      <c r="Q184" s="106">
        <v>0</v>
      </c>
      <c r="R184" s="106">
        <v>0</v>
      </c>
      <c r="S184" s="106">
        <v>0</v>
      </c>
    </row>
    <row r="185" spans="1:19" x14ac:dyDescent="0.2">
      <c r="A185" s="880" t="s">
        <v>79</v>
      </c>
      <c r="B185" s="880"/>
      <c r="C185" s="880"/>
      <c r="D185" s="880"/>
      <c r="E185" s="880"/>
      <c r="F185" s="880"/>
      <c r="G185" s="880"/>
      <c r="H185" s="880"/>
      <c r="I185" s="880"/>
      <c r="J185" s="880"/>
      <c r="K185" s="880"/>
      <c r="L185" s="880"/>
      <c r="M185" s="880"/>
      <c r="N185" s="880"/>
      <c r="O185" s="880"/>
      <c r="P185" s="880"/>
      <c r="Q185" s="880"/>
      <c r="R185" s="880"/>
      <c r="S185" s="880"/>
    </row>
    <row r="186" spans="1:19" s="350" customFormat="1" x14ac:dyDescent="0.2">
      <c r="A186" s="19">
        <v>0</v>
      </c>
      <c r="B186" s="106">
        <v>0</v>
      </c>
      <c r="C186" s="106">
        <v>0</v>
      </c>
      <c r="D186" s="106">
        <v>0</v>
      </c>
      <c r="E186" s="106">
        <v>0</v>
      </c>
      <c r="F186" s="106">
        <v>0</v>
      </c>
      <c r="G186" s="106">
        <v>0</v>
      </c>
      <c r="H186" s="106">
        <v>0</v>
      </c>
      <c r="I186" s="106">
        <v>0</v>
      </c>
      <c r="J186" s="106">
        <v>0</v>
      </c>
      <c r="K186" s="106">
        <v>0</v>
      </c>
      <c r="L186" s="106">
        <v>0</v>
      </c>
      <c r="M186" s="106">
        <v>0</v>
      </c>
      <c r="N186" s="106">
        <v>0</v>
      </c>
      <c r="O186" s="106">
        <v>0</v>
      </c>
      <c r="P186" s="106">
        <v>0</v>
      </c>
      <c r="Q186" s="106">
        <v>0</v>
      </c>
      <c r="R186" s="106">
        <v>0</v>
      </c>
      <c r="S186" s="106">
        <v>0</v>
      </c>
    </row>
    <row r="187" spans="1:19" x14ac:dyDescent="0.2">
      <c r="A187" s="880" t="s">
        <v>80</v>
      </c>
      <c r="B187" s="880"/>
      <c r="C187" s="880"/>
      <c r="D187" s="880"/>
      <c r="E187" s="880"/>
      <c r="F187" s="880"/>
      <c r="G187" s="880"/>
      <c r="H187" s="880"/>
      <c r="I187" s="880"/>
      <c r="J187" s="880"/>
      <c r="K187" s="880"/>
      <c r="L187" s="880"/>
      <c r="M187" s="880"/>
      <c r="N187" s="880"/>
      <c r="O187" s="880"/>
      <c r="P187" s="880"/>
      <c r="Q187" s="880"/>
      <c r="R187" s="880"/>
      <c r="S187" s="880"/>
    </row>
    <row r="188" spans="1:19" x14ac:dyDescent="0.2">
      <c r="A188" s="98"/>
      <c r="B188" s="99"/>
      <c r="C188" s="99"/>
      <c r="D188" s="99"/>
      <c r="E188" s="99"/>
      <c r="F188" s="99"/>
      <c r="G188" s="99"/>
      <c r="H188" s="99"/>
      <c r="I188" s="99"/>
      <c r="J188" s="99"/>
      <c r="K188" s="99"/>
      <c r="L188" s="99"/>
      <c r="M188" s="99"/>
      <c r="N188" s="99"/>
      <c r="O188" s="99"/>
      <c r="P188" s="99"/>
      <c r="Q188" s="99"/>
      <c r="R188" s="99"/>
      <c r="S188" s="99"/>
    </row>
    <row r="189" spans="1:19" x14ac:dyDescent="0.2">
      <c r="A189" s="899" t="s">
        <v>271</v>
      </c>
      <c r="B189" s="900"/>
      <c r="C189" s="900"/>
      <c r="D189" s="900"/>
      <c r="E189" s="900"/>
      <c r="F189" s="900"/>
      <c r="G189" s="900"/>
      <c r="H189" s="900"/>
      <c r="I189" s="900"/>
      <c r="J189" s="900"/>
      <c r="K189" s="900"/>
      <c r="L189" s="900"/>
      <c r="M189" s="900"/>
      <c r="N189" s="900"/>
      <c r="O189" s="900"/>
      <c r="P189" s="900"/>
      <c r="Q189" s="900"/>
      <c r="R189" s="900"/>
      <c r="S189" s="901"/>
    </row>
    <row r="190" spans="1:19" s="23" customFormat="1" x14ac:dyDescent="0.2">
      <c r="A190" s="79">
        <f>SUM(A166,A168,A170,A172,A174,A176,A178,A180,A182,A184,A186,A188)</f>
        <v>0</v>
      </c>
      <c r="B190" s="79">
        <f t="shared" ref="B190:S190" si="4">SUM(B166,B168,B170,B172,B174,B176,B178,B180,B182,B184,B186,B188)</f>
        <v>0</v>
      </c>
      <c r="C190" s="79">
        <f t="shared" si="4"/>
        <v>0</v>
      </c>
      <c r="D190" s="79">
        <f t="shared" si="4"/>
        <v>0</v>
      </c>
      <c r="E190" s="79">
        <f t="shared" si="4"/>
        <v>0</v>
      </c>
      <c r="F190" s="79">
        <f t="shared" si="4"/>
        <v>0</v>
      </c>
      <c r="G190" s="79">
        <f t="shared" si="4"/>
        <v>0</v>
      </c>
      <c r="H190" s="79">
        <f t="shared" si="4"/>
        <v>0</v>
      </c>
      <c r="I190" s="79">
        <f t="shared" si="4"/>
        <v>0</v>
      </c>
      <c r="J190" s="79">
        <f t="shared" si="4"/>
        <v>0</v>
      </c>
      <c r="K190" s="79">
        <f t="shared" si="4"/>
        <v>0</v>
      </c>
      <c r="L190" s="79">
        <f t="shared" si="4"/>
        <v>0</v>
      </c>
      <c r="M190" s="79">
        <f t="shared" si="4"/>
        <v>0</v>
      </c>
      <c r="N190" s="79">
        <f t="shared" si="4"/>
        <v>0</v>
      </c>
      <c r="O190" s="79">
        <f t="shared" si="4"/>
        <v>0</v>
      </c>
      <c r="P190" s="79">
        <f t="shared" si="4"/>
        <v>0</v>
      </c>
      <c r="Q190" s="79">
        <f t="shared" si="4"/>
        <v>0</v>
      </c>
      <c r="R190" s="79">
        <f t="shared" si="4"/>
        <v>0</v>
      </c>
      <c r="S190" s="79">
        <f t="shared" si="4"/>
        <v>0</v>
      </c>
    </row>
    <row r="191" spans="1:19" x14ac:dyDescent="0.2">
      <c r="A191" s="100"/>
      <c r="B191" s="101"/>
      <c r="C191" s="101"/>
      <c r="D191" s="101"/>
      <c r="E191" s="101"/>
      <c r="F191" s="101"/>
      <c r="G191" s="101"/>
      <c r="H191" s="101"/>
      <c r="I191" s="101"/>
      <c r="J191" s="101"/>
      <c r="K191" s="101"/>
      <c r="L191" s="101"/>
      <c r="M191" s="101"/>
      <c r="N191" s="101"/>
      <c r="O191" s="101"/>
      <c r="P191" s="101"/>
      <c r="Q191" s="101"/>
      <c r="R191" s="101"/>
      <c r="S191" s="102"/>
    </row>
    <row r="192" spans="1:19" ht="22.5" customHeight="1" x14ac:dyDescent="0.2">
      <c r="A192" s="1604" t="s">
        <v>712</v>
      </c>
      <c r="B192" s="1264"/>
      <c r="C192" s="1264"/>
      <c r="D192" s="1264"/>
      <c r="E192" s="1264"/>
      <c r="F192" s="1264"/>
      <c r="G192" s="1264"/>
      <c r="H192" s="1264"/>
      <c r="I192" s="1264"/>
      <c r="J192" s="1264"/>
      <c r="K192" s="1264"/>
      <c r="L192" s="1264"/>
      <c r="M192" s="1264"/>
      <c r="N192" s="1264"/>
      <c r="O192" s="1264"/>
      <c r="P192" s="1264"/>
      <c r="Q192" s="1264"/>
      <c r="R192" s="1264"/>
      <c r="S192" s="1265"/>
    </row>
    <row r="193" spans="1:19" x14ac:dyDescent="0.2">
      <c r="A193" s="860" t="s">
        <v>173</v>
      </c>
      <c r="B193" s="1602"/>
      <c r="C193" s="1602"/>
      <c r="D193" s="1602"/>
      <c r="E193" s="1602"/>
      <c r="F193" s="1602"/>
      <c r="G193" s="1602"/>
      <c r="H193" s="1602"/>
      <c r="I193" s="1602"/>
      <c r="J193" s="1602"/>
      <c r="K193" s="1602"/>
      <c r="L193" s="1602"/>
      <c r="M193" s="1602"/>
      <c r="N193" s="1602"/>
      <c r="O193" s="1602"/>
      <c r="P193" s="1602"/>
      <c r="Q193" s="1602"/>
      <c r="R193" s="1602"/>
      <c r="S193" s="1603"/>
    </row>
    <row r="194" spans="1:19" x14ac:dyDescent="0.2">
      <c r="A194" s="863" t="s">
        <v>713</v>
      </c>
      <c r="B194" s="864"/>
      <c r="C194" s="864"/>
      <c r="D194" s="864"/>
      <c r="E194" s="864"/>
      <c r="F194" s="864"/>
      <c r="G194" s="864"/>
      <c r="H194" s="864"/>
      <c r="I194" s="864"/>
      <c r="J194" s="864"/>
      <c r="K194" s="864"/>
      <c r="L194" s="864"/>
      <c r="M194" s="864"/>
      <c r="N194" s="864"/>
      <c r="O194" s="864"/>
      <c r="P194" s="864"/>
      <c r="Q194" s="864"/>
      <c r="R194" s="864"/>
      <c r="S194" s="865"/>
    </row>
    <row r="195" spans="1:19" x14ac:dyDescent="0.2">
      <c r="A195" s="863" t="s">
        <v>649</v>
      </c>
      <c r="B195" s="864"/>
      <c r="C195" s="864"/>
      <c r="D195" s="864"/>
      <c r="E195" s="864"/>
      <c r="F195" s="864"/>
      <c r="G195" s="864"/>
      <c r="H195" s="864"/>
      <c r="I195" s="864"/>
      <c r="J195" s="864"/>
      <c r="K195" s="864"/>
      <c r="L195" s="864"/>
      <c r="M195" s="864"/>
      <c r="N195" s="864"/>
      <c r="O195" s="864"/>
      <c r="P195" s="864"/>
      <c r="Q195" s="864"/>
      <c r="R195" s="864"/>
      <c r="S195" s="865"/>
    </row>
    <row r="196" spans="1:19" x14ac:dyDescent="0.2">
      <c r="A196" s="863" t="s">
        <v>650</v>
      </c>
      <c r="B196" s="864"/>
      <c r="C196" s="864"/>
      <c r="D196" s="864"/>
      <c r="E196" s="864"/>
      <c r="F196" s="864"/>
      <c r="G196" s="864"/>
      <c r="H196" s="864"/>
      <c r="I196" s="864"/>
      <c r="J196" s="864"/>
      <c r="K196" s="864"/>
      <c r="L196" s="864"/>
      <c r="M196" s="864"/>
      <c r="N196" s="864"/>
      <c r="O196" s="864"/>
      <c r="P196" s="864"/>
      <c r="Q196" s="864"/>
      <c r="R196" s="864"/>
      <c r="S196" s="865"/>
    </row>
    <row r="197" spans="1:19" x14ac:dyDescent="0.2">
      <c r="A197" s="863" t="s">
        <v>651</v>
      </c>
      <c r="B197" s="864"/>
      <c r="C197" s="864"/>
      <c r="D197" s="864"/>
      <c r="E197" s="864"/>
      <c r="F197" s="864"/>
      <c r="G197" s="864"/>
      <c r="H197" s="864"/>
      <c r="I197" s="864"/>
      <c r="J197" s="864"/>
      <c r="K197" s="864"/>
      <c r="L197" s="864"/>
      <c r="M197" s="864"/>
      <c r="N197" s="864"/>
      <c r="O197" s="864"/>
      <c r="P197" s="864"/>
      <c r="Q197" s="864"/>
      <c r="R197" s="864"/>
      <c r="S197" s="865"/>
    </row>
    <row r="198" spans="1:19" x14ac:dyDescent="0.2">
      <c r="A198" s="863" t="s">
        <v>652</v>
      </c>
      <c r="B198" s="864"/>
      <c r="C198" s="864"/>
      <c r="D198" s="864"/>
      <c r="E198" s="864"/>
      <c r="F198" s="864"/>
      <c r="G198" s="864"/>
      <c r="H198" s="864"/>
      <c r="I198" s="864"/>
      <c r="J198" s="864"/>
      <c r="K198" s="864"/>
      <c r="L198" s="864"/>
      <c r="M198" s="864"/>
      <c r="N198" s="864"/>
      <c r="O198" s="864"/>
      <c r="P198" s="864"/>
      <c r="Q198" s="864"/>
      <c r="R198" s="864"/>
      <c r="S198" s="865"/>
    </row>
    <row r="199" spans="1:19" x14ac:dyDescent="0.2">
      <c r="A199" s="863" t="s">
        <v>653</v>
      </c>
      <c r="B199" s="864"/>
      <c r="C199" s="864"/>
      <c r="D199" s="864"/>
      <c r="E199" s="864"/>
      <c r="F199" s="864"/>
      <c r="G199" s="864"/>
      <c r="H199" s="864"/>
      <c r="I199" s="864"/>
      <c r="J199" s="864"/>
      <c r="K199" s="864"/>
      <c r="L199" s="864"/>
      <c r="M199" s="864"/>
      <c r="N199" s="864"/>
      <c r="O199" s="864"/>
      <c r="P199" s="864"/>
      <c r="Q199" s="864"/>
      <c r="R199" s="864"/>
      <c r="S199" s="865"/>
    </row>
    <row r="200" spans="1:19" x14ac:dyDescent="0.2">
      <c r="A200" s="866" t="s">
        <v>654</v>
      </c>
      <c r="B200" s="867"/>
      <c r="C200" s="867"/>
      <c r="D200" s="867"/>
      <c r="E200" s="867"/>
      <c r="F200" s="867"/>
      <c r="G200" s="867"/>
      <c r="H200" s="867"/>
      <c r="I200" s="867"/>
      <c r="J200" s="867"/>
      <c r="K200" s="867"/>
      <c r="L200" s="867"/>
      <c r="M200" s="867"/>
      <c r="N200" s="867"/>
      <c r="O200" s="867"/>
      <c r="P200" s="867"/>
      <c r="Q200" s="867"/>
      <c r="R200" s="867"/>
      <c r="S200" s="868"/>
    </row>
    <row r="201" spans="1:19" ht="31.5" customHeight="1" x14ac:dyDescent="0.2">
      <c r="A201" s="869" t="s">
        <v>41</v>
      </c>
      <c r="B201" s="869"/>
      <c r="C201" s="869"/>
      <c r="D201" s="869" t="s">
        <v>42</v>
      </c>
      <c r="E201" s="869"/>
      <c r="F201" s="869" t="s">
        <v>43</v>
      </c>
      <c r="G201" s="869"/>
      <c r="H201" s="869"/>
      <c r="I201" s="869" t="s">
        <v>44</v>
      </c>
      <c r="J201" s="869"/>
      <c r="K201" s="870" t="s">
        <v>45</v>
      </c>
      <c r="L201" s="871"/>
      <c r="M201" s="871"/>
      <c r="N201" s="872"/>
      <c r="O201" s="873" t="s">
        <v>46</v>
      </c>
      <c r="P201" s="873"/>
      <c r="Q201" s="874"/>
      <c r="R201" s="869" t="s">
        <v>47</v>
      </c>
      <c r="S201" s="869"/>
    </row>
    <row r="202" spans="1:19" ht="29.25" customHeight="1" x14ac:dyDescent="0.2">
      <c r="A202" s="875" t="s">
        <v>48</v>
      </c>
      <c r="B202" s="875" t="s">
        <v>49</v>
      </c>
      <c r="C202" s="876" t="s">
        <v>50</v>
      </c>
      <c r="D202" s="875" t="s">
        <v>51</v>
      </c>
      <c r="E202" s="875" t="s">
        <v>52</v>
      </c>
      <c r="F202" s="870" t="s">
        <v>53</v>
      </c>
      <c r="G202" s="878"/>
      <c r="H202" s="879"/>
      <c r="I202" s="875" t="s">
        <v>54</v>
      </c>
      <c r="J202" s="875" t="s">
        <v>55</v>
      </c>
      <c r="K202" s="870" t="s">
        <v>56</v>
      </c>
      <c r="L202" s="879"/>
      <c r="M202" s="870" t="s">
        <v>57</v>
      </c>
      <c r="N202" s="879"/>
      <c r="O202" s="875" t="s">
        <v>58</v>
      </c>
      <c r="P202" s="875" t="s">
        <v>59</v>
      </c>
      <c r="Q202" s="875" t="s">
        <v>60</v>
      </c>
      <c r="R202" s="875" t="s">
        <v>61</v>
      </c>
      <c r="S202" s="875" t="s">
        <v>62</v>
      </c>
    </row>
    <row r="203" spans="1:19" ht="48" customHeight="1" x14ac:dyDescent="0.2">
      <c r="A203" s="869"/>
      <c r="B203" s="869"/>
      <c r="C203" s="877"/>
      <c r="D203" s="869"/>
      <c r="E203" s="869"/>
      <c r="F203" s="96" t="s">
        <v>63</v>
      </c>
      <c r="G203" s="96" t="s">
        <v>64</v>
      </c>
      <c r="H203" s="96" t="s">
        <v>65</v>
      </c>
      <c r="I203" s="869"/>
      <c r="J203" s="869"/>
      <c r="K203" s="97" t="s">
        <v>66</v>
      </c>
      <c r="L203" s="97" t="s">
        <v>67</v>
      </c>
      <c r="M203" s="97" t="s">
        <v>68</v>
      </c>
      <c r="N203" s="97" t="s">
        <v>67</v>
      </c>
      <c r="O203" s="869"/>
      <c r="P203" s="869"/>
      <c r="Q203" s="869"/>
      <c r="R203" s="869"/>
      <c r="S203" s="869"/>
    </row>
    <row r="204" spans="1:19" x14ac:dyDescent="0.2">
      <c r="A204" s="880" t="s">
        <v>69</v>
      </c>
      <c r="B204" s="880"/>
      <c r="C204" s="880"/>
      <c r="D204" s="880"/>
      <c r="E204" s="880"/>
      <c r="F204" s="880"/>
      <c r="G204" s="880"/>
      <c r="H204" s="880"/>
      <c r="I204" s="880"/>
      <c r="J204" s="880"/>
      <c r="K204" s="880"/>
      <c r="L204" s="880"/>
      <c r="M204" s="880"/>
      <c r="N204" s="880"/>
      <c r="O204" s="880"/>
      <c r="P204" s="880"/>
      <c r="Q204" s="880"/>
      <c r="R204" s="880"/>
      <c r="S204" s="880"/>
    </row>
    <row r="205" spans="1:19" s="21" customFormat="1" x14ac:dyDescent="0.2">
      <c r="A205" s="19">
        <v>0</v>
      </c>
      <c r="B205" s="19">
        <v>0</v>
      </c>
      <c r="C205" s="19">
        <v>0</v>
      </c>
      <c r="D205" s="19">
        <v>0</v>
      </c>
      <c r="E205" s="19">
        <v>0</v>
      </c>
      <c r="F205" s="19">
        <v>0</v>
      </c>
      <c r="G205" s="19">
        <v>0</v>
      </c>
      <c r="H205" s="19">
        <v>0</v>
      </c>
      <c r="I205" s="19">
        <v>0</v>
      </c>
      <c r="J205" s="19">
        <v>0</v>
      </c>
      <c r="K205" s="19">
        <v>0</v>
      </c>
      <c r="L205" s="19">
        <v>0</v>
      </c>
      <c r="M205" s="19">
        <v>0</v>
      </c>
      <c r="N205" s="19">
        <v>0</v>
      </c>
      <c r="O205" s="19">
        <v>0</v>
      </c>
      <c r="P205" s="19">
        <v>0</v>
      </c>
      <c r="Q205" s="19">
        <v>0</v>
      </c>
      <c r="R205" s="19">
        <v>0</v>
      </c>
      <c r="S205" s="19">
        <v>0</v>
      </c>
    </row>
    <row r="206" spans="1:19" x14ac:dyDescent="0.2">
      <c r="A206" s="880" t="s">
        <v>70</v>
      </c>
      <c r="B206" s="880"/>
      <c r="C206" s="880"/>
      <c r="D206" s="880"/>
      <c r="E206" s="880"/>
      <c r="F206" s="880"/>
      <c r="G206" s="880"/>
      <c r="H206" s="880"/>
      <c r="I206" s="880"/>
      <c r="J206" s="880"/>
      <c r="K206" s="880"/>
      <c r="L206" s="880"/>
      <c r="M206" s="880"/>
      <c r="N206" s="880"/>
      <c r="O206" s="880"/>
      <c r="P206" s="880"/>
      <c r="Q206" s="880"/>
      <c r="R206" s="880"/>
      <c r="S206" s="880"/>
    </row>
    <row r="207" spans="1:19" s="21" customFormat="1" x14ac:dyDescent="0.2">
      <c r="A207" s="343">
        <v>0</v>
      </c>
      <c r="B207" s="106">
        <v>0</v>
      </c>
      <c r="C207" s="106">
        <v>0</v>
      </c>
      <c r="D207" s="106">
        <v>0</v>
      </c>
      <c r="E207" s="106">
        <v>0</v>
      </c>
      <c r="F207" s="106">
        <v>0</v>
      </c>
      <c r="G207" s="106">
        <v>0</v>
      </c>
      <c r="H207" s="106">
        <v>0</v>
      </c>
      <c r="I207" s="106">
        <v>0</v>
      </c>
      <c r="J207" s="106">
        <v>0</v>
      </c>
      <c r="K207" s="106">
        <v>0</v>
      </c>
      <c r="L207" s="106">
        <v>0</v>
      </c>
      <c r="M207" s="106">
        <v>0</v>
      </c>
      <c r="N207" s="106">
        <v>0</v>
      </c>
      <c r="O207" s="106">
        <v>0</v>
      </c>
      <c r="P207" s="106">
        <v>0</v>
      </c>
      <c r="Q207" s="106">
        <v>0</v>
      </c>
      <c r="R207" s="106">
        <v>0</v>
      </c>
      <c r="S207" s="106">
        <v>0</v>
      </c>
    </row>
    <row r="208" spans="1:19" x14ac:dyDescent="0.2">
      <c r="A208" s="880" t="s">
        <v>71</v>
      </c>
      <c r="B208" s="880"/>
      <c r="C208" s="880"/>
      <c r="D208" s="880"/>
      <c r="E208" s="880"/>
      <c r="F208" s="880"/>
      <c r="G208" s="880"/>
      <c r="H208" s="880"/>
      <c r="I208" s="880"/>
      <c r="J208" s="880"/>
      <c r="K208" s="880"/>
      <c r="L208" s="880"/>
      <c r="M208" s="880"/>
      <c r="N208" s="880"/>
      <c r="O208" s="880"/>
      <c r="P208" s="880"/>
      <c r="Q208" s="880"/>
      <c r="R208" s="880"/>
      <c r="S208" s="880"/>
    </row>
    <row r="209" spans="1:19" s="350" customFormat="1" x14ac:dyDescent="0.2">
      <c r="A209" s="461">
        <v>0</v>
      </c>
      <c r="B209" s="106">
        <v>0</v>
      </c>
      <c r="C209" s="106">
        <v>0</v>
      </c>
      <c r="D209" s="106">
        <v>0</v>
      </c>
      <c r="E209" s="106">
        <v>0</v>
      </c>
      <c r="F209" s="106">
        <v>0</v>
      </c>
      <c r="G209" s="106">
        <v>0</v>
      </c>
      <c r="H209" s="106">
        <v>0</v>
      </c>
      <c r="I209" s="106">
        <v>0</v>
      </c>
      <c r="J209" s="106">
        <v>0</v>
      </c>
      <c r="K209" s="106">
        <v>0</v>
      </c>
      <c r="L209" s="106">
        <v>0</v>
      </c>
      <c r="M209" s="106">
        <v>0</v>
      </c>
      <c r="N209" s="106">
        <v>0</v>
      </c>
      <c r="O209" s="106">
        <v>0</v>
      </c>
      <c r="P209" s="106">
        <v>0</v>
      </c>
      <c r="Q209" s="106">
        <v>0</v>
      </c>
      <c r="R209" s="106">
        <v>0</v>
      </c>
      <c r="S209" s="106">
        <v>0</v>
      </c>
    </row>
    <row r="210" spans="1:19" x14ac:dyDescent="0.2">
      <c r="A210" s="880" t="s">
        <v>72</v>
      </c>
      <c r="B210" s="880"/>
      <c r="C210" s="880"/>
      <c r="D210" s="880"/>
      <c r="E210" s="880"/>
      <c r="F210" s="880"/>
      <c r="G210" s="880"/>
      <c r="H210" s="880"/>
      <c r="I210" s="880"/>
      <c r="J210" s="880"/>
      <c r="K210" s="880"/>
      <c r="L210" s="880"/>
      <c r="M210" s="880"/>
      <c r="N210" s="880"/>
      <c r="O210" s="880"/>
      <c r="P210" s="880"/>
      <c r="Q210" s="880"/>
      <c r="R210" s="880"/>
      <c r="S210" s="880"/>
    </row>
    <row r="211" spans="1:19" s="350" customFormat="1" x14ac:dyDescent="0.2">
      <c r="A211" s="544">
        <v>0</v>
      </c>
      <c r="B211" s="106">
        <v>0</v>
      </c>
      <c r="C211" s="106">
        <v>0</v>
      </c>
      <c r="D211" s="106">
        <v>0</v>
      </c>
      <c r="E211" s="106">
        <v>0</v>
      </c>
      <c r="F211" s="106">
        <v>0</v>
      </c>
      <c r="G211" s="106">
        <v>0</v>
      </c>
      <c r="H211" s="106">
        <v>0</v>
      </c>
      <c r="I211" s="106">
        <v>0</v>
      </c>
      <c r="J211" s="106">
        <v>0</v>
      </c>
      <c r="K211" s="106">
        <v>0</v>
      </c>
      <c r="L211" s="106">
        <v>0</v>
      </c>
      <c r="M211" s="106">
        <v>0</v>
      </c>
      <c r="N211" s="106">
        <v>0</v>
      </c>
      <c r="O211" s="106">
        <v>0</v>
      </c>
      <c r="P211" s="106">
        <v>0</v>
      </c>
      <c r="Q211" s="106">
        <v>0</v>
      </c>
      <c r="R211" s="106">
        <v>0</v>
      </c>
      <c r="S211" s="106">
        <v>0</v>
      </c>
    </row>
    <row r="212" spans="1:19" x14ac:dyDescent="0.2">
      <c r="A212" s="885" t="s">
        <v>73</v>
      </c>
      <c r="B212" s="885"/>
      <c r="C212" s="885"/>
      <c r="D212" s="885"/>
      <c r="E212" s="885"/>
      <c r="F212" s="885"/>
      <c r="G212" s="885"/>
      <c r="H212" s="885"/>
      <c r="I212" s="885"/>
      <c r="J212" s="885"/>
      <c r="K212" s="885"/>
      <c r="L212" s="885"/>
      <c r="M212" s="885"/>
      <c r="N212" s="885"/>
      <c r="O212" s="885"/>
      <c r="P212" s="885"/>
      <c r="Q212" s="885"/>
      <c r="R212" s="885"/>
      <c r="S212" s="885"/>
    </row>
    <row r="213" spans="1:19" s="350" customFormat="1" x14ac:dyDescent="0.2">
      <c r="A213" s="19">
        <v>0</v>
      </c>
      <c r="B213" s="106">
        <v>0</v>
      </c>
      <c r="C213" s="106">
        <v>0</v>
      </c>
      <c r="D213" s="106">
        <v>0</v>
      </c>
      <c r="E213" s="106">
        <v>0</v>
      </c>
      <c r="F213" s="106">
        <v>0</v>
      </c>
      <c r="G213" s="106">
        <v>0</v>
      </c>
      <c r="H213" s="106">
        <v>0</v>
      </c>
      <c r="I213" s="106">
        <v>0</v>
      </c>
      <c r="J213" s="106">
        <v>0</v>
      </c>
      <c r="K213" s="106">
        <v>0</v>
      </c>
      <c r="L213" s="106">
        <v>0</v>
      </c>
      <c r="M213" s="106">
        <v>0</v>
      </c>
      <c r="N213" s="106">
        <v>0</v>
      </c>
      <c r="O213" s="106">
        <v>0</v>
      </c>
      <c r="P213" s="106">
        <v>0</v>
      </c>
      <c r="Q213" s="106">
        <v>0</v>
      </c>
      <c r="R213" s="106">
        <v>0</v>
      </c>
      <c r="S213" s="106">
        <v>0</v>
      </c>
    </row>
    <row r="214" spans="1:19" x14ac:dyDescent="0.2">
      <c r="A214" s="880" t="s">
        <v>74</v>
      </c>
      <c r="B214" s="880"/>
      <c r="C214" s="880"/>
      <c r="D214" s="880"/>
      <c r="E214" s="880"/>
      <c r="F214" s="880"/>
      <c r="G214" s="880"/>
      <c r="H214" s="880"/>
      <c r="I214" s="880"/>
      <c r="J214" s="880"/>
      <c r="K214" s="880"/>
      <c r="L214" s="880"/>
      <c r="M214" s="880"/>
      <c r="N214" s="880"/>
      <c r="O214" s="880"/>
      <c r="P214" s="880"/>
      <c r="Q214" s="880"/>
      <c r="R214" s="880"/>
      <c r="S214" s="880"/>
    </row>
    <row r="215" spans="1:19" s="350" customFormat="1" x14ac:dyDescent="0.2">
      <c r="A215" s="19">
        <v>0</v>
      </c>
      <c r="B215" s="106">
        <v>0</v>
      </c>
      <c r="C215" s="106">
        <v>0</v>
      </c>
      <c r="D215" s="106">
        <v>0</v>
      </c>
      <c r="E215" s="106">
        <v>0</v>
      </c>
      <c r="F215" s="106">
        <v>0</v>
      </c>
      <c r="G215" s="106">
        <v>0</v>
      </c>
      <c r="H215" s="106">
        <v>0</v>
      </c>
      <c r="I215" s="106">
        <v>0</v>
      </c>
      <c r="J215" s="106">
        <v>0</v>
      </c>
      <c r="K215" s="106">
        <v>0</v>
      </c>
      <c r="L215" s="106">
        <v>0</v>
      </c>
      <c r="M215" s="106">
        <v>0</v>
      </c>
      <c r="N215" s="106">
        <v>0</v>
      </c>
      <c r="O215" s="106">
        <v>0</v>
      </c>
      <c r="P215" s="106">
        <v>0</v>
      </c>
      <c r="Q215" s="106">
        <v>0</v>
      </c>
      <c r="R215" s="106">
        <v>0</v>
      </c>
      <c r="S215" s="106">
        <v>0</v>
      </c>
    </row>
    <row r="216" spans="1:19" x14ac:dyDescent="0.2">
      <c r="A216" s="880" t="s">
        <v>75</v>
      </c>
      <c r="B216" s="880"/>
      <c r="C216" s="880"/>
      <c r="D216" s="880"/>
      <c r="E216" s="880"/>
      <c r="F216" s="880"/>
      <c r="G216" s="880"/>
      <c r="H216" s="880"/>
      <c r="I216" s="880"/>
      <c r="J216" s="880"/>
      <c r="K216" s="880"/>
      <c r="L216" s="880"/>
      <c r="M216" s="880"/>
      <c r="N216" s="880"/>
      <c r="O216" s="880"/>
      <c r="P216" s="880"/>
      <c r="Q216" s="880"/>
      <c r="R216" s="880"/>
      <c r="S216" s="880"/>
    </row>
    <row r="217" spans="1:19" s="350" customFormat="1" x14ac:dyDescent="0.2">
      <c r="A217" s="19">
        <v>0</v>
      </c>
      <c r="B217" s="106">
        <v>0</v>
      </c>
      <c r="C217" s="106">
        <v>0</v>
      </c>
      <c r="D217" s="106">
        <v>0</v>
      </c>
      <c r="E217" s="106">
        <v>0</v>
      </c>
      <c r="F217" s="106">
        <v>0</v>
      </c>
      <c r="G217" s="106">
        <v>0</v>
      </c>
      <c r="H217" s="106">
        <v>0</v>
      </c>
      <c r="I217" s="106">
        <v>0</v>
      </c>
      <c r="J217" s="106">
        <v>0</v>
      </c>
      <c r="K217" s="106">
        <v>0</v>
      </c>
      <c r="L217" s="106">
        <v>0</v>
      </c>
      <c r="M217" s="106">
        <v>0</v>
      </c>
      <c r="N217" s="106">
        <v>0</v>
      </c>
      <c r="O217" s="106">
        <v>0</v>
      </c>
      <c r="P217" s="106">
        <v>0</v>
      </c>
      <c r="Q217" s="106">
        <v>0</v>
      </c>
      <c r="R217" s="106">
        <v>0</v>
      </c>
      <c r="S217" s="106">
        <v>0</v>
      </c>
    </row>
    <row r="218" spans="1:19" x14ac:dyDescent="0.2">
      <c r="A218" s="880" t="s">
        <v>76</v>
      </c>
      <c r="B218" s="880"/>
      <c r="C218" s="880"/>
      <c r="D218" s="880"/>
      <c r="E218" s="880"/>
      <c r="F218" s="880"/>
      <c r="G218" s="880"/>
      <c r="H218" s="880"/>
      <c r="I218" s="880"/>
      <c r="J218" s="880"/>
      <c r="K218" s="880"/>
      <c r="L218" s="880"/>
      <c r="M218" s="880"/>
      <c r="N218" s="880"/>
      <c r="O218" s="880"/>
      <c r="P218" s="880"/>
      <c r="Q218" s="880"/>
      <c r="R218" s="880"/>
      <c r="S218" s="880"/>
    </row>
    <row r="219" spans="1:19" s="350" customFormat="1" x14ac:dyDescent="0.2">
      <c r="A219" s="19">
        <v>0</v>
      </c>
      <c r="B219" s="106">
        <v>0</v>
      </c>
      <c r="C219" s="106">
        <v>0</v>
      </c>
      <c r="D219" s="106">
        <v>0</v>
      </c>
      <c r="E219" s="106">
        <v>0</v>
      </c>
      <c r="F219" s="106">
        <v>0</v>
      </c>
      <c r="G219" s="106">
        <v>0</v>
      </c>
      <c r="H219" s="106">
        <v>0</v>
      </c>
      <c r="I219" s="106">
        <v>0</v>
      </c>
      <c r="J219" s="106">
        <v>0</v>
      </c>
      <c r="K219" s="106">
        <v>0</v>
      </c>
      <c r="L219" s="106">
        <v>0</v>
      </c>
      <c r="M219" s="106">
        <v>0</v>
      </c>
      <c r="N219" s="106">
        <v>0</v>
      </c>
      <c r="O219" s="106">
        <v>0</v>
      </c>
      <c r="P219" s="106">
        <v>0</v>
      </c>
      <c r="Q219" s="106">
        <v>0</v>
      </c>
      <c r="R219" s="106">
        <v>0</v>
      </c>
      <c r="S219" s="106">
        <v>0</v>
      </c>
    </row>
    <row r="220" spans="1:19" x14ac:dyDescent="0.2">
      <c r="A220" s="880" t="s">
        <v>77</v>
      </c>
      <c r="B220" s="880"/>
      <c r="C220" s="880"/>
      <c r="D220" s="880"/>
      <c r="E220" s="880"/>
      <c r="F220" s="880"/>
      <c r="G220" s="880"/>
      <c r="H220" s="880"/>
      <c r="I220" s="880"/>
      <c r="J220" s="880"/>
      <c r="K220" s="880"/>
      <c r="L220" s="880"/>
      <c r="M220" s="880"/>
      <c r="N220" s="880"/>
      <c r="O220" s="880"/>
      <c r="P220" s="880"/>
      <c r="Q220" s="880"/>
      <c r="R220" s="880"/>
      <c r="S220" s="880"/>
    </row>
    <row r="221" spans="1:19" s="350" customFormat="1" x14ac:dyDescent="0.2">
      <c r="A221" s="19">
        <v>0</v>
      </c>
      <c r="B221" s="106">
        <v>0</v>
      </c>
      <c r="C221" s="106">
        <v>0</v>
      </c>
      <c r="D221" s="106">
        <v>0</v>
      </c>
      <c r="E221" s="106">
        <v>0</v>
      </c>
      <c r="F221" s="106">
        <v>0</v>
      </c>
      <c r="G221" s="106">
        <v>0</v>
      </c>
      <c r="H221" s="106">
        <v>0</v>
      </c>
      <c r="I221" s="106">
        <v>0</v>
      </c>
      <c r="J221" s="106">
        <v>0</v>
      </c>
      <c r="K221" s="106">
        <v>0</v>
      </c>
      <c r="L221" s="106">
        <v>0</v>
      </c>
      <c r="M221" s="106">
        <v>0</v>
      </c>
      <c r="N221" s="106">
        <v>0</v>
      </c>
      <c r="O221" s="106">
        <v>0</v>
      </c>
      <c r="P221" s="106">
        <v>0</v>
      </c>
      <c r="Q221" s="106">
        <v>0</v>
      </c>
      <c r="R221" s="106">
        <v>0</v>
      </c>
      <c r="S221" s="106">
        <v>0</v>
      </c>
    </row>
    <row r="222" spans="1:19" x14ac:dyDescent="0.2">
      <c r="A222" s="880" t="s">
        <v>78</v>
      </c>
      <c r="B222" s="880"/>
      <c r="C222" s="880"/>
      <c r="D222" s="880"/>
      <c r="E222" s="880"/>
      <c r="F222" s="880"/>
      <c r="G222" s="880"/>
      <c r="H222" s="880"/>
      <c r="I222" s="880"/>
      <c r="J222" s="880"/>
      <c r="K222" s="880"/>
      <c r="L222" s="880"/>
      <c r="M222" s="880"/>
      <c r="N222" s="880"/>
      <c r="O222" s="880"/>
      <c r="P222" s="880"/>
      <c r="Q222" s="880"/>
      <c r="R222" s="880"/>
      <c r="S222" s="880"/>
    </row>
    <row r="223" spans="1:19" s="350" customFormat="1" x14ac:dyDescent="0.2">
      <c r="A223" s="19">
        <v>0</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row>
    <row r="224" spans="1:19" x14ac:dyDescent="0.2">
      <c r="A224" s="880" t="s">
        <v>79</v>
      </c>
      <c r="B224" s="880"/>
      <c r="C224" s="880"/>
      <c r="D224" s="880"/>
      <c r="E224" s="880"/>
      <c r="F224" s="880"/>
      <c r="G224" s="880"/>
      <c r="H224" s="880"/>
      <c r="I224" s="880"/>
      <c r="J224" s="880"/>
      <c r="K224" s="880"/>
      <c r="L224" s="880"/>
      <c r="M224" s="880"/>
      <c r="N224" s="880"/>
      <c r="O224" s="880"/>
      <c r="P224" s="880"/>
      <c r="Q224" s="880"/>
      <c r="R224" s="880"/>
      <c r="S224" s="880"/>
    </row>
    <row r="225" spans="1:19" s="350" customFormat="1" x14ac:dyDescent="0.2">
      <c r="A225" s="19">
        <v>0</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row>
    <row r="226" spans="1:19" x14ac:dyDescent="0.2">
      <c r="A226" s="880" t="s">
        <v>80</v>
      </c>
      <c r="B226" s="880"/>
      <c r="C226" s="880"/>
      <c r="D226" s="880"/>
      <c r="E226" s="880"/>
      <c r="F226" s="880"/>
      <c r="G226" s="880"/>
      <c r="H226" s="880"/>
      <c r="I226" s="880"/>
      <c r="J226" s="880"/>
      <c r="K226" s="880"/>
      <c r="L226" s="880"/>
      <c r="M226" s="880"/>
      <c r="N226" s="880"/>
      <c r="O226" s="880"/>
      <c r="P226" s="880"/>
      <c r="Q226" s="880"/>
      <c r="R226" s="880"/>
      <c r="S226" s="880"/>
    </row>
    <row r="227" spans="1:19" x14ac:dyDescent="0.2">
      <c r="A227" s="98"/>
      <c r="B227" s="99"/>
      <c r="C227" s="99"/>
      <c r="D227" s="99"/>
      <c r="E227" s="99"/>
      <c r="F227" s="99"/>
      <c r="G227" s="99"/>
      <c r="H227" s="99"/>
      <c r="I227" s="99"/>
      <c r="J227" s="99"/>
      <c r="K227" s="99"/>
      <c r="L227" s="99"/>
      <c r="M227" s="99"/>
      <c r="N227" s="99"/>
      <c r="O227" s="99"/>
      <c r="P227" s="99"/>
      <c r="Q227" s="99"/>
      <c r="R227" s="99"/>
      <c r="S227" s="99"/>
    </row>
    <row r="228" spans="1:19" x14ac:dyDescent="0.2">
      <c r="A228" s="899" t="s">
        <v>271</v>
      </c>
      <c r="B228" s="900"/>
      <c r="C228" s="900"/>
      <c r="D228" s="900"/>
      <c r="E228" s="900"/>
      <c r="F228" s="900"/>
      <c r="G228" s="900"/>
      <c r="H228" s="900"/>
      <c r="I228" s="900"/>
      <c r="J228" s="900"/>
      <c r="K228" s="900"/>
      <c r="L228" s="900"/>
      <c r="M228" s="900"/>
      <c r="N228" s="900"/>
      <c r="O228" s="900"/>
      <c r="P228" s="900"/>
      <c r="Q228" s="900"/>
      <c r="R228" s="900"/>
      <c r="S228" s="901"/>
    </row>
    <row r="229" spans="1:19" s="23" customFormat="1" x14ac:dyDescent="0.2">
      <c r="A229" s="79">
        <f>SUM(A205,A207,A209,A211,A213,A215,A217,A219,A221,A223,A225,A227)</f>
        <v>0</v>
      </c>
      <c r="B229" s="79">
        <f t="shared" ref="B229:S229" si="5">SUM(B205,B207,B209,B211,B213,B215,B217,B219,B221,B223,B225,B227)</f>
        <v>0</v>
      </c>
      <c r="C229" s="79">
        <f t="shared" si="5"/>
        <v>0</v>
      </c>
      <c r="D229" s="79">
        <f t="shared" si="5"/>
        <v>0</v>
      </c>
      <c r="E229" s="79">
        <f t="shared" si="5"/>
        <v>0</v>
      </c>
      <c r="F229" s="79">
        <f t="shared" si="5"/>
        <v>0</v>
      </c>
      <c r="G229" s="79">
        <f t="shared" si="5"/>
        <v>0</v>
      </c>
      <c r="H229" s="79">
        <f t="shared" si="5"/>
        <v>0</v>
      </c>
      <c r="I229" s="79">
        <f t="shared" si="5"/>
        <v>0</v>
      </c>
      <c r="J229" s="79">
        <f t="shared" si="5"/>
        <v>0</v>
      </c>
      <c r="K229" s="79">
        <f t="shared" si="5"/>
        <v>0</v>
      </c>
      <c r="L229" s="79">
        <f t="shared" si="5"/>
        <v>0</v>
      </c>
      <c r="M229" s="79">
        <f t="shared" si="5"/>
        <v>0</v>
      </c>
      <c r="N229" s="79">
        <f t="shared" si="5"/>
        <v>0</v>
      </c>
      <c r="O229" s="79">
        <f t="shared" si="5"/>
        <v>0</v>
      </c>
      <c r="P229" s="79">
        <f t="shared" si="5"/>
        <v>0</v>
      </c>
      <c r="Q229" s="79">
        <f t="shared" si="5"/>
        <v>0</v>
      </c>
      <c r="R229" s="79">
        <f t="shared" si="5"/>
        <v>0</v>
      </c>
      <c r="S229" s="79">
        <f t="shared" si="5"/>
        <v>0</v>
      </c>
    </row>
    <row r="230" spans="1:19" x14ac:dyDescent="0.2">
      <c r="A230" s="100"/>
      <c r="B230" s="101"/>
      <c r="C230" s="101"/>
      <c r="D230" s="101"/>
      <c r="E230" s="101"/>
      <c r="F230" s="101"/>
      <c r="G230" s="101"/>
      <c r="H230" s="101"/>
      <c r="I230" s="101"/>
      <c r="J230" s="101"/>
      <c r="K230" s="101"/>
      <c r="L230" s="101"/>
      <c r="M230" s="101"/>
      <c r="N230" s="101"/>
      <c r="O230" s="101"/>
      <c r="P230" s="101"/>
      <c r="Q230" s="101"/>
      <c r="R230" s="101"/>
      <c r="S230" s="102"/>
    </row>
    <row r="231" spans="1:19" ht="21.75" customHeight="1" x14ac:dyDescent="0.2">
      <c r="A231" s="1604" t="s">
        <v>715</v>
      </c>
      <c r="B231" s="1264"/>
      <c r="C231" s="1264"/>
      <c r="D231" s="1264"/>
      <c r="E231" s="1264"/>
      <c r="F231" s="1264"/>
      <c r="G231" s="1264"/>
      <c r="H231" s="1264"/>
      <c r="I231" s="1264"/>
      <c r="J231" s="1264"/>
      <c r="K231" s="1264"/>
      <c r="L231" s="1264"/>
      <c r="M231" s="1264"/>
      <c r="N231" s="1264"/>
      <c r="O231" s="1264"/>
      <c r="P231" s="1264"/>
      <c r="Q231" s="1264"/>
      <c r="R231" s="1264"/>
      <c r="S231" s="1265"/>
    </row>
    <row r="232" spans="1:19" x14ac:dyDescent="0.2">
      <c r="A232" s="860" t="s">
        <v>173</v>
      </c>
      <c r="B232" s="1602"/>
      <c r="C232" s="1602"/>
      <c r="D232" s="1602"/>
      <c r="E232" s="1602"/>
      <c r="F232" s="1602"/>
      <c r="G232" s="1602"/>
      <c r="H232" s="1602"/>
      <c r="I232" s="1602"/>
      <c r="J232" s="1602"/>
      <c r="K232" s="1602"/>
      <c r="L232" s="1602"/>
      <c r="M232" s="1602"/>
      <c r="N232" s="1602"/>
      <c r="O232" s="1602"/>
      <c r="P232" s="1602"/>
      <c r="Q232" s="1602"/>
      <c r="R232" s="1602"/>
      <c r="S232" s="1603"/>
    </row>
    <row r="233" spans="1:19" x14ac:dyDescent="0.2">
      <c r="A233" s="863" t="s">
        <v>714</v>
      </c>
      <c r="B233" s="864"/>
      <c r="C233" s="864"/>
      <c r="D233" s="864"/>
      <c r="E233" s="864"/>
      <c r="F233" s="864"/>
      <c r="G233" s="864"/>
      <c r="H233" s="864"/>
      <c r="I233" s="864"/>
      <c r="J233" s="864"/>
      <c r="K233" s="864"/>
      <c r="L233" s="864"/>
      <c r="M233" s="864"/>
      <c r="N233" s="864"/>
      <c r="O233" s="864"/>
      <c r="P233" s="864"/>
      <c r="Q233" s="864"/>
      <c r="R233" s="864"/>
      <c r="S233" s="865"/>
    </row>
    <row r="234" spans="1:19" x14ac:dyDescent="0.2">
      <c r="A234" s="863" t="s">
        <v>655</v>
      </c>
      <c r="B234" s="864"/>
      <c r="C234" s="864"/>
      <c r="D234" s="864"/>
      <c r="E234" s="864"/>
      <c r="F234" s="864"/>
      <c r="G234" s="864"/>
      <c r="H234" s="864"/>
      <c r="I234" s="864"/>
      <c r="J234" s="864"/>
      <c r="K234" s="864"/>
      <c r="L234" s="864"/>
      <c r="M234" s="864"/>
      <c r="N234" s="864"/>
      <c r="O234" s="864"/>
      <c r="P234" s="864"/>
      <c r="Q234" s="864"/>
      <c r="R234" s="864"/>
      <c r="S234" s="865"/>
    </row>
    <row r="235" spans="1:19" x14ac:dyDescent="0.2">
      <c r="A235" s="863" t="s">
        <v>650</v>
      </c>
      <c r="B235" s="864"/>
      <c r="C235" s="864"/>
      <c r="D235" s="864"/>
      <c r="E235" s="864"/>
      <c r="F235" s="864"/>
      <c r="G235" s="864"/>
      <c r="H235" s="864"/>
      <c r="I235" s="864"/>
      <c r="J235" s="864"/>
      <c r="K235" s="864"/>
      <c r="L235" s="864"/>
      <c r="M235" s="864"/>
      <c r="N235" s="864"/>
      <c r="O235" s="864"/>
      <c r="P235" s="864"/>
      <c r="Q235" s="864"/>
      <c r="R235" s="864"/>
      <c r="S235" s="865"/>
    </row>
    <row r="236" spans="1:19" x14ac:dyDescent="0.2">
      <c r="A236" s="863" t="s">
        <v>656</v>
      </c>
      <c r="B236" s="864"/>
      <c r="C236" s="864"/>
      <c r="D236" s="864"/>
      <c r="E236" s="864"/>
      <c r="F236" s="864"/>
      <c r="G236" s="864"/>
      <c r="H236" s="864"/>
      <c r="I236" s="864"/>
      <c r="J236" s="864"/>
      <c r="K236" s="864"/>
      <c r="L236" s="864"/>
      <c r="M236" s="864"/>
      <c r="N236" s="864"/>
      <c r="O236" s="864"/>
      <c r="P236" s="864"/>
      <c r="Q236" s="864"/>
      <c r="R236" s="864"/>
      <c r="S236" s="865"/>
    </row>
    <row r="237" spans="1:19" x14ac:dyDescent="0.2">
      <c r="A237" s="863" t="s">
        <v>657</v>
      </c>
      <c r="B237" s="864"/>
      <c r="C237" s="864"/>
      <c r="D237" s="864"/>
      <c r="E237" s="864"/>
      <c r="F237" s="864"/>
      <c r="G237" s="864"/>
      <c r="H237" s="864"/>
      <c r="I237" s="864"/>
      <c r="J237" s="864"/>
      <c r="K237" s="864"/>
      <c r="L237" s="864"/>
      <c r="M237" s="864"/>
      <c r="N237" s="864"/>
      <c r="O237" s="864"/>
      <c r="P237" s="864"/>
      <c r="Q237" s="864"/>
      <c r="R237" s="864"/>
      <c r="S237" s="865"/>
    </row>
    <row r="238" spans="1:19" x14ac:dyDescent="0.2">
      <c r="A238" s="863" t="s">
        <v>658</v>
      </c>
      <c r="B238" s="864"/>
      <c r="C238" s="864"/>
      <c r="D238" s="864"/>
      <c r="E238" s="864"/>
      <c r="F238" s="864"/>
      <c r="G238" s="864"/>
      <c r="H238" s="864"/>
      <c r="I238" s="864"/>
      <c r="J238" s="864"/>
      <c r="K238" s="864"/>
      <c r="L238" s="864"/>
      <c r="M238" s="864"/>
      <c r="N238" s="864"/>
      <c r="O238" s="864"/>
      <c r="P238" s="864"/>
      <c r="Q238" s="864"/>
      <c r="R238" s="864"/>
      <c r="S238" s="865"/>
    </row>
    <row r="239" spans="1:19" x14ac:dyDescent="0.2">
      <c r="A239" s="866" t="s">
        <v>659</v>
      </c>
      <c r="B239" s="867"/>
      <c r="C239" s="867"/>
      <c r="D239" s="867"/>
      <c r="E239" s="867"/>
      <c r="F239" s="867"/>
      <c r="G239" s="867"/>
      <c r="H239" s="867"/>
      <c r="I239" s="867"/>
      <c r="J239" s="867"/>
      <c r="K239" s="867"/>
      <c r="L239" s="867"/>
      <c r="M239" s="867"/>
      <c r="N239" s="867"/>
      <c r="O239" s="867"/>
      <c r="P239" s="867"/>
      <c r="Q239" s="867"/>
      <c r="R239" s="867"/>
      <c r="S239" s="868"/>
    </row>
    <row r="240" spans="1:19" ht="30.75" customHeight="1" x14ac:dyDescent="0.2">
      <c r="A240" s="869" t="s">
        <v>41</v>
      </c>
      <c r="B240" s="869"/>
      <c r="C240" s="869"/>
      <c r="D240" s="869" t="s">
        <v>42</v>
      </c>
      <c r="E240" s="869"/>
      <c r="F240" s="869" t="s">
        <v>43</v>
      </c>
      <c r="G240" s="869"/>
      <c r="H240" s="869"/>
      <c r="I240" s="869" t="s">
        <v>44</v>
      </c>
      <c r="J240" s="869"/>
      <c r="K240" s="870" t="s">
        <v>45</v>
      </c>
      <c r="L240" s="871"/>
      <c r="M240" s="871"/>
      <c r="N240" s="872"/>
      <c r="O240" s="873" t="s">
        <v>46</v>
      </c>
      <c r="P240" s="873"/>
      <c r="Q240" s="874"/>
      <c r="R240" s="869" t="s">
        <v>47</v>
      </c>
      <c r="S240" s="869"/>
    </row>
    <row r="241" spans="1:19" ht="26.25" customHeight="1" x14ac:dyDescent="0.2">
      <c r="A241" s="875" t="s">
        <v>48</v>
      </c>
      <c r="B241" s="875" t="s">
        <v>49</v>
      </c>
      <c r="C241" s="876" t="s">
        <v>50</v>
      </c>
      <c r="D241" s="875" t="s">
        <v>51</v>
      </c>
      <c r="E241" s="875" t="s">
        <v>52</v>
      </c>
      <c r="F241" s="870" t="s">
        <v>53</v>
      </c>
      <c r="G241" s="878"/>
      <c r="H241" s="879"/>
      <c r="I241" s="875" t="s">
        <v>54</v>
      </c>
      <c r="J241" s="875" t="s">
        <v>55</v>
      </c>
      <c r="K241" s="870" t="s">
        <v>56</v>
      </c>
      <c r="L241" s="879"/>
      <c r="M241" s="870" t="s">
        <v>57</v>
      </c>
      <c r="N241" s="879"/>
      <c r="O241" s="875" t="s">
        <v>58</v>
      </c>
      <c r="P241" s="875" t="s">
        <v>59</v>
      </c>
      <c r="Q241" s="875" t="s">
        <v>60</v>
      </c>
      <c r="R241" s="875" t="s">
        <v>61</v>
      </c>
      <c r="S241" s="875" t="s">
        <v>62</v>
      </c>
    </row>
    <row r="242" spans="1:19" ht="61.5" customHeight="1" x14ac:dyDescent="0.2">
      <c r="A242" s="869"/>
      <c r="B242" s="869"/>
      <c r="C242" s="877"/>
      <c r="D242" s="869"/>
      <c r="E242" s="869"/>
      <c r="F242" s="96" t="s">
        <v>63</v>
      </c>
      <c r="G242" s="96" t="s">
        <v>64</v>
      </c>
      <c r="H242" s="96" t="s">
        <v>65</v>
      </c>
      <c r="I242" s="869"/>
      <c r="J242" s="869"/>
      <c r="K242" s="97" t="s">
        <v>66</v>
      </c>
      <c r="L242" s="97" t="s">
        <v>67</v>
      </c>
      <c r="M242" s="97" t="s">
        <v>68</v>
      </c>
      <c r="N242" s="97" t="s">
        <v>67</v>
      </c>
      <c r="O242" s="869"/>
      <c r="P242" s="869"/>
      <c r="Q242" s="869"/>
      <c r="R242" s="869"/>
      <c r="S242" s="869"/>
    </row>
    <row r="243" spans="1:19" x14ac:dyDescent="0.2">
      <c r="A243" s="880" t="s">
        <v>69</v>
      </c>
      <c r="B243" s="880"/>
      <c r="C243" s="880"/>
      <c r="D243" s="880"/>
      <c r="E243" s="880"/>
      <c r="F243" s="880"/>
      <c r="G243" s="880"/>
      <c r="H243" s="880"/>
      <c r="I243" s="880"/>
      <c r="J243" s="880"/>
      <c r="K243" s="880"/>
      <c r="L243" s="880"/>
      <c r="M243" s="880"/>
      <c r="N243" s="880"/>
      <c r="O243" s="880"/>
      <c r="P243" s="880"/>
      <c r="Q243" s="880"/>
      <c r="R243" s="880"/>
      <c r="S243" s="880"/>
    </row>
    <row r="244" spans="1:19" s="21" customFormat="1" x14ac:dyDescent="0.2">
      <c r="A244" s="105">
        <v>0</v>
      </c>
      <c r="B244" s="106">
        <v>0</v>
      </c>
      <c r="C244" s="106">
        <v>0</v>
      </c>
      <c r="D244" s="106">
        <v>0</v>
      </c>
      <c r="E244" s="106">
        <v>0</v>
      </c>
      <c r="F244" s="106">
        <v>0</v>
      </c>
      <c r="G244" s="106">
        <v>0</v>
      </c>
      <c r="H244" s="106">
        <v>0</v>
      </c>
      <c r="I244" s="106">
        <v>0</v>
      </c>
      <c r="J244" s="106">
        <v>0</v>
      </c>
      <c r="K244" s="106">
        <v>0</v>
      </c>
      <c r="L244" s="106">
        <v>0</v>
      </c>
      <c r="M244" s="106">
        <v>0</v>
      </c>
      <c r="N244" s="106">
        <v>0</v>
      </c>
      <c r="O244" s="106">
        <v>0</v>
      </c>
      <c r="P244" s="106">
        <v>0</v>
      </c>
      <c r="Q244" s="106">
        <v>0</v>
      </c>
      <c r="R244" s="106">
        <v>0</v>
      </c>
      <c r="S244" s="106">
        <v>0</v>
      </c>
    </row>
    <row r="245" spans="1:19" x14ac:dyDescent="0.2">
      <c r="A245" s="880" t="s">
        <v>70</v>
      </c>
      <c r="B245" s="880"/>
      <c r="C245" s="880"/>
      <c r="D245" s="880"/>
      <c r="E245" s="880"/>
      <c r="F245" s="880"/>
      <c r="G245" s="880"/>
      <c r="H245" s="880"/>
      <c r="I245" s="880"/>
      <c r="J245" s="880"/>
      <c r="K245" s="880"/>
      <c r="L245" s="880"/>
      <c r="M245" s="880"/>
      <c r="N245" s="880"/>
      <c r="O245" s="880"/>
      <c r="P245" s="880"/>
      <c r="Q245" s="880"/>
      <c r="R245" s="880"/>
      <c r="S245" s="880"/>
    </row>
    <row r="246" spans="1:19" s="350" customFormat="1" x14ac:dyDescent="0.2">
      <c r="A246" s="343">
        <v>0</v>
      </c>
      <c r="B246" s="106">
        <v>0</v>
      </c>
      <c r="C246" s="106">
        <v>0</v>
      </c>
      <c r="D246" s="106">
        <v>0</v>
      </c>
      <c r="E246" s="106">
        <v>0</v>
      </c>
      <c r="F246" s="106">
        <v>0</v>
      </c>
      <c r="G246" s="106">
        <v>0</v>
      </c>
      <c r="H246" s="106">
        <v>0</v>
      </c>
      <c r="I246" s="106">
        <v>0</v>
      </c>
      <c r="J246" s="106">
        <v>0</v>
      </c>
      <c r="K246" s="106">
        <v>0</v>
      </c>
      <c r="L246" s="106">
        <v>0</v>
      </c>
      <c r="M246" s="106">
        <v>0</v>
      </c>
      <c r="N246" s="106">
        <v>0</v>
      </c>
      <c r="O246" s="106">
        <v>0</v>
      </c>
      <c r="P246" s="106">
        <v>0</v>
      </c>
      <c r="Q246" s="106">
        <v>0</v>
      </c>
      <c r="R246" s="106">
        <v>0</v>
      </c>
      <c r="S246" s="106">
        <v>0</v>
      </c>
    </row>
    <row r="247" spans="1:19" x14ac:dyDescent="0.2">
      <c r="A247" s="880" t="s">
        <v>71</v>
      </c>
      <c r="B247" s="880"/>
      <c r="C247" s="880"/>
      <c r="D247" s="880"/>
      <c r="E247" s="880"/>
      <c r="F247" s="880"/>
      <c r="G247" s="880"/>
      <c r="H247" s="880"/>
      <c r="I247" s="880"/>
      <c r="J247" s="880"/>
      <c r="K247" s="880"/>
      <c r="L247" s="880"/>
      <c r="M247" s="880"/>
      <c r="N247" s="880"/>
      <c r="O247" s="880"/>
      <c r="P247" s="880"/>
      <c r="Q247" s="880"/>
      <c r="R247" s="880"/>
      <c r="S247" s="880"/>
    </row>
    <row r="248" spans="1:19" s="350" customFormat="1" x14ac:dyDescent="0.2">
      <c r="A248" s="461">
        <v>0</v>
      </c>
      <c r="B248" s="106">
        <v>0</v>
      </c>
      <c r="C248" s="106">
        <v>0</v>
      </c>
      <c r="D248" s="106">
        <v>0</v>
      </c>
      <c r="E248" s="106">
        <v>0</v>
      </c>
      <c r="F248" s="106">
        <v>0</v>
      </c>
      <c r="G248" s="106">
        <v>0</v>
      </c>
      <c r="H248" s="106">
        <v>0</v>
      </c>
      <c r="I248" s="106">
        <v>0</v>
      </c>
      <c r="J248" s="106">
        <v>0</v>
      </c>
      <c r="K248" s="106">
        <v>0</v>
      </c>
      <c r="L248" s="106">
        <v>0</v>
      </c>
      <c r="M248" s="106">
        <v>0</v>
      </c>
      <c r="N248" s="106">
        <v>0</v>
      </c>
      <c r="O248" s="106">
        <v>0</v>
      </c>
      <c r="P248" s="106">
        <v>0</v>
      </c>
      <c r="Q248" s="106">
        <v>0</v>
      </c>
      <c r="R248" s="106">
        <v>0</v>
      </c>
      <c r="S248" s="106">
        <v>0</v>
      </c>
    </row>
    <row r="249" spans="1:19" x14ac:dyDescent="0.2">
      <c r="A249" s="880" t="s">
        <v>72</v>
      </c>
      <c r="B249" s="880"/>
      <c r="C249" s="880"/>
      <c r="D249" s="880"/>
      <c r="E249" s="880"/>
      <c r="F249" s="880"/>
      <c r="G249" s="880"/>
      <c r="H249" s="880"/>
      <c r="I249" s="880"/>
      <c r="J249" s="880"/>
      <c r="K249" s="880"/>
      <c r="L249" s="880"/>
      <c r="M249" s="880"/>
      <c r="N249" s="880"/>
      <c r="O249" s="880"/>
      <c r="P249" s="880"/>
      <c r="Q249" s="880"/>
      <c r="R249" s="880"/>
      <c r="S249" s="880"/>
    </row>
    <row r="250" spans="1:19" s="350" customFormat="1" x14ac:dyDescent="0.2">
      <c r="A250" s="544">
        <v>0</v>
      </c>
      <c r="B250" s="106">
        <v>0</v>
      </c>
      <c r="C250" s="106">
        <v>0</v>
      </c>
      <c r="D250" s="106">
        <v>0</v>
      </c>
      <c r="E250" s="106">
        <v>0</v>
      </c>
      <c r="F250" s="106">
        <v>0</v>
      </c>
      <c r="G250" s="106">
        <v>0</v>
      </c>
      <c r="H250" s="106">
        <v>0</v>
      </c>
      <c r="I250" s="106">
        <v>0</v>
      </c>
      <c r="J250" s="106">
        <v>0</v>
      </c>
      <c r="K250" s="106">
        <v>0</v>
      </c>
      <c r="L250" s="106">
        <v>0</v>
      </c>
      <c r="M250" s="106">
        <v>0</v>
      </c>
      <c r="N250" s="106">
        <v>0</v>
      </c>
      <c r="O250" s="106">
        <v>0</v>
      </c>
      <c r="P250" s="106">
        <v>0</v>
      </c>
      <c r="Q250" s="106">
        <v>0</v>
      </c>
      <c r="R250" s="106">
        <v>0</v>
      </c>
      <c r="S250" s="106">
        <v>0</v>
      </c>
    </row>
    <row r="251" spans="1:19" x14ac:dyDescent="0.2">
      <c r="A251" s="885" t="s">
        <v>73</v>
      </c>
      <c r="B251" s="885"/>
      <c r="C251" s="885"/>
      <c r="D251" s="885"/>
      <c r="E251" s="885"/>
      <c r="F251" s="885"/>
      <c r="G251" s="885"/>
      <c r="H251" s="885"/>
      <c r="I251" s="885"/>
      <c r="J251" s="885"/>
      <c r="K251" s="885"/>
      <c r="L251" s="885"/>
      <c r="M251" s="885"/>
      <c r="N251" s="885"/>
      <c r="O251" s="885"/>
      <c r="P251" s="885"/>
      <c r="Q251" s="885"/>
      <c r="R251" s="885"/>
      <c r="S251" s="885"/>
    </row>
    <row r="252" spans="1:19" s="350" customFormat="1" x14ac:dyDescent="0.2">
      <c r="A252" s="19">
        <v>0</v>
      </c>
      <c r="B252" s="106">
        <v>0</v>
      </c>
      <c r="C252" s="106">
        <v>0</v>
      </c>
      <c r="D252" s="106">
        <v>0</v>
      </c>
      <c r="E252" s="106">
        <v>0</v>
      </c>
      <c r="F252" s="106">
        <v>0</v>
      </c>
      <c r="G252" s="106">
        <v>0</v>
      </c>
      <c r="H252" s="106">
        <v>0</v>
      </c>
      <c r="I252" s="106">
        <v>0</v>
      </c>
      <c r="J252" s="106">
        <v>0</v>
      </c>
      <c r="K252" s="106">
        <v>0</v>
      </c>
      <c r="L252" s="106">
        <v>0</v>
      </c>
      <c r="M252" s="106">
        <v>0</v>
      </c>
      <c r="N252" s="106">
        <v>0</v>
      </c>
      <c r="O252" s="106">
        <v>0</v>
      </c>
      <c r="P252" s="106">
        <v>0</v>
      </c>
      <c r="Q252" s="106">
        <v>0</v>
      </c>
      <c r="R252" s="106">
        <v>0</v>
      </c>
      <c r="S252" s="106">
        <v>0</v>
      </c>
    </row>
    <row r="253" spans="1:19" x14ac:dyDescent="0.2">
      <c r="A253" s="880" t="s">
        <v>74</v>
      </c>
      <c r="B253" s="880"/>
      <c r="C253" s="880"/>
      <c r="D253" s="880"/>
      <c r="E253" s="880"/>
      <c r="F253" s="880"/>
      <c r="G253" s="880"/>
      <c r="H253" s="880"/>
      <c r="I253" s="880"/>
      <c r="J253" s="880"/>
      <c r="K253" s="880"/>
      <c r="L253" s="880"/>
      <c r="M253" s="880"/>
      <c r="N253" s="880"/>
      <c r="O253" s="880"/>
      <c r="P253" s="880"/>
      <c r="Q253" s="880"/>
      <c r="R253" s="880"/>
      <c r="S253" s="880"/>
    </row>
    <row r="254" spans="1:19" s="350" customFormat="1" x14ac:dyDescent="0.2">
      <c r="A254" s="19">
        <v>0</v>
      </c>
      <c r="B254" s="106">
        <v>0</v>
      </c>
      <c r="C254" s="106">
        <v>0</v>
      </c>
      <c r="D254" s="106">
        <v>0</v>
      </c>
      <c r="E254" s="106">
        <v>0</v>
      </c>
      <c r="F254" s="106">
        <v>0</v>
      </c>
      <c r="G254" s="106">
        <v>0</v>
      </c>
      <c r="H254" s="106">
        <v>0</v>
      </c>
      <c r="I254" s="106">
        <v>0</v>
      </c>
      <c r="J254" s="106">
        <v>0</v>
      </c>
      <c r="K254" s="106">
        <v>0</v>
      </c>
      <c r="L254" s="106">
        <v>0</v>
      </c>
      <c r="M254" s="106">
        <v>0</v>
      </c>
      <c r="N254" s="106">
        <v>0</v>
      </c>
      <c r="O254" s="106">
        <v>0</v>
      </c>
      <c r="P254" s="106">
        <v>0</v>
      </c>
      <c r="Q254" s="106">
        <v>0</v>
      </c>
      <c r="R254" s="106">
        <v>0</v>
      </c>
      <c r="S254" s="106">
        <v>0</v>
      </c>
    </row>
    <row r="255" spans="1:19" x14ac:dyDescent="0.2">
      <c r="A255" s="880" t="s">
        <v>75</v>
      </c>
      <c r="B255" s="880"/>
      <c r="C255" s="880"/>
      <c r="D255" s="880"/>
      <c r="E255" s="880"/>
      <c r="F255" s="880"/>
      <c r="G255" s="880"/>
      <c r="H255" s="880"/>
      <c r="I255" s="880"/>
      <c r="J255" s="880"/>
      <c r="K255" s="880"/>
      <c r="L255" s="880"/>
      <c r="M255" s="880"/>
      <c r="N255" s="880"/>
      <c r="O255" s="880"/>
      <c r="P255" s="880"/>
      <c r="Q255" s="880"/>
      <c r="R255" s="880"/>
      <c r="S255" s="880"/>
    </row>
    <row r="256" spans="1:19" s="350" customFormat="1" x14ac:dyDescent="0.2">
      <c r="A256" s="19">
        <v>0</v>
      </c>
      <c r="B256" s="106">
        <v>0</v>
      </c>
      <c r="C256" s="106">
        <v>0</v>
      </c>
      <c r="D256" s="106">
        <v>0</v>
      </c>
      <c r="E256" s="106">
        <v>0</v>
      </c>
      <c r="F256" s="106">
        <v>0</v>
      </c>
      <c r="G256" s="106">
        <v>0</v>
      </c>
      <c r="H256" s="106">
        <v>0</v>
      </c>
      <c r="I256" s="106">
        <v>0</v>
      </c>
      <c r="J256" s="106">
        <v>0</v>
      </c>
      <c r="K256" s="106">
        <v>0</v>
      </c>
      <c r="L256" s="106">
        <v>0</v>
      </c>
      <c r="M256" s="106">
        <v>0</v>
      </c>
      <c r="N256" s="106">
        <v>0</v>
      </c>
      <c r="O256" s="106">
        <v>0</v>
      </c>
      <c r="P256" s="106">
        <v>0</v>
      </c>
      <c r="Q256" s="106">
        <v>0</v>
      </c>
      <c r="R256" s="106">
        <v>0</v>
      </c>
      <c r="S256" s="106">
        <v>0</v>
      </c>
    </row>
    <row r="257" spans="1:19" x14ac:dyDescent="0.2">
      <c r="A257" s="880" t="s">
        <v>76</v>
      </c>
      <c r="B257" s="880"/>
      <c r="C257" s="880"/>
      <c r="D257" s="880"/>
      <c r="E257" s="880"/>
      <c r="F257" s="880"/>
      <c r="G257" s="880"/>
      <c r="H257" s="880"/>
      <c r="I257" s="880"/>
      <c r="J257" s="880"/>
      <c r="K257" s="880"/>
      <c r="L257" s="880"/>
      <c r="M257" s="880"/>
      <c r="N257" s="880"/>
      <c r="O257" s="880"/>
      <c r="P257" s="880"/>
      <c r="Q257" s="880"/>
      <c r="R257" s="880"/>
      <c r="S257" s="880"/>
    </row>
    <row r="258" spans="1:19" s="350" customFormat="1" x14ac:dyDescent="0.2">
      <c r="A258" s="19">
        <v>0</v>
      </c>
      <c r="B258" s="106">
        <v>0</v>
      </c>
      <c r="C258" s="106">
        <v>0</v>
      </c>
      <c r="D258" s="106">
        <v>0</v>
      </c>
      <c r="E258" s="106">
        <v>0</v>
      </c>
      <c r="F258" s="106">
        <v>0</v>
      </c>
      <c r="G258" s="106">
        <v>0</v>
      </c>
      <c r="H258" s="106">
        <v>0</v>
      </c>
      <c r="I258" s="106">
        <v>0</v>
      </c>
      <c r="J258" s="106">
        <v>0</v>
      </c>
      <c r="K258" s="106">
        <v>0</v>
      </c>
      <c r="L258" s="106">
        <v>0</v>
      </c>
      <c r="M258" s="106">
        <v>0</v>
      </c>
      <c r="N258" s="106">
        <v>0</v>
      </c>
      <c r="O258" s="106">
        <v>0</v>
      </c>
      <c r="P258" s="106">
        <v>0</v>
      </c>
      <c r="Q258" s="106">
        <v>0</v>
      </c>
      <c r="R258" s="106">
        <v>0</v>
      </c>
      <c r="S258" s="106">
        <v>0</v>
      </c>
    </row>
    <row r="259" spans="1:19" x14ac:dyDescent="0.2">
      <c r="A259" s="880" t="s">
        <v>77</v>
      </c>
      <c r="B259" s="880"/>
      <c r="C259" s="880"/>
      <c r="D259" s="880"/>
      <c r="E259" s="880"/>
      <c r="F259" s="880"/>
      <c r="G259" s="880"/>
      <c r="H259" s="880"/>
      <c r="I259" s="880"/>
      <c r="J259" s="880"/>
      <c r="K259" s="880"/>
      <c r="L259" s="880"/>
      <c r="M259" s="880"/>
      <c r="N259" s="880"/>
      <c r="O259" s="880"/>
      <c r="P259" s="880"/>
      <c r="Q259" s="880"/>
      <c r="R259" s="880"/>
      <c r="S259" s="880"/>
    </row>
    <row r="260" spans="1:19" s="350" customFormat="1" x14ac:dyDescent="0.2">
      <c r="A260" s="19">
        <v>0</v>
      </c>
      <c r="B260" s="106">
        <v>0</v>
      </c>
      <c r="C260" s="106">
        <v>0</v>
      </c>
      <c r="D260" s="106">
        <v>0</v>
      </c>
      <c r="E260" s="106">
        <v>0</v>
      </c>
      <c r="F260" s="106">
        <v>0</v>
      </c>
      <c r="G260" s="106">
        <v>0</v>
      </c>
      <c r="H260" s="106">
        <v>0</v>
      </c>
      <c r="I260" s="106">
        <v>0</v>
      </c>
      <c r="J260" s="106">
        <v>0</v>
      </c>
      <c r="K260" s="106">
        <v>0</v>
      </c>
      <c r="L260" s="106">
        <v>0</v>
      </c>
      <c r="M260" s="106">
        <v>0</v>
      </c>
      <c r="N260" s="106">
        <v>0</v>
      </c>
      <c r="O260" s="106">
        <v>0</v>
      </c>
      <c r="P260" s="106">
        <v>0</v>
      </c>
      <c r="Q260" s="106">
        <v>0</v>
      </c>
      <c r="R260" s="106">
        <v>0</v>
      </c>
      <c r="S260" s="106">
        <v>0</v>
      </c>
    </row>
    <row r="261" spans="1:19" x14ac:dyDescent="0.2">
      <c r="A261" s="880" t="s">
        <v>78</v>
      </c>
      <c r="B261" s="880"/>
      <c r="C261" s="880"/>
      <c r="D261" s="880"/>
      <c r="E261" s="880"/>
      <c r="F261" s="880"/>
      <c r="G261" s="880"/>
      <c r="H261" s="880"/>
      <c r="I261" s="880"/>
      <c r="J261" s="880"/>
      <c r="K261" s="880"/>
      <c r="L261" s="880"/>
      <c r="M261" s="880"/>
      <c r="N261" s="880"/>
      <c r="O261" s="880"/>
      <c r="P261" s="880"/>
      <c r="Q261" s="880"/>
      <c r="R261" s="880"/>
      <c r="S261" s="880"/>
    </row>
    <row r="262" spans="1:19" s="350" customFormat="1" x14ac:dyDescent="0.2">
      <c r="A262" s="19">
        <v>0</v>
      </c>
      <c r="B262" s="106">
        <v>0</v>
      </c>
      <c r="C262" s="106">
        <v>0</v>
      </c>
      <c r="D262" s="106">
        <v>0</v>
      </c>
      <c r="E262" s="106">
        <v>0</v>
      </c>
      <c r="F262" s="106">
        <v>0</v>
      </c>
      <c r="G262" s="106">
        <v>0</v>
      </c>
      <c r="H262" s="106">
        <v>0</v>
      </c>
      <c r="I262" s="106">
        <v>0</v>
      </c>
      <c r="J262" s="106">
        <v>0</v>
      </c>
      <c r="K262" s="106">
        <v>0</v>
      </c>
      <c r="L262" s="106">
        <v>0</v>
      </c>
      <c r="M262" s="106">
        <v>0</v>
      </c>
      <c r="N262" s="106">
        <v>0</v>
      </c>
      <c r="O262" s="106">
        <v>0</v>
      </c>
      <c r="P262" s="106">
        <v>0</v>
      </c>
      <c r="Q262" s="106">
        <v>0</v>
      </c>
      <c r="R262" s="106">
        <v>0</v>
      </c>
      <c r="S262" s="106">
        <v>0</v>
      </c>
    </row>
    <row r="263" spans="1:19" x14ac:dyDescent="0.2">
      <c r="A263" s="880" t="s">
        <v>79</v>
      </c>
      <c r="B263" s="880"/>
      <c r="C263" s="880"/>
      <c r="D263" s="880"/>
      <c r="E263" s="880"/>
      <c r="F263" s="880"/>
      <c r="G263" s="880"/>
      <c r="H263" s="880"/>
      <c r="I263" s="880"/>
      <c r="J263" s="880"/>
      <c r="K263" s="880"/>
      <c r="L263" s="880"/>
      <c r="M263" s="880"/>
      <c r="N263" s="880"/>
      <c r="O263" s="880"/>
      <c r="P263" s="880"/>
      <c r="Q263" s="880"/>
      <c r="R263" s="880"/>
      <c r="S263" s="880"/>
    </row>
    <row r="264" spans="1:19" s="350" customFormat="1" x14ac:dyDescent="0.2">
      <c r="A264" s="19">
        <v>0</v>
      </c>
      <c r="B264" s="106">
        <v>0</v>
      </c>
      <c r="C264" s="106">
        <v>0</v>
      </c>
      <c r="D264" s="106">
        <v>0</v>
      </c>
      <c r="E264" s="106">
        <v>0</v>
      </c>
      <c r="F264" s="106">
        <v>0</v>
      </c>
      <c r="G264" s="106">
        <v>0</v>
      </c>
      <c r="H264" s="106">
        <v>0</v>
      </c>
      <c r="I264" s="106">
        <v>0</v>
      </c>
      <c r="J264" s="106">
        <v>0</v>
      </c>
      <c r="K264" s="106">
        <v>0</v>
      </c>
      <c r="L264" s="106">
        <v>0</v>
      </c>
      <c r="M264" s="106">
        <v>0</v>
      </c>
      <c r="N264" s="106">
        <v>0</v>
      </c>
      <c r="O264" s="106">
        <v>0</v>
      </c>
      <c r="P264" s="106">
        <v>0</v>
      </c>
      <c r="Q264" s="106">
        <v>0</v>
      </c>
      <c r="R264" s="106">
        <v>0</v>
      </c>
      <c r="S264" s="106">
        <v>0</v>
      </c>
    </row>
    <row r="265" spans="1:19" x14ac:dyDescent="0.2">
      <c r="A265" s="880" t="s">
        <v>80</v>
      </c>
      <c r="B265" s="880"/>
      <c r="C265" s="880"/>
      <c r="D265" s="880"/>
      <c r="E265" s="880"/>
      <c r="F265" s="880"/>
      <c r="G265" s="880"/>
      <c r="H265" s="880"/>
      <c r="I265" s="880"/>
      <c r="J265" s="880"/>
      <c r="K265" s="880"/>
      <c r="L265" s="880"/>
      <c r="M265" s="880"/>
      <c r="N265" s="880"/>
      <c r="O265" s="880"/>
      <c r="P265" s="880"/>
      <c r="Q265" s="880"/>
      <c r="R265" s="880"/>
      <c r="S265" s="880"/>
    </row>
    <row r="266" spans="1:19" x14ac:dyDescent="0.2">
      <c r="A266" s="98"/>
      <c r="B266" s="99"/>
      <c r="C266" s="99"/>
      <c r="D266" s="99"/>
      <c r="E266" s="99"/>
      <c r="F266" s="99"/>
      <c r="G266" s="99"/>
      <c r="H266" s="99"/>
      <c r="I266" s="99"/>
      <c r="J266" s="99"/>
      <c r="K266" s="99"/>
      <c r="L266" s="99"/>
      <c r="M266" s="99"/>
      <c r="N266" s="99"/>
      <c r="O266" s="99"/>
      <c r="P266" s="99"/>
      <c r="Q266" s="99"/>
      <c r="R266" s="99"/>
      <c r="S266" s="99"/>
    </row>
    <row r="267" spans="1:19" x14ac:dyDescent="0.2">
      <c r="A267" s="899" t="s">
        <v>271</v>
      </c>
      <c r="B267" s="900"/>
      <c r="C267" s="900"/>
      <c r="D267" s="900"/>
      <c r="E267" s="900"/>
      <c r="F267" s="900"/>
      <c r="G267" s="900"/>
      <c r="H267" s="900"/>
      <c r="I267" s="900"/>
      <c r="J267" s="900"/>
      <c r="K267" s="900"/>
      <c r="L267" s="900"/>
      <c r="M267" s="900"/>
      <c r="N267" s="900"/>
      <c r="O267" s="900"/>
      <c r="P267" s="900"/>
      <c r="Q267" s="900"/>
      <c r="R267" s="900"/>
      <c r="S267" s="901"/>
    </row>
    <row r="268" spans="1:19" s="23" customFormat="1" x14ac:dyDescent="0.2">
      <c r="A268" s="79">
        <f>SUM(A244,A246,A248,A250,A252,A254,A256,A258,A260,A262,A264,A266)</f>
        <v>0</v>
      </c>
      <c r="B268" s="79">
        <f t="shared" ref="B268:S268" si="6">SUM(B244,B246,B248,B250,B252,B254,B256,B258,B260,B262,B264,B266)</f>
        <v>0</v>
      </c>
      <c r="C268" s="79">
        <f t="shared" si="6"/>
        <v>0</v>
      </c>
      <c r="D268" s="79">
        <f t="shared" si="6"/>
        <v>0</v>
      </c>
      <c r="E268" s="79">
        <f t="shared" si="6"/>
        <v>0</v>
      </c>
      <c r="F268" s="79">
        <f t="shared" si="6"/>
        <v>0</v>
      </c>
      <c r="G268" s="79">
        <f t="shared" si="6"/>
        <v>0</v>
      </c>
      <c r="H268" s="79">
        <f t="shared" si="6"/>
        <v>0</v>
      </c>
      <c r="I268" s="79">
        <f t="shared" si="6"/>
        <v>0</v>
      </c>
      <c r="J268" s="79">
        <f t="shared" si="6"/>
        <v>0</v>
      </c>
      <c r="K268" s="79">
        <f t="shared" si="6"/>
        <v>0</v>
      </c>
      <c r="L268" s="79">
        <f t="shared" si="6"/>
        <v>0</v>
      </c>
      <c r="M268" s="79">
        <f t="shared" si="6"/>
        <v>0</v>
      </c>
      <c r="N268" s="79">
        <f t="shared" si="6"/>
        <v>0</v>
      </c>
      <c r="O268" s="79">
        <f t="shared" si="6"/>
        <v>0</v>
      </c>
      <c r="P268" s="79">
        <f t="shared" si="6"/>
        <v>0</v>
      </c>
      <c r="Q268" s="79">
        <f t="shared" si="6"/>
        <v>0</v>
      </c>
      <c r="R268" s="79">
        <f t="shared" si="6"/>
        <v>0</v>
      </c>
      <c r="S268" s="79">
        <f t="shared" si="6"/>
        <v>0</v>
      </c>
    </row>
    <row r="269" spans="1:19" x14ac:dyDescent="0.2">
      <c r="A269" s="100"/>
      <c r="B269" s="101"/>
      <c r="C269" s="101"/>
      <c r="D269" s="101"/>
      <c r="E269" s="101"/>
      <c r="F269" s="101"/>
      <c r="G269" s="101"/>
      <c r="H269" s="101"/>
      <c r="I269" s="101"/>
      <c r="J269" s="101"/>
      <c r="K269" s="101"/>
      <c r="L269" s="101"/>
      <c r="M269" s="101"/>
      <c r="N269" s="101"/>
      <c r="O269" s="101"/>
      <c r="P269" s="101"/>
      <c r="Q269" s="101"/>
      <c r="R269" s="101"/>
      <c r="S269" s="102"/>
    </row>
    <row r="270" spans="1:19" ht="22.5" customHeight="1" x14ac:dyDescent="0.2">
      <c r="A270" s="1604" t="s">
        <v>716</v>
      </c>
      <c r="B270" s="1264"/>
      <c r="C270" s="1264"/>
      <c r="D270" s="1264"/>
      <c r="E270" s="1264"/>
      <c r="F270" s="1264"/>
      <c r="G270" s="1264"/>
      <c r="H270" s="1264"/>
      <c r="I270" s="1264"/>
      <c r="J270" s="1264"/>
      <c r="K270" s="1264"/>
      <c r="L270" s="1264"/>
      <c r="M270" s="1264"/>
      <c r="N270" s="1264"/>
      <c r="O270" s="1264"/>
      <c r="P270" s="1264"/>
      <c r="Q270" s="1264"/>
      <c r="R270" s="1264"/>
      <c r="S270" s="1265"/>
    </row>
    <row r="271" spans="1:19" x14ac:dyDescent="0.2">
      <c r="A271" s="860" t="s">
        <v>173</v>
      </c>
      <c r="B271" s="1602"/>
      <c r="C271" s="1602"/>
      <c r="D271" s="1602"/>
      <c r="E271" s="1602"/>
      <c r="F271" s="1602"/>
      <c r="G271" s="1602"/>
      <c r="H271" s="1602"/>
      <c r="I271" s="1602"/>
      <c r="J271" s="1602"/>
      <c r="K271" s="1602"/>
      <c r="L271" s="1602"/>
      <c r="M271" s="1602"/>
      <c r="N271" s="1602"/>
      <c r="O271" s="1602"/>
      <c r="P271" s="1602"/>
      <c r="Q271" s="1602"/>
      <c r="R271" s="1602"/>
      <c r="S271" s="1603"/>
    </row>
    <row r="272" spans="1:19" x14ac:dyDescent="0.2">
      <c r="A272" s="863" t="s">
        <v>717</v>
      </c>
      <c r="B272" s="864"/>
      <c r="C272" s="864"/>
      <c r="D272" s="864"/>
      <c r="E272" s="864"/>
      <c r="F272" s="864"/>
      <c r="G272" s="864"/>
      <c r="H272" s="864"/>
      <c r="I272" s="864"/>
      <c r="J272" s="864"/>
      <c r="K272" s="864"/>
      <c r="L272" s="864"/>
      <c r="M272" s="864"/>
      <c r="N272" s="864"/>
      <c r="O272" s="864"/>
      <c r="P272" s="864"/>
      <c r="Q272" s="864"/>
      <c r="R272" s="864"/>
      <c r="S272" s="865"/>
    </row>
    <row r="273" spans="1:19" x14ac:dyDescent="0.2">
      <c r="A273" s="863" t="s">
        <v>660</v>
      </c>
      <c r="B273" s="864"/>
      <c r="C273" s="864"/>
      <c r="D273" s="864"/>
      <c r="E273" s="864"/>
      <c r="F273" s="864"/>
      <c r="G273" s="864"/>
      <c r="H273" s="864"/>
      <c r="I273" s="864"/>
      <c r="J273" s="864"/>
      <c r="K273" s="864"/>
      <c r="L273" s="864"/>
      <c r="M273" s="864"/>
      <c r="N273" s="864"/>
      <c r="O273" s="864"/>
      <c r="P273" s="864"/>
      <c r="Q273" s="864"/>
      <c r="R273" s="864"/>
      <c r="S273" s="865"/>
    </row>
    <row r="274" spans="1:19" x14ac:dyDescent="0.2">
      <c r="A274" s="863" t="s">
        <v>661</v>
      </c>
      <c r="B274" s="864"/>
      <c r="C274" s="864"/>
      <c r="D274" s="864"/>
      <c r="E274" s="864"/>
      <c r="F274" s="864"/>
      <c r="G274" s="864"/>
      <c r="H274" s="864"/>
      <c r="I274" s="864"/>
      <c r="J274" s="864"/>
      <c r="K274" s="864"/>
      <c r="L274" s="864"/>
      <c r="M274" s="864"/>
      <c r="N274" s="864"/>
      <c r="O274" s="864"/>
      <c r="P274" s="864"/>
      <c r="Q274" s="864"/>
      <c r="R274" s="864"/>
      <c r="S274" s="865"/>
    </row>
    <row r="275" spans="1:19" x14ac:dyDescent="0.2">
      <c r="A275" s="863" t="s">
        <v>662</v>
      </c>
      <c r="B275" s="864"/>
      <c r="C275" s="864"/>
      <c r="D275" s="864"/>
      <c r="E275" s="864"/>
      <c r="F275" s="864"/>
      <c r="G275" s="864"/>
      <c r="H275" s="864"/>
      <c r="I275" s="864"/>
      <c r="J275" s="864"/>
      <c r="K275" s="864"/>
      <c r="L275" s="864"/>
      <c r="M275" s="864"/>
      <c r="N275" s="864"/>
      <c r="O275" s="864"/>
      <c r="P275" s="864"/>
      <c r="Q275" s="864"/>
      <c r="R275" s="864"/>
      <c r="S275" s="865"/>
    </row>
    <row r="276" spans="1:19" x14ac:dyDescent="0.2">
      <c r="A276" s="863" t="s">
        <v>663</v>
      </c>
      <c r="B276" s="864"/>
      <c r="C276" s="864"/>
      <c r="D276" s="864"/>
      <c r="E276" s="864"/>
      <c r="F276" s="864"/>
      <c r="G276" s="864"/>
      <c r="H276" s="864"/>
      <c r="I276" s="864"/>
      <c r="J276" s="864"/>
      <c r="K276" s="864"/>
      <c r="L276" s="864"/>
      <c r="M276" s="864"/>
      <c r="N276" s="864"/>
      <c r="O276" s="864"/>
      <c r="P276" s="864"/>
      <c r="Q276" s="864"/>
      <c r="R276" s="864"/>
      <c r="S276" s="865"/>
    </row>
    <row r="277" spans="1:19" x14ac:dyDescent="0.2">
      <c r="A277" s="863" t="s">
        <v>297</v>
      </c>
      <c r="B277" s="864"/>
      <c r="C277" s="864"/>
      <c r="D277" s="864"/>
      <c r="E277" s="864"/>
      <c r="F277" s="864"/>
      <c r="G277" s="864"/>
      <c r="H277" s="864"/>
      <c r="I277" s="864"/>
      <c r="J277" s="864"/>
      <c r="K277" s="864"/>
      <c r="L277" s="864"/>
      <c r="M277" s="864"/>
      <c r="N277" s="864"/>
      <c r="O277" s="864"/>
      <c r="P277" s="864"/>
      <c r="Q277" s="864"/>
      <c r="R277" s="864"/>
      <c r="S277" s="865"/>
    </row>
    <row r="278" spans="1:19" x14ac:dyDescent="0.2">
      <c r="A278" s="866" t="s">
        <v>664</v>
      </c>
      <c r="B278" s="867"/>
      <c r="C278" s="867"/>
      <c r="D278" s="867"/>
      <c r="E278" s="867"/>
      <c r="F278" s="867"/>
      <c r="G278" s="867"/>
      <c r="H278" s="867"/>
      <c r="I278" s="867"/>
      <c r="J278" s="867"/>
      <c r="K278" s="867"/>
      <c r="L278" s="867"/>
      <c r="M278" s="867"/>
      <c r="N278" s="867"/>
      <c r="O278" s="867"/>
      <c r="P278" s="867"/>
      <c r="Q278" s="867"/>
      <c r="R278" s="867"/>
      <c r="S278" s="868"/>
    </row>
    <row r="279" spans="1:19" ht="35.25" customHeight="1" x14ac:dyDescent="0.2">
      <c r="A279" s="869" t="s">
        <v>41</v>
      </c>
      <c r="B279" s="869"/>
      <c r="C279" s="869"/>
      <c r="D279" s="869" t="s">
        <v>42</v>
      </c>
      <c r="E279" s="869"/>
      <c r="F279" s="869" t="s">
        <v>43</v>
      </c>
      <c r="G279" s="869"/>
      <c r="H279" s="869"/>
      <c r="I279" s="869" t="s">
        <v>44</v>
      </c>
      <c r="J279" s="869"/>
      <c r="K279" s="870" t="s">
        <v>45</v>
      </c>
      <c r="L279" s="871"/>
      <c r="M279" s="871"/>
      <c r="N279" s="872"/>
      <c r="O279" s="873" t="s">
        <v>46</v>
      </c>
      <c r="P279" s="873"/>
      <c r="Q279" s="874"/>
      <c r="R279" s="869" t="s">
        <v>47</v>
      </c>
      <c r="S279" s="869"/>
    </row>
    <row r="280" spans="1:19" ht="32.25" customHeight="1" x14ac:dyDescent="0.2">
      <c r="A280" s="875" t="s">
        <v>48</v>
      </c>
      <c r="B280" s="875" t="s">
        <v>49</v>
      </c>
      <c r="C280" s="876" t="s">
        <v>50</v>
      </c>
      <c r="D280" s="875" t="s">
        <v>51</v>
      </c>
      <c r="E280" s="875" t="s">
        <v>52</v>
      </c>
      <c r="F280" s="870" t="s">
        <v>53</v>
      </c>
      <c r="G280" s="878"/>
      <c r="H280" s="879"/>
      <c r="I280" s="875" t="s">
        <v>54</v>
      </c>
      <c r="J280" s="875" t="s">
        <v>55</v>
      </c>
      <c r="K280" s="870" t="s">
        <v>56</v>
      </c>
      <c r="L280" s="879"/>
      <c r="M280" s="870" t="s">
        <v>57</v>
      </c>
      <c r="N280" s="879"/>
      <c r="O280" s="875" t="s">
        <v>58</v>
      </c>
      <c r="P280" s="875" t="s">
        <v>59</v>
      </c>
      <c r="Q280" s="875" t="s">
        <v>60</v>
      </c>
      <c r="R280" s="875" t="s">
        <v>61</v>
      </c>
      <c r="S280" s="875" t="s">
        <v>62</v>
      </c>
    </row>
    <row r="281" spans="1:19" ht="55.5" customHeight="1" x14ac:dyDescent="0.2">
      <c r="A281" s="869"/>
      <c r="B281" s="869"/>
      <c r="C281" s="877"/>
      <c r="D281" s="869"/>
      <c r="E281" s="869"/>
      <c r="F281" s="96" t="s">
        <v>63</v>
      </c>
      <c r="G281" s="96" t="s">
        <v>64</v>
      </c>
      <c r="H281" s="96" t="s">
        <v>65</v>
      </c>
      <c r="I281" s="869"/>
      <c r="J281" s="869"/>
      <c r="K281" s="97" t="s">
        <v>66</v>
      </c>
      <c r="L281" s="97" t="s">
        <v>67</v>
      </c>
      <c r="M281" s="97" t="s">
        <v>68</v>
      </c>
      <c r="N281" s="97" t="s">
        <v>67</v>
      </c>
      <c r="O281" s="869"/>
      <c r="P281" s="869"/>
      <c r="Q281" s="869"/>
      <c r="R281" s="869"/>
      <c r="S281" s="869"/>
    </row>
    <row r="282" spans="1:19" x14ac:dyDescent="0.2">
      <c r="A282" s="880" t="s">
        <v>69</v>
      </c>
      <c r="B282" s="880"/>
      <c r="C282" s="880"/>
      <c r="D282" s="880"/>
      <c r="E282" s="880"/>
      <c r="F282" s="880"/>
      <c r="G282" s="880"/>
      <c r="H282" s="880"/>
      <c r="I282" s="880"/>
      <c r="J282" s="880"/>
      <c r="K282" s="880"/>
      <c r="L282" s="880"/>
      <c r="M282" s="880"/>
      <c r="N282" s="880"/>
      <c r="O282" s="880"/>
      <c r="P282" s="880"/>
      <c r="Q282" s="880"/>
      <c r="R282" s="880"/>
      <c r="S282" s="880"/>
    </row>
    <row r="283" spans="1:19" s="21" customFormat="1" x14ac:dyDescent="0.2">
      <c r="A283" s="19">
        <v>0</v>
      </c>
      <c r="B283" s="19">
        <v>0</v>
      </c>
      <c r="C283" s="19">
        <v>0</v>
      </c>
      <c r="D283" s="19">
        <v>0</v>
      </c>
      <c r="E283" s="19">
        <v>0</v>
      </c>
      <c r="F283" s="19">
        <v>0</v>
      </c>
      <c r="G283" s="19">
        <v>0</v>
      </c>
      <c r="H283" s="19">
        <v>0</v>
      </c>
      <c r="I283" s="19">
        <v>0</v>
      </c>
      <c r="J283" s="19">
        <v>0</v>
      </c>
      <c r="K283" s="19">
        <v>0</v>
      </c>
      <c r="L283" s="19">
        <v>0</v>
      </c>
      <c r="M283" s="19">
        <v>0</v>
      </c>
      <c r="N283" s="19">
        <v>0</v>
      </c>
      <c r="O283" s="19">
        <v>0</v>
      </c>
      <c r="P283" s="19">
        <v>0</v>
      </c>
      <c r="Q283" s="19">
        <v>0</v>
      </c>
      <c r="R283" s="19">
        <v>0</v>
      </c>
      <c r="S283" s="19">
        <v>0</v>
      </c>
    </row>
    <row r="284" spans="1:19" x14ac:dyDescent="0.2">
      <c r="A284" s="880" t="s">
        <v>70</v>
      </c>
      <c r="B284" s="880"/>
      <c r="C284" s="880"/>
      <c r="D284" s="880"/>
      <c r="E284" s="880"/>
      <c r="F284" s="880"/>
      <c r="G284" s="880"/>
      <c r="H284" s="880"/>
      <c r="I284" s="880"/>
      <c r="J284" s="880"/>
      <c r="K284" s="880"/>
      <c r="L284" s="880"/>
      <c r="M284" s="880"/>
      <c r="N284" s="880"/>
      <c r="O284" s="880"/>
      <c r="P284" s="880"/>
      <c r="Q284" s="880"/>
      <c r="R284" s="880"/>
      <c r="S284" s="880"/>
    </row>
    <row r="285" spans="1:19" s="350" customFormat="1" x14ac:dyDescent="0.2">
      <c r="A285" s="343">
        <v>0</v>
      </c>
      <c r="B285" s="106">
        <v>0</v>
      </c>
      <c r="C285" s="106">
        <v>0</v>
      </c>
      <c r="D285" s="106">
        <v>0</v>
      </c>
      <c r="E285" s="106">
        <v>0</v>
      </c>
      <c r="F285" s="106">
        <v>0</v>
      </c>
      <c r="G285" s="106">
        <v>0</v>
      </c>
      <c r="H285" s="106">
        <v>0</v>
      </c>
      <c r="I285" s="106">
        <v>0</v>
      </c>
      <c r="J285" s="106">
        <v>0</v>
      </c>
      <c r="K285" s="106">
        <v>0</v>
      </c>
      <c r="L285" s="106">
        <v>0</v>
      </c>
      <c r="M285" s="106">
        <v>0</v>
      </c>
      <c r="N285" s="106">
        <v>0</v>
      </c>
      <c r="O285" s="106">
        <v>0</v>
      </c>
      <c r="P285" s="106">
        <v>0</v>
      </c>
      <c r="Q285" s="106">
        <v>0</v>
      </c>
      <c r="R285" s="106">
        <v>0</v>
      </c>
      <c r="S285" s="106">
        <v>0</v>
      </c>
    </row>
    <row r="286" spans="1:19" x14ac:dyDescent="0.2">
      <c r="A286" s="880" t="s">
        <v>71</v>
      </c>
      <c r="B286" s="880"/>
      <c r="C286" s="880"/>
      <c r="D286" s="880"/>
      <c r="E286" s="880"/>
      <c r="F286" s="880"/>
      <c r="G286" s="880"/>
      <c r="H286" s="880"/>
      <c r="I286" s="880"/>
      <c r="J286" s="880"/>
      <c r="K286" s="880"/>
      <c r="L286" s="880"/>
      <c r="M286" s="880"/>
      <c r="N286" s="880"/>
      <c r="O286" s="880"/>
      <c r="P286" s="880"/>
      <c r="Q286" s="880"/>
      <c r="R286" s="880"/>
      <c r="S286" s="880"/>
    </row>
    <row r="287" spans="1:19" s="350" customFormat="1" x14ac:dyDescent="0.2">
      <c r="A287" s="461">
        <v>0</v>
      </c>
      <c r="B287" s="106">
        <v>0</v>
      </c>
      <c r="C287" s="106">
        <v>0</v>
      </c>
      <c r="D287" s="106">
        <v>0</v>
      </c>
      <c r="E287" s="106">
        <v>0</v>
      </c>
      <c r="F287" s="106">
        <v>0</v>
      </c>
      <c r="G287" s="106">
        <v>0</v>
      </c>
      <c r="H287" s="106">
        <v>0</v>
      </c>
      <c r="I287" s="106">
        <v>0</v>
      </c>
      <c r="J287" s="106">
        <v>0</v>
      </c>
      <c r="K287" s="106">
        <v>0</v>
      </c>
      <c r="L287" s="106">
        <v>0</v>
      </c>
      <c r="M287" s="106">
        <v>0</v>
      </c>
      <c r="N287" s="106">
        <v>0</v>
      </c>
      <c r="O287" s="106">
        <v>0</v>
      </c>
      <c r="P287" s="106">
        <v>0</v>
      </c>
      <c r="Q287" s="106">
        <v>0</v>
      </c>
      <c r="R287" s="106">
        <v>0</v>
      </c>
      <c r="S287" s="106">
        <v>0</v>
      </c>
    </row>
    <row r="288" spans="1:19" x14ac:dyDescent="0.2">
      <c r="A288" s="880" t="s">
        <v>72</v>
      </c>
      <c r="B288" s="880"/>
      <c r="C288" s="880"/>
      <c r="D288" s="880"/>
      <c r="E288" s="880"/>
      <c r="F288" s="880"/>
      <c r="G288" s="880"/>
      <c r="H288" s="880"/>
      <c r="I288" s="880"/>
      <c r="J288" s="880"/>
      <c r="K288" s="880"/>
      <c r="L288" s="880"/>
      <c r="M288" s="880"/>
      <c r="N288" s="880"/>
      <c r="O288" s="880"/>
      <c r="P288" s="880"/>
      <c r="Q288" s="880"/>
      <c r="R288" s="880"/>
      <c r="S288" s="880"/>
    </row>
    <row r="289" spans="1:19" s="350" customFormat="1" x14ac:dyDescent="0.2">
      <c r="A289" s="544">
        <v>0</v>
      </c>
      <c r="B289" s="106">
        <v>0</v>
      </c>
      <c r="C289" s="106">
        <v>0</v>
      </c>
      <c r="D289" s="106">
        <v>0</v>
      </c>
      <c r="E289" s="106">
        <v>0</v>
      </c>
      <c r="F289" s="106">
        <v>0</v>
      </c>
      <c r="G289" s="106">
        <v>0</v>
      </c>
      <c r="H289" s="106">
        <v>0</v>
      </c>
      <c r="I289" s="106">
        <v>0</v>
      </c>
      <c r="J289" s="106">
        <v>0</v>
      </c>
      <c r="K289" s="106">
        <v>0</v>
      </c>
      <c r="L289" s="106">
        <v>0</v>
      </c>
      <c r="M289" s="106">
        <v>0</v>
      </c>
      <c r="N289" s="106">
        <v>0</v>
      </c>
      <c r="O289" s="106">
        <v>0</v>
      </c>
      <c r="P289" s="106">
        <v>0</v>
      </c>
      <c r="Q289" s="106">
        <v>0</v>
      </c>
      <c r="R289" s="106">
        <v>0</v>
      </c>
      <c r="S289" s="106">
        <v>0</v>
      </c>
    </row>
    <row r="290" spans="1:19" x14ac:dyDescent="0.2">
      <c r="A290" s="885" t="s">
        <v>73</v>
      </c>
      <c r="B290" s="885"/>
      <c r="C290" s="885"/>
      <c r="D290" s="885"/>
      <c r="E290" s="885"/>
      <c r="F290" s="885"/>
      <c r="G290" s="885"/>
      <c r="H290" s="885"/>
      <c r="I290" s="885"/>
      <c r="J290" s="885"/>
      <c r="K290" s="885"/>
      <c r="L290" s="885"/>
      <c r="M290" s="885"/>
      <c r="N290" s="885"/>
      <c r="O290" s="885"/>
      <c r="P290" s="885"/>
      <c r="Q290" s="885"/>
      <c r="R290" s="885"/>
      <c r="S290" s="885"/>
    </row>
    <row r="291" spans="1:19" s="350" customFormat="1" x14ac:dyDescent="0.2">
      <c r="A291" s="19">
        <v>0</v>
      </c>
      <c r="B291" s="106">
        <v>0</v>
      </c>
      <c r="C291" s="106">
        <v>0</v>
      </c>
      <c r="D291" s="106">
        <v>0</v>
      </c>
      <c r="E291" s="106">
        <v>0</v>
      </c>
      <c r="F291" s="106">
        <v>0</v>
      </c>
      <c r="G291" s="106">
        <v>0</v>
      </c>
      <c r="H291" s="106">
        <v>0</v>
      </c>
      <c r="I291" s="106">
        <v>0</v>
      </c>
      <c r="J291" s="106">
        <v>0</v>
      </c>
      <c r="K291" s="106">
        <v>0</v>
      </c>
      <c r="L291" s="106">
        <v>0</v>
      </c>
      <c r="M291" s="106">
        <v>0</v>
      </c>
      <c r="N291" s="106">
        <v>0</v>
      </c>
      <c r="O291" s="106">
        <v>0</v>
      </c>
      <c r="P291" s="106">
        <v>0</v>
      </c>
      <c r="Q291" s="106">
        <v>0</v>
      </c>
      <c r="R291" s="106">
        <v>0</v>
      </c>
      <c r="S291" s="106">
        <v>0</v>
      </c>
    </row>
    <row r="292" spans="1:19" x14ac:dyDescent="0.2">
      <c r="A292" s="880" t="s">
        <v>74</v>
      </c>
      <c r="B292" s="880"/>
      <c r="C292" s="880"/>
      <c r="D292" s="880"/>
      <c r="E292" s="880"/>
      <c r="F292" s="880"/>
      <c r="G292" s="880"/>
      <c r="H292" s="880"/>
      <c r="I292" s="880"/>
      <c r="J292" s="880"/>
      <c r="K292" s="880"/>
      <c r="L292" s="880"/>
      <c r="M292" s="880"/>
      <c r="N292" s="880"/>
      <c r="O292" s="880"/>
      <c r="P292" s="880"/>
      <c r="Q292" s="880"/>
      <c r="R292" s="880"/>
      <c r="S292" s="880"/>
    </row>
    <row r="293" spans="1:19" s="350" customFormat="1" x14ac:dyDescent="0.2">
      <c r="A293" s="19">
        <v>0</v>
      </c>
      <c r="B293" s="106">
        <v>0</v>
      </c>
      <c r="C293" s="106">
        <v>0</v>
      </c>
      <c r="D293" s="106">
        <v>0</v>
      </c>
      <c r="E293" s="106">
        <v>0</v>
      </c>
      <c r="F293" s="106">
        <v>0</v>
      </c>
      <c r="G293" s="106">
        <v>0</v>
      </c>
      <c r="H293" s="106">
        <v>0</v>
      </c>
      <c r="I293" s="106">
        <v>0</v>
      </c>
      <c r="J293" s="106">
        <v>0</v>
      </c>
      <c r="K293" s="106">
        <v>0</v>
      </c>
      <c r="L293" s="106">
        <v>0</v>
      </c>
      <c r="M293" s="106">
        <v>0</v>
      </c>
      <c r="N293" s="106">
        <v>0</v>
      </c>
      <c r="O293" s="106">
        <v>0</v>
      </c>
      <c r="P293" s="106">
        <v>0</v>
      </c>
      <c r="Q293" s="106">
        <v>0</v>
      </c>
      <c r="R293" s="106">
        <v>0</v>
      </c>
      <c r="S293" s="106">
        <v>0</v>
      </c>
    </row>
    <row r="294" spans="1:19" x14ac:dyDescent="0.2">
      <c r="A294" s="880" t="s">
        <v>75</v>
      </c>
      <c r="B294" s="880"/>
      <c r="C294" s="880"/>
      <c r="D294" s="880"/>
      <c r="E294" s="880"/>
      <c r="F294" s="880"/>
      <c r="G294" s="880"/>
      <c r="H294" s="880"/>
      <c r="I294" s="880"/>
      <c r="J294" s="880"/>
      <c r="K294" s="880"/>
      <c r="L294" s="880"/>
      <c r="M294" s="880"/>
      <c r="N294" s="880"/>
      <c r="O294" s="880"/>
      <c r="P294" s="880"/>
      <c r="Q294" s="880"/>
      <c r="R294" s="880"/>
      <c r="S294" s="880"/>
    </row>
    <row r="295" spans="1:19" s="350" customFormat="1" x14ac:dyDescent="0.2">
      <c r="A295" s="19">
        <v>0</v>
      </c>
      <c r="B295" s="106">
        <v>0</v>
      </c>
      <c r="C295" s="106">
        <v>0</v>
      </c>
      <c r="D295" s="106">
        <v>0</v>
      </c>
      <c r="E295" s="106">
        <v>0</v>
      </c>
      <c r="F295" s="106">
        <v>0</v>
      </c>
      <c r="G295" s="106">
        <v>0</v>
      </c>
      <c r="H295" s="106">
        <v>0</v>
      </c>
      <c r="I295" s="106">
        <v>0</v>
      </c>
      <c r="J295" s="106">
        <v>0</v>
      </c>
      <c r="K295" s="106">
        <v>0</v>
      </c>
      <c r="L295" s="106">
        <v>0</v>
      </c>
      <c r="M295" s="106">
        <v>0</v>
      </c>
      <c r="N295" s="106">
        <v>0</v>
      </c>
      <c r="O295" s="106">
        <v>0</v>
      </c>
      <c r="P295" s="106">
        <v>0</v>
      </c>
      <c r="Q295" s="106">
        <v>0</v>
      </c>
      <c r="R295" s="106">
        <v>0</v>
      </c>
      <c r="S295" s="106">
        <v>0</v>
      </c>
    </row>
    <row r="296" spans="1:19" x14ac:dyDescent="0.2">
      <c r="A296" s="880" t="s">
        <v>76</v>
      </c>
      <c r="B296" s="880"/>
      <c r="C296" s="880"/>
      <c r="D296" s="880"/>
      <c r="E296" s="880"/>
      <c r="F296" s="880"/>
      <c r="G296" s="880"/>
      <c r="H296" s="880"/>
      <c r="I296" s="880"/>
      <c r="J296" s="880"/>
      <c r="K296" s="880"/>
      <c r="L296" s="880"/>
      <c r="M296" s="880"/>
      <c r="N296" s="880"/>
      <c r="O296" s="880"/>
      <c r="P296" s="880"/>
      <c r="Q296" s="880"/>
      <c r="R296" s="880"/>
      <c r="S296" s="880"/>
    </row>
    <row r="297" spans="1:19" s="350" customFormat="1" x14ac:dyDescent="0.2">
      <c r="A297" s="19">
        <v>0</v>
      </c>
      <c r="B297" s="106">
        <v>0</v>
      </c>
      <c r="C297" s="106">
        <v>0</v>
      </c>
      <c r="D297" s="106">
        <v>0</v>
      </c>
      <c r="E297" s="106">
        <v>0</v>
      </c>
      <c r="F297" s="106">
        <v>0</v>
      </c>
      <c r="G297" s="106">
        <v>0</v>
      </c>
      <c r="H297" s="106">
        <v>0</v>
      </c>
      <c r="I297" s="106">
        <v>0</v>
      </c>
      <c r="J297" s="106">
        <v>0</v>
      </c>
      <c r="K297" s="106">
        <v>0</v>
      </c>
      <c r="L297" s="106">
        <v>0</v>
      </c>
      <c r="M297" s="106">
        <v>0</v>
      </c>
      <c r="N297" s="106">
        <v>0</v>
      </c>
      <c r="O297" s="106">
        <v>0</v>
      </c>
      <c r="P297" s="106">
        <v>0</v>
      </c>
      <c r="Q297" s="106">
        <v>0</v>
      </c>
      <c r="R297" s="106">
        <v>0</v>
      </c>
      <c r="S297" s="106">
        <v>0</v>
      </c>
    </row>
    <row r="298" spans="1:19" x14ac:dyDescent="0.2">
      <c r="A298" s="880" t="s">
        <v>77</v>
      </c>
      <c r="B298" s="880"/>
      <c r="C298" s="880"/>
      <c r="D298" s="880"/>
      <c r="E298" s="880"/>
      <c r="F298" s="880"/>
      <c r="G298" s="880"/>
      <c r="H298" s="880"/>
      <c r="I298" s="880"/>
      <c r="J298" s="880"/>
      <c r="K298" s="880"/>
      <c r="L298" s="880"/>
      <c r="M298" s="880"/>
      <c r="N298" s="880"/>
      <c r="O298" s="880"/>
      <c r="P298" s="880"/>
      <c r="Q298" s="880"/>
      <c r="R298" s="880"/>
      <c r="S298" s="880"/>
    </row>
    <row r="299" spans="1:19" s="350" customFormat="1" x14ac:dyDescent="0.2">
      <c r="A299" s="19">
        <v>0</v>
      </c>
      <c r="B299" s="106">
        <v>0</v>
      </c>
      <c r="C299" s="106">
        <v>0</v>
      </c>
      <c r="D299" s="106">
        <v>0</v>
      </c>
      <c r="E299" s="106">
        <v>0</v>
      </c>
      <c r="F299" s="106">
        <v>0</v>
      </c>
      <c r="G299" s="106">
        <v>0</v>
      </c>
      <c r="H299" s="106">
        <v>0</v>
      </c>
      <c r="I299" s="106">
        <v>0</v>
      </c>
      <c r="J299" s="106">
        <v>0</v>
      </c>
      <c r="K299" s="106">
        <v>0</v>
      </c>
      <c r="L299" s="106">
        <v>0</v>
      </c>
      <c r="M299" s="106">
        <v>0</v>
      </c>
      <c r="N299" s="106">
        <v>0</v>
      </c>
      <c r="O299" s="106">
        <v>0</v>
      </c>
      <c r="P299" s="106">
        <v>0</v>
      </c>
      <c r="Q299" s="106">
        <v>0</v>
      </c>
      <c r="R299" s="106">
        <v>0</v>
      </c>
      <c r="S299" s="106">
        <v>0</v>
      </c>
    </row>
    <row r="300" spans="1:19" x14ac:dyDescent="0.2">
      <c r="A300" s="880" t="s">
        <v>78</v>
      </c>
      <c r="B300" s="880"/>
      <c r="C300" s="880"/>
      <c r="D300" s="880"/>
      <c r="E300" s="880"/>
      <c r="F300" s="880"/>
      <c r="G300" s="880"/>
      <c r="H300" s="880"/>
      <c r="I300" s="880"/>
      <c r="J300" s="880"/>
      <c r="K300" s="880"/>
      <c r="L300" s="880"/>
      <c r="M300" s="880"/>
      <c r="N300" s="880"/>
      <c r="O300" s="880"/>
      <c r="P300" s="880"/>
      <c r="Q300" s="880"/>
      <c r="R300" s="880"/>
      <c r="S300" s="880"/>
    </row>
    <row r="301" spans="1:19" s="350" customFormat="1" x14ac:dyDescent="0.2">
      <c r="A301" s="19">
        <v>0</v>
      </c>
      <c r="B301" s="106">
        <v>0</v>
      </c>
      <c r="C301" s="106">
        <v>0</v>
      </c>
      <c r="D301" s="106">
        <v>0</v>
      </c>
      <c r="E301" s="106">
        <v>0</v>
      </c>
      <c r="F301" s="106">
        <v>0</v>
      </c>
      <c r="G301" s="106">
        <v>0</v>
      </c>
      <c r="H301" s="106">
        <v>0</v>
      </c>
      <c r="I301" s="106">
        <v>0</v>
      </c>
      <c r="J301" s="106">
        <v>0</v>
      </c>
      <c r="K301" s="106">
        <v>0</v>
      </c>
      <c r="L301" s="106">
        <v>0</v>
      </c>
      <c r="M301" s="106">
        <v>0</v>
      </c>
      <c r="N301" s="106">
        <v>0</v>
      </c>
      <c r="O301" s="106">
        <v>0</v>
      </c>
      <c r="P301" s="106">
        <v>0</v>
      </c>
      <c r="Q301" s="106">
        <v>0</v>
      </c>
      <c r="R301" s="106">
        <v>0</v>
      </c>
      <c r="S301" s="106">
        <v>0</v>
      </c>
    </row>
    <row r="302" spans="1:19" x14ac:dyDescent="0.2">
      <c r="A302" s="880" t="s">
        <v>79</v>
      </c>
      <c r="B302" s="880"/>
      <c r="C302" s="880"/>
      <c r="D302" s="880"/>
      <c r="E302" s="880"/>
      <c r="F302" s="880"/>
      <c r="G302" s="880"/>
      <c r="H302" s="880"/>
      <c r="I302" s="880"/>
      <c r="J302" s="880"/>
      <c r="K302" s="880"/>
      <c r="L302" s="880"/>
      <c r="M302" s="880"/>
      <c r="N302" s="880"/>
      <c r="O302" s="880"/>
      <c r="P302" s="880"/>
      <c r="Q302" s="880"/>
      <c r="R302" s="880"/>
      <c r="S302" s="880"/>
    </row>
    <row r="303" spans="1:19" s="350" customFormat="1" x14ac:dyDescent="0.2">
      <c r="A303" s="19">
        <v>0</v>
      </c>
      <c r="B303" s="106">
        <v>0</v>
      </c>
      <c r="C303" s="106">
        <v>0</v>
      </c>
      <c r="D303" s="106">
        <v>0</v>
      </c>
      <c r="E303" s="106">
        <v>0</v>
      </c>
      <c r="F303" s="106">
        <v>0</v>
      </c>
      <c r="G303" s="106">
        <v>0</v>
      </c>
      <c r="H303" s="106">
        <v>0</v>
      </c>
      <c r="I303" s="106">
        <v>0</v>
      </c>
      <c r="J303" s="106">
        <v>0</v>
      </c>
      <c r="K303" s="106">
        <v>0</v>
      </c>
      <c r="L303" s="106">
        <v>0</v>
      </c>
      <c r="M303" s="106">
        <v>0</v>
      </c>
      <c r="N303" s="106">
        <v>0</v>
      </c>
      <c r="O303" s="106">
        <v>0</v>
      </c>
      <c r="P303" s="106">
        <v>0</v>
      </c>
      <c r="Q303" s="106">
        <v>0</v>
      </c>
      <c r="R303" s="106">
        <v>0</v>
      </c>
      <c r="S303" s="106">
        <v>0</v>
      </c>
    </row>
    <row r="304" spans="1:19" x14ac:dyDescent="0.2">
      <c r="A304" s="880" t="s">
        <v>80</v>
      </c>
      <c r="B304" s="880"/>
      <c r="C304" s="880"/>
      <c r="D304" s="880"/>
      <c r="E304" s="880"/>
      <c r="F304" s="880"/>
      <c r="G304" s="880"/>
      <c r="H304" s="880"/>
      <c r="I304" s="880"/>
      <c r="J304" s="880"/>
      <c r="K304" s="880"/>
      <c r="L304" s="880"/>
      <c r="M304" s="880"/>
      <c r="N304" s="880"/>
      <c r="O304" s="880"/>
      <c r="P304" s="880"/>
      <c r="Q304" s="880"/>
      <c r="R304" s="880"/>
      <c r="S304" s="880"/>
    </row>
    <row r="305" spans="1:19" x14ac:dyDescent="0.2">
      <c r="A305" s="98"/>
      <c r="B305" s="99"/>
      <c r="C305" s="99"/>
      <c r="D305" s="99"/>
      <c r="E305" s="99"/>
      <c r="F305" s="99"/>
      <c r="G305" s="99"/>
      <c r="H305" s="99"/>
      <c r="I305" s="99"/>
      <c r="J305" s="99"/>
      <c r="K305" s="99"/>
      <c r="L305" s="99"/>
      <c r="M305" s="99"/>
      <c r="N305" s="99"/>
      <c r="O305" s="99"/>
      <c r="P305" s="99"/>
      <c r="Q305" s="99"/>
      <c r="R305" s="99"/>
      <c r="S305" s="99"/>
    </row>
    <row r="306" spans="1:19" x14ac:dyDescent="0.2">
      <c r="A306" s="899" t="s">
        <v>271</v>
      </c>
      <c r="B306" s="900"/>
      <c r="C306" s="900"/>
      <c r="D306" s="900"/>
      <c r="E306" s="900"/>
      <c r="F306" s="900"/>
      <c r="G306" s="900"/>
      <c r="H306" s="900"/>
      <c r="I306" s="900"/>
      <c r="J306" s="900"/>
      <c r="K306" s="900"/>
      <c r="L306" s="900"/>
      <c r="M306" s="900"/>
      <c r="N306" s="900"/>
      <c r="O306" s="900"/>
      <c r="P306" s="900"/>
      <c r="Q306" s="900"/>
      <c r="R306" s="900"/>
      <c r="S306" s="901"/>
    </row>
    <row r="307" spans="1:19" s="23" customFormat="1" x14ac:dyDescent="0.2">
      <c r="A307" s="79">
        <f>SUM(A283,A285,A287,A289,A291,A293,A295,A297,A299,A301,A303,A305)</f>
        <v>0</v>
      </c>
      <c r="B307" s="79">
        <f t="shared" ref="B307:S307" si="7">SUM(B283,B285,B287,B289,B291,B293,B295,B297,B299,B301,B303,B305)</f>
        <v>0</v>
      </c>
      <c r="C307" s="79">
        <f t="shared" si="7"/>
        <v>0</v>
      </c>
      <c r="D307" s="79">
        <f t="shared" si="7"/>
        <v>0</v>
      </c>
      <c r="E307" s="79">
        <f t="shared" si="7"/>
        <v>0</v>
      </c>
      <c r="F307" s="79">
        <f t="shared" si="7"/>
        <v>0</v>
      </c>
      <c r="G307" s="79">
        <f t="shared" si="7"/>
        <v>0</v>
      </c>
      <c r="H307" s="79">
        <f t="shared" si="7"/>
        <v>0</v>
      </c>
      <c r="I307" s="79">
        <f t="shared" si="7"/>
        <v>0</v>
      </c>
      <c r="J307" s="79">
        <f t="shared" si="7"/>
        <v>0</v>
      </c>
      <c r="K307" s="79">
        <f t="shared" si="7"/>
        <v>0</v>
      </c>
      <c r="L307" s="79">
        <f t="shared" si="7"/>
        <v>0</v>
      </c>
      <c r="M307" s="79">
        <f t="shared" si="7"/>
        <v>0</v>
      </c>
      <c r="N307" s="79">
        <f t="shared" si="7"/>
        <v>0</v>
      </c>
      <c r="O307" s="79">
        <f t="shared" si="7"/>
        <v>0</v>
      </c>
      <c r="P307" s="79">
        <f t="shared" si="7"/>
        <v>0</v>
      </c>
      <c r="Q307" s="79">
        <f t="shared" si="7"/>
        <v>0</v>
      </c>
      <c r="R307" s="79">
        <f t="shared" si="7"/>
        <v>0</v>
      </c>
      <c r="S307" s="79">
        <f t="shared" si="7"/>
        <v>0</v>
      </c>
    </row>
    <row r="308" spans="1:19" x14ac:dyDescent="0.2">
      <c r="A308" s="100"/>
      <c r="B308" s="101"/>
      <c r="C308" s="101"/>
      <c r="D308" s="101"/>
      <c r="E308" s="101"/>
      <c r="F308" s="101"/>
      <c r="G308" s="101"/>
      <c r="H308" s="101"/>
      <c r="I308" s="101"/>
      <c r="J308" s="101"/>
      <c r="K308" s="101"/>
      <c r="L308" s="101"/>
      <c r="M308" s="101"/>
      <c r="N308" s="101"/>
      <c r="O308" s="101"/>
      <c r="P308" s="101"/>
      <c r="Q308" s="101"/>
      <c r="R308" s="101"/>
      <c r="S308" s="102"/>
    </row>
    <row r="309" spans="1:19" ht="21.75" customHeight="1" x14ac:dyDescent="0.2">
      <c r="A309" s="1604" t="s">
        <v>718</v>
      </c>
      <c r="B309" s="1264"/>
      <c r="C309" s="1264"/>
      <c r="D309" s="1264"/>
      <c r="E309" s="1264"/>
      <c r="F309" s="1264"/>
      <c r="G309" s="1264"/>
      <c r="H309" s="1264"/>
      <c r="I309" s="1264"/>
      <c r="J309" s="1264"/>
      <c r="K309" s="1264"/>
      <c r="L309" s="1264"/>
      <c r="M309" s="1264"/>
      <c r="N309" s="1264"/>
      <c r="O309" s="1264"/>
      <c r="P309" s="1264"/>
      <c r="Q309" s="1264"/>
      <c r="R309" s="1264"/>
      <c r="S309" s="1265"/>
    </row>
    <row r="310" spans="1:19" x14ac:dyDescent="0.2">
      <c r="A310" s="860" t="s">
        <v>173</v>
      </c>
      <c r="B310" s="1602"/>
      <c r="C310" s="1602"/>
      <c r="D310" s="1602"/>
      <c r="E310" s="1602"/>
      <c r="F310" s="1602"/>
      <c r="G310" s="1602"/>
      <c r="H310" s="1602"/>
      <c r="I310" s="1602"/>
      <c r="J310" s="1602"/>
      <c r="K310" s="1602"/>
      <c r="L310" s="1602"/>
      <c r="M310" s="1602"/>
      <c r="N310" s="1602"/>
      <c r="O310" s="1602"/>
      <c r="P310" s="1602"/>
      <c r="Q310" s="1602"/>
      <c r="R310" s="1602"/>
      <c r="S310" s="1603"/>
    </row>
    <row r="311" spans="1:19" x14ac:dyDescent="0.2">
      <c r="A311" s="863" t="s">
        <v>719</v>
      </c>
      <c r="B311" s="864"/>
      <c r="C311" s="864"/>
      <c r="D311" s="864"/>
      <c r="E311" s="864"/>
      <c r="F311" s="864"/>
      <c r="G311" s="864"/>
      <c r="H311" s="864"/>
      <c r="I311" s="864"/>
      <c r="J311" s="864"/>
      <c r="K311" s="864"/>
      <c r="L311" s="864"/>
      <c r="M311" s="864"/>
      <c r="N311" s="864"/>
      <c r="O311" s="864"/>
      <c r="P311" s="864"/>
      <c r="Q311" s="864"/>
      <c r="R311" s="864"/>
      <c r="S311" s="865"/>
    </row>
    <row r="312" spans="1:19" x14ac:dyDescent="0.2">
      <c r="A312" s="863" t="s">
        <v>665</v>
      </c>
      <c r="B312" s="864"/>
      <c r="C312" s="864"/>
      <c r="D312" s="864"/>
      <c r="E312" s="864"/>
      <c r="F312" s="864"/>
      <c r="G312" s="864"/>
      <c r="H312" s="864"/>
      <c r="I312" s="864"/>
      <c r="J312" s="864"/>
      <c r="K312" s="864"/>
      <c r="L312" s="864"/>
      <c r="M312" s="864"/>
      <c r="N312" s="864"/>
      <c r="O312" s="864"/>
      <c r="P312" s="864"/>
      <c r="Q312" s="864"/>
      <c r="R312" s="864"/>
      <c r="S312" s="865"/>
    </row>
    <row r="313" spans="1:19" x14ac:dyDescent="0.2">
      <c r="A313" s="863" t="s">
        <v>666</v>
      </c>
      <c r="B313" s="864"/>
      <c r="C313" s="864"/>
      <c r="D313" s="864"/>
      <c r="E313" s="864"/>
      <c r="F313" s="864"/>
      <c r="G313" s="864"/>
      <c r="H313" s="864"/>
      <c r="I313" s="864"/>
      <c r="J313" s="864"/>
      <c r="K313" s="864"/>
      <c r="L313" s="864"/>
      <c r="M313" s="864"/>
      <c r="N313" s="864"/>
      <c r="O313" s="864"/>
      <c r="P313" s="864"/>
      <c r="Q313" s="864"/>
      <c r="R313" s="864"/>
      <c r="S313" s="865"/>
    </row>
    <row r="314" spans="1:19" x14ac:dyDescent="0.2">
      <c r="A314" s="863" t="s">
        <v>667</v>
      </c>
      <c r="B314" s="864"/>
      <c r="C314" s="864"/>
      <c r="D314" s="864"/>
      <c r="E314" s="864"/>
      <c r="F314" s="864"/>
      <c r="G314" s="864"/>
      <c r="H314" s="864"/>
      <c r="I314" s="864"/>
      <c r="J314" s="864"/>
      <c r="K314" s="864"/>
      <c r="L314" s="864"/>
      <c r="M314" s="864"/>
      <c r="N314" s="864"/>
      <c r="O314" s="864"/>
      <c r="P314" s="864"/>
      <c r="Q314" s="864"/>
      <c r="R314" s="864"/>
      <c r="S314" s="865"/>
    </row>
    <row r="315" spans="1:19" x14ac:dyDescent="0.2">
      <c r="A315" s="863" t="s">
        <v>668</v>
      </c>
      <c r="B315" s="864"/>
      <c r="C315" s="864"/>
      <c r="D315" s="864"/>
      <c r="E315" s="864"/>
      <c r="F315" s="864"/>
      <c r="G315" s="864"/>
      <c r="H315" s="864"/>
      <c r="I315" s="864"/>
      <c r="J315" s="864"/>
      <c r="K315" s="864"/>
      <c r="L315" s="864"/>
      <c r="M315" s="864"/>
      <c r="N315" s="864"/>
      <c r="O315" s="864"/>
      <c r="P315" s="864"/>
      <c r="Q315" s="864"/>
      <c r="R315" s="864"/>
      <c r="S315" s="865"/>
    </row>
    <row r="316" spans="1:19" x14ac:dyDescent="0.2">
      <c r="A316" s="863" t="s">
        <v>297</v>
      </c>
      <c r="B316" s="864"/>
      <c r="C316" s="864"/>
      <c r="D316" s="864"/>
      <c r="E316" s="864"/>
      <c r="F316" s="864"/>
      <c r="G316" s="864"/>
      <c r="H316" s="864"/>
      <c r="I316" s="864"/>
      <c r="J316" s="864"/>
      <c r="K316" s="864"/>
      <c r="L316" s="864"/>
      <c r="M316" s="864"/>
      <c r="N316" s="864"/>
      <c r="O316" s="864"/>
      <c r="P316" s="864"/>
      <c r="Q316" s="864"/>
      <c r="R316" s="864"/>
      <c r="S316" s="865"/>
    </row>
    <row r="317" spans="1:19" x14ac:dyDescent="0.2">
      <c r="A317" s="866" t="s">
        <v>669</v>
      </c>
      <c r="B317" s="867"/>
      <c r="C317" s="867"/>
      <c r="D317" s="867"/>
      <c r="E317" s="867"/>
      <c r="F317" s="867"/>
      <c r="G317" s="867"/>
      <c r="H317" s="867"/>
      <c r="I317" s="867"/>
      <c r="J317" s="867"/>
      <c r="K317" s="867"/>
      <c r="L317" s="867"/>
      <c r="M317" s="867"/>
      <c r="N317" s="867"/>
      <c r="O317" s="867"/>
      <c r="P317" s="867"/>
      <c r="Q317" s="867"/>
      <c r="R317" s="867"/>
      <c r="S317" s="868"/>
    </row>
    <row r="318" spans="1:19" ht="27.75" customHeight="1" x14ac:dyDescent="0.2">
      <c r="A318" s="869" t="s">
        <v>41</v>
      </c>
      <c r="B318" s="869"/>
      <c r="C318" s="869"/>
      <c r="D318" s="869" t="s">
        <v>42</v>
      </c>
      <c r="E318" s="869"/>
      <c r="F318" s="869" t="s">
        <v>43</v>
      </c>
      <c r="G318" s="869"/>
      <c r="H318" s="869"/>
      <c r="I318" s="869" t="s">
        <v>44</v>
      </c>
      <c r="J318" s="869"/>
      <c r="K318" s="870" t="s">
        <v>45</v>
      </c>
      <c r="L318" s="871"/>
      <c r="M318" s="871"/>
      <c r="N318" s="872"/>
      <c r="O318" s="873" t="s">
        <v>46</v>
      </c>
      <c r="P318" s="873"/>
      <c r="Q318" s="874"/>
      <c r="R318" s="869" t="s">
        <v>47</v>
      </c>
      <c r="S318" s="869"/>
    </row>
    <row r="319" spans="1:19" ht="28.5" customHeight="1" x14ac:dyDescent="0.2">
      <c r="A319" s="875" t="s">
        <v>48</v>
      </c>
      <c r="B319" s="875" t="s">
        <v>49</v>
      </c>
      <c r="C319" s="876" t="s">
        <v>50</v>
      </c>
      <c r="D319" s="875" t="s">
        <v>51</v>
      </c>
      <c r="E319" s="875" t="s">
        <v>52</v>
      </c>
      <c r="F319" s="870" t="s">
        <v>53</v>
      </c>
      <c r="G319" s="878"/>
      <c r="H319" s="879"/>
      <c r="I319" s="875" t="s">
        <v>54</v>
      </c>
      <c r="J319" s="875" t="s">
        <v>55</v>
      </c>
      <c r="K319" s="870" t="s">
        <v>56</v>
      </c>
      <c r="L319" s="879"/>
      <c r="M319" s="870" t="s">
        <v>57</v>
      </c>
      <c r="N319" s="879"/>
      <c r="O319" s="875" t="s">
        <v>58</v>
      </c>
      <c r="P319" s="875" t="s">
        <v>59</v>
      </c>
      <c r="Q319" s="875" t="s">
        <v>60</v>
      </c>
      <c r="R319" s="875" t="s">
        <v>61</v>
      </c>
      <c r="S319" s="875" t="s">
        <v>62</v>
      </c>
    </row>
    <row r="320" spans="1:19" ht="62.25" customHeight="1" x14ac:dyDescent="0.2">
      <c r="A320" s="869"/>
      <c r="B320" s="869"/>
      <c r="C320" s="877"/>
      <c r="D320" s="869"/>
      <c r="E320" s="869"/>
      <c r="F320" s="96" t="s">
        <v>63</v>
      </c>
      <c r="G320" s="96" t="s">
        <v>64</v>
      </c>
      <c r="H320" s="96" t="s">
        <v>65</v>
      </c>
      <c r="I320" s="869"/>
      <c r="J320" s="869"/>
      <c r="K320" s="97" t="s">
        <v>66</v>
      </c>
      <c r="L320" s="97" t="s">
        <v>67</v>
      </c>
      <c r="M320" s="97" t="s">
        <v>68</v>
      </c>
      <c r="N320" s="97" t="s">
        <v>67</v>
      </c>
      <c r="O320" s="869"/>
      <c r="P320" s="869"/>
      <c r="Q320" s="869"/>
      <c r="R320" s="869"/>
      <c r="S320" s="869"/>
    </row>
    <row r="321" spans="1:19" x14ac:dyDescent="0.2">
      <c r="A321" s="880" t="s">
        <v>69</v>
      </c>
      <c r="B321" s="880"/>
      <c r="C321" s="880"/>
      <c r="D321" s="880"/>
      <c r="E321" s="880"/>
      <c r="F321" s="880"/>
      <c r="G321" s="880"/>
      <c r="H321" s="880"/>
      <c r="I321" s="880"/>
      <c r="J321" s="880"/>
      <c r="K321" s="880"/>
      <c r="L321" s="880"/>
      <c r="M321" s="880"/>
      <c r="N321" s="880"/>
      <c r="O321" s="880"/>
      <c r="P321" s="880"/>
      <c r="Q321" s="880"/>
      <c r="R321" s="880"/>
      <c r="S321" s="880"/>
    </row>
    <row r="322" spans="1:19" s="21" customFormat="1" x14ac:dyDescent="0.2">
      <c r="A322" s="19">
        <v>0</v>
      </c>
      <c r="B322" s="19">
        <v>0</v>
      </c>
      <c r="C322" s="19">
        <v>0</v>
      </c>
      <c r="D322" s="19">
        <v>0</v>
      </c>
      <c r="E322" s="19">
        <v>0</v>
      </c>
      <c r="F322" s="19">
        <v>0</v>
      </c>
      <c r="G322" s="19">
        <v>0</v>
      </c>
      <c r="H322" s="19">
        <v>0</v>
      </c>
      <c r="I322" s="19">
        <v>0</v>
      </c>
      <c r="J322" s="19">
        <v>0</v>
      </c>
      <c r="K322" s="19">
        <v>0</v>
      </c>
      <c r="L322" s="19">
        <v>0</v>
      </c>
      <c r="M322" s="19">
        <v>0</v>
      </c>
      <c r="N322" s="19">
        <v>0</v>
      </c>
      <c r="O322" s="19">
        <v>0</v>
      </c>
      <c r="P322" s="19">
        <v>0</v>
      </c>
      <c r="Q322" s="19">
        <v>0</v>
      </c>
      <c r="R322" s="19">
        <v>0</v>
      </c>
      <c r="S322" s="19">
        <v>0</v>
      </c>
    </row>
    <row r="323" spans="1:19" x14ac:dyDescent="0.2">
      <c r="A323" s="880" t="s">
        <v>70</v>
      </c>
      <c r="B323" s="880"/>
      <c r="C323" s="880"/>
      <c r="D323" s="880"/>
      <c r="E323" s="880"/>
      <c r="F323" s="880"/>
      <c r="G323" s="880"/>
      <c r="H323" s="880"/>
      <c r="I323" s="880"/>
      <c r="J323" s="880"/>
      <c r="K323" s="880"/>
      <c r="L323" s="880"/>
      <c r="M323" s="880"/>
      <c r="N323" s="880"/>
      <c r="O323" s="880"/>
      <c r="P323" s="880"/>
      <c r="Q323" s="880"/>
      <c r="R323" s="880"/>
      <c r="S323" s="880"/>
    </row>
    <row r="324" spans="1:19" s="350" customFormat="1" x14ac:dyDescent="0.2">
      <c r="A324" s="343">
        <v>0</v>
      </c>
      <c r="B324" s="106">
        <v>0</v>
      </c>
      <c r="C324" s="106">
        <v>0</v>
      </c>
      <c r="D324" s="106">
        <v>0</v>
      </c>
      <c r="E324" s="106">
        <v>0</v>
      </c>
      <c r="F324" s="106">
        <v>0</v>
      </c>
      <c r="G324" s="106">
        <v>0</v>
      </c>
      <c r="H324" s="106">
        <v>0</v>
      </c>
      <c r="I324" s="106">
        <v>0</v>
      </c>
      <c r="J324" s="106">
        <v>0</v>
      </c>
      <c r="K324" s="106">
        <v>0</v>
      </c>
      <c r="L324" s="106">
        <v>0</v>
      </c>
      <c r="M324" s="106">
        <v>0</v>
      </c>
      <c r="N324" s="106">
        <v>0</v>
      </c>
      <c r="O324" s="106">
        <v>0</v>
      </c>
      <c r="P324" s="106">
        <v>0</v>
      </c>
      <c r="Q324" s="106">
        <v>0</v>
      </c>
      <c r="R324" s="106">
        <v>0</v>
      </c>
      <c r="S324" s="106">
        <v>0</v>
      </c>
    </row>
    <row r="325" spans="1:19" x14ac:dyDescent="0.2">
      <c r="A325" s="880" t="s">
        <v>71</v>
      </c>
      <c r="B325" s="880"/>
      <c r="C325" s="880"/>
      <c r="D325" s="880"/>
      <c r="E325" s="880"/>
      <c r="F325" s="880"/>
      <c r="G325" s="880"/>
      <c r="H325" s="880"/>
      <c r="I325" s="880"/>
      <c r="J325" s="880"/>
      <c r="K325" s="880"/>
      <c r="L325" s="880"/>
      <c r="M325" s="880"/>
      <c r="N325" s="880"/>
      <c r="O325" s="880"/>
      <c r="P325" s="880"/>
      <c r="Q325" s="880"/>
      <c r="R325" s="880"/>
      <c r="S325" s="880"/>
    </row>
    <row r="326" spans="1:19" s="350" customFormat="1" x14ac:dyDescent="0.2">
      <c r="A326" s="461">
        <v>0</v>
      </c>
      <c r="B326" s="106">
        <v>0</v>
      </c>
      <c r="C326" s="106">
        <v>0</v>
      </c>
      <c r="D326" s="106">
        <v>0</v>
      </c>
      <c r="E326" s="106">
        <v>0</v>
      </c>
      <c r="F326" s="106">
        <v>0</v>
      </c>
      <c r="G326" s="106">
        <v>0</v>
      </c>
      <c r="H326" s="106">
        <v>0</v>
      </c>
      <c r="I326" s="106">
        <v>0</v>
      </c>
      <c r="J326" s="106">
        <v>0</v>
      </c>
      <c r="K326" s="106">
        <v>0</v>
      </c>
      <c r="L326" s="106">
        <v>0</v>
      </c>
      <c r="M326" s="106">
        <v>0</v>
      </c>
      <c r="N326" s="106">
        <v>0</v>
      </c>
      <c r="O326" s="106">
        <v>0</v>
      </c>
      <c r="P326" s="106">
        <v>0</v>
      </c>
      <c r="Q326" s="106">
        <v>0</v>
      </c>
      <c r="R326" s="106">
        <v>0</v>
      </c>
      <c r="S326" s="106">
        <v>0</v>
      </c>
    </row>
    <row r="327" spans="1:19" x14ac:dyDescent="0.2">
      <c r="A327" s="880" t="s">
        <v>72</v>
      </c>
      <c r="B327" s="880"/>
      <c r="C327" s="880"/>
      <c r="D327" s="880"/>
      <c r="E327" s="880"/>
      <c r="F327" s="880"/>
      <c r="G327" s="880"/>
      <c r="H327" s="880"/>
      <c r="I327" s="880"/>
      <c r="J327" s="880"/>
      <c r="K327" s="880"/>
      <c r="L327" s="880"/>
      <c r="M327" s="880"/>
      <c r="N327" s="880"/>
      <c r="O327" s="880"/>
      <c r="P327" s="880"/>
      <c r="Q327" s="880"/>
      <c r="R327" s="880"/>
      <c r="S327" s="880"/>
    </row>
    <row r="328" spans="1:19" s="350" customFormat="1" x14ac:dyDescent="0.2">
      <c r="A328" s="544">
        <v>0</v>
      </c>
      <c r="B328" s="106">
        <v>0</v>
      </c>
      <c r="C328" s="106">
        <v>0</v>
      </c>
      <c r="D328" s="106">
        <v>0</v>
      </c>
      <c r="E328" s="106">
        <v>0</v>
      </c>
      <c r="F328" s="106">
        <v>0</v>
      </c>
      <c r="G328" s="106">
        <v>0</v>
      </c>
      <c r="H328" s="106">
        <v>0</v>
      </c>
      <c r="I328" s="106">
        <v>0</v>
      </c>
      <c r="J328" s="106">
        <v>0</v>
      </c>
      <c r="K328" s="106">
        <v>0</v>
      </c>
      <c r="L328" s="106">
        <v>0</v>
      </c>
      <c r="M328" s="106">
        <v>0</v>
      </c>
      <c r="N328" s="106">
        <v>0</v>
      </c>
      <c r="O328" s="106">
        <v>0</v>
      </c>
      <c r="P328" s="106">
        <v>0</v>
      </c>
      <c r="Q328" s="106">
        <v>0</v>
      </c>
      <c r="R328" s="106">
        <v>0</v>
      </c>
      <c r="S328" s="106">
        <v>0</v>
      </c>
    </row>
    <row r="329" spans="1:19" x14ac:dyDescent="0.2">
      <c r="A329" s="885" t="s">
        <v>73</v>
      </c>
      <c r="B329" s="885"/>
      <c r="C329" s="885"/>
      <c r="D329" s="885"/>
      <c r="E329" s="885"/>
      <c r="F329" s="885"/>
      <c r="G329" s="885"/>
      <c r="H329" s="885"/>
      <c r="I329" s="885"/>
      <c r="J329" s="885"/>
      <c r="K329" s="885"/>
      <c r="L329" s="885"/>
      <c r="M329" s="885"/>
      <c r="N329" s="885"/>
      <c r="O329" s="885"/>
      <c r="P329" s="885"/>
      <c r="Q329" s="885"/>
      <c r="R329" s="885"/>
      <c r="S329" s="885"/>
    </row>
    <row r="330" spans="1:19" s="350" customFormat="1" x14ac:dyDescent="0.2">
      <c r="A330" s="19">
        <v>0</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row>
    <row r="331" spans="1:19" x14ac:dyDescent="0.2">
      <c r="A331" s="880" t="s">
        <v>74</v>
      </c>
      <c r="B331" s="880"/>
      <c r="C331" s="880"/>
      <c r="D331" s="880"/>
      <c r="E331" s="880"/>
      <c r="F331" s="880"/>
      <c r="G331" s="880"/>
      <c r="H331" s="880"/>
      <c r="I331" s="880"/>
      <c r="J331" s="880"/>
      <c r="K331" s="880"/>
      <c r="L331" s="880"/>
      <c r="M331" s="880"/>
      <c r="N331" s="880"/>
      <c r="O331" s="880"/>
      <c r="P331" s="880"/>
      <c r="Q331" s="880"/>
      <c r="R331" s="880"/>
      <c r="S331" s="880"/>
    </row>
    <row r="332" spans="1:19" s="350" customFormat="1" x14ac:dyDescent="0.2">
      <c r="A332" s="19">
        <v>0</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row>
    <row r="333" spans="1:19" x14ac:dyDescent="0.2">
      <c r="A333" s="880" t="s">
        <v>75</v>
      </c>
      <c r="B333" s="880"/>
      <c r="C333" s="880"/>
      <c r="D333" s="880"/>
      <c r="E333" s="880"/>
      <c r="F333" s="880"/>
      <c r="G333" s="880"/>
      <c r="H333" s="880"/>
      <c r="I333" s="880"/>
      <c r="J333" s="880"/>
      <c r="K333" s="880"/>
      <c r="L333" s="880"/>
      <c r="M333" s="880"/>
      <c r="N333" s="880"/>
      <c r="O333" s="880"/>
      <c r="P333" s="880"/>
      <c r="Q333" s="880"/>
      <c r="R333" s="880"/>
      <c r="S333" s="880"/>
    </row>
    <row r="334" spans="1:19" s="350" customFormat="1" x14ac:dyDescent="0.2">
      <c r="A334" s="19">
        <v>0</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row>
    <row r="335" spans="1:19" x14ac:dyDescent="0.2">
      <c r="A335" s="880" t="s">
        <v>76</v>
      </c>
      <c r="B335" s="880"/>
      <c r="C335" s="880"/>
      <c r="D335" s="880"/>
      <c r="E335" s="880"/>
      <c r="F335" s="880"/>
      <c r="G335" s="880"/>
      <c r="H335" s="880"/>
      <c r="I335" s="880"/>
      <c r="J335" s="880"/>
      <c r="K335" s="880"/>
      <c r="L335" s="880"/>
      <c r="M335" s="880"/>
      <c r="N335" s="880"/>
      <c r="O335" s="880"/>
      <c r="P335" s="880"/>
      <c r="Q335" s="880"/>
      <c r="R335" s="880"/>
      <c r="S335" s="880"/>
    </row>
    <row r="336" spans="1:19" s="350" customFormat="1" x14ac:dyDescent="0.2">
      <c r="A336" s="19">
        <v>0</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row>
    <row r="337" spans="1:19" x14ac:dyDescent="0.2">
      <c r="A337" s="880" t="s">
        <v>77</v>
      </c>
      <c r="B337" s="880"/>
      <c r="C337" s="880"/>
      <c r="D337" s="880"/>
      <c r="E337" s="880"/>
      <c r="F337" s="880"/>
      <c r="G337" s="880"/>
      <c r="H337" s="880"/>
      <c r="I337" s="880"/>
      <c r="J337" s="880"/>
      <c r="K337" s="880"/>
      <c r="L337" s="880"/>
      <c r="M337" s="880"/>
      <c r="N337" s="880"/>
      <c r="O337" s="880"/>
      <c r="P337" s="880"/>
      <c r="Q337" s="880"/>
      <c r="R337" s="880"/>
      <c r="S337" s="880"/>
    </row>
    <row r="338" spans="1:19" s="350" customFormat="1" x14ac:dyDescent="0.2">
      <c r="A338" s="19">
        <v>0</v>
      </c>
      <c r="B338" s="106">
        <v>0</v>
      </c>
      <c r="C338" s="106">
        <v>0</v>
      </c>
      <c r="D338" s="106">
        <v>0</v>
      </c>
      <c r="E338" s="106">
        <v>0</v>
      </c>
      <c r="F338" s="106">
        <v>0</v>
      </c>
      <c r="G338" s="106">
        <v>0</v>
      </c>
      <c r="H338" s="106">
        <v>0</v>
      </c>
      <c r="I338" s="106">
        <v>0</v>
      </c>
      <c r="J338" s="106">
        <v>0</v>
      </c>
      <c r="K338" s="106">
        <v>0</v>
      </c>
      <c r="L338" s="106">
        <v>0</v>
      </c>
      <c r="M338" s="106">
        <v>0</v>
      </c>
      <c r="N338" s="106">
        <v>0</v>
      </c>
      <c r="O338" s="106">
        <v>0</v>
      </c>
      <c r="P338" s="106">
        <v>0</v>
      </c>
      <c r="Q338" s="106">
        <v>0</v>
      </c>
      <c r="R338" s="106">
        <v>0</v>
      </c>
      <c r="S338" s="106">
        <v>0</v>
      </c>
    </row>
    <row r="339" spans="1:19" x14ac:dyDescent="0.2">
      <c r="A339" s="880" t="s">
        <v>78</v>
      </c>
      <c r="B339" s="880"/>
      <c r="C339" s="880"/>
      <c r="D339" s="880"/>
      <c r="E339" s="880"/>
      <c r="F339" s="880"/>
      <c r="G339" s="880"/>
      <c r="H339" s="880"/>
      <c r="I339" s="880"/>
      <c r="J339" s="880"/>
      <c r="K339" s="880"/>
      <c r="L339" s="880"/>
      <c r="M339" s="880"/>
      <c r="N339" s="880"/>
      <c r="O339" s="880"/>
      <c r="P339" s="880"/>
      <c r="Q339" s="880"/>
      <c r="R339" s="880"/>
      <c r="S339" s="880"/>
    </row>
    <row r="340" spans="1:19" s="350" customFormat="1" x14ac:dyDescent="0.2">
      <c r="A340" s="19">
        <v>0</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row>
    <row r="341" spans="1:19" x14ac:dyDescent="0.2">
      <c r="A341" s="880" t="s">
        <v>79</v>
      </c>
      <c r="B341" s="880"/>
      <c r="C341" s="880"/>
      <c r="D341" s="880"/>
      <c r="E341" s="880"/>
      <c r="F341" s="880"/>
      <c r="G341" s="880"/>
      <c r="H341" s="880"/>
      <c r="I341" s="880"/>
      <c r="J341" s="880"/>
      <c r="K341" s="880"/>
      <c r="L341" s="880"/>
      <c r="M341" s="880"/>
      <c r="N341" s="880"/>
      <c r="O341" s="880"/>
      <c r="P341" s="880"/>
      <c r="Q341" s="880"/>
      <c r="R341" s="880"/>
      <c r="S341" s="880"/>
    </row>
    <row r="342" spans="1:19" s="350" customFormat="1" x14ac:dyDescent="0.2">
      <c r="A342" s="19">
        <v>0</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row>
    <row r="343" spans="1:19" x14ac:dyDescent="0.2">
      <c r="A343" s="880" t="s">
        <v>80</v>
      </c>
      <c r="B343" s="880"/>
      <c r="C343" s="880"/>
      <c r="D343" s="880"/>
      <c r="E343" s="880"/>
      <c r="F343" s="880"/>
      <c r="G343" s="880"/>
      <c r="H343" s="880"/>
      <c r="I343" s="880"/>
      <c r="J343" s="880"/>
      <c r="K343" s="880"/>
      <c r="L343" s="880"/>
      <c r="M343" s="880"/>
      <c r="N343" s="880"/>
      <c r="O343" s="880"/>
      <c r="P343" s="880"/>
      <c r="Q343" s="880"/>
      <c r="R343" s="880"/>
      <c r="S343" s="880"/>
    </row>
    <row r="344" spans="1:19" x14ac:dyDescent="0.2">
      <c r="A344" s="98"/>
      <c r="B344" s="99"/>
      <c r="C344" s="99"/>
      <c r="D344" s="99"/>
      <c r="E344" s="99"/>
      <c r="F344" s="99"/>
      <c r="G344" s="99"/>
      <c r="H344" s="99"/>
      <c r="I344" s="99"/>
      <c r="J344" s="99"/>
      <c r="K344" s="99"/>
      <c r="L344" s="99"/>
      <c r="M344" s="99"/>
      <c r="N344" s="99"/>
      <c r="O344" s="99"/>
      <c r="P344" s="99"/>
      <c r="Q344" s="99"/>
      <c r="R344" s="99"/>
      <c r="S344" s="99"/>
    </row>
    <row r="345" spans="1:19" x14ac:dyDescent="0.2">
      <c r="A345" s="899" t="s">
        <v>271</v>
      </c>
      <c r="B345" s="900"/>
      <c r="C345" s="900"/>
      <c r="D345" s="900"/>
      <c r="E345" s="900"/>
      <c r="F345" s="900"/>
      <c r="G345" s="900"/>
      <c r="H345" s="900"/>
      <c r="I345" s="900"/>
      <c r="J345" s="900"/>
      <c r="K345" s="900"/>
      <c r="L345" s="900"/>
      <c r="M345" s="900"/>
      <c r="N345" s="900"/>
      <c r="O345" s="900"/>
      <c r="P345" s="900"/>
      <c r="Q345" s="900"/>
      <c r="R345" s="900"/>
      <c r="S345" s="901"/>
    </row>
    <row r="346" spans="1:19" s="23" customFormat="1" x14ac:dyDescent="0.2">
      <c r="A346" s="79">
        <f>SUM(A322,A324,A326,A328,A330,A332,A334,A336,A338,A340,A342,A344)</f>
        <v>0</v>
      </c>
      <c r="B346" s="79">
        <v>0</v>
      </c>
      <c r="C346" s="79">
        <v>0</v>
      </c>
      <c r="D346" s="79">
        <f t="shared" ref="D346:S346" si="8">SUM(D322,D324,D326,D328,D330,D332,D334,D336,D338,D340,D342,D344)</f>
        <v>0</v>
      </c>
      <c r="E346" s="79">
        <v>0</v>
      </c>
      <c r="F346" s="79">
        <f t="shared" si="8"/>
        <v>0</v>
      </c>
      <c r="G346" s="79">
        <v>0</v>
      </c>
      <c r="H346" s="79">
        <f t="shared" si="8"/>
        <v>0</v>
      </c>
      <c r="I346" s="79">
        <v>0</v>
      </c>
      <c r="J346" s="79">
        <f t="shared" si="8"/>
        <v>0</v>
      </c>
      <c r="K346" s="79">
        <f t="shared" si="8"/>
        <v>0</v>
      </c>
      <c r="L346" s="79">
        <f t="shared" si="8"/>
        <v>0</v>
      </c>
      <c r="M346" s="79">
        <f t="shared" si="8"/>
        <v>0</v>
      </c>
      <c r="N346" s="79">
        <f t="shared" si="8"/>
        <v>0</v>
      </c>
      <c r="O346" s="79">
        <f t="shared" si="8"/>
        <v>0</v>
      </c>
      <c r="P346" s="79">
        <v>0</v>
      </c>
      <c r="Q346" s="79">
        <f t="shared" si="8"/>
        <v>0</v>
      </c>
      <c r="R346" s="79">
        <f t="shared" si="8"/>
        <v>0</v>
      </c>
      <c r="S346" s="79">
        <f t="shared" si="8"/>
        <v>0</v>
      </c>
    </row>
    <row r="347" spans="1:19" x14ac:dyDescent="0.2">
      <c r="A347" s="100"/>
      <c r="B347" s="101"/>
      <c r="C347" s="101"/>
      <c r="D347" s="101"/>
      <c r="E347" s="101"/>
      <c r="F347" s="101"/>
      <c r="G347" s="101"/>
      <c r="H347" s="101"/>
      <c r="I347" s="101"/>
      <c r="J347" s="101"/>
      <c r="K347" s="101"/>
      <c r="L347" s="101"/>
      <c r="M347" s="101"/>
      <c r="N347" s="101"/>
      <c r="O347" s="101"/>
      <c r="P347" s="101"/>
      <c r="Q347" s="101"/>
      <c r="R347" s="101"/>
      <c r="S347" s="102"/>
    </row>
    <row r="348" spans="1:19" ht="21.75" customHeight="1" x14ac:dyDescent="0.2">
      <c r="A348" s="1604" t="s">
        <v>720</v>
      </c>
      <c r="B348" s="1264"/>
      <c r="C348" s="1264"/>
      <c r="D348" s="1264"/>
      <c r="E348" s="1264"/>
      <c r="F348" s="1264"/>
      <c r="G348" s="1264"/>
      <c r="H348" s="1264"/>
      <c r="I348" s="1264"/>
      <c r="J348" s="1264"/>
      <c r="K348" s="1264"/>
      <c r="L348" s="1264"/>
      <c r="M348" s="1264"/>
      <c r="N348" s="1264"/>
      <c r="O348" s="1264"/>
      <c r="P348" s="1264"/>
      <c r="Q348" s="1264"/>
      <c r="R348" s="1264"/>
      <c r="S348" s="1265"/>
    </row>
    <row r="349" spans="1:19" x14ac:dyDescent="0.2">
      <c r="A349" s="860" t="s">
        <v>173</v>
      </c>
      <c r="B349" s="1602"/>
      <c r="C349" s="1602"/>
      <c r="D349" s="1602"/>
      <c r="E349" s="1602"/>
      <c r="F349" s="1602"/>
      <c r="G349" s="1602"/>
      <c r="H349" s="1602"/>
      <c r="I349" s="1602"/>
      <c r="J349" s="1602"/>
      <c r="K349" s="1602"/>
      <c r="L349" s="1602"/>
      <c r="M349" s="1602"/>
      <c r="N349" s="1602"/>
      <c r="O349" s="1602"/>
      <c r="P349" s="1602"/>
      <c r="Q349" s="1602"/>
      <c r="R349" s="1602"/>
      <c r="S349" s="1603"/>
    </row>
    <row r="350" spans="1:19" x14ac:dyDescent="0.2">
      <c r="A350" s="863" t="s">
        <v>721</v>
      </c>
      <c r="B350" s="864"/>
      <c r="C350" s="864"/>
      <c r="D350" s="864"/>
      <c r="E350" s="864"/>
      <c r="F350" s="864"/>
      <c r="G350" s="864"/>
      <c r="H350" s="864"/>
      <c r="I350" s="864"/>
      <c r="J350" s="864"/>
      <c r="K350" s="864"/>
      <c r="L350" s="864"/>
      <c r="M350" s="864"/>
      <c r="N350" s="864"/>
      <c r="O350" s="864"/>
      <c r="P350" s="864"/>
      <c r="Q350" s="864"/>
      <c r="R350" s="864"/>
      <c r="S350" s="865"/>
    </row>
    <row r="351" spans="1:19" x14ac:dyDescent="0.2">
      <c r="A351" s="863" t="s">
        <v>670</v>
      </c>
      <c r="B351" s="864"/>
      <c r="C351" s="864"/>
      <c r="D351" s="864"/>
      <c r="E351" s="864"/>
      <c r="F351" s="864"/>
      <c r="G351" s="864"/>
      <c r="H351" s="864"/>
      <c r="I351" s="864"/>
      <c r="J351" s="864"/>
      <c r="K351" s="864"/>
      <c r="L351" s="864"/>
      <c r="M351" s="864"/>
      <c r="N351" s="864"/>
      <c r="O351" s="864"/>
      <c r="P351" s="864"/>
      <c r="Q351" s="864"/>
      <c r="R351" s="864"/>
      <c r="S351" s="865"/>
    </row>
    <row r="352" spans="1:19" x14ac:dyDescent="0.2">
      <c r="A352" s="863" t="s">
        <v>671</v>
      </c>
      <c r="B352" s="864"/>
      <c r="C352" s="864"/>
      <c r="D352" s="864"/>
      <c r="E352" s="864"/>
      <c r="F352" s="864"/>
      <c r="G352" s="864"/>
      <c r="H352" s="864"/>
      <c r="I352" s="864"/>
      <c r="J352" s="864"/>
      <c r="K352" s="864"/>
      <c r="L352" s="864"/>
      <c r="M352" s="864"/>
      <c r="N352" s="864"/>
      <c r="O352" s="864"/>
      <c r="P352" s="864"/>
      <c r="Q352" s="864"/>
      <c r="R352" s="864"/>
      <c r="S352" s="865"/>
    </row>
    <row r="353" spans="1:19" x14ac:dyDescent="0.2">
      <c r="A353" s="863" t="s">
        <v>672</v>
      </c>
      <c r="B353" s="864"/>
      <c r="C353" s="864"/>
      <c r="D353" s="864"/>
      <c r="E353" s="864"/>
      <c r="F353" s="864"/>
      <c r="G353" s="864"/>
      <c r="H353" s="864"/>
      <c r="I353" s="864"/>
      <c r="J353" s="864"/>
      <c r="K353" s="864"/>
      <c r="L353" s="864"/>
      <c r="M353" s="864"/>
      <c r="N353" s="864"/>
      <c r="O353" s="864"/>
      <c r="P353" s="864"/>
      <c r="Q353" s="864"/>
      <c r="R353" s="864"/>
      <c r="S353" s="865"/>
    </row>
    <row r="354" spans="1:19" x14ac:dyDescent="0.2">
      <c r="A354" s="863" t="s">
        <v>673</v>
      </c>
      <c r="B354" s="864"/>
      <c r="C354" s="864"/>
      <c r="D354" s="864"/>
      <c r="E354" s="864"/>
      <c r="F354" s="864"/>
      <c r="G354" s="864"/>
      <c r="H354" s="864"/>
      <c r="I354" s="864"/>
      <c r="J354" s="864"/>
      <c r="K354" s="864"/>
      <c r="L354" s="864"/>
      <c r="M354" s="864"/>
      <c r="N354" s="864"/>
      <c r="O354" s="864"/>
      <c r="P354" s="864"/>
      <c r="Q354" s="864"/>
      <c r="R354" s="864"/>
      <c r="S354" s="865"/>
    </row>
    <row r="355" spans="1:19" x14ac:dyDescent="0.2">
      <c r="A355" s="863" t="s">
        <v>297</v>
      </c>
      <c r="B355" s="864"/>
      <c r="C355" s="864"/>
      <c r="D355" s="864"/>
      <c r="E355" s="864"/>
      <c r="F355" s="864"/>
      <c r="G355" s="864"/>
      <c r="H355" s="864"/>
      <c r="I355" s="864"/>
      <c r="J355" s="864"/>
      <c r="K355" s="864"/>
      <c r="L355" s="864"/>
      <c r="M355" s="864"/>
      <c r="N355" s="864"/>
      <c r="O355" s="864"/>
      <c r="P355" s="864"/>
      <c r="Q355" s="864"/>
      <c r="R355" s="864"/>
      <c r="S355" s="865"/>
    </row>
    <row r="356" spans="1:19" x14ac:dyDescent="0.2">
      <c r="A356" s="866" t="s">
        <v>674</v>
      </c>
      <c r="B356" s="867"/>
      <c r="C356" s="867"/>
      <c r="D356" s="867"/>
      <c r="E356" s="867"/>
      <c r="F356" s="867"/>
      <c r="G356" s="867"/>
      <c r="H356" s="867"/>
      <c r="I356" s="867"/>
      <c r="J356" s="867"/>
      <c r="K356" s="867"/>
      <c r="L356" s="867"/>
      <c r="M356" s="867"/>
      <c r="N356" s="867"/>
      <c r="O356" s="867"/>
      <c r="P356" s="867"/>
      <c r="Q356" s="867"/>
      <c r="R356" s="867"/>
      <c r="S356" s="868"/>
    </row>
    <row r="357" spans="1:19" ht="30.75" customHeight="1" x14ac:dyDescent="0.2">
      <c r="A357" s="869" t="s">
        <v>41</v>
      </c>
      <c r="B357" s="869"/>
      <c r="C357" s="869"/>
      <c r="D357" s="869" t="s">
        <v>42</v>
      </c>
      <c r="E357" s="869"/>
      <c r="F357" s="869" t="s">
        <v>43</v>
      </c>
      <c r="G357" s="869"/>
      <c r="H357" s="869"/>
      <c r="I357" s="869" t="s">
        <v>44</v>
      </c>
      <c r="J357" s="869"/>
      <c r="K357" s="870" t="s">
        <v>45</v>
      </c>
      <c r="L357" s="871"/>
      <c r="M357" s="871"/>
      <c r="N357" s="872"/>
      <c r="O357" s="873" t="s">
        <v>46</v>
      </c>
      <c r="P357" s="873"/>
      <c r="Q357" s="874"/>
      <c r="R357" s="869" t="s">
        <v>47</v>
      </c>
      <c r="S357" s="869"/>
    </row>
    <row r="358" spans="1:19" ht="27" customHeight="1" x14ac:dyDescent="0.2">
      <c r="A358" s="875" t="s">
        <v>48</v>
      </c>
      <c r="B358" s="875" t="s">
        <v>49</v>
      </c>
      <c r="C358" s="876" t="s">
        <v>50</v>
      </c>
      <c r="D358" s="875" t="s">
        <v>51</v>
      </c>
      <c r="E358" s="875" t="s">
        <v>52</v>
      </c>
      <c r="F358" s="870" t="s">
        <v>53</v>
      </c>
      <c r="G358" s="878"/>
      <c r="H358" s="879"/>
      <c r="I358" s="875" t="s">
        <v>54</v>
      </c>
      <c r="J358" s="875" t="s">
        <v>55</v>
      </c>
      <c r="K358" s="870" t="s">
        <v>56</v>
      </c>
      <c r="L358" s="879"/>
      <c r="M358" s="870" t="s">
        <v>57</v>
      </c>
      <c r="N358" s="879"/>
      <c r="O358" s="875" t="s">
        <v>58</v>
      </c>
      <c r="P358" s="875" t="s">
        <v>59</v>
      </c>
      <c r="Q358" s="875" t="s">
        <v>60</v>
      </c>
      <c r="R358" s="875" t="s">
        <v>61</v>
      </c>
      <c r="S358" s="875" t="s">
        <v>62</v>
      </c>
    </row>
    <row r="359" spans="1:19" ht="65.25" customHeight="1" x14ac:dyDescent="0.2">
      <c r="A359" s="869"/>
      <c r="B359" s="869"/>
      <c r="C359" s="877"/>
      <c r="D359" s="869"/>
      <c r="E359" s="869"/>
      <c r="F359" s="96" t="s">
        <v>63</v>
      </c>
      <c r="G359" s="96" t="s">
        <v>64</v>
      </c>
      <c r="H359" s="96" t="s">
        <v>65</v>
      </c>
      <c r="I359" s="869"/>
      <c r="J359" s="869"/>
      <c r="K359" s="97" t="s">
        <v>66</v>
      </c>
      <c r="L359" s="97" t="s">
        <v>67</v>
      </c>
      <c r="M359" s="97" t="s">
        <v>68</v>
      </c>
      <c r="N359" s="97" t="s">
        <v>67</v>
      </c>
      <c r="O359" s="869"/>
      <c r="P359" s="869"/>
      <c r="Q359" s="869"/>
      <c r="R359" s="869"/>
      <c r="S359" s="869"/>
    </row>
    <row r="360" spans="1:19" x14ac:dyDescent="0.2">
      <c r="A360" s="880" t="s">
        <v>69</v>
      </c>
      <c r="B360" s="880"/>
      <c r="C360" s="880"/>
      <c r="D360" s="880"/>
      <c r="E360" s="880"/>
      <c r="F360" s="880"/>
      <c r="G360" s="880"/>
      <c r="H360" s="880"/>
      <c r="I360" s="880"/>
      <c r="J360" s="880"/>
      <c r="K360" s="880"/>
      <c r="L360" s="880"/>
      <c r="M360" s="880"/>
      <c r="N360" s="880"/>
      <c r="O360" s="880"/>
      <c r="P360" s="880"/>
      <c r="Q360" s="880"/>
      <c r="R360" s="880"/>
      <c r="S360" s="880"/>
    </row>
    <row r="361" spans="1:19" s="21" customFormat="1" x14ac:dyDescent="0.2">
      <c r="A361" s="19">
        <v>0</v>
      </c>
      <c r="B361" s="19">
        <v>0</v>
      </c>
      <c r="C361" s="19">
        <v>0</v>
      </c>
      <c r="D361" s="19">
        <v>0</v>
      </c>
      <c r="E361" s="19">
        <v>0</v>
      </c>
      <c r="F361" s="19">
        <v>0</v>
      </c>
      <c r="G361" s="19">
        <v>0</v>
      </c>
      <c r="H361" s="19">
        <v>0</v>
      </c>
      <c r="I361" s="19">
        <v>0</v>
      </c>
      <c r="J361" s="19">
        <v>0</v>
      </c>
      <c r="K361" s="19">
        <v>0</v>
      </c>
      <c r="L361" s="19">
        <v>0</v>
      </c>
      <c r="M361" s="19">
        <v>0</v>
      </c>
      <c r="N361" s="19">
        <v>0</v>
      </c>
      <c r="O361" s="19">
        <v>0</v>
      </c>
      <c r="P361" s="19">
        <v>0</v>
      </c>
      <c r="Q361" s="19">
        <v>0</v>
      </c>
      <c r="R361" s="19">
        <v>0</v>
      </c>
      <c r="S361" s="19">
        <v>0</v>
      </c>
    </row>
    <row r="362" spans="1:19" x14ac:dyDescent="0.2">
      <c r="A362" s="880" t="s">
        <v>70</v>
      </c>
      <c r="B362" s="880"/>
      <c r="C362" s="880"/>
      <c r="D362" s="880"/>
      <c r="E362" s="880"/>
      <c r="F362" s="880"/>
      <c r="G362" s="880"/>
      <c r="H362" s="880"/>
      <c r="I362" s="880"/>
      <c r="J362" s="880"/>
      <c r="K362" s="880"/>
      <c r="L362" s="880"/>
      <c r="M362" s="880"/>
      <c r="N362" s="880"/>
      <c r="O362" s="880"/>
      <c r="P362" s="880"/>
      <c r="Q362" s="880"/>
      <c r="R362" s="880"/>
      <c r="S362" s="880"/>
    </row>
    <row r="363" spans="1:19" s="350" customFormat="1" x14ac:dyDescent="0.2">
      <c r="A363" s="343">
        <v>0</v>
      </c>
      <c r="B363" s="106">
        <v>0</v>
      </c>
      <c r="C363" s="106">
        <v>0</v>
      </c>
      <c r="D363" s="106">
        <v>0</v>
      </c>
      <c r="E363" s="106">
        <v>0</v>
      </c>
      <c r="F363" s="106">
        <v>0</v>
      </c>
      <c r="G363" s="106">
        <v>0</v>
      </c>
      <c r="H363" s="106">
        <v>0</v>
      </c>
      <c r="I363" s="106">
        <v>0</v>
      </c>
      <c r="J363" s="106">
        <v>0</v>
      </c>
      <c r="K363" s="106">
        <v>0</v>
      </c>
      <c r="L363" s="106">
        <v>0</v>
      </c>
      <c r="M363" s="106">
        <v>0</v>
      </c>
      <c r="N363" s="106">
        <v>0</v>
      </c>
      <c r="O363" s="106">
        <v>0</v>
      </c>
      <c r="P363" s="106">
        <v>0</v>
      </c>
      <c r="Q363" s="106">
        <v>0</v>
      </c>
      <c r="R363" s="106">
        <v>0</v>
      </c>
      <c r="S363" s="106">
        <v>0</v>
      </c>
    </row>
    <row r="364" spans="1:19" x14ac:dyDescent="0.2">
      <c r="A364" s="880" t="s">
        <v>71</v>
      </c>
      <c r="B364" s="880"/>
      <c r="C364" s="880"/>
      <c r="D364" s="880"/>
      <c r="E364" s="880"/>
      <c r="F364" s="880"/>
      <c r="G364" s="880"/>
      <c r="H364" s="880"/>
      <c r="I364" s="880"/>
      <c r="J364" s="880"/>
      <c r="K364" s="880"/>
      <c r="L364" s="880"/>
      <c r="M364" s="880"/>
      <c r="N364" s="880"/>
      <c r="O364" s="880"/>
      <c r="P364" s="880"/>
      <c r="Q364" s="880"/>
      <c r="R364" s="880"/>
      <c r="S364" s="880"/>
    </row>
    <row r="365" spans="1:19" s="350" customFormat="1" x14ac:dyDescent="0.2">
      <c r="A365" s="461">
        <v>0</v>
      </c>
      <c r="B365" s="106">
        <v>0</v>
      </c>
      <c r="C365" s="106">
        <v>0</v>
      </c>
      <c r="D365" s="106">
        <v>0</v>
      </c>
      <c r="E365" s="106">
        <v>0</v>
      </c>
      <c r="F365" s="106">
        <v>0</v>
      </c>
      <c r="G365" s="106">
        <v>0</v>
      </c>
      <c r="H365" s="106">
        <v>0</v>
      </c>
      <c r="I365" s="106">
        <v>0</v>
      </c>
      <c r="J365" s="106">
        <v>0</v>
      </c>
      <c r="K365" s="106">
        <v>0</v>
      </c>
      <c r="L365" s="106">
        <v>0</v>
      </c>
      <c r="M365" s="106">
        <v>0</v>
      </c>
      <c r="N365" s="106">
        <v>0</v>
      </c>
      <c r="O365" s="106">
        <v>0</v>
      </c>
      <c r="P365" s="106">
        <v>0</v>
      </c>
      <c r="Q365" s="106">
        <v>0</v>
      </c>
      <c r="R365" s="106">
        <v>0</v>
      </c>
      <c r="S365" s="106">
        <v>0</v>
      </c>
    </row>
    <row r="366" spans="1:19" x14ac:dyDescent="0.2">
      <c r="A366" s="880" t="s">
        <v>72</v>
      </c>
      <c r="B366" s="880"/>
      <c r="C366" s="880"/>
      <c r="D366" s="880"/>
      <c r="E366" s="880"/>
      <c r="F366" s="880"/>
      <c r="G366" s="880"/>
      <c r="H366" s="880"/>
      <c r="I366" s="880"/>
      <c r="J366" s="880"/>
      <c r="K366" s="880"/>
      <c r="L366" s="880"/>
      <c r="M366" s="880"/>
      <c r="N366" s="880"/>
      <c r="O366" s="880"/>
      <c r="P366" s="880"/>
      <c r="Q366" s="880"/>
      <c r="R366" s="880"/>
      <c r="S366" s="880"/>
    </row>
    <row r="367" spans="1:19" s="350" customFormat="1" x14ac:dyDescent="0.2">
      <c r="A367" s="544">
        <v>0</v>
      </c>
      <c r="B367" s="106">
        <v>0</v>
      </c>
      <c r="C367" s="106">
        <v>0</v>
      </c>
      <c r="D367" s="106">
        <v>0</v>
      </c>
      <c r="E367" s="106">
        <v>0</v>
      </c>
      <c r="F367" s="106">
        <v>0</v>
      </c>
      <c r="G367" s="106">
        <v>0</v>
      </c>
      <c r="H367" s="106">
        <v>0</v>
      </c>
      <c r="I367" s="106">
        <v>0</v>
      </c>
      <c r="J367" s="106">
        <v>0</v>
      </c>
      <c r="K367" s="106">
        <v>0</v>
      </c>
      <c r="L367" s="106">
        <v>0</v>
      </c>
      <c r="M367" s="106">
        <v>0</v>
      </c>
      <c r="N367" s="106">
        <v>0</v>
      </c>
      <c r="O367" s="106">
        <v>0</v>
      </c>
      <c r="P367" s="106">
        <v>0</v>
      </c>
      <c r="Q367" s="106">
        <v>0</v>
      </c>
      <c r="R367" s="106">
        <v>0</v>
      </c>
      <c r="S367" s="106">
        <v>0</v>
      </c>
    </row>
    <row r="368" spans="1:19" x14ac:dyDescent="0.2">
      <c r="A368" s="885" t="s">
        <v>73</v>
      </c>
      <c r="B368" s="885"/>
      <c r="C368" s="885"/>
      <c r="D368" s="885"/>
      <c r="E368" s="885"/>
      <c r="F368" s="885"/>
      <c r="G368" s="885"/>
      <c r="H368" s="885"/>
      <c r="I368" s="885"/>
      <c r="J368" s="885"/>
      <c r="K368" s="885"/>
      <c r="L368" s="885"/>
      <c r="M368" s="885"/>
      <c r="N368" s="885"/>
      <c r="O368" s="885"/>
      <c r="P368" s="885"/>
      <c r="Q368" s="885"/>
      <c r="R368" s="885"/>
      <c r="S368" s="885"/>
    </row>
    <row r="369" spans="1:19" s="350" customFormat="1" x14ac:dyDescent="0.2">
      <c r="A369" s="19">
        <v>0</v>
      </c>
      <c r="B369" s="106">
        <v>0</v>
      </c>
      <c r="C369" s="106">
        <v>0</v>
      </c>
      <c r="D369" s="106">
        <v>0</v>
      </c>
      <c r="E369" s="106">
        <v>0</v>
      </c>
      <c r="F369" s="106">
        <v>0</v>
      </c>
      <c r="G369" s="106">
        <v>0</v>
      </c>
      <c r="H369" s="106">
        <v>0</v>
      </c>
      <c r="I369" s="106">
        <v>0</v>
      </c>
      <c r="J369" s="106">
        <v>0</v>
      </c>
      <c r="K369" s="106">
        <v>0</v>
      </c>
      <c r="L369" s="106">
        <v>0</v>
      </c>
      <c r="M369" s="106">
        <v>0</v>
      </c>
      <c r="N369" s="106">
        <v>0</v>
      </c>
      <c r="O369" s="106">
        <v>0</v>
      </c>
      <c r="P369" s="106">
        <v>0</v>
      </c>
      <c r="Q369" s="106">
        <v>0</v>
      </c>
      <c r="R369" s="106">
        <v>0</v>
      </c>
      <c r="S369" s="106">
        <v>0</v>
      </c>
    </row>
    <row r="370" spans="1:19" x14ac:dyDescent="0.2">
      <c r="A370" s="880" t="s">
        <v>74</v>
      </c>
      <c r="B370" s="880"/>
      <c r="C370" s="880"/>
      <c r="D370" s="880"/>
      <c r="E370" s="880"/>
      <c r="F370" s="880"/>
      <c r="G370" s="880"/>
      <c r="H370" s="880"/>
      <c r="I370" s="880"/>
      <c r="J370" s="880"/>
      <c r="K370" s="880"/>
      <c r="L370" s="880"/>
      <c r="M370" s="880"/>
      <c r="N370" s="880"/>
      <c r="O370" s="880"/>
      <c r="P370" s="880"/>
      <c r="Q370" s="880"/>
      <c r="R370" s="880"/>
      <c r="S370" s="880"/>
    </row>
    <row r="371" spans="1:19" s="350" customFormat="1" x14ac:dyDescent="0.2">
      <c r="A371" s="19">
        <v>0</v>
      </c>
      <c r="B371" s="106">
        <v>0</v>
      </c>
      <c r="C371" s="106">
        <v>0</v>
      </c>
      <c r="D371" s="106">
        <v>0</v>
      </c>
      <c r="E371" s="106">
        <v>0</v>
      </c>
      <c r="F371" s="106">
        <v>0</v>
      </c>
      <c r="G371" s="106">
        <v>0</v>
      </c>
      <c r="H371" s="106">
        <v>0</v>
      </c>
      <c r="I371" s="106">
        <v>0</v>
      </c>
      <c r="J371" s="106">
        <v>0</v>
      </c>
      <c r="K371" s="106">
        <v>0</v>
      </c>
      <c r="L371" s="106">
        <v>0</v>
      </c>
      <c r="M371" s="106">
        <v>0</v>
      </c>
      <c r="N371" s="106">
        <v>0</v>
      </c>
      <c r="O371" s="106">
        <v>0</v>
      </c>
      <c r="P371" s="106">
        <v>0</v>
      </c>
      <c r="Q371" s="106">
        <v>0</v>
      </c>
      <c r="R371" s="106">
        <v>0</v>
      </c>
      <c r="S371" s="106">
        <v>0</v>
      </c>
    </row>
    <row r="372" spans="1:19" x14ac:dyDescent="0.2">
      <c r="A372" s="880" t="s">
        <v>75</v>
      </c>
      <c r="B372" s="880"/>
      <c r="C372" s="880"/>
      <c r="D372" s="880"/>
      <c r="E372" s="880"/>
      <c r="F372" s="880"/>
      <c r="G372" s="880"/>
      <c r="H372" s="880"/>
      <c r="I372" s="880"/>
      <c r="J372" s="880"/>
      <c r="K372" s="880"/>
      <c r="L372" s="880"/>
      <c r="M372" s="880"/>
      <c r="N372" s="880"/>
      <c r="O372" s="880"/>
      <c r="P372" s="880"/>
      <c r="Q372" s="880"/>
      <c r="R372" s="880"/>
      <c r="S372" s="880"/>
    </row>
    <row r="373" spans="1:19" s="350" customFormat="1" x14ac:dyDescent="0.2">
      <c r="A373" s="19">
        <v>0</v>
      </c>
      <c r="B373" s="106">
        <v>0</v>
      </c>
      <c r="C373" s="106">
        <v>0</v>
      </c>
      <c r="D373" s="106">
        <v>0</v>
      </c>
      <c r="E373" s="106">
        <v>0</v>
      </c>
      <c r="F373" s="106">
        <v>0</v>
      </c>
      <c r="G373" s="106">
        <v>0</v>
      </c>
      <c r="H373" s="106">
        <v>0</v>
      </c>
      <c r="I373" s="106">
        <v>0</v>
      </c>
      <c r="J373" s="106">
        <v>0</v>
      </c>
      <c r="K373" s="106">
        <v>0</v>
      </c>
      <c r="L373" s="106">
        <v>0</v>
      </c>
      <c r="M373" s="106">
        <v>0</v>
      </c>
      <c r="N373" s="106">
        <v>0</v>
      </c>
      <c r="O373" s="106">
        <v>0</v>
      </c>
      <c r="P373" s="106">
        <v>0</v>
      </c>
      <c r="Q373" s="106">
        <v>0</v>
      </c>
      <c r="R373" s="106">
        <v>0</v>
      </c>
      <c r="S373" s="106">
        <v>0</v>
      </c>
    </row>
    <row r="374" spans="1:19" x14ac:dyDescent="0.2">
      <c r="A374" s="880" t="s">
        <v>76</v>
      </c>
      <c r="B374" s="880"/>
      <c r="C374" s="880"/>
      <c r="D374" s="880"/>
      <c r="E374" s="880"/>
      <c r="F374" s="880"/>
      <c r="G374" s="880"/>
      <c r="H374" s="880"/>
      <c r="I374" s="880"/>
      <c r="J374" s="880"/>
      <c r="K374" s="880"/>
      <c r="L374" s="880"/>
      <c r="M374" s="880"/>
      <c r="N374" s="880"/>
      <c r="O374" s="880"/>
      <c r="P374" s="880"/>
      <c r="Q374" s="880"/>
      <c r="R374" s="880"/>
      <c r="S374" s="880"/>
    </row>
    <row r="375" spans="1:19" s="350" customFormat="1" x14ac:dyDescent="0.2">
      <c r="A375" s="19">
        <v>0</v>
      </c>
      <c r="B375" s="106">
        <v>0</v>
      </c>
      <c r="C375" s="106">
        <v>0</v>
      </c>
      <c r="D375" s="106">
        <v>0</v>
      </c>
      <c r="E375" s="106">
        <v>0</v>
      </c>
      <c r="F375" s="106">
        <v>0</v>
      </c>
      <c r="G375" s="106">
        <v>0</v>
      </c>
      <c r="H375" s="106">
        <v>0</v>
      </c>
      <c r="I375" s="106">
        <v>0</v>
      </c>
      <c r="J375" s="106">
        <v>0</v>
      </c>
      <c r="K375" s="106">
        <v>0</v>
      </c>
      <c r="L375" s="106">
        <v>0</v>
      </c>
      <c r="M375" s="106">
        <v>0</v>
      </c>
      <c r="N375" s="106">
        <v>0</v>
      </c>
      <c r="O375" s="106">
        <v>0</v>
      </c>
      <c r="P375" s="106">
        <v>0</v>
      </c>
      <c r="Q375" s="106">
        <v>0</v>
      </c>
      <c r="R375" s="106">
        <v>0</v>
      </c>
      <c r="S375" s="106">
        <v>0</v>
      </c>
    </row>
    <row r="376" spans="1:19" x14ac:dyDescent="0.2">
      <c r="A376" s="880" t="s">
        <v>77</v>
      </c>
      <c r="B376" s="880"/>
      <c r="C376" s="880"/>
      <c r="D376" s="880"/>
      <c r="E376" s="880"/>
      <c r="F376" s="880"/>
      <c r="G376" s="880"/>
      <c r="H376" s="880"/>
      <c r="I376" s="880"/>
      <c r="J376" s="880"/>
      <c r="K376" s="880"/>
      <c r="L376" s="880"/>
      <c r="M376" s="880"/>
      <c r="N376" s="880"/>
      <c r="O376" s="880"/>
      <c r="P376" s="880"/>
      <c r="Q376" s="880"/>
      <c r="R376" s="880"/>
      <c r="S376" s="880"/>
    </row>
    <row r="377" spans="1:19" s="350" customFormat="1" x14ac:dyDescent="0.2">
      <c r="A377" s="19">
        <v>0</v>
      </c>
      <c r="B377" s="106">
        <v>0</v>
      </c>
      <c r="C377" s="106">
        <v>0</v>
      </c>
      <c r="D377" s="106">
        <v>0</v>
      </c>
      <c r="E377" s="106">
        <v>0</v>
      </c>
      <c r="F377" s="106">
        <v>0</v>
      </c>
      <c r="G377" s="106">
        <v>0</v>
      </c>
      <c r="H377" s="106">
        <v>0</v>
      </c>
      <c r="I377" s="106">
        <v>0</v>
      </c>
      <c r="J377" s="106">
        <v>0</v>
      </c>
      <c r="K377" s="106">
        <v>0</v>
      </c>
      <c r="L377" s="106">
        <v>0</v>
      </c>
      <c r="M377" s="106">
        <v>0</v>
      </c>
      <c r="N377" s="106">
        <v>0</v>
      </c>
      <c r="O377" s="106">
        <v>0</v>
      </c>
      <c r="P377" s="106">
        <v>0</v>
      </c>
      <c r="Q377" s="106">
        <v>0</v>
      </c>
      <c r="R377" s="106">
        <v>0</v>
      </c>
      <c r="S377" s="106">
        <v>0</v>
      </c>
    </row>
    <row r="378" spans="1:19" x14ac:dyDescent="0.2">
      <c r="A378" s="880" t="s">
        <v>78</v>
      </c>
      <c r="B378" s="880"/>
      <c r="C378" s="880"/>
      <c r="D378" s="880"/>
      <c r="E378" s="880"/>
      <c r="F378" s="880"/>
      <c r="G378" s="880"/>
      <c r="H378" s="880"/>
      <c r="I378" s="880"/>
      <c r="J378" s="880"/>
      <c r="K378" s="880"/>
      <c r="L378" s="880"/>
      <c r="M378" s="880"/>
      <c r="N378" s="880"/>
      <c r="O378" s="880"/>
      <c r="P378" s="880"/>
      <c r="Q378" s="880"/>
      <c r="R378" s="880"/>
      <c r="S378" s="880"/>
    </row>
    <row r="379" spans="1:19" s="350" customFormat="1" x14ac:dyDescent="0.2">
      <c r="A379" s="19">
        <v>0</v>
      </c>
      <c r="B379" s="106">
        <v>0</v>
      </c>
      <c r="C379" s="106">
        <v>0</v>
      </c>
      <c r="D379" s="106">
        <v>0</v>
      </c>
      <c r="E379" s="106">
        <v>0</v>
      </c>
      <c r="F379" s="106">
        <v>0</v>
      </c>
      <c r="G379" s="106">
        <v>0</v>
      </c>
      <c r="H379" s="106">
        <v>0</v>
      </c>
      <c r="I379" s="106">
        <v>0</v>
      </c>
      <c r="J379" s="106">
        <v>0</v>
      </c>
      <c r="K379" s="106">
        <v>0</v>
      </c>
      <c r="L379" s="106">
        <v>0</v>
      </c>
      <c r="M379" s="106">
        <v>0</v>
      </c>
      <c r="N379" s="106">
        <v>0</v>
      </c>
      <c r="O379" s="106">
        <v>0</v>
      </c>
      <c r="P379" s="106">
        <v>0</v>
      </c>
      <c r="Q379" s="106">
        <v>0</v>
      </c>
      <c r="R379" s="106">
        <v>0</v>
      </c>
      <c r="S379" s="106">
        <v>0</v>
      </c>
    </row>
    <row r="380" spans="1:19" x14ac:dyDescent="0.2">
      <c r="A380" s="880" t="s">
        <v>79</v>
      </c>
      <c r="B380" s="880"/>
      <c r="C380" s="880"/>
      <c r="D380" s="880"/>
      <c r="E380" s="880"/>
      <c r="F380" s="880"/>
      <c r="G380" s="880"/>
      <c r="H380" s="880"/>
      <c r="I380" s="880"/>
      <c r="J380" s="880"/>
      <c r="K380" s="880"/>
      <c r="L380" s="880"/>
      <c r="M380" s="880"/>
      <c r="N380" s="880"/>
      <c r="O380" s="880"/>
      <c r="P380" s="880"/>
      <c r="Q380" s="880"/>
      <c r="R380" s="880"/>
      <c r="S380" s="880"/>
    </row>
    <row r="381" spans="1:19" s="350" customFormat="1" x14ac:dyDescent="0.2">
      <c r="A381" s="19">
        <v>0</v>
      </c>
      <c r="B381" s="106">
        <v>0</v>
      </c>
      <c r="C381" s="106">
        <v>0</v>
      </c>
      <c r="D381" s="106">
        <v>0</v>
      </c>
      <c r="E381" s="106">
        <v>0</v>
      </c>
      <c r="F381" s="106">
        <v>0</v>
      </c>
      <c r="G381" s="106">
        <v>0</v>
      </c>
      <c r="H381" s="106">
        <v>0</v>
      </c>
      <c r="I381" s="106">
        <v>0</v>
      </c>
      <c r="J381" s="106">
        <v>0</v>
      </c>
      <c r="K381" s="106">
        <v>0</v>
      </c>
      <c r="L381" s="106">
        <v>0</v>
      </c>
      <c r="M381" s="106">
        <v>0</v>
      </c>
      <c r="N381" s="106">
        <v>0</v>
      </c>
      <c r="O381" s="106">
        <v>0</v>
      </c>
      <c r="P381" s="106">
        <v>0</v>
      </c>
      <c r="Q381" s="106">
        <v>0</v>
      </c>
      <c r="R381" s="106">
        <v>0</v>
      </c>
      <c r="S381" s="106">
        <v>0</v>
      </c>
    </row>
    <row r="382" spans="1:19" x14ac:dyDescent="0.2">
      <c r="A382" s="880" t="s">
        <v>80</v>
      </c>
      <c r="B382" s="880"/>
      <c r="C382" s="880"/>
      <c r="D382" s="880"/>
      <c r="E382" s="880"/>
      <c r="F382" s="880"/>
      <c r="G382" s="880"/>
      <c r="H382" s="880"/>
      <c r="I382" s="880"/>
      <c r="J382" s="880"/>
      <c r="K382" s="880"/>
      <c r="L382" s="880"/>
      <c r="M382" s="880"/>
      <c r="N382" s="880"/>
      <c r="O382" s="880"/>
      <c r="P382" s="880"/>
      <c r="Q382" s="880"/>
      <c r="R382" s="880"/>
      <c r="S382" s="880"/>
    </row>
    <row r="383" spans="1:19" x14ac:dyDescent="0.2">
      <c r="A383" s="98"/>
      <c r="B383" s="99"/>
      <c r="C383" s="99"/>
      <c r="D383" s="99"/>
      <c r="E383" s="99"/>
      <c r="F383" s="99"/>
      <c r="G383" s="99"/>
      <c r="H383" s="99"/>
      <c r="I383" s="99"/>
      <c r="J383" s="99"/>
      <c r="K383" s="99"/>
      <c r="L383" s="99"/>
      <c r="M383" s="99"/>
      <c r="N383" s="99"/>
      <c r="O383" s="99"/>
      <c r="P383" s="99"/>
      <c r="Q383" s="99"/>
      <c r="R383" s="99"/>
      <c r="S383" s="99"/>
    </row>
    <row r="384" spans="1:19" x14ac:dyDescent="0.2">
      <c r="A384" s="899" t="s">
        <v>271</v>
      </c>
      <c r="B384" s="900"/>
      <c r="C384" s="900"/>
      <c r="D384" s="900"/>
      <c r="E384" s="900"/>
      <c r="F384" s="900"/>
      <c r="G384" s="900"/>
      <c r="H384" s="900"/>
      <c r="I384" s="900"/>
      <c r="J384" s="900"/>
      <c r="K384" s="900"/>
      <c r="L384" s="900"/>
      <c r="M384" s="900"/>
      <c r="N384" s="900"/>
      <c r="O384" s="900"/>
      <c r="P384" s="900"/>
      <c r="Q384" s="900"/>
      <c r="R384" s="900"/>
      <c r="S384" s="901"/>
    </row>
    <row r="385" spans="1:19" s="23" customFormat="1" x14ac:dyDescent="0.2">
      <c r="A385" s="79">
        <f>SUM(A361,A363,A365,A367,A369,A371,A373,A375,A377,A379,A381,A383)</f>
        <v>0</v>
      </c>
      <c r="B385" s="79">
        <f t="shared" ref="B385:S385" si="9">SUM(B361,B363,B365,B367,B369,B371,B373,B375,B377,B379,B381,B383)</f>
        <v>0</v>
      </c>
      <c r="C385" s="79">
        <f t="shared" si="9"/>
        <v>0</v>
      </c>
      <c r="D385" s="79">
        <f t="shared" si="9"/>
        <v>0</v>
      </c>
      <c r="E385" s="79">
        <f t="shared" si="9"/>
        <v>0</v>
      </c>
      <c r="F385" s="79">
        <f t="shared" si="9"/>
        <v>0</v>
      </c>
      <c r="G385" s="79">
        <f t="shared" si="9"/>
        <v>0</v>
      </c>
      <c r="H385" s="79">
        <f t="shared" si="9"/>
        <v>0</v>
      </c>
      <c r="I385" s="79">
        <f t="shared" si="9"/>
        <v>0</v>
      </c>
      <c r="J385" s="79">
        <f t="shared" si="9"/>
        <v>0</v>
      </c>
      <c r="K385" s="79">
        <f t="shared" si="9"/>
        <v>0</v>
      </c>
      <c r="L385" s="79">
        <f t="shared" si="9"/>
        <v>0</v>
      </c>
      <c r="M385" s="79">
        <f t="shared" si="9"/>
        <v>0</v>
      </c>
      <c r="N385" s="79">
        <f t="shared" si="9"/>
        <v>0</v>
      </c>
      <c r="O385" s="79">
        <f t="shared" si="9"/>
        <v>0</v>
      </c>
      <c r="P385" s="79">
        <f t="shared" si="9"/>
        <v>0</v>
      </c>
      <c r="Q385" s="79">
        <f t="shared" si="9"/>
        <v>0</v>
      </c>
      <c r="R385" s="79">
        <f t="shared" si="9"/>
        <v>0</v>
      </c>
      <c r="S385" s="79">
        <f t="shared" si="9"/>
        <v>0</v>
      </c>
    </row>
    <row r="386" spans="1:19" x14ac:dyDescent="0.2">
      <c r="A386" s="100"/>
      <c r="B386" s="101"/>
      <c r="C386" s="101"/>
      <c r="D386" s="101"/>
      <c r="E386" s="101"/>
      <c r="F386" s="101"/>
      <c r="G386" s="101"/>
      <c r="H386" s="101"/>
      <c r="I386" s="101"/>
      <c r="J386" s="101"/>
      <c r="K386" s="101"/>
      <c r="L386" s="101"/>
      <c r="M386" s="101"/>
      <c r="N386" s="101"/>
      <c r="O386" s="101"/>
      <c r="P386" s="101"/>
      <c r="Q386" s="101"/>
      <c r="R386" s="101"/>
      <c r="S386" s="102"/>
    </row>
    <row r="387" spans="1:19" ht="22.5" customHeight="1" x14ac:dyDescent="0.2">
      <c r="A387" s="1604" t="s">
        <v>722</v>
      </c>
      <c r="B387" s="1264"/>
      <c r="C387" s="1264"/>
      <c r="D387" s="1264"/>
      <c r="E387" s="1264"/>
      <c r="F387" s="1264"/>
      <c r="G387" s="1264"/>
      <c r="H387" s="1264"/>
      <c r="I387" s="1264"/>
      <c r="J387" s="1264"/>
      <c r="K387" s="1264"/>
      <c r="L387" s="1264"/>
      <c r="M387" s="1264"/>
      <c r="N387" s="1264"/>
      <c r="O387" s="1264"/>
      <c r="P387" s="1264"/>
      <c r="Q387" s="1264"/>
      <c r="R387" s="1264"/>
      <c r="S387" s="1265"/>
    </row>
    <row r="388" spans="1:19" x14ac:dyDescent="0.2">
      <c r="A388" s="860" t="s">
        <v>173</v>
      </c>
      <c r="B388" s="1602"/>
      <c r="C388" s="1602"/>
      <c r="D388" s="1602"/>
      <c r="E388" s="1602"/>
      <c r="F388" s="1602"/>
      <c r="G388" s="1602"/>
      <c r="H388" s="1602"/>
      <c r="I388" s="1602"/>
      <c r="J388" s="1602"/>
      <c r="K388" s="1602"/>
      <c r="L388" s="1602"/>
      <c r="M388" s="1602"/>
      <c r="N388" s="1602"/>
      <c r="O388" s="1602"/>
      <c r="P388" s="1602"/>
      <c r="Q388" s="1602"/>
      <c r="R388" s="1602"/>
      <c r="S388" s="1603"/>
    </row>
    <row r="389" spans="1:19" x14ac:dyDescent="0.2">
      <c r="A389" s="863" t="s">
        <v>723</v>
      </c>
      <c r="B389" s="864"/>
      <c r="C389" s="864"/>
      <c r="D389" s="864"/>
      <c r="E389" s="864"/>
      <c r="F389" s="864"/>
      <c r="G389" s="864"/>
      <c r="H389" s="864"/>
      <c r="I389" s="864"/>
      <c r="J389" s="864"/>
      <c r="K389" s="864"/>
      <c r="L389" s="864"/>
      <c r="M389" s="864"/>
      <c r="N389" s="864"/>
      <c r="O389" s="864"/>
      <c r="P389" s="864"/>
      <c r="Q389" s="864"/>
      <c r="R389" s="864"/>
      <c r="S389" s="865"/>
    </row>
    <row r="390" spans="1:19" x14ac:dyDescent="0.2">
      <c r="A390" s="863" t="s">
        <v>675</v>
      </c>
      <c r="B390" s="864"/>
      <c r="C390" s="864"/>
      <c r="D390" s="864"/>
      <c r="E390" s="864"/>
      <c r="F390" s="864"/>
      <c r="G390" s="864"/>
      <c r="H390" s="864"/>
      <c r="I390" s="864"/>
      <c r="J390" s="864"/>
      <c r="K390" s="864"/>
      <c r="L390" s="864"/>
      <c r="M390" s="864"/>
      <c r="N390" s="864"/>
      <c r="O390" s="864"/>
      <c r="P390" s="864"/>
      <c r="Q390" s="864"/>
      <c r="R390" s="864"/>
      <c r="S390" s="865"/>
    </row>
    <row r="391" spans="1:19" x14ac:dyDescent="0.2">
      <c r="A391" s="863" t="s">
        <v>676</v>
      </c>
      <c r="B391" s="864"/>
      <c r="C391" s="864"/>
      <c r="D391" s="864"/>
      <c r="E391" s="864"/>
      <c r="F391" s="864"/>
      <c r="G391" s="864"/>
      <c r="H391" s="864"/>
      <c r="I391" s="864"/>
      <c r="J391" s="864"/>
      <c r="K391" s="864"/>
      <c r="L391" s="864"/>
      <c r="M391" s="864"/>
      <c r="N391" s="864"/>
      <c r="O391" s="864"/>
      <c r="P391" s="864"/>
      <c r="Q391" s="864"/>
      <c r="R391" s="864"/>
      <c r="S391" s="865"/>
    </row>
    <row r="392" spans="1:19" x14ac:dyDescent="0.2">
      <c r="A392" s="863" t="s">
        <v>677</v>
      </c>
      <c r="B392" s="864"/>
      <c r="C392" s="864"/>
      <c r="D392" s="864"/>
      <c r="E392" s="864"/>
      <c r="F392" s="864"/>
      <c r="G392" s="864"/>
      <c r="H392" s="864"/>
      <c r="I392" s="864"/>
      <c r="J392" s="864"/>
      <c r="K392" s="864"/>
      <c r="L392" s="864"/>
      <c r="M392" s="864"/>
      <c r="N392" s="864"/>
      <c r="O392" s="864"/>
      <c r="P392" s="864"/>
      <c r="Q392" s="864"/>
      <c r="R392" s="864"/>
      <c r="S392" s="865"/>
    </row>
    <row r="393" spans="1:19" x14ac:dyDescent="0.2">
      <c r="A393" s="863" t="s">
        <v>678</v>
      </c>
      <c r="B393" s="864"/>
      <c r="C393" s="864"/>
      <c r="D393" s="864"/>
      <c r="E393" s="864"/>
      <c r="F393" s="864"/>
      <c r="G393" s="864"/>
      <c r="H393" s="864"/>
      <c r="I393" s="864"/>
      <c r="J393" s="864"/>
      <c r="K393" s="864"/>
      <c r="L393" s="864"/>
      <c r="M393" s="864"/>
      <c r="N393" s="864"/>
      <c r="O393" s="864"/>
      <c r="P393" s="864"/>
      <c r="Q393" s="864"/>
      <c r="R393" s="864"/>
      <c r="S393" s="865"/>
    </row>
    <row r="394" spans="1:19" x14ac:dyDescent="0.2">
      <c r="A394" s="863" t="s">
        <v>679</v>
      </c>
      <c r="B394" s="864"/>
      <c r="C394" s="864"/>
      <c r="D394" s="864"/>
      <c r="E394" s="864"/>
      <c r="F394" s="864"/>
      <c r="G394" s="864"/>
      <c r="H394" s="864"/>
      <c r="I394" s="864"/>
      <c r="J394" s="864"/>
      <c r="K394" s="864"/>
      <c r="L394" s="864"/>
      <c r="M394" s="864"/>
      <c r="N394" s="864"/>
      <c r="O394" s="864"/>
      <c r="P394" s="864"/>
      <c r="Q394" s="864"/>
      <c r="R394" s="864"/>
      <c r="S394" s="865"/>
    </row>
    <row r="395" spans="1:19" x14ac:dyDescent="0.2">
      <c r="A395" s="866" t="s">
        <v>680</v>
      </c>
      <c r="B395" s="867"/>
      <c r="C395" s="867"/>
      <c r="D395" s="867"/>
      <c r="E395" s="867"/>
      <c r="F395" s="867"/>
      <c r="G395" s="867"/>
      <c r="H395" s="867"/>
      <c r="I395" s="867"/>
      <c r="J395" s="867"/>
      <c r="K395" s="867"/>
      <c r="L395" s="867"/>
      <c r="M395" s="867"/>
      <c r="N395" s="867"/>
      <c r="O395" s="867"/>
      <c r="P395" s="867"/>
      <c r="Q395" s="867"/>
      <c r="R395" s="867"/>
      <c r="S395" s="868"/>
    </row>
    <row r="396" spans="1:19" ht="35.25" customHeight="1" x14ac:dyDescent="0.2">
      <c r="A396" s="869" t="s">
        <v>41</v>
      </c>
      <c r="B396" s="869"/>
      <c r="C396" s="869"/>
      <c r="D396" s="869" t="s">
        <v>42</v>
      </c>
      <c r="E396" s="869"/>
      <c r="F396" s="869" t="s">
        <v>43</v>
      </c>
      <c r="G396" s="869"/>
      <c r="H396" s="869"/>
      <c r="I396" s="869" t="s">
        <v>44</v>
      </c>
      <c r="J396" s="869"/>
      <c r="K396" s="870" t="s">
        <v>45</v>
      </c>
      <c r="L396" s="871"/>
      <c r="M396" s="871"/>
      <c r="N396" s="872"/>
      <c r="O396" s="873" t="s">
        <v>46</v>
      </c>
      <c r="P396" s="873"/>
      <c r="Q396" s="874"/>
      <c r="R396" s="869" t="s">
        <v>47</v>
      </c>
      <c r="S396" s="869"/>
    </row>
    <row r="397" spans="1:19" ht="32.25" customHeight="1" x14ac:dyDescent="0.2">
      <c r="A397" s="875" t="s">
        <v>48</v>
      </c>
      <c r="B397" s="875" t="s">
        <v>49</v>
      </c>
      <c r="C397" s="876" t="s">
        <v>50</v>
      </c>
      <c r="D397" s="875" t="s">
        <v>51</v>
      </c>
      <c r="E397" s="875" t="s">
        <v>52</v>
      </c>
      <c r="F397" s="870" t="s">
        <v>53</v>
      </c>
      <c r="G397" s="878"/>
      <c r="H397" s="879"/>
      <c r="I397" s="875" t="s">
        <v>54</v>
      </c>
      <c r="J397" s="875" t="s">
        <v>55</v>
      </c>
      <c r="K397" s="870" t="s">
        <v>56</v>
      </c>
      <c r="L397" s="879"/>
      <c r="M397" s="870" t="s">
        <v>57</v>
      </c>
      <c r="N397" s="879"/>
      <c r="O397" s="875" t="s">
        <v>58</v>
      </c>
      <c r="P397" s="875" t="s">
        <v>59</v>
      </c>
      <c r="Q397" s="875" t="s">
        <v>60</v>
      </c>
      <c r="R397" s="875" t="s">
        <v>61</v>
      </c>
      <c r="S397" s="875" t="s">
        <v>62</v>
      </c>
    </row>
    <row r="398" spans="1:19" ht="56.25" customHeight="1" x14ac:dyDescent="0.2">
      <c r="A398" s="869"/>
      <c r="B398" s="869"/>
      <c r="C398" s="877"/>
      <c r="D398" s="869"/>
      <c r="E398" s="869"/>
      <c r="F398" s="96" t="s">
        <v>63</v>
      </c>
      <c r="G398" s="96" t="s">
        <v>64</v>
      </c>
      <c r="H398" s="96" t="s">
        <v>65</v>
      </c>
      <c r="I398" s="869"/>
      <c r="J398" s="869"/>
      <c r="K398" s="97" t="s">
        <v>66</v>
      </c>
      <c r="L398" s="97" t="s">
        <v>67</v>
      </c>
      <c r="M398" s="97" t="s">
        <v>68</v>
      </c>
      <c r="N398" s="97" t="s">
        <v>67</v>
      </c>
      <c r="O398" s="869"/>
      <c r="P398" s="869"/>
      <c r="Q398" s="869"/>
      <c r="R398" s="869"/>
      <c r="S398" s="869"/>
    </row>
    <row r="399" spans="1:19" x14ac:dyDescent="0.2">
      <c r="A399" s="880" t="s">
        <v>69</v>
      </c>
      <c r="B399" s="880"/>
      <c r="C399" s="880"/>
      <c r="D399" s="880"/>
      <c r="E399" s="880"/>
      <c r="F399" s="880"/>
      <c r="G399" s="880"/>
      <c r="H399" s="880"/>
      <c r="I399" s="880"/>
      <c r="J399" s="880"/>
      <c r="K399" s="880"/>
      <c r="L399" s="880"/>
      <c r="M399" s="880"/>
      <c r="N399" s="880"/>
      <c r="O399" s="880"/>
      <c r="P399" s="880"/>
      <c r="Q399" s="880"/>
      <c r="R399" s="880"/>
      <c r="S399" s="880"/>
    </row>
    <row r="400" spans="1:19" s="21" customFormat="1" x14ac:dyDescent="0.2">
      <c r="A400" s="19">
        <v>0</v>
      </c>
      <c r="B400" s="19">
        <v>0</v>
      </c>
      <c r="C400" s="19">
        <v>0</v>
      </c>
      <c r="D400" s="19">
        <v>0</v>
      </c>
      <c r="E400" s="19">
        <v>0</v>
      </c>
      <c r="F400" s="19">
        <v>0</v>
      </c>
      <c r="G400" s="19">
        <v>0</v>
      </c>
      <c r="H400" s="19">
        <v>0</v>
      </c>
      <c r="I400" s="19">
        <v>0</v>
      </c>
      <c r="J400" s="19">
        <v>0</v>
      </c>
      <c r="K400" s="19">
        <v>0</v>
      </c>
      <c r="L400" s="19">
        <v>0</v>
      </c>
      <c r="M400" s="19">
        <v>0</v>
      </c>
      <c r="N400" s="19">
        <v>0</v>
      </c>
      <c r="O400" s="19">
        <v>0</v>
      </c>
      <c r="P400" s="19">
        <v>0</v>
      </c>
      <c r="Q400" s="19">
        <v>0</v>
      </c>
      <c r="R400" s="19">
        <v>0</v>
      </c>
      <c r="S400" s="19">
        <v>0</v>
      </c>
    </row>
    <row r="401" spans="1:19" x14ac:dyDescent="0.2">
      <c r="A401" s="880" t="s">
        <v>70</v>
      </c>
      <c r="B401" s="880"/>
      <c r="C401" s="880"/>
      <c r="D401" s="880"/>
      <c r="E401" s="880"/>
      <c r="F401" s="880"/>
      <c r="G401" s="880"/>
      <c r="H401" s="880"/>
      <c r="I401" s="880"/>
      <c r="J401" s="880"/>
      <c r="K401" s="880"/>
      <c r="L401" s="880"/>
      <c r="M401" s="880"/>
      <c r="N401" s="880"/>
      <c r="O401" s="880"/>
      <c r="P401" s="880"/>
      <c r="Q401" s="880"/>
      <c r="R401" s="880"/>
      <c r="S401" s="880"/>
    </row>
    <row r="402" spans="1:19" s="350" customFormat="1" x14ac:dyDescent="0.2">
      <c r="A402" s="343">
        <v>0</v>
      </c>
      <c r="B402" s="106">
        <v>0</v>
      </c>
      <c r="C402" s="106">
        <v>0</v>
      </c>
      <c r="D402" s="106">
        <v>0</v>
      </c>
      <c r="E402" s="106">
        <v>0</v>
      </c>
      <c r="F402" s="106">
        <v>0</v>
      </c>
      <c r="G402" s="106">
        <v>0</v>
      </c>
      <c r="H402" s="106">
        <v>0</v>
      </c>
      <c r="I402" s="106">
        <v>0</v>
      </c>
      <c r="J402" s="106">
        <v>0</v>
      </c>
      <c r="K402" s="106">
        <v>0</v>
      </c>
      <c r="L402" s="106">
        <v>0</v>
      </c>
      <c r="M402" s="106">
        <v>0</v>
      </c>
      <c r="N402" s="106">
        <v>0</v>
      </c>
      <c r="O402" s="106">
        <v>0</v>
      </c>
      <c r="P402" s="106">
        <v>0</v>
      </c>
      <c r="Q402" s="106">
        <v>0</v>
      </c>
      <c r="R402" s="106">
        <v>0</v>
      </c>
      <c r="S402" s="106">
        <v>0</v>
      </c>
    </row>
    <row r="403" spans="1:19" x14ac:dyDescent="0.2">
      <c r="A403" s="880" t="s">
        <v>71</v>
      </c>
      <c r="B403" s="880"/>
      <c r="C403" s="880"/>
      <c r="D403" s="880"/>
      <c r="E403" s="880"/>
      <c r="F403" s="880"/>
      <c r="G403" s="880"/>
      <c r="H403" s="880"/>
      <c r="I403" s="880"/>
      <c r="J403" s="880"/>
      <c r="K403" s="880"/>
      <c r="L403" s="880"/>
      <c r="M403" s="880"/>
      <c r="N403" s="880"/>
      <c r="O403" s="880"/>
      <c r="P403" s="880"/>
      <c r="Q403" s="880"/>
      <c r="R403" s="880"/>
      <c r="S403" s="880"/>
    </row>
    <row r="404" spans="1:19" s="350" customFormat="1" x14ac:dyDescent="0.2">
      <c r="A404" s="461">
        <v>0</v>
      </c>
      <c r="B404" s="106">
        <v>0</v>
      </c>
      <c r="C404" s="106">
        <v>0</v>
      </c>
      <c r="D404" s="106">
        <v>0</v>
      </c>
      <c r="E404" s="106">
        <v>0</v>
      </c>
      <c r="F404" s="106">
        <v>0</v>
      </c>
      <c r="G404" s="106">
        <v>0</v>
      </c>
      <c r="H404" s="106">
        <v>0</v>
      </c>
      <c r="I404" s="106">
        <v>0</v>
      </c>
      <c r="J404" s="106">
        <v>0</v>
      </c>
      <c r="K404" s="106">
        <v>0</v>
      </c>
      <c r="L404" s="106">
        <v>0</v>
      </c>
      <c r="M404" s="106">
        <v>0</v>
      </c>
      <c r="N404" s="106">
        <v>0</v>
      </c>
      <c r="O404" s="106">
        <v>0</v>
      </c>
      <c r="P404" s="106">
        <v>0</v>
      </c>
      <c r="Q404" s="106">
        <v>0</v>
      </c>
      <c r="R404" s="106">
        <v>0</v>
      </c>
      <c r="S404" s="106">
        <v>0</v>
      </c>
    </row>
    <row r="405" spans="1:19" x14ac:dyDescent="0.2">
      <c r="A405" s="880" t="s">
        <v>72</v>
      </c>
      <c r="B405" s="880"/>
      <c r="C405" s="880"/>
      <c r="D405" s="880"/>
      <c r="E405" s="880"/>
      <c r="F405" s="880"/>
      <c r="G405" s="880"/>
      <c r="H405" s="880"/>
      <c r="I405" s="880"/>
      <c r="J405" s="880"/>
      <c r="K405" s="880"/>
      <c r="L405" s="880"/>
      <c r="M405" s="880"/>
      <c r="N405" s="880"/>
      <c r="O405" s="880"/>
      <c r="P405" s="880"/>
      <c r="Q405" s="880"/>
      <c r="R405" s="880"/>
      <c r="S405" s="880"/>
    </row>
    <row r="406" spans="1:19" s="350" customFormat="1" x14ac:dyDescent="0.2">
      <c r="A406" s="544">
        <v>0</v>
      </c>
      <c r="B406" s="106">
        <v>0</v>
      </c>
      <c r="C406" s="106">
        <v>0</v>
      </c>
      <c r="D406" s="106">
        <v>0</v>
      </c>
      <c r="E406" s="106">
        <v>0</v>
      </c>
      <c r="F406" s="106">
        <v>0</v>
      </c>
      <c r="G406" s="106">
        <v>0</v>
      </c>
      <c r="H406" s="106">
        <v>0</v>
      </c>
      <c r="I406" s="106">
        <v>0</v>
      </c>
      <c r="J406" s="106">
        <v>0</v>
      </c>
      <c r="K406" s="106">
        <v>0</v>
      </c>
      <c r="L406" s="106">
        <v>0</v>
      </c>
      <c r="M406" s="106">
        <v>0</v>
      </c>
      <c r="N406" s="106">
        <v>0</v>
      </c>
      <c r="O406" s="106">
        <v>0</v>
      </c>
      <c r="P406" s="106">
        <v>0</v>
      </c>
      <c r="Q406" s="106">
        <v>0</v>
      </c>
      <c r="R406" s="106">
        <v>0</v>
      </c>
      <c r="S406" s="106">
        <v>0</v>
      </c>
    </row>
    <row r="407" spans="1:19" x14ac:dyDescent="0.2">
      <c r="A407" s="885" t="s">
        <v>73</v>
      </c>
      <c r="B407" s="885"/>
      <c r="C407" s="885"/>
      <c r="D407" s="885"/>
      <c r="E407" s="885"/>
      <c r="F407" s="885"/>
      <c r="G407" s="885"/>
      <c r="H407" s="885"/>
      <c r="I407" s="885"/>
      <c r="J407" s="885"/>
      <c r="K407" s="885"/>
      <c r="L407" s="885"/>
      <c r="M407" s="885"/>
      <c r="N407" s="885"/>
      <c r="O407" s="885"/>
      <c r="P407" s="885"/>
      <c r="Q407" s="885"/>
      <c r="R407" s="885"/>
      <c r="S407" s="885"/>
    </row>
    <row r="408" spans="1:19" s="350" customFormat="1" x14ac:dyDescent="0.2">
      <c r="A408" s="19">
        <v>0</v>
      </c>
      <c r="B408" s="106">
        <v>0</v>
      </c>
      <c r="C408" s="106">
        <v>0</v>
      </c>
      <c r="D408" s="106">
        <v>0</v>
      </c>
      <c r="E408" s="106">
        <v>0</v>
      </c>
      <c r="F408" s="106">
        <v>0</v>
      </c>
      <c r="G408" s="106">
        <v>0</v>
      </c>
      <c r="H408" s="106">
        <v>0</v>
      </c>
      <c r="I408" s="106">
        <v>0</v>
      </c>
      <c r="J408" s="106">
        <v>0</v>
      </c>
      <c r="K408" s="106">
        <v>0</v>
      </c>
      <c r="L408" s="106">
        <v>0</v>
      </c>
      <c r="M408" s="106">
        <v>0</v>
      </c>
      <c r="N408" s="106">
        <v>0</v>
      </c>
      <c r="O408" s="106">
        <v>0</v>
      </c>
      <c r="P408" s="106">
        <v>0</v>
      </c>
      <c r="Q408" s="106">
        <v>0</v>
      </c>
      <c r="R408" s="106">
        <v>0</v>
      </c>
      <c r="S408" s="106">
        <v>0</v>
      </c>
    </row>
    <row r="409" spans="1:19" x14ac:dyDescent="0.2">
      <c r="A409" s="880" t="s">
        <v>74</v>
      </c>
      <c r="B409" s="880"/>
      <c r="C409" s="880"/>
      <c r="D409" s="880"/>
      <c r="E409" s="880"/>
      <c r="F409" s="880"/>
      <c r="G409" s="880"/>
      <c r="H409" s="880"/>
      <c r="I409" s="880"/>
      <c r="J409" s="880"/>
      <c r="K409" s="880"/>
      <c r="L409" s="880"/>
      <c r="M409" s="880"/>
      <c r="N409" s="880"/>
      <c r="O409" s="880"/>
      <c r="P409" s="880"/>
      <c r="Q409" s="880"/>
      <c r="R409" s="880"/>
      <c r="S409" s="880"/>
    </row>
    <row r="410" spans="1:19" s="350" customFormat="1" x14ac:dyDescent="0.2">
      <c r="A410" s="19">
        <v>0</v>
      </c>
      <c r="B410" s="106">
        <v>0</v>
      </c>
      <c r="C410" s="106">
        <v>0</v>
      </c>
      <c r="D410" s="106">
        <v>0</v>
      </c>
      <c r="E410" s="106">
        <v>0</v>
      </c>
      <c r="F410" s="106">
        <v>0</v>
      </c>
      <c r="G410" s="106">
        <v>0</v>
      </c>
      <c r="H410" s="106">
        <v>0</v>
      </c>
      <c r="I410" s="106">
        <v>0</v>
      </c>
      <c r="J410" s="106">
        <v>0</v>
      </c>
      <c r="K410" s="106">
        <v>0</v>
      </c>
      <c r="L410" s="106">
        <v>0</v>
      </c>
      <c r="M410" s="106">
        <v>0</v>
      </c>
      <c r="N410" s="106">
        <v>0</v>
      </c>
      <c r="O410" s="106">
        <v>0</v>
      </c>
      <c r="P410" s="106">
        <v>0</v>
      </c>
      <c r="Q410" s="106">
        <v>0</v>
      </c>
      <c r="R410" s="106">
        <v>0</v>
      </c>
      <c r="S410" s="106">
        <v>0</v>
      </c>
    </row>
    <row r="411" spans="1:19" x14ac:dyDescent="0.2">
      <c r="A411" s="880" t="s">
        <v>75</v>
      </c>
      <c r="B411" s="880"/>
      <c r="C411" s="880"/>
      <c r="D411" s="880"/>
      <c r="E411" s="880"/>
      <c r="F411" s="880"/>
      <c r="G411" s="880"/>
      <c r="H411" s="880"/>
      <c r="I411" s="880"/>
      <c r="J411" s="880"/>
      <c r="K411" s="880"/>
      <c r="L411" s="880"/>
      <c r="M411" s="880"/>
      <c r="N411" s="880"/>
      <c r="O411" s="880"/>
      <c r="P411" s="880"/>
      <c r="Q411" s="880"/>
      <c r="R411" s="880"/>
      <c r="S411" s="880"/>
    </row>
    <row r="412" spans="1:19" s="350" customFormat="1" x14ac:dyDescent="0.2">
      <c r="A412" s="19">
        <v>0</v>
      </c>
      <c r="B412" s="106">
        <v>0</v>
      </c>
      <c r="C412" s="106">
        <v>0</v>
      </c>
      <c r="D412" s="106">
        <v>0</v>
      </c>
      <c r="E412" s="106">
        <v>0</v>
      </c>
      <c r="F412" s="106">
        <v>0</v>
      </c>
      <c r="G412" s="106">
        <v>0</v>
      </c>
      <c r="H412" s="106">
        <v>0</v>
      </c>
      <c r="I412" s="106">
        <v>0</v>
      </c>
      <c r="J412" s="106">
        <v>0</v>
      </c>
      <c r="K412" s="106">
        <v>0</v>
      </c>
      <c r="L412" s="106">
        <v>0</v>
      </c>
      <c r="M412" s="106">
        <v>0</v>
      </c>
      <c r="N412" s="106">
        <v>0</v>
      </c>
      <c r="O412" s="106">
        <v>0</v>
      </c>
      <c r="P412" s="106">
        <v>0</v>
      </c>
      <c r="Q412" s="106">
        <v>0</v>
      </c>
      <c r="R412" s="106">
        <v>0</v>
      </c>
      <c r="S412" s="106">
        <v>0</v>
      </c>
    </row>
    <row r="413" spans="1:19" x14ac:dyDescent="0.2">
      <c r="A413" s="880" t="s">
        <v>76</v>
      </c>
      <c r="B413" s="880"/>
      <c r="C413" s="880"/>
      <c r="D413" s="880"/>
      <c r="E413" s="880"/>
      <c r="F413" s="880"/>
      <c r="G413" s="880"/>
      <c r="H413" s="880"/>
      <c r="I413" s="880"/>
      <c r="J413" s="880"/>
      <c r="K413" s="880"/>
      <c r="L413" s="880"/>
      <c r="M413" s="880"/>
      <c r="N413" s="880"/>
      <c r="O413" s="880"/>
      <c r="P413" s="880"/>
      <c r="Q413" s="880"/>
      <c r="R413" s="880"/>
      <c r="S413" s="880"/>
    </row>
    <row r="414" spans="1:19" s="350" customFormat="1" x14ac:dyDescent="0.2">
      <c r="A414" s="19">
        <v>0</v>
      </c>
      <c r="B414" s="106">
        <v>0</v>
      </c>
      <c r="C414" s="106">
        <v>0</v>
      </c>
      <c r="D414" s="106">
        <v>0</v>
      </c>
      <c r="E414" s="106">
        <v>0</v>
      </c>
      <c r="F414" s="106">
        <v>0</v>
      </c>
      <c r="G414" s="106">
        <v>0</v>
      </c>
      <c r="H414" s="106">
        <v>0</v>
      </c>
      <c r="I414" s="106">
        <v>0</v>
      </c>
      <c r="J414" s="106">
        <v>0</v>
      </c>
      <c r="K414" s="106">
        <v>0</v>
      </c>
      <c r="L414" s="106">
        <v>0</v>
      </c>
      <c r="M414" s="106">
        <v>0</v>
      </c>
      <c r="N414" s="106">
        <v>0</v>
      </c>
      <c r="O414" s="106">
        <v>0</v>
      </c>
      <c r="P414" s="106">
        <v>0</v>
      </c>
      <c r="Q414" s="106">
        <v>0</v>
      </c>
      <c r="R414" s="106">
        <v>0</v>
      </c>
      <c r="S414" s="106">
        <v>0</v>
      </c>
    </row>
    <row r="415" spans="1:19" x14ac:dyDescent="0.2">
      <c r="A415" s="880" t="s">
        <v>77</v>
      </c>
      <c r="B415" s="880"/>
      <c r="C415" s="880"/>
      <c r="D415" s="880"/>
      <c r="E415" s="880"/>
      <c r="F415" s="880"/>
      <c r="G415" s="880"/>
      <c r="H415" s="880"/>
      <c r="I415" s="880"/>
      <c r="J415" s="880"/>
      <c r="K415" s="880"/>
      <c r="L415" s="880"/>
      <c r="M415" s="880"/>
      <c r="N415" s="880"/>
      <c r="O415" s="880"/>
      <c r="P415" s="880"/>
      <c r="Q415" s="880"/>
      <c r="R415" s="880"/>
      <c r="S415" s="880"/>
    </row>
    <row r="416" spans="1:19" s="350" customFormat="1" x14ac:dyDescent="0.2">
      <c r="A416" s="19">
        <v>0</v>
      </c>
      <c r="B416" s="106">
        <v>0</v>
      </c>
      <c r="C416" s="106">
        <v>0</v>
      </c>
      <c r="D416" s="106">
        <v>0</v>
      </c>
      <c r="E416" s="106">
        <v>0</v>
      </c>
      <c r="F416" s="106">
        <v>0</v>
      </c>
      <c r="G416" s="106">
        <v>0</v>
      </c>
      <c r="H416" s="106">
        <v>0</v>
      </c>
      <c r="I416" s="106">
        <v>0</v>
      </c>
      <c r="J416" s="106">
        <v>0</v>
      </c>
      <c r="K416" s="106">
        <v>0</v>
      </c>
      <c r="L416" s="106">
        <v>0</v>
      </c>
      <c r="M416" s="106">
        <v>0</v>
      </c>
      <c r="N416" s="106">
        <v>0</v>
      </c>
      <c r="O416" s="106">
        <v>0</v>
      </c>
      <c r="P416" s="106">
        <v>0</v>
      </c>
      <c r="Q416" s="106">
        <v>0</v>
      </c>
      <c r="R416" s="106">
        <v>0</v>
      </c>
      <c r="S416" s="106">
        <v>0</v>
      </c>
    </row>
    <row r="417" spans="1:19" x14ac:dyDescent="0.2">
      <c r="A417" s="880" t="s">
        <v>78</v>
      </c>
      <c r="B417" s="880"/>
      <c r="C417" s="880"/>
      <c r="D417" s="880"/>
      <c r="E417" s="880"/>
      <c r="F417" s="880"/>
      <c r="G417" s="880"/>
      <c r="H417" s="880"/>
      <c r="I417" s="880"/>
      <c r="J417" s="880"/>
      <c r="K417" s="880"/>
      <c r="L417" s="880"/>
      <c r="M417" s="880"/>
      <c r="N417" s="880"/>
      <c r="O417" s="880"/>
      <c r="P417" s="880"/>
      <c r="Q417" s="880"/>
      <c r="R417" s="880"/>
      <c r="S417" s="880"/>
    </row>
    <row r="418" spans="1:19" s="350" customFormat="1" x14ac:dyDescent="0.2">
      <c r="A418" s="19">
        <v>0</v>
      </c>
      <c r="B418" s="106">
        <v>0</v>
      </c>
      <c r="C418" s="106">
        <v>0</v>
      </c>
      <c r="D418" s="106">
        <v>0</v>
      </c>
      <c r="E418" s="106">
        <v>0</v>
      </c>
      <c r="F418" s="106">
        <v>0</v>
      </c>
      <c r="G418" s="106">
        <v>0</v>
      </c>
      <c r="H418" s="106">
        <v>0</v>
      </c>
      <c r="I418" s="106">
        <v>0</v>
      </c>
      <c r="J418" s="106">
        <v>0</v>
      </c>
      <c r="K418" s="106">
        <v>0</v>
      </c>
      <c r="L418" s="106">
        <v>0</v>
      </c>
      <c r="M418" s="106">
        <v>0</v>
      </c>
      <c r="N418" s="106">
        <v>0</v>
      </c>
      <c r="O418" s="106">
        <v>0</v>
      </c>
      <c r="P418" s="106">
        <v>0</v>
      </c>
      <c r="Q418" s="106">
        <v>0</v>
      </c>
      <c r="R418" s="106">
        <v>0</v>
      </c>
      <c r="S418" s="106">
        <v>0</v>
      </c>
    </row>
    <row r="419" spans="1:19" x14ac:dyDescent="0.2">
      <c r="A419" s="880" t="s">
        <v>79</v>
      </c>
      <c r="B419" s="880"/>
      <c r="C419" s="880"/>
      <c r="D419" s="880"/>
      <c r="E419" s="880"/>
      <c r="F419" s="880"/>
      <c r="G419" s="880"/>
      <c r="H419" s="880"/>
      <c r="I419" s="880"/>
      <c r="J419" s="880"/>
      <c r="K419" s="880"/>
      <c r="L419" s="880"/>
      <c r="M419" s="880"/>
      <c r="N419" s="880"/>
      <c r="O419" s="880"/>
      <c r="P419" s="880"/>
      <c r="Q419" s="880"/>
      <c r="R419" s="880"/>
      <c r="S419" s="880"/>
    </row>
    <row r="420" spans="1:19" s="350" customFormat="1" x14ac:dyDescent="0.2">
      <c r="A420" s="19">
        <v>0</v>
      </c>
      <c r="B420" s="106">
        <v>0</v>
      </c>
      <c r="C420" s="106">
        <v>0</v>
      </c>
      <c r="D420" s="106">
        <v>0</v>
      </c>
      <c r="E420" s="106">
        <v>0</v>
      </c>
      <c r="F420" s="106">
        <v>0</v>
      </c>
      <c r="G420" s="106">
        <v>0</v>
      </c>
      <c r="H420" s="106">
        <v>0</v>
      </c>
      <c r="I420" s="106">
        <v>0</v>
      </c>
      <c r="J420" s="106">
        <v>0</v>
      </c>
      <c r="K420" s="106">
        <v>0</v>
      </c>
      <c r="L420" s="106">
        <v>0</v>
      </c>
      <c r="M420" s="106">
        <v>0</v>
      </c>
      <c r="N420" s="106">
        <v>0</v>
      </c>
      <c r="O420" s="106">
        <v>0</v>
      </c>
      <c r="P420" s="106">
        <v>0</v>
      </c>
      <c r="Q420" s="106">
        <v>0</v>
      </c>
      <c r="R420" s="106">
        <v>0</v>
      </c>
      <c r="S420" s="106">
        <v>0</v>
      </c>
    </row>
    <row r="421" spans="1:19" x14ac:dyDescent="0.2">
      <c r="A421" s="880" t="s">
        <v>80</v>
      </c>
      <c r="B421" s="880"/>
      <c r="C421" s="880"/>
      <c r="D421" s="880"/>
      <c r="E421" s="880"/>
      <c r="F421" s="880"/>
      <c r="G421" s="880"/>
      <c r="H421" s="880"/>
      <c r="I421" s="880"/>
      <c r="J421" s="880"/>
      <c r="K421" s="880"/>
      <c r="L421" s="880"/>
      <c r="M421" s="880"/>
      <c r="N421" s="880"/>
      <c r="O421" s="880"/>
      <c r="P421" s="880"/>
      <c r="Q421" s="880"/>
      <c r="R421" s="880"/>
      <c r="S421" s="880"/>
    </row>
    <row r="422" spans="1:19" x14ac:dyDescent="0.2">
      <c r="A422" s="98"/>
      <c r="B422" s="99"/>
      <c r="C422" s="99"/>
      <c r="D422" s="99"/>
      <c r="E422" s="99"/>
      <c r="F422" s="99"/>
      <c r="G422" s="99"/>
      <c r="H422" s="99"/>
      <c r="I422" s="99"/>
      <c r="J422" s="99"/>
      <c r="K422" s="99"/>
      <c r="L422" s="99"/>
      <c r="M422" s="99"/>
      <c r="N422" s="99"/>
      <c r="O422" s="99"/>
      <c r="P422" s="99"/>
      <c r="Q422" s="99"/>
      <c r="R422" s="99"/>
      <c r="S422" s="99"/>
    </row>
    <row r="423" spans="1:19" x14ac:dyDescent="0.2">
      <c r="A423" s="899" t="s">
        <v>271</v>
      </c>
      <c r="B423" s="900"/>
      <c r="C423" s="900"/>
      <c r="D423" s="900"/>
      <c r="E423" s="900"/>
      <c r="F423" s="900"/>
      <c r="G423" s="900"/>
      <c r="H423" s="900"/>
      <c r="I423" s="900"/>
      <c r="J423" s="900"/>
      <c r="K423" s="900"/>
      <c r="L423" s="900"/>
      <c r="M423" s="900"/>
      <c r="N423" s="900"/>
      <c r="O423" s="900"/>
      <c r="P423" s="900"/>
      <c r="Q423" s="900"/>
      <c r="R423" s="900"/>
      <c r="S423" s="901"/>
    </row>
    <row r="424" spans="1:19" s="23" customFormat="1" x14ac:dyDescent="0.2">
      <c r="A424" s="79">
        <f>SUM(A400,A402,A404,A406,A408,A410,A412,A414,A416,A418,A420,A422)</f>
        <v>0</v>
      </c>
      <c r="B424" s="79">
        <f t="shared" ref="B424:S424" si="10">SUM(B400,B402,B404,B406,B408,B410,B412,B414,B416,B418,B420,B422)</f>
        <v>0</v>
      </c>
      <c r="C424" s="79">
        <f t="shared" si="10"/>
        <v>0</v>
      </c>
      <c r="D424" s="79">
        <f t="shared" si="10"/>
        <v>0</v>
      </c>
      <c r="E424" s="79">
        <f t="shared" si="10"/>
        <v>0</v>
      </c>
      <c r="F424" s="79">
        <f t="shared" si="10"/>
        <v>0</v>
      </c>
      <c r="G424" s="79">
        <f t="shared" si="10"/>
        <v>0</v>
      </c>
      <c r="H424" s="79">
        <f t="shared" si="10"/>
        <v>0</v>
      </c>
      <c r="I424" s="79">
        <f t="shared" si="10"/>
        <v>0</v>
      </c>
      <c r="J424" s="79">
        <f t="shared" si="10"/>
        <v>0</v>
      </c>
      <c r="K424" s="79">
        <f t="shared" si="10"/>
        <v>0</v>
      </c>
      <c r="L424" s="79">
        <f t="shared" si="10"/>
        <v>0</v>
      </c>
      <c r="M424" s="79">
        <f t="shared" si="10"/>
        <v>0</v>
      </c>
      <c r="N424" s="79">
        <f t="shared" si="10"/>
        <v>0</v>
      </c>
      <c r="O424" s="79">
        <f t="shared" si="10"/>
        <v>0</v>
      </c>
      <c r="P424" s="79">
        <f t="shared" si="10"/>
        <v>0</v>
      </c>
      <c r="Q424" s="79">
        <f t="shared" si="10"/>
        <v>0</v>
      </c>
      <c r="R424" s="79">
        <f t="shared" si="10"/>
        <v>0</v>
      </c>
      <c r="S424" s="79">
        <f t="shared" si="10"/>
        <v>0</v>
      </c>
    </row>
    <row r="425" spans="1:19" x14ac:dyDescent="0.2">
      <c r="A425" s="100"/>
      <c r="B425" s="101"/>
      <c r="C425" s="101"/>
      <c r="D425" s="101"/>
      <c r="E425" s="101"/>
      <c r="F425" s="101"/>
      <c r="G425" s="101"/>
      <c r="H425" s="101"/>
      <c r="I425" s="101"/>
      <c r="J425" s="101"/>
      <c r="K425" s="101"/>
      <c r="L425" s="101"/>
      <c r="M425" s="101"/>
      <c r="N425" s="101"/>
      <c r="O425" s="101"/>
      <c r="P425" s="101"/>
      <c r="Q425" s="101"/>
      <c r="R425" s="101"/>
      <c r="S425" s="102"/>
    </row>
    <row r="426" spans="1:19" ht="22.5" customHeight="1" x14ac:dyDescent="0.2">
      <c r="A426" s="1604" t="s">
        <v>724</v>
      </c>
      <c r="B426" s="1264"/>
      <c r="C426" s="1264"/>
      <c r="D426" s="1264"/>
      <c r="E426" s="1264"/>
      <c r="F426" s="1264"/>
      <c r="G426" s="1264"/>
      <c r="H426" s="1264"/>
      <c r="I426" s="1264"/>
      <c r="J426" s="1264"/>
      <c r="K426" s="1264"/>
      <c r="L426" s="1264"/>
      <c r="M426" s="1264"/>
      <c r="N426" s="1264"/>
      <c r="O426" s="1264"/>
      <c r="P426" s="1264"/>
      <c r="Q426" s="1264"/>
      <c r="R426" s="1264"/>
      <c r="S426" s="1265"/>
    </row>
    <row r="427" spans="1:19" x14ac:dyDescent="0.2">
      <c r="A427" s="860" t="s">
        <v>173</v>
      </c>
      <c r="B427" s="1602"/>
      <c r="C427" s="1602"/>
      <c r="D427" s="1602"/>
      <c r="E427" s="1602"/>
      <c r="F427" s="1602"/>
      <c r="G427" s="1602"/>
      <c r="H427" s="1602"/>
      <c r="I427" s="1602"/>
      <c r="J427" s="1602"/>
      <c r="K427" s="1602"/>
      <c r="L427" s="1602"/>
      <c r="M427" s="1602"/>
      <c r="N427" s="1602"/>
      <c r="O427" s="1602"/>
      <c r="P427" s="1602"/>
      <c r="Q427" s="1602"/>
      <c r="R427" s="1602"/>
      <c r="S427" s="1603"/>
    </row>
    <row r="428" spans="1:19" x14ac:dyDescent="0.2">
      <c r="A428" s="863" t="s">
        <v>725</v>
      </c>
      <c r="B428" s="864"/>
      <c r="C428" s="864"/>
      <c r="D428" s="864"/>
      <c r="E428" s="864"/>
      <c r="F428" s="864"/>
      <c r="G428" s="864"/>
      <c r="H428" s="864"/>
      <c r="I428" s="864"/>
      <c r="J428" s="864"/>
      <c r="K428" s="864"/>
      <c r="L428" s="864"/>
      <c r="M428" s="864"/>
      <c r="N428" s="864"/>
      <c r="O428" s="864"/>
      <c r="P428" s="864"/>
      <c r="Q428" s="864"/>
      <c r="R428" s="864"/>
      <c r="S428" s="865"/>
    </row>
    <row r="429" spans="1:19" x14ac:dyDescent="0.2">
      <c r="A429" s="863" t="s">
        <v>681</v>
      </c>
      <c r="B429" s="864"/>
      <c r="C429" s="864"/>
      <c r="D429" s="864"/>
      <c r="E429" s="864"/>
      <c r="F429" s="864"/>
      <c r="G429" s="864"/>
      <c r="H429" s="864"/>
      <c r="I429" s="864"/>
      <c r="J429" s="864"/>
      <c r="K429" s="864"/>
      <c r="L429" s="864"/>
      <c r="M429" s="864"/>
      <c r="N429" s="864"/>
      <c r="O429" s="864"/>
      <c r="P429" s="864"/>
      <c r="Q429" s="864"/>
      <c r="R429" s="864"/>
      <c r="S429" s="865"/>
    </row>
    <row r="430" spans="1:19" x14ac:dyDescent="0.2">
      <c r="A430" s="863" t="s">
        <v>682</v>
      </c>
      <c r="B430" s="864"/>
      <c r="C430" s="864"/>
      <c r="D430" s="864"/>
      <c r="E430" s="864"/>
      <c r="F430" s="864"/>
      <c r="G430" s="864"/>
      <c r="H430" s="864"/>
      <c r="I430" s="864"/>
      <c r="J430" s="864"/>
      <c r="K430" s="864"/>
      <c r="L430" s="864"/>
      <c r="M430" s="864"/>
      <c r="N430" s="864"/>
      <c r="O430" s="864"/>
      <c r="P430" s="864"/>
      <c r="Q430" s="864"/>
      <c r="R430" s="864"/>
      <c r="S430" s="865"/>
    </row>
    <row r="431" spans="1:19" x14ac:dyDescent="0.2">
      <c r="A431" s="863" t="s">
        <v>683</v>
      </c>
      <c r="B431" s="864"/>
      <c r="C431" s="864"/>
      <c r="D431" s="864"/>
      <c r="E431" s="864"/>
      <c r="F431" s="864"/>
      <c r="G431" s="864"/>
      <c r="H431" s="864"/>
      <c r="I431" s="864"/>
      <c r="J431" s="864"/>
      <c r="K431" s="864"/>
      <c r="L431" s="864"/>
      <c r="M431" s="864"/>
      <c r="N431" s="864"/>
      <c r="O431" s="864"/>
      <c r="P431" s="864"/>
      <c r="Q431" s="864"/>
      <c r="R431" s="864"/>
      <c r="S431" s="865"/>
    </row>
    <row r="432" spans="1:19" x14ac:dyDescent="0.2">
      <c r="A432" s="863" t="s">
        <v>684</v>
      </c>
      <c r="B432" s="864"/>
      <c r="C432" s="864"/>
      <c r="D432" s="864"/>
      <c r="E432" s="864"/>
      <c r="F432" s="864"/>
      <c r="G432" s="864"/>
      <c r="H432" s="864"/>
      <c r="I432" s="864"/>
      <c r="J432" s="864"/>
      <c r="K432" s="864"/>
      <c r="L432" s="864"/>
      <c r="M432" s="864"/>
      <c r="N432" s="864"/>
      <c r="O432" s="864"/>
      <c r="P432" s="864"/>
      <c r="Q432" s="864"/>
      <c r="R432" s="864"/>
      <c r="S432" s="865"/>
    </row>
    <row r="433" spans="1:19" x14ac:dyDescent="0.2">
      <c r="A433" s="863" t="s">
        <v>297</v>
      </c>
      <c r="B433" s="864"/>
      <c r="C433" s="864"/>
      <c r="D433" s="864"/>
      <c r="E433" s="864"/>
      <c r="F433" s="864"/>
      <c r="G433" s="864"/>
      <c r="H433" s="864"/>
      <c r="I433" s="864"/>
      <c r="J433" s="864"/>
      <c r="K433" s="864"/>
      <c r="L433" s="864"/>
      <c r="M433" s="864"/>
      <c r="N433" s="864"/>
      <c r="O433" s="864"/>
      <c r="P433" s="864"/>
      <c r="Q433" s="864"/>
      <c r="R433" s="864"/>
      <c r="S433" s="865"/>
    </row>
    <row r="434" spans="1:19" x14ac:dyDescent="0.2">
      <c r="A434" s="866" t="s">
        <v>685</v>
      </c>
      <c r="B434" s="867"/>
      <c r="C434" s="867"/>
      <c r="D434" s="867"/>
      <c r="E434" s="867"/>
      <c r="F434" s="867"/>
      <c r="G434" s="867"/>
      <c r="H434" s="867"/>
      <c r="I434" s="867"/>
      <c r="J434" s="867"/>
      <c r="K434" s="867"/>
      <c r="L434" s="867"/>
      <c r="M434" s="867"/>
      <c r="N434" s="867"/>
      <c r="O434" s="867"/>
      <c r="P434" s="867"/>
      <c r="Q434" s="867"/>
      <c r="R434" s="867"/>
      <c r="S434" s="868"/>
    </row>
    <row r="435" spans="1:19" ht="28.5" customHeight="1" x14ac:dyDescent="0.2">
      <c r="A435" s="869" t="s">
        <v>41</v>
      </c>
      <c r="B435" s="869"/>
      <c r="C435" s="869"/>
      <c r="D435" s="869" t="s">
        <v>42</v>
      </c>
      <c r="E435" s="869"/>
      <c r="F435" s="869" t="s">
        <v>43</v>
      </c>
      <c r="G435" s="869"/>
      <c r="H435" s="869"/>
      <c r="I435" s="869" t="s">
        <v>44</v>
      </c>
      <c r="J435" s="869"/>
      <c r="K435" s="870" t="s">
        <v>45</v>
      </c>
      <c r="L435" s="871"/>
      <c r="M435" s="871"/>
      <c r="N435" s="872"/>
      <c r="O435" s="873" t="s">
        <v>46</v>
      </c>
      <c r="P435" s="873"/>
      <c r="Q435" s="874"/>
      <c r="R435" s="869" t="s">
        <v>47</v>
      </c>
      <c r="S435" s="869"/>
    </row>
    <row r="436" spans="1:19" ht="27" customHeight="1" x14ac:dyDescent="0.2">
      <c r="A436" s="875" t="s">
        <v>48</v>
      </c>
      <c r="B436" s="875" t="s">
        <v>49</v>
      </c>
      <c r="C436" s="876" t="s">
        <v>50</v>
      </c>
      <c r="D436" s="875" t="s">
        <v>51</v>
      </c>
      <c r="E436" s="875" t="s">
        <v>52</v>
      </c>
      <c r="F436" s="870" t="s">
        <v>53</v>
      </c>
      <c r="G436" s="878"/>
      <c r="H436" s="879"/>
      <c r="I436" s="875" t="s">
        <v>54</v>
      </c>
      <c r="J436" s="875" t="s">
        <v>55</v>
      </c>
      <c r="K436" s="870" t="s">
        <v>56</v>
      </c>
      <c r="L436" s="879"/>
      <c r="M436" s="870" t="s">
        <v>57</v>
      </c>
      <c r="N436" s="879"/>
      <c r="O436" s="875" t="s">
        <v>58</v>
      </c>
      <c r="P436" s="875" t="s">
        <v>59</v>
      </c>
      <c r="Q436" s="875" t="s">
        <v>60</v>
      </c>
      <c r="R436" s="875" t="s">
        <v>61</v>
      </c>
      <c r="S436" s="875" t="s">
        <v>62</v>
      </c>
    </row>
    <row r="437" spans="1:19" ht="61.5" customHeight="1" x14ac:dyDescent="0.2">
      <c r="A437" s="869"/>
      <c r="B437" s="869"/>
      <c r="C437" s="877"/>
      <c r="D437" s="869"/>
      <c r="E437" s="869"/>
      <c r="F437" s="96" t="s">
        <v>63</v>
      </c>
      <c r="G437" s="96" t="s">
        <v>64</v>
      </c>
      <c r="H437" s="96" t="s">
        <v>65</v>
      </c>
      <c r="I437" s="869"/>
      <c r="J437" s="869"/>
      <c r="K437" s="97" t="s">
        <v>66</v>
      </c>
      <c r="L437" s="97" t="s">
        <v>67</v>
      </c>
      <c r="M437" s="97" t="s">
        <v>68</v>
      </c>
      <c r="N437" s="97" t="s">
        <v>67</v>
      </c>
      <c r="O437" s="869"/>
      <c r="P437" s="869"/>
      <c r="Q437" s="869"/>
      <c r="R437" s="869"/>
      <c r="S437" s="869"/>
    </row>
    <row r="438" spans="1:19" x14ac:dyDescent="0.2">
      <c r="A438" s="880" t="s">
        <v>69</v>
      </c>
      <c r="B438" s="880"/>
      <c r="C438" s="880"/>
      <c r="D438" s="880"/>
      <c r="E438" s="880"/>
      <c r="F438" s="880"/>
      <c r="G438" s="880"/>
      <c r="H438" s="880"/>
      <c r="I438" s="880"/>
      <c r="J438" s="880"/>
      <c r="K438" s="880"/>
      <c r="L438" s="880"/>
      <c r="M438" s="880"/>
      <c r="N438" s="880"/>
      <c r="O438" s="880"/>
      <c r="P438" s="880"/>
      <c r="Q438" s="880"/>
      <c r="R438" s="880"/>
      <c r="S438" s="880"/>
    </row>
    <row r="439" spans="1:19" s="21" customFormat="1" x14ac:dyDescent="0.2">
      <c r="A439" s="19">
        <v>0</v>
      </c>
      <c r="B439" s="19">
        <v>0</v>
      </c>
      <c r="C439" s="19">
        <v>0</v>
      </c>
      <c r="D439" s="19">
        <v>0</v>
      </c>
      <c r="E439" s="19">
        <v>0</v>
      </c>
      <c r="F439" s="19">
        <v>0</v>
      </c>
      <c r="G439" s="19">
        <v>0</v>
      </c>
      <c r="H439" s="19">
        <v>0</v>
      </c>
      <c r="I439" s="19">
        <v>0</v>
      </c>
      <c r="J439" s="19">
        <v>0</v>
      </c>
      <c r="K439" s="19">
        <v>0</v>
      </c>
      <c r="L439" s="19">
        <v>0</v>
      </c>
      <c r="M439" s="19">
        <v>0</v>
      </c>
      <c r="N439" s="19">
        <v>0</v>
      </c>
      <c r="O439" s="19">
        <v>0</v>
      </c>
      <c r="P439" s="19">
        <v>0</v>
      </c>
      <c r="Q439" s="19">
        <v>0</v>
      </c>
      <c r="R439" s="19">
        <v>0</v>
      </c>
      <c r="S439" s="19">
        <v>0</v>
      </c>
    </row>
    <row r="440" spans="1:19" x14ac:dyDescent="0.2">
      <c r="A440" s="880" t="s">
        <v>70</v>
      </c>
      <c r="B440" s="880"/>
      <c r="C440" s="880"/>
      <c r="D440" s="880"/>
      <c r="E440" s="880"/>
      <c r="F440" s="880"/>
      <c r="G440" s="880"/>
      <c r="H440" s="880"/>
      <c r="I440" s="880"/>
      <c r="J440" s="880"/>
      <c r="K440" s="880"/>
      <c r="L440" s="880"/>
      <c r="M440" s="880"/>
      <c r="N440" s="880"/>
      <c r="O440" s="880"/>
      <c r="P440" s="880"/>
      <c r="Q440" s="880"/>
      <c r="R440" s="880"/>
      <c r="S440" s="880"/>
    </row>
    <row r="441" spans="1:19" s="350" customFormat="1" x14ac:dyDescent="0.2">
      <c r="A441" s="343">
        <v>0</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row>
    <row r="442" spans="1:19" x14ac:dyDescent="0.2">
      <c r="A442" s="880" t="s">
        <v>71</v>
      </c>
      <c r="B442" s="880"/>
      <c r="C442" s="880"/>
      <c r="D442" s="880"/>
      <c r="E442" s="880"/>
      <c r="F442" s="880"/>
      <c r="G442" s="880"/>
      <c r="H442" s="880"/>
      <c r="I442" s="880"/>
      <c r="J442" s="880"/>
      <c r="K442" s="880"/>
      <c r="L442" s="880"/>
      <c r="M442" s="880"/>
      <c r="N442" s="880"/>
      <c r="O442" s="880"/>
      <c r="P442" s="880"/>
      <c r="Q442" s="880"/>
      <c r="R442" s="880"/>
      <c r="S442" s="880"/>
    </row>
    <row r="443" spans="1:19" s="350" customFormat="1" x14ac:dyDescent="0.2">
      <c r="A443" s="461">
        <v>0</v>
      </c>
      <c r="B443" s="106">
        <v>0</v>
      </c>
      <c r="C443" s="106">
        <v>0</v>
      </c>
      <c r="D443" s="106">
        <v>0</v>
      </c>
      <c r="E443" s="106">
        <v>0</v>
      </c>
      <c r="F443" s="106">
        <v>0</v>
      </c>
      <c r="G443" s="106">
        <v>0</v>
      </c>
      <c r="H443" s="106">
        <v>0</v>
      </c>
      <c r="I443" s="106">
        <v>0</v>
      </c>
      <c r="J443" s="106">
        <v>0</v>
      </c>
      <c r="K443" s="106">
        <v>0</v>
      </c>
      <c r="L443" s="106">
        <v>0</v>
      </c>
      <c r="M443" s="106">
        <v>0</v>
      </c>
      <c r="N443" s="106">
        <v>0</v>
      </c>
      <c r="O443" s="106">
        <v>0</v>
      </c>
      <c r="P443" s="106">
        <v>0</v>
      </c>
      <c r="Q443" s="106">
        <v>0</v>
      </c>
      <c r="R443" s="106">
        <v>0</v>
      </c>
      <c r="S443" s="106">
        <v>0</v>
      </c>
    </row>
    <row r="444" spans="1:19" x14ac:dyDescent="0.2">
      <c r="A444" s="880" t="s">
        <v>72</v>
      </c>
      <c r="B444" s="880"/>
      <c r="C444" s="880"/>
      <c r="D444" s="880"/>
      <c r="E444" s="880"/>
      <c r="F444" s="880"/>
      <c r="G444" s="880"/>
      <c r="H444" s="880"/>
      <c r="I444" s="880"/>
      <c r="J444" s="880"/>
      <c r="K444" s="880"/>
      <c r="L444" s="880"/>
      <c r="M444" s="880"/>
      <c r="N444" s="880"/>
      <c r="O444" s="880"/>
      <c r="P444" s="880"/>
      <c r="Q444" s="880"/>
      <c r="R444" s="880"/>
      <c r="S444" s="880"/>
    </row>
    <row r="445" spans="1:19" s="350" customFormat="1" x14ac:dyDescent="0.2">
      <c r="A445" s="544">
        <v>0</v>
      </c>
      <c r="B445" s="106">
        <v>0</v>
      </c>
      <c r="C445" s="106">
        <v>0</v>
      </c>
      <c r="D445" s="106">
        <v>0</v>
      </c>
      <c r="E445" s="106">
        <v>0</v>
      </c>
      <c r="F445" s="106">
        <v>0</v>
      </c>
      <c r="G445" s="106">
        <v>0</v>
      </c>
      <c r="H445" s="106">
        <v>0</v>
      </c>
      <c r="I445" s="106">
        <v>0</v>
      </c>
      <c r="J445" s="106">
        <v>0</v>
      </c>
      <c r="K445" s="106">
        <v>0</v>
      </c>
      <c r="L445" s="106">
        <v>0</v>
      </c>
      <c r="M445" s="106">
        <v>0</v>
      </c>
      <c r="N445" s="106">
        <v>0</v>
      </c>
      <c r="O445" s="106">
        <v>0</v>
      </c>
      <c r="P445" s="106">
        <v>0</v>
      </c>
      <c r="Q445" s="106">
        <v>0</v>
      </c>
      <c r="R445" s="106">
        <v>0</v>
      </c>
      <c r="S445" s="106">
        <v>0</v>
      </c>
    </row>
    <row r="446" spans="1:19" x14ac:dyDescent="0.2">
      <c r="A446" s="885" t="s">
        <v>73</v>
      </c>
      <c r="B446" s="885"/>
      <c r="C446" s="885"/>
      <c r="D446" s="885"/>
      <c r="E446" s="885"/>
      <c r="F446" s="885"/>
      <c r="G446" s="885"/>
      <c r="H446" s="885"/>
      <c r="I446" s="885"/>
      <c r="J446" s="885"/>
      <c r="K446" s="885"/>
      <c r="L446" s="885"/>
      <c r="M446" s="885"/>
      <c r="N446" s="885"/>
      <c r="O446" s="885"/>
      <c r="P446" s="885"/>
      <c r="Q446" s="885"/>
      <c r="R446" s="885"/>
      <c r="S446" s="885"/>
    </row>
    <row r="447" spans="1:19" s="350" customFormat="1" x14ac:dyDescent="0.2">
      <c r="A447" s="19">
        <v>0</v>
      </c>
      <c r="B447" s="106">
        <v>0</v>
      </c>
      <c r="C447" s="106">
        <v>0</v>
      </c>
      <c r="D447" s="106">
        <v>0</v>
      </c>
      <c r="E447" s="106">
        <v>0</v>
      </c>
      <c r="F447" s="106">
        <v>0</v>
      </c>
      <c r="G447" s="106">
        <v>0</v>
      </c>
      <c r="H447" s="106">
        <v>0</v>
      </c>
      <c r="I447" s="106">
        <v>0</v>
      </c>
      <c r="J447" s="106">
        <v>0</v>
      </c>
      <c r="K447" s="106">
        <v>0</v>
      </c>
      <c r="L447" s="106">
        <v>0</v>
      </c>
      <c r="M447" s="106">
        <v>0</v>
      </c>
      <c r="N447" s="106">
        <v>0</v>
      </c>
      <c r="O447" s="106">
        <v>0</v>
      </c>
      <c r="P447" s="106">
        <v>0</v>
      </c>
      <c r="Q447" s="106">
        <v>0</v>
      </c>
      <c r="R447" s="106">
        <v>0</v>
      </c>
      <c r="S447" s="106">
        <v>0</v>
      </c>
    </row>
    <row r="448" spans="1:19" x14ac:dyDescent="0.2">
      <c r="A448" s="880" t="s">
        <v>74</v>
      </c>
      <c r="B448" s="880"/>
      <c r="C448" s="880"/>
      <c r="D448" s="880"/>
      <c r="E448" s="880"/>
      <c r="F448" s="880"/>
      <c r="G448" s="880"/>
      <c r="H448" s="880"/>
      <c r="I448" s="880"/>
      <c r="J448" s="880"/>
      <c r="K448" s="880"/>
      <c r="L448" s="880"/>
      <c r="M448" s="880"/>
      <c r="N448" s="880"/>
      <c r="O448" s="880"/>
      <c r="P448" s="880"/>
      <c r="Q448" s="880"/>
      <c r="R448" s="880"/>
      <c r="S448" s="880"/>
    </row>
    <row r="449" spans="1:19" s="350" customFormat="1" x14ac:dyDescent="0.2">
      <c r="A449" s="19">
        <v>0</v>
      </c>
      <c r="B449" s="106">
        <v>0</v>
      </c>
      <c r="C449" s="106">
        <v>0</v>
      </c>
      <c r="D449" s="106">
        <v>0</v>
      </c>
      <c r="E449" s="106">
        <v>0</v>
      </c>
      <c r="F449" s="106">
        <v>0</v>
      </c>
      <c r="G449" s="106">
        <v>0</v>
      </c>
      <c r="H449" s="106">
        <v>0</v>
      </c>
      <c r="I449" s="106">
        <v>0</v>
      </c>
      <c r="J449" s="106">
        <v>0</v>
      </c>
      <c r="K449" s="106">
        <v>0</v>
      </c>
      <c r="L449" s="106">
        <v>0</v>
      </c>
      <c r="M449" s="106">
        <v>0</v>
      </c>
      <c r="N449" s="106">
        <v>0</v>
      </c>
      <c r="O449" s="106">
        <v>0</v>
      </c>
      <c r="P449" s="106">
        <v>0</v>
      </c>
      <c r="Q449" s="106">
        <v>0</v>
      </c>
      <c r="R449" s="106">
        <v>0</v>
      </c>
      <c r="S449" s="106">
        <v>0</v>
      </c>
    </row>
    <row r="450" spans="1:19" x14ac:dyDescent="0.2">
      <c r="A450" s="880" t="s">
        <v>75</v>
      </c>
      <c r="B450" s="880"/>
      <c r="C450" s="880"/>
      <c r="D450" s="880"/>
      <c r="E450" s="880"/>
      <c r="F450" s="880"/>
      <c r="G450" s="880"/>
      <c r="H450" s="880"/>
      <c r="I450" s="880"/>
      <c r="J450" s="880"/>
      <c r="K450" s="880"/>
      <c r="L450" s="880"/>
      <c r="M450" s="880"/>
      <c r="N450" s="880"/>
      <c r="O450" s="880"/>
      <c r="P450" s="880"/>
      <c r="Q450" s="880"/>
      <c r="R450" s="880"/>
      <c r="S450" s="880"/>
    </row>
    <row r="451" spans="1:19" s="350" customFormat="1" x14ac:dyDescent="0.2">
      <c r="A451" s="19">
        <v>0</v>
      </c>
      <c r="B451" s="106">
        <v>0</v>
      </c>
      <c r="C451" s="106">
        <v>0</v>
      </c>
      <c r="D451" s="106">
        <v>0</v>
      </c>
      <c r="E451" s="106">
        <v>0</v>
      </c>
      <c r="F451" s="106">
        <v>0</v>
      </c>
      <c r="G451" s="106">
        <v>0</v>
      </c>
      <c r="H451" s="106">
        <v>0</v>
      </c>
      <c r="I451" s="106">
        <v>0</v>
      </c>
      <c r="J451" s="106">
        <v>0</v>
      </c>
      <c r="K451" s="106">
        <v>0</v>
      </c>
      <c r="L451" s="106">
        <v>0</v>
      </c>
      <c r="M451" s="106">
        <v>0</v>
      </c>
      <c r="N451" s="106">
        <v>0</v>
      </c>
      <c r="O451" s="106">
        <v>0</v>
      </c>
      <c r="P451" s="106">
        <v>0</v>
      </c>
      <c r="Q451" s="106">
        <v>0</v>
      </c>
      <c r="R451" s="106">
        <v>0</v>
      </c>
      <c r="S451" s="106">
        <v>0</v>
      </c>
    </row>
    <row r="452" spans="1:19" x14ac:dyDescent="0.2">
      <c r="A452" s="880" t="s">
        <v>76</v>
      </c>
      <c r="B452" s="880"/>
      <c r="C452" s="880"/>
      <c r="D452" s="880"/>
      <c r="E452" s="880"/>
      <c r="F452" s="880"/>
      <c r="G452" s="880"/>
      <c r="H452" s="880"/>
      <c r="I452" s="880"/>
      <c r="J452" s="880"/>
      <c r="K452" s="880"/>
      <c r="L452" s="880"/>
      <c r="M452" s="880"/>
      <c r="N452" s="880"/>
      <c r="O452" s="880"/>
      <c r="P452" s="880"/>
      <c r="Q452" s="880"/>
      <c r="R452" s="880"/>
      <c r="S452" s="880"/>
    </row>
    <row r="453" spans="1:19" s="350" customFormat="1" x14ac:dyDescent="0.2">
      <c r="A453" s="19">
        <v>0</v>
      </c>
      <c r="B453" s="106">
        <v>0</v>
      </c>
      <c r="C453" s="106">
        <v>0</v>
      </c>
      <c r="D453" s="106">
        <v>0</v>
      </c>
      <c r="E453" s="106">
        <v>0</v>
      </c>
      <c r="F453" s="106">
        <v>0</v>
      </c>
      <c r="G453" s="106">
        <v>0</v>
      </c>
      <c r="H453" s="106">
        <v>0</v>
      </c>
      <c r="I453" s="106">
        <v>0</v>
      </c>
      <c r="J453" s="106">
        <v>0</v>
      </c>
      <c r="K453" s="106">
        <v>0</v>
      </c>
      <c r="L453" s="106">
        <v>0</v>
      </c>
      <c r="M453" s="106">
        <v>0</v>
      </c>
      <c r="N453" s="106">
        <v>0</v>
      </c>
      <c r="O453" s="106">
        <v>0</v>
      </c>
      <c r="P453" s="106">
        <v>0</v>
      </c>
      <c r="Q453" s="106">
        <v>0</v>
      </c>
      <c r="R453" s="106">
        <v>0</v>
      </c>
      <c r="S453" s="106">
        <v>0</v>
      </c>
    </row>
    <row r="454" spans="1:19" x14ac:dyDescent="0.2">
      <c r="A454" s="880" t="s">
        <v>77</v>
      </c>
      <c r="B454" s="880"/>
      <c r="C454" s="880"/>
      <c r="D454" s="880"/>
      <c r="E454" s="880"/>
      <c r="F454" s="880"/>
      <c r="G454" s="880"/>
      <c r="H454" s="880"/>
      <c r="I454" s="880"/>
      <c r="J454" s="880"/>
      <c r="K454" s="880"/>
      <c r="L454" s="880"/>
      <c r="M454" s="880"/>
      <c r="N454" s="880"/>
      <c r="O454" s="880"/>
      <c r="P454" s="880"/>
      <c r="Q454" s="880"/>
      <c r="R454" s="880"/>
      <c r="S454" s="880"/>
    </row>
    <row r="455" spans="1:19" s="350" customFormat="1" x14ac:dyDescent="0.2">
      <c r="A455" s="19">
        <v>0</v>
      </c>
      <c r="B455" s="106">
        <v>0</v>
      </c>
      <c r="C455" s="106">
        <v>0</v>
      </c>
      <c r="D455" s="106">
        <v>0</v>
      </c>
      <c r="E455" s="106">
        <v>0</v>
      </c>
      <c r="F455" s="106">
        <v>0</v>
      </c>
      <c r="G455" s="106">
        <v>0</v>
      </c>
      <c r="H455" s="106">
        <v>0</v>
      </c>
      <c r="I455" s="106">
        <v>0</v>
      </c>
      <c r="J455" s="106">
        <v>0</v>
      </c>
      <c r="K455" s="106">
        <v>0</v>
      </c>
      <c r="L455" s="106">
        <v>0</v>
      </c>
      <c r="M455" s="106">
        <v>0</v>
      </c>
      <c r="N455" s="106">
        <v>0</v>
      </c>
      <c r="O455" s="106">
        <v>0</v>
      </c>
      <c r="P455" s="106">
        <v>0</v>
      </c>
      <c r="Q455" s="106">
        <v>0</v>
      </c>
      <c r="R455" s="106">
        <v>0</v>
      </c>
      <c r="S455" s="106">
        <v>0</v>
      </c>
    </row>
    <row r="456" spans="1:19" x14ac:dyDescent="0.2">
      <c r="A456" s="880" t="s">
        <v>78</v>
      </c>
      <c r="B456" s="880"/>
      <c r="C456" s="880"/>
      <c r="D456" s="880"/>
      <c r="E456" s="880"/>
      <c r="F456" s="880"/>
      <c r="G456" s="880"/>
      <c r="H456" s="880"/>
      <c r="I456" s="880"/>
      <c r="J456" s="880"/>
      <c r="K456" s="880"/>
      <c r="L456" s="880"/>
      <c r="M456" s="880"/>
      <c r="N456" s="880"/>
      <c r="O456" s="880"/>
      <c r="P456" s="880"/>
      <c r="Q456" s="880"/>
      <c r="R456" s="880"/>
      <c r="S456" s="880"/>
    </row>
    <row r="457" spans="1:19" s="350" customFormat="1" x14ac:dyDescent="0.2">
      <c r="A457" s="19">
        <v>0</v>
      </c>
      <c r="B457" s="106">
        <v>0</v>
      </c>
      <c r="C457" s="106">
        <v>0</v>
      </c>
      <c r="D457" s="106">
        <v>0</v>
      </c>
      <c r="E457" s="106">
        <v>0</v>
      </c>
      <c r="F457" s="106">
        <v>0</v>
      </c>
      <c r="G457" s="106">
        <v>0</v>
      </c>
      <c r="H457" s="106">
        <v>0</v>
      </c>
      <c r="I457" s="106">
        <v>0</v>
      </c>
      <c r="J457" s="106">
        <v>0</v>
      </c>
      <c r="K457" s="106">
        <v>0</v>
      </c>
      <c r="L457" s="106">
        <v>0</v>
      </c>
      <c r="M457" s="106">
        <v>0</v>
      </c>
      <c r="N457" s="106">
        <v>0</v>
      </c>
      <c r="O457" s="106">
        <v>0</v>
      </c>
      <c r="P457" s="106">
        <v>0</v>
      </c>
      <c r="Q457" s="106">
        <v>0</v>
      </c>
      <c r="R457" s="106">
        <v>0</v>
      </c>
      <c r="S457" s="106">
        <v>0</v>
      </c>
    </row>
    <row r="458" spans="1:19" x14ac:dyDescent="0.2">
      <c r="A458" s="880" t="s">
        <v>79</v>
      </c>
      <c r="B458" s="880"/>
      <c r="C458" s="880"/>
      <c r="D458" s="880"/>
      <c r="E458" s="880"/>
      <c r="F458" s="880"/>
      <c r="G458" s="880"/>
      <c r="H458" s="880"/>
      <c r="I458" s="880"/>
      <c r="J458" s="880"/>
      <c r="K458" s="880"/>
      <c r="L458" s="880"/>
      <c r="M458" s="880"/>
      <c r="N458" s="880"/>
      <c r="O458" s="880"/>
      <c r="P458" s="880"/>
      <c r="Q458" s="880"/>
      <c r="R458" s="880"/>
      <c r="S458" s="880"/>
    </row>
    <row r="459" spans="1:19" s="350" customFormat="1" x14ac:dyDescent="0.2">
      <c r="A459" s="19">
        <v>0</v>
      </c>
      <c r="B459" s="106">
        <v>0</v>
      </c>
      <c r="C459" s="106">
        <v>0</v>
      </c>
      <c r="D459" s="106">
        <v>0</v>
      </c>
      <c r="E459" s="106">
        <v>0</v>
      </c>
      <c r="F459" s="106">
        <v>0</v>
      </c>
      <c r="G459" s="106">
        <v>0</v>
      </c>
      <c r="H459" s="106">
        <v>0</v>
      </c>
      <c r="I459" s="106">
        <v>0</v>
      </c>
      <c r="J459" s="106">
        <v>0</v>
      </c>
      <c r="K459" s="106">
        <v>0</v>
      </c>
      <c r="L459" s="106">
        <v>0</v>
      </c>
      <c r="M459" s="106">
        <v>0</v>
      </c>
      <c r="N459" s="106">
        <v>0</v>
      </c>
      <c r="O459" s="106">
        <v>0</v>
      </c>
      <c r="P459" s="106">
        <v>0</v>
      </c>
      <c r="Q459" s="106">
        <v>0</v>
      </c>
      <c r="R459" s="106">
        <v>0</v>
      </c>
      <c r="S459" s="106">
        <v>0</v>
      </c>
    </row>
    <row r="460" spans="1:19" x14ac:dyDescent="0.2">
      <c r="A460" s="880" t="s">
        <v>80</v>
      </c>
      <c r="B460" s="880"/>
      <c r="C460" s="880"/>
      <c r="D460" s="880"/>
      <c r="E460" s="880"/>
      <c r="F460" s="880"/>
      <c r="G460" s="880"/>
      <c r="H460" s="880"/>
      <c r="I460" s="880"/>
      <c r="J460" s="880"/>
      <c r="K460" s="880"/>
      <c r="L460" s="880"/>
      <c r="M460" s="880"/>
      <c r="N460" s="880"/>
      <c r="O460" s="880"/>
      <c r="P460" s="880"/>
      <c r="Q460" s="880"/>
      <c r="R460" s="880"/>
      <c r="S460" s="880"/>
    </row>
    <row r="461" spans="1:19" x14ac:dyDescent="0.2">
      <c r="A461" s="98"/>
      <c r="B461" s="99"/>
      <c r="C461" s="99"/>
      <c r="D461" s="99"/>
      <c r="E461" s="99"/>
      <c r="F461" s="99"/>
      <c r="G461" s="99"/>
      <c r="H461" s="99"/>
      <c r="I461" s="99"/>
      <c r="J461" s="99"/>
      <c r="K461" s="99"/>
      <c r="L461" s="99"/>
      <c r="M461" s="99"/>
      <c r="N461" s="99"/>
      <c r="O461" s="99"/>
      <c r="P461" s="99"/>
      <c r="Q461" s="99"/>
      <c r="R461" s="99"/>
      <c r="S461" s="99"/>
    </row>
    <row r="462" spans="1:19" x14ac:dyDescent="0.2">
      <c r="A462" s="899" t="s">
        <v>271</v>
      </c>
      <c r="B462" s="900"/>
      <c r="C462" s="900"/>
      <c r="D462" s="900"/>
      <c r="E462" s="900"/>
      <c r="F462" s="900"/>
      <c r="G462" s="900"/>
      <c r="H462" s="900"/>
      <c r="I462" s="900"/>
      <c r="J462" s="900"/>
      <c r="K462" s="900"/>
      <c r="L462" s="900"/>
      <c r="M462" s="900"/>
      <c r="N462" s="900"/>
      <c r="O462" s="900"/>
      <c r="P462" s="900"/>
      <c r="Q462" s="900"/>
      <c r="R462" s="900"/>
      <c r="S462" s="901"/>
    </row>
    <row r="463" spans="1:19" s="23" customFormat="1" x14ac:dyDescent="0.2">
      <c r="A463" s="79">
        <f>SUM(A439,A441,A443,A445,A447,A449,A451,A453,A455,A457,A459,A461)</f>
        <v>0</v>
      </c>
      <c r="B463" s="79">
        <f t="shared" ref="B463:S463" si="11">SUM(B439,B441,B443,B445,B447,B449,B451,B453,B455,B457,B459,B461)</f>
        <v>0</v>
      </c>
      <c r="C463" s="79">
        <f t="shared" si="11"/>
        <v>0</v>
      </c>
      <c r="D463" s="79">
        <f t="shared" si="11"/>
        <v>0</v>
      </c>
      <c r="E463" s="79">
        <f t="shared" si="11"/>
        <v>0</v>
      </c>
      <c r="F463" s="79">
        <f t="shared" si="11"/>
        <v>0</v>
      </c>
      <c r="G463" s="79">
        <f t="shared" si="11"/>
        <v>0</v>
      </c>
      <c r="H463" s="79">
        <f t="shared" si="11"/>
        <v>0</v>
      </c>
      <c r="I463" s="79">
        <f t="shared" si="11"/>
        <v>0</v>
      </c>
      <c r="J463" s="79">
        <f t="shared" si="11"/>
        <v>0</v>
      </c>
      <c r="K463" s="79">
        <f t="shared" si="11"/>
        <v>0</v>
      </c>
      <c r="L463" s="79">
        <f t="shared" si="11"/>
        <v>0</v>
      </c>
      <c r="M463" s="79">
        <f t="shared" si="11"/>
        <v>0</v>
      </c>
      <c r="N463" s="79">
        <f t="shared" si="11"/>
        <v>0</v>
      </c>
      <c r="O463" s="79">
        <f t="shared" si="11"/>
        <v>0</v>
      </c>
      <c r="P463" s="79">
        <f t="shared" si="11"/>
        <v>0</v>
      </c>
      <c r="Q463" s="79">
        <f t="shared" si="11"/>
        <v>0</v>
      </c>
      <c r="R463" s="79">
        <f t="shared" si="11"/>
        <v>0</v>
      </c>
      <c r="S463" s="79">
        <f t="shared" si="11"/>
        <v>0</v>
      </c>
    </row>
    <row r="464" spans="1:19" x14ac:dyDescent="0.2">
      <c r="A464" s="100"/>
      <c r="B464" s="101"/>
      <c r="C464" s="101"/>
      <c r="D464" s="101"/>
      <c r="E464" s="101"/>
      <c r="F464" s="101"/>
      <c r="G464" s="101"/>
      <c r="H464" s="101"/>
      <c r="I464" s="101"/>
      <c r="J464" s="101"/>
      <c r="K464" s="101"/>
      <c r="L464" s="101"/>
      <c r="M464" s="101"/>
      <c r="N464" s="101"/>
      <c r="O464" s="101"/>
      <c r="P464" s="101"/>
      <c r="Q464" s="101"/>
      <c r="R464" s="101"/>
      <c r="S464" s="102"/>
    </row>
    <row r="465" spans="1:19" ht="22.5" customHeight="1" x14ac:dyDescent="0.2">
      <c r="A465" s="1604" t="s">
        <v>726</v>
      </c>
      <c r="B465" s="1264"/>
      <c r="C465" s="1264"/>
      <c r="D465" s="1264"/>
      <c r="E465" s="1264"/>
      <c r="F465" s="1264"/>
      <c r="G465" s="1264"/>
      <c r="H465" s="1264"/>
      <c r="I465" s="1264"/>
      <c r="J465" s="1264"/>
      <c r="K465" s="1264"/>
      <c r="L465" s="1264"/>
      <c r="M465" s="1264"/>
      <c r="N465" s="1264"/>
      <c r="O465" s="1264"/>
      <c r="P465" s="1264"/>
      <c r="Q465" s="1264"/>
      <c r="R465" s="1264"/>
      <c r="S465" s="1265"/>
    </row>
    <row r="466" spans="1:19" x14ac:dyDescent="0.2">
      <c r="A466" s="860" t="s">
        <v>173</v>
      </c>
      <c r="B466" s="1602"/>
      <c r="C466" s="1602"/>
      <c r="D466" s="1602"/>
      <c r="E466" s="1602"/>
      <c r="F466" s="1602"/>
      <c r="G466" s="1602"/>
      <c r="H466" s="1602"/>
      <c r="I466" s="1602"/>
      <c r="J466" s="1602"/>
      <c r="K466" s="1602"/>
      <c r="L466" s="1602"/>
      <c r="M466" s="1602"/>
      <c r="N466" s="1602"/>
      <c r="O466" s="1602"/>
      <c r="P466" s="1602"/>
      <c r="Q466" s="1602"/>
      <c r="R466" s="1602"/>
      <c r="S466" s="1603"/>
    </row>
    <row r="467" spans="1:19" x14ac:dyDescent="0.2">
      <c r="A467" s="863" t="s">
        <v>727</v>
      </c>
      <c r="B467" s="864"/>
      <c r="C467" s="864"/>
      <c r="D467" s="864"/>
      <c r="E467" s="864"/>
      <c r="F467" s="864"/>
      <c r="G467" s="864"/>
      <c r="H467" s="864"/>
      <c r="I467" s="864"/>
      <c r="J467" s="864"/>
      <c r="K467" s="864"/>
      <c r="L467" s="864"/>
      <c r="M467" s="864"/>
      <c r="N467" s="864"/>
      <c r="O467" s="864"/>
      <c r="P467" s="864"/>
      <c r="Q467" s="864"/>
      <c r="R467" s="864"/>
      <c r="S467" s="865"/>
    </row>
    <row r="468" spans="1:19" x14ac:dyDescent="0.2">
      <c r="A468" s="863" t="s">
        <v>686</v>
      </c>
      <c r="B468" s="864"/>
      <c r="C468" s="864"/>
      <c r="D468" s="864"/>
      <c r="E468" s="864"/>
      <c r="F468" s="864"/>
      <c r="G468" s="864"/>
      <c r="H468" s="864"/>
      <c r="I468" s="864"/>
      <c r="J468" s="864"/>
      <c r="K468" s="864"/>
      <c r="L468" s="864"/>
      <c r="M468" s="864"/>
      <c r="N468" s="864"/>
      <c r="O468" s="864"/>
      <c r="P468" s="864"/>
      <c r="Q468" s="864"/>
      <c r="R468" s="864"/>
      <c r="S468" s="865"/>
    </row>
    <row r="469" spans="1:19" x14ac:dyDescent="0.2">
      <c r="A469" s="863" t="s">
        <v>687</v>
      </c>
      <c r="B469" s="864"/>
      <c r="C469" s="864"/>
      <c r="D469" s="864"/>
      <c r="E469" s="864"/>
      <c r="F469" s="864"/>
      <c r="G469" s="864"/>
      <c r="H469" s="864"/>
      <c r="I469" s="864"/>
      <c r="J469" s="864"/>
      <c r="K469" s="864"/>
      <c r="L469" s="864"/>
      <c r="M469" s="864"/>
      <c r="N469" s="864"/>
      <c r="O469" s="864"/>
      <c r="P469" s="864"/>
      <c r="Q469" s="864"/>
      <c r="R469" s="864"/>
      <c r="S469" s="865"/>
    </row>
    <row r="470" spans="1:19" x14ac:dyDescent="0.2">
      <c r="A470" s="863" t="s">
        <v>688</v>
      </c>
      <c r="B470" s="864"/>
      <c r="C470" s="864"/>
      <c r="D470" s="864"/>
      <c r="E470" s="864"/>
      <c r="F470" s="864"/>
      <c r="G470" s="864"/>
      <c r="H470" s="864"/>
      <c r="I470" s="864"/>
      <c r="J470" s="864"/>
      <c r="K470" s="864"/>
      <c r="L470" s="864"/>
      <c r="M470" s="864"/>
      <c r="N470" s="864"/>
      <c r="O470" s="864"/>
      <c r="P470" s="864"/>
      <c r="Q470" s="864"/>
      <c r="R470" s="864"/>
      <c r="S470" s="865"/>
    </row>
    <row r="471" spans="1:19" x14ac:dyDescent="0.2">
      <c r="A471" s="863" t="s">
        <v>689</v>
      </c>
      <c r="B471" s="864"/>
      <c r="C471" s="864"/>
      <c r="D471" s="864"/>
      <c r="E471" s="864"/>
      <c r="F471" s="864"/>
      <c r="G471" s="864"/>
      <c r="H471" s="864"/>
      <c r="I471" s="864"/>
      <c r="J471" s="864"/>
      <c r="K471" s="864"/>
      <c r="L471" s="864"/>
      <c r="M471" s="864"/>
      <c r="N471" s="864"/>
      <c r="O471" s="864"/>
      <c r="P471" s="864"/>
      <c r="Q471" s="864"/>
      <c r="R471" s="864"/>
      <c r="S471" s="865"/>
    </row>
    <row r="472" spans="1:19" x14ac:dyDescent="0.2">
      <c r="A472" s="863" t="s">
        <v>297</v>
      </c>
      <c r="B472" s="864"/>
      <c r="C472" s="864"/>
      <c r="D472" s="864"/>
      <c r="E472" s="864"/>
      <c r="F472" s="864"/>
      <c r="G472" s="864"/>
      <c r="H472" s="864"/>
      <c r="I472" s="864"/>
      <c r="J472" s="864"/>
      <c r="K472" s="864"/>
      <c r="L472" s="864"/>
      <c r="M472" s="864"/>
      <c r="N472" s="864"/>
      <c r="O472" s="864"/>
      <c r="P472" s="864"/>
      <c r="Q472" s="864"/>
      <c r="R472" s="864"/>
      <c r="S472" s="865"/>
    </row>
    <row r="473" spans="1:19" x14ac:dyDescent="0.2">
      <c r="A473" s="866" t="s">
        <v>690</v>
      </c>
      <c r="B473" s="867"/>
      <c r="C473" s="867"/>
      <c r="D473" s="867"/>
      <c r="E473" s="867"/>
      <c r="F473" s="867"/>
      <c r="G473" s="867"/>
      <c r="H473" s="867"/>
      <c r="I473" s="867"/>
      <c r="J473" s="867"/>
      <c r="K473" s="867"/>
      <c r="L473" s="867"/>
      <c r="M473" s="867"/>
      <c r="N473" s="867"/>
      <c r="O473" s="867"/>
      <c r="P473" s="867"/>
      <c r="Q473" s="867"/>
      <c r="R473" s="867"/>
      <c r="S473" s="868"/>
    </row>
    <row r="474" spans="1:19" ht="33" customHeight="1" x14ac:dyDescent="0.2">
      <c r="A474" s="869" t="s">
        <v>41</v>
      </c>
      <c r="B474" s="869"/>
      <c r="C474" s="869"/>
      <c r="D474" s="869" t="s">
        <v>42</v>
      </c>
      <c r="E474" s="869"/>
      <c r="F474" s="869" t="s">
        <v>43</v>
      </c>
      <c r="G474" s="869"/>
      <c r="H474" s="869"/>
      <c r="I474" s="869" t="s">
        <v>44</v>
      </c>
      <c r="J474" s="869"/>
      <c r="K474" s="870" t="s">
        <v>45</v>
      </c>
      <c r="L474" s="871"/>
      <c r="M474" s="871"/>
      <c r="N474" s="872"/>
      <c r="O474" s="873" t="s">
        <v>46</v>
      </c>
      <c r="P474" s="873"/>
      <c r="Q474" s="874"/>
      <c r="R474" s="869" t="s">
        <v>47</v>
      </c>
      <c r="S474" s="869"/>
    </row>
    <row r="475" spans="1:19" ht="26.25" customHeight="1" x14ac:dyDescent="0.2">
      <c r="A475" s="875" t="s">
        <v>48</v>
      </c>
      <c r="B475" s="875" t="s">
        <v>49</v>
      </c>
      <c r="C475" s="876" t="s">
        <v>50</v>
      </c>
      <c r="D475" s="875" t="s">
        <v>51</v>
      </c>
      <c r="E475" s="875" t="s">
        <v>52</v>
      </c>
      <c r="F475" s="870" t="s">
        <v>53</v>
      </c>
      <c r="G475" s="878"/>
      <c r="H475" s="879"/>
      <c r="I475" s="875" t="s">
        <v>54</v>
      </c>
      <c r="J475" s="875" t="s">
        <v>55</v>
      </c>
      <c r="K475" s="870" t="s">
        <v>56</v>
      </c>
      <c r="L475" s="879"/>
      <c r="M475" s="870" t="s">
        <v>57</v>
      </c>
      <c r="N475" s="879"/>
      <c r="O475" s="875" t="s">
        <v>58</v>
      </c>
      <c r="P475" s="875" t="s">
        <v>59</v>
      </c>
      <c r="Q475" s="875" t="s">
        <v>60</v>
      </c>
      <c r="R475" s="875" t="s">
        <v>61</v>
      </c>
      <c r="S475" s="875" t="s">
        <v>62</v>
      </c>
    </row>
    <row r="476" spans="1:19" ht="61.5" customHeight="1" x14ac:dyDescent="0.2">
      <c r="A476" s="869"/>
      <c r="B476" s="869"/>
      <c r="C476" s="877"/>
      <c r="D476" s="869"/>
      <c r="E476" s="869"/>
      <c r="F476" s="96" t="s">
        <v>63</v>
      </c>
      <c r="G476" s="96" t="s">
        <v>64</v>
      </c>
      <c r="H476" s="96" t="s">
        <v>65</v>
      </c>
      <c r="I476" s="869"/>
      <c r="J476" s="869"/>
      <c r="K476" s="97" t="s">
        <v>66</v>
      </c>
      <c r="L476" s="97" t="s">
        <v>67</v>
      </c>
      <c r="M476" s="97" t="s">
        <v>68</v>
      </c>
      <c r="N476" s="97" t="s">
        <v>67</v>
      </c>
      <c r="O476" s="869"/>
      <c r="P476" s="869"/>
      <c r="Q476" s="869"/>
      <c r="R476" s="869"/>
      <c r="S476" s="869"/>
    </row>
    <row r="477" spans="1:19" x14ac:dyDescent="0.2">
      <c r="A477" s="880" t="s">
        <v>69</v>
      </c>
      <c r="B477" s="880"/>
      <c r="C477" s="880"/>
      <c r="D477" s="880"/>
      <c r="E477" s="880"/>
      <c r="F477" s="880"/>
      <c r="G477" s="880"/>
      <c r="H477" s="880"/>
      <c r="I477" s="880"/>
      <c r="J477" s="880"/>
      <c r="K477" s="880"/>
      <c r="L477" s="880"/>
      <c r="M477" s="880"/>
      <c r="N477" s="880"/>
      <c r="O477" s="880"/>
      <c r="P477" s="880"/>
      <c r="Q477" s="880"/>
      <c r="R477" s="880"/>
      <c r="S477" s="880"/>
    </row>
    <row r="478" spans="1:19" s="21" customFormat="1" x14ac:dyDescent="0.2">
      <c r="A478" s="19">
        <v>0</v>
      </c>
      <c r="B478" s="19">
        <v>0</v>
      </c>
      <c r="C478" s="19">
        <v>0</v>
      </c>
      <c r="D478" s="19">
        <v>0</v>
      </c>
      <c r="E478" s="19">
        <v>0</v>
      </c>
      <c r="F478" s="19">
        <v>0</v>
      </c>
      <c r="G478" s="19">
        <v>0</v>
      </c>
      <c r="H478" s="19">
        <v>0</v>
      </c>
      <c r="I478" s="19">
        <v>0</v>
      </c>
      <c r="J478" s="19">
        <v>0</v>
      </c>
      <c r="K478" s="19">
        <v>0</v>
      </c>
      <c r="L478" s="19">
        <v>0</v>
      </c>
      <c r="M478" s="19">
        <v>0</v>
      </c>
      <c r="N478" s="19">
        <v>0</v>
      </c>
      <c r="O478" s="19">
        <v>0</v>
      </c>
      <c r="P478" s="19">
        <v>0</v>
      </c>
      <c r="Q478" s="19">
        <v>0</v>
      </c>
      <c r="R478" s="19">
        <v>0</v>
      </c>
      <c r="S478" s="19">
        <v>0</v>
      </c>
    </row>
    <row r="479" spans="1:19" x14ac:dyDescent="0.2">
      <c r="A479" s="880" t="s">
        <v>70</v>
      </c>
      <c r="B479" s="880"/>
      <c r="C479" s="880"/>
      <c r="D479" s="880"/>
      <c r="E479" s="880"/>
      <c r="F479" s="880"/>
      <c r="G479" s="880"/>
      <c r="H479" s="880"/>
      <c r="I479" s="880"/>
      <c r="J479" s="880"/>
      <c r="K479" s="880"/>
      <c r="L479" s="880"/>
      <c r="M479" s="880"/>
      <c r="N479" s="880"/>
      <c r="O479" s="880"/>
      <c r="P479" s="880"/>
      <c r="Q479" s="880"/>
      <c r="R479" s="880"/>
      <c r="S479" s="880"/>
    </row>
    <row r="480" spans="1:19" s="350" customFormat="1" x14ac:dyDescent="0.2">
      <c r="A480" s="343">
        <v>0</v>
      </c>
      <c r="B480" s="106">
        <v>0</v>
      </c>
      <c r="C480" s="106">
        <v>0</v>
      </c>
      <c r="D480" s="106">
        <v>0</v>
      </c>
      <c r="E480" s="106">
        <v>0</v>
      </c>
      <c r="F480" s="106">
        <v>0</v>
      </c>
      <c r="G480" s="106">
        <v>0</v>
      </c>
      <c r="H480" s="106">
        <v>0</v>
      </c>
      <c r="I480" s="106">
        <v>0</v>
      </c>
      <c r="J480" s="106">
        <v>0</v>
      </c>
      <c r="K480" s="106">
        <v>0</v>
      </c>
      <c r="L480" s="106">
        <v>0</v>
      </c>
      <c r="M480" s="106">
        <v>0</v>
      </c>
      <c r="N480" s="106">
        <v>0</v>
      </c>
      <c r="O480" s="106">
        <v>0</v>
      </c>
      <c r="P480" s="106">
        <v>0</v>
      </c>
      <c r="Q480" s="106">
        <v>0</v>
      </c>
      <c r="R480" s="106">
        <v>0</v>
      </c>
      <c r="S480" s="106">
        <v>0</v>
      </c>
    </row>
    <row r="481" spans="1:19" x14ac:dyDescent="0.2">
      <c r="A481" s="880" t="s">
        <v>71</v>
      </c>
      <c r="B481" s="880"/>
      <c r="C481" s="880"/>
      <c r="D481" s="880"/>
      <c r="E481" s="880"/>
      <c r="F481" s="880"/>
      <c r="G481" s="880"/>
      <c r="H481" s="880"/>
      <c r="I481" s="880"/>
      <c r="J481" s="880"/>
      <c r="K481" s="880"/>
      <c r="L481" s="880"/>
      <c r="M481" s="880"/>
      <c r="N481" s="880"/>
      <c r="O481" s="880"/>
      <c r="P481" s="880"/>
      <c r="Q481" s="880"/>
      <c r="R481" s="880"/>
      <c r="S481" s="880"/>
    </row>
    <row r="482" spans="1:19" s="350" customFormat="1" x14ac:dyDescent="0.2">
      <c r="A482" s="461">
        <v>0</v>
      </c>
      <c r="B482" s="106">
        <v>0</v>
      </c>
      <c r="C482" s="106">
        <v>0</v>
      </c>
      <c r="D482" s="106">
        <v>0</v>
      </c>
      <c r="E482" s="106">
        <v>0</v>
      </c>
      <c r="F482" s="106">
        <v>0</v>
      </c>
      <c r="G482" s="106">
        <v>0</v>
      </c>
      <c r="H482" s="106">
        <v>0</v>
      </c>
      <c r="I482" s="106">
        <v>0</v>
      </c>
      <c r="J482" s="106">
        <v>0</v>
      </c>
      <c r="K482" s="106">
        <v>0</v>
      </c>
      <c r="L482" s="106">
        <v>0</v>
      </c>
      <c r="M482" s="106">
        <v>0</v>
      </c>
      <c r="N482" s="106">
        <v>0</v>
      </c>
      <c r="O482" s="106">
        <v>0</v>
      </c>
      <c r="P482" s="106">
        <v>0</v>
      </c>
      <c r="Q482" s="106">
        <v>0</v>
      </c>
      <c r="R482" s="106">
        <v>0</v>
      </c>
      <c r="S482" s="106">
        <v>0</v>
      </c>
    </row>
    <row r="483" spans="1:19" x14ac:dyDescent="0.2">
      <c r="A483" s="880" t="s">
        <v>72</v>
      </c>
      <c r="B483" s="880"/>
      <c r="C483" s="880"/>
      <c r="D483" s="880"/>
      <c r="E483" s="880"/>
      <c r="F483" s="880"/>
      <c r="G483" s="880"/>
      <c r="H483" s="880"/>
      <c r="I483" s="880"/>
      <c r="J483" s="880"/>
      <c r="K483" s="880"/>
      <c r="L483" s="880"/>
      <c r="M483" s="880"/>
      <c r="N483" s="880"/>
      <c r="O483" s="880"/>
      <c r="P483" s="880"/>
      <c r="Q483" s="880"/>
      <c r="R483" s="880"/>
      <c r="S483" s="880"/>
    </row>
    <row r="484" spans="1:19" s="350" customFormat="1" x14ac:dyDescent="0.2">
      <c r="A484" s="544">
        <v>0</v>
      </c>
      <c r="B484" s="106">
        <v>0</v>
      </c>
      <c r="C484" s="106">
        <v>0</v>
      </c>
      <c r="D484" s="106">
        <v>0</v>
      </c>
      <c r="E484" s="106">
        <v>0</v>
      </c>
      <c r="F484" s="106">
        <v>0</v>
      </c>
      <c r="G484" s="106">
        <v>0</v>
      </c>
      <c r="H484" s="106">
        <v>0</v>
      </c>
      <c r="I484" s="106">
        <v>0</v>
      </c>
      <c r="J484" s="106">
        <v>0</v>
      </c>
      <c r="K484" s="106">
        <v>0</v>
      </c>
      <c r="L484" s="106">
        <v>0</v>
      </c>
      <c r="M484" s="106">
        <v>0</v>
      </c>
      <c r="N484" s="106">
        <v>0</v>
      </c>
      <c r="O484" s="106">
        <v>0</v>
      </c>
      <c r="P484" s="106">
        <v>0</v>
      </c>
      <c r="Q484" s="106">
        <v>0</v>
      </c>
      <c r="R484" s="106">
        <v>0</v>
      </c>
      <c r="S484" s="106">
        <v>0</v>
      </c>
    </row>
    <row r="485" spans="1:19" x14ac:dyDescent="0.2">
      <c r="A485" s="885" t="s">
        <v>73</v>
      </c>
      <c r="B485" s="885"/>
      <c r="C485" s="885"/>
      <c r="D485" s="885"/>
      <c r="E485" s="885"/>
      <c r="F485" s="885"/>
      <c r="G485" s="885"/>
      <c r="H485" s="885"/>
      <c r="I485" s="885"/>
      <c r="J485" s="885"/>
      <c r="K485" s="885"/>
      <c r="L485" s="885"/>
      <c r="M485" s="885"/>
      <c r="N485" s="885"/>
      <c r="O485" s="885"/>
      <c r="P485" s="885"/>
      <c r="Q485" s="885"/>
      <c r="R485" s="885"/>
      <c r="S485" s="885"/>
    </row>
    <row r="486" spans="1:19" s="350" customFormat="1" x14ac:dyDescent="0.2">
      <c r="A486" s="19">
        <v>0</v>
      </c>
      <c r="B486" s="106">
        <v>0</v>
      </c>
      <c r="C486" s="106">
        <v>0</v>
      </c>
      <c r="D486" s="106">
        <v>0</v>
      </c>
      <c r="E486" s="106">
        <v>0</v>
      </c>
      <c r="F486" s="106">
        <v>0</v>
      </c>
      <c r="G486" s="106">
        <v>0</v>
      </c>
      <c r="H486" s="106">
        <v>0</v>
      </c>
      <c r="I486" s="106">
        <v>0</v>
      </c>
      <c r="J486" s="106">
        <v>0</v>
      </c>
      <c r="K486" s="106">
        <v>0</v>
      </c>
      <c r="L486" s="106">
        <v>0</v>
      </c>
      <c r="M486" s="106">
        <v>0</v>
      </c>
      <c r="N486" s="106">
        <v>0</v>
      </c>
      <c r="O486" s="106">
        <v>0</v>
      </c>
      <c r="P486" s="106">
        <v>0</v>
      </c>
      <c r="Q486" s="106">
        <v>0</v>
      </c>
      <c r="R486" s="106">
        <v>0</v>
      </c>
      <c r="S486" s="106">
        <v>0</v>
      </c>
    </row>
    <row r="487" spans="1:19" x14ac:dyDescent="0.2">
      <c r="A487" s="880" t="s">
        <v>74</v>
      </c>
      <c r="B487" s="880"/>
      <c r="C487" s="880"/>
      <c r="D487" s="880"/>
      <c r="E487" s="880"/>
      <c r="F487" s="880"/>
      <c r="G487" s="880"/>
      <c r="H487" s="880"/>
      <c r="I487" s="880"/>
      <c r="J487" s="880"/>
      <c r="K487" s="880"/>
      <c r="L487" s="880"/>
      <c r="M487" s="880"/>
      <c r="N487" s="880"/>
      <c r="O487" s="880"/>
      <c r="P487" s="880"/>
      <c r="Q487" s="880"/>
      <c r="R487" s="880"/>
      <c r="S487" s="880"/>
    </row>
    <row r="488" spans="1:19" s="350" customFormat="1" x14ac:dyDescent="0.2">
      <c r="A488" s="19">
        <v>0</v>
      </c>
      <c r="B488" s="106">
        <v>0</v>
      </c>
      <c r="C488" s="106">
        <v>0</v>
      </c>
      <c r="D488" s="106">
        <v>0</v>
      </c>
      <c r="E488" s="106">
        <v>0</v>
      </c>
      <c r="F488" s="106">
        <v>0</v>
      </c>
      <c r="G488" s="106">
        <v>0</v>
      </c>
      <c r="H488" s="106">
        <v>0</v>
      </c>
      <c r="I488" s="106">
        <v>0</v>
      </c>
      <c r="J488" s="106">
        <v>0</v>
      </c>
      <c r="K488" s="106">
        <v>0</v>
      </c>
      <c r="L488" s="106">
        <v>0</v>
      </c>
      <c r="M488" s="106">
        <v>0</v>
      </c>
      <c r="N488" s="106">
        <v>0</v>
      </c>
      <c r="O488" s="106">
        <v>0</v>
      </c>
      <c r="P488" s="106">
        <v>0</v>
      </c>
      <c r="Q488" s="106">
        <v>0</v>
      </c>
      <c r="R488" s="106">
        <v>0</v>
      </c>
      <c r="S488" s="106">
        <v>0</v>
      </c>
    </row>
    <row r="489" spans="1:19" x14ac:dyDescent="0.2">
      <c r="A489" s="880" t="s">
        <v>75</v>
      </c>
      <c r="B489" s="880"/>
      <c r="C489" s="880"/>
      <c r="D489" s="880"/>
      <c r="E489" s="880"/>
      <c r="F489" s="880"/>
      <c r="G489" s="880"/>
      <c r="H489" s="880"/>
      <c r="I489" s="880"/>
      <c r="J489" s="880"/>
      <c r="K489" s="880"/>
      <c r="L489" s="880"/>
      <c r="M489" s="880"/>
      <c r="N489" s="880"/>
      <c r="O489" s="880"/>
      <c r="P489" s="880"/>
      <c r="Q489" s="880"/>
      <c r="R489" s="880"/>
      <c r="S489" s="880"/>
    </row>
    <row r="490" spans="1:19" s="350" customFormat="1" x14ac:dyDescent="0.2">
      <c r="A490" s="19">
        <v>0</v>
      </c>
      <c r="B490" s="106">
        <v>0</v>
      </c>
      <c r="C490" s="106">
        <v>0</v>
      </c>
      <c r="D490" s="106">
        <v>0</v>
      </c>
      <c r="E490" s="106">
        <v>0</v>
      </c>
      <c r="F490" s="106">
        <v>0</v>
      </c>
      <c r="G490" s="106">
        <v>0</v>
      </c>
      <c r="H490" s="106">
        <v>0</v>
      </c>
      <c r="I490" s="106">
        <v>0</v>
      </c>
      <c r="J490" s="106">
        <v>0</v>
      </c>
      <c r="K490" s="106">
        <v>0</v>
      </c>
      <c r="L490" s="106">
        <v>0</v>
      </c>
      <c r="M490" s="106">
        <v>0</v>
      </c>
      <c r="N490" s="106">
        <v>0</v>
      </c>
      <c r="O490" s="106">
        <v>0</v>
      </c>
      <c r="P490" s="106">
        <v>0</v>
      </c>
      <c r="Q490" s="106">
        <v>0</v>
      </c>
      <c r="R490" s="106">
        <v>0</v>
      </c>
      <c r="S490" s="106">
        <v>0</v>
      </c>
    </row>
    <row r="491" spans="1:19" x14ac:dyDescent="0.2">
      <c r="A491" s="880" t="s">
        <v>76</v>
      </c>
      <c r="B491" s="880"/>
      <c r="C491" s="880"/>
      <c r="D491" s="880"/>
      <c r="E491" s="880"/>
      <c r="F491" s="880"/>
      <c r="G491" s="880"/>
      <c r="H491" s="880"/>
      <c r="I491" s="880"/>
      <c r="J491" s="880"/>
      <c r="K491" s="880"/>
      <c r="L491" s="880"/>
      <c r="M491" s="880"/>
      <c r="N491" s="880"/>
      <c r="O491" s="880"/>
      <c r="P491" s="880"/>
      <c r="Q491" s="880"/>
      <c r="R491" s="880"/>
      <c r="S491" s="880"/>
    </row>
    <row r="492" spans="1:19" s="350" customFormat="1" x14ac:dyDescent="0.2">
      <c r="A492" s="19">
        <v>0</v>
      </c>
      <c r="B492" s="106">
        <v>0</v>
      </c>
      <c r="C492" s="106">
        <v>0</v>
      </c>
      <c r="D492" s="106">
        <v>0</v>
      </c>
      <c r="E492" s="106">
        <v>0</v>
      </c>
      <c r="F492" s="106">
        <v>0</v>
      </c>
      <c r="G492" s="106">
        <v>0</v>
      </c>
      <c r="H492" s="106">
        <v>0</v>
      </c>
      <c r="I492" s="106">
        <v>0</v>
      </c>
      <c r="J492" s="106">
        <v>0</v>
      </c>
      <c r="K492" s="106">
        <v>0</v>
      </c>
      <c r="L492" s="106">
        <v>0</v>
      </c>
      <c r="M492" s="106">
        <v>0</v>
      </c>
      <c r="N492" s="106">
        <v>0</v>
      </c>
      <c r="O492" s="106">
        <v>0</v>
      </c>
      <c r="P492" s="106">
        <v>0</v>
      </c>
      <c r="Q492" s="106">
        <v>0</v>
      </c>
      <c r="R492" s="106">
        <v>0</v>
      </c>
      <c r="S492" s="106">
        <v>0</v>
      </c>
    </row>
    <row r="493" spans="1:19" x14ac:dyDescent="0.2">
      <c r="A493" s="880" t="s">
        <v>77</v>
      </c>
      <c r="B493" s="880"/>
      <c r="C493" s="880"/>
      <c r="D493" s="880"/>
      <c r="E493" s="880"/>
      <c r="F493" s="880"/>
      <c r="G493" s="880"/>
      <c r="H493" s="880"/>
      <c r="I493" s="880"/>
      <c r="J493" s="880"/>
      <c r="K493" s="880"/>
      <c r="L493" s="880"/>
      <c r="M493" s="880"/>
      <c r="N493" s="880"/>
      <c r="O493" s="880"/>
      <c r="P493" s="880"/>
      <c r="Q493" s="880"/>
      <c r="R493" s="880"/>
      <c r="S493" s="880"/>
    </row>
    <row r="494" spans="1:19" s="350" customFormat="1" x14ac:dyDescent="0.2">
      <c r="A494" s="19">
        <v>0</v>
      </c>
      <c r="B494" s="106">
        <v>0</v>
      </c>
      <c r="C494" s="106">
        <v>0</v>
      </c>
      <c r="D494" s="106">
        <v>0</v>
      </c>
      <c r="E494" s="106">
        <v>0</v>
      </c>
      <c r="F494" s="106">
        <v>0</v>
      </c>
      <c r="G494" s="106">
        <v>0</v>
      </c>
      <c r="H494" s="106">
        <v>0</v>
      </c>
      <c r="I494" s="106">
        <v>0</v>
      </c>
      <c r="J494" s="106">
        <v>0</v>
      </c>
      <c r="K494" s="106">
        <v>0</v>
      </c>
      <c r="L494" s="106">
        <v>0</v>
      </c>
      <c r="M494" s="106">
        <v>0</v>
      </c>
      <c r="N494" s="106">
        <v>0</v>
      </c>
      <c r="O494" s="106">
        <v>0</v>
      </c>
      <c r="P494" s="106">
        <v>0</v>
      </c>
      <c r="Q494" s="106">
        <v>0</v>
      </c>
      <c r="R494" s="106">
        <v>0</v>
      </c>
      <c r="S494" s="106">
        <v>0</v>
      </c>
    </row>
    <row r="495" spans="1:19" x14ac:dyDescent="0.2">
      <c r="A495" s="880" t="s">
        <v>78</v>
      </c>
      <c r="B495" s="880"/>
      <c r="C495" s="880"/>
      <c r="D495" s="880"/>
      <c r="E495" s="880"/>
      <c r="F495" s="880"/>
      <c r="G495" s="880"/>
      <c r="H495" s="880"/>
      <c r="I495" s="880"/>
      <c r="J495" s="880"/>
      <c r="K495" s="880"/>
      <c r="L495" s="880"/>
      <c r="M495" s="880"/>
      <c r="N495" s="880"/>
      <c r="O495" s="880"/>
      <c r="P495" s="880"/>
      <c r="Q495" s="880"/>
      <c r="R495" s="880"/>
      <c r="S495" s="880"/>
    </row>
    <row r="496" spans="1:19" s="350" customFormat="1" x14ac:dyDescent="0.2">
      <c r="A496" s="19">
        <v>0</v>
      </c>
      <c r="B496" s="106">
        <v>0</v>
      </c>
      <c r="C496" s="106">
        <v>0</v>
      </c>
      <c r="D496" s="106">
        <v>0</v>
      </c>
      <c r="E496" s="106">
        <v>0</v>
      </c>
      <c r="F496" s="106">
        <v>0</v>
      </c>
      <c r="G496" s="106">
        <v>0</v>
      </c>
      <c r="H496" s="106">
        <v>0</v>
      </c>
      <c r="I496" s="106">
        <v>0</v>
      </c>
      <c r="J496" s="106">
        <v>0</v>
      </c>
      <c r="K496" s="106">
        <v>0</v>
      </c>
      <c r="L496" s="106">
        <v>0</v>
      </c>
      <c r="M496" s="106">
        <v>0</v>
      </c>
      <c r="N496" s="106">
        <v>0</v>
      </c>
      <c r="O496" s="106">
        <v>0</v>
      </c>
      <c r="P496" s="106">
        <v>0</v>
      </c>
      <c r="Q496" s="106">
        <v>0</v>
      </c>
      <c r="R496" s="106">
        <v>0</v>
      </c>
      <c r="S496" s="106">
        <v>0</v>
      </c>
    </row>
    <row r="497" spans="1:19" x14ac:dyDescent="0.2">
      <c r="A497" s="880" t="s">
        <v>79</v>
      </c>
      <c r="B497" s="880"/>
      <c r="C497" s="880"/>
      <c r="D497" s="880"/>
      <c r="E497" s="880"/>
      <c r="F497" s="880"/>
      <c r="G497" s="880"/>
      <c r="H497" s="880"/>
      <c r="I497" s="880"/>
      <c r="J497" s="880"/>
      <c r="K497" s="880"/>
      <c r="L497" s="880"/>
      <c r="M497" s="880"/>
      <c r="N497" s="880"/>
      <c r="O497" s="880"/>
      <c r="P497" s="880"/>
      <c r="Q497" s="880"/>
      <c r="R497" s="880"/>
      <c r="S497" s="880"/>
    </row>
    <row r="498" spans="1:19" s="350" customFormat="1" x14ac:dyDescent="0.2">
      <c r="A498" s="19">
        <v>0</v>
      </c>
      <c r="B498" s="106">
        <v>0</v>
      </c>
      <c r="C498" s="106">
        <v>0</v>
      </c>
      <c r="D498" s="106">
        <v>0</v>
      </c>
      <c r="E498" s="106">
        <v>0</v>
      </c>
      <c r="F498" s="106">
        <v>0</v>
      </c>
      <c r="G498" s="106">
        <v>0</v>
      </c>
      <c r="H498" s="106">
        <v>0</v>
      </c>
      <c r="I498" s="106">
        <v>0</v>
      </c>
      <c r="J498" s="106">
        <v>0</v>
      </c>
      <c r="K498" s="106">
        <v>0</v>
      </c>
      <c r="L498" s="106">
        <v>0</v>
      </c>
      <c r="M498" s="106">
        <v>0</v>
      </c>
      <c r="N498" s="106">
        <v>0</v>
      </c>
      <c r="O498" s="106">
        <v>0</v>
      </c>
      <c r="P498" s="106">
        <v>0</v>
      </c>
      <c r="Q498" s="106">
        <v>0</v>
      </c>
      <c r="R498" s="106">
        <v>0</v>
      </c>
      <c r="S498" s="106">
        <v>0</v>
      </c>
    </row>
    <row r="499" spans="1:19" x14ac:dyDescent="0.2">
      <c r="A499" s="880" t="s">
        <v>80</v>
      </c>
      <c r="B499" s="880"/>
      <c r="C499" s="880"/>
      <c r="D499" s="880"/>
      <c r="E499" s="880"/>
      <c r="F499" s="880"/>
      <c r="G499" s="880"/>
      <c r="H499" s="880"/>
      <c r="I499" s="880"/>
      <c r="J499" s="880"/>
      <c r="K499" s="880"/>
      <c r="L499" s="880"/>
      <c r="M499" s="880"/>
      <c r="N499" s="880"/>
      <c r="O499" s="880"/>
      <c r="P499" s="880"/>
      <c r="Q499" s="880"/>
      <c r="R499" s="880"/>
      <c r="S499" s="880"/>
    </row>
    <row r="500" spans="1:19" x14ac:dyDescent="0.2">
      <c r="A500" s="98"/>
      <c r="B500" s="99"/>
      <c r="C500" s="99"/>
      <c r="D500" s="99"/>
      <c r="E500" s="99"/>
      <c r="F500" s="99"/>
      <c r="G500" s="99"/>
      <c r="H500" s="99"/>
      <c r="I500" s="99"/>
      <c r="J500" s="99"/>
      <c r="K500" s="99"/>
      <c r="L500" s="99"/>
      <c r="M500" s="99"/>
      <c r="N500" s="99"/>
      <c r="O500" s="99"/>
      <c r="P500" s="99"/>
      <c r="Q500" s="99"/>
      <c r="R500" s="99"/>
      <c r="S500" s="99"/>
    </row>
    <row r="501" spans="1:19" x14ac:dyDescent="0.2">
      <c r="A501" s="899" t="s">
        <v>271</v>
      </c>
      <c r="B501" s="900"/>
      <c r="C501" s="900"/>
      <c r="D501" s="900"/>
      <c r="E501" s="900"/>
      <c r="F501" s="900"/>
      <c r="G501" s="900"/>
      <c r="H501" s="900"/>
      <c r="I501" s="900"/>
      <c r="J501" s="900"/>
      <c r="K501" s="900"/>
      <c r="L501" s="900"/>
      <c r="M501" s="900"/>
      <c r="N501" s="900"/>
      <c r="O501" s="900"/>
      <c r="P501" s="900"/>
      <c r="Q501" s="900"/>
      <c r="R501" s="900"/>
      <c r="S501" s="901"/>
    </row>
    <row r="502" spans="1:19" s="23" customFormat="1" x14ac:dyDescent="0.2">
      <c r="A502" s="79">
        <f>SUM(A478,A480,A482,A484,A486,A488,A490,A492,A494,A496,A498,A500)</f>
        <v>0</v>
      </c>
      <c r="B502" s="79">
        <f t="shared" ref="B502:S502" si="12">SUM(B478,B480,B482,B484,B486,B488,B490,B492,B494,B496,B498,B500)</f>
        <v>0</v>
      </c>
      <c r="C502" s="79">
        <f t="shared" si="12"/>
        <v>0</v>
      </c>
      <c r="D502" s="79">
        <f t="shared" si="12"/>
        <v>0</v>
      </c>
      <c r="E502" s="79">
        <f t="shared" si="12"/>
        <v>0</v>
      </c>
      <c r="F502" s="79">
        <f t="shared" si="12"/>
        <v>0</v>
      </c>
      <c r="G502" s="79">
        <f t="shared" si="12"/>
        <v>0</v>
      </c>
      <c r="H502" s="79">
        <f t="shared" si="12"/>
        <v>0</v>
      </c>
      <c r="I502" s="79">
        <f t="shared" si="12"/>
        <v>0</v>
      </c>
      <c r="J502" s="79">
        <f t="shared" si="12"/>
        <v>0</v>
      </c>
      <c r="K502" s="79">
        <f t="shared" si="12"/>
        <v>0</v>
      </c>
      <c r="L502" s="79">
        <f t="shared" si="12"/>
        <v>0</v>
      </c>
      <c r="M502" s="79">
        <f t="shared" si="12"/>
        <v>0</v>
      </c>
      <c r="N502" s="79">
        <f t="shared" si="12"/>
        <v>0</v>
      </c>
      <c r="O502" s="79">
        <f t="shared" si="12"/>
        <v>0</v>
      </c>
      <c r="P502" s="79">
        <f t="shared" si="12"/>
        <v>0</v>
      </c>
      <c r="Q502" s="79">
        <f t="shared" si="12"/>
        <v>0</v>
      </c>
      <c r="R502" s="79">
        <f t="shared" si="12"/>
        <v>0</v>
      </c>
      <c r="S502" s="79">
        <f t="shared" si="12"/>
        <v>0</v>
      </c>
    </row>
    <row r="503" spans="1:19" x14ac:dyDescent="0.2">
      <c r="A503" s="100"/>
      <c r="B503" s="101"/>
      <c r="C503" s="101"/>
      <c r="D503" s="101"/>
      <c r="E503" s="101"/>
      <c r="F503" s="101"/>
      <c r="G503" s="101"/>
      <c r="H503" s="101"/>
      <c r="I503" s="101"/>
      <c r="J503" s="101"/>
      <c r="K503" s="101"/>
      <c r="L503" s="101"/>
      <c r="M503" s="101"/>
      <c r="N503" s="101"/>
      <c r="O503" s="101"/>
      <c r="P503" s="101"/>
      <c r="Q503" s="101"/>
      <c r="R503" s="101"/>
      <c r="S503" s="102"/>
    </row>
    <row r="504" spans="1:19" ht="21.75" customHeight="1" x14ac:dyDescent="0.2">
      <c r="A504" s="1604" t="s">
        <v>728</v>
      </c>
      <c r="B504" s="1264"/>
      <c r="C504" s="1264"/>
      <c r="D504" s="1264"/>
      <c r="E504" s="1264"/>
      <c r="F504" s="1264"/>
      <c r="G504" s="1264"/>
      <c r="H504" s="1264"/>
      <c r="I504" s="1264"/>
      <c r="J504" s="1264"/>
      <c r="K504" s="1264"/>
      <c r="L504" s="1264"/>
      <c r="M504" s="1264"/>
      <c r="N504" s="1264"/>
      <c r="O504" s="1264"/>
      <c r="P504" s="1264"/>
      <c r="Q504" s="1264"/>
      <c r="R504" s="1264"/>
      <c r="S504" s="1265"/>
    </row>
    <row r="505" spans="1:19" x14ac:dyDescent="0.2">
      <c r="A505" s="860" t="s">
        <v>173</v>
      </c>
      <c r="B505" s="1602"/>
      <c r="C505" s="1602"/>
      <c r="D505" s="1602"/>
      <c r="E505" s="1602"/>
      <c r="F505" s="1602"/>
      <c r="G505" s="1602"/>
      <c r="H505" s="1602"/>
      <c r="I505" s="1602"/>
      <c r="J505" s="1602"/>
      <c r="K505" s="1602"/>
      <c r="L505" s="1602"/>
      <c r="M505" s="1602"/>
      <c r="N505" s="1602"/>
      <c r="O505" s="1602"/>
      <c r="P505" s="1602"/>
      <c r="Q505" s="1602"/>
      <c r="R505" s="1602"/>
      <c r="S505" s="1603"/>
    </row>
    <row r="506" spans="1:19" x14ac:dyDescent="0.2">
      <c r="A506" s="863" t="s">
        <v>729</v>
      </c>
      <c r="B506" s="864"/>
      <c r="C506" s="864"/>
      <c r="D506" s="864"/>
      <c r="E506" s="864"/>
      <c r="F506" s="864"/>
      <c r="G506" s="864"/>
      <c r="H506" s="864"/>
      <c r="I506" s="864"/>
      <c r="J506" s="864"/>
      <c r="K506" s="864"/>
      <c r="L506" s="864"/>
      <c r="M506" s="864"/>
      <c r="N506" s="864"/>
      <c r="O506" s="864"/>
      <c r="P506" s="864"/>
      <c r="Q506" s="864"/>
      <c r="R506" s="864"/>
      <c r="S506" s="865"/>
    </row>
    <row r="507" spans="1:19" x14ac:dyDescent="0.2">
      <c r="A507" s="863" t="s">
        <v>681</v>
      </c>
      <c r="B507" s="864"/>
      <c r="C507" s="864"/>
      <c r="D507" s="864"/>
      <c r="E507" s="864"/>
      <c r="F507" s="864"/>
      <c r="G507" s="864"/>
      <c r="H507" s="864"/>
      <c r="I507" s="864"/>
      <c r="J507" s="864"/>
      <c r="K507" s="864"/>
      <c r="L507" s="864"/>
      <c r="M507" s="864"/>
      <c r="N507" s="864"/>
      <c r="O507" s="864"/>
      <c r="P507" s="864"/>
      <c r="Q507" s="864"/>
      <c r="R507" s="864"/>
      <c r="S507" s="865"/>
    </row>
    <row r="508" spans="1:19" x14ac:dyDescent="0.2">
      <c r="A508" s="863" t="s">
        <v>691</v>
      </c>
      <c r="B508" s="864"/>
      <c r="C508" s="864"/>
      <c r="D508" s="864"/>
      <c r="E508" s="864"/>
      <c r="F508" s="864"/>
      <c r="G508" s="864"/>
      <c r="H508" s="864"/>
      <c r="I508" s="864"/>
      <c r="J508" s="864"/>
      <c r="K508" s="864"/>
      <c r="L508" s="864"/>
      <c r="M508" s="864"/>
      <c r="N508" s="864"/>
      <c r="O508" s="864"/>
      <c r="P508" s="864"/>
      <c r="Q508" s="864"/>
      <c r="R508" s="864"/>
      <c r="S508" s="865"/>
    </row>
    <row r="509" spans="1:19" x14ac:dyDescent="0.2">
      <c r="A509" s="863" t="s">
        <v>683</v>
      </c>
      <c r="B509" s="864"/>
      <c r="C509" s="864"/>
      <c r="D509" s="864"/>
      <c r="E509" s="864"/>
      <c r="F509" s="864"/>
      <c r="G509" s="864"/>
      <c r="H509" s="864"/>
      <c r="I509" s="864"/>
      <c r="J509" s="864"/>
      <c r="K509" s="864"/>
      <c r="L509" s="864"/>
      <c r="M509" s="864"/>
      <c r="N509" s="864"/>
      <c r="O509" s="864"/>
      <c r="P509" s="864"/>
      <c r="Q509" s="864"/>
      <c r="R509" s="864"/>
      <c r="S509" s="865"/>
    </row>
    <row r="510" spans="1:19" x14ac:dyDescent="0.2">
      <c r="A510" s="863" t="s">
        <v>684</v>
      </c>
      <c r="B510" s="864"/>
      <c r="C510" s="864"/>
      <c r="D510" s="864"/>
      <c r="E510" s="864"/>
      <c r="F510" s="864"/>
      <c r="G510" s="864"/>
      <c r="H510" s="864"/>
      <c r="I510" s="864"/>
      <c r="J510" s="864"/>
      <c r="K510" s="864"/>
      <c r="L510" s="864"/>
      <c r="M510" s="864"/>
      <c r="N510" s="864"/>
      <c r="O510" s="864"/>
      <c r="P510" s="864"/>
      <c r="Q510" s="864"/>
      <c r="R510" s="864"/>
      <c r="S510" s="865"/>
    </row>
    <row r="511" spans="1:19" x14ac:dyDescent="0.2">
      <c r="A511" s="863" t="s">
        <v>297</v>
      </c>
      <c r="B511" s="864"/>
      <c r="C511" s="864"/>
      <c r="D511" s="864"/>
      <c r="E511" s="864"/>
      <c r="F511" s="864"/>
      <c r="G511" s="864"/>
      <c r="H511" s="864"/>
      <c r="I511" s="864"/>
      <c r="J511" s="864"/>
      <c r="K511" s="864"/>
      <c r="L511" s="864"/>
      <c r="M511" s="864"/>
      <c r="N511" s="864"/>
      <c r="O511" s="864"/>
      <c r="P511" s="864"/>
      <c r="Q511" s="864"/>
      <c r="R511" s="864"/>
      <c r="S511" s="865"/>
    </row>
    <row r="512" spans="1:19" x14ac:dyDescent="0.2">
      <c r="A512" s="866" t="s">
        <v>685</v>
      </c>
      <c r="B512" s="867"/>
      <c r="C512" s="867"/>
      <c r="D512" s="867"/>
      <c r="E512" s="867"/>
      <c r="F512" s="867"/>
      <c r="G512" s="867"/>
      <c r="H512" s="867"/>
      <c r="I512" s="867"/>
      <c r="J512" s="867"/>
      <c r="K512" s="867"/>
      <c r="L512" s="867"/>
      <c r="M512" s="867"/>
      <c r="N512" s="867"/>
      <c r="O512" s="867"/>
      <c r="P512" s="867"/>
      <c r="Q512" s="867"/>
      <c r="R512" s="867"/>
      <c r="S512" s="868"/>
    </row>
    <row r="513" spans="1:19" ht="30.75" customHeight="1" x14ac:dyDescent="0.2">
      <c r="A513" s="869" t="s">
        <v>41</v>
      </c>
      <c r="B513" s="869"/>
      <c r="C513" s="869"/>
      <c r="D513" s="869" t="s">
        <v>42</v>
      </c>
      <c r="E513" s="869"/>
      <c r="F513" s="869" t="s">
        <v>43</v>
      </c>
      <c r="G513" s="869"/>
      <c r="H513" s="869"/>
      <c r="I513" s="869" t="s">
        <v>44</v>
      </c>
      <c r="J513" s="869"/>
      <c r="K513" s="870" t="s">
        <v>45</v>
      </c>
      <c r="L513" s="871"/>
      <c r="M513" s="871"/>
      <c r="N513" s="872"/>
      <c r="O513" s="873" t="s">
        <v>46</v>
      </c>
      <c r="P513" s="873"/>
      <c r="Q513" s="874"/>
      <c r="R513" s="869" t="s">
        <v>47</v>
      </c>
      <c r="S513" s="869"/>
    </row>
    <row r="514" spans="1:19" ht="24.75" customHeight="1" x14ac:dyDescent="0.2">
      <c r="A514" s="875" t="s">
        <v>48</v>
      </c>
      <c r="B514" s="875" t="s">
        <v>49</v>
      </c>
      <c r="C514" s="876" t="s">
        <v>50</v>
      </c>
      <c r="D514" s="875" t="s">
        <v>51</v>
      </c>
      <c r="E514" s="875" t="s">
        <v>52</v>
      </c>
      <c r="F514" s="870" t="s">
        <v>53</v>
      </c>
      <c r="G514" s="878"/>
      <c r="H514" s="879"/>
      <c r="I514" s="875" t="s">
        <v>54</v>
      </c>
      <c r="J514" s="875" t="s">
        <v>55</v>
      </c>
      <c r="K514" s="870" t="s">
        <v>56</v>
      </c>
      <c r="L514" s="879"/>
      <c r="M514" s="870" t="s">
        <v>57</v>
      </c>
      <c r="N514" s="879"/>
      <c r="O514" s="875" t="s">
        <v>58</v>
      </c>
      <c r="P514" s="875" t="s">
        <v>59</v>
      </c>
      <c r="Q514" s="875" t="s">
        <v>60</v>
      </c>
      <c r="R514" s="875" t="s">
        <v>61</v>
      </c>
      <c r="S514" s="875" t="s">
        <v>62</v>
      </c>
    </row>
    <row r="515" spans="1:19" ht="64.5" customHeight="1" x14ac:dyDescent="0.2">
      <c r="A515" s="869"/>
      <c r="B515" s="869"/>
      <c r="C515" s="877"/>
      <c r="D515" s="869"/>
      <c r="E515" s="869"/>
      <c r="F515" s="96" t="s">
        <v>63</v>
      </c>
      <c r="G515" s="96" t="s">
        <v>64</v>
      </c>
      <c r="H515" s="96" t="s">
        <v>65</v>
      </c>
      <c r="I515" s="869"/>
      <c r="J515" s="869"/>
      <c r="K515" s="97" t="s">
        <v>66</v>
      </c>
      <c r="L515" s="97" t="s">
        <v>67</v>
      </c>
      <c r="M515" s="97" t="s">
        <v>68</v>
      </c>
      <c r="N515" s="97" t="s">
        <v>67</v>
      </c>
      <c r="O515" s="869"/>
      <c r="P515" s="869"/>
      <c r="Q515" s="869"/>
      <c r="R515" s="869"/>
      <c r="S515" s="869"/>
    </row>
    <row r="516" spans="1:19" x14ac:dyDescent="0.2">
      <c r="A516" s="880" t="s">
        <v>69</v>
      </c>
      <c r="B516" s="880"/>
      <c r="C516" s="880"/>
      <c r="D516" s="880"/>
      <c r="E516" s="880"/>
      <c r="F516" s="880"/>
      <c r="G516" s="880"/>
      <c r="H516" s="880"/>
      <c r="I516" s="880"/>
      <c r="J516" s="880"/>
      <c r="K516" s="880"/>
      <c r="L516" s="880"/>
      <c r="M516" s="880"/>
      <c r="N516" s="880"/>
      <c r="O516" s="880"/>
      <c r="P516" s="880"/>
      <c r="Q516" s="880"/>
      <c r="R516" s="880"/>
      <c r="S516" s="880"/>
    </row>
    <row r="517" spans="1:19" s="21" customFormat="1" x14ac:dyDescent="0.2">
      <c r="A517" s="19">
        <v>0</v>
      </c>
      <c r="B517" s="19">
        <v>0</v>
      </c>
      <c r="C517" s="19">
        <v>0</v>
      </c>
      <c r="D517" s="19">
        <v>0</v>
      </c>
      <c r="E517" s="19">
        <v>0</v>
      </c>
      <c r="F517" s="19">
        <v>0</v>
      </c>
      <c r="G517" s="19">
        <v>0</v>
      </c>
      <c r="H517" s="19">
        <v>0</v>
      </c>
      <c r="I517" s="19">
        <v>0</v>
      </c>
      <c r="J517" s="19">
        <v>0</v>
      </c>
      <c r="K517" s="19">
        <v>0</v>
      </c>
      <c r="L517" s="19">
        <v>0</v>
      </c>
      <c r="M517" s="19">
        <v>0</v>
      </c>
      <c r="N517" s="19">
        <v>0</v>
      </c>
      <c r="O517" s="19">
        <v>0</v>
      </c>
      <c r="P517" s="19">
        <v>0</v>
      </c>
      <c r="Q517" s="19">
        <v>0</v>
      </c>
      <c r="R517" s="19">
        <v>0</v>
      </c>
      <c r="S517" s="19">
        <v>0</v>
      </c>
    </row>
    <row r="518" spans="1:19" x14ac:dyDescent="0.2">
      <c r="A518" s="880" t="s">
        <v>70</v>
      </c>
      <c r="B518" s="880"/>
      <c r="C518" s="880"/>
      <c r="D518" s="880"/>
      <c r="E518" s="880"/>
      <c r="F518" s="880"/>
      <c r="G518" s="880"/>
      <c r="H518" s="880"/>
      <c r="I518" s="880"/>
      <c r="J518" s="880"/>
      <c r="K518" s="880"/>
      <c r="L518" s="880"/>
      <c r="M518" s="880"/>
      <c r="N518" s="880"/>
      <c r="O518" s="880"/>
      <c r="P518" s="880"/>
      <c r="Q518" s="880"/>
      <c r="R518" s="880"/>
      <c r="S518" s="880"/>
    </row>
    <row r="519" spans="1:19" s="350" customFormat="1" x14ac:dyDescent="0.2">
      <c r="A519" s="343">
        <v>0</v>
      </c>
      <c r="B519" s="106">
        <v>0</v>
      </c>
      <c r="C519" s="106">
        <v>0</v>
      </c>
      <c r="D519" s="106">
        <v>0</v>
      </c>
      <c r="E519" s="106">
        <v>0</v>
      </c>
      <c r="F519" s="106">
        <v>0</v>
      </c>
      <c r="G519" s="106">
        <v>0</v>
      </c>
      <c r="H519" s="106">
        <v>0</v>
      </c>
      <c r="I519" s="106">
        <v>0</v>
      </c>
      <c r="J519" s="106">
        <v>0</v>
      </c>
      <c r="K519" s="106">
        <v>0</v>
      </c>
      <c r="L519" s="106">
        <v>0</v>
      </c>
      <c r="M519" s="106">
        <v>0</v>
      </c>
      <c r="N519" s="106">
        <v>0</v>
      </c>
      <c r="O519" s="106">
        <v>0</v>
      </c>
      <c r="P519" s="106">
        <v>0</v>
      </c>
      <c r="Q519" s="106">
        <v>0</v>
      </c>
      <c r="R519" s="106">
        <v>0</v>
      </c>
      <c r="S519" s="106">
        <v>0</v>
      </c>
    </row>
    <row r="520" spans="1:19" x14ac:dyDescent="0.2">
      <c r="A520" s="880" t="s">
        <v>71</v>
      </c>
      <c r="B520" s="880"/>
      <c r="C520" s="880"/>
      <c r="D520" s="880"/>
      <c r="E520" s="880"/>
      <c r="F520" s="880"/>
      <c r="G520" s="880"/>
      <c r="H520" s="880"/>
      <c r="I520" s="880"/>
      <c r="J520" s="880"/>
      <c r="K520" s="880"/>
      <c r="L520" s="880"/>
      <c r="M520" s="880"/>
      <c r="N520" s="880"/>
      <c r="O520" s="880"/>
      <c r="P520" s="880"/>
      <c r="Q520" s="880"/>
      <c r="R520" s="880"/>
      <c r="S520" s="880"/>
    </row>
    <row r="521" spans="1:19" s="350" customFormat="1" x14ac:dyDescent="0.2">
      <c r="A521" s="461">
        <v>0</v>
      </c>
      <c r="B521" s="106">
        <v>0</v>
      </c>
      <c r="C521" s="106">
        <v>0</v>
      </c>
      <c r="D521" s="106">
        <v>0</v>
      </c>
      <c r="E521" s="106">
        <v>0</v>
      </c>
      <c r="F521" s="106">
        <v>0</v>
      </c>
      <c r="G521" s="106">
        <v>0</v>
      </c>
      <c r="H521" s="106">
        <v>0</v>
      </c>
      <c r="I521" s="106">
        <v>0</v>
      </c>
      <c r="J521" s="106">
        <v>0</v>
      </c>
      <c r="K521" s="106">
        <v>0</v>
      </c>
      <c r="L521" s="106">
        <v>0</v>
      </c>
      <c r="M521" s="106">
        <v>0</v>
      </c>
      <c r="N521" s="106">
        <v>0</v>
      </c>
      <c r="O521" s="106">
        <v>0</v>
      </c>
      <c r="P521" s="106">
        <v>0</v>
      </c>
      <c r="Q521" s="106">
        <v>0</v>
      </c>
      <c r="R521" s="106">
        <v>0</v>
      </c>
      <c r="S521" s="106">
        <v>0</v>
      </c>
    </row>
    <row r="522" spans="1:19" x14ac:dyDescent="0.2">
      <c r="A522" s="880" t="s">
        <v>72</v>
      </c>
      <c r="B522" s="880"/>
      <c r="C522" s="880"/>
      <c r="D522" s="880"/>
      <c r="E522" s="880"/>
      <c r="F522" s="880"/>
      <c r="G522" s="880"/>
      <c r="H522" s="880"/>
      <c r="I522" s="880"/>
      <c r="J522" s="880"/>
      <c r="K522" s="880"/>
      <c r="L522" s="880"/>
      <c r="M522" s="880"/>
      <c r="N522" s="880"/>
      <c r="O522" s="880"/>
      <c r="P522" s="880"/>
      <c r="Q522" s="880"/>
      <c r="R522" s="880"/>
      <c r="S522" s="880"/>
    </row>
    <row r="523" spans="1:19" s="350" customFormat="1" x14ac:dyDescent="0.2">
      <c r="A523" s="544">
        <v>0</v>
      </c>
      <c r="B523" s="106">
        <v>0</v>
      </c>
      <c r="C523" s="106">
        <v>0</v>
      </c>
      <c r="D523" s="106">
        <v>0</v>
      </c>
      <c r="E523" s="106">
        <v>0</v>
      </c>
      <c r="F523" s="106">
        <v>0</v>
      </c>
      <c r="G523" s="106">
        <v>0</v>
      </c>
      <c r="H523" s="106">
        <v>0</v>
      </c>
      <c r="I523" s="106">
        <v>0</v>
      </c>
      <c r="J523" s="106">
        <v>0</v>
      </c>
      <c r="K523" s="106">
        <v>0</v>
      </c>
      <c r="L523" s="106">
        <v>0</v>
      </c>
      <c r="M523" s="106">
        <v>0</v>
      </c>
      <c r="N523" s="106">
        <v>0</v>
      </c>
      <c r="O523" s="106">
        <v>0</v>
      </c>
      <c r="P523" s="106">
        <v>0</v>
      </c>
      <c r="Q523" s="106">
        <v>0</v>
      </c>
      <c r="R523" s="106">
        <v>0</v>
      </c>
      <c r="S523" s="106">
        <v>0</v>
      </c>
    </row>
    <row r="524" spans="1:19" x14ac:dyDescent="0.2">
      <c r="A524" s="885" t="s">
        <v>73</v>
      </c>
      <c r="B524" s="885"/>
      <c r="C524" s="885"/>
      <c r="D524" s="885"/>
      <c r="E524" s="885"/>
      <c r="F524" s="885"/>
      <c r="G524" s="885"/>
      <c r="H524" s="885"/>
      <c r="I524" s="885"/>
      <c r="J524" s="885"/>
      <c r="K524" s="885"/>
      <c r="L524" s="885"/>
      <c r="M524" s="885"/>
      <c r="N524" s="885"/>
      <c r="O524" s="885"/>
      <c r="P524" s="885"/>
      <c r="Q524" s="885"/>
      <c r="R524" s="885"/>
      <c r="S524" s="885"/>
    </row>
    <row r="525" spans="1:19" s="350" customFormat="1" x14ac:dyDescent="0.2">
      <c r="A525" s="19">
        <v>0</v>
      </c>
      <c r="B525" s="106">
        <v>0</v>
      </c>
      <c r="C525" s="106">
        <v>0</v>
      </c>
      <c r="D525" s="106">
        <v>0</v>
      </c>
      <c r="E525" s="106">
        <v>0</v>
      </c>
      <c r="F525" s="106">
        <v>0</v>
      </c>
      <c r="G525" s="106">
        <v>0</v>
      </c>
      <c r="H525" s="106">
        <v>0</v>
      </c>
      <c r="I525" s="106">
        <v>0</v>
      </c>
      <c r="J525" s="106">
        <v>0</v>
      </c>
      <c r="K525" s="106">
        <v>0</v>
      </c>
      <c r="L525" s="106">
        <v>0</v>
      </c>
      <c r="M525" s="106">
        <v>0</v>
      </c>
      <c r="N525" s="106">
        <v>0</v>
      </c>
      <c r="O525" s="106">
        <v>0</v>
      </c>
      <c r="P525" s="106">
        <v>0</v>
      </c>
      <c r="Q525" s="106">
        <v>0</v>
      </c>
      <c r="R525" s="106">
        <v>0</v>
      </c>
      <c r="S525" s="106">
        <v>0</v>
      </c>
    </row>
    <row r="526" spans="1:19" x14ac:dyDescent="0.2">
      <c r="A526" s="880" t="s">
        <v>74</v>
      </c>
      <c r="B526" s="880"/>
      <c r="C526" s="880"/>
      <c r="D526" s="880"/>
      <c r="E526" s="880"/>
      <c r="F526" s="880"/>
      <c r="G526" s="880"/>
      <c r="H526" s="880"/>
      <c r="I526" s="880"/>
      <c r="J526" s="880"/>
      <c r="K526" s="880"/>
      <c r="L526" s="880"/>
      <c r="M526" s="880"/>
      <c r="N526" s="880"/>
      <c r="O526" s="880"/>
      <c r="P526" s="880"/>
      <c r="Q526" s="880"/>
      <c r="R526" s="880"/>
      <c r="S526" s="880"/>
    </row>
    <row r="527" spans="1:19" s="350" customFormat="1" x14ac:dyDescent="0.2">
      <c r="A527" s="19">
        <v>0</v>
      </c>
      <c r="B527" s="106">
        <v>0</v>
      </c>
      <c r="C527" s="106">
        <v>0</v>
      </c>
      <c r="D527" s="106">
        <v>0</v>
      </c>
      <c r="E527" s="106">
        <v>0</v>
      </c>
      <c r="F527" s="106">
        <v>0</v>
      </c>
      <c r="G527" s="106">
        <v>0</v>
      </c>
      <c r="H527" s="106">
        <v>0</v>
      </c>
      <c r="I527" s="106">
        <v>0</v>
      </c>
      <c r="J527" s="106">
        <v>0</v>
      </c>
      <c r="K527" s="106">
        <v>0</v>
      </c>
      <c r="L527" s="106">
        <v>0</v>
      </c>
      <c r="M527" s="106">
        <v>0</v>
      </c>
      <c r="N527" s="106">
        <v>0</v>
      </c>
      <c r="O527" s="106">
        <v>0</v>
      </c>
      <c r="P527" s="106">
        <v>0</v>
      </c>
      <c r="Q527" s="106">
        <v>0</v>
      </c>
      <c r="R527" s="106">
        <v>0</v>
      </c>
      <c r="S527" s="106">
        <v>0</v>
      </c>
    </row>
    <row r="528" spans="1:19" x14ac:dyDescent="0.2">
      <c r="A528" s="880" t="s">
        <v>75</v>
      </c>
      <c r="B528" s="880"/>
      <c r="C528" s="880"/>
      <c r="D528" s="880"/>
      <c r="E528" s="880"/>
      <c r="F528" s="880"/>
      <c r="G528" s="880"/>
      <c r="H528" s="880"/>
      <c r="I528" s="880"/>
      <c r="J528" s="880"/>
      <c r="K528" s="880"/>
      <c r="L528" s="880"/>
      <c r="M528" s="880"/>
      <c r="N528" s="880"/>
      <c r="O528" s="880"/>
      <c r="P528" s="880"/>
      <c r="Q528" s="880"/>
      <c r="R528" s="880"/>
      <c r="S528" s="880"/>
    </row>
    <row r="529" spans="1:19" s="350" customFormat="1" x14ac:dyDescent="0.2">
      <c r="A529" s="19">
        <v>0</v>
      </c>
      <c r="B529" s="106">
        <v>0</v>
      </c>
      <c r="C529" s="106">
        <v>0</v>
      </c>
      <c r="D529" s="106">
        <v>0</v>
      </c>
      <c r="E529" s="106">
        <v>0</v>
      </c>
      <c r="F529" s="106">
        <v>0</v>
      </c>
      <c r="G529" s="106">
        <v>0</v>
      </c>
      <c r="H529" s="106">
        <v>0</v>
      </c>
      <c r="I529" s="106">
        <v>0</v>
      </c>
      <c r="J529" s="106">
        <v>0</v>
      </c>
      <c r="K529" s="106">
        <v>0</v>
      </c>
      <c r="L529" s="106">
        <v>0</v>
      </c>
      <c r="M529" s="106">
        <v>0</v>
      </c>
      <c r="N529" s="106">
        <v>0</v>
      </c>
      <c r="O529" s="106">
        <v>0</v>
      </c>
      <c r="P529" s="106">
        <v>0</v>
      </c>
      <c r="Q529" s="106">
        <v>0</v>
      </c>
      <c r="R529" s="106">
        <v>0</v>
      </c>
      <c r="S529" s="106">
        <v>0</v>
      </c>
    </row>
    <row r="530" spans="1:19" x14ac:dyDescent="0.2">
      <c r="A530" s="880" t="s">
        <v>76</v>
      </c>
      <c r="B530" s="880"/>
      <c r="C530" s="880"/>
      <c r="D530" s="880"/>
      <c r="E530" s="880"/>
      <c r="F530" s="880"/>
      <c r="G530" s="880"/>
      <c r="H530" s="880"/>
      <c r="I530" s="880"/>
      <c r="J530" s="880"/>
      <c r="K530" s="880"/>
      <c r="L530" s="880"/>
      <c r="M530" s="880"/>
      <c r="N530" s="880"/>
      <c r="O530" s="880"/>
      <c r="P530" s="880"/>
      <c r="Q530" s="880"/>
      <c r="R530" s="880"/>
      <c r="S530" s="880"/>
    </row>
    <row r="531" spans="1:19" s="350" customFormat="1" x14ac:dyDescent="0.2">
      <c r="A531" s="19">
        <v>0</v>
      </c>
      <c r="B531" s="106">
        <v>0</v>
      </c>
      <c r="C531" s="106">
        <v>0</v>
      </c>
      <c r="D531" s="106">
        <v>0</v>
      </c>
      <c r="E531" s="106">
        <v>0</v>
      </c>
      <c r="F531" s="106">
        <v>0</v>
      </c>
      <c r="G531" s="106">
        <v>0</v>
      </c>
      <c r="H531" s="106">
        <v>0</v>
      </c>
      <c r="I531" s="106">
        <v>0</v>
      </c>
      <c r="J531" s="106">
        <v>0</v>
      </c>
      <c r="K531" s="106">
        <v>0</v>
      </c>
      <c r="L531" s="106">
        <v>0</v>
      </c>
      <c r="M531" s="106">
        <v>0</v>
      </c>
      <c r="N531" s="106">
        <v>0</v>
      </c>
      <c r="O531" s="106">
        <v>0</v>
      </c>
      <c r="P531" s="106">
        <v>0</v>
      </c>
      <c r="Q531" s="106">
        <v>0</v>
      </c>
      <c r="R531" s="106">
        <v>0</v>
      </c>
      <c r="S531" s="106">
        <v>0</v>
      </c>
    </row>
    <row r="532" spans="1:19" x14ac:dyDescent="0.2">
      <c r="A532" s="880" t="s">
        <v>77</v>
      </c>
      <c r="B532" s="880"/>
      <c r="C532" s="880"/>
      <c r="D532" s="880"/>
      <c r="E532" s="880"/>
      <c r="F532" s="880"/>
      <c r="G532" s="880"/>
      <c r="H532" s="880"/>
      <c r="I532" s="880"/>
      <c r="J532" s="880"/>
      <c r="K532" s="880"/>
      <c r="L532" s="880"/>
      <c r="M532" s="880"/>
      <c r="N532" s="880"/>
      <c r="O532" s="880"/>
      <c r="P532" s="880"/>
      <c r="Q532" s="880"/>
      <c r="R532" s="880"/>
      <c r="S532" s="880"/>
    </row>
    <row r="533" spans="1:19" s="350" customFormat="1" x14ac:dyDescent="0.2">
      <c r="A533" s="19">
        <v>0</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row>
    <row r="534" spans="1:19" x14ac:dyDescent="0.2">
      <c r="A534" s="880" t="s">
        <v>78</v>
      </c>
      <c r="B534" s="880"/>
      <c r="C534" s="880"/>
      <c r="D534" s="880"/>
      <c r="E534" s="880"/>
      <c r="F534" s="880"/>
      <c r="G534" s="880"/>
      <c r="H534" s="880"/>
      <c r="I534" s="880"/>
      <c r="J534" s="880"/>
      <c r="K534" s="880"/>
      <c r="L534" s="880"/>
      <c r="M534" s="880"/>
      <c r="N534" s="880"/>
      <c r="O534" s="880"/>
      <c r="P534" s="880"/>
      <c r="Q534" s="880"/>
      <c r="R534" s="880"/>
      <c r="S534" s="880"/>
    </row>
    <row r="535" spans="1:19" s="350" customFormat="1" x14ac:dyDescent="0.2">
      <c r="A535" s="19">
        <v>0</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row>
    <row r="536" spans="1:19" x14ac:dyDescent="0.2">
      <c r="A536" s="880" t="s">
        <v>79</v>
      </c>
      <c r="B536" s="880"/>
      <c r="C536" s="880"/>
      <c r="D536" s="880"/>
      <c r="E536" s="880"/>
      <c r="F536" s="880"/>
      <c r="G536" s="880"/>
      <c r="H536" s="880"/>
      <c r="I536" s="880"/>
      <c r="J536" s="880"/>
      <c r="K536" s="880"/>
      <c r="L536" s="880"/>
      <c r="M536" s="880"/>
      <c r="N536" s="880"/>
      <c r="O536" s="880"/>
      <c r="P536" s="880"/>
      <c r="Q536" s="880"/>
      <c r="R536" s="880"/>
      <c r="S536" s="880"/>
    </row>
    <row r="537" spans="1:19" s="350" customFormat="1" x14ac:dyDescent="0.2">
      <c r="A537" s="19">
        <v>0</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row>
    <row r="538" spans="1:19" x14ac:dyDescent="0.2">
      <c r="A538" s="880" t="s">
        <v>80</v>
      </c>
      <c r="B538" s="880"/>
      <c r="C538" s="880"/>
      <c r="D538" s="880"/>
      <c r="E538" s="880"/>
      <c r="F538" s="880"/>
      <c r="G538" s="880"/>
      <c r="H538" s="880"/>
      <c r="I538" s="880"/>
      <c r="J538" s="880"/>
      <c r="K538" s="880"/>
      <c r="L538" s="880"/>
      <c r="M538" s="880"/>
      <c r="N538" s="880"/>
      <c r="O538" s="880"/>
      <c r="P538" s="880"/>
      <c r="Q538" s="880"/>
      <c r="R538" s="880"/>
      <c r="S538" s="880"/>
    </row>
    <row r="539" spans="1:19" x14ac:dyDescent="0.2">
      <c r="A539" s="98"/>
      <c r="B539" s="99"/>
      <c r="C539" s="99"/>
      <c r="D539" s="99"/>
      <c r="E539" s="99"/>
      <c r="F539" s="99"/>
      <c r="G539" s="99"/>
      <c r="H539" s="99"/>
      <c r="I539" s="99"/>
      <c r="J539" s="99"/>
      <c r="K539" s="99"/>
      <c r="L539" s="99"/>
      <c r="M539" s="99"/>
      <c r="N539" s="99"/>
      <c r="O539" s="99"/>
      <c r="P539" s="99"/>
      <c r="Q539" s="99"/>
      <c r="R539" s="99"/>
      <c r="S539" s="99"/>
    </row>
    <row r="540" spans="1:19" x14ac:dyDescent="0.2">
      <c r="A540" s="899" t="s">
        <v>271</v>
      </c>
      <c r="B540" s="900"/>
      <c r="C540" s="900"/>
      <c r="D540" s="900"/>
      <c r="E540" s="900"/>
      <c r="F540" s="900"/>
      <c r="G540" s="900"/>
      <c r="H540" s="900"/>
      <c r="I540" s="900"/>
      <c r="J540" s="900"/>
      <c r="K540" s="900"/>
      <c r="L540" s="900"/>
      <c r="M540" s="900"/>
      <c r="N540" s="900"/>
      <c r="O540" s="900"/>
      <c r="P540" s="900"/>
      <c r="Q540" s="900"/>
      <c r="R540" s="900"/>
      <c r="S540" s="901"/>
    </row>
    <row r="541" spans="1:19" s="23" customFormat="1" x14ac:dyDescent="0.2">
      <c r="A541" s="79">
        <f>SUM(A517,A519,A521,A523,A525,A527,A529,A531,A533,A535,A537,A539)</f>
        <v>0</v>
      </c>
      <c r="B541" s="79">
        <f t="shared" ref="B541:S541" si="13">SUM(B517,B519,B521,B523,B525,B527,B529,B531,B533,B535,B537,B539)</f>
        <v>0</v>
      </c>
      <c r="C541" s="79">
        <f t="shared" si="13"/>
        <v>0</v>
      </c>
      <c r="D541" s="79">
        <f t="shared" si="13"/>
        <v>0</v>
      </c>
      <c r="E541" s="79">
        <f t="shared" si="13"/>
        <v>0</v>
      </c>
      <c r="F541" s="79">
        <f t="shared" si="13"/>
        <v>0</v>
      </c>
      <c r="G541" s="79">
        <f t="shared" si="13"/>
        <v>0</v>
      </c>
      <c r="H541" s="79">
        <f t="shared" si="13"/>
        <v>0</v>
      </c>
      <c r="I541" s="79">
        <f t="shared" si="13"/>
        <v>0</v>
      </c>
      <c r="J541" s="79">
        <f t="shared" si="13"/>
        <v>0</v>
      </c>
      <c r="K541" s="79">
        <f t="shared" si="13"/>
        <v>0</v>
      </c>
      <c r="L541" s="79">
        <f t="shared" si="13"/>
        <v>0</v>
      </c>
      <c r="M541" s="79">
        <f t="shared" si="13"/>
        <v>0</v>
      </c>
      <c r="N541" s="79">
        <f t="shared" si="13"/>
        <v>0</v>
      </c>
      <c r="O541" s="79">
        <f t="shared" si="13"/>
        <v>0</v>
      </c>
      <c r="P541" s="79">
        <f t="shared" si="13"/>
        <v>0</v>
      </c>
      <c r="Q541" s="79">
        <f t="shared" si="13"/>
        <v>0</v>
      </c>
      <c r="R541" s="79">
        <f t="shared" si="13"/>
        <v>0</v>
      </c>
      <c r="S541" s="79">
        <f t="shared" si="13"/>
        <v>0</v>
      </c>
    </row>
    <row r="542" spans="1:19" x14ac:dyDescent="0.2">
      <c r="A542" s="100"/>
      <c r="B542" s="101"/>
      <c r="C542" s="101"/>
      <c r="D542" s="101"/>
      <c r="E542" s="101"/>
      <c r="F542" s="101"/>
      <c r="G542" s="101"/>
      <c r="H542" s="101"/>
      <c r="I542" s="101"/>
      <c r="J542" s="101"/>
      <c r="K542" s="101"/>
      <c r="L542" s="101"/>
      <c r="M542" s="101"/>
      <c r="N542" s="101"/>
      <c r="O542" s="101"/>
      <c r="P542" s="101"/>
      <c r="Q542" s="101"/>
      <c r="R542" s="101"/>
      <c r="S542" s="102"/>
    </row>
    <row r="543" spans="1:19" ht="21.75" customHeight="1" x14ac:dyDescent="0.2">
      <c r="A543" s="1604" t="s">
        <v>730</v>
      </c>
      <c r="B543" s="1264"/>
      <c r="C543" s="1264"/>
      <c r="D543" s="1264"/>
      <c r="E543" s="1264"/>
      <c r="F543" s="1264"/>
      <c r="G543" s="1264"/>
      <c r="H543" s="1264"/>
      <c r="I543" s="1264"/>
      <c r="J543" s="1264"/>
      <c r="K543" s="1264"/>
      <c r="L543" s="1264"/>
      <c r="M543" s="1264"/>
      <c r="N543" s="1264"/>
      <c r="O543" s="1264"/>
      <c r="P543" s="1264"/>
      <c r="Q543" s="1264"/>
      <c r="R543" s="1264"/>
      <c r="S543" s="1265"/>
    </row>
    <row r="544" spans="1:19" x14ac:dyDescent="0.2">
      <c r="A544" s="860" t="s">
        <v>173</v>
      </c>
      <c r="B544" s="1602"/>
      <c r="C544" s="1602"/>
      <c r="D544" s="1602"/>
      <c r="E544" s="1602"/>
      <c r="F544" s="1602"/>
      <c r="G544" s="1602"/>
      <c r="H544" s="1602"/>
      <c r="I544" s="1602"/>
      <c r="J544" s="1602"/>
      <c r="K544" s="1602"/>
      <c r="L544" s="1602"/>
      <c r="M544" s="1602"/>
      <c r="N544" s="1602"/>
      <c r="O544" s="1602"/>
      <c r="P544" s="1602"/>
      <c r="Q544" s="1602"/>
      <c r="R544" s="1602"/>
      <c r="S544" s="1603"/>
    </row>
    <row r="545" spans="1:19" x14ac:dyDescent="0.2">
      <c r="A545" s="863" t="s">
        <v>731</v>
      </c>
      <c r="B545" s="864"/>
      <c r="C545" s="864"/>
      <c r="D545" s="864"/>
      <c r="E545" s="864"/>
      <c r="F545" s="864"/>
      <c r="G545" s="864"/>
      <c r="H545" s="864"/>
      <c r="I545" s="864"/>
      <c r="J545" s="864"/>
      <c r="K545" s="864"/>
      <c r="L545" s="864"/>
      <c r="M545" s="864"/>
      <c r="N545" s="864"/>
      <c r="O545" s="864"/>
      <c r="P545" s="864"/>
      <c r="Q545" s="864"/>
      <c r="R545" s="864"/>
      <c r="S545" s="865"/>
    </row>
    <row r="546" spans="1:19" x14ac:dyDescent="0.2">
      <c r="A546" s="863" t="s">
        <v>686</v>
      </c>
      <c r="B546" s="864"/>
      <c r="C546" s="864"/>
      <c r="D546" s="864"/>
      <c r="E546" s="864"/>
      <c r="F546" s="864"/>
      <c r="G546" s="864"/>
      <c r="H546" s="864"/>
      <c r="I546" s="864"/>
      <c r="J546" s="864"/>
      <c r="K546" s="864"/>
      <c r="L546" s="864"/>
      <c r="M546" s="864"/>
      <c r="N546" s="864"/>
      <c r="O546" s="864"/>
      <c r="P546" s="864"/>
      <c r="Q546" s="864"/>
      <c r="R546" s="864"/>
      <c r="S546" s="865"/>
    </row>
    <row r="547" spans="1:19" x14ac:dyDescent="0.2">
      <c r="A547" s="863" t="s">
        <v>692</v>
      </c>
      <c r="B547" s="864"/>
      <c r="C547" s="864"/>
      <c r="D547" s="864"/>
      <c r="E547" s="864"/>
      <c r="F547" s="864"/>
      <c r="G547" s="864"/>
      <c r="H547" s="864"/>
      <c r="I547" s="864"/>
      <c r="J547" s="864"/>
      <c r="K547" s="864"/>
      <c r="L547" s="864"/>
      <c r="M547" s="864"/>
      <c r="N547" s="864"/>
      <c r="O547" s="864"/>
      <c r="P547" s="864"/>
      <c r="Q547" s="864"/>
      <c r="R547" s="864"/>
      <c r="S547" s="865"/>
    </row>
    <row r="548" spans="1:19" x14ac:dyDescent="0.2">
      <c r="A548" s="863" t="s">
        <v>693</v>
      </c>
      <c r="B548" s="864"/>
      <c r="C548" s="864"/>
      <c r="D548" s="864"/>
      <c r="E548" s="864"/>
      <c r="F548" s="864"/>
      <c r="G548" s="864"/>
      <c r="H548" s="864"/>
      <c r="I548" s="864"/>
      <c r="J548" s="864"/>
      <c r="K548" s="864"/>
      <c r="L548" s="864"/>
      <c r="M548" s="864"/>
      <c r="N548" s="864"/>
      <c r="O548" s="864"/>
      <c r="P548" s="864"/>
      <c r="Q548" s="864"/>
      <c r="R548" s="864"/>
      <c r="S548" s="865"/>
    </row>
    <row r="549" spans="1:19" x14ac:dyDescent="0.2">
      <c r="A549" s="863" t="s">
        <v>694</v>
      </c>
      <c r="B549" s="864"/>
      <c r="C549" s="864"/>
      <c r="D549" s="864"/>
      <c r="E549" s="864"/>
      <c r="F549" s="864"/>
      <c r="G549" s="864"/>
      <c r="H549" s="864"/>
      <c r="I549" s="864"/>
      <c r="J549" s="864"/>
      <c r="K549" s="864"/>
      <c r="L549" s="864"/>
      <c r="M549" s="864"/>
      <c r="N549" s="864"/>
      <c r="O549" s="864"/>
      <c r="P549" s="864"/>
      <c r="Q549" s="864"/>
      <c r="R549" s="864"/>
      <c r="S549" s="865"/>
    </row>
    <row r="550" spans="1:19" x14ac:dyDescent="0.2">
      <c r="A550" s="863" t="s">
        <v>297</v>
      </c>
      <c r="B550" s="864"/>
      <c r="C550" s="864"/>
      <c r="D550" s="864"/>
      <c r="E550" s="864"/>
      <c r="F550" s="864"/>
      <c r="G550" s="864"/>
      <c r="H550" s="864"/>
      <c r="I550" s="864"/>
      <c r="J550" s="864"/>
      <c r="K550" s="864"/>
      <c r="L550" s="864"/>
      <c r="M550" s="864"/>
      <c r="N550" s="864"/>
      <c r="O550" s="864"/>
      <c r="P550" s="864"/>
      <c r="Q550" s="864"/>
      <c r="R550" s="864"/>
      <c r="S550" s="865"/>
    </row>
    <row r="551" spans="1:19" x14ac:dyDescent="0.2">
      <c r="A551" s="866" t="s">
        <v>695</v>
      </c>
      <c r="B551" s="867"/>
      <c r="C551" s="867"/>
      <c r="D551" s="867"/>
      <c r="E551" s="867"/>
      <c r="F551" s="867"/>
      <c r="G551" s="867"/>
      <c r="H551" s="867"/>
      <c r="I551" s="867"/>
      <c r="J551" s="867"/>
      <c r="K551" s="867"/>
      <c r="L551" s="867"/>
      <c r="M551" s="867"/>
      <c r="N551" s="867"/>
      <c r="O551" s="867"/>
      <c r="P551" s="867"/>
      <c r="Q551" s="867"/>
      <c r="R551" s="867"/>
      <c r="S551" s="868"/>
    </row>
    <row r="552" spans="1:19" ht="30.75" customHeight="1" x14ac:dyDescent="0.2">
      <c r="A552" s="869" t="s">
        <v>41</v>
      </c>
      <c r="B552" s="869"/>
      <c r="C552" s="869"/>
      <c r="D552" s="869" t="s">
        <v>42</v>
      </c>
      <c r="E552" s="869"/>
      <c r="F552" s="869" t="s">
        <v>43</v>
      </c>
      <c r="G552" s="869"/>
      <c r="H552" s="869"/>
      <c r="I552" s="869" t="s">
        <v>44</v>
      </c>
      <c r="J552" s="869"/>
      <c r="K552" s="870" t="s">
        <v>45</v>
      </c>
      <c r="L552" s="871"/>
      <c r="M552" s="871"/>
      <c r="N552" s="872"/>
      <c r="O552" s="873" t="s">
        <v>46</v>
      </c>
      <c r="P552" s="873"/>
      <c r="Q552" s="874"/>
      <c r="R552" s="869" t="s">
        <v>47</v>
      </c>
      <c r="S552" s="869"/>
    </row>
    <row r="553" spans="1:19" ht="31.5" customHeight="1" x14ac:dyDescent="0.2">
      <c r="A553" s="875" t="s">
        <v>48</v>
      </c>
      <c r="B553" s="875" t="s">
        <v>49</v>
      </c>
      <c r="C553" s="876" t="s">
        <v>50</v>
      </c>
      <c r="D553" s="875" t="s">
        <v>51</v>
      </c>
      <c r="E553" s="875" t="s">
        <v>52</v>
      </c>
      <c r="F553" s="870" t="s">
        <v>53</v>
      </c>
      <c r="G553" s="878"/>
      <c r="H553" s="879"/>
      <c r="I553" s="875" t="s">
        <v>54</v>
      </c>
      <c r="J553" s="875" t="s">
        <v>55</v>
      </c>
      <c r="K553" s="870" t="s">
        <v>56</v>
      </c>
      <c r="L553" s="879"/>
      <c r="M553" s="870" t="s">
        <v>57</v>
      </c>
      <c r="N553" s="879"/>
      <c r="O553" s="875" t="s">
        <v>58</v>
      </c>
      <c r="P553" s="875" t="s">
        <v>59</v>
      </c>
      <c r="Q553" s="875" t="s">
        <v>60</v>
      </c>
      <c r="R553" s="875" t="s">
        <v>61</v>
      </c>
      <c r="S553" s="875" t="s">
        <v>62</v>
      </c>
    </row>
    <row r="554" spans="1:19" ht="55.5" customHeight="1" x14ac:dyDescent="0.2">
      <c r="A554" s="869"/>
      <c r="B554" s="869"/>
      <c r="C554" s="877"/>
      <c r="D554" s="869"/>
      <c r="E554" s="869"/>
      <c r="F554" s="96" t="s">
        <v>63</v>
      </c>
      <c r="G554" s="96" t="s">
        <v>64</v>
      </c>
      <c r="H554" s="96" t="s">
        <v>65</v>
      </c>
      <c r="I554" s="869"/>
      <c r="J554" s="869"/>
      <c r="K554" s="97" t="s">
        <v>66</v>
      </c>
      <c r="L554" s="97" t="s">
        <v>67</v>
      </c>
      <c r="M554" s="97" t="s">
        <v>68</v>
      </c>
      <c r="N554" s="97" t="s">
        <v>67</v>
      </c>
      <c r="O554" s="869"/>
      <c r="P554" s="869"/>
      <c r="Q554" s="869"/>
      <c r="R554" s="869"/>
      <c r="S554" s="869"/>
    </row>
    <row r="555" spans="1:19" x14ac:dyDescent="0.2">
      <c r="A555" s="880" t="s">
        <v>69</v>
      </c>
      <c r="B555" s="880"/>
      <c r="C555" s="880"/>
      <c r="D555" s="880"/>
      <c r="E555" s="880"/>
      <c r="F555" s="880"/>
      <c r="G555" s="880"/>
      <c r="H555" s="880"/>
      <c r="I555" s="880"/>
      <c r="J555" s="880"/>
      <c r="K555" s="880"/>
      <c r="L555" s="880"/>
      <c r="M555" s="880"/>
      <c r="N555" s="880"/>
      <c r="O555" s="880"/>
      <c r="P555" s="880"/>
      <c r="Q555" s="880"/>
      <c r="R555" s="880"/>
      <c r="S555" s="880"/>
    </row>
    <row r="556" spans="1:19" s="21" customFormat="1" x14ac:dyDescent="0.2">
      <c r="A556" s="19">
        <v>0</v>
      </c>
      <c r="B556" s="19">
        <v>0</v>
      </c>
      <c r="C556" s="19">
        <v>0</v>
      </c>
      <c r="D556" s="19">
        <v>0</v>
      </c>
      <c r="E556" s="19">
        <v>0</v>
      </c>
      <c r="F556" s="19">
        <v>0</v>
      </c>
      <c r="G556" s="19">
        <v>0</v>
      </c>
      <c r="H556" s="19">
        <v>0</v>
      </c>
      <c r="I556" s="19">
        <v>0</v>
      </c>
      <c r="J556" s="19">
        <v>0</v>
      </c>
      <c r="K556" s="19">
        <v>0</v>
      </c>
      <c r="L556" s="19">
        <v>0</v>
      </c>
      <c r="M556" s="19">
        <v>0</v>
      </c>
      <c r="N556" s="19">
        <v>0</v>
      </c>
      <c r="O556" s="19">
        <v>0</v>
      </c>
      <c r="P556" s="19">
        <v>0</v>
      </c>
      <c r="Q556" s="19">
        <v>0</v>
      </c>
      <c r="R556" s="19">
        <v>0</v>
      </c>
      <c r="S556" s="19">
        <v>0</v>
      </c>
    </row>
    <row r="557" spans="1:19" x14ac:dyDescent="0.2">
      <c r="A557" s="880" t="s">
        <v>70</v>
      </c>
      <c r="B557" s="880"/>
      <c r="C557" s="880"/>
      <c r="D557" s="880"/>
      <c r="E557" s="880"/>
      <c r="F557" s="880"/>
      <c r="G557" s="880"/>
      <c r="H557" s="880"/>
      <c r="I557" s="880"/>
      <c r="J557" s="880"/>
      <c r="K557" s="880"/>
      <c r="L557" s="880"/>
      <c r="M557" s="880"/>
      <c r="N557" s="880"/>
      <c r="O557" s="880"/>
      <c r="P557" s="880"/>
      <c r="Q557" s="880"/>
      <c r="R557" s="880"/>
      <c r="S557" s="880"/>
    </row>
    <row r="558" spans="1:19" s="350" customFormat="1" x14ac:dyDescent="0.2">
      <c r="A558" s="343">
        <v>0</v>
      </c>
      <c r="B558" s="106">
        <v>0</v>
      </c>
      <c r="C558" s="106">
        <v>0</v>
      </c>
      <c r="D558" s="106">
        <v>0</v>
      </c>
      <c r="E558" s="106">
        <v>0</v>
      </c>
      <c r="F558" s="106">
        <v>0</v>
      </c>
      <c r="G558" s="106">
        <v>0</v>
      </c>
      <c r="H558" s="106">
        <v>0</v>
      </c>
      <c r="I558" s="106">
        <v>0</v>
      </c>
      <c r="J558" s="106">
        <v>0</v>
      </c>
      <c r="K558" s="106">
        <v>0</v>
      </c>
      <c r="L558" s="106">
        <v>0</v>
      </c>
      <c r="M558" s="106">
        <v>0</v>
      </c>
      <c r="N558" s="106">
        <v>0</v>
      </c>
      <c r="O558" s="106">
        <v>0</v>
      </c>
      <c r="P558" s="106">
        <v>0</v>
      </c>
      <c r="Q558" s="106">
        <v>0</v>
      </c>
      <c r="R558" s="106">
        <v>0</v>
      </c>
      <c r="S558" s="106">
        <v>0</v>
      </c>
    </row>
    <row r="559" spans="1:19" x14ac:dyDescent="0.2">
      <c r="A559" s="880" t="s">
        <v>71</v>
      </c>
      <c r="B559" s="880"/>
      <c r="C559" s="880"/>
      <c r="D559" s="880"/>
      <c r="E559" s="880"/>
      <c r="F559" s="880"/>
      <c r="G559" s="880"/>
      <c r="H559" s="880"/>
      <c r="I559" s="880"/>
      <c r="J559" s="880"/>
      <c r="K559" s="880"/>
      <c r="L559" s="880"/>
      <c r="M559" s="880"/>
      <c r="N559" s="880"/>
      <c r="O559" s="880"/>
      <c r="P559" s="880"/>
      <c r="Q559" s="880"/>
      <c r="R559" s="880"/>
      <c r="S559" s="880"/>
    </row>
    <row r="560" spans="1:19" s="350" customFormat="1" x14ac:dyDescent="0.2">
      <c r="A560" s="461">
        <v>0</v>
      </c>
      <c r="B560" s="106">
        <v>0</v>
      </c>
      <c r="C560" s="106">
        <v>0</v>
      </c>
      <c r="D560" s="106">
        <v>0</v>
      </c>
      <c r="E560" s="106">
        <v>0</v>
      </c>
      <c r="F560" s="106">
        <v>0</v>
      </c>
      <c r="G560" s="106">
        <v>0</v>
      </c>
      <c r="H560" s="106">
        <v>0</v>
      </c>
      <c r="I560" s="106">
        <v>0</v>
      </c>
      <c r="J560" s="106">
        <v>0</v>
      </c>
      <c r="K560" s="106">
        <v>0</v>
      </c>
      <c r="L560" s="106">
        <v>0</v>
      </c>
      <c r="M560" s="106">
        <v>0</v>
      </c>
      <c r="N560" s="106">
        <v>0</v>
      </c>
      <c r="O560" s="106">
        <v>0</v>
      </c>
      <c r="P560" s="106">
        <v>0</v>
      </c>
      <c r="Q560" s="106">
        <v>0</v>
      </c>
      <c r="R560" s="106">
        <v>0</v>
      </c>
      <c r="S560" s="106">
        <v>0</v>
      </c>
    </row>
    <row r="561" spans="1:19" x14ac:dyDescent="0.2">
      <c r="A561" s="880" t="s">
        <v>72</v>
      </c>
      <c r="B561" s="880"/>
      <c r="C561" s="880"/>
      <c r="D561" s="880"/>
      <c r="E561" s="880"/>
      <c r="F561" s="880"/>
      <c r="G561" s="880"/>
      <c r="H561" s="880"/>
      <c r="I561" s="880"/>
      <c r="J561" s="880"/>
      <c r="K561" s="880"/>
      <c r="L561" s="880"/>
      <c r="M561" s="880"/>
      <c r="N561" s="880"/>
      <c r="O561" s="880"/>
      <c r="P561" s="880"/>
      <c r="Q561" s="880"/>
      <c r="R561" s="880"/>
      <c r="S561" s="880"/>
    </row>
    <row r="562" spans="1:19" s="350" customFormat="1" x14ac:dyDescent="0.2">
      <c r="A562" s="544">
        <v>0</v>
      </c>
      <c r="B562" s="106">
        <v>0</v>
      </c>
      <c r="C562" s="106">
        <v>0</v>
      </c>
      <c r="D562" s="106">
        <v>0</v>
      </c>
      <c r="E562" s="106">
        <v>0</v>
      </c>
      <c r="F562" s="106">
        <v>0</v>
      </c>
      <c r="G562" s="106">
        <v>0</v>
      </c>
      <c r="H562" s="106">
        <v>0</v>
      </c>
      <c r="I562" s="106">
        <v>0</v>
      </c>
      <c r="J562" s="106">
        <v>0</v>
      </c>
      <c r="K562" s="106">
        <v>0</v>
      </c>
      <c r="L562" s="106">
        <v>0</v>
      </c>
      <c r="M562" s="106">
        <v>0</v>
      </c>
      <c r="N562" s="106">
        <v>0</v>
      </c>
      <c r="O562" s="106">
        <v>0</v>
      </c>
      <c r="P562" s="106">
        <v>0</v>
      </c>
      <c r="Q562" s="106">
        <v>0</v>
      </c>
      <c r="R562" s="106">
        <v>0</v>
      </c>
      <c r="S562" s="106">
        <v>0</v>
      </c>
    </row>
    <row r="563" spans="1:19" x14ac:dyDescent="0.2">
      <c r="A563" s="885" t="s">
        <v>73</v>
      </c>
      <c r="B563" s="885"/>
      <c r="C563" s="885"/>
      <c r="D563" s="885"/>
      <c r="E563" s="885"/>
      <c r="F563" s="885"/>
      <c r="G563" s="885"/>
      <c r="H563" s="885"/>
      <c r="I563" s="885"/>
      <c r="J563" s="885"/>
      <c r="K563" s="885"/>
      <c r="L563" s="885"/>
      <c r="M563" s="885"/>
      <c r="N563" s="885"/>
      <c r="O563" s="885"/>
      <c r="P563" s="885"/>
      <c r="Q563" s="885"/>
      <c r="R563" s="885"/>
      <c r="S563" s="885"/>
    </row>
    <row r="564" spans="1:19" s="350" customFormat="1" x14ac:dyDescent="0.2">
      <c r="A564" s="19">
        <v>0</v>
      </c>
      <c r="B564" s="106">
        <v>0</v>
      </c>
      <c r="C564" s="106">
        <v>0</v>
      </c>
      <c r="D564" s="106">
        <v>0</v>
      </c>
      <c r="E564" s="106">
        <v>0</v>
      </c>
      <c r="F564" s="106">
        <v>0</v>
      </c>
      <c r="G564" s="106">
        <v>0</v>
      </c>
      <c r="H564" s="106">
        <v>0</v>
      </c>
      <c r="I564" s="106">
        <v>0</v>
      </c>
      <c r="J564" s="106">
        <v>0</v>
      </c>
      <c r="K564" s="106">
        <v>0</v>
      </c>
      <c r="L564" s="106">
        <v>0</v>
      </c>
      <c r="M564" s="106">
        <v>0</v>
      </c>
      <c r="N564" s="106">
        <v>0</v>
      </c>
      <c r="O564" s="106">
        <v>0</v>
      </c>
      <c r="P564" s="106">
        <v>0</v>
      </c>
      <c r="Q564" s="106">
        <v>0</v>
      </c>
      <c r="R564" s="106">
        <v>0</v>
      </c>
      <c r="S564" s="106">
        <v>0</v>
      </c>
    </row>
    <row r="565" spans="1:19" x14ac:dyDescent="0.2">
      <c r="A565" s="880" t="s">
        <v>74</v>
      </c>
      <c r="B565" s="880"/>
      <c r="C565" s="880"/>
      <c r="D565" s="880"/>
      <c r="E565" s="880"/>
      <c r="F565" s="880"/>
      <c r="G565" s="880"/>
      <c r="H565" s="880"/>
      <c r="I565" s="880"/>
      <c r="J565" s="880"/>
      <c r="K565" s="880"/>
      <c r="L565" s="880"/>
      <c r="M565" s="880"/>
      <c r="N565" s="880"/>
      <c r="O565" s="880"/>
      <c r="P565" s="880"/>
      <c r="Q565" s="880"/>
      <c r="R565" s="880"/>
      <c r="S565" s="880"/>
    </row>
    <row r="566" spans="1:19" s="350" customFormat="1" x14ac:dyDescent="0.2">
      <c r="A566" s="19">
        <v>0</v>
      </c>
      <c r="B566" s="106">
        <v>0</v>
      </c>
      <c r="C566" s="106">
        <v>0</v>
      </c>
      <c r="D566" s="106">
        <v>0</v>
      </c>
      <c r="E566" s="106">
        <v>0</v>
      </c>
      <c r="F566" s="106">
        <v>0</v>
      </c>
      <c r="G566" s="106">
        <v>0</v>
      </c>
      <c r="H566" s="106">
        <v>0</v>
      </c>
      <c r="I566" s="106">
        <v>0</v>
      </c>
      <c r="J566" s="106">
        <v>0</v>
      </c>
      <c r="K566" s="106">
        <v>0</v>
      </c>
      <c r="L566" s="106">
        <v>0</v>
      </c>
      <c r="M566" s="106">
        <v>0</v>
      </c>
      <c r="N566" s="106">
        <v>0</v>
      </c>
      <c r="O566" s="106">
        <v>0</v>
      </c>
      <c r="P566" s="106">
        <v>0</v>
      </c>
      <c r="Q566" s="106">
        <v>0</v>
      </c>
      <c r="R566" s="106">
        <v>0</v>
      </c>
      <c r="S566" s="106">
        <v>0</v>
      </c>
    </row>
    <row r="567" spans="1:19" x14ac:dyDescent="0.2">
      <c r="A567" s="880" t="s">
        <v>75</v>
      </c>
      <c r="B567" s="880"/>
      <c r="C567" s="880"/>
      <c r="D567" s="880"/>
      <c r="E567" s="880"/>
      <c r="F567" s="880"/>
      <c r="G567" s="880"/>
      <c r="H567" s="880"/>
      <c r="I567" s="880"/>
      <c r="J567" s="880"/>
      <c r="K567" s="880"/>
      <c r="L567" s="880"/>
      <c r="M567" s="880"/>
      <c r="N567" s="880"/>
      <c r="O567" s="880"/>
      <c r="P567" s="880"/>
      <c r="Q567" s="880"/>
      <c r="R567" s="880"/>
      <c r="S567" s="880"/>
    </row>
    <row r="568" spans="1:19" s="350" customFormat="1" x14ac:dyDescent="0.2">
      <c r="A568" s="19">
        <v>0</v>
      </c>
      <c r="B568" s="106">
        <v>0</v>
      </c>
      <c r="C568" s="106">
        <v>0</v>
      </c>
      <c r="D568" s="106">
        <v>0</v>
      </c>
      <c r="E568" s="106">
        <v>0</v>
      </c>
      <c r="F568" s="106">
        <v>0</v>
      </c>
      <c r="G568" s="106">
        <v>0</v>
      </c>
      <c r="H568" s="106">
        <v>0</v>
      </c>
      <c r="I568" s="106">
        <v>0</v>
      </c>
      <c r="J568" s="106">
        <v>0</v>
      </c>
      <c r="K568" s="106">
        <v>0</v>
      </c>
      <c r="L568" s="106">
        <v>0</v>
      </c>
      <c r="M568" s="106">
        <v>0</v>
      </c>
      <c r="N568" s="106">
        <v>0</v>
      </c>
      <c r="O568" s="106">
        <v>0</v>
      </c>
      <c r="P568" s="106">
        <v>0</v>
      </c>
      <c r="Q568" s="106">
        <v>0</v>
      </c>
      <c r="R568" s="106">
        <v>0</v>
      </c>
      <c r="S568" s="106">
        <v>0</v>
      </c>
    </row>
    <row r="569" spans="1:19" x14ac:dyDescent="0.2">
      <c r="A569" s="880" t="s">
        <v>76</v>
      </c>
      <c r="B569" s="880"/>
      <c r="C569" s="880"/>
      <c r="D569" s="880"/>
      <c r="E569" s="880"/>
      <c r="F569" s="880"/>
      <c r="G569" s="880"/>
      <c r="H569" s="880"/>
      <c r="I569" s="880"/>
      <c r="J569" s="880"/>
      <c r="K569" s="880"/>
      <c r="L569" s="880"/>
      <c r="M569" s="880"/>
      <c r="N569" s="880"/>
      <c r="O569" s="880"/>
      <c r="P569" s="880"/>
      <c r="Q569" s="880"/>
      <c r="R569" s="880"/>
      <c r="S569" s="880"/>
    </row>
    <row r="570" spans="1:19" s="350" customFormat="1" x14ac:dyDescent="0.2">
      <c r="A570" s="19">
        <v>0</v>
      </c>
      <c r="B570" s="106">
        <v>0</v>
      </c>
      <c r="C570" s="106">
        <v>0</v>
      </c>
      <c r="D570" s="106">
        <v>0</v>
      </c>
      <c r="E570" s="106">
        <v>0</v>
      </c>
      <c r="F570" s="106">
        <v>0</v>
      </c>
      <c r="G570" s="106">
        <v>0</v>
      </c>
      <c r="H570" s="106">
        <v>0</v>
      </c>
      <c r="I570" s="106">
        <v>0</v>
      </c>
      <c r="J570" s="106">
        <v>0</v>
      </c>
      <c r="K570" s="106">
        <v>0</v>
      </c>
      <c r="L570" s="106">
        <v>0</v>
      </c>
      <c r="M570" s="106">
        <v>0</v>
      </c>
      <c r="N570" s="106">
        <v>0</v>
      </c>
      <c r="O570" s="106">
        <v>0</v>
      </c>
      <c r="P570" s="106">
        <v>0</v>
      </c>
      <c r="Q570" s="106">
        <v>0</v>
      </c>
      <c r="R570" s="106">
        <v>0</v>
      </c>
      <c r="S570" s="106">
        <v>0</v>
      </c>
    </row>
    <row r="571" spans="1:19" x14ac:dyDescent="0.2">
      <c r="A571" s="880" t="s">
        <v>77</v>
      </c>
      <c r="B571" s="880"/>
      <c r="C571" s="880"/>
      <c r="D571" s="880"/>
      <c r="E571" s="880"/>
      <c r="F571" s="880"/>
      <c r="G571" s="880"/>
      <c r="H571" s="880"/>
      <c r="I571" s="880"/>
      <c r="J571" s="880"/>
      <c r="K571" s="880"/>
      <c r="L571" s="880"/>
      <c r="M571" s="880"/>
      <c r="N571" s="880"/>
      <c r="O571" s="880"/>
      <c r="P571" s="880"/>
      <c r="Q571" s="880"/>
      <c r="R571" s="880"/>
      <c r="S571" s="880"/>
    </row>
    <row r="572" spans="1:19" s="350" customFormat="1" x14ac:dyDescent="0.2">
      <c r="A572" s="19">
        <v>0</v>
      </c>
      <c r="B572" s="106">
        <v>0</v>
      </c>
      <c r="C572" s="106">
        <v>0</v>
      </c>
      <c r="D572" s="106">
        <v>0</v>
      </c>
      <c r="E572" s="106">
        <v>0</v>
      </c>
      <c r="F572" s="106">
        <v>0</v>
      </c>
      <c r="G572" s="106">
        <v>0</v>
      </c>
      <c r="H572" s="106">
        <v>0</v>
      </c>
      <c r="I572" s="106">
        <v>0</v>
      </c>
      <c r="J572" s="106">
        <v>0</v>
      </c>
      <c r="K572" s="106">
        <v>0</v>
      </c>
      <c r="L572" s="106">
        <v>0</v>
      </c>
      <c r="M572" s="106">
        <v>0</v>
      </c>
      <c r="N572" s="106">
        <v>0</v>
      </c>
      <c r="O572" s="106">
        <v>0</v>
      </c>
      <c r="P572" s="106">
        <v>0</v>
      </c>
      <c r="Q572" s="106">
        <v>0</v>
      </c>
      <c r="R572" s="106">
        <v>0</v>
      </c>
      <c r="S572" s="106">
        <v>0</v>
      </c>
    </row>
    <row r="573" spans="1:19" x14ac:dyDescent="0.2">
      <c r="A573" s="880" t="s">
        <v>78</v>
      </c>
      <c r="B573" s="880"/>
      <c r="C573" s="880"/>
      <c r="D573" s="880"/>
      <c r="E573" s="880"/>
      <c r="F573" s="880"/>
      <c r="G573" s="880"/>
      <c r="H573" s="880"/>
      <c r="I573" s="880"/>
      <c r="J573" s="880"/>
      <c r="K573" s="880"/>
      <c r="L573" s="880"/>
      <c r="M573" s="880"/>
      <c r="N573" s="880"/>
      <c r="O573" s="880"/>
      <c r="P573" s="880"/>
      <c r="Q573" s="880"/>
      <c r="R573" s="880"/>
      <c r="S573" s="880"/>
    </row>
    <row r="574" spans="1:19" s="350" customFormat="1" x14ac:dyDescent="0.2">
      <c r="A574" s="19">
        <v>0</v>
      </c>
      <c r="B574" s="106">
        <v>0</v>
      </c>
      <c r="C574" s="106">
        <v>0</v>
      </c>
      <c r="D574" s="106">
        <v>0</v>
      </c>
      <c r="E574" s="106">
        <v>0</v>
      </c>
      <c r="F574" s="106">
        <v>0</v>
      </c>
      <c r="G574" s="106">
        <v>0</v>
      </c>
      <c r="H574" s="106">
        <v>0</v>
      </c>
      <c r="I574" s="106">
        <v>0</v>
      </c>
      <c r="J574" s="106">
        <v>0</v>
      </c>
      <c r="K574" s="106">
        <v>0</v>
      </c>
      <c r="L574" s="106">
        <v>0</v>
      </c>
      <c r="M574" s="106">
        <v>0</v>
      </c>
      <c r="N574" s="106">
        <v>0</v>
      </c>
      <c r="O574" s="106">
        <v>0</v>
      </c>
      <c r="P574" s="106">
        <v>0</v>
      </c>
      <c r="Q574" s="106">
        <v>0</v>
      </c>
      <c r="R574" s="106">
        <v>0</v>
      </c>
      <c r="S574" s="106">
        <v>0</v>
      </c>
    </row>
    <row r="575" spans="1:19" x14ac:dyDescent="0.2">
      <c r="A575" s="880" t="s">
        <v>79</v>
      </c>
      <c r="B575" s="880"/>
      <c r="C575" s="880"/>
      <c r="D575" s="880"/>
      <c r="E575" s="880"/>
      <c r="F575" s="880"/>
      <c r="G575" s="880"/>
      <c r="H575" s="880"/>
      <c r="I575" s="880"/>
      <c r="J575" s="880"/>
      <c r="K575" s="880"/>
      <c r="L575" s="880"/>
      <c r="M575" s="880"/>
      <c r="N575" s="880"/>
      <c r="O575" s="880"/>
      <c r="P575" s="880"/>
      <c r="Q575" s="880"/>
      <c r="R575" s="880"/>
      <c r="S575" s="880"/>
    </row>
    <row r="576" spans="1:19" s="350" customFormat="1" x14ac:dyDescent="0.2">
      <c r="A576" s="19">
        <v>0</v>
      </c>
      <c r="B576" s="106">
        <v>0</v>
      </c>
      <c r="C576" s="106">
        <v>0</v>
      </c>
      <c r="D576" s="106">
        <v>0</v>
      </c>
      <c r="E576" s="106">
        <v>0</v>
      </c>
      <c r="F576" s="106">
        <v>0</v>
      </c>
      <c r="G576" s="106">
        <v>0</v>
      </c>
      <c r="H576" s="106">
        <v>0</v>
      </c>
      <c r="I576" s="106">
        <v>0</v>
      </c>
      <c r="J576" s="106">
        <v>0</v>
      </c>
      <c r="K576" s="106">
        <v>0</v>
      </c>
      <c r="L576" s="106">
        <v>0</v>
      </c>
      <c r="M576" s="106">
        <v>0</v>
      </c>
      <c r="N576" s="106">
        <v>0</v>
      </c>
      <c r="O576" s="106">
        <v>0</v>
      </c>
      <c r="P576" s="106">
        <v>0</v>
      </c>
      <c r="Q576" s="106">
        <v>0</v>
      </c>
      <c r="R576" s="106">
        <v>0</v>
      </c>
      <c r="S576" s="106">
        <v>0</v>
      </c>
    </row>
    <row r="577" spans="1:19" x14ac:dyDescent="0.2">
      <c r="A577" s="880" t="s">
        <v>80</v>
      </c>
      <c r="B577" s="880"/>
      <c r="C577" s="880"/>
      <c r="D577" s="880"/>
      <c r="E577" s="880"/>
      <c r="F577" s="880"/>
      <c r="G577" s="880"/>
      <c r="H577" s="880"/>
      <c r="I577" s="880"/>
      <c r="J577" s="880"/>
      <c r="K577" s="880"/>
      <c r="L577" s="880"/>
      <c r="M577" s="880"/>
      <c r="N577" s="880"/>
      <c r="O577" s="880"/>
      <c r="P577" s="880"/>
      <c r="Q577" s="880"/>
      <c r="R577" s="880"/>
      <c r="S577" s="880"/>
    </row>
    <row r="578" spans="1:19" x14ac:dyDescent="0.2">
      <c r="A578" s="98"/>
      <c r="B578" s="99"/>
      <c r="C578" s="99"/>
      <c r="D578" s="99"/>
      <c r="E578" s="99"/>
      <c r="F578" s="99"/>
      <c r="G578" s="99"/>
      <c r="H578" s="99"/>
      <c r="I578" s="99"/>
      <c r="J578" s="99"/>
      <c r="K578" s="99"/>
      <c r="L578" s="99"/>
      <c r="M578" s="99"/>
      <c r="N578" s="99"/>
      <c r="O578" s="99"/>
      <c r="P578" s="99"/>
      <c r="Q578" s="99"/>
      <c r="R578" s="99"/>
      <c r="S578" s="99"/>
    </row>
    <row r="579" spans="1:19" x14ac:dyDescent="0.2">
      <c r="A579" s="899" t="s">
        <v>271</v>
      </c>
      <c r="B579" s="900"/>
      <c r="C579" s="900"/>
      <c r="D579" s="900"/>
      <c r="E579" s="900"/>
      <c r="F579" s="900"/>
      <c r="G579" s="900"/>
      <c r="H579" s="900"/>
      <c r="I579" s="900"/>
      <c r="J579" s="900"/>
      <c r="K579" s="900"/>
      <c r="L579" s="900"/>
      <c r="M579" s="900"/>
      <c r="N579" s="900"/>
      <c r="O579" s="900"/>
      <c r="P579" s="900"/>
      <c r="Q579" s="900"/>
      <c r="R579" s="900"/>
      <c r="S579" s="901"/>
    </row>
    <row r="580" spans="1:19" s="23" customFormat="1" x14ac:dyDescent="0.2">
      <c r="A580" s="79">
        <v>0</v>
      </c>
      <c r="B580" s="79">
        <f t="shared" ref="B580:S580" si="14">SUM(B556,B558,B560,B562,B564,B566,B568,B570,B572,B574,B576,B578)</f>
        <v>0</v>
      </c>
      <c r="C580" s="79">
        <f t="shared" si="14"/>
        <v>0</v>
      </c>
      <c r="D580" s="79">
        <f t="shared" si="14"/>
        <v>0</v>
      </c>
      <c r="E580" s="79">
        <f t="shared" si="14"/>
        <v>0</v>
      </c>
      <c r="F580" s="79">
        <v>0</v>
      </c>
      <c r="G580" s="79">
        <f t="shared" si="14"/>
        <v>0</v>
      </c>
      <c r="H580" s="79">
        <f t="shared" si="14"/>
        <v>0</v>
      </c>
      <c r="I580" s="79">
        <f t="shared" si="14"/>
        <v>0</v>
      </c>
      <c r="J580" s="79">
        <f t="shared" si="14"/>
        <v>0</v>
      </c>
      <c r="K580" s="79">
        <f t="shared" si="14"/>
        <v>0</v>
      </c>
      <c r="L580" s="79">
        <f t="shared" si="14"/>
        <v>0</v>
      </c>
      <c r="M580" s="79">
        <f t="shared" si="14"/>
        <v>0</v>
      </c>
      <c r="N580" s="79">
        <f t="shared" si="14"/>
        <v>0</v>
      </c>
      <c r="O580" s="79">
        <f t="shared" si="14"/>
        <v>0</v>
      </c>
      <c r="P580" s="79">
        <f t="shared" si="14"/>
        <v>0</v>
      </c>
      <c r="Q580" s="79">
        <f t="shared" si="14"/>
        <v>0</v>
      </c>
      <c r="R580" s="79">
        <v>0</v>
      </c>
      <c r="S580" s="79">
        <f t="shared" si="14"/>
        <v>0</v>
      </c>
    </row>
    <row r="581" spans="1:19" x14ac:dyDescent="0.2">
      <c r="A581" s="1591" t="s">
        <v>696</v>
      </c>
      <c r="B581" s="1592"/>
      <c r="C581" s="1592"/>
      <c r="D581" s="1592"/>
      <c r="E581" s="1592"/>
      <c r="F581" s="1592"/>
      <c r="G581" s="1592"/>
      <c r="H581" s="1592"/>
      <c r="I581" s="1592"/>
      <c r="J581" s="1592"/>
      <c r="K581" s="1592"/>
      <c r="L581" s="1592"/>
      <c r="M581" s="1592"/>
      <c r="N581" s="1592"/>
      <c r="O581" s="1592"/>
      <c r="P581" s="1592"/>
      <c r="Q581" s="1592"/>
      <c r="R581" s="1592"/>
      <c r="S581" s="1593"/>
    </row>
    <row r="582" spans="1:19" s="21" customFormat="1" x14ac:dyDescent="0.2">
      <c r="A582" s="107">
        <f>SUM(A580,A541,A502,A463,A424,A385,A346,A307,A268,A229,A190,A152,A113,A76,A39)</f>
        <v>2</v>
      </c>
      <c r="B582" s="107">
        <f t="shared" ref="B582:S582" si="15">SUM(B580,B541,B502,B463,B424,B385,B346,B307,B268,B229,B190,B152,B113,B76,B39)</f>
        <v>4</v>
      </c>
      <c r="C582" s="107">
        <f t="shared" si="15"/>
        <v>6</v>
      </c>
      <c r="D582" s="107">
        <f t="shared" si="15"/>
        <v>1</v>
      </c>
      <c r="E582" s="107">
        <f t="shared" si="15"/>
        <v>5</v>
      </c>
      <c r="F582" s="107">
        <f t="shared" si="15"/>
        <v>2</v>
      </c>
      <c r="G582" s="107">
        <f t="shared" si="15"/>
        <v>4</v>
      </c>
      <c r="H582" s="107">
        <f t="shared" si="15"/>
        <v>0</v>
      </c>
      <c r="I582" s="107">
        <f t="shared" si="15"/>
        <v>6</v>
      </c>
      <c r="J582" s="107">
        <f t="shared" si="15"/>
        <v>0</v>
      </c>
      <c r="K582" s="107">
        <f t="shared" si="15"/>
        <v>0</v>
      </c>
      <c r="L582" s="107">
        <f t="shared" si="15"/>
        <v>0</v>
      </c>
      <c r="M582" s="107">
        <f t="shared" si="15"/>
        <v>0</v>
      </c>
      <c r="N582" s="107">
        <f t="shared" si="15"/>
        <v>0</v>
      </c>
      <c r="O582" s="107">
        <f t="shared" si="15"/>
        <v>1</v>
      </c>
      <c r="P582" s="107">
        <f t="shared" si="15"/>
        <v>5</v>
      </c>
      <c r="Q582" s="107">
        <f t="shared" si="15"/>
        <v>0</v>
      </c>
      <c r="R582" s="107">
        <f t="shared" si="15"/>
        <v>0</v>
      </c>
      <c r="S582" s="107">
        <f t="shared" si="15"/>
        <v>0</v>
      </c>
    </row>
  </sheetData>
  <mergeCells count="658">
    <mergeCell ref="A1:S1"/>
    <mergeCell ref="A2:S2"/>
    <mergeCell ref="A3:S3"/>
    <mergeCell ref="A4:S4"/>
    <mergeCell ref="A5:S5"/>
    <mergeCell ref="A6:S6"/>
    <mergeCell ref="A42:S42"/>
    <mergeCell ref="A78:S78"/>
    <mergeCell ref="A115:S115"/>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40:S40"/>
    <mergeCell ref="A41:S41"/>
    <mergeCell ref="A43:S43"/>
    <mergeCell ref="A44:S44"/>
    <mergeCell ref="A45:S45"/>
    <mergeCell ref="A26:S26"/>
    <mergeCell ref="A28:S28"/>
    <mergeCell ref="A30:S30"/>
    <mergeCell ref="A32:S32"/>
    <mergeCell ref="A34:S34"/>
    <mergeCell ref="A36:S36"/>
    <mergeCell ref="A46:S46"/>
    <mergeCell ref="A47:S47"/>
    <mergeCell ref="A48:C48"/>
    <mergeCell ref="D48:E48"/>
    <mergeCell ref="F48:H48"/>
    <mergeCell ref="I48:J48"/>
    <mergeCell ref="K48:N48"/>
    <mergeCell ref="O48:Q48"/>
    <mergeCell ref="R48:S48"/>
    <mergeCell ref="Q49:Q50"/>
    <mergeCell ref="R49:R50"/>
    <mergeCell ref="S49:S50"/>
    <mergeCell ref="A51:S51"/>
    <mergeCell ref="A53:S53"/>
    <mergeCell ref="A55:S55"/>
    <mergeCell ref="I49:I50"/>
    <mergeCell ref="J49:J50"/>
    <mergeCell ref="K49:L49"/>
    <mergeCell ref="M49:N49"/>
    <mergeCell ref="O49:O50"/>
    <mergeCell ref="P49:P50"/>
    <mergeCell ref="A49:A50"/>
    <mergeCell ref="B49:B50"/>
    <mergeCell ref="C49:C50"/>
    <mergeCell ref="D49:D50"/>
    <mergeCell ref="E49:E50"/>
    <mergeCell ref="F49:H49"/>
    <mergeCell ref="A69:S69"/>
    <mergeCell ref="A71:S71"/>
    <mergeCell ref="A73:S73"/>
    <mergeCell ref="A75:S75"/>
    <mergeCell ref="A79:S79"/>
    <mergeCell ref="A80:S80"/>
    <mergeCell ref="A57:S57"/>
    <mergeCell ref="A59:S59"/>
    <mergeCell ref="A61:S61"/>
    <mergeCell ref="A63:S63"/>
    <mergeCell ref="A65:S65"/>
    <mergeCell ref="A67:S67"/>
    <mergeCell ref="A81:S81"/>
    <mergeCell ref="A82:S82"/>
    <mergeCell ref="A83:S83"/>
    <mergeCell ref="A84:S84"/>
    <mergeCell ref="A85:C85"/>
    <mergeCell ref="D85:E85"/>
    <mergeCell ref="F85:H85"/>
    <mergeCell ref="I85:J85"/>
    <mergeCell ref="K85:N85"/>
    <mergeCell ref="O85:Q85"/>
    <mergeCell ref="R85:S85"/>
    <mergeCell ref="A88:S88"/>
    <mergeCell ref="A90:S90"/>
    <mergeCell ref="A92:S92"/>
    <mergeCell ref="A94:S94"/>
    <mergeCell ref="A96:S96"/>
    <mergeCell ref="A98:S98"/>
    <mergeCell ref="M86:N86"/>
    <mergeCell ref="O86:O87"/>
    <mergeCell ref="P86:P87"/>
    <mergeCell ref="Q86:Q87"/>
    <mergeCell ref="R86:R87"/>
    <mergeCell ref="S86:S87"/>
    <mergeCell ref="A86:A87"/>
    <mergeCell ref="B86:B87"/>
    <mergeCell ref="C86:C87"/>
    <mergeCell ref="D86:D87"/>
    <mergeCell ref="E86:E87"/>
    <mergeCell ref="F86:H86"/>
    <mergeCell ref="I86:I87"/>
    <mergeCell ref="J86:J87"/>
    <mergeCell ref="K86:L86"/>
    <mergeCell ref="A112:S112"/>
    <mergeCell ref="A116:S116"/>
    <mergeCell ref="A117:S117"/>
    <mergeCell ref="A118:S118"/>
    <mergeCell ref="A119:S119"/>
    <mergeCell ref="A120:S120"/>
    <mergeCell ref="A100:S100"/>
    <mergeCell ref="A102:S102"/>
    <mergeCell ref="A104:S104"/>
    <mergeCell ref="A106:S106"/>
    <mergeCell ref="A108:S108"/>
    <mergeCell ref="A110:S110"/>
    <mergeCell ref="A121:S121"/>
    <mergeCell ref="A122:S122"/>
    <mergeCell ref="A123:S123"/>
    <mergeCell ref="A124:C124"/>
    <mergeCell ref="D124:E124"/>
    <mergeCell ref="F124:H124"/>
    <mergeCell ref="I124:J124"/>
    <mergeCell ref="K124:N124"/>
    <mergeCell ref="O124:Q124"/>
    <mergeCell ref="R124:S124"/>
    <mergeCell ref="Q125:Q126"/>
    <mergeCell ref="R125:R126"/>
    <mergeCell ref="S125:S126"/>
    <mergeCell ref="A127:S127"/>
    <mergeCell ref="A129:S129"/>
    <mergeCell ref="A131:S131"/>
    <mergeCell ref="I125:I126"/>
    <mergeCell ref="J125:J126"/>
    <mergeCell ref="K125:L125"/>
    <mergeCell ref="M125:N125"/>
    <mergeCell ref="O125:O126"/>
    <mergeCell ref="P125:P126"/>
    <mergeCell ref="A125:A126"/>
    <mergeCell ref="B125:B126"/>
    <mergeCell ref="C125:C126"/>
    <mergeCell ref="D125:D126"/>
    <mergeCell ref="E125:E126"/>
    <mergeCell ref="F125:H125"/>
    <mergeCell ref="A145:S145"/>
    <mergeCell ref="A147:S147"/>
    <mergeCell ref="A149:S149"/>
    <mergeCell ref="A151:S151"/>
    <mergeCell ref="A155:S155"/>
    <mergeCell ref="A156:S156"/>
    <mergeCell ref="A133:S133"/>
    <mergeCell ref="A135:S135"/>
    <mergeCell ref="A137:S137"/>
    <mergeCell ref="A139:S139"/>
    <mergeCell ref="A141:S141"/>
    <mergeCell ref="A143:S143"/>
    <mergeCell ref="A154:S154"/>
    <mergeCell ref="A157:S157"/>
    <mergeCell ref="A158:S158"/>
    <mergeCell ref="A159:S159"/>
    <mergeCell ref="A160:S160"/>
    <mergeCell ref="A161:S161"/>
    <mergeCell ref="A162:C162"/>
    <mergeCell ref="D162:E162"/>
    <mergeCell ref="F162:H162"/>
    <mergeCell ref="I162:J162"/>
    <mergeCell ref="K162:N162"/>
    <mergeCell ref="O162:Q162"/>
    <mergeCell ref="R162:S162"/>
    <mergeCell ref="A165:S165"/>
    <mergeCell ref="A167:S167"/>
    <mergeCell ref="A169:S169"/>
    <mergeCell ref="A171:S171"/>
    <mergeCell ref="A173:S173"/>
    <mergeCell ref="K163:L163"/>
    <mergeCell ref="M163:N163"/>
    <mergeCell ref="O163:O164"/>
    <mergeCell ref="P163:P164"/>
    <mergeCell ref="Q163:Q164"/>
    <mergeCell ref="R163:R164"/>
    <mergeCell ref="A163:A164"/>
    <mergeCell ref="B163:B164"/>
    <mergeCell ref="C163:C164"/>
    <mergeCell ref="D163:D164"/>
    <mergeCell ref="E163:E164"/>
    <mergeCell ref="F163:H163"/>
    <mergeCell ref="I163:I164"/>
    <mergeCell ref="J163:J164"/>
    <mergeCell ref="S163:S164"/>
    <mergeCell ref="A187:S187"/>
    <mergeCell ref="A189:S189"/>
    <mergeCell ref="A193:S193"/>
    <mergeCell ref="A194:S194"/>
    <mergeCell ref="A195:S195"/>
    <mergeCell ref="A196:S196"/>
    <mergeCell ref="A175:S175"/>
    <mergeCell ref="A177:S177"/>
    <mergeCell ref="A179:S179"/>
    <mergeCell ref="A181:S181"/>
    <mergeCell ref="A183:S183"/>
    <mergeCell ref="A185:S185"/>
    <mergeCell ref="A192:S192"/>
    <mergeCell ref="A197:S197"/>
    <mergeCell ref="A198:S198"/>
    <mergeCell ref="A199:S199"/>
    <mergeCell ref="A200:S200"/>
    <mergeCell ref="A201:C201"/>
    <mergeCell ref="D201:E201"/>
    <mergeCell ref="F201:H201"/>
    <mergeCell ref="I201:J201"/>
    <mergeCell ref="K201:N201"/>
    <mergeCell ref="O201:Q201"/>
    <mergeCell ref="R201:S201"/>
    <mergeCell ref="A204:S204"/>
    <mergeCell ref="A206:S206"/>
    <mergeCell ref="A208:S208"/>
    <mergeCell ref="A210:S210"/>
    <mergeCell ref="A212:S212"/>
    <mergeCell ref="A214:S214"/>
    <mergeCell ref="M202:N202"/>
    <mergeCell ref="O202:O203"/>
    <mergeCell ref="P202:P203"/>
    <mergeCell ref="Q202:Q203"/>
    <mergeCell ref="R202:R203"/>
    <mergeCell ref="S202:S203"/>
    <mergeCell ref="A202:A203"/>
    <mergeCell ref="B202:B203"/>
    <mergeCell ref="C202:C203"/>
    <mergeCell ref="D202:D203"/>
    <mergeCell ref="E202:E203"/>
    <mergeCell ref="F202:H202"/>
    <mergeCell ref="I202:I203"/>
    <mergeCell ref="J202:J203"/>
    <mergeCell ref="K202:L202"/>
    <mergeCell ref="A228:S228"/>
    <mergeCell ref="A232:S232"/>
    <mergeCell ref="A233:S233"/>
    <mergeCell ref="A234:S234"/>
    <mergeCell ref="A235:S235"/>
    <mergeCell ref="A236:S236"/>
    <mergeCell ref="A216:S216"/>
    <mergeCell ref="A218:S218"/>
    <mergeCell ref="A220:S220"/>
    <mergeCell ref="A222:S222"/>
    <mergeCell ref="A224:S224"/>
    <mergeCell ref="A226:S226"/>
    <mergeCell ref="A231:S231"/>
    <mergeCell ref="A237:S237"/>
    <mergeCell ref="A238:S238"/>
    <mergeCell ref="A239:S239"/>
    <mergeCell ref="A240:C240"/>
    <mergeCell ref="D240:E240"/>
    <mergeCell ref="F240:H240"/>
    <mergeCell ref="I240:J240"/>
    <mergeCell ref="K240:N240"/>
    <mergeCell ref="O240:Q240"/>
    <mergeCell ref="R240:S240"/>
    <mergeCell ref="A249:S249"/>
    <mergeCell ref="A251:S251"/>
    <mergeCell ref="A253:S253"/>
    <mergeCell ref="A255:S255"/>
    <mergeCell ref="A257:S257"/>
    <mergeCell ref="A259:S259"/>
    <mergeCell ref="Q241:Q242"/>
    <mergeCell ref="R241:R242"/>
    <mergeCell ref="S241:S242"/>
    <mergeCell ref="A243:S243"/>
    <mergeCell ref="A245:S245"/>
    <mergeCell ref="A247:S247"/>
    <mergeCell ref="I241:I242"/>
    <mergeCell ref="J241:J242"/>
    <mergeCell ref="K241:L241"/>
    <mergeCell ref="M241:N241"/>
    <mergeCell ref="O241:O242"/>
    <mergeCell ref="P241:P242"/>
    <mergeCell ref="A241:A242"/>
    <mergeCell ref="B241:B242"/>
    <mergeCell ref="C241:C242"/>
    <mergeCell ref="D241:D242"/>
    <mergeCell ref="E241:E242"/>
    <mergeCell ref="F241:H241"/>
    <mergeCell ref="A273:S273"/>
    <mergeCell ref="A274:S274"/>
    <mergeCell ref="A275:S275"/>
    <mergeCell ref="A276:S276"/>
    <mergeCell ref="A277:S277"/>
    <mergeCell ref="A278:S278"/>
    <mergeCell ref="A261:S261"/>
    <mergeCell ref="A263:S263"/>
    <mergeCell ref="A265:S265"/>
    <mergeCell ref="A267:S267"/>
    <mergeCell ref="A271:S271"/>
    <mergeCell ref="A272:S272"/>
    <mergeCell ref="A270:S270"/>
    <mergeCell ref="R279:S279"/>
    <mergeCell ref="A280:A281"/>
    <mergeCell ref="B280:B281"/>
    <mergeCell ref="C280:C281"/>
    <mergeCell ref="D280:D281"/>
    <mergeCell ref="E280:E281"/>
    <mergeCell ref="F280:H280"/>
    <mergeCell ref="I280:I281"/>
    <mergeCell ref="J280:J281"/>
    <mergeCell ref="K280:L280"/>
    <mergeCell ref="A279:C279"/>
    <mergeCell ref="D279:E279"/>
    <mergeCell ref="F279:H279"/>
    <mergeCell ref="I279:J279"/>
    <mergeCell ref="K279:N279"/>
    <mergeCell ref="O279:Q279"/>
    <mergeCell ref="A282:S282"/>
    <mergeCell ref="A284:S284"/>
    <mergeCell ref="A286:S286"/>
    <mergeCell ref="A288:S288"/>
    <mergeCell ref="A290:S290"/>
    <mergeCell ref="A292:S292"/>
    <mergeCell ref="M280:N280"/>
    <mergeCell ref="O280:O281"/>
    <mergeCell ref="P280:P281"/>
    <mergeCell ref="Q280:Q281"/>
    <mergeCell ref="R280:R281"/>
    <mergeCell ref="S280:S281"/>
    <mergeCell ref="A306:S306"/>
    <mergeCell ref="A310:S310"/>
    <mergeCell ref="A311:S311"/>
    <mergeCell ref="A312:S312"/>
    <mergeCell ref="A313:S313"/>
    <mergeCell ref="A314:S314"/>
    <mergeCell ref="A294:S294"/>
    <mergeCell ref="A296:S296"/>
    <mergeCell ref="A298:S298"/>
    <mergeCell ref="A300:S300"/>
    <mergeCell ref="A302:S302"/>
    <mergeCell ref="A304:S304"/>
    <mergeCell ref="A309:S309"/>
    <mergeCell ref="A315:S315"/>
    <mergeCell ref="A316:S316"/>
    <mergeCell ref="A317:S317"/>
    <mergeCell ref="A318:C318"/>
    <mergeCell ref="D318:E318"/>
    <mergeCell ref="F318:H318"/>
    <mergeCell ref="I318:J318"/>
    <mergeCell ref="K318:N318"/>
    <mergeCell ref="O318:Q318"/>
    <mergeCell ref="R318:S318"/>
    <mergeCell ref="A327:S327"/>
    <mergeCell ref="A329:S329"/>
    <mergeCell ref="A331:S331"/>
    <mergeCell ref="A333:S333"/>
    <mergeCell ref="A335:S335"/>
    <mergeCell ref="A337:S337"/>
    <mergeCell ref="Q319:Q320"/>
    <mergeCell ref="R319:R320"/>
    <mergeCell ref="S319:S320"/>
    <mergeCell ref="A321:S321"/>
    <mergeCell ref="A323:S323"/>
    <mergeCell ref="A325:S325"/>
    <mergeCell ref="I319:I320"/>
    <mergeCell ref="J319:J320"/>
    <mergeCell ref="K319:L319"/>
    <mergeCell ref="M319:N319"/>
    <mergeCell ref="O319:O320"/>
    <mergeCell ref="P319:P320"/>
    <mergeCell ref="A319:A320"/>
    <mergeCell ref="B319:B320"/>
    <mergeCell ref="C319:C320"/>
    <mergeCell ref="D319:D320"/>
    <mergeCell ref="E319:E320"/>
    <mergeCell ref="F319:H319"/>
    <mergeCell ref="A351:S351"/>
    <mergeCell ref="A352:S352"/>
    <mergeCell ref="A353:S353"/>
    <mergeCell ref="A354:S354"/>
    <mergeCell ref="A355:S355"/>
    <mergeCell ref="A356:S356"/>
    <mergeCell ref="A339:S339"/>
    <mergeCell ref="A341:S341"/>
    <mergeCell ref="A343:S343"/>
    <mergeCell ref="A345:S345"/>
    <mergeCell ref="A349:S349"/>
    <mergeCell ref="A350:S350"/>
    <mergeCell ref="A348:S348"/>
    <mergeCell ref="R357:S357"/>
    <mergeCell ref="A358:A359"/>
    <mergeCell ref="B358:B359"/>
    <mergeCell ref="C358:C359"/>
    <mergeCell ref="D358:D359"/>
    <mergeCell ref="E358:E359"/>
    <mergeCell ref="F358:H358"/>
    <mergeCell ref="I358:I359"/>
    <mergeCell ref="J358:J359"/>
    <mergeCell ref="K358:L358"/>
    <mergeCell ref="A357:C357"/>
    <mergeCell ref="D357:E357"/>
    <mergeCell ref="F357:H357"/>
    <mergeCell ref="I357:J357"/>
    <mergeCell ref="K357:N357"/>
    <mergeCell ref="O357:Q357"/>
    <mergeCell ref="A360:S360"/>
    <mergeCell ref="A362:S362"/>
    <mergeCell ref="A364:S364"/>
    <mergeCell ref="A366:S366"/>
    <mergeCell ref="A368:S368"/>
    <mergeCell ref="A370:S370"/>
    <mergeCell ref="M358:N358"/>
    <mergeCell ref="O358:O359"/>
    <mergeCell ref="P358:P359"/>
    <mergeCell ref="Q358:Q359"/>
    <mergeCell ref="R358:R359"/>
    <mergeCell ref="S358:S359"/>
    <mergeCell ref="A384:S384"/>
    <mergeCell ref="A388:S388"/>
    <mergeCell ref="A389:S389"/>
    <mergeCell ref="A390:S390"/>
    <mergeCell ref="A391:S391"/>
    <mergeCell ref="A392:S392"/>
    <mergeCell ref="A372:S372"/>
    <mergeCell ref="A374:S374"/>
    <mergeCell ref="A376:S376"/>
    <mergeCell ref="A378:S378"/>
    <mergeCell ref="A380:S380"/>
    <mergeCell ref="A382:S382"/>
    <mergeCell ref="A387:S387"/>
    <mergeCell ref="A393:S393"/>
    <mergeCell ref="A394:S394"/>
    <mergeCell ref="A395:S395"/>
    <mergeCell ref="A396:C396"/>
    <mergeCell ref="D396:E396"/>
    <mergeCell ref="F396:H396"/>
    <mergeCell ref="I396:J396"/>
    <mergeCell ref="K396:N396"/>
    <mergeCell ref="O396:Q396"/>
    <mergeCell ref="R396:S396"/>
    <mergeCell ref="A405:S405"/>
    <mergeCell ref="A407:S407"/>
    <mergeCell ref="A409:S409"/>
    <mergeCell ref="A411:S411"/>
    <mergeCell ref="A413:S413"/>
    <mergeCell ref="A415:S415"/>
    <mergeCell ref="Q397:Q398"/>
    <mergeCell ref="R397:R398"/>
    <mergeCell ref="S397:S398"/>
    <mergeCell ref="A399:S399"/>
    <mergeCell ref="A401:S401"/>
    <mergeCell ref="A403:S403"/>
    <mergeCell ref="I397:I398"/>
    <mergeCell ref="J397:J398"/>
    <mergeCell ref="K397:L397"/>
    <mergeCell ref="M397:N397"/>
    <mergeCell ref="O397:O398"/>
    <mergeCell ref="P397:P398"/>
    <mergeCell ref="A397:A398"/>
    <mergeCell ref="B397:B398"/>
    <mergeCell ref="C397:C398"/>
    <mergeCell ref="D397:D398"/>
    <mergeCell ref="E397:E398"/>
    <mergeCell ref="F397:H397"/>
    <mergeCell ref="A429:S429"/>
    <mergeCell ref="A430:S430"/>
    <mergeCell ref="A431:S431"/>
    <mergeCell ref="A432:S432"/>
    <mergeCell ref="A433:S433"/>
    <mergeCell ref="A434:S434"/>
    <mergeCell ref="A417:S417"/>
    <mergeCell ref="A419:S419"/>
    <mergeCell ref="A421:S421"/>
    <mergeCell ref="A423:S423"/>
    <mergeCell ref="A427:S427"/>
    <mergeCell ref="A428:S428"/>
    <mergeCell ref="A426:S426"/>
    <mergeCell ref="R435:S435"/>
    <mergeCell ref="A436:A437"/>
    <mergeCell ref="B436:B437"/>
    <mergeCell ref="C436:C437"/>
    <mergeCell ref="D436:D437"/>
    <mergeCell ref="E436:E437"/>
    <mergeCell ref="F436:H436"/>
    <mergeCell ref="I436:I437"/>
    <mergeCell ref="J436:J437"/>
    <mergeCell ref="K436:L436"/>
    <mergeCell ref="A435:C435"/>
    <mergeCell ref="D435:E435"/>
    <mergeCell ref="F435:H435"/>
    <mergeCell ref="I435:J435"/>
    <mergeCell ref="K435:N435"/>
    <mergeCell ref="O435:Q435"/>
    <mergeCell ref="A438:S438"/>
    <mergeCell ref="A440:S440"/>
    <mergeCell ref="A442:S442"/>
    <mergeCell ref="A444:S444"/>
    <mergeCell ref="A446:S446"/>
    <mergeCell ref="A448:S448"/>
    <mergeCell ref="M436:N436"/>
    <mergeCell ref="O436:O437"/>
    <mergeCell ref="P436:P437"/>
    <mergeCell ref="Q436:Q437"/>
    <mergeCell ref="R436:R437"/>
    <mergeCell ref="S436:S437"/>
    <mergeCell ref="A462:S462"/>
    <mergeCell ref="A466:S466"/>
    <mergeCell ref="A467:S467"/>
    <mergeCell ref="A468:S468"/>
    <mergeCell ref="A469:S469"/>
    <mergeCell ref="A470:S470"/>
    <mergeCell ref="A450:S450"/>
    <mergeCell ref="A452:S452"/>
    <mergeCell ref="A454:S454"/>
    <mergeCell ref="A456:S456"/>
    <mergeCell ref="A458:S458"/>
    <mergeCell ref="A460:S460"/>
    <mergeCell ref="A465:S465"/>
    <mergeCell ref="A471:S471"/>
    <mergeCell ref="A472:S472"/>
    <mergeCell ref="A473:S473"/>
    <mergeCell ref="A474:C474"/>
    <mergeCell ref="D474:E474"/>
    <mergeCell ref="F474:H474"/>
    <mergeCell ref="I474:J474"/>
    <mergeCell ref="K474:N474"/>
    <mergeCell ref="O474:Q474"/>
    <mergeCell ref="R474:S474"/>
    <mergeCell ref="A483:S483"/>
    <mergeCell ref="A485:S485"/>
    <mergeCell ref="A487:S487"/>
    <mergeCell ref="A489:S489"/>
    <mergeCell ref="A491:S491"/>
    <mergeCell ref="A493:S493"/>
    <mergeCell ref="Q475:Q476"/>
    <mergeCell ref="R475:R476"/>
    <mergeCell ref="S475:S476"/>
    <mergeCell ref="A477:S477"/>
    <mergeCell ref="A479:S479"/>
    <mergeCell ref="A481:S481"/>
    <mergeCell ref="I475:I476"/>
    <mergeCell ref="J475:J476"/>
    <mergeCell ref="K475:L475"/>
    <mergeCell ref="M475:N475"/>
    <mergeCell ref="O475:O476"/>
    <mergeCell ref="P475:P476"/>
    <mergeCell ref="A475:A476"/>
    <mergeCell ref="B475:B476"/>
    <mergeCell ref="C475:C476"/>
    <mergeCell ref="D475:D476"/>
    <mergeCell ref="E475:E476"/>
    <mergeCell ref="F475:H475"/>
    <mergeCell ref="A507:S507"/>
    <mergeCell ref="A508:S508"/>
    <mergeCell ref="A509:S509"/>
    <mergeCell ref="A510:S510"/>
    <mergeCell ref="A511:S511"/>
    <mergeCell ref="A512:S512"/>
    <mergeCell ref="A495:S495"/>
    <mergeCell ref="A497:S497"/>
    <mergeCell ref="A499:S499"/>
    <mergeCell ref="A501:S501"/>
    <mergeCell ref="A505:S505"/>
    <mergeCell ref="A506:S506"/>
    <mergeCell ref="A504:S504"/>
    <mergeCell ref="R513:S513"/>
    <mergeCell ref="A514:A515"/>
    <mergeCell ref="B514:B515"/>
    <mergeCell ref="C514:C515"/>
    <mergeCell ref="D514:D515"/>
    <mergeCell ref="E514:E515"/>
    <mergeCell ref="F514:H514"/>
    <mergeCell ref="I514:I515"/>
    <mergeCell ref="J514:J515"/>
    <mergeCell ref="K514:L514"/>
    <mergeCell ref="A513:C513"/>
    <mergeCell ref="D513:E513"/>
    <mergeCell ref="F513:H513"/>
    <mergeCell ref="I513:J513"/>
    <mergeCell ref="K513:N513"/>
    <mergeCell ref="O513:Q513"/>
    <mergeCell ref="A516:S516"/>
    <mergeCell ref="A518:S518"/>
    <mergeCell ref="A520:S520"/>
    <mergeCell ref="A522:S522"/>
    <mergeCell ref="A524:S524"/>
    <mergeCell ref="A526:S526"/>
    <mergeCell ref="M514:N514"/>
    <mergeCell ref="O514:O515"/>
    <mergeCell ref="P514:P515"/>
    <mergeCell ref="Q514:Q515"/>
    <mergeCell ref="R514:R515"/>
    <mergeCell ref="S514:S515"/>
    <mergeCell ref="A540:S540"/>
    <mergeCell ref="A544:S544"/>
    <mergeCell ref="A545:S545"/>
    <mergeCell ref="A546:S546"/>
    <mergeCell ref="A547:S547"/>
    <mergeCell ref="A548:S548"/>
    <mergeCell ref="A528:S528"/>
    <mergeCell ref="A530:S530"/>
    <mergeCell ref="A532:S532"/>
    <mergeCell ref="A534:S534"/>
    <mergeCell ref="A536:S536"/>
    <mergeCell ref="A538:S538"/>
    <mergeCell ref="A543:S543"/>
    <mergeCell ref="A549:S549"/>
    <mergeCell ref="A550:S550"/>
    <mergeCell ref="A551:S551"/>
    <mergeCell ref="A552:C552"/>
    <mergeCell ref="D552:E552"/>
    <mergeCell ref="F552:H552"/>
    <mergeCell ref="I552:J552"/>
    <mergeCell ref="K552:N552"/>
    <mergeCell ref="O552:Q552"/>
    <mergeCell ref="R552:S552"/>
    <mergeCell ref="Q553:Q554"/>
    <mergeCell ref="R553:R554"/>
    <mergeCell ref="S553:S554"/>
    <mergeCell ref="A555:S555"/>
    <mergeCell ref="A557:S557"/>
    <mergeCell ref="A559:S559"/>
    <mergeCell ref="I553:I554"/>
    <mergeCell ref="J553:J554"/>
    <mergeCell ref="K553:L553"/>
    <mergeCell ref="M553:N553"/>
    <mergeCell ref="O553:O554"/>
    <mergeCell ref="P553:P554"/>
    <mergeCell ref="A553:A554"/>
    <mergeCell ref="B553:B554"/>
    <mergeCell ref="C553:C554"/>
    <mergeCell ref="D553:D554"/>
    <mergeCell ref="E553:E554"/>
    <mergeCell ref="F553:H553"/>
    <mergeCell ref="A573:S573"/>
    <mergeCell ref="A575:S575"/>
    <mergeCell ref="A577:S577"/>
    <mergeCell ref="A579:S579"/>
    <mergeCell ref="A581:S581"/>
    <mergeCell ref="A561:S561"/>
    <mergeCell ref="A563:S563"/>
    <mergeCell ref="A565:S565"/>
    <mergeCell ref="A567:S567"/>
    <mergeCell ref="A569:S569"/>
    <mergeCell ref="A571:S571"/>
  </mergeCells>
  <dataValidations count="28">
    <dataValidation type="list" allowBlank="1" showInputMessage="1" showErrorMessage="1" sqref="C553:C554 C514:C515 C475:C476 C436:C437 C397:C398 C358:C359 C319:C320 C280:C281 C241:C242 C202:C203 C86:C87 C49:C50 C125:C126 C163:C164 C12:C13">
      <formula1>"Nr. total de solicitări(reşedinţă de judeţ+alte localităţi)"</formula1>
    </dataValidation>
    <dataValidation type="list" allowBlank="1" showInputMessage="1" showErrorMessage="1" sqref="B553:B554 B514:B515 B475:B476 B436:B437 B397:B398 B358:B359 B319:B320 B280:B281 B241:B242 B202:B203 B86:B87 B49:B50 B125:B126 B163:B164 B12:B13">
      <formula1>"Nr. solicitări din alte localităţi"</formula1>
    </dataValidation>
    <dataValidation type="list" allowBlank="1" showInputMessage="1" showErrorMessage="1" sqref="A553:A554 A514:A515 A475:A476 A436:A437 A397:A398 A358:A359 A319:A320 A280:A281 A241:A242 A202:A203 A86:A87 A49:A50 A125:A126 A163:A164 A12:A13">
      <formula1>"Nr. solicitări din reşedinţa de judeţ"</formula1>
    </dataValidation>
    <dataValidation type="list" allowBlank="1" showInputMessage="1" showErrorMessage="1" sqref="F553:H553 F514:H514 F475:H475 F436:H436 F397:H397 F358:H358 F319:H319 F280:H280 F241:H241 F202:H202 F86:H86 F49:H49 F125:H125 F163:H163 F12:H12">
      <formula1>"Nr. de solicitări pe domenii"</formula1>
    </dataValidation>
    <dataValidation type="list" allowBlank="1" showInputMessage="1" showErrorMessage="1" sqref="M554 M515 M476 M437 M398 M359 M320 M281 M242 M203 M87 M50 M126 M164 M13">
      <formula1>"litera din art. 12 HG 878/2005"</formula1>
    </dataValidation>
    <dataValidation type="list" allowBlank="1" showInputMessage="1" showErrorMessage="1" sqref="N554 L554 N515 L515 N476 L476 N437 L437 N398 L398 N359 L359 N320 L320 N281 L281 N242 L242 N203 L203 N87 L87 N50 L50 N126 L126 N164 L164 N13 L13">
      <formula1>"nr. solicitări"</formula1>
    </dataValidation>
    <dataValidation type="list" allowBlank="1" showInputMessage="1" showErrorMessage="1" sqref="K554 K515 K476 K437 K398 K359 K320 K281 K242 K203 K87 K50 K126 K164 K13">
      <formula1>"litera din art. 11 HG 878/2005"</formula1>
    </dataValidation>
    <dataValidation type="list" allowBlank="1" showInputMessage="1" showErrorMessage="1" sqref="K553 K514 K475 K436 K397 K358 K319 K280 K241 K202 K86 K49 K125 K163 K12">
      <formula1>"Conform art. 11"</formula1>
    </dataValidation>
    <dataValidation type="list" allowBlank="1" showInputMessage="1" showErrorMessage="1" sqref="S553:S554 S514:S515 S475:S476 S436:S437 S397:S398 S358:S359 S319:S320 S280:S281 S241:S242 S202:S203 S86:S87 S49:S50 S125:S126 S163:S164 S12:S13">
      <formula1>"Plângeri în instanţă (nr)"</formula1>
    </dataValidation>
    <dataValidation type="list" allowBlank="1" showInputMessage="1" showErrorMessage="1" sqref="R553:R554 R514:R515 R475:R476 R436:R437 R397:R398 R358:R359 R319:R320 R280:R281 R241:R242 R202:R203 R86:R87 R49:R50 R125:R126 R163:R164 R12:R13">
      <formula1>"Reclamaţii administrative (nr)"</formula1>
    </dataValidation>
    <dataValidation type="list" allowBlank="1" showInputMessage="1" showErrorMessage="1" sqref="R552:S552 R513:S513 R474:S474 R435:S435 R396:S396 R357:S357 R318:S318 R279:S279 R240:S240 R201:S201 R85:S85 R48:S48 R124:S124 R162:S162 R11:S11">
      <formula1>"Urmarea respingerii solicitării"</formula1>
    </dataValidation>
    <dataValidation type="list" allowBlank="1" showInputMessage="1" showErrorMessage="1" sqref="Q553:Q554 Q514:Q515 Q475:Q476 Q436:Q437 Q397:Q398 Q358:Q359 Q319:Q320 Q280:Q281 Q241:Q242 Q202:Q203 Q86:Q87 Q49:Q50 Q125:Q126 Q163:Q164 Q12:Q13">
      <formula1>"Telefonic (nr)"</formula1>
    </dataValidation>
    <dataValidation type="list" allowBlank="1" showInputMessage="1" showErrorMessage="1" sqref="P553:P554 P514:P515 P475:P476 P436:P437 P397:P398 P358:P359 P319:P320 P280:P281 P241:P242 P202:P203 P86:P87 P49:P50 P125:P126 P163:P164 P12:P13">
      <formula1>"Suport electronic (nr)"</formula1>
    </dataValidation>
    <dataValidation type="list" allowBlank="1" showInputMessage="1" showErrorMessage="1" sqref="O553:O554 O514:O515 O475:O476 O436:O437 O397:O398 O358:O359 O319:O320 O280:O281 O241:O242 O202:O203 O86:O87 O49:O50 O125:O126 O163:O164 O12:O13">
      <formula1>"Suport hârtie (nr)"</formula1>
    </dataValidation>
    <dataValidation type="list" allowBlank="1" showInputMessage="1" showErrorMessage="1" sqref="O552:Q552 O513:Q513 O474:Q474 O435:Q435 O396:Q396 O357:Q357 O318:Q318 O279:Q279 O240:Q240 O201:Q201 O85:Q85 O48:Q48 O124:Q124 O162:Q162 O11:Q11">
      <formula1>"Forma solicitării"</formula1>
    </dataValidation>
    <dataValidation type="list" allowBlank="1" showInputMessage="1" showErrorMessage="1" sqref="M553 M514 M475 M436 M397 M358 M319 M280 M241 M202 M86 M49 M125 M163 M12">
      <formula1>"Conform art. 12"</formula1>
    </dataValidation>
    <dataValidation type="list" allowBlank="1" showInputMessage="1" showErrorMessage="1" sqref="K552 K513 K474 K435 K396 K357 K318 K279 K240 K201 K85 K48 K124 K162 K11">
      <formula1>"Motivaţia respingerii"</formula1>
    </dataValidation>
    <dataValidation type="list" allowBlank="1" showInputMessage="1" showErrorMessage="1" sqref="J553:J554 J514:J515 J475:J476 J436:J437 J397:J398 J358:J359 J319:J320 J280:J281 J241:J242 J202:J203 J86:J87 J49:J50 J125:J126 J163:J164 J12:J13">
      <formula1>"Nefavorabilă (nr)"</formula1>
    </dataValidation>
    <dataValidation type="list" allowBlank="1" showInputMessage="1" showErrorMessage="1" sqref="I553:I554 I514:I515 I475:I476 I436:I437 I397:I398 I358:I359 I319:I320 I280:I281 I241:I242 I202:I203 I86:I87 I49:I50 I125:I126 I163:I164 I12:I13">
      <formula1>"Favorabilă (nr)"</formula1>
    </dataValidation>
    <dataValidation type="list" allowBlank="1" showInputMessage="1" showErrorMessage="1" sqref="I552:J552 I513:J513 I474:J474 I435:J435 I396:J396 I357:J357 I318:J318 I279:J279 I240:J240 I201:J201 I85:J85 I48:J48 I124:J124 I162:J162 I11:J11">
      <formula1>"Modalitate de rezolvare"</formula1>
    </dataValidation>
    <dataValidation type="list" allowBlank="1" showInputMessage="1" showErrorMessage="1" sqref="H554 H515 H476 H437 H398 H359 H320 H281 H242 H203 H87 H50 H126 H164 H13">
      <formula1>"C"</formula1>
    </dataValidation>
    <dataValidation type="list" allowBlank="1" showInputMessage="1" showErrorMessage="1" sqref="G554 G515 G476 G437 G398 G359 G320 G281 G242 G203 G87 G50 G126 G164 G13">
      <formula1>"B"</formula1>
    </dataValidation>
    <dataValidation type="list" allowBlank="1" showInputMessage="1" showErrorMessage="1" sqref="F554 F515 F476 F437 F398 F359 F320 F281 F242 F203 F87 F50 F126 F164 F13">
      <formula1>"A"</formula1>
    </dataValidation>
    <dataValidation type="list" allowBlank="1" showInputMessage="1" showErrorMessage="1" sqref="F552:H552 F513:H513 F474:H474 F435:H435 F396:H396 F357:H357 F318:H318 F279:H279 F240:H240 F201:H201 F85:H85 F48:H48 F124:H124 F162:H162 F11:H11">
      <formula1>"Domenii (şi tipuri de informaţii)"</formula1>
    </dataValidation>
    <dataValidation type="list" allowBlank="1" showInputMessage="1" showErrorMessage="1" sqref="E553:E554 E514:E515 E475:E476 E436:E437 E397:E398 E358:E359 E319:E320 E280:E281 E241:E242 E202:E203 E86:E87 E49:E50 E125:E126 E163:E164 E12:E13">
      <formula1>"Nr. de solicitări primite de la persoane juridice"</formula1>
    </dataValidation>
    <dataValidation type="list" allowBlank="1" showInputMessage="1" showErrorMessage="1" sqref="D553:D554 D514:D515 D475:D476 D436:D437 D397:D398 D358:D359 D319:D320 D280:D281 D241:D242 D202:D203 D86:D87 D49:D50 D125:D126 D163:D164 D12:D13">
      <formula1>"Nr. de solicitări primite de la persoane fizice"</formula1>
    </dataValidation>
    <dataValidation type="list" allowBlank="1" showInputMessage="1" showErrorMessage="1" sqref="D552:E552 D513:E513 D474:E474 D435:E435 D396:E396 D357:E357 D318:E318 D279:E279 D240:E240 D201:E201 D85:E85 D48:E48 D124:E124 D162:E162 D11:E11">
      <formula1>"Categoria solicitantului"</formula1>
    </dataValidation>
    <dataValidation type="list" allowBlank="1" showInputMessage="1" showErrorMessage="1" sqref="A552:C552 A513:C513 A474:C474 A435:C435 A396:C396 A357:C357 A318:C318 A279:C279 A240:C240 A201:C201 A85:C85 A48:C48 A124:C124 A162:C162 A11:C11">
      <formula1>"Tipul localităţii de unde provine solicitantul"</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WVU324 M37:M38 M501 M267 WVU17 M189 M112 M228 M306 M542 WLY574 M423 M462 M151 M579 M384 WLY562 WLY564 WLY566 WLY568 WLY570 M345 M540 M75 M77 M114 M153 M191 M230 M269 M308 M347 M386 M425 M464 M503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M324 JI324 TE324 ADA324 AMW324 AWS324 BGO324 BQK324 CAG324 CKC324 CTY324 DDU324 DNQ324 DXM324 EHI324 ERE324 FBA324 FKW324 FUS324 GEO324 GOK324 GYG324 HIC324 HRY324 IBU324 ILQ324 IVM324 JFI324 JPE324 JZA324 KIW324 KSS324 LCO324 LMK324 LWG324 MGC324 MPY324 MZU324 NJQ324 NTM324 ODI324 ONE324 OXA324 PGW324 PQS324 QAO324 QKK324 QUG324 REC324 RNY324 RXU324 SHQ324 SRM324 TBI324 TLE324 TVA324 UEW324 UOS324 UYO324 VIK324 VSG324 WCC324 WLY324 M581 WVU19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WVU56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WVU93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WVU132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WVU170 M170 JI170 TE170 ADA170 AMW170 AWS170 BGO170 BQK170 CAG170 CKC170 CTY170 DDU170 DNQ170 DXM170 EHI170 ERE170 FBA170 FKW170 FUS170 GEO170 GOK170 GYG170 HIC170 HRY170 IBU170 ILQ170 IVM170 JFI170 JPE170 JZA170 KIW170 KSS170 LCO170 LMK170 LWG170 MGC170 MPY170 MZU170 NJQ170 NTM170 ODI170 ONE170 OXA170 PGW170 PQS170 QAO170 QKK170 QUG170 REC170 RNY170 RXU170 SHQ170 SRM170 TBI170 TLE170 TVA170 UEW170 UOS170 UYO170 VIK170 VSG170 WCC170 WLY170 WVU209 M209 JI209 TE209 ADA209 AMW209 AWS209 BGO209 BQK209 CAG209 CKC209 CTY209 DDU209 DNQ209 DXM209 EHI209 ERE209 FBA209 FKW209 FUS209 GEO209 GOK209 GYG209 HIC209 HRY209 IBU209 ILQ209 IVM209 JFI209 JPE209 JZA209 KIW209 KSS209 LCO209 LMK209 LWG209 MGC209 MPY209 MZU209 NJQ209 NTM209 ODI209 ONE209 OXA209 PGW209 PQS209 QAO209 QKK209 QUG209 REC209 RNY209 RXU209 SHQ209 SRM209 TBI209 TLE209 TVA209 UEW209 UOS209 UYO209 VIK209 VSG209 WCC209 WLY209 WVU248 M248 JI248 TE248 ADA248 AMW248 AWS248 BGO248 BQK248 CAG248 CKC248 CTY248 DDU248 DNQ248 DXM248 EHI248 ERE248 FBA248 FKW248 FUS248 GEO248 GOK248 GYG248 HIC248 HRY248 IBU248 ILQ248 IVM248 JFI248 JPE248 JZA248 KIW248 KSS248 LCO248 LMK248 LWG248 MGC248 MPY248 MZU248 NJQ248 NTM248 ODI248 ONE248 OXA248 PGW248 PQS248 QAO248 QKK248 QUG248 REC248 RNY248 RXU248 SHQ248 SRM248 TBI248 TLE248 TVA248 UEW248 UOS248 UYO248 VIK248 VSG248 WCC248 WLY248 WVU287 M287 JI287 TE287 ADA287 AMW287 AWS287 BGO287 BQK287 CAG287 CKC287 CTY287 DDU287 DNQ287 DXM287 EHI287 ERE287 FBA287 FKW287 FUS287 GEO287 GOK287 GYG287 HIC287 HRY287 IBU287 ILQ287 IVM287 JFI287 JPE287 JZA287 KIW287 KSS287 LCO287 LMK287 LWG287 MGC287 MPY287 MZU287 NJQ287 NTM287 ODI287 ONE287 OXA287 PGW287 PQS287 QAO287 QKK287 QUG287 REC287 RNY287 RXU287 SHQ287 SRM287 TBI287 TLE287 TVA287 UEW287 UOS287 UYO287 VIK287 VSG287 WCC287 WLY287 WVU326 M326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WVU365 M365 JI365 TE365 ADA365 AMW365 AWS365 BGO365 BQK365 CAG365 CKC365 CTY365 DDU365 DNQ365 DXM365 EHI365 ERE365 FBA365 FKW365 FUS365 GEO365 GOK365 GYG365 HIC365 HRY365 IBU365 ILQ365 IVM365 JFI365 JPE365 JZA365 KIW365 KSS365 LCO365 LMK365 LWG365 MGC365 MPY365 MZU365 NJQ365 NTM365 ODI365 ONE365 OXA365 PGW365 PQS365 QAO365 QKK365 QUG365 REC365 RNY365 RXU365 SHQ365 SRM365 TBI365 TLE365 TVA365 UEW365 UOS365 UYO365 VIK365 VSG365 WCC365 WLY365 WVU404 M404 JI404 TE404 ADA404 AMW404 AWS404 BGO404 BQK404 CAG404 CKC404 CTY404 DDU404 DNQ404 DXM404 EHI404 ERE404 FBA404 FKW404 FUS404 GEO404 GOK404 GYG404 HIC404 HRY404 IBU404 ILQ404 IVM404 JFI404 JPE404 JZA404 KIW404 KSS404 LCO404 LMK404 LWG404 MGC404 MPY404 MZU404 NJQ404 NTM404 ODI404 ONE404 OXA404 PGW404 PQS404 QAO404 QKK404 QUG404 REC404 RNY404 RXU404 SHQ404 SRM404 TBI404 TLE404 TVA404 UEW404 UOS404 UYO404 VIK404 VSG404 WCC404 WLY404 WVU443 M443 JI443 TE443 ADA443 AMW443 AWS443 BGO443 BQK443 CAG443 CKC443 CTY443 DDU443 DNQ443 DXM443 EHI443 ERE443 FBA443 FKW443 FUS443 GEO443 GOK443 GYG443 HIC443 HRY443 IBU443 ILQ443 IVM443 JFI443 JPE443 JZA443 KIW443 KSS443 LCO443 LMK443 LWG443 MGC443 MPY443 MZU443 NJQ443 NTM443 ODI443 ONE443 OXA443 PGW443 PQS443 QAO443 QKK443 QUG443 REC443 RNY443 RXU443 SHQ443 SRM443 TBI443 TLE443 TVA443 UEW443 UOS443 UYO443 VIK443 VSG443 WCC443 WLY443 WVU482 M482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WVU521 M521 JI521 TE521 ADA521 AMW521 AWS521 BGO521 BQK521 CAG521 CKC521 CTY521 DDU521 DNQ521 DXM521 EHI521 ERE521 FBA521 FKW521 FUS521 GEO521 GOK521 GYG521 HIC521 HRY521 IBU521 ILQ521 IVM521 JFI521 JPE521 JZA521 KIW521 KSS521 LCO521 LMK521 LWG521 MGC521 MPY521 MZU521 NJQ521 NTM521 ODI521 ONE521 OXA521 PGW521 PQS521 QAO521 QKK521 QUG521 REC521 RNY521 RXU521 SHQ521 SRM521 TBI521 TLE521 TVA521 UEW521 UOS521 UYO521 VIK521 VSG521 WCC521 WLY521 WVU560 M560 JI560 TE560 ADA560 AMW560 AWS560 BGO560 BQK560 CAG560 CKC560 CTY560 DDU560 DNQ560 DXM560 EHI560 ERE560 FBA560 FKW560 FUS560 GEO560 GOK560 GYG560 HIC560 HRY560 IBU560 ILQ560 IVM560 JFI560 JPE560 JZA560 KIW560 KSS560 LCO560 LMK560 LWG560 MGC560 MPY560 MZU560 NJQ560 NTM560 ODI560 ONE560 OXA560 PGW560 PQS560 QAO560 QKK560 QUG560 REC560 RNY560 RXU560 SHQ560 SRM560 TBI560 TLE560 TVA560 UEW560 UOS560 UYO560 VIK560 VSG560 WCC560 WLY560 WVU21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WVU58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WVU134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WVU172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WVU211 M211 JI211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WVU250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WVU289 M289 JI289 TE289 ADA289 AMW289 AWS289 BGO289 BQK289 CAG289 CKC289 CTY289 DDU289 DNQ289 DXM289 EHI289 ERE289 FBA289 FKW289 FUS289 GEO289 GOK289 GYG289 HIC289 HRY289 IBU289 ILQ289 IVM289 JFI289 JPE289 JZA289 KIW289 KSS289 LCO289 LMK289 LWG289 MGC289 MPY289 MZU289 NJQ289 NTM289 ODI289 ONE289 OXA289 PGW289 PQS289 QAO289 QKK289 QUG289 REC289 RNY289 RXU289 SHQ289 SRM289 TBI289 TLE289 TVA289 UEW289 UOS289 UYO289 VIK289 VSG289 WCC289 WLY289 WVU328 M328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WVU367 M367 JI367 TE367 ADA367 AMW367 AWS367 BGO367 BQK367 CAG367 CKC367 CTY367 DDU367 DNQ367 DXM367 EHI367 ERE367 FBA367 FKW367 FUS367 GEO367 GOK367 GYG367 HIC367 HRY367 IBU367 ILQ367 IVM367 JFI367 JPE367 JZA367 KIW367 KSS367 LCO367 LMK367 LWG367 MGC367 MPY367 MZU367 NJQ367 NTM367 ODI367 ONE367 OXA367 PGW367 PQS367 QAO367 QKK367 QUG367 REC367 RNY367 RXU367 SHQ367 SRM367 TBI367 TLE367 TVA367 UEW367 UOS367 UYO367 VIK367 VSG367 WCC367 WLY367 WVU406 M406 JI406 TE406 ADA406 AMW406 AWS406 BGO406 BQK406 CAG406 CKC406 CTY406 DDU406 DNQ406 DXM406 EHI406 ERE406 FBA406 FKW406 FUS406 GEO406 GOK406 GYG406 HIC406 HRY406 IBU406 ILQ406 IVM406 JFI406 JPE406 JZA406 KIW406 KSS406 LCO406 LMK406 LWG406 MGC406 MPY406 MZU406 NJQ406 NTM406 ODI406 ONE406 OXA406 PGW406 PQS406 QAO406 QKK406 QUG406 REC406 RNY406 RXU406 SHQ406 SRM406 TBI406 TLE406 TVA406 UEW406 UOS406 UYO406 VIK406 VSG406 WCC406 WLY406 WVU445 M445 JI445 TE445 ADA445 AMW445 AWS445 BGO445 BQK445 CAG445 CKC445 CTY445 DDU445 DNQ445 DXM445 EHI445 ERE445 FBA445 FKW445 FUS445 GEO445 GOK445 GYG445 HIC445 HRY445 IBU445 ILQ445 IVM445 JFI445 JPE445 JZA445 KIW445 KSS445 LCO445 LMK445 LWG445 MGC445 MPY445 MZU445 NJQ445 NTM445 ODI445 ONE445 OXA445 PGW445 PQS445 QAO445 QKK445 QUG445 REC445 RNY445 RXU445 SHQ445 SRM445 TBI445 TLE445 TVA445 UEW445 UOS445 UYO445 VIK445 VSG445 WCC445 WLY445 WVU484 M484 JI484 TE484 ADA484 AMW484 AWS484 BGO484 BQK484 CAG484 CKC484 CTY484 DDU484 DNQ484 DXM484 EHI484 ERE484 FBA484 FKW484 FUS484 GEO484 GOK484 GYG484 HIC484 HRY484 IBU484 ILQ484 IVM484 JFI484 JPE484 JZA484 KIW484 KSS484 LCO484 LMK484 LWG484 MGC484 MPY484 MZU484 NJQ484 NTM484 ODI484 ONE484 OXA484 PGW484 PQS484 QAO484 QKK484 QUG484 REC484 RNY484 RXU484 SHQ484 SRM484 TBI484 TLE484 TVA484 UEW484 UOS484 UYO484 VIK484 VSG484 WCC484 WLY484 WVU523 M523 JI523 TE523 ADA523 AMW523 AWS523 BGO523 BQK523 CAG523 CKC523 CTY523 DDU523 DNQ523 DXM523 EHI523 ERE523 FBA523 FKW523 FUS523 GEO523 GOK523 GYG523 HIC523 HRY523 IBU523 ILQ523 IVM523 JFI523 JPE523 JZA523 KIW523 KSS523 LCO523 LMK523 LWG523 MGC523 MPY523 MZU523 NJQ523 NTM523 ODI523 ONE523 OXA523 PGW523 PQS523 QAO523 QKK523 QUG523 REC523 RNY523 RXU523 SHQ523 SRM523 TBI523 TLE523 TVA523 UEW523 UOS523 UYO523 VIK523 VSG523 WCC523 WLY523 WVU562 M562 JI562 TE562 ADA562 AMW562 AWS562 BGO562 BQK562 CAG562 CKC562 CTY562 DDU562 DNQ562 DXM562 EHI562 ERE562 FBA562 FKW562 FUS562 GEO562 GOK562 GYG562 HIC562 HRY562 IBU562 ILQ562 IVM562 JFI562 JPE562 JZA562 KIW562 KSS562 LCO562 LMK562 LWG562 MGC562 MPY562 MZU562 NJQ562 NTM562 ODI562 ONE562 OXA562 PGW562 PQS562 QAO562 QKK562 QUG562 REC562 RNY562 RXU562 SHQ562 SRM562 TBI562 TLE562 TVA562 UEW562 UOS562 UYO562 VIK562 VSG562 WCC562 WVU23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WVU60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WVU136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WVU174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WVU213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WVU252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WVU291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WVU330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WVU369 M369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WVU408 M408 JI408 TE408 ADA408 AMW408 AWS408 BGO408 BQK408 CAG408 CKC408 CTY408 DDU408 DNQ408 DXM408 EHI408 ERE408 FBA408 FKW408 FUS408 GEO408 GOK408 GYG408 HIC408 HRY408 IBU408 ILQ408 IVM408 JFI408 JPE408 JZA408 KIW408 KSS408 LCO408 LMK408 LWG408 MGC408 MPY408 MZU408 NJQ408 NTM408 ODI408 ONE408 OXA408 PGW408 PQS408 QAO408 QKK408 QUG408 REC408 RNY408 RXU408 SHQ408 SRM408 TBI408 TLE408 TVA408 UEW408 UOS408 UYO408 VIK408 VSG408 WCC408 WLY408 WVU447 M447 JI447 TE447 ADA447 AMW447 AWS447 BGO447 BQK447 CAG447 CKC447 CTY447 DDU447 DNQ447 DXM447 EHI447 ERE447 FBA447 FKW447 FUS447 GEO447 GOK447 GYG447 HIC447 HRY447 IBU447 ILQ447 IVM447 JFI447 JPE447 JZA447 KIW447 KSS447 LCO447 LMK447 LWG447 MGC447 MPY447 MZU447 NJQ447 NTM447 ODI447 ONE447 OXA447 PGW447 PQS447 QAO447 QKK447 QUG447 REC447 RNY447 RXU447 SHQ447 SRM447 TBI447 TLE447 TVA447 UEW447 UOS447 UYO447 VIK447 VSG447 WCC447 WLY447 WVU486 M486 JI486 TE486 ADA486 AMW486 AWS486 BGO486 BQK486 CAG486 CKC486 CTY486 DDU486 DNQ486 DXM486 EHI486 ERE486 FBA486 FKW486 FUS486 GEO486 GOK486 GYG486 HIC486 HRY486 IBU486 ILQ486 IVM486 JFI486 JPE486 JZA486 KIW486 KSS486 LCO486 LMK486 LWG486 MGC486 MPY486 MZU486 NJQ486 NTM486 ODI486 ONE486 OXA486 PGW486 PQS486 QAO486 QKK486 QUG486 REC486 RNY486 RXU486 SHQ486 SRM486 TBI486 TLE486 TVA486 UEW486 UOS486 UYO486 VIK486 VSG486 WCC486 WLY486 WVU525 M525 JI525 TE525 ADA525 AMW525 AWS525 BGO525 BQK525 CAG525 CKC525 CTY525 DDU525 DNQ525 DXM525 EHI525 ERE525 FBA525 FKW525 FUS525 GEO525 GOK525 GYG525 HIC525 HRY525 IBU525 ILQ525 IVM525 JFI525 JPE525 JZA525 KIW525 KSS525 LCO525 LMK525 LWG525 MGC525 MPY525 MZU525 NJQ525 NTM525 ODI525 ONE525 OXA525 PGW525 PQS525 QAO525 QKK525 QUG525 REC525 RNY525 RXU525 SHQ525 SRM525 TBI525 TLE525 TVA525 UEW525 UOS525 UYO525 VIK525 VSG525 WCC525 WLY525 WVU564 M564 JI564 TE564 ADA564 AMW564 AWS564 BGO564 BQK564 CAG564 CKC564 CTY564 DDU564 DNQ564 DXM564 EHI564 ERE564 FBA564 FKW564 FUS564 GEO564 GOK564 GYG564 HIC564 HRY564 IBU564 ILQ564 IVM564 JFI564 JPE564 JZA564 KIW564 KSS564 LCO564 LMK564 LWG564 MGC564 MPY564 MZU564 NJQ564 NTM564 ODI564 ONE564 OXA564 PGW564 PQS564 QAO564 QKK564 QUG564 REC564 RNY564 RXU564 SHQ564 SRM564 TBI564 TLE564 TVA564 UEW564 UOS564 UYO564 VIK564 VSG564 WCC564 WVU25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WVU138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WVU176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WVU254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WVU293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WVU332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WVU371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WVU410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WVU449 M449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WVU488 M488 JI488 TE488 ADA488 AMW488 AWS488 BGO488 BQK488 CAG488 CKC488 CTY488 DDU488 DNQ488 DXM488 EHI488 ERE488 FBA488 FKW488 FUS488 GEO488 GOK488 GYG488 HIC488 HRY488 IBU488 ILQ488 IVM488 JFI488 JPE488 JZA488 KIW488 KSS488 LCO488 LMK488 LWG488 MGC488 MPY488 MZU488 NJQ488 NTM488 ODI488 ONE488 OXA488 PGW488 PQS488 QAO488 QKK488 QUG488 REC488 RNY488 RXU488 SHQ488 SRM488 TBI488 TLE488 TVA488 UEW488 UOS488 UYO488 VIK488 VSG488 WCC488 WLY488 WVU527 M527 JI527 TE527 ADA527 AMW527 AWS527 BGO527 BQK527 CAG527 CKC527 CTY527 DDU527 DNQ527 DXM527 EHI527 ERE527 FBA527 FKW527 FUS527 GEO527 GOK527 GYG527 HIC527 HRY527 IBU527 ILQ527 IVM527 JFI527 JPE527 JZA527 KIW527 KSS527 LCO527 LMK527 LWG527 MGC527 MPY527 MZU527 NJQ527 NTM527 ODI527 ONE527 OXA527 PGW527 PQS527 QAO527 QKK527 QUG527 REC527 RNY527 RXU527 SHQ527 SRM527 TBI527 TLE527 TVA527 UEW527 UOS527 UYO527 VIK527 VSG527 WCC527 WLY527 WVU566 M566 JI566 TE566 ADA566 AMW566 AWS566 BGO566 BQK566 CAG566 CKC566 CTY566 DDU566 DNQ566 DXM566 EHI566 ERE566 FBA566 FKW566 FUS566 GEO566 GOK566 GYG566 HIC566 HRY566 IBU566 ILQ566 IVM566 JFI566 JPE566 JZA566 KIW566 KSS566 LCO566 LMK566 LWG566 MGC566 MPY566 MZU566 NJQ566 NTM566 ODI566 ONE566 OXA566 PGW566 PQS566 QAO566 QKK566 QUG566 REC566 RNY566 RXU566 SHQ566 SRM566 TBI566 TLE566 TVA566 UEW566 UOS566 UYO566 VIK566 VSG566 WCC566 WVU27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WVU140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WVU178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WVU256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WVU334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WVU412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WVU451 M451 JI451 TE451 ADA451 AMW451 AWS451 BGO451 BQK451 CAG451 CKC451 CTY451 DDU451 DNQ451 DXM451 EHI451 ERE451 FBA451 FKW451 FUS451 GEO451 GOK451 GYG451 HIC451 HRY451 IBU451 ILQ451 IVM451 JFI451 JPE451 JZA451 KIW451 KSS451 LCO451 LMK451 LWG451 MGC451 MPY451 MZU451 NJQ451 NTM451 ODI451 ONE451 OXA451 PGW451 PQS451 QAO451 QKK451 QUG451 REC451 RNY451 RXU451 SHQ451 SRM451 TBI451 TLE451 TVA451 UEW451 UOS451 UYO451 VIK451 VSG451 WCC451 WLY451 WVU490 M490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WVU529 M529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WVU568 M568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WVU142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WVU180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WVU258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WVU336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WVU414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WVU453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WVU492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WVU531 M531 JI531 TE531 ADA531 AMW531 AWS531 BGO531 BQK531 CAG531 CKC531 CTY531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WVU570 M570 JI570 TE570 ADA570 AMW570 AWS570 BGO570 BQK570 CAG570 CKC570 CTY570 DDU570 DNQ570 DXM570 EHI570 ERE570 FBA570 FKW570 FUS570 GEO570 GOK570 GYG570 HIC570 HRY570 IBU570 ILQ570 IVM570 JFI570 JPE570 JZA570 KIW570 KSS570 LCO570 LMK570 LWG570 MGC570 MPY570 MZU570 NJQ570 NTM570 ODI570 ONE570 OXA570 PGW570 PQS570 QAO570 QKK570 QUG570 REC570 RNY570 RXU570 SHQ570 SRM570 TBI570 TLE570 TVA570 UEW570 UOS570 UYO570 VIK570 VSG570 WCC570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WVU68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WVU144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WVU182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WVU260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WVU338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WVU416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WVU455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WVU494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WVU533 M533 JI533 TE533 ADA533 AMW533 AWS533 BGO533 BQK533 CAG533 CKC533 CTY533 DDU533 DNQ533 DXM533 EHI533 ERE533 FBA533 FKW533 FUS533 GEO533 GOK533 GYG533 HIC533 HRY533 IBU533 ILQ533 IVM533 JFI533 JPE533 JZA533 KIW533 KSS533 LCO533 LMK533 LWG533 MGC533 MPY533 MZU533 NJQ533 NTM533 ODI533 ONE533 OXA533 PGW533 PQS533 QAO533 QKK533 QUG533 REC533 RNY533 RXU533 SHQ533 SRM533 TBI533 TLE533 TVA533 UEW533 UOS533 UYO533 VIK533 VSG533 WCC533 WLY533 WVU572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WVU33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WVU70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WVU146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WVU184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WVU262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WVU340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WVU418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WVU457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WVU496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WVU574 M574 JI574 TE574 ADA574 AMW574 AWS574 BGO574 BQK574 CAG574 CKC574 CTY574 DDU574 DNQ574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WVU35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WVU148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WVU186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WVU264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WVU303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WVU342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WVU420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WVU459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WVU498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WVU537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WLY537 WVU576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RXU576 SHQ576 SRM576 TBI576 TLE576 TVA576 UEW576 UOS576 UYO576 VIK576 VSG576 WCC576 WLY576</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WVS324 K37:K38 K501 K267 WVS17 K189 K112 K228 K306 K542 WLW574 K423 K462 K151 K579 K384 WLW562 WLW564 WLW566 WLW568 WLW570 K345 K540 K75 K77 K114 K153 K191 K230 K269 K308 K347 K386 K425 K464 K503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K324 JG324 TC324 ACY324 AMU324 AWQ324 BGM324 BQI324 CAE324 CKA324 CTW324 DDS324 DNO324 DXK324 EHG324 ERC324 FAY324 FKU324 FUQ324 GEM324 GOI324 GYE324 HIA324 HRW324 IBS324 ILO324 IVK324 JFG324 JPC324 JYY324 KIU324 KSQ324 LCM324 LMI324 LWE324 MGA324 MPW324 MZS324 NJO324 NTK324 ODG324 ONC324 OWY324 PGU324 PQQ324 QAM324 QKI324 QUE324 REA324 RNW324 RXS324 SHO324 SRK324 TBG324 TLC324 TUY324 UEU324 UOQ324 UYM324 VII324 VSE324 WCA324 WLW324 K581 WVS19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WVS56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WVS93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WVS132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WVS170 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WVS209 K209 JG209 TC209 ACY209 AMU209 AWQ209 BGM209 BQI209 CAE209 CKA209 CTW209 DDS209 DNO209 DXK209 EHG209 ERC209 FAY209 FKU209 FUQ209 GEM209 GOI209 GYE209 HIA209 HRW209 IBS209 ILO209 IVK209 JFG209 JPC209 JYY209 KIU209 KSQ209 LCM209 LMI209 LWE209 MGA209 MPW209 MZS209 NJO209 NTK209 ODG209 ONC209 OWY209 PGU209 PQQ209 QAM209 QKI209 QUE209 REA209 RNW209 RXS209 SHO209 SRK209 TBG209 TLC209 TUY209 UEU209 UOQ209 UYM209 VII209 VSE209 WCA209 WLW209 WVS248 K248 JG248 TC248 ACY248 AMU248 AWQ248 BGM248 BQI248 CAE248 CKA248 CTW248 DDS248 DNO248 DXK248 EHG248 ERC248 FAY248 FKU248 FUQ248 GEM248 GOI248 GYE248 HIA248 HRW248 IBS248 ILO248 IVK248 JFG248 JPC248 JYY248 KIU248 KSQ248 LCM248 LMI248 LWE248 MGA248 MPW248 MZS248 NJO248 NTK248 ODG248 ONC248 OWY248 PGU248 PQQ248 QAM248 QKI248 QUE248 REA248 RNW248 RXS248 SHO248 SRK248 TBG248 TLC248 TUY248 UEU248 UOQ248 UYM248 VII248 VSE248 WCA248 WLW248 WVS287 K287 JG287 TC287 ACY287 AMU287 AWQ287 BGM287 BQI287 CAE287 CKA287 CTW287 DDS287 DNO287 DXK287 EHG287 ERC287 FAY287 FKU287 FUQ287 GEM287 GOI287 GYE287 HIA287 HRW287 IBS287 ILO287 IVK287 JFG287 JPC287 JYY287 KIU287 KSQ287 LCM287 LMI287 LWE287 MGA287 MPW287 MZS287 NJO287 NTK287 ODG287 ONC287 OWY287 PGU287 PQQ287 QAM287 QKI287 QUE287 REA287 RNW287 RXS287 SHO287 SRK287 TBG287 TLC287 TUY287 UEU287 UOQ287 UYM287 VII287 VSE287 WCA287 WLW287 WVS326 K326 JG326 TC326 ACY326 AMU326 AWQ326 BGM326 BQI326 CAE326 CKA326 CTW326 DDS326 DNO326 DXK326 EHG326 ERC326 FAY326 FKU326 FUQ326 GEM326 GOI326 GYE326 HIA326 HRW326 IBS326 ILO326 IVK326 JFG326 JPC326 JYY326 KIU326 KSQ326 LCM326 LMI326 LWE326 MGA326 MPW326 MZS326 NJO326 NTK326 ODG326 ONC326 OWY326 PGU326 PQQ326 QAM326 QKI326 QUE326 REA326 RNW326 RXS326 SHO326 SRK326 TBG326 TLC326 TUY326 UEU326 UOQ326 UYM326 VII326 VSE326 WCA326 WLW326 WVS365 K365 JG365 TC365 ACY365 AMU365 AWQ365 BGM365 BQI365 CAE365 CKA365 CTW365 DDS365 DNO365 DXK365 EHG365 ERC365 FAY365 FKU365 FUQ365 GEM365 GOI365 GYE365 HIA365 HRW365 IBS365 ILO365 IVK365 JFG365 JPC365 JYY365 KIU365 KSQ365 LCM365 LMI365 LWE365 MGA365 MPW365 MZS365 NJO365 NTK365 ODG365 ONC365 OWY365 PGU365 PQQ365 QAM365 QKI365 QUE365 REA365 RNW365 RXS365 SHO365 SRK365 TBG365 TLC365 TUY365 UEU365 UOQ365 UYM365 VII365 VSE365 WCA365 WLW365 WVS404 K404 JG404 TC404 ACY404 AMU404 AWQ404 BGM404 BQI404 CAE404 CKA404 CTW404 DDS404 DNO404 DXK404 EHG404 ERC404 FAY404 FKU404 FUQ404 GEM404 GOI404 GYE404 HIA404 HRW404 IBS404 ILO404 IVK404 JFG404 JPC404 JYY404 KIU404 KSQ404 LCM404 LMI404 LWE404 MGA404 MPW404 MZS404 NJO404 NTK404 ODG404 ONC404 OWY404 PGU404 PQQ404 QAM404 QKI404 QUE404 REA404 RNW404 RXS404 SHO404 SRK404 TBG404 TLC404 TUY404 UEU404 UOQ404 UYM404 VII404 VSE404 WCA404 WLW404 WVS443 K443 JG443 TC443 ACY443 AMU443 AWQ443 BGM443 BQI443 CAE443 CKA443 CTW443 DDS443 DNO443 DXK443 EHG443 ERC443 FAY443 FKU443 FUQ443 GEM443 GOI443 GYE443 HIA443 HRW443 IBS443 ILO443 IVK443 JFG443 JPC443 JYY443 KIU443 KSQ443 LCM443 LMI443 LWE443 MGA443 MPW443 MZS443 NJO443 NTK443 ODG443 ONC443 OWY443 PGU443 PQQ443 QAM443 QKI443 QUE443 REA443 RNW443 RXS443 SHO443 SRK443 TBG443 TLC443 TUY443 UEU443 UOQ443 UYM443 VII443 VSE443 WCA443 WLW443 WVS482 K482 JG482 TC482 ACY482 AMU482 AWQ482 BGM482 BQI482 CAE482 CKA482 CTW482 DDS482 DNO482 DXK482 EHG482 ERC482 FAY482 FKU482 FUQ482 GEM482 GOI482 GYE482 HIA482 HRW482 IBS482 ILO482 IVK482 JFG482 JPC482 JYY482 KIU482 KSQ482 LCM482 LMI482 LWE482 MGA482 MPW482 MZS482 NJO482 NTK482 ODG482 ONC482 OWY482 PGU482 PQQ482 QAM482 QKI482 QUE482 REA482 RNW482 RXS482 SHO482 SRK482 TBG482 TLC482 TUY482 UEU482 UOQ482 UYM482 VII482 VSE482 WCA482 WLW482 WVS521 K521 JG521 TC521 ACY521 AMU521 AWQ521 BGM521 BQI521 CAE521 CKA521 CTW521 DDS521 DNO521 DXK521 EHG521 ERC521 FAY521 FKU521 FUQ521 GEM521 GOI521 GYE521 HIA521 HRW521 IBS521 ILO521 IVK521 JFG521 JPC521 JYY521 KIU521 KSQ521 LCM521 LMI521 LWE521 MGA521 MPW521 MZS521 NJO521 NTK521 ODG521 ONC521 OWY521 PGU521 PQQ521 QAM521 QKI521 QUE521 REA521 RNW521 RXS521 SHO521 SRK521 TBG521 TLC521 TUY521 UEU521 UOQ521 UYM521 VII521 VSE521 WCA521 WLW521 WVS560 K560 JG560 TC560 ACY560 AMU560 AWQ560 BGM560 BQI560 CAE560 CKA560 CTW560 DDS560 DNO560 DXK560 EHG560 ERC560 FAY560 FKU560 FUQ560 GEM560 GOI560 GYE560 HIA560 HRW560 IBS560 ILO560 IVK560 JFG560 JPC560 JYY560 KIU560 KSQ560 LCM560 LMI560 LWE560 MGA560 MPW560 MZS560 NJO560 NTK560 ODG560 ONC560 OWY560 PGU560 PQQ560 QAM560 QKI560 QUE560 REA560 RNW560 RXS560 SHO560 SRK560 TBG560 TLC560 TUY560 UEU560 UOQ560 UYM560 VII560 VSE560 WCA560 WLW560 WVS21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WVS58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WVS134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WVS172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WVS211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WVS250 K250 JG250 TC250 ACY250 AMU250 AWQ250 BGM250 BQI250 CAE250 CKA250 CTW250 DDS250 DNO250 DXK250 EHG250 ERC250 FAY250 FKU250 FUQ250 GEM250 GOI250 GYE250 HIA250 HRW250 IBS250 ILO250 IVK250 JFG250 JPC250 JYY250 KIU250 KSQ250 LCM250 LMI250 LWE250 MGA250 MPW250 MZS250 NJO250 NTK250 ODG250 ONC250 OWY250 PGU250 PQQ250 QAM250 QKI250 QUE250 REA250 RNW250 RXS250 SHO250 SRK250 TBG250 TLC250 TUY250 UEU250 UOQ250 UYM250 VII250 VSE250 WCA250 WLW250 WVS289 K289 JG289 TC289 ACY289 AMU289 AWQ289 BGM289 BQI289 CAE289 CKA289 CTW289 DDS289 DNO289 DXK289 EHG289 ERC289 FAY289 FKU289 FUQ289 GEM289 GOI289 GYE289 HIA289 HRW289 IBS289 ILO289 IVK289 JFG289 JPC289 JYY289 KIU289 KSQ289 LCM289 LMI289 LWE289 MGA289 MPW289 MZS289 NJO289 NTK289 ODG289 ONC289 OWY289 PGU289 PQQ289 QAM289 QKI289 QUE289 REA289 RNW289 RXS289 SHO289 SRK289 TBG289 TLC289 TUY289 UEU289 UOQ289 UYM289 VII289 VSE289 WCA289 WLW289 WVS328 K328 JG328 TC328 ACY328 AMU328 AWQ328 BGM328 BQI328 CAE328 CKA328 CTW328 DDS328 DNO328 DXK328 EHG328 ERC328 FAY328 FKU328 FUQ328 GEM328 GOI328 GYE328 HIA328 HRW328 IBS328 ILO328 IVK328 JFG328 JPC328 JYY328 KIU328 KSQ328 LCM328 LMI328 LWE328 MGA328 MPW328 MZS328 NJO328 NTK328 ODG328 ONC328 OWY328 PGU328 PQQ328 QAM328 QKI328 QUE328 REA328 RNW328 RXS328 SHO328 SRK328 TBG328 TLC328 TUY328 UEU328 UOQ328 UYM328 VII328 VSE328 WCA328 WLW328 WVS367 K367 JG367 TC367 ACY367 AMU367 AWQ367 BGM367 BQI367 CAE367 CKA367 CTW367 DDS367 DNO367 DXK367 EHG367 ERC367 FAY367 FKU367 FUQ367 GEM367 GOI367 GYE367 HIA367 HRW367 IBS367 ILO367 IVK367 JFG367 JPC367 JYY367 KIU367 KSQ367 LCM367 LMI367 LWE367 MGA367 MPW367 MZS367 NJO367 NTK367 ODG367 ONC367 OWY367 PGU367 PQQ367 QAM367 QKI367 QUE367 REA367 RNW367 RXS367 SHO367 SRK367 TBG367 TLC367 TUY367 UEU367 UOQ367 UYM367 VII367 VSE367 WCA367 WLW367 WVS406 K406 JG406 TC406 ACY406 AMU406 AWQ406 BGM406 BQI406 CAE406 CKA406 CTW406 DDS406 DNO406 DXK406 EHG406 ERC406 FAY406 FKU406 FUQ406 GEM406 GOI406 GYE406 HIA406 HRW406 IBS406 ILO406 IVK406 JFG406 JPC406 JYY406 KIU406 KSQ406 LCM406 LMI406 LWE406 MGA406 MPW406 MZS406 NJO406 NTK406 ODG406 ONC406 OWY406 PGU406 PQQ406 QAM406 QKI406 QUE406 REA406 RNW406 RXS406 SHO406 SRK406 TBG406 TLC406 TUY406 UEU406 UOQ406 UYM406 VII406 VSE406 WCA406 WLW406 WVS445 K445 JG445 TC445 ACY445 AMU445 AWQ445 BGM445 BQI445 CAE445 CKA445 CTW445 DDS445 DNO445 DXK445 EHG445 ERC445 FAY445 FKU445 FUQ445 GEM445 GOI445 GYE445 HIA445 HRW445 IBS445 ILO445 IVK445 JFG445 JPC445 JYY445 KIU445 KSQ445 LCM445 LMI445 LWE445 MGA445 MPW445 MZS445 NJO445 NTK445 ODG445 ONC445 OWY445 PGU445 PQQ445 QAM445 QKI445 QUE445 REA445 RNW445 RXS445 SHO445 SRK445 TBG445 TLC445 TUY445 UEU445 UOQ445 UYM445 VII445 VSE445 WCA445 WLW445 WVS484 K484 JG484 TC484 ACY484 AMU484 AWQ484 BGM484 BQI484 CAE484 CKA484 CTW484 DDS484 DNO484 DXK484 EHG484 ERC484 FAY484 FKU484 FUQ484 GEM484 GOI484 GYE484 HIA484 HRW484 IBS484 ILO484 IVK484 JFG484 JPC484 JYY484 KIU484 KSQ484 LCM484 LMI484 LWE484 MGA484 MPW484 MZS484 NJO484 NTK484 ODG484 ONC484 OWY484 PGU484 PQQ484 QAM484 QKI484 QUE484 REA484 RNW484 RXS484 SHO484 SRK484 TBG484 TLC484 TUY484 UEU484 UOQ484 UYM484 VII484 VSE484 WCA484 WLW484 WVS523 K523 JG523 TC523 ACY523 AMU523 AWQ523 BGM523 BQI523 CAE523 CKA523 CTW523 DDS523 DNO523 DXK523 EHG523 ERC523 FAY523 FKU523 FUQ523 GEM523 GOI523 GYE523 HIA523 HRW523 IBS523 ILO523 IVK523 JFG523 JPC523 JYY523 KIU523 KSQ523 LCM523 LMI523 LWE523 MGA523 MPW523 MZS523 NJO523 NTK523 ODG523 ONC523 OWY523 PGU523 PQQ523 QAM523 QKI523 QUE523 REA523 RNW523 RXS523 SHO523 SRK523 TBG523 TLC523 TUY523 UEU523 UOQ523 UYM523 VII523 VSE523 WCA523 WLW523 WVS562 K562 JG562 TC562 ACY562 AMU562 AWQ562 BGM562 BQI562 CAE562 CKA562 CTW562 DDS562 DNO562 DXK562 EHG562 ERC562 FAY562 FKU562 FUQ562 GEM562 GOI562 GYE562 HIA562 HRW562 IBS562 ILO562 IVK562 JFG562 JPC562 JYY562 KIU562 KSQ562 LCM562 LMI562 LWE562 MGA562 MPW562 MZS562 NJO562 NTK562 ODG562 ONC562 OWY562 PGU562 PQQ562 QAM562 QKI562 QUE562 REA562 RNW562 RXS562 SHO562 SRK562 TBG562 TLC562 TUY562 UEU562 UOQ562 UYM562 VII562 VSE562 WCA562 WVS23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WVS60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WVS136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WVS174 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WVS213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WVS252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WVS291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WVS330 K330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WVS369 K369 JG369 TC369 ACY369 AMU369 AWQ369 BGM369 BQI369 CAE369 CKA369 CTW369 DDS369 DNO369 DXK369 EHG369 ERC369 FAY369 FKU369 FUQ369 GEM369 GOI369 GYE369 HIA369 HRW369 IBS369 ILO369 IVK369 JFG369 JPC369 JYY369 KIU369 KSQ369 LCM369 LMI369 LWE369 MGA369 MPW369 MZS369 NJO369 NTK369 ODG369 ONC369 OWY369 PGU369 PQQ369 QAM369 QKI369 QUE369 REA369 RNW369 RXS369 SHO369 SRK369 TBG369 TLC369 TUY369 UEU369 UOQ369 UYM369 VII369 VSE369 WCA369 WLW369 WVS408 K408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WVS447 K447 JG447 TC447 ACY447 AMU447 AWQ447 BGM447 BQI447 CAE447 CKA447 CTW447 DDS447 DNO447 DXK447 EHG447 ERC447 FAY447 FKU447 FUQ447 GEM447 GOI447 GYE447 HIA447 HRW447 IBS447 ILO447 IVK447 JFG447 JPC447 JYY447 KIU447 KSQ447 LCM447 LMI447 LWE447 MGA447 MPW447 MZS447 NJO447 NTK447 ODG447 ONC447 OWY447 PGU447 PQQ447 QAM447 QKI447 QUE447 REA447 RNW447 RXS447 SHO447 SRK447 TBG447 TLC447 TUY447 UEU447 UOQ447 UYM447 VII447 VSE447 WCA447 WLW447 WVS486 K486 JG486 TC486 ACY486 AMU486 AWQ486 BGM486 BQI486 CAE486 CKA486 CTW486 DDS486 DNO486 DXK486 EHG486 ERC486 FAY486 FKU486 FUQ486 GEM486 GOI486 GYE486 HIA486 HRW486 IBS486 ILO486 IVK486 JFG486 JPC486 JYY486 KIU486 KSQ486 LCM486 LMI486 LWE486 MGA486 MPW486 MZS486 NJO486 NTK486 ODG486 ONC486 OWY486 PGU486 PQQ486 QAM486 QKI486 QUE486 REA486 RNW486 RXS486 SHO486 SRK486 TBG486 TLC486 TUY486 UEU486 UOQ486 UYM486 VII486 VSE486 WCA486 WLW486 WVS525 K525 JG525 TC525 ACY525 AMU525 AWQ525 BGM525 BQI525 CAE525 CKA525 CTW525 DDS525 DNO525 DXK525 EHG525 ERC525 FAY525 FKU525 FUQ525 GEM525 GOI525 GYE525 HIA525 HRW525 IBS525 ILO525 IVK525 JFG525 JPC525 JYY525 KIU525 KSQ525 LCM525 LMI525 LWE525 MGA525 MPW525 MZS525 NJO525 NTK525 ODG525 ONC525 OWY525 PGU525 PQQ525 QAM525 QKI525 QUE525 REA525 RNW525 RXS525 SHO525 SRK525 TBG525 TLC525 TUY525 UEU525 UOQ525 UYM525 VII525 VSE525 WCA525 WLW525 WVS564 K564 JG564 TC564 ACY564 AMU564 AWQ564 BGM564 BQI564 CAE564 CKA564 CTW564 DDS564 DNO564 DXK564 EHG564 ERC564 FAY564 FKU564 FUQ564 GEM564 GOI564 GYE564 HIA564 HRW564 IBS564 ILO564 IVK564 JFG564 JPC564 JYY564 KIU564 KSQ564 LCM564 LMI564 LWE564 MGA564 MPW564 MZS564 NJO564 NTK564 ODG564 ONC564 OWY564 PGU564 PQQ564 QAM564 QKI564 QUE564 REA564 RNW564 RXS564 SHO564 SRK564 TBG564 TLC564 TUY564 UEU564 UOQ564 UYM564 VII564 VSE564 WCA564 WVS25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WVS138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WVS176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WVS254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WVS293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WVS332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WVS410 K410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WVS449 K449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WVS488 K488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WVS527 K527 JG527 TC527 ACY527 AMU527 AWQ527 BGM527 BQI527 CAE527 CKA527 CTW527 DDS527 DNO527 DXK527 EHG527 ERC527 FAY527 FKU527 FUQ527 GEM527 GOI527 GYE527 HIA527 HRW527 IBS527 ILO527 IVK527 JFG527 JPC527 JYY527 KIU527 KSQ527 LCM527 LMI527 LWE527 MGA527 MPW527 MZS527 NJO527 NTK527 ODG527 ONC527 OWY527 PGU527 PQQ527 QAM527 QKI527 QUE527 REA527 RNW527 RXS527 SHO527 SRK527 TBG527 TLC527 TUY527 UEU527 UOQ527 UYM527 VII527 VSE527 WCA527 WLW527 WVS566 K566 JG566 TC566 ACY566 AMU566 AWQ566 BGM566 BQI566 CAE566 CKA566 CTW566 DDS566 DNO566 DXK566 EHG566 ERC566 FAY566 FKU566 FUQ566 GEM566 GOI566 GYE566 HIA566 HRW566 IBS566 ILO566 IVK566 JFG566 JPC566 JYY566 KIU566 KSQ566 LCM566 LMI566 LWE566 MGA566 MPW566 MZS566 NJO566 NTK566 ODG566 ONC566 OWY566 PGU566 PQQ566 QAM566 QKI566 QUE566 REA566 RNW566 RXS566 SHO566 SRK566 TBG566 TLC566 TUY566 UEU566 UOQ566 UYM566 VII566 VSE566 WCA566 WVS27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WVS140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WVS178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WVS256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WVS334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WVS412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WVS451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WVS490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WVS529 K529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WVS568 K568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WVS142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WVS180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WVS258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WVS336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WVS414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WVS453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WVS492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WVS531 K531 JG531 TC531 ACY531 AMU531 AWQ531 BGM531 BQI531 CAE531 CKA531 CTW531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WVS570 K570 JG570 TC570 ACY570 AMU570 AWQ570 BGM570 BQI570 CAE570 CKA570 CTW570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WVS68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WVS144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WVS182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WVS260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WVS338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WVS416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WVS455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WVS494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WVS533 K533 JG533 TC533 ACY533 AMU533 AWQ533 BGM533 BQI533 CAE533 CKA533 CTW533 DDS533 DNO533 DXK533 EHG533 ERC533 FAY533 FKU533 FUQ533 GEM533 GOI533 GYE533 HIA533 HRW533 IBS533 ILO533 IVK533 JFG533 JPC533 JYY533 KIU533 KSQ533 LCM533 LMI533 LWE533 MGA533 MPW533 MZS533 NJO533 NTK533 ODG533 ONC533 OWY533 PGU533 PQQ533 QAM533 QKI533 QUE533 REA533 RNW533 RXS533 SHO533 SRK533 TBG533 TLC533 TUY533 UEU533 UOQ533 UYM533 VII533 VSE533 WCA533 WLW533 WVS572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WVS33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WVS70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WVS146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WVS184 K184 JG184 TC184 ACY184 AMU184 AWQ184 BGM184 BQI184 CAE184 CKA184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VII184 VSE184 WCA184 WLW184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WVS262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WVS340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WVS418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WVS457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WVS496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WVS574 K574 JG574 TC574 ACY574 AMU574 AWQ574 BGM574 BQI574 CAE574 CKA574 CTW574 DDS574 DNO574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WVS35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WVS148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WVS186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WVS264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WVS303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WVS342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WVS420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WVS459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WVS498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WVS537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WLW537 WVS576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RXS576 SHO576 SRK576 TBG576 TLC576 TUY576 UEU576 UOQ576 UYM576 VII576 VSE576 WCA576 WLW576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0"/>
  <sheetViews>
    <sheetView workbookViewId="0">
      <selection activeCell="A36" sqref="A36:M36"/>
    </sheetView>
  </sheetViews>
  <sheetFormatPr defaultRowHeight="15" x14ac:dyDescent="0.25"/>
  <cols>
    <col min="13" max="13" width="15.28515625" customWidth="1"/>
  </cols>
  <sheetData>
    <row r="3" spans="1:13" ht="15.75" x14ac:dyDescent="0.25">
      <c r="A3" s="1616" t="s">
        <v>0</v>
      </c>
      <c r="B3" s="1616"/>
      <c r="C3" s="1616"/>
      <c r="D3" s="1616"/>
      <c r="E3" s="1616"/>
      <c r="F3" s="1616"/>
      <c r="G3" s="1616"/>
      <c r="H3" s="1616"/>
      <c r="I3" s="1616"/>
      <c r="J3" s="1616"/>
      <c r="K3" s="1616"/>
      <c r="L3" s="1616"/>
      <c r="M3" s="1616"/>
    </row>
    <row r="5" spans="1:13" x14ac:dyDescent="0.25">
      <c r="A5" s="1611" t="s">
        <v>1</v>
      </c>
      <c r="B5" s="1611"/>
      <c r="C5" s="1611"/>
      <c r="D5" s="1611"/>
      <c r="E5" s="1611"/>
      <c r="F5" s="1611"/>
      <c r="G5" s="1611"/>
      <c r="H5" s="1611"/>
      <c r="I5" s="1611"/>
      <c r="J5" s="1611"/>
      <c r="K5" s="1611"/>
      <c r="L5" s="1611"/>
      <c r="M5" s="1611"/>
    </row>
    <row r="6" spans="1:13" x14ac:dyDescent="0.25">
      <c r="A6" s="1611" t="s">
        <v>2</v>
      </c>
      <c r="B6" s="1610"/>
      <c r="C6" s="1610"/>
      <c r="D6" s="1610"/>
      <c r="E6" s="1610"/>
      <c r="F6" s="1610"/>
      <c r="G6" s="1610"/>
      <c r="H6" s="1610"/>
      <c r="I6" s="1610"/>
      <c r="J6" s="1610"/>
      <c r="K6" s="1610"/>
      <c r="L6" s="1610"/>
      <c r="M6" s="1610"/>
    </row>
    <row r="7" spans="1:13" x14ac:dyDescent="0.25">
      <c r="A7" s="1614" t="s">
        <v>3</v>
      </c>
      <c r="B7" s="1615"/>
      <c r="C7" s="1615"/>
      <c r="D7" s="1615"/>
      <c r="E7" s="1615"/>
      <c r="F7" s="1615"/>
      <c r="G7" s="1615"/>
      <c r="H7" s="1615"/>
      <c r="I7" s="1615"/>
      <c r="J7" s="1615"/>
      <c r="K7" s="1615"/>
      <c r="L7" s="1615"/>
      <c r="M7" s="1615"/>
    </row>
    <row r="8" spans="1:13" x14ac:dyDescent="0.25">
      <c r="A8" s="1611" t="s">
        <v>4</v>
      </c>
      <c r="B8" s="1610"/>
      <c r="C8" s="1610"/>
      <c r="D8" s="1610"/>
      <c r="E8" s="1610"/>
      <c r="F8" s="1610"/>
      <c r="G8" s="1610"/>
      <c r="H8" s="1610"/>
      <c r="I8" s="1610"/>
      <c r="J8" s="1610"/>
      <c r="K8" s="1610"/>
      <c r="L8" s="1610"/>
      <c r="M8" s="1610"/>
    </row>
    <row r="9" spans="1:13" x14ac:dyDescent="0.25">
      <c r="A9" s="1611" t="s">
        <v>5</v>
      </c>
      <c r="B9" s="1610"/>
      <c r="C9" s="1610"/>
      <c r="D9" s="1610"/>
      <c r="E9" s="1610"/>
      <c r="F9" s="1610"/>
      <c r="G9" s="1610"/>
      <c r="H9" s="1610"/>
      <c r="I9" s="1610"/>
      <c r="J9" s="1610"/>
      <c r="K9" s="1610"/>
      <c r="L9" s="1610"/>
      <c r="M9" s="1610"/>
    </row>
    <row r="10" spans="1:13" x14ac:dyDescent="0.25">
      <c r="A10" s="1611" t="s">
        <v>6</v>
      </c>
      <c r="B10" s="1610"/>
      <c r="C10" s="1610"/>
      <c r="D10" s="1610"/>
      <c r="E10" s="1610"/>
      <c r="F10" s="1610"/>
      <c r="G10" s="1610"/>
      <c r="H10" s="1610"/>
      <c r="I10" s="1610"/>
      <c r="J10" s="1610"/>
      <c r="K10" s="1610"/>
      <c r="L10" s="1610"/>
      <c r="M10" s="1610"/>
    </row>
    <row r="11" spans="1:13" x14ac:dyDescent="0.25">
      <c r="A11" s="1611" t="s">
        <v>7</v>
      </c>
      <c r="B11" s="1610"/>
      <c r="C11" s="1610"/>
      <c r="D11" s="1610"/>
      <c r="E11" s="1610"/>
      <c r="F11" s="1610"/>
      <c r="G11" s="1610"/>
      <c r="H11" s="1610"/>
      <c r="I11" s="1610"/>
      <c r="J11" s="1610"/>
      <c r="K11" s="1610"/>
      <c r="L11" s="1610"/>
      <c r="M11" s="1610"/>
    </row>
    <row r="12" spans="1:13" x14ac:dyDescent="0.25">
      <c r="A12" s="1614" t="s">
        <v>8</v>
      </c>
      <c r="B12" s="1615"/>
      <c r="C12" s="1615"/>
      <c r="D12" s="1615"/>
      <c r="E12" s="1615"/>
      <c r="F12" s="1615"/>
      <c r="G12" s="1615"/>
      <c r="H12" s="1615"/>
      <c r="I12" s="1615"/>
      <c r="J12" s="1615"/>
      <c r="K12" s="1615"/>
      <c r="L12" s="1615"/>
      <c r="M12" s="1615"/>
    </row>
    <row r="13" spans="1:13" x14ac:dyDescent="0.25">
      <c r="A13" s="1617"/>
      <c r="B13" s="1617"/>
      <c r="C13" s="1617"/>
      <c r="D13" s="1617"/>
      <c r="E13" s="1617"/>
      <c r="F13" s="1617"/>
      <c r="G13" s="1617"/>
      <c r="H13" s="1617"/>
      <c r="I13" s="1617"/>
      <c r="J13" s="1617"/>
      <c r="K13" s="1617"/>
      <c r="L13" s="1617"/>
      <c r="M13" s="1617"/>
    </row>
    <row r="14" spans="1:13" x14ac:dyDescent="0.25">
      <c r="A14" s="1611" t="s">
        <v>9</v>
      </c>
      <c r="B14" s="1610"/>
      <c r="C14" s="1610"/>
      <c r="D14" s="1610"/>
      <c r="E14" s="1610"/>
      <c r="F14" s="1610"/>
      <c r="G14" s="1610"/>
      <c r="H14" s="1610"/>
      <c r="I14" s="1610"/>
      <c r="J14" s="1610"/>
      <c r="K14" s="1610"/>
      <c r="L14" s="1610"/>
      <c r="M14" s="1610"/>
    </row>
    <row r="15" spans="1:13" x14ac:dyDescent="0.25">
      <c r="A15" s="1611" t="s">
        <v>10</v>
      </c>
      <c r="B15" s="1610"/>
      <c r="C15" s="1610"/>
      <c r="D15" s="1610"/>
      <c r="E15" s="1610"/>
      <c r="F15" s="1610"/>
      <c r="G15" s="1610"/>
      <c r="H15" s="1610"/>
      <c r="I15" s="1610"/>
      <c r="J15" s="1610"/>
      <c r="K15" s="1610"/>
      <c r="L15" s="1610"/>
      <c r="M15" s="1610"/>
    </row>
    <row r="16" spans="1:13" x14ac:dyDescent="0.25">
      <c r="A16" s="1611" t="s">
        <v>11</v>
      </c>
      <c r="B16" s="1610"/>
      <c r="C16" s="1610"/>
      <c r="D16" s="1610"/>
      <c r="E16" s="1610"/>
      <c r="F16" s="1610"/>
      <c r="G16" s="1610"/>
      <c r="H16" s="1610"/>
      <c r="I16" s="1610"/>
      <c r="J16" s="1610"/>
      <c r="K16" s="1610"/>
      <c r="L16" s="1610"/>
      <c r="M16" s="1610"/>
    </row>
    <row r="17" spans="1:14" x14ac:dyDescent="0.25">
      <c r="A17" s="1611" t="s">
        <v>12</v>
      </c>
      <c r="B17" s="1610"/>
      <c r="C17" s="1610"/>
      <c r="D17" s="1610"/>
      <c r="E17" s="1610"/>
      <c r="F17" s="1610"/>
      <c r="G17" s="1610"/>
      <c r="H17" s="1610"/>
      <c r="I17" s="1610"/>
      <c r="J17" s="1610"/>
      <c r="K17" s="1610"/>
      <c r="L17" s="1610"/>
      <c r="M17" s="1610"/>
    </row>
    <row r="18" spans="1:14" x14ac:dyDescent="0.25">
      <c r="A18" s="1612" t="s">
        <v>13</v>
      </c>
      <c r="B18" s="1613"/>
      <c r="C18" s="1613"/>
      <c r="D18" s="1613"/>
      <c r="E18" s="1613"/>
      <c r="F18" s="1613"/>
      <c r="G18" s="1613"/>
      <c r="H18" s="1613"/>
      <c r="I18" s="1613"/>
      <c r="J18" s="1613"/>
      <c r="K18" s="1613"/>
      <c r="L18" s="1613"/>
      <c r="M18" s="1613"/>
    </row>
    <row r="19" spans="1:14" x14ac:dyDescent="0.25">
      <c r="A19" s="1614" t="s">
        <v>14</v>
      </c>
      <c r="B19" s="1615"/>
      <c r="C19" s="1615"/>
      <c r="D19" s="1615"/>
      <c r="E19" s="1615"/>
      <c r="F19" s="1615"/>
      <c r="G19" s="1615"/>
      <c r="H19" s="1615"/>
      <c r="I19" s="1615"/>
      <c r="J19" s="1615"/>
      <c r="K19" s="1615"/>
      <c r="L19" s="1615"/>
      <c r="M19" s="1615"/>
    </row>
    <row r="20" spans="1:14" x14ac:dyDescent="0.25">
      <c r="A20" s="1611" t="s">
        <v>15</v>
      </c>
      <c r="B20" s="1610"/>
      <c r="C20" s="1610"/>
      <c r="D20" s="1610"/>
      <c r="E20" s="1610"/>
      <c r="F20" s="1610"/>
      <c r="G20" s="1610"/>
      <c r="H20" s="1610"/>
      <c r="I20" s="1610"/>
      <c r="J20" s="1610"/>
      <c r="K20" s="1610"/>
      <c r="L20" s="1610"/>
      <c r="M20" s="1610"/>
    </row>
    <row r="21" spans="1:14" x14ac:dyDescent="0.25">
      <c r="A21" s="1614" t="s">
        <v>16</v>
      </c>
      <c r="B21" s="1615"/>
      <c r="C21" s="1615"/>
      <c r="D21" s="1615"/>
      <c r="E21" s="1615"/>
      <c r="F21" s="1615"/>
      <c r="G21" s="1615"/>
      <c r="H21" s="1615"/>
      <c r="I21" s="1615"/>
      <c r="J21" s="1615"/>
      <c r="K21" s="1615"/>
      <c r="L21" s="1615"/>
      <c r="M21" s="1615"/>
    </row>
    <row r="22" spans="1:14" x14ac:dyDescent="0.25">
      <c r="A22" s="1614" t="s">
        <v>17</v>
      </c>
      <c r="B22" s="1615"/>
      <c r="C22" s="1615"/>
      <c r="D22" s="1615"/>
      <c r="E22" s="1615"/>
      <c r="F22" s="1615"/>
      <c r="G22" s="1615"/>
      <c r="H22" s="1615"/>
      <c r="I22" s="1615"/>
      <c r="J22" s="1615"/>
      <c r="K22" s="1615"/>
      <c r="L22" s="1615"/>
      <c r="M22" s="1615"/>
    </row>
    <row r="23" spans="1:14" x14ac:dyDescent="0.25">
      <c r="A23" s="1611" t="s">
        <v>18</v>
      </c>
      <c r="B23" s="1610"/>
      <c r="C23" s="1610"/>
      <c r="D23" s="1610"/>
      <c r="E23" s="1610"/>
      <c r="F23" s="1610"/>
      <c r="G23" s="1610"/>
      <c r="H23" s="1610"/>
      <c r="I23" s="1610"/>
      <c r="J23" s="1610"/>
      <c r="K23" s="1610"/>
      <c r="L23" s="1610"/>
      <c r="M23" s="1610"/>
    </row>
    <row r="24" spans="1:14" x14ac:dyDescent="0.25">
      <c r="A24" s="1612" t="s">
        <v>19</v>
      </c>
      <c r="B24" s="1613"/>
      <c r="C24" s="1613"/>
      <c r="D24" s="1613"/>
      <c r="E24" s="1613"/>
      <c r="F24" s="1613"/>
      <c r="G24" s="1613"/>
      <c r="H24" s="1613"/>
      <c r="I24" s="1613"/>
      <c r="J24" s="1613"/>
      <c r="K24" s="1613"/>
      <c r="L24" s="1613"/>
      <c r="M24" s="1613"/>
    </row>
    <row r="25" spans="1:14" x14ac:dyDescent="0.25">
      <c r="A25" s="1612" t="s">
        <v>20</v>
      </c>
      <c r="B25" s="1613"/>
      <c r="C25" s="1613"/>
      <c r="D25" s="1613"/>
      <c r="E25" s="1613"/>
      <c r="F25" s="1613"/>
      <c r="G25" s="1613"/>
      <c r="H25" s="1613"/>
      <c r="I25" s="1613"/>
      <c r="J25" s="1613"/>
      <c r="K25" s="1613"/>
      <c r="L25" s="1613"/>
      <c r="M25" s="1613"/>
    </row>
    <row r="26" spans="1:14" x14ac:dyDescent="0.25">
      <c r="A26" s="1612" t="s">
        <v>21</v>
      </c>
      <c r="B26" s="1613"/>
      <c r="C26" s="1613"/>
      <c r="D26" s="1613"/>
      <c r="E26" s="1613"/>
      <c r="F26" s="1613"/>
      <c r="G26" s="1613"/>
      <c r="H26" s="1613"/>
      <c r="I26" s="1613"/>
      <c r="J26" s="1613"/>
      <c r="K26" s="1613"/>
      <c r="L26" s="1613"/>
      <c r="M26" s="1613"/>
    </row>
    <row r="29" spans="1:14" x14ac:dyDescent="0.25">
      <c r="A29" s="1612" t="s">
        <v>22</v>
      </c>
      <c r="B29" s="1612"/>
      <c r="C29" s="1612"/>
      <c r="D29" s="1612"/>
      <c r="E29" s="1612"/>
      <c r="F29" s="1612"/>
      <c r="G29" s="1612"/>
      <c r="H29" s="1612"/>
      <c r="I29" s="1612"/>
      <c r="J29" s="1612"/>
      <c r="K29" s="1612"/>
      <c r="L29" s="1612"/>
      <c r="M29" s="1612"/>
      <c r="N29" s="1"/>
    </row>
    <row r="30" spans="1:14" x14ac:dyDescent="0.25">
      <c r="A30" s="1610" t="s">
        <v>23</v>
      </c>
      <c r="B30" s="1610"/>
      <c r="C30" s="1610"/>
      <c r="D30" s="1610"/>
      <c r="E30" s="1610"/>
      <c r="F30" s="1610"/>
      <c r="G30" s="1610"/>
      <c r="H30" s="1610"/>
      <c r="I30" s="1610"/>
      <c r="J30" s="1610"/>
      <c r="K30" s="1610"/>
      <c r="L30" s="1610"/>
      <c r="M30" s="1610"/>
      <c r="N30" s="1610"/>
    </row>
    <row r="31" spans="1:14" x14ac:dyDescent="0.25">
      <c r="A31" s="1610" t="s">
        <v>24</v>
      </c>
      <c r="B31" s="1610"/>
      <c r="C31" s="1610"/>
      <c r="D31" s="1610"/>
      <c r="E31" s="1610"/>
      <c r="F31" s="1610"/>
      <c r="G31" s="1610"/>
      <c r="H31" s="1610"/>
      <c r="I31" s="1610"/>
      <c r="J31" s="1610"/>
      <c r="K31" s="1610"/>
      <c r="L31" s="1610"/>
      <c r="M31" s="1610"/>
      <c r="N31" s="1610"/>
    </row>
    <row r="32" spans="1:14" x14ac:dyDescent="0.25">
      <c r="A32" s="1610" t="s">
        <v>25</v>
      </c>
      <c r="B32" s="1610"/>
      <c r="C32" s="1610"/>
      <c r="D32" s="1610"/>
      <c r="E32" s="1610"/>
      <c r="F32" s="1610"/>
      <c r="G32" s="1610"/>
      <c r="H32" s="1610"/>
      <c r="I32" s="1610"/>
      <c r="J32" s="1610"/>
      <c r="K32" s="1610"/>
      <c r="L32" s="1610"/>
      <c r="M32" s="1610"/>
      <c r="N32" s="1610"/>
    </row>
    <row r="33" spans="1:14" x14ac:dyDescent="0.25">
      <c r="A33" s="1610" t="s">
        <v>26</v>
      </c>
      <c r="B33" s="1610"/>
      <c r="C33" s="1610"/>
      <c r="D33" s="1610"/>
      <c r="E33" s="1610"/>
      <c r="F33" s="1610"/>
      <c r="G33" s="1610"/>
      <c r="H33" s="1610"/>
      <c r="I33" s="1610"/>
      <c r="J33" s="1610"/>
      <c r="K33" s="1610"/>
      <c r="L33" s="1610"/>
      <c r="M33" s="1610"/>
      <c r="N33" s="1610"/>
    </row>
    <row r="36" spans="1:14" x14ac:dyDescent="0.25">
      <c r="A36" s="1611" t="s">
        <v>27</v>
      </c>
      <c r="B36" s="1611"/>
      <c r="C36" s="1611"/>
      <c r="D36" s="1611"/>
      <c r="E36" s="1611"/>
      <c r="F36" s="1611"/>
      <c r="G36" s="1611"/>
      <c r="H36" s="1611"/>
      <c r="I36" s="1611"/>
      <c r="J36" s="1611"/>
      <c r="K36" s="1611"/>
      <c r="L36" s="1611"/>
      <c r="M36" s="1611"/>
    </row>
    <row r="37" spans="1:14" x14ac:dyDescent="0.25">
      <c r="A37" s="1610" t="s">
        <v>28</v>
      </c>
      <c r="B37" s="1610"/>
      <c r="C37" s="1610"/>
      <c r="D37" s="1610"/>
      <c r="E37" s="1610"/>
      <c r="F37" s="1610"/>
      <c r="G37" s="1610"/>
      <c r="H37" s="1610"/>
      <c r="I37" s="1610"/>
      <c r="J37" s="1610"/>
      <c r="K37" s="1610"/>
      <c r="L37" s="1610"/>
      <c r="M37" s="1610"/>
    </row>
    <row r="38" spans="1:14" x14ac:dyDescent="0.25">
      <c r="A38" s="1610" t="s">
        <v>29</v>
      </c>
      <c r="B38" s="1610"/>
      <c r="C38" s="1610"/>
      <c r="D38" s="1610"/>
      <c r="E38" s="1610"/>
      <c r="F38" s="1610"/>
      <c r="G38" s="1610"/>
      <c r="H38" s="1610"/>
      <c r="I38" s="1610"/>
      <c r="J38" s="1610"/>
      <c r="K38" s="1610"/>
      <c r="L38" s="1610"/>
      <c r="M38" s="1610"/>
    </row>
    <row r="39" spans="1:14" x14ac:dyDescent="0.25">
      <c r="A39" s="1610" t="s">
        <v>30</v>
      </c>
      <c r="B39" s="1610"/>
      <c r="C39" s="1610"/>
      <c r="D39" s="1610"/>
      <c r="E39" s="1610"/>
      <c r="F39" s="1610"/>
      <c r="G39" s="1610"/>
      <c r="H39" s="1610"/>
      <c r="I39" s="1610"/>
      <c r="J39" s="1610"/>
      <c r="K39" s="1610"/>
      <c r="L39" s="1610"/>
      <c r="M39" s="1610"/>
    </row>
    <row r="40" spans="1:14" x14ac:dyDescent="0.25">
      <c r="A40" s="1610" t="s">
        <v>31</v>
      </c>
      <c r="B40" s="1610"/>
      <c r="C40" s="1610"/>
      <c r="D40" s="1610"/>
      <c r="E40" s="1610"/>
      <c r="F40" s="1610"/>
      <c r="G40" s="1610"/>
      <c r="H40" s="1610"/>
      <c r="I40" s="1610"/>
      <c r="J40" s="1610"/>
      <c r="K40" s="1610"/>
      <c r="L40" s="1610"/>
      <c r="M40" s="1610"/>
    </row>
  </sheetData>
  <mergeCells count="33">
    <mergeCell ref="A15:M15"/>
    <mergeCell ref="A3:M3"/>
    <mergeCell ref="A5:M5"/>
    <mergeCell ref="A6:M6"/>
    <mergeCell ref="A7:M7"/>
    <mergeCell ref="A8:M8"/>
    <mergeCell ref="A9:M9"/>
    <mergeCell ref="A10:M10"/>
    <mergeCell ref="A11:M11"/>
    <mergeCell ref="A12:M12"/>
    <mergeCell ref="A13:M13"/>
    <mergeCell ref="A14:M14"/>
    <mergeCell ref="A29:M29"/>
    <mergeCell ref="A16:M16"/>
    <mergeCell ref="A17:M17"/>
    <mergeCell ref="A18:M18"/>
    <mergeCell ref="A19:M19"/>
    <mergeCell ref="A20:M20"/>
    <mergeCell ref="A21:M21"/>
    <mergeCell ref="A22:M22"/>
    <mergeCell ref="A23:M23"/>
    <mergeCell ref="A24:M24"/>
    <mergeCell ref="A25:M25"/>
    <mergeCell ref="A26:M26"/>
    <mergeCell ref="A38:M38"/>
    <mergeCell ref="A39:M39"/>
    <mergeCell ref="A40:M40"/>
    <mergeCell ref="A30:N30"/>
    <mergeCell ref="A31:N31"/>
    <mergeCell ref="A32:N32"/>
    <mergeCell ref="A33:N33"/>
    <mergeCell ref="A36:M36"/>
    <mergeCell ref="A37:M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workbookViewId="0">
      <selection sqref="A1:S1"/>
    </sheetView>
  </sheetViews>
  <sheetFormatPr defaultRowHeight="12.75" x14ac:dyDescent="0.2"/>
  <cols>
    <col min="1" max="16384" width="9.140625" style="12"/>
  </cols>
  <sheetData>
    <row r="1" spans="1:19" ht="22.5" customHeight="1" x14ac:dyDescent="0.2">
      <c r="A1" s="854" t="s">
        <v>1381</v>
      </c>
      <c r="B1" s="855"/>
      <c r="C1" s="855"/>
      <c r="D1" s="855"/>
      <c r="E1" s="855"/>
      <c r="F1" s="855"/>
      <c r="G1" s="855"/>
      <c r="H1" s="855"/>
      <c r="I1" s="855"/>
      <c r="J1" s="855"/>
      <c r="K1" s="855"/>
      <c r="L1" s="855"/>
      <c r="M1" s="855"/>
      <c r="N1" s="855"/>
      <c r="O1" s="855"/>
      <c r="P1" s="855"/>
      <c r="Q1" s="855"/>
      <c r="R1" s="855"/>
      <c r="S1" s="856"/>
    </row>
    <row r="2" spans="1:19" x14ac:dyDescent="0.2">
      <c r="A2" s="833" t="s">
        <v>173</v>
      </c>
      <c r="B2" s="957"/>
      <c r="C2" s="957"/>
      <c r="D2" s="957"/>
      <c r="E2" s="957"/>
      <c r="F2" s="957"/>
      <c r="G2" s="957"/>
      <c r="H2" s="957"/>
      <c r="I2" s="957"/>
      <c r="J2" s="957"/>
      <c r="K2" s="957"/>
      <c r="L2" s="957"/>
      <c r="M2" s="957"/>
      <c r="N2" s="957"/>
      <c r="O2" s="957"/>
      <c r="P2" s="957"/>
      <c r="Q2" s="957"/>
      <c r="R2" s="957"/>
      <c r="S2" s="958"/>
    </row>
    <row r="3" spans="1:19" x14ac:dyDescent="0.2">
      <c r="A3" s="833" t="s">
        <v>1456</v>
      </c>
      <c r="B3" s="834"/>
      <c r="C3" s="834"/>
      <c r="D3" s="834"/>
      <c r="E3" s="834"/>
      <c r="F3" s="834"/>
      <c r="G3" s="834"/>
      <c r="H3" s="834"/>
      <c r="I3" s="834"/>
      <c r="J3" s="834"/>
      <c r="K3" s="834"/>
      <c r="L3" s="834"/>
      <c r="M3" s="834"/>
      <c r="N3" s="834"/>
      <c r="O3" s="834"/>
      <c r="P3" s="834"/>
      <c r="Q3" s="834"/>
      <c r="R3" s="834"/>
      <c r="S3" s="835"/>
    </row>
    <row r="4" spans="1:19" x14ac:dyDescent="0.2">
      <c r="A4" s="833" t="s">
        <v>1348</v>
      </c>
      <c r="B4" s="834"/>
      <c r="C4" s="834"/>
      <c r="D4" s="834"/>
      <c r="E4" s="834"/>
      <c r="F4" s="834"/>
      <c r="G4" s="834"/>
      <c r="H4" s="834"/>
      <c r="I4" s="834"/>
      <c r="J4" s="834"/>
      <c r="K4" s="834"/>
      <c r="L4" s="834"/>
      <c r="M4" s="834"/>
      <c r="N4" s="834"/>
      <c r="O4" s="834"/>
      <c r="P4" s="834"/>
      <c r="Q4" s="834"/>
      <c r="R4" s="834"/>
      <c r="S4" s="835"/>
    </row>
    <row r="5" spans="1:19" x14ac:dyDescent="0.2">
      <c r="A5" s="833" t="s">
        <v>1348</v>
      </c>
      <c r="B5" s="834"/>
      <c r="C5" s="834"/>
      <c r="D5" s="834"/>
      <c r="E5" s="834"/>
      <c r="F5" s="834"/>
      <c r="G5" s="834"/>
      <c r="H5" s="834"/>
      <c r="I5" s="834"/>
      <c r="J5" s="834"/>
      <c r="K5" s="834"/>
      <c r="L5" s="834"/>
      <c r="M5" s="834"/>
      <c r="N5" s="834"/>
      <c r="O5" s="834"/>
      <c r="P5" s="834"/>
      <c r="Q5" s="834"/>
      <c r="R5" s="834"/>
      <c r="S5" s="835"/>
    </row>
    <row r="6" spans="1:19" x14ac:dyDescent="0.2">
      <c r="A6" s="833" t="s">
        <v>1349</v>
      </c>
      <c r="B6" s="834"/>
      <c r="C6" s="834"/>
      <c r="D6" s="834"/>
      <c r="E6" s="834"/>
      <c r="F6" s="834"/>
      <c r="G6" s="834"/>
      <c r="H6" s="834"/>
      <c r="I6" s="834"/>
      <c r="J6" s="834"/>
      <c r="K6" s="834"/>
      <c r="L6" s="834"/>
      <c r="M6" s="834"/>
      <c r="N6" s="834"/>
      <c r="O6" s="834"/>
      <c r="P6" s="834"/>
      <c r="Q6" s="834"/>
      <c r="R6" s="834"/>
      <c r="S6" s="835"/>
    </row>
    <row r="7" spans="1:19" x14ac:dyDescent="0.2">
      <c r="A7" s="833" t="s">
        <v>1350</v>
      </c>
      <c r="B7" s="834"/>
      <c r="C7" s="834"/>
      <c r="D7" s="834"/>
      <c r="E7" s="834"/>
      <c r="F7" s="834"/>
      <c r="G7" s="834"/>
      <c r="H7" s="834"/>
      <c r="I7" s="834"/>
      <c r="J7" s="834"/>
      <c r="K7" s="834"/>
      <c r="L7" s="834"/>
      <c r="M7" s="834"/>
      <c r="N7" s="834"/>
      <c r="O7" s="834"/>
      <c r="P7" s="834"/>
      <c r="Q7" s="834"/>
      <c r="R7" s="834"/>
      <c r="S7" s="835"/>
    </row>
    <row r="8" spans="1:19" x14ac:dyDescent="0.2">
      <c r="A8" s="833" t="s">
        <v>1351</v>
      </c>
      <c r="B8" s="834"/>
      <c r="C8" s="834"/>
      <c r="D8" s="834"/>
      <c r="E8" s="834"/>
      <c r="F8" s="834"/>
      <c r="G8" s="834"/>
      <c r="H8" s="834"/>
      <c r="I8" s="834"/>
      <c r="J8" s="834"/>
      <c r="K8" s="834"/>
      <c r="L8" s="834"/>
      <c r="M8" s="834"/>
      <c r="N8" s="834"/>
      <c r="O8" s="834"/>
      <c r="P8" s="834"/>
      <c r="Q8" s="834"/>
      <c r="R8" s="834"/>
      <c r="S8" s="835"/>
    </row>
    <row r="9" spans="1:19" x14ac:dyDescent="0.2">
      <c r="A9" s="833" t="s">
        <v>1352</v>
      </c>
      <c r="B9" s="834"/>
      <c r="C9" s="834"/>
      <c r="D9" s="834"/>
      <c r="E9" s="834"/>
      <c r="F9" s="834"/>
      <c r="G9" s="834"/>
      <c r="H9" s="834"/>
      <c r="I9" s="834"/>
      <c r="J9" s="834"/>
      <c r="K9" s="834"/>
      <c r="L9" s="834"/>
      <c r="M9" s="834"/>
      <c r="N9" s="834"/>
      <c r="O9" s="834"/>
      <c r="P9" s="834"/>
      <c r="Q9" s="834"/>
      <c r="R9" s="834"/>
      <c r="S9" s="835"/>
    </row>
    <row r="10" spans="1:19" x14ac:dyDescent="0.2">
      <c r="A10" s="833" t="s">
        <v>1353</v>
      </c>
      <c r="B10" s="834"/>
      <c r="C10" s="834"/>
      <c r="D10" s="834"/>
      <c r="E10" s="834"/>
      <c r="F10" s="834"/>
      <c r="G10" s="834"/>
      <c r="H10" s="834"/>
      <c r="I10" s="834"/>
      <c r="J10" s="834"/>
      <c r="K10" s="834"/>
      <c r="L10" s="834"/>
      <c r="M10" s="834"/>
      <c r="N10" s="834"/>
      <c r="O10" s="834"/>
      <c r="P10" s="834"/>
      <c r="Q10" s="834"/>
      <c r="R10" s="834"/>
      <c r="S10" s="835"/>
    </row>
    <row r="11" spans="1:19" x14ac:dyDescent="0.2">
      <c r="A11" s="836" t="s">
        <v>1354</v>
      </c>
      <c r="B11" s="837"/>
      <c r="C11" s="837"/>
      <c r="D11" s="837"/>
      <c r="E11" s="837"/>
      <c r="F11" s="837"/>
      <c r="G11" s="837"/>
      <c r="H11" s="837"/>
      <c r="I11" s="837"/>
      <c r="J11" s="837"/>
      <c r="K11" s="837"/>
      <c r="L11" s="837"/>
      <c r="M11" s="837"/>
      <c r="N11" s="837"/>
      <c r="O11" s="837"/>
      <c r="P11" s="837"/>
      <c r="Q11" s="837"/>
      <c r="R11" s="837"/>
      <c r="S11" s="838"/>
    </row>
    <row r="12" spans="1:19" ht="32.25" customHeight="1" x14ac:dyDescent="0.2">
      <c r="A12" s="831" t="s">
        <v>41</v>
      </c>
      <c r="B12" s="831"/>
      <c r="C12" s="831"/>
      <c r="D12" s="831" t="s">
        <v>42</v>
      </c>
      <c r="E12" s="831"/>
      <c r="F12" s="831" t="s">
        <v>43</v>
      </c>
      <c r="G12" s="831"/>
      <c r="H12" s="831"/>
      <c r="I12" s="831" t="s">
        <v>44</v>
      </c>
      <c r="J12" s="831"/>
      <c r="K12" s="827" t="s">
        <v>45</v>
      </c>
      <c r="L12" s="839"/>
      <c r="M12" s="839"/>
      <c r="N12" s="840"/>
      <c r="O12" s="841" t="s">
        <v>46</v>
      </c>
      <c r="P12" s="841"/>
      <c r="Q12" s="842"/>
      <c r="R12" s="831" t="s">
        <v>47</v>
      </c>
      <c r="S12" s="831"/>
    </row>
    <row r="13" spans="1:19" ht="28.5" customHeight="1" x14ac:dyDescent="0.2">
      <c r="A13" s="830" t="s">
        <v>48</v>
      </c>
      <c r="B13" s="830" t="s">
        <v>49</v>
      </c>
      <c r="C13" s="852" t="s">
        <v>50</v>
      </c>
      <c r="D13" s="830" t="s">
        <v>51</v>
      </c>
      <c r="E13" s="830" t="s">
        <v>52</v>
      </c>
      <c r="F13" s="827" t="s">
        <v>53</v>
      </c>
      <c r="G13" s="828"/>
      <c r="H13" s="829"/>
      <c r="I13" s="830" t="s">
        <v>54</v>
      </c>
      <c r="J13" s="830" t="s">
        <v>55</v>
      </c>
      <c r="K13" s="827" t="s">
        <v>56</v>
      </c>
      <c r="L13" s="829"/>
      <c r="M13" s="827" t="s">
        <v>57</v>
      </c>
      <c r="N13" s="829"/>
      <c r="O13" s="830" t="s">
        <v>58</v>
      </c>
      <c r="P13" s="830" t="s">
        <v>59</v>
      </c>
      <c r="Q13" s="830" t="s">
        <v>60</v>
      </c>
      <c r="R13" s="830" t="s">
        <v>61</v>
      </c>
      <c r="S13" s="830" t="s">
        <v>62</v>
      </c>
    </row>
    <row r="14" spans="1:19" ht="60" customHeight="1" x14ac:dyDescent="0.2">
      <c r="A14" s="831"/>
      <c r="B14" s="831"/>
      <c r="C14" s="853"/>
      <c r="D14" s="831"/>
      <c r="E14" s="831"/>
      <c r="F14" s="149" t="s">
        <v>63</v>
      </c>
      <c r="G14" s="149" t="s">
        <v>64</v>
      </c>
      <c r="H14" s="149" t="s">
        <v>65</v>
      </c>
      <c r="I14" s="831"/>
      <c r="J14" s="831"/>
      <c r="K14" s="152" t="s">
        <v>66</v>
      </c>
      <c r="L14" s="152" t="s">
        <v>67</v>
      </c>
      <c r="M14" s="152" t="s">
        <v>68</v>
      </c>
      <c r="N14" s="152" t="s">
        <v>67</v>
      </c>
      <c r="O14" s="831"/>
      <c r="P14" s="831"/>
      <c r="Q14" s="831"/>
      <c r="R14" s="831"/>
      <c r="S14" s="831"/>
    </row>
    <row r="15" spans="1:19" x14ac:dyDescent="0.2">
      <c r="A15" s="826" t="s">
        <v>69</v>
      </c>
      <c r="B15" s="826"/>
      <c r="C15" s="826"/>
      <c r="D15" s="826"/>
      <c r="E15" s="826"/>
      <c r="F15" s="826"/>
      <c r="G15" s="826"/>
      <c r="H15" s="826"/>
      <c r="I15" s="826"/>
      <c r="J15" s="826"/>
      <c r="K15" s="826"/>
      <c r="L15" s="826"/>
      <c r="M15" s="826"/>
      <c r="N15" s="826"/>
      <c r="O15" s="826"/>
      <c r="P15" s="826"/>
      <c r="Q15" s="826"/>
      <c r="R15" s="826"/>
      <c r="S15" s="826"/>
    </row>
    <row r="16" spans="1:19" s="157" customFormat="1" x14ac:dyDescent="0.2">
      <c r="A16" s="19">
        <v>2</v>
      </c>
      <c r="B16" s="19">
        <v>5</v>
      </c>
      <c r="C16" s="19">
        <v>7</v>
      </c>
      <c r="D16" s="19">
        <v>4</v>
      </c>
      <c r="E16" s="19">
        <v>3</v>
      </c>
      <c r="F16" s="19">
        <v>0</v>
      </c>
      <c r="G16" s="19">
        <v>7</v>
      </c>
      <c r="H16" s="19">
        <v>0</v>
      </c>
      <c r="I16" s="19">
        <v>7</v>
      </c>
      <c r="J16" s="19">
        <v>0</v>
      </c>
      <c r="K16" s="19">
        <v>0</v>
      </c>
      <c r="L16" s="19">
        <v>0</v>
      </c>
      <c r="M16" s="19">
        <v>0</v>
      </c>
      <c r="N16" s="19">
        <v>0</v>
      </c>
      <c r="O16" s="19">
        <v>3</v>
      </c>
      <c r="P16" s="19">
        <v>3</v>
      </c>
      <c r="Q16" s="19">
        <v>1</v>
      </c>
      <c r="R16" s="19">
        <v>0</v>
      </c>
      <c r="S16" s="19">
        <v>0</v>
      </c>
    </row>
    <row r="17" spans="1:19" x14ac:dyDescent="0.2">
      <c r="A17" s="826" t="s">
        <v>70</v>
      </c>
      <c r="B17" s="826"/>
      <c r="C17" s="826"/>
      <c r="D17" s="826"/>
      <c r="E17" s="826"/>
      <c r="F17" s="826"/>
      <c r="G17" s="826"/>
      <c r="H17" s="826"/>
      <c r="I17" s="826"/>
      <c r="J17" s="826"/>
      <c r="K17" s="826"/>
      <c r="L17" s="826"/>
      <c r="M17" s="826"/>
      <c r="N17" s="826"/>
      <c r="O17" s="826"/>
      <c r="P17" s="826"/>
      <c r="Q17" s="826"/>
      <c r="R17" s="826"/>
      <c r="S17" s="826"/>
    </row>
    <row r="18" spans="1:19" s="5" customFormat="1" x14ac:dyDescent="0.2">
      <c r="A18" s="19">
        <v>4</v>
      </c>
      <c r="B18" s="19">
        <v>5</v>
      </c>
      <c r="C18" s="19">
        <v>9</v>
      </c>
      <c r="D18" s="19">
        <v>4</v>
      </c>
      <c r="E18" s="19">
        <v>5</v>
      </c>
      <c r="F18" s="19">
        <v>0</v>
      </c>
      <c r="G18" s="19">
        <v>9</v>
      </c>
      <c r="H18" s="19">
        <v>0</v>
      </c>
      <c r="I18" s="19">
        <v>8</v>
      </c>
      <c r="J18" s="19">
        <v>1</v>
      </c>
      <c r="K18" s="19" t="s">
        <v>1923</v>
      </c>
      <c r="L18" s="19">
        <v>1</v>
      </c>
      <c r="M18" s="19">
        <v>0</v>
      </c>
      <c r="N18" s="19">
        <v>0</v>
      </c>
      <c r="O18" s="19">
        <v>3</v>
      </c>
      <c r="P18" s="19">
        <v>6</v>
      </c>
      <c r="Q18" s="19">
        <v>0</v>
      </c>
      <c r="R18" s="19">
        <v>0</v>
      </c>
      <c r="S18" s="19">
        <v>0</v>
      </c>
    </row>
    <row r="19" spans="1:19" x14ac:dyDescent="0.2">
      <c r="A19" s="826" t="s">
        <v>71</v>
      </c>
      <c r="B19" s="826"/>
      <c r="C19" s="826"/>
      <c r="D19" s="826"/>
      <c r="E19" s="826"/>
      <c r="F19" s="826"/>
      <c r="G19" s="826"/>
      <c r="H19" s="826"/>
      <c r="I19" s="826"/>
      <c r="J19" s="826"/>
      <c r="K19" s="826"/>
      <c r="L19" s="826"/>
      <c r="M19" s="826"/>
      <c r="N19" s="826"/>
      <c r="O19" s="826"/>
      <c r="P19" s="826"/>
      <c r="Q19" s="826"/>
      <c r="R19" s="826"/>
      <c r="S19" s="826"/>
    </row>
    <row r="20" spans="1:19" s="5" customFormat="1" x14ac:dyDescent="0.2">
      <c r="A20" s="19">
        <v>3</v>
      </c>
      <c r="B20" s="19">
        <v>5</v>
      </c>
      <c r="C20" s="19">
        <v>8</v>
      </c>
      <c r="D20" s="19">
        <v>6</v>
      </c>
      <c r="E20" s="19">
        <v>2</v>
      </c>
      <c r="F20" s="19">
        <v>2</v>
      </c>
      <c r="G20" s="19">
        <v>6</v>
      </c>
      <c r="H20" s="19">
        <v>0</v>
      </c>
      <c r="I20" s="19">
        <v>8</v>
      </c>
      <c r="J20" s="19">
        <v>0</v>
      </c>
      <c r="K20" s="19">
        <v>0</v>
      </c>
      <c r="L20" s="19">
        <v>0</v>
      </c>
      <c r="M20" s="19">
        <v>0</v>
      </c>
      <c r="N20" s="19">
        <v>0</v>
      </c>
      <c r="O20" s="19">
        <v>6</v>
      </c>
      <c r="P20" s="19">
        <v>2</v>
      </c>
      <c r="Q20" s="19">
        <v>0</v>
      </c>
      <c r="R20" s="19">
        <v>0</v>
      </c>
      <c r="S20" s="19">
        <v>0</v>
      </c>
    </row>
    <row r="21" spans="1:19" x14ac:dyDescent="0.2">
      <c r="A21" s="826" t="s">
        <v>72</v>
      </c>
      <c r="B21" s="826"/>
      <c r="C21" s="826"/>
      <c r="D21" s="826"/>
      <c r="E21" s="826"/>
      <c r="F21" s="826"/>
      <c r="G21" s="826"/>
      <c r="H21" s="826"/>
      <c r="I21" s="826"/>
      <c r="J21" s="826"/>
      <c r="K21" s="826"/>
      <c r="L21" s="826"/>
      <c r="M21" s="826"/>
      <c r="N21" s="826"/>
      <c r="O21" s="826"/>
      <c r="P21" s="826"/>
      <c r="Q21" s="826"/>
      <c r="R21" s="826"/>
      <c r="S21" s="826"/>
    </row>
    <row r="22" spans="1:19" s="5" customFormat="1" x14ac:dyDescent="0.2">
      <c r="A22" s="19">
        <v>2</v>
      </c>
      <c r="B22" s="19">
        <v>4</v>
      </c>
      <c r="C22" s="19">
        <v>6</v>
      </c>
      <c r="D22" s="19">
        <v>4</v>
      </c>
      <c r="E22" s="19">
        <v>2</v>
      </c>
      <c r="F22" s="19">
        <v>2</v>
      </c>
      <c r="G22" s="19">
        <v>4</v>
      </c>
      <c r="H22" s="19">
        <v>0</v>
      </c>
      <c r="I22" s="19">
        <v>6</v>
      </c>
      <c r="J22" s="19">
        <v>0</v>
      </c>
      <c r="K22" s="19">
        <v>0</v>
      </c>
      <c r="L22" s="19">
        <v>0</v>
      </c>
      <c r="M22" s="19">
        <v>0</v>
      </c>
      <c r="N22" s="19">
        <v>0</v>
      </c>
      <c r="O22" s="19">
        <v>2</v>
      </c>
      <c r="P22" s="19">
        <v>4</v>
      </c>
      <c r="Q22" s="19">
        <v>0</v>
      </c>
      <c r="R22" s="19">
        <v>0</v>
      </c>
      <c r="S22" s="19">
        <v>0</v>
      </c>
    </row>
    <row r="23" spans="1:19" x14ac:dyDescent="0.2">
      <c r="A23" s="832" t="s">
        <v>73</v>
      </c>
      <c r="B23" s="832"/>
      <c r="C23" s="832"/>
      <c r="D23" s="832"/>
      <c r="E23" s="832"/>
      <c r="F23" s="832"/>
      <c r="G23" s="832"/>
      <c r="H23" s="832"/>
      <c r="I23" s="832"/>
      <c r="J23" s="832"/>
      <c r="K23" s="832"/>
      <c r="L23" s="832"/>
      <c r="M23" s="832"/>
      <c r="N23" s="832"/>
      <c r="O23" s="832"/>
      <c r="P23" s="832"/>
      <c r="Q23" s="832"/>
      <c r="R23" s="832"/>
      <c r="S23" s="832"/>
    </row>
    <row r="24" spans="1:19" s="5" customFormat="1" x14ac:dyDescent="0.2">
      <c r="A24" s="19">
        <v>6</v>
      </c>
      <c r="B24" s="19">
        <v>6</v>
      </c>
      <c r="C24" s="19">
        <v>12</v>
      </c>
      <c r="D24" s="19">
        <v>7</v>
      </c>
      <c r="E24" s="19">
        <v>5</v>
      </c>
      <c r="F24" s="19">
        <v>1</v>
      </c>
      <c r="G24" s="19">
        <v>11</v>
      </c>
      <c r="H24" s="19">
        <v>0</v>
      </c>
      <c r="I24" s="19">
        <v>12</v>
      </c>
      <c r="J24" s="19">
        <v>0</v>
      </c>
      <c r="K24" s="19">
        <v>0</v>
      </c>
      <c r="L24" s="19">
        <v>0</v>
      </c>
      <c r="M24" s="19">
        <v>0</v>
      </c>
      <c r="N24" s="19">
        <v>0</v>
      </c>
      <c r="O24" s="19">
        <v>7</v>
      </c>
      <c r="P24" s="19">
        <v>4</v>
      </c>
      <c r="Q24" s="19">
        <v>1</v>
      </c>
      <c r="R24" s="19">
        <v>0</v>
      </c>
      <c r="S24" s="19">
        <v>0</v>
      </c>
    </row>
    <row r="25" spans="1:19" x14ac:dyDescent="0.2">
      <c r="A25" s="826" t="s">
        <v>74</v>
      </c>
      <c r="B25" s="826"/>
      <c r="C25" s="826"/>
      <c r="D25" s="826"/>
      <c r="E25" s="826"/>
      <c r="F25" s="826"/>
      <c r="G25" s="826"/>
      <c r="H25" s="826"/>
      <c r="I25" s="826"/>
      <c r="J25" s="826"/>
      <c r="K25" s="826"/>
      <c r="L25" s="826"/>
      <c r="M25" s="826"/>
      <c r="N25" s="826"/>
      <c r="O25" s="826"/>
      <c r="P25" s="826"/>
      <c r="Q25" s="826"/>
      <c r="R25" s="826"/>
      <c r="S25" s="826"/>
    </row>
    <row r="26" spans="1:19" s="5" customFormat="1" x14ac:dyDescent="0.2">
      <c r="A26" s="19">
        <v>3</v>
      </c>
      <c r="B26" s="19">
        <v>3</v>
      </c>
      <c r="C26" s="19">
        <v>6</v>
      </c>
      <c r="D26" s="19">
        <v>4</v>
      </c>
      <c r="E26" s="19">
        <v>2</v>
      </c>
      <c r="F26" s="19">
        <v>0</v>
      </c>
      <c r="G26" s="19">
        <v>6</v>
      </c>
      <c r="H26" s="19">
        <v>0</v>
      </c>
      <c r="I26" s="19">
        <v>6</v>
      </c>
      <c r="J26" s="19">
        <v>0</v>
      </c>
      <c r="K26" s="19">
        <v>0</v>
      </c>
      <c r="L26" s="19">
        <v>0</v>
      </c>
      <c r="M26" s="19">
        <v>0</v>
      </c>
      <c r="N26" s="19">
        <v>0</v>
      </c>
      <c r="O26" s="19">
        <v>3</v>
      </c>
      <c r="P26" s="19">
        <v>3</v>
      </c>
      <c r="Q26" s="19">
        <v>0</v>
      </c>
      <c r="R26" s="19">
        <v>0</v>
      </c>
      <c r="S26" s="19">
        <v>0</v>
      </c>
    </row>
    <row r="27" spans="1:19" x14ac:dyDescent="0.2">
      <c r="A27" s="826" t="s">
        <v>75</v>
      </c>
      <c r="B27" s="826"/>
      <c r="C27" s="826"/>
      <c r="D27" s="826"/>
      <c r="E27" s="826"/>
      <c r="F27" s="826"/>
      <c r="G27" s="826"/>
      <c r="H27" s="826"/>
      <c r="I27" s="826"/>
      <c r="J27" s="826"/>
      <c r="K27" s="826"/>
      <c r="L27" s="826"/>
      <c r="M27" s="826"/>
      <c r="N27" s="826"/>
      <c r="O27" s="826"/>
      <c r="P27" s="826"/>
      <c r="Q27" s="826"/>
      <c r="R27" s="826"/>
      <c r="S27" s="826"/>
    </row>
    <row r="28" spans="1:19" s="5" customFormat="1" x14ac:dyDescent="0.2">
      <c r="A28" s="19">
        <v>6</v>
      </c>
      <c r="B28" s="19">
        <v>6</v>
      </c>
      <c r="C28" s="19">
        <v>12</v>
      </c>
      <c r="D28" s="19">
        <v>5</v>
      </c>
      <c r="E28" s="19">
        <v>7</v>
      </c>
      <c r="F28" s="19">
        <v>1</v>
      </c>
      <c r="G28" s="19">
        <v>11</v>
      </c>
      <c r="H28" s="19">
        <v>0</v>
      </c>
      <c r="I28" s="19">
        <v>12</v>
      </c>
      <c r="J28" s="19">
        <v>0</v>
      </c>
      <c r="K28" s="19">
        <v>0</v>
      </c>
      <c r="L28" s="19">
        <v>0</v>
      </c>
      <c r="M28" s="19">
        <v>0</v>
      </c>
      <c r="N28" s="19">
        <v>0</v>
      </c>
      <c r="O28" s="19">
        <v>9</v>
      </c>
      <c r="P28" s="19">
        <v>3</v>
      </c>
      <c r="Q28" s="19">
        <v>0</v>
      </c>
      <c r="R28" s="19">
        <v>0</v>
      </c>
      <c r="S28" s="19">
        <v>0</v>
      </c>
    </row>
    <row r="29" spans="1:19" x14ac:dyDescent="0.2">
      <c r="A29" s="826" t="s">
        <v>76</v>
      </c>
      <c r="B29" s="826"/>
      <c r="C29" s="826"/>
      <c r="D29" s="826"/>
      <c r="E29" s="826"/>
      <c r="F29" s="826"/>
      <c r="G29" s="826"/>
      <c r="H29" s="826"/>
      <c r="I29" s="826"/>
      <c r="J29" s="826"/>
      <c r="K29" s="826"/>
      <c r="L29" s="826"/>
      <c r="M29" s="826"/>
      <c r="N29" s="826"/>
      <c r="O29" s="826"/>
      <c r="P29" s="826"/>
      <c r="Q29" s="826"/>
      <c r="R29" s="826"/>
      <c r="S29" s="826"/>
    </row>
    <row r="30" spans="1:19" s="5" customFormat="1" x14ac:dyDescent="0.2">
      <c r="A30" s="19">
        <v>5</v>
      </c>
      <c r="B30" s="19">
        <v>4</v>
      </c>
      <c r="C30" s="19">
        <v>9</v>
      </c>
      <c r="D30" s="19">
        <v>5</v>
      </c>
      <c r="E30" s="19">
        <v>4</v>
      </c>
      <c r="F30" s="19">
        <v>1</v>
      </c>
      <c r="G30" s="19">
        <v>8</v>
      </c>
      <c r="H30" s="19">
        <v>0</v>
      </c>
      <c r="I30" s="19">
        <v>9</v>
      </c>
      <c r="J30" s="19">
        <v>0</v>
      </c>
      <c r="K30" s="19">
        <v>0</v>
      </c>
      <c r="L30" s="19">
        <v>0</v>
      </c>
      <c r="M30" s="19">
        <v>0</v>
      </c>
      <c r="N30" s="19">
        <v>0</v>
      </c>
      <c r="O30" s="19">
        <v>4</v>
      </c>
      <c r="P30" s="19">
        <v>4</v>
      </c>
      <c r="Q30" s="19">
        <v>1</v>
      </c>
      <c r="R30" s="19">
        <v>0</v>
      </c>
      <c r="S30" s="19">
        <v>0</v>
      </c>
    </row>
    <row r="31" spans="1:19" x14ac:dyDescent="0.2">
      <c r="A31" s="826" t="s">
        <v>77</v>
      </c>
      <c r="B31" s="826"/>
      <c r="C31" s="826"/>
      <c r="D31" s="826"/>
      <c r="E31" s="826"/>
      <c r="F31" s="826"/>
      <c r="G31" s="826"/>
      <c r="H31" s="826"/>
      <c r="I31" s="826"/>
      <c r="J31" s="826"/>
      <c r="K31" s="826"/>
      <c r="L31" s="826"/>
      <c r="M31" s="826"/>
      <c r="N31" s="826"/>
      <c r="O31" s="826"/>
      <c r="P31" s="826"/>
      <c r="Q31" s="826"/>
      <c r="R31" s="826"/>
      <c r="S31" s="826"/>
    </row>
    <row r="32" spans="1:19" s="5" customFormat="1" x14ac:dyDescent="0.2">
      <c r="A32" s="19">
        <v>2</v>
      </c>
      <c r="B32" s="19">
        <v>5</v>
      </c>
      <c r="C32" s="19">
        <v>7</v>
      </c>
      <c r="D32" s="19">
        <v>2</v>
      </c>
      <c r="E32" s="19">
        <v>5</v>
      </c>
      <c r="F32" s="19">
        <v>1</v>
      </c>
      <c r="G32" s="19">
        <v>6</v>
      </c>
      <c r="H32" s="19">
        <v>0</v>
      </c>
      <c r="I32" s="19">
        <v>7</v>
      </c>
      <c r="J32" s="19">
        <v>0</v>
      </c>
      <c r="K32" s="19">
        <v>0</v>
      </c>
      <c r="L32" s="19">
        <v>0</v>
      </c>
      <c r="M32" s="19">
        <v>0</v>
      </c>
      <c r="N32" s="19">
        <v>0</v>
      </c>
      <c r="O32" s="19">
        <v>4</v>
      </c>
      <c r="P32" s="19">
        <v>3</v>
      </c>
      <c r="Q32" s="19">
        <v>0</v>
      </c>
      <c r="R32" s="19">
        <v>0</v>
      </c>
      <c r="S32" s="19">
        <v>0</v>
      </c>
    </row>
    <row r="33" spans="1:20" x14ac:dyDescent="0.2">
      <c r="A33" s="826" t="s">
        <v>78</v>
      </c>
      <c r="B33" s="826"/>
      <c r="C33" s="826"/>
      <c r="D33" s="826"/>
      <c r="E33" s="826"/>
      <c r="F33" s="826"/>
      <c r="G33" s="826"/>
      <c r="H33" s="826"/>
      <c r="I33" s="826"/>
      <c r="J33" s="826"/>
      <c r="K33" s="826"/>
      <c r="L33" s="826"/>
      <c r="M33" s="826"/>
      <c r="N33" s="826"/>
      <c r="O33" s="826"/>
      <c r="P33" s="826"/>
      <c r="Q33" s="826"/>
      <c r="R33" s="826"/>
      <c r="S33" s="826"/>
    </row>
    <row r="34" spans="1:20" s="5" customFormat="1" x14ac:dyDescent="0.2">
      <c r="A34" s="19">
        <v>11</v>
      </c>
      <c r="B34" s="19">
        <v>0</v>
      </c>
      <c r="C34" s="19">
        <v>11</v>
      </c>
      <c r="D34" s="19">
        <v>6</v>
      </c>
      <c r="E34" s="19">
        <v>5</v>
      </c>
      <c r="F34" s="19">
        <v>1</v>
      </c>
      <c r="G34" s="19">
        <v>10</v>
      </c>
      <c r="H34" s="19">
        <v>0</v>
      </c>
      <c r="I34" s="19">
        <v>11</v>
      </c>
      <c r="J34" s="19">
        <v>0</v>
      </c>
      <c r="K34" s="19">
        <v>0</v>
      </c>
      <c r="L34" s="19">
        <v>0</v>
      </c>
      <c r="M34" s="19">
        <v>0</v>
      </c>
      <c r="N34" s="19">
        <v>0</v>
      </c>
      <c r="O34" s="19">
        <v>4</v>
      </c>
      <c r="P34" s="19">
        <v>6</v>
      </c>
      <c r="Q34" s="19">
        <v>1</v>
      </c>
      <c r="R34" s="19">
        <v>0</v>
      </c>
      <c r="S34" s="19">
        <v>0</v>
      </c>
    </row>
    <row r="35" spans="1:20" x14ac:dyDescent="0.2">
      <c r="A35" s="826" t="s">
        <v>79</v>
      </c>
      <c r="B35" s="826"/>
      <c r="C35" s="826"/>
      <c r="D35" s="826"/>
      <c r="E35" s="826"/>
      <c r="F35" s="826"/>
      <c r="G35" s="826"/>
      <c r="H35" s="826"/>
      <c r="I35" s="826"/>
      <c r="J35" s="826"/>
      <c r="K35" s="826"/>
      <c r="L35" s="826"/>
      <c r="M35" s="826"/>
      <c r="N35" s="826"/>
      <c r="O35" s="826"/>
      <c r="P35" s="826"/>
      <c r="Q35" s="826"/>
      <c r="R35" s="826"/>
      <c r="S35" s="826"/>
    </row>
    <row r="36" spans="1:20" s="5" customFormat="1" x14ac:dyDescent="0.2">
      <c r="A36" s="19">
        <v>2</v>
      </c>
      <c r="B36" s="19">
        <v>1</v>
      </c>
      <c r="C36" s="19">
        <v>3</v>
      </c>
      <c r="D36" s="19">
        <v>1</v>
      </c>
      <c r="E36" s="19">
        <v>2</v>
      </c>
      <c r="F36" s="19">
        <v>0</v>
      </c>
      <c r="G36" s="19">
        <v>3</v>
      </c>
      <c r="H36" s="19">
        <v>0</v>
      </c>
      <c r="I36" s="19">
        <v>3</v>
      </c>
      <c r="J36" s="19">
        <v>0</v>
      </c>
      <c r="K36" s="19">
        <v>0</v>
      </c>
      <c r="L36" s="19">
        <v>0</v>
      </c>
      <c r="M36" s="19">
        <v>0</v>
      </c>
      <c r="N36" s="19">
        <v>0</v>
      </c>
      <c r="O36" s="19">
        <v>1</v>
      </c>
      <c r="P36" s="19">
        <v>2</v>
      </c>
      <c r="Q36" s="19">
        <v>0</v>
      </c>
      <c r="R36" s="19">
        <v>0</v>
      </c>
      <c r="S36" s="19">
        <v>0</v>
      </c>
      <c r="T36" s="790"/>
    </row>
    <row r="37" spans="1:20" x14ac:dyDescent="0.2">
      <c r="A37" s="826" t="s">
        <v>80</v>
      </c>
      <c r="B37" s="826"/>
      <c r="C37" s="826"/>
      <c r="D37" s="826"/>
      <c r="E37" s="826"/>
      <c r="F37" s="826"/>
      <c r="G37" s="826"/>
      <c r="H37" s="826"/>
      <c r="I37" s="826"/>
      <c r="J37" s="826"/>
      <c r="K37" s="826"/>
      <c r="L37" s="826"/>
      <c r="M37" s="826"/>
      <c r="N37" s="826"/>
      <c r="O37" s="826"/>
      <c r="P37" s="826"/>
      <c r="Q37" s="826"/>
      <c r="R37" s="826"/>
      <c r="S37" s="826"/>
    </row>
    <row r="38" spans="1:20" s="5" customFormat="1" x14ac:dyDescent="0.2">
      <c r="A38" s="575">
        <v>0</v>
      </c>
      <c r="B38" s="575">
        <v>2</v>
      </c>
      <c r="C38" s="575">
        <v>2</v>
      </c>
      <c r="D38" s="575">
        <v>0</v>
      </c>
      <c r="E38" s="575">
        <v>2</v>
      </c>
      <c r="F38" s="575">
        <v>0</v>
      </c>
      <c r="G38" s="575">
        <v>2</v>
      </c>
      <c r="H38" s="575">
        <v>0</v>
      </c>
      <c r="I38" s="575">
        <v>2</v>
      </c>
      <c r="J38" s="575">
        <v>0</v>
      </c>
      <c r="K38" s="575">
        <v>0</v>
      </c>
      <c r="L38" s="575">
        <v>0</v>
      </c>
      <c r="M38" s="575">
        <v>0</v>
      </c>
      <c r="N38" s="575">
        <v>0</v>
      </c>
      <c r="O38" s="575">
        <v>0</v>
      </c>
      <c r="P38" s="575">
        <v>2</v>
      </c>
      <c r="Q38" s="575">
        <v>0</v>
      </c>
      <c r="R38" s="575">
        <v>0</v>
      </c>
      <c r="S38" s="575">
        <v>0</v>
      </c>
    </row>
    <row r="39" spans="1:20" x14ac:dyDescent="0.2">
      <c r="A39" s="823" t="s">
        <v>271</v>
      </c>
      <c r="B39" s="846"/>
      <c r="C39" s="846"/>
      <c r="D39" s="846"/>
      <c r="E39" s="846"/>
      <c r="F39" s="846"/>
      <c r="G39" s="846"/>
      <c r="H39" s="846"/>
      <c r="I39" s="846"/>
      <c r="J39" s="846"/>
      <c r="K39" s="846"/>
      <c r="L39" s="846"/>
      <c r="M39" s="846"/>
      <c r="N39" s="846"/>
      <c r="O39" s="846"/>
      <c r="P39" s="846"/>
      <c r="Q39" s="846"/>
      <c r="R39" s="846"/>
      <c r="S39" s="847"/>
    </row>
    <row r="40" spans="1:20" s="5" customFormat="1" x14ac:dyDescent="0.2">
      <c r="A40" s="362">
        <f>SUM(A38,A36,A34,A32,A30,A28,A26,A24,A22,A20,A18,A16)</f>
        <v>46</v>
      </c>
      <c r="B40" s="423">
        <f t="shared" ref="B40:S40" si="0">SUM(B38,B36,B34,B32,B30,B28,B26,B24,B22,B20,B18,B16)</f>
        <v>46</v>
      </c>
      <c r="C40" s="423">
        <f t="shared" si="0"/>
        <v>92</v>
      </c>
      <c r="D40" s="423">
        <f t="shared" si="0"/>
        <v>48</v>
      </c>
      <c r="E40" s="423">
        <f t="shared" si="0"/>
        <v>44</v>
      </c>
      <c r="F40" s="423">
        <f t="shared" si="0"/>
        <v>9</v>
      </c>
      <c r="G40" s="423">
        <f t="shared" si="0"/>
        <v>83</v>
      </c>
      <c r="H40" s="423">
        <f t="shared" si="0"/>
        <v>0</v>
      </c>
      <c r="I40" s="423">
        <f t="shared" si="0"/>
        <v>91</v>
      </c>
      <c r="J40" s="423">
        <f t="shared" si="0"/>
        <v>1</v>
      </c>
      <c r="K40" s="423">
        <f t="shared" si="0"/>
        <v>0</v>
      </c>
      <c r="L40" s="423">
        <f t="shared" si="0"/>
        <v>1</v>
      </c>
      <c r="M40" s="423">
        <f t="shared" si="0"/>
        <v>0</v>
      </c>
      <c r="N40" s="423">
        <f t="shared" si="0"/>
        <v>0</v>
      </c>
      <c r="O40" s="423">
        <f t="shared" si="0"/>
        <v>46</v>
      </c>
      <c r="P40" s="423">
        <f t="shared" si="0"/>
        <v>42</v>
      </c>
      <c r="Q40" s="423">
        <f t="shared" si="0"/>
        <v>4</v>
      </c>
      <c r="R40" s="423">
        <f t="shared" si="0"/>
        <v>0</v>
      </c>
      <c r="S40" s="423">
        <f t="shared" si="0"/>
        <v>0</v>
      </c>
    </row>
    <row r="41" spans="1:20" x14ac:dyDescent="0.2">
      <c r="A41" s="73"/>
      <c r="B41" s="73"/>
      <c r="C41" s="73"/>
      <c r="D41" s="73"/>
      <c r="E41" s="73"/>
      <c r="F41" s="73"/>
      <c r="G41" s="73"/>
      <c r="H41" s="73"/>
      <c r="I41" s="73"/>
      <c r="J41" s="73"/>
      <c r="K41" s="73"/>
      <c r="L41" s="73"/>
      <c r="M41" s="73"/>
      <c r="N41" s="73"/>
      <c r="O41" s="73"/>
      <c r="P41" s="73"/>
      <c r="Q41" s="73"/>
      <c r="R41" s="73"/>
      <c r="S41" s="73"/>
    </row>
    <row r="42" spans="1:20" ht="21.75" customHeight="1" x14ac:dyDescent="0.2">
      <c r="A42" s="854" t="s">
        <v>1382</v>
      </c>
      <c r="B42" s="855"/>
      <c r="C42" s="855"/>
      <c r="D42" s="855"/>
      <c r="E42" s="855"/>
      <c r="F42" s="855"/>
      <c r="G42" s="855"/>
      <c r="H42" s="855"/>
      <c r="I42" s="855"/>
      <c r="J42" s="855"/>
      <c r="K42" s="855"/>
      <c r="L42" s="855"/>
      <c r="M42" s="855"/>
      <c r="N42" s="855"/>
      <c r="O42" s="855"/>
      <c r="P42" s="855"/>
      <c r="Q42" s="855"/>
      <c r="R42" s="855"/>
      <c r="S42" s="856"/>
    </row>
    <row r="43" spans="1:20" x14ac:dyDescent="0.2">
      <c r="A43" s="833" t="s">
        <v>173</v>
      </c>
      <c r="B43" s="968"/>
      <c r="C43" s="968"/>
      <c r="D43" s="968"/>
      <c r="E43" s="968"/>
      <c r="F43" s="968"/>
      <c r="G43" s="968"/>
      <c r="H43" s="968"/>
      <c r="I43" s="968"/>
      <c r="J43" s="968"/>
      <c r="K43" s="968"/>
      <c r="L43" s="968"/>
      <c r="M43" s="968"/>
      <c r="N43" s="968"/>
      <c r="O43" s="968"/>
      <c r="P43" s="968"/>
      <c r="Q43" s="968"/>
      <c r="R43" s="968"/>
      <c r="S43" s="958"/>
    </row>
    <row r="44" spans="1:20" x14ac:dyDescent="0.2">
      <c r="A44" s="833" t="s">
        <v>1455</v>
      </c>
      <c r="B44" s="834"/>
      <c r="C44" s="834"/>
      <c r="D44" s="834"/>
      <c r="E44" s="834"/>
      <c r="F44" s="834"/>
      <c r="G44" s="834"/>
      <c r="H44" s="834"/>
      <c r="I44" s="834"/>
      <c r="J44" s="834"/>
      <c r="K44" s="834"/>
      <c r="L44" s="834"/>
      <c r="M44" s="834"/>
      <c r="N44" s="834"/>
      <c r="O44" s="834"/>
      <c r="P44" s="834"/>
      <c r="Q44" s="834"/>
      <c r="R44" s="834"/>
      <c r="S44" s="835"/>
    </row>
    <row r="45" spans="1:20" x14ac:dyDescent="0.2">
      <c r="A45" s="833" t="s">
        <v>1355</v>
      </c>
      <c r="B45" s="834"/>
      <c r="C45" s="834"/>
      <c r="D45" s="834"/>
      <c r="E45" s="834"/>
      <c r="F45" s="834"/>
      <c r="G45" s="834"/>
      <c r="H45" s="834"/>
      <c r="I45" s="834"/>
      <c r="J45" s="834"/>
      <c r="K45" s="834"/>
      <c r="L45" s="834"/>
      <c r="M45" s="834"/>
      <c r="N45" s="834"/>
      <c r="O45" s="834"/>
      <c r="P45" s="834"/>
      <c r="Q45" s="834"/>
      <c r="R45" s="834"/>
      <c r="S45" s="835"/>
    </row>
    <row r="46" spans="1:20" x14ac:dyDescent="0.2">
      <c r="A46" s="833" t="s">
        <v>1356</v>
      </c>
      <c r="B46" s="834"/>
      <c r="C46" s="834"/>
      <c r="D46" s="834"/>
      <c r="E46" s="834"/>
      <c r="F46" s="834"/>
      <c r="G46" s="834"/>
      <c r="H46" s="834"/>
      <c r="I46" s="834"/>
      <c r="J46" s="834"/>
      <c r="K46" s="834"/>
      <c r="L46" s="834"/>
      <c r="M46" s="834"/>
      <c r="N46" s="834"/>
      <c r="O46" s="834"/>
      <c r="P46" s="834"/>
      <c r="Q46" s="834"/>
      <c r="R46" s="834"/>
      <c r="S46" s="835"/>
    </row>
    <row r="47" spans="1:20" x14ac:dyDescent="0.2">
      <c r="A47" s="833" t="s">
        <v>1357</v>
      </c>
      <c r="B47" s="834"/>
      <c r="C47" s="834"/>
      <c r="D47" s="834"/>
      <c r="E47" s="834"/>
      <c r="F47" s="834"/>
      <c r="G47" s="834"/>
      <c r="H47" s="834"/>
      <c r="I47" s="834"/>
      <c r="J47" s="834"/>
      <c r="K47" s="834"/>
      <c r="L47" s="834"/>
      <c r="M47" s="834"/>
      <c r="N47" s="834"/>
      <c r="O47" s="834"/>
      <c r="P47" s="834"/>
      <c r="Q47" s="834"/>
      <c r="R47" s="834"/>
      <c r="S47" s="835"/>
    </row>
    <row r="48" spans="1:20" x14ac:dyDescent="0.2">
      <c r="A48" s="833" t="s">
        <v>1358</v>
      </c>
      <c r="B48" s="834"/>
      <c r="C48" s="834"/>
      <c r="D48" s="834"/>
      <c r="E48" s="834"/>
      <c r="F48" s="834"/>
      <c r="G48" s="834"/>
      <c r="H48" s="834"/>
      <c r="I48" s="834"/>
      <c r="J48" s="834"/>
      <c r="K48" s="834"/>
      <c r="L48" s="834"/>
      <c r="M48" s="834"/>
      <c r="N48" s="834"/>
      <c r="O48" s="834"/>
      <c r="P48" s="834"/>
      <c r="Q48" s="834"/>
      <c r="R48" s="834"/>
      <c r="S48" s="835"/>
    </row>
    <row r="49" spans="1:19" x14ac:dyDescent="0.2">
      <c r="A49" s="833" t="s">
        <v>1359</v>
      </c>
      <c r="B49" s="834"/>
      <c r="C49" s="834"/>
      <c r="D49" s="834"/>
      <c r="E49" s="834"/>
      <c r="F49" s="834"/>
      <c r="G49" s="834"/>
      <c r="H49" s="834"/>
      <c r="I49" s="834"/>
      <c r="J49" s="834"/>
      <c r="K49" s="834"/>
      <c r="L49" s="834"/>
      <c r="M49" s="834"/>
      <c r="N49" s="834"/>
      <c r="O49" s="834"/>
      <c r="P49" s="834"/>
      <c r="Q49" s="834"/>
      <c r="R49" s="834"/>
      <c r="S49" s="835"/>
    </row>
    <row r="50" spans="1:19" x14ac:dyDescent="0.2">
      <c r="A50" s="833" t="s">
        <v>1360</v>
      </c>
      <c r="B50" s="834"/>
      <c r="C50" s="834"/>
      <c r="D50" s="834"/>
      <c r="E50" s="834"/>
      <c r="F50" s="834"/>
      <c r="G50" s="834"/>
      <c r="H50" s="834"/>
      <c r="I50" s="834"/>
      <c r="J50" s="834"/>
      <c r="K50" s="834"/>
      <c r="L50" s="834"/>
      <c r="M50" s="834"/>
      <c r="N50" s="834"/>
      <c r="O50" s="834"/>
      <c r="P50" s="834"/>
      <c r="Q50" s="834"/>
      <c r="R50" s="834"/>
      <c r="S50" s="835"/>
    </row>
    <row r="51" spans="1:19" x14ac:dyDescent="0.2">
      <c r="A51" s="836" t="s">
        <v>1361</v>
      </c>
      <c r="B51" s="837"/>
      <c r="C51" s="837"/>
      <c r="D51" s="837"/>
      <c r="E51" s="837"/>
      <c r="F51" s="837"/>
      <c r="G51" s="837"/>
      <c r="H51" s="837"/>
      <c r="I51" s="837"/>
      <c r="J51" s="837"/>
      <c r="K51" s="837"/>
      <c r="L51" s="837"/>
      <c r="M51" s="837"/>
      <c r="N51" s="837"/>
      <c r="O51" s="837"/>
      <c r="P51" s="837"/>
      <c r="Q51" s="837"/>
      <c r="R51" s="837"/>
      <c r="S51" s="838"/>
    </row>
    <row r="52" spans="1:19" ht="31.5" customHeight="1" x14ac:dyDescent="0.2">
      <c r="A52" s="831" t="s">
        <v>41</v>
      </c>
      <c r="B52" s="831"/>
      <c r="C52" s="831"/>
      <c r="D52" s="831" t="s">
        <v>42</v>
      </c>
      <c r="E52" s="831"/>
      <c r="F52" s="831" t="s">
        <v>43</v>
      </c>
      <c r="G52" s="831"/>
      <c r="H52" s="831"/>
      <c r="I52" s="831" t="s">
        <v>44</v>
      </c>
      <c r="J52" s="831"/>
      <c r="K52" s="827" t="s">
        <v>45</v>
      </c>
      <c r="L52" s="839"/>
      <c r="M52" s="839"/>
      <c r="N52" s="840"/>
      <c r="O52" s="841" t="s">
        <v>46</v>
      </c>
      <c r="P52" s="841"/>
      <c r="Q52" s="842"/>
      <c r="R52" s="831" t="s">
        <v>47</v>
      </c>
      <c r="S52" s="831"/>
    </row>
    <row r="53" spans="1:19" ht="26.25" customHeight="1" x14ac:dyDescent="0.2">
      <c r="A53" s="830" t="s">
        <v>48</v>
      </c>
      <c r="B53" s="830" t="s">
        <v>49</v>
      </c>
      <c r="C53" s="852" t="s">
        <v>50</v>
      </c>
      <c r="D53" s="830" t="s">
        <v>51</v>
      </c>
      <c r="E53" s="830" t="s">
        <v>52</v>
      </c>
      <c r="F53" s="827" t="s">
        <v>53</v>
      </c>
      <c r="G53" s="828"/>
      <c r="H53" s="829"/>
      <c r="I53" s="830" t="s">
        <v>54</v>
      </c>
      <c r="J53" s="830" t="s">
        <v>55</v>
      </c>
      <c r="K53" s="827" t="s">
        <v>56</v>
      </c>
      <c r="L53" s="829"/>
      <c r="M53" s="827" t="s">
        <v>57</v>
      </c>
      <c r="N53" s="829"/>
      <c r="O53" s="830" t="s">
        <v>58</v>
      </c>
      <c r="P53" s="830" t="s">
        <v>59</v>
      </c>
      <c r="Q53" s="830" t="s">
        <v>60</v>
      </c>
      <c r="R53" s="830" t="s">
        <v>61</v>
      </c>
      <c r="S53" s="830" t="s">
        <v>62</v>
      </c>
    </row>
    <row r="54" spans="1:19" ht="62.25" customHeight="1" x14ac:dyDescent="0.2">
      <c r="A54" s="831"/>
      <c r="B54" s="831"/>
      <c r="C54" s="853"/>
      <c r="D54" s="831"/>
      <c r="E54" s="831"/>
      <c r="F54" s="149" t="s">
        <v>63</v>
      </c>
      <c r="G54" s="149" t="s">
        <v>64</v>
      </c>
      <c r="H54" s="149" t="s">
        <v>65</v>
      </c>
      <c r="I54" s="831"/>
      <c r="J54" s="831"/>
      <c r="K54" s="152" t="s">
        <v>66</v>
      </c>
      <c r="L54" s="152" t="s">
        <v>67</v>
      </c>
      <c r="M54" s="152" t="s">
        <v>68</v>
      </c>
      <c r="N54" s="152" t="s">
        <v>67</v>
      </c>
      <c r="O54" s="831"/>
      <c r="P54" s="831"/>
      <c r="Q54" s="831"/>
      <c r="R54" s="831"/>
      <c r="S54" s="831"/>
    </row>
    <row r="55" spans="1:19" x14ac:dyDescent="0.2">
      <c r="A55" s="826" t="s">
        <v>69</v>
      </c>
      <c r="B55" s="826"/>
      <c r="C55" s="826"/>
      <c r="D55" s="826"/>
      <c r="E55" s="826"/>
      <c r="F55" s="826"/>
      <c r="G55" s="826"/>
      <c r="H55" s="826"/>
      <c r="I55" s="826"/>
      <c r="J55" s="826"/>
      <c r="K55" s="826"/>
      <c r="L55" s="826"/>
      <c r="M55" s="826"/>
      <c r="N55" s="826"/>
      <c r="O55" s="826"/>
      <c r="P55" s="826"/>
      <c r="Q55" s="826"/>
      <c r="R55" s="826"/>
      <c r="S55" s="826"/>
    </row>
    <row r="56" spans="1:19" s="157" customFormat="1" x14ac:dyDescent="0.2">
      <c r="A56" s="19">
        <v>0</v>
      </c>
      <c r="B56" s="19">
        <v>0</v>
      </c>
      <c r="C56" s="19">
        <v>0</v>
      </c>
      <c r="D56" s="19">
        <v>0</v>
      </c>
      <c r="E56" s="19">
        <v>0</v>
      </c>
      <c r="F56" s="19">
        <v>0</v>
      </c>
      <c r="G56" s="19">
        <v>0</v>
      </c>
      <c r="H56" s="19">
        <v>0</v>
      </c>
      <c r="I56" s="19">
        <v>0</v>
      </c>
      <c r="J56" s="19">
        <v>0</v>
      </c>
      <c r="K56" s="19">
        <v>0</v>
      </c>
      <c r="L56" s="19">
        <v>0</v>
      </c>
      <c r="M56" s="19">
        <v>0</v>
      </c>
      <c r="N56" s="19">
        <v>0</v>
      </c>
      <c r="O56" s="19">
        <v>0</v>
      </c>
      <c r="P56" s="19">
        <v>0</v>
      </c>
      <c r="Q56" s="19">
        <v>0</v>
      </c>
      <c r="R56" s="19">
        <v>0</v>
      </c>
      <c r="S56" s="19">
        <v>0</v>
      </c>
    </row>
    <row r="57" spans="1:19" x14ac:dyDescent="0.2">
      <c r="A57" s="965" t="s">
        <v>70</v>
      </c>
      <c r="B57" s="966"/>
      <c r="C57" s="966"/>
      <c r="D57" s="966"/>
      <c r="E57" s="966"/>
      <c r="F57" s="966"/>
      <c r="G57" s="966"/>
      <c r="H57" s="966"/>
      <c r="I57" s="966"/>
      <c r="J57" s="966"/>
      <c r="K57" s="966"/>
      <c r="L57" s="966"/>
      <c r="M57" s="966"/>
      <c r="N57" s="966"/>
      <c r="O57" s="966"/>
      <c r="P57" s="966"/>
      <c r="Q57" s="966"/>
      <c r="R57" s="966"/>
      <c r="S57" s="967"/>
    </row>
    <row r="58" spans="1:19" s="369" customFormat="1" x14ac:dyDescent="0.2">
      <c r="A58" s="19">
        <v>0</v>
      </c>
      <c r="B58" s="19">
        <v>0</v>
      </c>
      <c r="C58" s="19">
        <v>0</v>
      </c>
      <c r="D58" s="19">
        <v>0</v>
      </c>
      <c r="E58" s="19">
        <v>0</v>
      </c>
      <c r="F58" s="19">
        <v>0</v>
      </c>
      <c r="G58" s="19">
        <v>0</v>
      </c>
      <c r="H58" s="19">
        <v>0</v>
      </c>
      <c r="I58" s="19">
        <v>0</v>
      </c>
      <c r="J58" s="19">
        <v>0</v>
      </c>
      <c r="K58" s="19">
        <v>0</v>
      </c>
      <c r="L58" s="19">
        <v>0</v>
      </c>
      <c r="M58" s="19">
        <v>0</v>
      </c>
      <c r="N58" s="19">
        <v>0</v>
      </c>
      <c r="O58" s="19">
        <v>0</v>
      </c>
      <c r="P58" s="19">
        <v>0</v>
      </c>
      <c r="Q58" s="19">
        <v>0</v>
      </c>
      <c r="R58" s="19">
        <v>0</v>
      </c>
      <c r="S58" s="19">
        <v>0</v>
      </c>
    </row>
    <row r="59" spans="1:19" x14ac:dyDescent="0.2">
      <c r="A59" s="826" t="s">
        <v>71</v>
      </c>
      <c r="B59" s="826"/>
      <c r="C59" s="826"/>
      <c r="D59" s="826"/>
      <c r="E59" s="826"/>
      <c r="F59" s="826"/>
      <c r="G59" s="826"/>
      <c r="H59" s="826"/>
      <c r="I59" s="826"/>
      <c r="J59" s="826"/>
      <c r="K59" s="826"/>
      <c r="L59" s="826"/>
      <c r="M59" s="826"/>
      <c r="N59" s="826"/>
      <c r="O59" s="826"/>
      <c r="P59" s="826"/>
      <c r="Q59" s="826"/>
      <c r="R59" s="826"/>
      <c r="S59" s="826"/>
    </row>
    <row r="60" spans="1:19" s="462" customFormat="1" x14ac:dyDescent="0.2">
      <c r="A60" s="19">
        <v>0</v>
      </c>
      <c r="B60" s="19">
        <v>0</v>
      </c>
      <c r="C60" s="19">
        <v>0</v>
      </c>
      <c r="D60" s="19">
        <v>0</v>
      </c>
      <c r="E60" s="19">
        <v>0</v>
      </c>
      <c r="F60" s="19">
        <v>0</v>
      </c>
      <c r="G60" s="19">
        <v>0</v>
      </c>
      <c r="H60" s="19">
        <v>0</v>
      </c>
      <c r="I60" s="19">
        <v>0</v>
      </c>
      <c r="J60" s="19">
        <v>0</v>
      </c>
      <c r="K60" s="19">
        <v>0</v>
      </c>
      <c r="L60" s="19">
        <v>0</v>
      </c>
      <c r="M60" s="19">
        <v>0</v>
      </c>
      <c r="N60" s="19">
        <v>0</v>
      </c>
      <c r="O60" s="19">
        <v>0</v>
      </c>
      <c r="P60" s="19">
        <v>0</v>
      </c>
      <c r="Q60" s="19">
        <v>0</v>
      </c>
      <c r="R60" s="19">
        <v>0</v>
      </c>
      <c r="S60" s="19">
        <v>0</v>
      </c>
    </row>
    <row r="61" spans="1:19" x14ac:dyDescent="0.2">
      <c r="A61" s="826" t="s">
        <v>72</v>
      </c>
      <c r="B61" s="826"/>
      <c r="C61" s="826"/>
      <c r="D61" s="826"/>
      <c r="E61" s="826"/>
      <c r="F61" s="826"/>
      <c r="G61" s="826"/>
      <c r="H61" s="826"/>
      <c r="I61" s="826"/>
      <c r="J61" s="826"/>
      <c r="K61" s="826"/>
      <c r="L61" s="826"/>
      <c r="M61" s="826"/>
      <c r="N61" s="826"/>
      <c r="O61" s="826"/>
      <c r="P61" s="826"/>
      <c r="Q61" s="826"/>
      <c r="R61" s="826"/>
      <c r="S61" s="826"/>
    </row>
    <row r="62" spans="1:19" s="5" customFormat="1" x14ac:dyDescent="0.2">
      <c r="A62" s="19">
        <v>0</v>
      </c>
      <c r="B62" s="19">
        <v>0</v>
      </c>
      <c r="C62" s="19">
        <v>0</v>
      </c>
      <c r="D62" s="19">
        <v>0</v>
      </c>
      <c r="E62" s="19">
        <v>0</v>
      </c>
      <c r="F62" s="19">
        <v>0</v>
      </c>
      <c r="G62" s="19">
        <v>0</v>
      </c>
      <c r="H62" s="19">
        <v>0</v>
      </c>
      <c r="I62" s="19">
        <v>0</v>
      </c>
      <c r="J62" s="19">
        <v>0</v>
      </c>
      <c r="K62" s="19">
        <v>0</v>
      </c>
      <c r="L62" s="19">
        <v>0</v>
      </c>
      <c r="M62" s="19">
        <v>0</v>
      </c>
      <c r="N62" s="19">
        <v>0</v>
      </c>
      <c r="O62" s="19">
        <v>0</v>
      </c>
      <c r="P62" s="19">
        <v>0</v>
      </c>
      <c r="Q62" s="19">
        <v>0</v>
      </c>
      <c r="R62" s="19">
        <v>0</v>
      </c>
      <c r="S62" s="19">
        <v>0</v>
      </c>
    </row>
    <row r="63" spans="1:19" x14ac:dyDescent="0.2">
      <c r="A63" s="832" t="s">
        <v>73</v>
      </c>
      <c r="B63" s="832"/>
      <c r="C63" s="832"/>
      <c r="D63" s="832"/>
      <c r="E63" s="832"/>
      <c r="F63" s="832"/>
      <c r="G63" s="832"/>
      <c r="H63" s="832"/>
      <c r="I63" s="832"/>
      <c r="J63" s="832"/>
      <c r="K63" s="832"/>
      <c r="L63" s="832"/>
      <c r="M63" s="832"/>
      <c r="N63" s="832"/>
      <c r="O63" s="832"/>
      <c r="P63" s="832"/>
      <c r="Q63" s="832"/>
      <c r="R63" s="832"/>
      <c r="S63" s="832"/>
    </row>
    <row r="64" spans="1:19" s="5" customFormat="1" x14ac:dyDescent="0.2">
      <c r="A64" s="19">
        <v>0</v>
      </c>
      <c r="B64" s="19">
        <v>0</v>
      </c>
      <c r="C64" s="19">
        <v>0</v>
      </c>
      <c r="D64" s="19">
        <v>0</v>
      </c>
      <c r="E64" s="19">
        <v>0</v>
      </c>
      <c r="F64" s="19">
        <v>0</v>
      </c>
      <c r="G64" s="19">
        <v>0</v>
      </c>
      <c r="H64" s="19">
        <v>0</v>
      </c>
      <c r="I64" s="19">
        <v>0</v>
      </c>
      <c r="J64" s="19">
        <v>0</v>
      </c>
      <c r="K64" s="19">
        <v>0</v>
      </c>
      <c r="L64" s="19">
        <v>0</v>
      </c>
      <c r="M64" s="19">
        <v>0</v>
      </c>
      <c r="N64" s="19">
        <v>0</v>
      </c>
      <c r="O64" s="19">
        <v>0</v>
      </c>
      <c r="P64" s="19">
        <v>0</v>
      </c>
      <c r="Q64" s="19">
        <v>0</v>
      </c>
      <c r="R64" s="19">
        <v>0</v>
      </c>
      <c r="S64" s="19">
        <v>0</v>
      </c>
    </row>
    <row r="65" spans="1:19" x14ac:dyDescent="0.2">
      <c r="A65" s="826" t="s">
        <v>74</v>
      </c>
      <c r="B65" s="826"/>
      <c r="C65" s="826"/>
      <c r="D65" s="826"/>
      <c r="E65" s="826"/>
      <c r="F65" s="826"/>
      <c r="G65" s="826"/>
      <c r="H65" s="826"/>
      <c r="I65" s="826"/>
      <c r="J65" s="826"/>
      <c r="K65" s="826"/>
      <c r="L65" s="826"/>
      <c r="M65" s="826"/>
      <c r="N65" s="826"/>
      <c r="O65" s="826"/>
      <c r="P65" s="826"/>
      <c r="Q65" s="826"/>
      <c r="R65" s="826"/>
      <c r="S65" s="826"/>
    </row>
    <row r="66" spans="1:19" s="5" customFormat="1" x14ac:dyDescent="0.2">
      <c r="A66" s="19">
        <v>0</v>
      </c>
      <c r="B66" s="19">
        <v>0</v>
      </c>
      <c r="C66" s="19">
        <v>0</v>
      </c>
      <c r="D66" s="19">
        <v>0</v>
      </c>
      <c r="E66" s="19">
        <v>0</v>
      </c>
      <c r="F66" s="19">
        <v>0</v>
      </c>
      <c r="G66" s="19">
        <v>0</v>
      </c>
      <c r="H66" s="19">
        <v>0</v>
      </c>
      <c r="I66" s="19">
        <v>0</v>
      </c>
      <c r="J66" s="19">
        <v>0</v>
      </c>
      <c r="K66" s="19">
        <v>0</v>
      </c>
      <c r="L66" s="19">
        <v>0</v>
      </c>
      <c r="M66" s="19">
        <v>0</v>
      </c>
      <c r="N66" s="19">
        <v>0</v>
      </c>
      <c r="O66" s="19">
        <v>0</v>
      </c>
      <c r="P66" s="19">
        <v>0</v>
      </c>
      <c r="Q66" s="19">
        <v>0</v>
      </c>
      <c r="R66" s="19">
        <v>0</v>
      </c>
      <c r="S66" s="19">
        <v>0</v>
      </c>
    </row>
    <row r="67" spans="1:19" x14ac:dyDescent="0.2">
      <c r="A67" s="826" t="s">
        <v>75</v>
      </c>
      <c r="B67" s="826"/>
      <c r="C67" s="826"/>
      <c r="D67" s="826"/>
      <c r="E67" s="826"/>
      <c r="F67" s="826"/>
      <c r="G67" s="826"/>
      <c r="H67" s="826"/>
      <c r="I67" s="826"/>
      <c r="J67" s="826"/>
      <c r="K67" s="826"/>
      <c r="L67" s="826"/>
      <c r="M67" s="826"/>
      <c r="N67" s="826"/>
      <c r="O67" s="826"/>
      <c r="P67" s="826"/>
      <c r="Q67" s="826"/>
      <c r="R67" s="826"/>
      <c r="S67" s="826"/>
    </row>
    <row r="68" spans="1:19" s="5" customFormat="1" x14ac:dyDescent="0.2">
      <c r="A68" s="19">
        <v>0</v>
      </c>
      <c r="B68" s="19">
        <v>0</v>
      </c>
      <c r="C68" s="19">
        <v>0</v>
      </c>
      <c r="D68" s="19">
        <v>0</v>
      </c>
      <c r="E68" s="19">
        <v>0</v>
      </c>
      <c r="F68" s="19">
        <v>0</v>
      </c>
      <c r="G68" s="19">
        <v>0</v>
      </c>
      <c r="H68" s="19">
        <v>0</v>
      </c>
      <c r="I68" s="19">
        <v>0</v>
      </c>
      <c r="J68" s="19">
        <v>0</v>
      </c>
      <c r="K68" s="19">
        <v>0</v>
      </c>
      <c r="L68" s="19">
        <v>0</v>
      </c>
      <c r="M68" s="19">
        <v>0</v>
      </c>
      <c r="N68" s="19">
        <v>0</v>
      </c>
      <c r="O68" s="19">
        <v>0</v>
      </c>
      <c r="P68" s="19">
        <v>0</v>
      </c>
      <c r="Q68" s="19">
        <v>0</v>
      </c>
      <c r="R68" s="19">
        <v>0</v>
      </c>
      <c r="S68" s="19">
        <v>0</v>
      </c>
    </row>
    <row r="69" spans="1:19" x14ac:dyDescent="0.2">
      <c r="A69" s="826" t="s">
        <v>76</v>
      </c>
      <c r="B69" s="826"/>
      <c r="C69" s="826"/>
      <c r="D69" s="826"/>
      <c r="E69" s="826"/>
      <c r="F69" s="826"/>
      <c r="G69" s="826"/>
      <c r="H69" s="826"/>
      <c r="I69" s="826"/>
      <c r="J69" s="826"/>
      <c r="K69" s="826"/>
      <c r="L69" s="826"/>
      <c r="M69" s="826"/>
      <c r="N69" s="826"/>
      <c r="O69" s="826"/>
      <c r="P69" s="826"/>
      <c r="Q69" s="826"/>
      <c r="R69" s="826"/>
      <c r="S69" s="826"/>
    </row>
    <row r="70" spans="1:19" s="5" customFormat="1" x14ac:dyDescent="0.2">
      <c r="A70" s="19">
        <v>2</v>
      </c>
      <c r="B70" s="19">
        <v>0</v>
      </c>
      <c r="C70" s="19">
        <v>2</v>
      </c>
      <c r="D70" s="19">
        <v>0</v>
      </c>
      <c r="E70" s="19">
        <v>2</v>
      </c>
      <c r="F70" s="19">
        <v>0</v>
      </c>
      <c r="G70" s="19">
        <v>0</v>
      </c>
      <c r="H70" s="19">
        <v>2</v>
      </c>
      <c r="I70" s="19">
        <v>2</v>
      </c>
      <c r="J70" s="19">
        <v>0</v>
      </c>
      <c r="K70" s="19">
        <v>0</v>
      </c>
      <c r="L70" s="19">
        <v>0</v>
      </c>
      <c r="M70" s="19">
        <v>0</v>
      </c>
      <c r="N70" s="19">
        <v>0</v>
      </c>
      <c r="O70" s="19">
        <v>0</v>
      </c>
      <c r="P70" s="19">
        <v>2</v>
      </c>
      <c r="Q70" s="19">
        <v>0</v>
      </c>
      <c r="R70" s="19">
        <v>0</v>
      </c>
      <c r="S70" s="19">
        <v>0</v>
      </c>
    </row>
    <row r="71" spans="1:19" x14ac:dyDescent="0.2">
      <c r="A71" s="826" t="s">
        <v>77</v>
      </c>
      <c r="B71" s="826"/>
      <c r="C71" s="826"/>
      <c r="D71" s="826"/>
      <c r="E71" s="826"/>
      <c r="F71" s="826"/>
      <c r="G71" s="826"/>
      <c r="H71" s="826"/>
      <c r="I71" s="826"/>
      <c r="J71" s="826"/>
      <c r="K71" s="826"/>
      <c r="L71" s="826"/>
      <c r="M71" s="826"/>
      <c r="N71" s="826"/>
      <c r="O71" s="826"/>
      <c r="P71" s="826"/>
      <c r="Q71" s="826"/>
      <c r="R71" s="826"/>
      <c r="S71" s="826"/>
    </row>
    <row r="72" spans="1:19" s="5" customFormat="1" x14ac:dyDescent="0.2">
      <c r="A72" s="19">
        <v>0</v>
      </c>
      <c r="B72" s="19">
        <v>0</v>
      </c>
      <c r="C72" s="19">
        <v>0</v>
      </c>
      <c r="D72" s="19">
        <v>0</v>
      </c>
      <c r="E72" s="19">
        <v>0</v>
      </c>
      <c r="F72" s="19">
        <v>0</v>
      </c>
      <c r="G72" s="19">
        <v>0</v>
      </c>
      <c r="H72" s="19">
        <v>0</v>
      </c>
      <c r="I72" s="19">
        <v>0</v>
      </c>
      <c r="J72" s="19">
        <v>0</v>
      </c>
      <c r="K72" s="19">
        <v>0</v>
      </c>
      <c r="L72" s="19">
        <v>0</v>
      </c>
      <c r="M72" s="19">
        <v>0</v>
      </c>
      <c r="N72" s="19">
        <v>0</v>
      </c>
      <c r="O72" s="19">
        <v>0</v>
      </c>
      <c r="P72" s="19">
        <v>0</v>
      </c>
      <c r="Q72" s="19">
        <v>0</v>
      </c>
      <c r="R72" s="19">
        <v>0</v>
      </c>
      <c r="S72" s="19">
        <v>0</v>
      </c>
    </row>
    <row r="73" spans="1:19" x14ac:dyDescent="0.2">
      <c r="A73" s="826" t="s">
        <v>78</v>
      </c>
      <c r="B73" s="826"/>
      <c r="C73" s="826"/>
      <c r="D73" s="826"/>
      <c r="E73" s="826"/>
      <c r="F73" s="826"/>
      <c r="G73" s="826"/>
      <c r="H73" s="826"/>
      <c r="I73" s="826"/>
      <c r="J73" s="826"/>
      <c r="K73" s="826"/>
      <c r="L73" s="826"/>
      <c r="M73" s="826"/>
      <c r="N73" s="826"/>
      <c r="O73" s="826"/>
      <c r="P73" s="826"/>
      <c r="Q73" s="826"/>
      <c r="R73" s="826"/>
      <c r="S73" s="826"/>
    </row>
    <row r="74" spans="1:19" s="5" customFormat="1" x14ac:dyDescent="0.2">
      <c r="A74" s="19">
        <v>0</v>
      </c>
      <c r="B74" s="19">
        <v>0</v>
      </c>
      <c r="C74" s="19">
        <v>0</v>
      </c>
      <c r="D74" s="19">
        <v>0</v>
      </c>
      <c r="E74" s="19">
        <v>0</v>
      </c>
      <c r="F74" s="19">
        <v>0</v>
      </c>
      <c r="G74" s="19">
        <v>0</v>
      </c>
      <c r="H74" s="19">
        <v>0</v>
      </c>
      <c r="I74" s="19">
        <v>0</v>
      </c>
      <c r="J74" s="19">
        <v>0</v>
      </c>
      <c r="K74" s="19">
        <v>0</v>
      </c>
      <c r="L74" s="19">
        <v>0</v>
      </c>
      <c r="M74" s="19">
        <v>0</v>
      </c>
      <c r="N74" s="19">
        <v>0</v>
      </c>
      <c r="O74" s="19">
        <v>0</v>
      </c>
      <c r="P74" s="19">
        <v>0</v>
      </c>
      <c r="Q74" s="19">
        <v>0</v>
      </c>
      <c r="R74" s="19">
        <v>0</v>
      </c>
      <c r="S74" s="19">
        <v>0</v>
      </c>
    </row>
    <row r="75" spans="1:19" x14ac:dyDescent="0.2">
      <c r="A75" s="826" t="s">
        <v>79</v>
      </c>
      <c r="B75" s="826"/>
      <c r="C75" s="826"/>
      <c r="D75" s="826"/>
      <c r="E75" s="826"/>
      <c r="F75" s="826"/>
      <c r="G75" s="826"/>
      <c r="H75" s="826"/>
      <c r="I75" s="826"/>
      <c r="J75" s="826"/>
      <c r="K75" s="826"/>
      <c r="L75" s="826"/>
      <c r="M75" s="826"/>
      <c r="N75" s="826"/>
      <c r="O75" s="826"/>
      <c r="P75" s="826"/>
      <c r="Q75" s="826"/>
      <c r="R75" s="826"/>
      <c r="S75" s="826"/>
    </row>
    <row r="76" spans="1:19" s="5" customFormat="1" x14ac:dyDescent="0.2">
      <c r="A76" s="19">
        <v>0</v>
      </c>
      <c r="B76" s="19">
        <v>0</v>
      </c>
      <c r="C76" s="19">
        <v>0</v>
      </c>
      <c r="D76" s="19">
        <v>0</v>
      </c>
      <c r="E76" s="19">
        <v>0</v>
      </c>
      <c r="F76" s="19">
        <v>0</v>
      </c>
      <c r="G76" s="19">
        <v>0</v>
      </c>
      <c r="H76" s="19">
        <v>0</v>
      </c>
      <c r="I76" s="19">
        <v>0</v>
      </c>
      <c r="J76" s="19">
        <v>0</v>
      </c>
      <c r="K76" s="19">
        <v>0</v>
      </c>
      <c r="L76" s="19">
        <v>0</v>
      </c>
      <c r="M76" s="19">
        <v>0</v>
      </c>
      <c r="N76" s="19">
        <v>0</v>
      </c>
      <c r="O76" s="19">
        <v>0</v>
      </c>
      <c r="P76" s="19">
        <v>0</v>
      </c>
      <c r="Q76" s="19">
        <v>0</v>
      </c>
      <c r="R76" s="19">
        <v>0</v>
      </c>
      <c r="S76" s="19">
        <v>0</v>
      </c>
    </row>
    <row r="77" spans="1:19" x14ac:dyDescent="0.2">
      <c r="A77" s="826" t="s">
        <v>80</v>
      </c>
      <c r="B77" s="826"/>
      <c r="C77" s="826"/>
      <c r="D77" s="826"/>
      <c r="E77" s="826"/>
      <c r="F77" s="826"/>
      <c r="G77" s="826"/>
      <c r="H77" s="826"/>
      <c r="I77" s="826"/>
      <c r="J77" s="826"/>
      <c r="K77" s="826"/>
      <c r="L77" s="826"/>
      <c r="M77" s="826"/>
      <c r="N77" s="826"/>
      <c r="O77" s="826"/>
      <c r="P77" s="826"/>
      <c r="Q77" s="826"/>
      <c r="R77" s="826"/>
      <c r="S77" s="826"/>
    </row>
    <row r="78" spans="1:19" s="5" customFormat="1" x14ac:dyDescent="0.2">
      <c r="A78" s="19">
        <v>0</v>
      </c>
      <c r="B78" s="19">
        <v>0</v>
      </c>
      <c r="C78" s="19">
        <v>0</v>
      </c>
      <c r="D78" s="19">
        <v>0</v>
      </c>
      <c r="E78" s="19">
        <v>0</v>
      </c>
      <c r="F78" s="19">
        <v>0</v>
      </c>
      <c r="G78" s="19">
        <v>0</v>
      </c>
      <c r="H78" s="19">
        <v>0</v>
      </c>
      <c r="I78" s="19">
        <v>0</v>
      </c>
      <c r="J78" s="19">
        <v>0</v>
      </c>
      <c r="K78" s="19">
        <v>0</v>
      </c>
      <c r="L78" s="19">
        <v>0</v>
      </c>
      <c r="M78" s="19">
        <v>0</v>
      </c>
      <c r="N78" s="19">
        <v>0</v>
      </c>
      <c r="O78" s="19">
        <v>0</v>
      </c>
      <c r="P78" s="19">
        <v>0</v>
      </c>
      <c r="Q78" s="19">
        <v>0</v>
      </c>
      <c r="R78" s="19">
        <v>0</v>
      </c>
      <c r="S78" s="19">
        <v>0</v>
      </c>
    </row>
    <row r="79" spans="1:19" x14ac:dyDescent="0.2">
      <c r="A79" s="846" t="s">
        <v>181</v>
      </c>
      <c r="B79" s="846"/>
      <c r="C79" s="846"/>
      <c r="D79" s="846"/>
      <c r="E79" s="846"/>
      <c r="F79" s="846"/>
      <c r="G79" s="846"/>
      <c r="H79" s="846"/>
      <c r="I79" s="846"/>
      <c r="J79" s="846"/>
      <c r="K79" s="846"/>
      <c r="L79" s="846"/>
      <c r="M79" s="846"/>
      <c r="N79" s="846"/>
      <c r="O79" s="846"/>
      <c r="P79" s="846"/>
      <c r="Q79" s="846"/>
      <c r="R79" s="846"/>
      <c r="S79" s="847"/>
    </row>
    <row r="80" spans="1:19" s="5" customFormat="1" x14ac:dyDescent="0.2">
      <c r="A80" s="164">
        <f>SUM(A78,A76,A74,A72,A70,A68,A66,A64,A62,A60,A58,A56)</f>
        <v>2</v>
      </c>
      <c r="B80" s="423">
        <f t="shared" ref="B80:S80" si="1">SUM(B78,B76,B74,B72,B70,B68,B66,B64,B62,B60,B58,B56)</f>
        <v>0</v>
      </c>
      <c r="C80" s="423">
        <f t="shared" si="1"/>
        <v>2</v>
      </c>
      <c r="D80" s="423">
        <f t="shared" si="1"/>
        <v>0</v>
      </c>
      <c r="E80" s="423">
        <f t="shared" si="1"/>
        <v>2</v>
      </c>
      <c r="F80" s="423">
        <f t="shared" si="1"/>
        <v>0</v>
      </c>
      <c r="G80" s="423">
        <f t="shared" si="1"/>
        <v>0</v>
      </c>
      <c r="H80" s="423">
        <f t="shared" si="1"/>
        <v>2</v>
      </c>
      <c r="I80" s="423">
        <f t="shared" si="1"/>
        <v>2</v>
      </c>
      <c r="J80" s="423">
        <f t="shared" si="1"/>
        <v>0</v>
      </c>
      <c r="K80" s="423">
        <f t="shared" si="1"/>
        <v>0</v>
      </c>
      <c r="L80" s="423">
        <f t="shared" si="1"/>
        <v>0</v>
      </c>
      <c r="M80" s="423">
        <f t="shared" si="1"/>
        <v>0</v>
      </c>
      <c r="N80" s="423">
        <f t="shared" si="1"/>
        <v>0</v>
      </c>
      <c r="O80" s="423">
        <f t="shared" si="1"/>
        <v>0</v>
      </c>
      <c r="P80" s="423">
        <f t="shared" si="1"/>
        <v>2</v>
      </c>
      <c r="Q80" s="423">
        <f t="shared" si="1"/>
        <v>0</v>
      </c>
      <c r="R80" s="423">
        <f t="shared" si="1"/>
        <v>0</v>
      </c>
      <c r="S80" s="423">
        <f t="shared" si="1"/>
        <v>0</v>
      </c>
    </row>
    <row r="81" spans="1:19" x14ac:dyDescent="0.2">
      <c r="A81" s="157"/>
      <c r="B81" s="157"/>
      <c r="C81" s="157"/>
      <c r="D81" s="157"/>
      <c r="E81" s="157"/>
      <c r="F81" s="157"/>
      <c r="G81" s="157"/>
      <c r="H81" s="157"/>
      <c r="I81" s="157"/>
      <c r="J81" s="157"/>
      <c r="K81" s="157"/>
      <c r="L81" s="157"/>
      <c r="M81" s="157"/>
      <c r="N81" s="157"/>
      <c r="O81" s="157"/>
      <c r="P81" s="157"/>
      <c r="Q81" s="157"/>
      <c r="R81" s="157"/>
      <c r="S81" s="157"/>
    </row>
    <row r="82" spans="1:19" ht="21" customHeight="1" x14ac:dyDescent="0.2">
      <c r="A82" s="854" t="s">
        <v>1383</v>
      </c>
      <c r="B82" s="855"/>
      <c r="C82" s="855"/>
      <c r="D82" s="855"/>
      <c r="E82" s="855"/>
      <c r="F82" s="855"/>
      <c r="G82" s="855"/>
      <c r="H82" s="855"/>
      <c r="I82" s="855"/>
      <c r="J82" s="855"/>
      <c r="K82" s="855"/>
      <c r="L82" s="855"/>
      <c r="M82" s="855"/>
      <c r="N82" s="855"/>
      <c r="O82" s="855"/>
      <c r="P82" s="855"/>
      <c r="Q82" s="855"/>
      <c r="R82" s="855"/>
      <c r="S82" s="856"/>
    </row>
    <row r="83" spans="1:19" x14ac:dyDescent="0.2">
      <c r="A83" s="833" t="s">
        <v>173</v>
      </c>
      <c r="B83" s="834"/>
      <c r="C83" s="834"/>
      <c r="D83" s="834"/>
      <c r="E83" s="834"/>
      <c r="F83" s="834"/>
      <c r="G83" s="834"/>
      <c r="H83" s="834"/>
      <c r="I83" s="834"/>
      <c r="J83" s="834"/>
      <c r="K83" s="834"/>
      <c r="L83" s="834"/>
      <c r="M83" s="834"/>
      <c r="N83" s="834"/>
      <c r="O83" s="834"/>
      <c r="P83" s="834"/>
      <c r="Q83" s="834"/>
      <c r="R83" s="834"/>
      <c r="S83" s="835"/>
    </row>
    <row r="84" spans="1:19" x14ac:dyDescent="0.2">
      <c r="A84" s="833" t="s">
        <v>1454</v>
      </c>
      <c r="B84" s="834"/>
      <c r="C84" s="834"/>
      <c r="D84" s="834"/>
      <c r="E84" s="834"/>
      <c r="F84" s="834"/>
      <c r="G84" s="834"/>
      <c r="H84" s="834"/>
      <c r="I84" s="834"/>
      <c r="J84" s="834"/>
      <c r="K84" s="834"/>
      <c r="L84" s="834"/>
      <c r="M84" s="834"/>
      <c r="N84" s="834"/>
      <c r="O84" s="834"/>
      <c r="P84" s="834"/>
      <c r="Q84" s="834"/>
      <c r="R84" s="834"/>
      <c r="S84" s="835"/>
    </row>
    <row r="85" spans="1:19" x14ac:dyDescent="0.2">
      <c r="A85" s="833" t="s">
        <v>593</v>
      </c>
      <c r="B85" s="834"/>
      <c r="C85" s="834"/>
      <c r="D85" s="834"/>
      <c r="E85" s="834"/>
      <c r="F85" s="834"/>
      <c r="G85" s="834"/>
      <c r="H85" s="834"/>
      <c r="I85" s="834"/>
      <c r="J85" s="834"/>
      <c r="K85" s="834"/>
      <c r="L85" s="834"/>
      <c r="M85" s="834"/>
      <c r="N85" s="834"/>
      <c r="O85" s="834"/>
      <c r="P85" s="834"/>
      <c r="Q85" s="834"/>
      <c r="R85" s="834"/>
      <c r="S85" s="835"/>
    </row>
    <row r="86" spans="1:19" x14ac:dyDescent="0.2">
      <c r="A86" s="833" t="s">
        <v>1362</v>
      </c>
      <c r="B86" s="834"/>
      <c r="C86" s="834"/>
      <c r="D86" s="834"/>
      <c r="E86" s="834"/>
      <c r="F86" s="834"/>
      <c r="G86" s="834"/>
      <c r="H86" s="834"/>
      <c r="I86" s="834"/>
      <c r="J86" s="834"/>
      <c r="K86" s="834"/>
      <c r="L86" s="834"/>
      <c r="M86" s="834"/>
      <c r="N86" s="834"/>
      <c r="O86" s="834"/>
      <c r="P86" s="834"/>
      <c r="Q86" s="834"/>
      <c r="R86" s="834"/>
      <c r="S86" s="835"/>
    </row>
    <row r="87" spans="1:19" x14ac:dyDescent="0.2">
      <c r="A87" s="833" t="s">
        <v>1363</v>
      </c>
      <c r="B87" s="834"/>
      <c r="C87" s="834"/>
      <c r="D87" s="834"/>
      <c r="E87" s="834"/>
      <c r="F87" s="834"/>
      <c r="G87" s="834"/>
      <c r="H87" s="834"/>
      <c r="I87" s="834"/>
      <c r="J87" s="834"/>
      <c r="K87" s="834"/>
      <c r="L87" s="834"/>
      <c r="M87" s="834"/>
      <c r="N87" s="834"/>
      <c r="O87" s="834"/>
      <c r="P87" s="834"/>
      <c r="Q87" s="834"/>
      <c r="R87" s="834"/>
      <c r="S87" s="835"/>
    </row>
    <row r="88" spans="1:19" x14ac:dyDescent="0.2">
      <c r="A88" s="833" t="s">
        <v>1364</v>
      </c>
      <c r="B88" s="834"/>
      <c r="C88" s="834"/>
      <c r="D88" s="834"/>
      <c r="E88" s="834"/>
      <c r="F88" s="834"/>
      <c r="G88" s="834"/>
      <c r="H88" s="834"/>
      <c r="I88" s="834"/>
      <c r="J88" s="834"/>
      <c r="K88" s="834"/>
      <c r="L88" s="834"/>
      <c r="M88" s="834"/>
      <c r="N88" s="834"/>
      <c r="O88" s="834"/>
      <c r="P88" s="834"/>
      <c r="Q88" s="834"/>
      <c r="R88" s="834"/>
      <c r="S88" s="835"/>
    </row>
    <row r="89" spans="1:19" x14ac:dyDescent="0.2">
      <c r="A89" s="833" t="s">
        <v>1365</v>
      </c>
      <c r="B89" s="834"/>
      <c r="C89" s="834"/>
      <c r="D89" s="834"/>
      <c r="E89" s="834"/>
      <c r="F89" s="834"/>
      <c r="G89" s="834"/>
      <c r="H89" s="834"/>
      <c r="I89" s="834"/>
      <c r="J89" s="834"/>
      <c r="K89" s="834"/>
      <c r="L89" s="834"/>
      <c r="M89" s="834"/>
      <c r="N89" s="834"/>
      <c r="O89" s="834"/>
      <c r="P89" s="834"/>
      <c r="Q89" s="834"/>
      <c r="R89" s="834"/>
      <c r="S89" s="835"/>
    </row>
    <row r="90" spans="1:19" x14ac:dyDescent="0.2">
      <c r="A90" s="833" t="s">
        <v>1366</v>
      </c>
      <c r="B90" s="834"/>
      <c r="C90" s="834"/>
      <c r="D90" s="834"/>
      <c r="E90" s="834"/>
      <c r="F90" s="834"/>
      <c r="G90" s="834"/>
      <c r="H90" s="834"/>
      <c r="I90" s="834"/>
      <c r="J90" s="834"/>
      <c r="K90" s="834"/>
      <c r="L90" s="834"/>
      <c r="M90" s="834"/>
      <c r="N90" s="834"/>
      <c r="O90" s="834"/>
      <c r="P90" s="834"/>
      <c r="Q90" s="834"/>
      <c r="R90" s="834"/>
      <c r="S90" s="835"/>
    </row>
    <row r="91" spans="1:19" x14ac:dyDescent="0.2">
      <c r="A91" s="836" t="s">
        <v>1367</v>
      </c>
      <c r="B91" s="837"/>
      <c r="C91" s="837"/>
      <c r="D91" s="837"/>
      <c r="E91" s="837"/>
      <c r="F91" s="837"/>
      <c r="G91" s="837"/>
      <c r="H91" s="837"/>
      <c r="I91" s="837"/>
      <c r="J91" s="837"/>
      <c r="K91" s="837"/>
      <c r="L91" s="837"/>
      <c r="M91" s="837"/>
      <c r="N91" s="837"/>
      <c r="O91" s="837"/>
      <c r="P91" s="837"/>
      <c r="Q91" s="837"/>
      <c r="R91" s="837"/>
      <c r="S91" s="838"/>
    </row>
    <row r="92" spans="1:19" ht="30" customHeight="1" x14ac:dyDescent="0.2">
      <c r="A92" s="827" t="s">
        <v>41</v>
      </c>
      <c r="B92" s="828"/>
      <c r="C92" s="829"/>
      <c r="D92" s="827" t="s">
        <v>42</v>
      </c>
      <c r="E92" s="829"/>
      <c r="F92" s="827" t="s">
        <v>43</v>
      </c>
      <c r="G92" s="828"/>
      <c r="H92" s="829"/>
      <c r="I92" s="827" t="s">
        <v>44</v>
      </c>
      <c r="J92" s="829"/>
      <c r="K92" s="827" t="s">
        <v>45</v>
      </c>
      <c r="L92" s="828"/>
      <c r="M92" s="828"/>
      <c r="N92" s="829"/>
      <c r="O92" s="962" t="s">
        <v>46</v>
      </c>
      <c r="P92" s="963"/>
      <c r="Q92" s="964"/>
      <c r="R92" s="827" t="s">
        <v>47</v>
      </c>
      <c r="S92" s="829"/>
    </row>
    <row r="93" spans="1:19" ht="24.75" customHeight="1" x14ac:dyDescent="0.2">
      <c r="A93" s="830" t="s">
        <v>48</v>
      </c>
      <c r="B93" s="830" t="s">
        <v>49</v>
      </c>
      <c r="C93" s="852" t="s">
        <v>50</v>
      </c>
      <c r="D93" s="830" t="s">
        <v>51</v>
      </c>
      <c r="E93" s="830" t="s">
        <v>52</v>
      </c>
      <c r="F93" s="827" t="s">
        <v>53</v>
      </c>
      <c r="G93" s="828"/>
      <c r="H93" s="829"/>
      <c r="I93" s="830" t="s">
        <v>54</v>
      </c>
      <c r="J93" s="830" t="s">
        <v>55</v>
      </c>
      <c r="K93" s="827" t="s">
        <v>56</v>
      </c>
      <c r="L93" s="829"/>
      <c r="M93" s="827" t="s">
        <v>57</v>
      </c>
      <c r="N93" s="829"/>
      <c r="O93" s="830" t="s">
        <v>58</v>
      </c>
      <c r="P93" s="830" t="s">
        <v>59</v>
      </c>
      <c r="Q93" s="830" t="s">
        <v>60</v>
      </c>
      <c r="R93" s="830" t="s">
        <v>61</v>
      </c>
      <c r="S93" s="830" t="s">
        <v>62</v>
      </c>
    </row>
    <row r="94" spans="1:19" ht="64.5" customHeight="1" x14ac:dyDescent="0.2">
      <c r="A94" s="831"/>
      <c r="B94" s="831"/>
      <c r="C94" s="853"/>
      <c r="D94" s="831"/>
      <c r="E94" s="831"/>
      <c r="F94" s="149" t="s">
        <v>63</v>
      </c>
      <c r="G94" s="149" t="s">
        <v>64</v>
      </c>
      <c r="H94" s="149" t="s">
        <v>65</v>
      </c>
      <c r="I94" s="831"/>
      <c r="J94" s="831"/>
      <c r="K94" s="152" t="s">
        <v>66</v>
      </c>
      <c r="L94" s="152" t="s">
        <v>67</v>
      </c>
      <c r="M94" s="152" t="s">
        <v>68</v>
      </c>
      <c r="N94" s="152" t="s">
        <v>67</v>
      </c>
      <c r="O94" s="831"/>
      <c r="P94" s="831"/>
      <c r="Q94" s="831"/>
      <c r="R94" s="831"/>
      <c r="S94" s="831"/>
    </row>
    <row r="95" spans="1:19" x14ac:dyDescent="0.2">
      <c r="A95" s="826" t="s">
        <v>69</v>
      </c>
      <c r="B95" s="826"/>
      <c r="C95" s="826"/>
      <c r="D95" s="826"/>
      <c r="E95" s="826"/>
      <c r="F95" s="826"/>
      <c r="G95" s="826"/>
      <c r="H95" s="826"/>
      <c r="I95" s="826"/>
      <c r="J95" s="826"/>
      <c r="K95" s="826"/>
      <c r="L95" s="826"/>
      <c r="M95" s="826"/>
      <c r="N95" s="826"/>
      <c r="O95" s="826"/>
      <c r="P95" s="826"/>
      <c r="Q95" s="826"/>
      <c r="R95" s="826"/>
      <c r="S95" s="826"/>
    </row>
    <row r="96" spans="1:19" s="157" customFormat="1" x14ac:dyDescent="0.2">
      <c r="A96" s="19">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19">
        <v>0</v>
      </c>
    </row>
    <row r="97" spans="1:19" x14ac:dyDescent="0.2">
      <c r="A97" s="826" t="s">
        <v>70</v>
      </c>
      <c r="B97" s="826"/>
      <c r="C97" s="826"/>
      <c r="D97" s="826"/>
      <c r="E97" s="826"/>
      <c r="F97" s="826"/>
      <c r="G97" s="826"/>
      <c r="H97" s="826"/>
      <c r="I97" s="826"/>
      <c r="J97" s="826"/>
      <c r="K97" s="826"/>
      <c r="L97" s="826"/>
      <c r="M97" s="826"/>
      <c r="N97" s="826"/>
      <c r="O97" s="826"/>
      <c r="P97" s="826"/>
      <c r="Q97" s="826"/>
      <c r="R97" s="826"/>
      <c r="S97" s="826"/>
    </row>
    <row r="98" spans="1:19" s="369" customFormat="1" x14ac:dyDescent="0.2">
      <c r="A98" s="19">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19">
        <v>0</v>
      </c>
    </row>
    <row r="99" spans="1:19" x14ac:dyDescent="0.2">
      <c r="A99" s="826" t="s">
        <v>71</v>
      </c>
      <c r="B99" s="826"/>
      <c r="C99" s="826"/>
      <c r="D99" s="826"/>
      <c r="E99" s="826"/>
      <c r="F99" s="826"/>
      <c r="G99" s="826"/>
      <c r="H99" s="826"/>
      <c r="I99" s="826"/>
      <c r="J99" s="826"/>
      <c r="K99" s="826"/>
      <c r="L99" s="826"/>
      <c r="M99" s="826"/>
      <c r="N99" s="826"/>
      <c r="O99" s="826"/>
      <c r="P99" s="826"/>
      <c r="Q99" s="826"/>
      <c r="R99" s="826"/>
      <c r="S99" s="826"/>
    </row>
    <row r="100" spans="1:19" s="462" customFormat="1" x14ac:dyDescent="0.2">
      <c r="A100" s="19">
        <v>0</v>
      </c>
      <c r="B100" s="19">
        <v>0</v>
      </c>
      <c r="C100" s="19">
        <v>0</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19">
        <v>0</v>
      </c>
    </row>
    <row r="101" spans="1:19" x14ac:dyDescent="0.2">
      <c r="A101" s="826" t="s">
        <v>72</v>
      </c>
      <c r="B101" s="826"/>
      <c r="C101" s="826"/>
      <c r="D101" s="826"/>
      <c r="E101" s="826"/>
      <c r="F101" s="826"/>
      <c r="G101" s="826"/>
      <c r="H101" s="826"/>
      <c r="I101" s="826"/>
      <c r="J101" s="826"/>
      <c r="K101" s="826"/>
      <c r="L101" s="826"/>
      <c r="M101" s="826"/>
      <c r="N101" s="826"/>
      <c r="O101" s="826"/>
      <c r="P101" s="826"/>
      <c r="Q101" s="826"/>
      <c r="R101" s="826"/>
      <c r="S101" s="826"/>
    </row>
    <row r="102" spans="1:19" s="5" customFormat="1" x14ac:dyDescent="0.2">
      <c r="A102" s="19">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19">
        <v>0</v>
      </c>
    </row>
    <row r="103" spans="1:19" x14ac:dyDescent="0.2">
      <c r="A103" s="832" t="s">
        <v>73</v>
      </c>
      <c r="B103" s="832"/>
      <c r="C103" s="832"/>
      <c r="D103" s="832"/>
      <c r="E103" s="832"/>
      <c r="F103" s="832"/>
      <c r="G103" s="832"/>
      <c r="H103" s="832"/>
      <c r="I103" s="832"/>
      <c r="J103" s="832"/>
      <c r="K103" s="832"/>
      <c r="L103" s="832"/>
      <c r="M103" s="832"/>
      <c r="N103" s="832"/>
      <c r="O103" s="832"/>
      <c r="P103" s="832"/>
      <c r="Q103" s="832"/>
      <c r="R103" s="832"/>
      <c r="S103" s="832"/>
    </row>
    <row r="104" spans="1:19" s="5" customFormat="1" x14ac:dyDescent="0.2">
      <c r="A104" s="19">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19">
        <v>0</v>
      </c>
    </row>
    <row r="105" spans="1:19" x14ac:dyDescent="0.2">
      <c r="A105" s="826" t="s">
        <v>74</v>
      </c>
      <c r="B105" s="826"/>
      <c r="C105" s="826"/>
      <c r="D105" s="826"/>
      <c r="E105" s="826"/>
      <c r="F105" s="826"/>
      <c r="G105" s="826"/>
      <c r="H105" s="826"/>
      <c r="I105" s="826"/>
      <c r="J105" s="826"/>
      <c r="K105" s="826"/>
      <c r="L105" s="826"/>
      <c r="M105" s="826"/>
      <c r="N105" s="826"/>
      <c r="O105" s="826"/>
      <c r="P105" s="826"/>
      <c r="Q105" s="826"/>
      <c r="R105" s="826"/>
      <c r="S105" s="826"/>
    </row>
    <row r="106" spans="1:19" s="5" customFormat="1" x14ac:dyDescent="0.2">
      <c r="A106" s="19">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19">
        <v>0</v>
      </c>
    </row>
    <row r="107" spans="1:19" x14ac:dyDescent="0.2">
      <c r="A107" s="826" t="s">
        <v>75</v>
      </c>
      <c r="B107" s="826"/>
      <c r="C107" s="826"/>
      <c r="D107" s="826"/>
      <c r="E107" s="826"/>
      <c r="F107" s="826"/>
      <c r="G107" s="826"/>
      <c r="H107" s="826"/>
      <c r="I107" s="826"/>
      <c r="J107" s="826"/>
      <c r="K107" s="826"/>
      <c r="L107" s="826"/>
      <c r="M107" s="826"/>
      <c r="N107" s="826"/>
      <c r="O107" s="826"/>
      <c r="P107" s="826"/>
      <c r="Q107" s="826"/>
      <c r="R107" s="826"/>
      <c r="S107" s="826"/>
    </row>
    <row r="108" spans="1:19" s="5" customFormat="1" x14ac:dyDescent="0.2">
      <c r="A108" s="19">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19">
        <v>0</v>
      </c>
    </row>
    <row r="109" spans="1:19" x14ac:dyDescent="0.2">
      <c r="A109" s="826" t="s">
        <v>76</v>
      </c>
      <c r="B109" s="826"/>
      <c r="C109" s="826"/>
      <c r="D109" s="826"/>
      <c r="E109" s="826"/>
      <c r="F109" s="826"/>
      <c r="G109" s="826"/>
      <c r="H109" s="826"/>
      <c r="I109" s="826"/>
      <c r="J109" s="826"/>
      <c r="K109" s="826"/>
      <c r="L109" s="826"/>
      <c r="M109" s="826"/>
      <c r="N109" s="826"/>
      <c r="O109" s="826"/>
      <c r="P109" s="826"/>
      <c r="Q109" s="826"/>
      <c r="R109" s="826"/>
      <c r="S109" s="826"/>
    </row>
    <row r="110" spans="1:19" s="5" customFormat="1" x14ac:dyDescent="0.2">
      <c r="A110" s="19">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19">
        <v>0</v>
      </c>
    </row>
    <row r="111" spans="1:19" x14ac:dyDescent="0.2">
      <c r="A111" s="826" t="s">
        <v>77</v>
      </c>
      <c r="B111" s="826"/>
      <c r="C111" s="826"/>
      <c r="D111" s="826"/>
      <c r="E111" s="826"/>
      <c r="F111" s="826"/>
      <c r="G111" s="826"/>
      <c r="H111" s="826"/>
      <c r="I111" s="826"/>
      <c r="J111" s="826"/>
      <c r="K111" s="826"/>
      <c r="L111" s="826"/>
      <c r="M111" s="826"/>
      <c r="N111" s="826"/>
      <c r="O111" s="826"/>
      <c r="P111" s="826"/>
      <c r="Q111" s="826"/>
      <c r="R111" s="826"/>
      <c r="S111" s="826"/>
    </row>
    <row r="112" spans="1:19" s="5" customFormat="1" x14ac:dyDescent="0.2">
      <c r="A112" s="19">
        <v>0</v>
      </c>
      <c r="B112" s="19">
        <v>0</v>
      </c>
      <c r="C112" s="19">
        <v>0</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19">
        <v>0</v>
      </c>
    </row>
    <row r="113" spans="1:19" x14ac:dyDescent="0.2">
      <c r="A113" s="826" t="s">
        <v>78</v>
      </c>
      <c r="B113" s="826"/>
      <c r="C113" s="826"/>
      <c r="D113" s="826"/>
      <c r="E113" s="826"/>
      <c r="F113" s="826"/>
      <c r="G113" s="826"/>
      <c r="H113" s="826"/>
      <c r="I113" s="826"/>
      <c r="J113" s="826"/>
      <c r="K113" s="826"/>
      <c r="L113" s="826"/>
      <c r="M113" s="826"/>
      <c r="N113" s="826"/>
      <c r="O113" s="826"/>
      <c r="P113" s="826"/>
      <c r="Q113" s="826"/>
      <c r="R113" s="826"/>
      <c r="S113" s="826"/>
    </row>
    <row r="114" spans="1:19" s="5" customFormat="1" x14ac:dyDescent="0.2">
      <c r="A114" s="19">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19">
        <v>0</v>
      </c>
    </row>
    <row r="115" spans="1:19" x14ac:dyDescent="0.2">
      <c r="A115" s="826" t="s">
        <v>79</v>
      </c>
      <c r="B115" s="826"/>
      <c r="C115" s="826"/>
      <c r="D115" s="826"/>
      <c r="E115" s="826"/>
      <c r="F115" s="826"/>
      <c r="G115" s="826"/>
      <c r="H115" s="826"/>
      <c r="I115" s="826"/>
      <c r="J115" s="826"/>
      <c r="K115" s="826"/>
      <c r="L115" s="826"/>
      <c r="M115" s="826"/>
      <c r="N115" s="826"/>
      <c r="O115" s="826"/>
      <c r="P115" s="826"/>
      <c r="Q115" s="826"/>
      <c r="R115" s="826"/>
      <c r="S115" s="826"/>
    </row>
    <row r="116" spans="1:19" s="5" customFormat="1" x14ac:dyDescent="0.2">
      <c r="A116" s="19">
        <v>0</v>
      </c>
      <c r="B116" s="19">
        <v>0</v>
      </c>
      <c r="C116" s="19">
        <v>0</v>
      </c>
      <c r="D116" s="19">
        <v>0</v>
      </c>
      <c r="E116" s="19">
        <v>0</v>
      </c>
      <c r="F116" s="19">
        <v>0</v>
      </c>
      <c r="G116" s="19">
        <v>0</v>
      </c>
      <c r="H116" s="19">
        <v>0</v>
      </c>
      <c r="I116" s="19">
        <v>0</v>
      </c>
      <c r="J116" s="19">
        <v>0</v>
      </c>
      <c r="K116" s="19">
        <v>0</v>
      </c>
      <c r="L116" s="19">
        <v>0</v>
      </c>
      <c r="M116" s="19">
        <v>0</v>
      </c>
      <c r="N116" s="19">
        <v>0</v>
      </c>
      <c r="O116" s="19">
        <v>0</v>
      </c>
      <c r="P116" s="19">
        <v>0</v>
      </c>
      <c r="Q116" s="19">
        <v>0</v>
      </c>
      <c r="R116" s="19">
        <v>0</v>
      </c>
      <c r="S116" s="19">
        <v>0</v>
      </c>
    </row>
    <row r="117" spans="1:19" x14ac:dyDescent="0.2">
      <c r="A117" s="826" t="s">
        <v>80</v>
      </c>
      <c r="B117" s="826"/>
      <c r="C117" s="826"/>
      <c r="D117" s="826"/>
      <c r="E117" s="826"/>
      <c r="F117" s="826"/>
      <c r="G117" s="826"/>
      <c r="H117" s="826"/>
      <c r="I117" s="826"/>
      <c r="J117" s="826"/>
      <c r="K117" s="826"/>
      <c r="L117" s="826"/>
      <c r="M117" s="826"/>
      <c r="N117" s="826"/>
      <c r="O117" s="826"/>
      <c r="P117" s="826"/>
      <c r="Q117" s="826"/>
      <c r="R117" s="826"/>
      <c r="S117" s="826"/>
    </row>
    <row r="118" spans="1:19" s="5" customFormat="1" x14ac:dyDescent="0.2">
      <c r="A118" s="19">
        <v>0</v>
      </c>
      <c r="B118" s="19">
        <v>0</v>
      </c>
      <c r="C118" s="19">
        <v>0</v>
      </c>
      <c r="D118" s="19">
        <v>0</v>
      </c>
      <c r="E118" s="19">
        <v>0</v>
      </c>
      <c r="F118" s="19">
        <v>0</v>
      </c>
      <c r="G118" s="19">
        <v>0</v>
      </c>
      <c r="H118" s="19">
        <v>0</v>
      </c>
      <c r="I118" s="19">
        <v>0</v>
      </c>
      <c r="J118" s="19">
        <v>0</v>
      </c>
      <c r="K118" s="19">
        <v>0</v>
      </c>
      <c r="L118" s="19">
        <v>0</v>
      </c>
      <c r="M118" s="19">
        <v>0</v>
      </c>
      <c r="N118" s="19">
        <v>0</v>
      </c>
      <c r="O118" s="19">
        <v>0</v>
      </c>
      <c r="P118" s="19">
        <v>0</v>
      </c>
      <c r="Q118" s="19">
        <v>0</v>
      </c>
      <c r="R118" s="19">
        <v>0</v>
      </c>
      <c r="S118" s="19">
        <v>0</v>
      </c>
    </row>
    <row r="119" spans="1:19" x14ac:dyDescent="0.2">
      <c r="A119" s="846" t="s">
        <v>181</v>
      </c>
      <c r="B119" s="846"/>
      <c r="C119" s="846"/>
      <c r="D119" s="846"/>
      <c r="E119" s="846"/>
      <c r="F119" s="846"/>
      <c r="G119" s="846"/>
      <c r="H119" s="846"/>
      <c r="I119" s="846"/>
      <c r="J119" s="846"/>
      <c r="K119" s="846"/>
      <c r="L119" s="846"/>
      <c r="M119" s="846"/>
      <c r="N119" s="846"/>
      <c r="O119" s="846"/>
      <c r="P119" s="846"/>
      <c r="Q119" s="846"/>
      <c r="R119" s="846"/>
      <c r="S119" s="847"/>
    </row>
    <row r="120" spans="1:19" s="5" customFormat="1" x14ac:dyDescent="0.2">
      <c r="A120" s="164">
        <f>SUM(A118,A116,A114,A112,A110,A108,A106,A104,A102,A100,A98,A96)</f>
        <v>0</v>
      </c>
      <c r="B120" s="423">
        <f t="shared" ref="B120:S120" si="2">SUM(B118,B116,B114,B112,B110,B108,B106,B104,B102,B100,B98,B96)</f>
        <v>0</v>
      </c>
      <c r="C120" s="423">
        <f t="shared" si="2"/>
        <v>0</v>
      </c>
      <c r="D120" s="423">
        <f t="shared" si="2"/>
        <v>0</v>
      </c>
      <c r="E120" s="423">
        <f t="shared" si="2"/>
        <v>0</v>
      </c>
      <c r="F120" s="423">
        <f t="shared" si="2"/>
        <v>0</v>
      </c>
      <c r="G120" s="423">
        <f t="shared" si="2"/>
        <v>0</v>
      </c>
      <c r="H120" s="423">
        <f t="shared" si="2"/>
        <v>0</v>
      </c>
      <c r="I120" s="423">
        <f t="shared" si="2"/>
        <v>0</v>
      </c>
      <c r="J120" s="423">
        <f t="shared" si="2"/>
        <v>0</v>
      </c>
      <c r="K120" s="423">
        <f t="shared" si="2"/>
        <v>0</v>
      </c>
      <c r="L120" s="423">
        <f t="shared" si="2"/>
        <v>0</v>
      </c>
      <c r="M120" s="423">
        <f t="shared" si="2"/>
        <v>0</v>
      </c>
      <c r="N120" s="423">
        <f t="shared" si="2"/>
        <v>0</v>
      </c>
      <c r="O120" s="423">
        <f t="shared" si="2"/>
        <v>0</v>
      </c>
      <c r="P120" s="423">
        <f t="shared" si="2"/>
        <v>0</v>
      </c>
      <c r="Q120" s="423">
        <f t="shared" si="2"/>
        <v>0</v>
      </c>
      <c r="R120" s="423">
        <f t="shared" si="2"/>
        <v>0</v>
      </c>
      <c r="S120" s="423">
        <f t="shared" si="2"/>
        <v>0</v>
      </c>
    </row>
    <row r="121" spans="1:19" x14ac:dyDescent="0.2">
      <c r="A121" s="157"/>
      <c r="B121" s="157"/>
      <c r="C121" s="157"/>
      <c r="D121" s="157"/>
      <c r="E121" s="157"/>
      <c r="F121" s="157"/>
      <c r="G121" s="157"/>
      <c r="H121" s="157"/>
      <c r="I121" s="157"/>
      <c r="J121" s="157"/>
      <c r="K121" s="157"/>
      <c r="L121" s="157"/>
      <c r="M121" s="157"/>
      <c r="N121" s="157"/>
      <c r="O121" s="157"/>
      <c r="P121" s="157"/>
      <c r="Q121" s="157"/>
      <c r="R121" s="157"/>
      <c r="S121" s="157"/>
    </row>
    <row r="122" spans="1:19" ht="19.5" customHeight="1" x14ac:dyDescent="0.2">
      <c r="A122" s="854" t="s">
        <v>1384</v>
      </c>
      <c r="B122" s="855"/>
      <c r="C122" s="855"/>
      <c r="D122" s="855"/>
      <c r="E122" s="855"/>
      <c r="F122" s="855"/>
      <c r="G122" s="855"/>
      <c r="H122" s="855"/>
      <c r="I122" s="855"/>
      <c r="J122" s="855"/>
      <c r="K122" s="855"/>
      <c r="L122" s="855"/>
      <c r="M122" s="855"/>
      <c r="N122" s="855"/>
      <c r="O122" s="855"/>
      <c r="P122" s="855"/>
      <c r="Q122" s="855"/>
      <c r="R122" s="855"/>
      <c r="S122" s="856"/>
    </row>
    <row r="123" spans="1:19" x14ac:dyDescent="0.2">
      <c r="A123" s="833" t="s">
        <v>173</v>
      </c>
      <c r="B123" s="957"/>
      <c r="C123" s="957"/>
      <c r="D123" s="957"/>
      <c r="E123" s="957"/>
      <c r="F123" s="957"/>
      <c r="G123" s="957"/>
      <c r="H123" s="957"/>
      <c r="I123" s="957"/>
      <c r="J123" s="957"/>
      <c r="K123" s="957"/>
      <c r="L123" s="957"/>
      <c r="M123" s="957"/>
      <c r="N123" s="957"/>
      <c r="O123" s="957"/>
      <c r="P123" s="957"/>
      <c r="Q123" s="957"/>
      <c r="R123" s="957"/>
      <c r="S123" s="958"/>
    </row>
    <row r="124" spans="1:19" x14ac:dyDescent="0.2">
      <c r="A124" s="833" t="s">
        <v>1453</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1380</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1368</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1369</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1370</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959" t="s">
        <v>1371</v>
      </c>
      <c r="B129" s="960"/>
      <c r="C129" s="960"/>
      <c r="D129" s="960"/>
      <c r="E129" s="960"/>
      <c r="F129" s="960"/>
      <c r="G129" s="960"/>
      <c r="H129" s="960"/>
      <c r="I129" s="960"/>
      <c r="J129" s="960"/>
      <c r="K129" s="960"/>
      <c r="L129" s="960"/>
      <c r="M129" s="960"/>
      <c r="N129" s="960"/>
      <c r="O129" s="960"/>
      <c r="P129" s="960"/>
      <c r="Q129" s="960"/>
      <c r="R129" s="960"/>
      <c r="S129" s="961"/>
    </row>
    <row r="130" spans="1:19" x14ac:dyDescent="0.2">
      <c r="A130" s="833" t="s">
        <v>1372</v>
      </c>
      <c r="B130" s="834"/>
      <c r="C130" s="834"/>
      <c r="D130" s="834"/>
      <c r="E130" s="834"/>
      <c r="F130" s="834"/>
      <c r="G130" s="834"/>
      <c r="H130" s="834"/>
      <c r="I130" s="834"/>
      <c r="J130" s="834"/>
      <c r="K130" s="834"/>
      <c r="L130" s="834"/>
      <c r="M130" s="834"/>
      <c r="N130" s="834"/>
      <c r="O130" s="834"/>
      <c r="P130" s="834"/>
      <c r="Q130" s="834"/>
      <c r="R130" s="834"/>
      <c r="S130" s="835"/>
    </row>
    <row r="131" spans="1:19" x14ac:dyDescent="0.2">
      <c r="A131" s="836" t="s">
        <v>1373</v>
      </c>
      <c r="B131" s="837"/>
      <c r="C131" s="837"/>
      <c r="D131" s="837"/>
      <c r="E131" s="837"/>
      <c r="F131" s="837"/>
      <c r="G131" s="837"/>
      <c r="H131" s="837"/>
      <c r="I131" s="837"/>
      <c r="J131" s="837"/>
      <c r="K131" s="837"/>
      <c r="L131" s="837"/>
      <c r="M131" s="837"/>
      <c r="N131" s="837"/>
      <c r="O131" s="837"/>
      <c r="P131" s="837"/>
      <c r="Q131" s="837"/>
      <c r="R131" s="837"/>
      <c r="S131" s="838"/>
    </row>
    <row r="132" spans="1:19" ht="31.5" customHeight="1" x14ac:dyDescent="0.2">
      <c r="A132" s="831" t="s">
        <v>41</v>
      </c>
      <c r="B132" s="831"/>
      <c r="C132" s="831"/>
      <c r="D132" s="831" t="s">
        <v>42</v>
      </c>
      <c r="E132" s="831"/>
      <c r="F132" s="831" t="s">
        <v>43</v>
      </c>
      <c r="G132" s="831"/>
      <c r="H132" s="831"/>
      <c r="I132" s="831" t="s">
        <v>44</v>
      </c>
      <c r="J132" s="831"/>
      <c r="K132" s="827" t="s">
        <v>45</v>
      </c>
      <c r="L132" s="839"/>
      <c r="M132" s="839"/>
      <c r="N132" s="840"/>
      <c r="O132" s="841" t="s">
        <v>46</v>
      </c>
      <c r="P132" s="841"/>
      <c r="Q132" s="842"/>
      <c r="R132" s="831" t="s">
        <v>47</v>
      </c>
      <c r="S132" s="831"/>
    </row>
    <row r="133" spans="1:19" ht="28.5" customHeight="1" x14ac:dyDescent="0.2">
      <c r="A133" s="830" t="s">
        <v>48</v>
      </c>
      <c r="B133" s="830" t="s">
        <v>49</v>
      </c>
      <c r="C133" s="852" t="s">
        <v>50</v>
      </c>
      <c r="D133" s="830" t="s">
        <v>51</v>
      </c>
      <c r="E133" s="830" t="s">
        <v>52</v>
      </c>
      <c r="F133" s="827" t="s">
        <v>53</v>
      </c>
      <c r="G133" s="828"/>
      <c r="H133" s="829"/>
      <c r="I133" s="830" t="s">
        <v>54</v>
      </c>
      <c r="J133" s="830" t="s">
        <v>55</v>
      </c>
      <c r="K133" s="827" t="s">
        <v>56</v>
      </c>
      <c r="L133" s="829"/>
      <c r="M133" s="827" t="s">
        <v>57</v>
      </c>
      <c r="N133" s="829"/>
      <c r="O133" s="830" t="s">
        <v>58</v>
      </c>
      <c r="P133" s="830" t="s">
        <v>59</v>
      </c>
      <c r="Q133" s="830" t="s">
        <v>60</v>
      </c>
      <c r="R133" s="830" t="s">
        <v>61</v>
      </c>
      <c r="S133" s="830" t="s">
        <v>62</v>
      </c>
    </row>
    <row r="134" spans="1:19" ht="60" customHeight="1" x14ac:dyDescent="0.2">
      <c r="A134" s="831"/>
      <c r="B134" s="831"/>
      <c r="C134" s="853"/>
      <c r="D134" s="831"/>
      <c r="E134" s="831"/>
      <c r="F134" s="149" t="s">
        <v>63</v>
      </c>
      <c r="G134" s="149" t="s">
        <v>64</v>
      </c>
      <c r="H134" s="149" t="s">
        <v>65</v>
      </c>
      <c r="I134" s="831"/>
      <c r="J134" s="831"/>
      <c r="K134" s="152" t="s">
        <v>66</v>
      </c>
      <c r="L134" s="152" t="s">
        <v>67</v>
      </c>
      <c r="M134" s="152" t="s">
        <v>68</v>
      </c>
      <c r="N134" s="152" t="s">
        <v>67</v>
      </c>
      <c r="O134" s="831"/>
      <c r="P134" s="831"/>
      <c r="Q134" s="831"/>
      <c r="R134" s="831"/>
      <c r="S134" s="831"/>
    </row>
    <row r="135" spans="1:19" x14ac:dyDescent="0.2">
      <c r="A135" s="826" t="s">
        <v>69</v>
      </c>
      <c r="B135" s="826"/>
      <c r="C135" s="826"/>
      <c r="D135" s="826"/>
      <c r="E135" s="826"/>
      <c r="F135" s="826"/>
      <c r="G135" s="826"/>
      <c r="H135" s="826"/>
      <c r="I135" s="826"/>
      <c r="J135" s="826"/>
      <c r="K135" s="826"/>
      <c r="L135" s="826"/>
      <c r="M135" s="826"/>
      <c r="N135" s="826"/>
      <c r="O135" s="826"/>
      <c r="P135" s="826"/>
      <c r="Q135" s="826"/>
      <c r="R135" s="826"/>
      <c r="S135" s="826"/>
    </row>
    <row r="136" spans="1:19" s="157" customFormat="1" x14ac:dyDescent="0.2">
      <c r="A136" s="19">
        <v>0</v>
      </c>
      <c r="B136" s="19">
        <v>0</v>
      </c>
      <c r="C136" s="19">
        <v>0</v>
      </c>
      <c r="D136" s="19">
        <v>0</v>
      </c>
      <c r="E136" s="19">
        <v>0</v>
      </c>
      <c r="F136" s="19">
        <v>0</v>
      </c>
      <c r="G136" s="19">
        <v>0</v>
      </c>
      <c r="H136" s="19">
        <v>0</v>
      </c>
      <c r="I136" s="19">
        <v>0</v>
      </c>
      <c r="J136" s="19">
        <v>0</v>
      </c>
      <c r="K136" s="19">
        <v>0</v>
      </c>
      <c r="L136" s="19">
        <v>0</v>
      </c>
      <c r="M136" s="19">
        <v>0</v>
      </c>
      <c r="N136" s="19">
        <v>0</v>
      </c>
      <c r="O136" s="19">
        <v>0</v>
      </c>
      <c r="P136" s="19">
        <v>0</v>
      </c>
      <c r="Q136" s="19">
        <v>0</v>
      </c>
      <c r="R136" s="19">
        <v>0</v>
      </c>
      <c r="S136" s="19">
        <v>0</v>
      </c>
    </row>
    <row r="137" spans="1:19" x14ac:dyDescent="0.2">
      <c r="A137" s="826" t="s">
        <v>70</v>
      </c>
      <c r="B137" s="826"/>
      <c r="C137" s="826"/>
      <c r="D137" s="826"/>
      <c r="E137" s="826"/>
      <c r="F137" s="826"/>
      <c r="G137" s="826"/>
      <c r="H137" s="826"/>
      <c r="I137" s="826"/>
      <c r="J137" s="826"/>
      <c r="K137" s="826"/>
      <c r="L137" s="826"/>
      <c r="M137" s="826"/>
      <c r="N137" s="826"/>
      <c r="O137" s="826"/>
      <c r="P137" s="826"/>
      <c r="Q137" s="826"/>
      <c r="R137" s="826"/>
      <c r="S137" s="826"/>
    </row>
    <row r="138" spans="1:19" s="369" customFormat="1" x14ac:dyDescent="0.2">
      <c r="A138" s="19">
        <v>0</v>
      </c>
      <c r="B138" s="19">
        <v>0</v>
      </c>
      <c r="C138" s="19">
        <v>0</v>
      </c>
      <c r="D138" s="19">
        <v>0</v>
      </c>
      <c r="E138" s="19">
        <v>0</v>
      </c>
      <c r="F138" s="19">
        <v>0</v>
      </c>
      <c r="G138" s="19">
        <v>0</v>
      </c>
      <c r="H138" s="19">
        <v>0</v>
      </c>
      <c r="I138" s="19">
        <v>0</v>
      </c>
      <c r="J138" s="19">
        <v>0</v>
      </c>
      <c r="K138" s="19">
        <v>0</v>
      </c>
      <c r="L138" s="19">
        <v>0</v>
      </c>
      <c r="M138" s="19">
        <v>0</v>
      </c>
      <c r="N138" s="19">
        <v>0</v>
      </c>
      <c r="O138" s="19">
        <v>0</v>
      </c>
      <c r="P138" s="19">
        <v>0</v>
      </c>
      <c r="Q138" s="19">
        <v>0</v>
      </c>
      <c r="R138" s="19">
        <v>0</v>
      </c>
      <c r="S138" s="19">
        <v>0</v>
      </c>
    </row>
    <row r="139" spans="1:19" x14ac:dyDescent="0.2">
      <c r="A139" s="826" t="s">
        <v>71</v>
      </c>
      <c r="B139" s="826"/>
      <c r="C139" s="826"/>
      <c r="D139" s="826"/>
      <c r="E139" s="826"/>
      <c r="F139" s="826"/>
      <c r="G139" s="826"/>
      <c r="H139" s="826"/>
      <c r="I139" s="826"/>
      <c r="J139" s="826"/>
      <c r="K139" s="826"/>
      <c r="L139" s="826"/>
      <c r="M139" s="826"/>
      <c r="N139" s="826"/>
      <c r="O139" s="826"/>
      <c r="P139" s="826"/>
      <c r="Q139" s="826"/>
      <c r="R139" s="826"/>
      <c r="S139" s="826"/>
    </row>
    <row r="140" spans="1:19" s="462" customFormat="1" x14ac:dyDescent="0.2">
      <c r="A140" s="19">
        <v>0</v>
      </c>
      <c r="B140" s="19">
        <v>0</v>
      </c>
      <c r="C140" s="19">
        <v>0</v>
      </c>
      <c r="D140" s="19">
        <v>0</v>
      </c>
      <c r="E140" s="19">
        <v>0</v>
      </c>
      <c r="F140" s="19">
        <v>0</v>
      </c>
      <c r="G140" s="19">
        <v>0</v>
      </c>
      <c r="H140" s="19">
        <v>0</v>
      </c>
      <c r="I140" s="19">
        <v>0</v>
      </c>
      <c r="J140" s="19">
        <v>0</v>
      </c>
      <c r="K140" s="19">
        <v>0</v>
      </c>
      <c r="L140" s="19">
        <v>0</v>
      </c>
      <c r="M140" s="19">
        <v>0</v>
      </c>
      <c r="N140" s="19">
        <v>0</v>
      </c>
      <c r="O140" s="19">
        <v>0</v>
      </c>
      <c r="P140" s="19">
        <v>0</v>
      </c>
      <c r="Q140" s="19">
        <v>0</v>
      </c>
      <c r="R140" s="19">
        <v>0</v>
      </c>
      <c r="S140" s="19">
        <v>0</v>
      </c>
    </row>
    <row r="141" spans="1:19" x14ac:dyDescent="0.2">
      <c r="A141" s="826" t="s">
        <v>72</v>
      </c>
      <c r="B141" s="826"/>
      <c r="C141" s="826"/>
      <c r="D141" s="826"/>
      <c r="E141" s="826"/>
      <c r="F141" s="826"/>
      <c r="G141" s="826"/>
      <c r="H141" s="826"/>
      <c r="I141" s="826"/>
      <c r="J141" s="826"/>
      <c r="K141" s="826"/>
      <c r="L141" s="826"/>
      <c r="M141" s="826"/>
      <c r="N141" s="826"/>
      <c r="O141" s="826"/>
      <c r="P141" s="826"/>
      <c r="Q141" s="826"/>
      <c r="R141" s="826"/>
      <c r="S141" s="826"/>
    </row>
    <row r="142" spans="1:19" s="589" customFormat="1" x14ac:dyDescent="0.2">
      <c r="A142" s="19">
        <v>0</v>
      </c>
      <c r="B142" s="19">
        <v>0</v>
      </c>
      <c r="C142" s="19">
        <v>0</v>
      </c>
      <c r="D142" s="19">
        <v>0</v>
      </c>
      <c r="E142" s="19">
        <v>0</v>
      </c>
      <c r="F142" s="19">
        <v>0</v>
      </c>
      <c r="G142" s="19">
        <v>0</v>
      </c>
      <c r="H142" s="19">
        <v>0</v>
      </c>
      <c r="I142" s="19">
        <v>0</v>
      </c>
      <c r="J142" s="19">
        <v>0</v>
      </c>
      <c r="K142" s="19">
        <v>0</v>
      </c>
      <c r="L142" s="19">
        <v>0</v>
      </c>
      <c r="M142" s="19">
        <v>0</v>
      </c>
      <c r="N142" s="19">
        <v>0</v>
      </c>
      <c r="O142" s="19">
        <v>0</v>
      </c>
      <c r="P142" s="19">
        <v>0</v>
      </c>
      <c r="Q142" s="19">
        <v>0</v>
      </c>
      <c r="R142" s="19">
        <v>0</v>
      </c>
      <c r="S142" s="19">
        <v>0</v>
      </c>
    </row>
    <row r="143" spans="1:19" x14ac:dyDescent="0.2">
      <c r="A143" s="832" t="s">
        <v>73</v>
      </c>
      <c r="B143" s="832"/>
      <c r="C143" s="832"/>
      <c r="D143" s="832"/>
      <c r="E143" s="832"/>
      <c r="F143" s="832"/>
      <c r="G143" s="832"/>
      <c r="H143" s="832"/>
      <c r="I143" s="832"/>
      <c r="J143" s="832"/>
      <c r="K143" s="832"/>
      <c r="L143" s="832"/>
      <c r="M143" s="832"/>
      <c r="N143" s="832"/>
      <c r="O143" s="832"/>
      <c r="P143" s="832"/>
      <c r="Q143" s="832"/>
      <c r="R143" s="832"/>
      <c r="S143" s="832"/>
    </row>
    <row r="144" spans="1:19" s="5" customFormat="1" x14ac:dyDescent="0.2">
      <c r="A144" s="19">
        <v>1</v>
      </c>
      <c r="B144" s="19">
        <v>1</v>
      </c>
      <c r="C144" s="19">
        <v>2</v>
      </c>
      <c r="D144" s="19">
        <v>0</v>
      </c>
      <c r="E144" s="19">
        <v>2</v>
      </c>
      <c r="F144" s="19">
        <v>0</v>
      </c>
      <c r="G144" s="19">
        <v>0</v>
      </c>
      <c r="H144" s="19">
        <v>2</v>
      </c>
      <c r="I144" s="19">
        <v>2</v>
      </c>
      <c r="J144" s="19">
        <v>0</v>
      </c>
      <c r="K144" s="19">
        <v>0</v>
      </c>
      <c r="L144" s="19">
        <v>0</v>
      </c>
      <c r="M144" s="19">
        <v>0</v>
      </c>
      <c r="N144" s="19">
        <v>0</v>
      </c>
      <c r="O144" s="19">
        <v>2</v>
      </c>
      <c r="P144" s="19">
        <v>0</v>
      </c>
      <c r="Q144" s="19">
        <v>0</v>
      </c>
      <c r="R144" s="19">
        <v>0</v>
      </c>
      <c r="S144" s="19">
        <v>0</v>
      </c>
    </row>
    <row r="145" spans="1:19" x14ac:dyDescent="0.2">
      <c r="A145" s="826" t="s">
        <v>74</v>
      </c>
      <c r="B145" s="826"/>
      <c r="C145" s="826"/>
      <c r="D145" s="826"/>
      <c r="E145" s="826"/>
      <c r="F145" s="826"/>
      <c r="G145" s="826"/>
      <c r="H145" s="826"/>
      <c r="I145" s="826"/>
      <c r="J145" s="826"/>
      <c r="K145" s="826"/>
      <c r="L145" s="826"/>
      <c r="M145" s="826"/>
      <c r="N145" s="826"/>
      <c r="O145" s="826"/>
      <c r="P145" s="826"/>
      <c r="Q145" s="826"/>
      <c r="R145" s="826"/>
      <c r="S145" s="826"/>
    </row>
    <row r="146" spans="1:19" s="5" customFormat="1" x14ac:dyDescent="0.2">
      <c r="A146" s="19">
        <v>0</v>
      </c>
      <c r="B146" s="19">
        <v>0</v>
      </c>
      <c r="C146" s="19">
        <v>0</v>
      </c>
      <c r="D146" s="19">
        <v>0</v>
      </c>
      <c r="E146" s="19">
        <v>0</v>
      </c>
      <c r="F146" s="19">
        <v>0</v>
      </c>
      <c r="G146" s="19">
        <v>0</v>
      </c>
      <c r="H146" s="19">
        <v>0</v>
      </c>
      <c r="I146" s="19">
        <v>0</v>
      </c>
      <c r="J146" s="19">
        <v>0</v>
      </c>
      <c r="K146" s="19">
        <v>0</v>
      </c>
      <c r="L146" s="19">
        <v>0</v>
      </c>
      <c r="M146" s="19">
        <v>0</v>
      </c>
      <c r="N146" s="19">
        <v>0</v>
      </c>
      <c r="O146" s="19">
        <v>0</v>
      </c>
      <c r="P146" s="19">
        <v>0</v>
      </c>
      <c r="Q146" s="19">
        <v>0</v>
      </c>
      <c r="R146" s="19">
        <v>0</v>
      </c>
      <c r="S146" s="19">
        <v>0</v>
      </c>
    </row>
    <row r="147" spans="1:19" x14ac:dyDescent="0.2">
      <c r="A147" s="826" t="s">
        <v>75</v>
      </c>
      <c r="B147" s="826"/>
      <c r="C147" s="826"/>
      <c r="D147" s="826"/>
      <c r="E147" s="826"/>
      <c r="F147" s="826"/>
      <c r="G147" s="826"/>
      <c r="H147" s="826"/>
      <c r="I147" s="826"/>
      <c r="J147" s="826"/>
      <c r="K147" s="826"/>
      <c r="L147" s="826"/>
      <c r="M147" s="826"/>
      <c r="N147" s="826"/>
      <c r="O147" s="826"/>
      <c r="P147" s="826"/>
      <c r="Q147" s="826"/>
      <c r="R147" s="826"/>
      <c r="S147" s="826"/>
    </row>
    <row r="148" spans="1:19" s="5" customFormat="1" x14ac:dyDescent="0.2">
      <c r="A148" s="19">
        <v>0</v>
      </c>
      <c r="B148" s="19">
        <v>1</v>
      </c>
      <c r="C148" s="19">
        <v>1</v>
      </c>
      <c r="D148" s="19">
        <v>0</v>
      </c>
      <c r="E148" s="19">
        <v>1</v>
      </c>
      <c r="F148" s="19">
        <v>0</v>
      </c>
      <c r="G148" s="19">
        <v>1</v>
      </c>
      <c r="H148" s="19">
        <v>0</v>
      </c>
      <c r="I148" s="19">
        <v>1</v>
      </c>
      <c r="J148" s="19">
        <v>0</v>
      </c>
      <c r="K148" s="19">
        <v>0</v>
      </c>
      <c r="L148" s="19">
        <v>0</v>
      </c>
      <c r="M148" s="19">
        <v>0</v>
      </c>
      <c r="N148" s="19">
        <v>0</v>
      </c>
      <c r="O148" s="19">
        <v>0</v>
      </c>
      <c r="P148" s="19">
        <v>1</v>
      </c>
      <c r="Q148" s="19">
        <v>0</v>
      </c>
      <c r="R148" s="19">
        <v>0</v>
      </c>
      <c r="S148" s="19">
        <v>0</v>
      </c>
    </row>
    <row r="149" spans="1:19" x14ac:dyDescent="0.2">
      <c r="A149" s="826" t="s">
        <v>76</v>
      </c>
      <c r="B149" s="826"/>
      <c r="C149" s="826"/>
      <c r="D149" s="826"/>
      <c r="E149" s="826"/>
      <c r="F149" s="826"/>
      <c r="G149" s="826"/>
      <c r="H149" s="826"/>
      <c r="I149" s="826"/>
      <c r="J149" s="826"/>
      <c r="K149" s="826"/>
      <c r="L149" s="826"/>
      <c r="M149" s="826"/>
      <c r="N149" s="826"/>
      <c r="O149" s="826"/>
      <c r="P149" s="826"/>
      <c r="Q149" s="826"/>
      <c r="R149" s="826"/>
      <c r="S149" s="826"/>
    </row>
    <row r="150" spans="1:19" s="5" customFormat="1" x14ac:dyDescent="0.2">
      <c r="A150" s="19">
        <v>0</v>
      </c>
      <c r="B150" s="19">
        <v>0</v>
      </c>
      <c r="C150" s="19">
        <v>0</v>
      </c>
      <c r="D150" s="19">
        <v>0</v>
      </c>
      <c r="E150" s="19">
        <v>0</v>
      </c>
      <c r="F150" s="19">
        <v>0</v>
      </c>
      <c r="G150" s="19">
        <v>0</v>
      </c>
      <c r="H150" s="19">
        <v>0</v>
      </c>
      <c r="I150" s="19">
        <v>0</v>
      </c>
      <c r="J150" s="19">
        <v>0</v>
      </c>
      <c r="K150" s="19">
        <v>0</v>
      </c>
      <c r="L150" s="19">
        <v>0</v>
      </c>
      <c r="M150" s="19">
        <v>0</v>
      </c>
      <c r="N150" s="19">
        <v>0</v>
      </c>
      <c r="O150" s="19">
        <v>0</v>
      </c>
      <c r="P150" s="19">
        <v>0</v>
      </c>
      <c r="Q150" s="19">
        <v>0</v>
      </c>
      <c r="R150" s="19">
        <v>0</v>
      </c>
      <c r="S150" s="19">
        <v>0</v>
      </c>
    </row>
    <row r="151" spans="1:19" x14ac:dyDescent="0.2">
      <c r="A151" s="826" t="s">
        <v>77</v>
      </c>
      <c r="B151" s="826"/>
      <c r="C151" s="826"/>
      <c r="D151" s="826"/>
      <c r="E151" s="826"/>
      <c r="F151" s="826"/>
      <c r="G151" s="826"/>
      <c r="H151" s="826"/>
      <c r="I151" s="826"/>
      <c r="J151" s="826"/>
      <c r="K151" s="826"/>
      <c r="L151" s="826"/>
      <c r="M151" s="826"/>
      <c r="N151" s="826"/>
      <c r="O151" s="826"/>
      <c r="P151" s="826"/>
      <c r="Q151" s="826"/>
      <c r="R151" s="826"/>
      <c r="S151" s="826"/>
    </row>
    <row r="152" spans="1:19" s="5" customFormat="1" x14ac:dyDescent="0.2">
      <c r="A152" s="19">
        <v>0</v>
      </c>
      <c r="B152" s="19">
        <v>0</v>
      </c>
      <c r="C152" s="19">
        <v>0</v>
      </c>
      <c r="D152" s="19">
        <v>0</v>
      </c>
      <c r="E152" s="19">
        <v>0</v>
      </c>
      <c r="F152" s="19">
        <v>0</v>
      </c>
      <c r="G152" s="19">
        <v>0</v>
      </c>
      <c r="H152" s="19">
        <v>0</v>
      </c>
      <c r="I152" s="19">
        <v>0</v>
      </c>
      <c r="J152" s="19">
        <v>0</v>
      </c>
      <c r="K152" s="19">
        <v>0</v>
      </c>
      <c r="L152" s="19">
        <v>0</v>
      </c>
      <c r="M152" s="19">
        <v>0</v>
      </c>
      <c r="N152" s="19">
        <v>0</v>
      </c>
      <c r="O152" s="19">
        <v>0</v>
      </c>
      <c r="P152" s="19">
        <v>0</v>
      </c>
      <c r="Q152" s="19">
        <v>0</v>
      </c>
      <c r="R152" s="19">
        <v>0</v>
      </c>
      <c r="S152" s="19">
        <v>0</v>
      </c>
    </row>
    <row r="153" spans="1:19" x14ac:dyDescent="0.2">
      <c r="A153" s="826" t="s">
        <v>78</v>
      </c>
      <c r="B153" s="826"/>
      <c r="C153" s="826"/>
      <c r="D153" s="826"/>
      <c r="E153" s="826"/>
      <c r="F153" s="826"/>
      <c r="G153" s="826"/>
      <c r="H153" s="826"/>
      <c r="I153" s="826"/>
      <c r="J153" s="826"/>
      <c r="K153" s="826"/>
      <c r="L153" s="826"/>
      <c r="M153" s="826"/>
      <c r="N153" s="826"/>
      <c r="O153" s="826"/>
      <c r="P153" s="826"/>
      <c r="Q153" s="826"/>
      <c r="R153" s="826"/>
      <c r="S153" s="826"/>
    </row>
    <row r="154" spans="1:19" s="5" customFormat="1" x14ac:dyDescent="0.2">
      <c r="A154" s="19">
        <v>2</v>
      </c>
      <c r="B154" s="19">
        <v>0</v>
      </c>
      <c r="C154" s="19">
        <v>2</v>
      </c>
      <c r="D154" s="19">
        <v>0</v>
      </c>
      <c r="E154" s="19">
        <v>2</v>
      </c>
      <c r="F154" s="19">
        <v>0</v>
      </c>
      <c r="G154" s="19">
        <v>2</v>
      </c>
      <c r="H154" s="19">
        <v>0</v>
      </c>
      <c r="I154" s="19">
        <v>2</v>
      </c>
      <c r="J154" s="19">
        <v>0</v>
      </c>
      <c r="K154" s="19">
        <v>0</v>
      </c>
      <c r="L154" s="19">
        <v>0</v>
      </c>
      <c r="M154" s="19">
        <v>0</v>
      </c>
      <c r="N154" s="19">
        <v>0</v>
      </c>
      <c r="O154" s="19">
        <v>1</v>
      </c>
      <c r="P154" s="19">
        <v>0</v>
      </c>
      <c r="Q154" s="19">
        <v>1</v>
      </c>
      <c r="R154" s="19">
        <v>0</v>
      </c>
      <c r="S154" s="19">
        <v>0</v>
      </c>
    </row>
    <row r="155" spans="1:19" x14ac:dyDescent="0.2">
      <c r="A155" s="826" t="s">
        <v>79</v>
      </c>
      <c r="B155" s="826"/>
      <c r="C155" s="826"/>
      <c r="D155" s="826"/>
      <c r="E155" s="826"/>
      <c r="F155" s="826"/>
      <c r="G155" s="826"/>
      <c r="H155" s="826"/>
      <c r="I155" s="826"/>
      <c r="J155" s="826"/>
      <c r="K155" s="826"/>
      <c r="L155" s="826"/>
      <c r="M155" s="826"/>
      <c r="N155" s="826"/>
      <c r="O155" s="826"/>
      <c r="P155" s="826"/>
      <c r="Q155" s="826"/>
      <c r="R155" s="826"/>
      <c r="S155" s="826"/>
    </row>
    <row r="156" spans="1:19" s="5" customFormat="1" x14ac:dyDescent="0.2">
      <c r="A156" s="19">
        <v>0</v>
      </c>
      <c r="B156" s="19">
        <v>0</v>
      </c>
      <c r="C156" s="19">
        <v>0</v>
      </c>
      <c r="D156" s="19">
        <v>0</v>
      </c>
      <c r="E156" s="19">
        <v>0</v>
      </c>
      <c r="F156" s="19">
        <v>0</v>
      </c>
      <c r="G156" s="19">
        <v>0</v>
      </c>
      <c r="H156" s="19">
        <v>0</v>
      </c>
      <c r="I156" s="19">
        <v>0</v>
      </c>
      <c r="J156" s="19">
        <v>0</v>
      </c>
      <c r="K156" s="19">
        <v>0</v>
      </c>
      <c r="L156" s="19">
        <v>0</v>
      </c>
      <c r="M156" s="19">
        <v>0</v>
      </c>
      <c r="N156" s="19">
        <v>0</v>
      </c>
      <c r="O156" s="19">
        <v>0</v>
      </c>
      <c r="P156" s="19">
        <v>0</v>
      </c>
      <c r="Q156" s="19">
        <v>0</v>
      </c>
      <c r="R156" s="19">
        <v>0</v>
      </c>
      <c r="S156" s="19">
        <v>0</v>
      </c>
    </row>
    <row r="157" spans="1:19" x14ac:dyDescent="0.2">
      <c r="A157" s="826" t="s">
        <v>80</v>
      </c>
      <c r="B157" s="826"/>
      <c r="C157" s="826"/>
      <c r="D157" s="826"/>
      <c r="E157" s="826"/>
      <c r="F157" s="826"/>
      <c r="G157" s="826"/>
      <c r="H157" s="826"/>
      <c r="I157" s="826"/>
      <c r="J157" s="826"/>
      <c r="K157" s="826"/>
      <c r="L157" s="826"/>
      <c r="M157" s="826"/>
      <c r="N157" s="826"/>
      <c r="O157" s="826"/>
      <c r="P157" s="826"/>
      <c r="Q157" s="826"/>
      <c r="R157" s="826"/>
      <c r="S157" s="826"/>
    </row>
    <row r="158" spans="1:19" s="5" customFormat="1" x14ac:dyDescent="0.2">
      <c r="A158" s="19">
        <v>0</v>
      </c>
      <c r="B158" s="19">
        <v>0</v>
      </c>
      <c r="C158" s="19">
        <v>0</v>
      </c>
      <c r="D158" s="19">
        <v>0</v>
      </c>
      <c r="E158" s="19">
        <v>0</v>
      </c>
      <c r="F158" s="19">
        <v>0</v>
      </c>
      <c r="G158" s="19">
        <v>0</v>
      </c>
      <c r="H158" s="19">
        <v>0</v>
      </c>
      <c r="I158" s="19">
        <v>0</v>
      </c>
      <c r="J158" s="19">
        <v>0</v>
      </c>
      <c r="K158" s="19">
        <v>0</v>
      </c>
      <c r="L158" s="19">
        <v>0</v>
      </c>
      <c r="M158" s="19">
        <v>0</v>
      </c>
      <c r="N158" s="19">
        <v>0</v>
      </c>
      <c r="O158" s="19">
        <v>0</v>
      </c>
      <c r="P158" s="19">
        <v>0</v>
      </c>
      <c r="Q158" s="19">
        <v>0</v>
      </c>
      <c r="R158" s="19">
        <v>0</v>
      </c>
      <c r="S158" s="19">
        <v>0</v>
      </c>
    </row>
    <row r="159" spans="1:19" x14ac:dyDescent="0.2">
      <c r="A159" s="846" t="s">
        <v>181</v>
      </c>
      <c r="B159" s="846"/>
      <c r="C159" s="846"/>
      <c r="D159" s="846"/>
      <c r="E159" s="846"/>
      <c r="F159" s="846"/>
      <c r="G159" s="846"/>
      <c r="H159" s="846"/>
      <c r="I159" s="846"/>
      <c r="J159" s="846"/>
      <c r="K159" s="846"/>
      <c r="L159" s="846"/>
      <c r="M159" s="846"/>
      <c r="N159" s="846"/>
      <c r="O159" s="846"/>
      <c r="P159" s="846"/>
      <c r="Q159" s="846"/>
      <c r="R159" s="846"/>
      <c r="S159" s="847"/>
    </row>
    <row r="160" spans="1:19" s="5" customFormat="1" x14ac:dyDescent="0.2">
      <c r="A160" s="164">
        <f>SUM(A158,A156,A154,A152,A150,A148,A146,A144,A142,A140,A138,A136)</f>
        <v>3</v>
      </c>
      <c r="B160" s="423">
        <f t="shared" ref="B160:S160" si="3">SUM(B158,B156,B154,B152,B150,B148,B146,B144,B142,B140,B138,B136)</f>
        <v>2</v>
      </c>
      <c r="C160" s="423">
        <f t="shared" si="3"/>
        <v>5</v>
      </c>
      <c r="D160" s="423">
        <f t="shared" si="3"/>
        <v>0</v>
      </c>
      <c r="E160" s="423">
        <f t="shared" si="3"/>
        <v>5</v>
      </c>
      <c r="F160" s="423">
        <f t="shared" si="3"/>
        <v>0</v>
      </c>
      <c r="G160" s="423">
        <f t="shared" si="3"/>
        <v>3</v>
      </c>
      <c r="H160" s="423">
        <f t="shared" si="3"/>
        <v>2</v>
      </c>
      <c r="I160" s="423">
        <f t="shared" si="3"/>
        <v>5</v>
      </c>
      <c r="J160" s="423">
        <f t="shared" si="3"/>
        <v>0</v>
      </c>
      <c r="K160" s="423">
        <f t="shared" si="3"/>
        <v>0</v>
      </c>
      <c r="L160" s="423">
        <f t="shared" si="3"/>
        <v>0</v>
      </c>
      <c r="M160" s="423">
        <f t="shared" si="3"/>
        <v>0</v>
      </c>
      <c r="N160" s="423">
        <f t="shared" si="3"/>
        <v>0</v>
      </c>
      <c r="O160" s="423">
        <f t="shared" si="3"/>
        <v>3</v>
      </c>
      <c r="P160" s="423">
        <f t="shared" si="3"/>
        <v>1</v>
      </c>
      <c r="Q160" s="423">
        <f t="shared" si="3"/>
        <v>1</v>
      </c>
      <c r="R160" s="423">
        <f t="shared" si="3"/>
        <v>0</v>
      </c>
      <c r="S160" s="423">
        <f t="shared" si="3"/>
        <v>0</v>
      </c>
    </row>
    <row r="161" spans="1:19" x14ac:dyDescent="0.2">
      <c r="A161" s="157"/>
      <c r="B161" s="157"/>
      <c r="C161" s="157"/>
      <c r="D161" s="157"/>
      <c r="E161" s="157"/>
      <c r="F161" s="157"/>
      <c r="G161" s="157"/>
      <c r="H161" s="157"/>
      <c r="I161" s="157"/>
      <c r="J161" s="157"/>
      <c r="K161" s="157"/>
      <c r="L161" s="157"/>
      <c r="M161" s="157"/>
      <c r="N161" s="157"/>
      <c r="O161" s="157"/>
      <c r="P161" s="157"/>
      <c r="Q161" s="157"/>
      <c r="R161" s="157"/>
      <c r="S161" s="157"/>
    </row>
    <row r="162" spans="1:19" s="113" customFormat="1" ht="21.75" customHeight="1" x14ac:dyDescent="0.25">
      <c r="A162" s="854" t="s">
        <v>1451</v>
      </c>
      <c r="B162" s="855"/>
      <c r="C162" s="855"/>
      <c r="D162" s="855"/>
      <c r="E162" s="855"/>
      <c r="F162" s="855"/>
      <c r="G162" s="855"/>
      <c r="H162" s="855"/>
      <c r="I162" s="855"/>
      <c r="J162" s="855"/>
      <c r="K162" s="855"/>
      <c r="L162" s="855"/>
      <c r="M162" s="855"/>
      <c r="N162" s="855"/>
      <c r="O162" s="855"/>
      <c r="P162" s="855"/>
      <c r="Q162" s="855"/>
      <c r="R162" s="855"/>
      <c r="S162" s="856"/>
    </row>
    <row r="163" spans="1:19" x14ac:dyDescent="0.2">
      <c r="A163" s="833" t="s">
        <v>173</v>
      </c>
      <c r="B163" s="957"/>
      <c r="C163" s="957"/>
      <c r="D163" s="957"/>
      <c r="E163" s="957"/>
      <c r="F163" s="957"/>
      <c r="G163" s="957"/>
      <c r="H163" s="957"/>
      <c r="I163" s="957"/>
      <c r="J163" s="957"/>
      <c r="K163" s="957"/>
      <c r="L163" s="957"/>
      <c r="M163" s="957"/>
      <c r="N163" s="957"/>
      <c r="O163" s="957"/>
      <c r="P163" s="957"/>
      <c r="Q163" s="957"/>
      <c r="R163" s="957"/>
      <c r="S163" s="958"/>
    </row>
    <row r="164" spans="1:19" x14ac:dyDescent="0.2">
      <c r="A164" s="833" t="s">
        <v>1452</v>
      </c>
      <c r="B164" s="834"/>
      <c r="C164" s="834"/>
      <c r="D164" s="834"/>
      <c r="E164" s="834"/>
      <c r="F164" s="834"/>
      <c r="G164" s="834"/>
      <c r="H164" s="834"/>
      <c r="I164" s="834"/>
      <c r="J164" s="834"/>
      <c r="K164" s="834"/>
      <c r="L164" s="834"/>
      <c r="M164" s="834"/>
      <c r="N164" s="834"/>
      <c r="O164" s="834"/>
      <c r="P164" s="834"/>
      <c r="Q164" s="834"/>
      <c r="R164" s="834"/>
      <c r="S164" s="835"/>
    </row>
    <row r="165" spans="1:19" x14ac:dyDescent="0.2">
      <c r="A165" s="833" t="s">
        <v>1374</v>
      </c>
      <c r="B165" s="834"/>
      <c r="C165" s="834"/>
      <c r="D165" s="834"/>
      <c r="E165" s="834"/>
      <c r="F165" s="834"/>
      <c r="G165" s="834"/>
      <c r="H165" s="834"/>
      <c r="I165" s="834"/>
      <c r="J165" s="834"/>
      <c r="K165" s="834"/>
      <c r="L165" s="834"/>
      <c r="M165" s="834"/>
      <c r="N165" s="834"/>
      <c r="O165" s="834"/>
      <c r="P165" s="834"/>
      <c r="Q165" s="834"/>
      <c r="R165" s="834"/>
      <c r="S165" s="835"/>
    </row>
    <row r="166" spans="1:19" x14ac:dyDescent="0.2">
      <c r="A166" s="833" t="s">
        <v>1375</v>
      </c>
      <c r="B166" s="834"/>
      <c r="C166" s="834"/>
      <c r="D166" s="834"/>
      <c r="E166" s="834"/>
      <c r="F166" s="834"/>
      <c r="G166" s="834"/>
      <c r="H166" s="834"/>
      <c r="I166" s="834"/>
      <c r="J166" s="834"/>
      <c r="K166" s="834"/>
      <c r="L166" s="834"/>
      <c r="M166" s="834"/>
      <c r="N166" s="834"/>
      <c r="O166" s="834"/>
      <c r="P166" s="834"/>
      <c r="Q166" s="834"/>
      <c r="R166" s="834"/>
      <c r="S166" s="835"/>
    </row>
    <row r="167" spans="1:19" x14ac:dyDescent="0.2">
      <c r="A167" s="833" t="s">
        <v>1376</v>
      </c>
      <c r="B167" s="834"/>
      <c r="C167" s="834"/>
      <c r="D167" s="834"/>
      <c r="E167" s="834"/>
      <c r="F167" s="834"/>
      <c r="G167" s="834"/>
      <c r="H167" s="834"/>
      <c r="I167" s="834"/>
      <c r="J167" s="834"/>
      <c r="K167" s="834"/>
      <c r="L167" s="834"/>
      <c r="M167" s="834"/>
      <c r="N167" s="834"/>
      <c r="O167" s="834"/>
      <c r="P167" s="834"/>
      <c r="Q167" s="834"/>
      <c r="R167" s="834"/>
      <c r="S167" s="835"/>
    </row>
    <row r="168" spans="1:19" x14ac:dyDescent="0.2">
      <c r="A168" s="833" t="s">
        <v>1377</v>
      </c>
      <c r="B168" s="834"/>
      <c r="C168" s="834"/>
      <c r="D168" s="834"/>
      <c r="E168" s="834"/>
      <c r="F168" s="834"/>
      <c r="G168" s="834"/>
      <c r="H168" s="834"/>
      <c r="I168" s="834"/>
      <c r="J168" s="834"/>
      <c r="K168" s="834"/>
      <c r="L168" s="834"/>
      <c r="M168" s="834"/>
      <c r="N168" s="834"/>
      <c r="O168" s="834"/>
      <c r="P168" s="834"/>
      <c r="Q168" s="834"/>
      <c r="R168" s="834"/>
      <c r="S168" s="835"/>
    </row>
    <row r="169" spans="1:19" x14ac:dyDescent="0.2">
      <c r="A169" s="833" t="s">
        <v>1378</v>
      </c>
      <c r="B169" s="834"/>
      <c r="C169" s="834"/>
      <c r="D169" s="834"/>
      <c r="E169" s="834"/>
      <c r="F169" s="834"/>
      <c r="G169" s="834"/>
      <c r="H169" s="834"/>
      <c r="I169" s="834"/>
      <c r="J169" s="834"/>
      <c r="K169" s="834"/>
      <c r="L169" s="834"/>
      <c r="M169" s="834"/>
      <c r="N169" s="834"/>
      <c r="O169" s="834"/>
      <c r="P169" s="834"/>
      <c r="Q169" s="834"/>
      <c r="R169" s="834"/>
      <c r="S169" s="835"/>
    </row>
    <row r="170" spans="1:19" x14ac:dyDescent="0.2">
      <c r="A170" s="833" t="s">
        <v>297</v>
      </c>
      <c r="B170" s="834"/>
      <c r="C170" s="834"/>
      <c r="D170" s="834"/>
      <c r="E170" s="834"/>
      <c r="F170" s="834"/>
      <c r="G170" s="834"/>
      <c r="H170" s="834"/>
      <c r="I170" s="834"/>
      <c r="J170" s="834"/>
      <c r="K170" s="834"/>
      <c r="L170" s="834"/>
      <c r="M170" s="834"/>
      <c r="N170" s="834"/>
      <c r="O170" s="834"/>
      <c r="P170" s="834"/>
      <c r="Q170" s="834"/>
      <c r="R170" s="834"/>
      <c r="S170" s="835"/>
    </row>
    <row r="171" spans="1:19" x14ac:dyDescent="0.2">
      <c r="A171" s="836" t="s">
        <v>1379</v>
      </c>
      <c r="B171" s="837"/>
      <c r="C171" s="837"/>
      <c r="D171" s="837"/>
      <c r="E171" s="837"/>
      <c r="F171" s="837"/>
      <c r="G171" s="837"/>
      <c r="H171" s="837"/>
      <c r="I171" s="837"/>
      <c r="J171" s="837"/>
      <c r="K171" s="837"/>
      <c r="L171" s="837"/>
      <c r="M171" s="837"/>
      <c r="N171" s="837"/>
      <c r="O171" s="837"/>
      <c r="P171" s="837"/>
      <c r="Q171" s="837"/>
      <c r="R171" s="837"/>
      <c r="S171" s="838"/>
    </row>
    <row r="172" spans="1:19" ht="32.25" customHeight="1" x14ac:dyDescent="0.2">
      <c r="A172" s="831" t="s">
        <v>41</v>
      </c>
      <c r="B172" s="831"/>
      <c r="C172" s="831"/>
      <c r="D172" s="831" t="s">
        <v>42</v>
      </c>
      <c r="E172" s="831"/>
      <c r="F172" s="831" t="s">
        <v>43</v>
      </c>
      <c r="G172" s="831"/>
      <c r="H172" s="831"/>
      <c r="I172" s="831" t="s">
        <v>44</v>
      </c>
      <c r="J172" s="831"/>
      <c r="K172" s="827" t="s">
        <v>45</v>
      </c>
      <c r="L172" s="839"/>
      <c r="M172" s="839"/>
      <c r="N172" s="840"/>
      <c r="O172" s="841" t="s">
        <v>46</v>
      </c>
      <c r="P172" s="841"/>
      <c r="Q172" s="842"/>
      <c r="R172" s="831" t="s">
        <v>47</v>
      </c>
      <c r="S172" s="831"/>
    </row>
    <row r="173" spans="1:19" ht="29.25" customHeight="1" x14ac:dyDescent="0.2">
      <c r="A173" s="830" t="s">
        <v>48</v>
      </c>
      <c r="B173" s="830" t="s">
        <v>49</v>
      </c>
      <c r="C173" s="852" t="s">
        <v>50</v>
      </c>
      <c r="D173" s="830" t="s">
        <v>51</v>
      </c>
      <c r="E173" s="830" t="s">
        <v>52</v>
      </c>
      <c r="F173" s="827" t="s">
        <v>53</v>
      </c>
      <c r="G173" s="828"/>
      <c r="H173" s="829"/>
      <c r="I173" s="830" t="s">
        <v>54</v>
      </c>
      <c r="J173" s="830" t="s">
        <v>55</v>
      </c>
      <c r="K173" s="827" t="s">
        <v>56</v>
      </c>
      <c r="L173" s="829"/>
      <c r="M173" s="827" t="s">
        <v>57</v>
      </c>
      <c r="N173" s="829"/>
      <c r="O173" s="830" t="s">
        <v>58</v>
      </c>
      <c r="P173" s="830" t="s">
        <v>59</v>
      </c>
      <c r="Q173" s="830" t="s">
        <v>60</v>
      </c>
      <c r="R173" s="830" t="s">
        <v>61</v>
      </c>
      <c r="S173" s="830" t="s">
        <v>62</v>
      </c>
    </row>
    <row r="174" spans="1:19" ht="61.5" customHeight="1" x14ac:dyDescent="0.2">
      <c r="A174" s="831"/>
      <c r="B174" s="831"/>
      <c r="C174" s="853"/>
      <c r="D174" s="831"/>
      <c r="E174" s="831"/>
      <c r="F174" s="149" t="s">
        <v>63</v>
      </c>
      <c r="G174" s="149" t="s">
        <v>64</v>
      </c>
      <c r="H174" s="149" t="s">
        <v>65</v>
      </c>
      <c r="I174" s="831"/>
      <c r="J174" s="831"/>
      <c r="K174" s="152" t="s">
        <v>66</v>
      </c>
      <c r="L174" s="152" t="s">
        <v>67</v>
      </c>
      <c r="M174" s="152" t="s">
        <v>68</v>
      </c>
      <c r="N174" s="152" t="s">
        <v>67</v>
      </c>
      <c r="O174" s="831"/>
      <c r="P174" s="831"/>
      <c r="Q174" s="831"/>
      <c r="R174" s="831"/>
      <c r="S174" s="831"/>
    </row>
    <row r="175" spans="1:19" x14ac:dyDescent="0.2">
      <c r="A175" s="826" t="s">
        <v>69</v>
      </c>
      <c r="B175" s="826"/>
      <c r="C175" s="826"/>
      <c r="D175" s="826"/>
      <c r="E175" s="826"/>
      <c r="F175" s="826"/>
      <c r="G175" s="826"/>
      <c r="H175" s="826"/>
      <c r="I175" s="826"/>
      <c r="J175" s="826"/>
      <c r="K175" s="826"/>
      <c r="L175" s="826"/>
      <c r="M175" s="826"/>
      <c r="N175" s="826"/>
      <c r="O175" s="826"/>
      <c r="P175" s="826"/>
      <c r="Q175" s="826"/>
      <c r="R175" s="826"/>
      <c r="S175" s="826"/>
    </row>
    <row r="176" spans="1:19" s="157" customFormat="1" x14ac:dyDescent="0.2">
      <c r="A176" s="19">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19">
        <v>0</v>
      </c>
    </row>
    <row r="177" spans="1:19" x14ac:dyDescent="0.2">
      <c r="A177" s="826" t="s">
        <v>70</v>
      </c>
      <c r="B177" s="826"/>
      <c r="C177" s="826"/>
      <c r="D177" s="826"/>
      <c r="E177" s="826"/>
      <c r="F177" s="826"/>
      <c r="G177" s="826"/>
      <c r="H177" s="826"/>
      <c r="I177" s="826"/>
      <c r="J177" s="826"/>
      <c r="K177" s="826"/>
      <c r="L177" s="826"/>
      <c r="M177" s="826"/>
      <c r="N177" s="826"/>
      <c r="O177" s="826"/>
      <c r="P177" s="826"/>
      <c r="Q177" s="826"/>
      <c r="R177" s="826"/>
      <c r="S177" s="826"/>
    </row>
    <row r="178" spans="1:19" s="369" customFormat="1" x14ac:dyDescent="0.2">
      <c r="A178" s="19">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19">
        <v>0</v>
      </c>
    </row>
    <row r="179" spans="1:19" x14ac:dyDescent="0.2">
      <c r="A179" s="826" t="s">
        <v>71</v>
      </c>
      <c r="B179" s="826"/>
      <c r="C179" s="826"/>
      <c r="D179" s="826"/>
      <c r="E179" s="826"/>
      <c r="F179" s="826"/>
      <c r="G179" s="826"/>
      <c r="H179" s="826"/>
      <c r="I179" s="826"/>
      <c r="J179" s="826"/>
      <c r="K179" s="826"/>
      <c r="L179" s="826"/>
      <c r="M179" s="826"/>
      <c r="N179" s="826"/>
      <c r="O179" s="826"/>
      <c r="P179" s="826"/>
      <c r="Q179" s="826"/>
      <c r="R179" s="826"/>
      <c r="S179" s="826"/>
    </row>
    <row r="180" spans="1:19" s="462" customFormat="1" x14ac:dyDescent="0.2">
      <c r="A180" s="19">
        <v>0</v>
      </c>
      <c r="B180" s="19">
        <v>0</v>
      </c>
      <c r="C180" s="19">
        <v>0</v>
      </c>
      <c r="D180" s="19">
        <v>0</v>
      </c>
      <c r="E180" s="19">
        <v>0</v>
      </c>
      <c r="F180" s="19">
        <v>0</v>
      </c>
      <c r="G180" s="19">
        <v>0</v>
      </c>
      <c r="H180" s="19">
        <v>0</v>
      </c>
      <c r="I180" s="19">
        <v>0</v>
      </c>
      <c r="J180" s="19">
        <v>0</v>
      </c>
      <c r="K180" s="19">
        <v>0</v>
      </c>
      <c r="L180" s="19">
        <v>0</v>
      </c>
      <c r="M180" s="19">
        <v>0</v>
      </c>
      <c r="N180" s="19">
        <v>0</v>
      </c>
      <c r="O180" s="19">
        <v>0</v>
      </c>
      <c r="P180" s="19">
        <v>0</v>
      </c>
      <c r="Q180" s="19">
        <v>0</v>
      </c>
      <c r="R180" s="19">
        <v>0</v>
      </c>
      <c r="S180" s="19">
        <v>0</v>
      </c>
    </row>
    <row r="181" spans="1:19" x14ac:dyDescent="0.2">
      <c r="A181" s="826" t="s">
        <v>72</v>
      </c>
      <c r="B181" s="826"/>
      <c r="C181" s="826"/>
      <c r="D181" s="826"/>
      <c r="E181" s="826"/>
      <c r="F181" s="826"/>
      <c r="G181" s="826"/>
      <c r="H181" s="826"/>
      <c r="I181" s="826"/>
      <c r="J181" s="826"/>
      <c r="K181" s="826"/>
      <c r="L181" s="826"/>
      <c r="M181" s="826"/>
      <c r="N181" s="826"/>
      <c r="O181" s="826"/>
      <c r="P181" s="826"/>
      <c r="Q181" s="826"/>
      <c r="R181" s="826"/>
      <c r="S181" s="826"/>
    </row>
    <row r="182" spans="1:19" s="5" customFormat="1" x14ac:dyDescent="0.2">
      <c r="A182" s="19">
        <v>1</v>
      </c>
      <c r="B182" s="19">
        <v>0</v>
      </c>
      <c r="C182" s="19">
        <v>1</v>
      </c>
      <c r="D182" s="19">
        <v>0</v>
      </c>
      <c r="E182" s="19">
        <v>1</v>
      </c>
      <c r="F182" s="19">
        <v>1</v>
      </c>
      <c r="G182" s="19">
        <v>0</v>
      </c>
      <c r="H182" s="19">
        <v>0</v>
      </c>
      <c r="I182" s="19">
        <v>1</v>
      </c>
      <c r="J182" s="19">
        <v>0</v>
      </c>
      <c r="K182" s="19">
        <v>0</v>
      </c>
      <c r="L182" s="19">
        <v>0</v>
      </c>
      <c r="M182" s="19">
        <v>0</v>
      </c>
      <c r="N182" s="19">
        <v>0</v>
      </c>
      <c r="O182" s="19">
        <v>0</v>
      </c>
      <c r="P182" s="19">
        <v>1</v>
      </c>
      <c r="Q182" s="19">
        <v>0</v>
      </c>
      <c r="R182" s="19">
        <v>0</v>
      </c>
      <c r="S182" s="19">
        <v>0</v>
      </c>
    </row>
    <row r="183" spans="1:19" x14ac:dyDescent="0.2">
      <c r="A183" s="832" t="s">
        <v>73</v>
      </c>
      <c r="B183" s="832"/>
      <c r="C183" s="832"/>
      <c r="D183" s="832"/>
      <c r="E183" s="832"/>
      <c r="F183" s="832"/>
      <c r="G183" s="832"/>
      <c r="H183" s="832"/>
      <c r="I183" s="832"/>
      <c r="J183" s="832"/>
      <c r="K183" s="832"/>
      <c r="L183" s="832"/>
      <c r="M183" s="832"/>
      <c r="N183" s="832"/>
      <c r="O183" s="832"/>
      <c r="P183" s="832"/>
      <c r="Q183" s="832"/>
      <c r="R183" s="832"/>
      <c r="S183" s="832"/>
    </row>
    <row r="184" spans="1:19" s="589" customFormat="1" x14ac:dyDescent="0.2">
      <c r="A184" s="19">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19">
        <v>0</v>
      </c>
    </row>
    <row r="185" spans="1:19" x14ac:dyDescent="0.2">
      <c r="A185" s="826" t="s">
        <v>74</v>
      </c>
      <c r="B185" s="826"/>
      <c r="C185" s="826"/>
      <c r="D185" s="826"/>
      <c r="E185" s="826"/>
      <c r="F185" s="826"/>
      <c r="G185" s="826"/>
      <c r="H185" s="826"/>
      <c r="I185" s="826"/>
      <c r="J185" s="826"/>
      <c r="K185" s="826"/>
      <c r="L185" s="826"/>
      <c r="M185" s="826"/>
      <c r="N185" s="826"/>
      <c r="O185" s="826"/>
      <c r="P185" s="826"/>
      <c r="Q185" s="826"/>
      <c r="R185" s="826"/>
      <c r="S185" s="826"/>
    </row>
    <row r="186" spans="1:19" s="5" customFormat="1" x14ac:dyDescent="0.2">
      <c r="A186" s="19">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19">
        <v>0</v>
      </c>
    </row>
    <row r="187" spans="1:19" x14ac:dyDescent="0.2">
      <c r="A187" s="826" t="s">
        <v>75</v>
      </c>
      <c r="B187" s="826"/>
      <c r="C187" s="826"/>
      <c r="D187" s="826"/>
      <c r="E187" s="826"/>
      <c r="F187" s="826"/>
      <c r="G187" s="826"/>
      <c r="H187" s="826"/>
      <c r="I187" s="826"/>
      <c r="J187" s="826"/>
      <c r="K187" s="826"/>
      <c r="L187" s="826"/>
      <c r="M187" s="826"/>
      <c r="N187" s="826"/>
      <c r="O187" s="826"/>
      <c r="P187" s="826"/>
      <c r="Q187" s="826"/>
      <c r="R187" s="826"/>
      <c r="S187" s="826"/>
    </row>
    <row r="188" spans="1:19" s="5" customFormat="1" x14ac:dyDescent="0.2">
      <c r="A188" s="19">
        <v>1</v>
      </c>
      <c r="B188" s="19">
        <v>0</v>
      </c>
      <c r="C188" s="19">
        <v>1</v>
      </c>
      <c r="D188" s="19">
        <v>1</v>
      </c>
      <c r="E188" s="19">
        <v>0</v>
      </c>
      <c r="F188" s="19">
        <v>1</v>
      </c>
      <c r="G188" s="19">
        <v>0</v>
      </c>
      <c r="H188" s="19">
        <v>0</v>
      </c>
      <c r="I188" s="19">
        <v>1</v>
      </c>
      <c r="J188" s="19">
        <v>0</v>
      </c>
      <c r="K188" s="19">
        <v>0</v>
      </c>
      <c r="L188" s="19">
        <v>0</v>
      </c>
      <c r="M188" s="19">
        <v>0</v>
      </c>
      <c r="N188" s="19">
        <v>0</v>
      </c>
      <c r="O188" s="19">
        <v>1</v>
      </c>
      <c r="P188" s="19">
        <v>0</v>
      </c>
      <c r="Q188" s="19">
        <v>0</v>
      </c>
      <c r="R188" s="19">
        <v>0</v>
      </c>
      <c r="S188" s="19">
        <v>0</v>
      </c>
    </row>
    <row r="189" spans="1:19" x14ac:dyDescent="0.2">
      <c r="A189" s="826" t="s">
        <v>76</v>
      </c>
      <c r="B189" s="826"/>
      <c r="C189" s="826"/>
      <c r="D189" s="826"/>
      <c r="E189" s="826"/>
      <c r="F189" s="826"/>
      <c r="G189" s="826"/>
      <c r="H189" s="826"/>
      <c r="I189" s="826"/>
      <c r="J189" s="826"/>
      <c r="K189" s="826"/>
      <c r="L189" s="826"/>
      <c r="M189" s="826"/>
      <c r="N189" s="826"/>
      <c r="O189" s="826"/>
      <c r="P189" s="826"/>
      <c r="Q189" s="826"/>
      <c r="R189" s="826"/>
      <c r="S189" s="826"/>
    </row>
    <row r="190" spans="1:19" s="5" customFormat="1" x14ac:dyDescent="0.2">
      <c r="A190" s="19">
        <v>2</v>
      </c>
      <c r="B190" s="19">
        <v>0</v>
      </c>
      <c r="C190" s="19">
        <v>2</v>
      </c>
      <c r="D190" s="19">
        <v>0</v>
      </c>
      <c r="E190" s="19">
        <v>2</v>
      </c>
      <c r="F190" s="19">
        <v>2</v>
      </c>
      <c r="G190" s="19">
        <v>0</v>
      </c>
      <c r="H190" s="19">
        <v>0</v>
      </c>
      <c r="I190" s="19">
        <v>2</v>
      </c>
      <c r="J190" s="19">
        <v>0</v>
      </c>
      <c r="K190" s="19">
        <v>0</v>
      </c>
      <c r="L190" s="19">
        <v>0</v>
      </c>
      <c r="M190" s="19">
        <v>0</v>
      </c>
      <c r="N190" s="19">
        <v>0</v>
      </c>
      <c r="O190" s="19">
        <v>0</v>
      </c>
      <c r="P190" s="19">
        <v>2</v>
      </c>
      <c r="Q190" s="19">
        <v>0</v>
      </c>
      <c r="R190" s="19">
        <v>0</v>
      </c>
      <c r="S190" s="19">
        <v>0</v>
      </c>
    </row>
    <row r="191" spans="1:19" x14ac:dyDescent="0.2">
      <c r="A191" s="826" t="s">
        <v>77</v>
      </c>
      <c r="B191" s="826"/>
      <c r="C191" s="826"/>
      <c r="D191" s="826"/>
      <c r="E191" s="826"/>
      <c r="F191" s="826"/>
      <c r="G191" s="826"/>
      <c r="H191" s="826"/>
      <c r="I191" s="826"/>
      <c r="J191" s="826"/>
      <c r="K191" s="826"/>
      <c r="L191" s="826"/>
      <c r="M191" s="826"/>
      <c r="N191" s="826"/>
      <c r="O191" s="826"/>
      <c r="P191" s="826"/>
      <c r="Q191" s="826"/>
      <c r="R191" s="826"/>
      <c r="S191" s="826"/>
    </row>
    <row r="192" spans="1:19" s="5" customFormat="1" x14ac:dyDescent="0.2">
      <c r="A192" s="19">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19">
        <v>0</v>
      </c>
    </row>
    <row r="193" spans="1:19" x14ac:dyDescent="0.2">
      <c r="A193" s="826" t="s">
        <v>78</v>
      </c>
      <c r="B193" s="826"/>
      <c r="C193" s="826"/>
      <c r="D193" s="826"/>
      <c r="E193" s="826"/>
      <c r="F193" s="826"/>
      <c r="G193" s="826"/>
      <c r="H193" s="826"/>
      <c r="I193" s="826"/>
      <c r="J193" s="826"/>
      <c r="K193" s="826"/>
      <c r="L193" s="826"/>
      <c r="M193" s="826"/>
      <c r="N193" s="826"/>
      <c r="O193" s="826"/>
      <c r="P193" s="826"/>
      <c r="Q193" s="826"/>
      <c r="R193" s="826"/>
      <c r="S193" s="826"/>
    </row>
    <row r="194" spans="1:19" s="5" customFormat="1" x14ac:dyDescent="0.2">
      <c r="A194" s="19">
        <v>0</v>
      </c>
      <c r="B194" s="19">
        <v>0</v>
      </c>
      <c r="C194" s="19">
        <v>0</v>
      </c>
      <c r="D194" s="19">
        <v>0</v>
      </c>
      <c r="E194" s="19">
        <v>0</v>
      </c>
      <c r="F194" s="19">
        <v>0</v>
      </c>
      <c r="G194" s="19">
        <v>0</v>
      </c>
      <c r="H194" s="19">
        <v>0</v>
      </c>
      <c r="I194" s="19">
        <v>0</v>
      </c>
      <c r="J194" s="19">
        <v>0</v>
      </c>
      <c r="K194" s="19">
        <v>0</v>
      </c>
      <c r="L194" s="19">
        <v>0</v>
      </c>
      <c r="M194" s="19">
        <v>0</v>
      </c>
      <c r="N194" s="19">
        <v>0</v>
      </c>
      <c r="O194" s="19">
        <v>0</v>
      </c>
      <c r="P194" s="19">
        <v>0</v>
      </c>
      <c r="Q194" s="19">
        <v>0</v>
      </c>
      <c r="R194" s="19">
        <v>0</v>
      </c>
      <c r="S194" s="19">
        <v>0</v>
      </c>
    </row>
    <row r="195" spans="1:19" x14ac:dyDescent="0.2">
      <c r="A195" s="826" t="s">
        <v>79</v>
      </c>
      <c r="B195" s="826"/>
      <c r="C195" s="826"/>
      <c r="D195" s="826"/>
      <c r="E195" s="826"/>
      <c r="F195" s="826"/>
      <c r="G195" s="826"/>
      <c r="H195" s="826"/>
      <c r="I195" s="826"/>
      <c r="J195" s="826"/>
      <c r="K195" s="826"/>
      <c r="L195" s="826"/>
      <c r="M195" s="826"/>
      <c r="N195" s="826"/>
      <c r="O195" s="826"/>
      <c r="P195" s="826"/>
      <c r="Q195" s="826"/>
      <c r="R195" s="826"/>
      <c r="S195" s="826"/>
    </row>
    <row r="196" spans="1:19" s="5" customFormat="1" x14ac:dyDescent="0.2">
      <c r="A196" s="19">
        <v>0</v>
      </c>
      <c r="B196" s="19">
        <v>0</v>
      </c>
      <c r="C196" s="19">
        <v>0</v>
      </c>
      <c r="D196" s="19">
        <v>0</v>
      </c>
      <c r="E196" s="19">
        <v>0</v>
      </c>
      <c r="F196" s="19">
        <v>0</v>
      </c>
      <c r="G196" s="19">
        <v>0</v>
      </c>
      <c r="H196" s="19">
        <v>0</v>
      </c>
      <c r="I196" s="19">
        <v>0</v>
      </c>
      <c r="J196" s="19">
        <v>0</v>
      </c>
      <c r="K196" s="19">
        <v>0</v>
      </c>
      <c r="L196" s="19">
        <v>0</v>
      </c>
      <c r="M196" s="19">
        <v>0</v>
      </c>
      <c r="N196" s="19">
        <v>0</v>
      </c>
      <c r="O196" s="19">
        <v>0</v>
      </c>
      <c r="P196" s="19">
        <v>0</v>
      </c>
      <c r="Q196" s="19">
        <v>0</v>
      </c>
      <c r="R196" s="19">
        <v>0</v>
      </c>
      <c r="S196" s="19">
        <v>0</v>
      </c>
    </row>
    <row r="197" spans="1:19" x14ac:dyDescent="0.2">
      <c r="A197" s="826" t="s">
        <v>80</v>
      </c>
      <c r="B197" s="826"/>
      <c r="C197" s="826"/>
      <c r="D197" s="826"/>
      <c r="E197" s="826"/>
      <c r="F197" s="826"/>
      <c r="G197" s="826"/>
      <c r="H197" s="826"/>
      <c r="I197" s="826"/>
      <c r="J197" s="826"/>
      <c r="K197" s="826"/>
      <c r="L197" s="826"/>
      <c r="M197" s="826"/>
      <c r="N197" s="826"/>
      <c r="O197" s="826"/>
      <c r="P197" s="826"/>
      <c r="Q197" s="826"/>
      <c r="R197" s="826"/>
      <c r="S197" s="826"/>
    </row>
    <row r="198" spans="1:19" s="5" customFormat="1" x14ac:dyDescent="0.2">
      <c r="A198" s="19">
        <v>0</v>
      </c>
      <c r="B198" s="19">
        <v>0</v>
      </c>
      <c r="C198" s="19">
        <v>0</v>
      </c>
      <c r="D198" s="19">
        <v>0</v>
      </c>
      <c r="E198" s="19">
        <v>0</v>
      </c>
      <c r="F198" s="19">
        <v>0</v>
      </c>
      <c r="G198" s="19">
        <v>0</v>
      </c>
      <c r="H198" s="19">
        <v>0</v>
      </c>
      <c r="I198" s="19">
        <v>0</v>
      </c>
      <c r="J198" s="19">
        <v>0</v>
      </c>
      <c r="K198" s="19">
        <v>0</v>
      </c>
      <c r="L198" s="19">
        <v>0</v>
      </c>
      <c r="M198" s="19">
        <v>0</v>
      </c>
      <c r="N198" s="19">
        <v>0</v>
      </c>
      <c r="O198" s="19">
        <v>0</v>
      </c>
      <c r="P198" s="19">
        <v>0</v>
      </c>
      <c r="Q198" s="19">
        <v>0</v>
      </c>
      <c r="R198" s="19">
        <v>0</v>
      </c>
      <c r="S198" s="19">
        <v>0</v>
      </c>
    </row>
    <row r="199" spans="1:19" x14ac:dyDescent="0.2">
      <c r="A199" s="846" t="s">
        <v>181</v>
      </c>
      <c r="B199" s="846"/>
      <c r="C199" s="846"/>
      <c r="D199" s="846"/>
      <c r="E199" s="846"/>
      <c r="F199" s="846"/>
      <c r="G199" s="846"/>
      <c r="H199" s="846"/>
      <c r="I199" s="846"/>
      <c r="J199" s="846"/>
      <c r="K199" s="846"/>
      <c r="L199" s="846"/>
      <c r="M199" s="846"/>
      <c r="N199" s="846"/>
      <c r="O199" s="846"/>
      <c r="P199" s="846"/>
      <c r="Q199" s="846"/>
      <c r="R199" s="846"/>
      <c r="S199" s="847"/>
    </row>
    <row r="200" spans="1:19" s="5" customFormat="1" x14ac:dyDescent="0.2">
      <c r="A200" s="164">
        <f>SUM(A198,A196,A194,A192,A190,A188,A186,A184,A182,A180,A178,A176)</f>
        <v>4</v>
      </c>
      <c r="B200" s="423">
        <f t="shared" ref="B200:S200" si="4">SUM(B198,B196,B194,B192,B190,B188,B186,B184,B182,B180,B178,B176)</f>
        <v>0</v>
      </c>
      <c r="C200" s="423">
        <f t="shared" si="4"/>
        <v>4</v>
      </c>
      <c r="D200" s="423">
        <f t="shared" si="4"/>
        <v>1</v>
      </c>
      <c r="E200" s="423">
        <f t="shared" si="4"/>
        <v>3</v>
      </c>
      <c r="F200" s="423">
        <f t="shared" si="4"/>
        <v>4</v>
      </c>
      <c r="G200" s="423">
        <v>0</v>
      </c>
      <c r="H200" s="423">
        <f t="shared" si="4"/>
        <v>0</v>
      </c>
      <c r="I200" s="423">
        <f t="shared" si="4"/>
        <v>4</v>
      </c>
      <c r="J200" s="423">
        <f t="shared" si="4"/>
        <v>0</v>
      </c>
      <c r="K200" s="423">
        <f t="shared" si="4"/>
        <v>0</v>
      </c>
      <c r="L200" s="423">
        <f t="shared" si="4"/>
        <v>0</v>
      </c>
      <c r="M200" s="423">
        <f t="shared" si="4"/>
        <v>0</v>
      </c>
      <c r="N200" s="423">
        <f t="shared" si="4"/>
        <v>0</v>
      </c>
      <c r="O200" s="423">
        <f t="shared" si="4"/>
        <v>1</v>
      </c>
      <c r="P200" s="423">
        <f t="shared" si="4"/>
        <v>3</v>
      </c>
      <c r="Q200" s="423">
        <f t="shared" si="4"/>
        <v>0</v>
      </c>
      <c r="R200" s="423">
        <f t="shared" si="4"/>
        <v>0</v>
      </c>
      <c r="S200" s="423">
        <f t="shared" si="4"/>
        <v>0</v>
      </c>
    </row>
    <row r="202" spans="1:19" x14ac:dyDescent="0.2">
      <c r="A202" s="955" t="s">
        <v>185</v>
      </c>
      <c r="B202" s="955"/>
      <c r="C202" s="955"/>
      <c r="D202" s="955"/>
      <c r="E202" s="955"/>
      <c r="F202" s="955"/>
      <c r="G202" s="955"/>
      <c r="H202" s="955"/>
      <c r="I202" s="955"/>
      <c r="J202" s="955"/>
      <c r="K202" s="955"/>
      <c r="L202" s="955"/>
      <c r="M202" s="955"/>
      <c r="N202" s="955"/>
      <c r="O202" s="955"/>
      <c r="P202" s="955"/>
      <c r="Q202" s="955"/>
      <c r="R202" s="955"/>
      <c r="S202" s="956"/>
    </row>
    <row r="203" spans="1:19" x14ac:dyDescent="0.2">
      <c r="A203" s="40">
        <f>SUM(A200,A160,A120,A80,A40)</f>
        <v>55</v>
      </c>
      <c r="B203" s="40">
        <f t="shared" ref="B203:S203" si="5">SUM(B200,B160,B120,B80,B40)</f>
        <v>48</v>
      </c>
      <c r="C203" s="40">
        <f t="shared" si="5"/>
        <v>103</v>
      </c>
      <c r="D203" s="40">
        <f t="shared" si="5"/>
        <v>49</v>
      </c>
      <c r="E203" s="40">
        <f t="shared" si="5"/>
        <v>54</v>
      </c>
      <c r="F203" s="40">
        <f t="shared" si="5"/>
        <v>13</v>
      </c>
      <c r="G203" s="40">
        <f t="shared" si="5"/>
        <v>86</v>
      </c>
      <c r="H203" s="40">
        <f t="shared" si="5"/>
        <v>4</v>
      </c>
      <c r="I203" s="40">
        <f t="shared" si="5"/>
        <v>102</v>
      </c>
      <c r="J203" s="40">
        <f t="shared" si="5"/>
        <v>1</v>
      </c>
      <c r="K203" s="40">
        <f t="shared" si="5"/>
        <v>0</v>
      </c>
      <c r="L203" s="40">
        <f t="shared" si="5"/>
        <v>1</v>
      </c>
      <c r="M203" s="40">
        <f t="shared" si="5"/>
        <v>0</v>
      </c>
      <c r="N203" s="40">
        <f t="shared" si="5"/>
        <v>0</v>
      </c>
      <c r="O203" s="40">
        <f t="shared" si="5"/>
        <v>50</v>
      </c>
      <c r="P203" s="40">
        <f t="shared" si="5"/>
        <v>48</v>
      </c>
      <c r="Q203" s="40">
        <f t="shared" si="5"/>
        <v>5</v>
      </c>
      <c r="R203" s="40">
        <f t="shared" si="5"/>
        <v>0</v>
      </c>
      <c r="S203" s="40">
        <f t="shared" si="5"/>
        <v>0</v>
      </c>
    </row>
  </sheetData>
  <mergeCells count="227">
    <mergeCell ref="A6:S6"/>
    <mergeCell ref="A7:S7"/>
    <mergeCell ref="A8:S8"/>
    <mergeCell ref="A9:S9"/>
    <mergeCell ref="A10:S10"/>
    <mergeCell ref="A11:S11"/>
    <mergeCell ref="A1:S1"/>
    <mergeCell ref="A2:S2"/>
    <mergeCell ref="A3:S3"/>
    <mergeCell ref="A4:S4"/>
    <mergeCell ref="A5:S5"/>
    <mergeCell ref="M13:N13"/>
    <mergeCell ref="O13:O14"/>
    <mergeCell ref="P13:P14"/>
    <mergeCell ref="Q13:Q14"/>
    <mergeCell ref="R13:R14"/>
    <mergeCell ref="S13:S14"/>
    <mergeCell ref="R12:S12"/>
    <mergeCell ref="A13:A14"/>
    <mergeCell ref="B13:B14"/>
    <mergeCell ref="C13:C14"/>
    <mergeCell ref="D13:D14"/>
    <mergeCell ref="E13:E14"/>
    <mergeCell ref="F13:H13"/>
    <mergeCell ref="I13:I14"/>
    <mergeCell ref="J13:J14"/>
    <mergeCell ref="K13:L13"/>
    <mergeCell ref="A12:C12"/>
    <mergeCell ref="D12:E12"/>
    <mergeCell ref="F12:H12"/>
    <mergeCell ref="I12:J12"/>
    <mergeCell ref="K12:N12"/>
    <mergeCell ref="O12:Q12"/>
    <mergeCell ref="A27:S27"/>
    <mergeCell ref="A29:S29"/>
    <mergeCell ref="A31:S31"/>
    <mergeCell ref="A33:S33"/>
    <mergeCell ref="A35:S35"/>
    <mergeCell ref="A37:S37"/>
    <mergeCell ref="A15:S15"/>
    <mergeCell ref="A17:S17"/>
    <mergeCell ref="A19:S19"/>
    <mergeCell ref="A21:S21"/>
    <mergeCell ref="A23:S23"/>
    <mergeCell ref="A25:S25"/>
    <mergeCell ref="A44:S44"/>
    <mergeCell ref="A45:S45"/>
    <mergeCell ref="A46:S46"/>
    <mergeCell ref="A47:S47"/>
    <mergeCell ref="A48:S48"/>
    <mergeCell ref="A49:S49"/>
    <mergeCell ref="A39:S39"/>
    <mergeCell ref="A42:S42"/>
    <mergeCell ref="A43:S43"/>
    <mergeCell ref="A50:S50"/>
    <mergeCell ref="A51:S51"/>
    <mergeCell ref="A52:C52"/>
    <mergeCell ref="D52:E52"/>
    <mergeCell ref="F52:H52"/>
    <mergeCell ref="I52:J52"/>
    <mergeCell ref="K52:N52"/>
    <mergeCell ref="O52:Q52"/>
    <mergeCell ref="R52:S52"/>
    <mergeCell ref="A61:S61"/>
    <mergeCell ref="A63:S63"/>
    <mergeCell ref="A65:S65"/>
    <mergeCell ref="A67:S67"/>
    <mergeCell ref="A69:S69"/>
    <mergeCell ref="A71:S71"/>
    <mergeCell ref="Q53:Q54"/>
    <mergeCell ref="R53:R54"/>
    <mergeCell ref="S53:S54"/>
    <mergeCell ref="A55:S55"/>
    <mergeCell ref="A57:S57"/>
    <mergeCell ref="A59:S59"/>
    <mergeCell ref="I53:I54"/>
    <mergeCell ref="J53:J54"/>
    <mergeCell ref="K53:L53"/>
    <mergeCell ref="M53:N53"/>
    <mergeCell ref="O53:O54"/>
    <mergeCell ref="P53:P54"/>
    <mergeCell ref="A53:A54"/>
    <mergeCell ref="B53:B54"/>
    <mergeCell ref="C53:C54"/>
    <mergeCell ref="D53:D54"/>
    <mergeCell ref="E53:E54"/>
    <mergeCell ref="F53:H53"/>
    <mergeCell ref="A83:S83"/>
    <mergeCell ref="A84:S84"/>
    <mergeCell ref="A85:S85"/>
    <mergeCell ref="A86:S86"/>
    <mergeCell ref="A87:S87"/>
    <mergeCell ref="A73:S73"/>
    <mergeCell ref="A75:S75"/>
    <mergeCell ref="A77:S77"/>
    <mergeCell ref="A79:S79"/>
    <mergeCell ref="A82:S82"/>
    <mergeCell ref="A88:S88"/>
    <mergeCell ref="A89:S89"/>
    <mergeCell ref="A90:S90"/>
    <mergeCell ref="A91:S91"/>
    <mergeCell ref="A92:C92"/>
    <mergeCell ref="D92:E92"/>
    <mergeCell ref="F92:H92"/>
    <mergeCell ref="I92:J92"/>
    <mergeCell ref="K92:N92"/>
    <mergeCell ref="O92:Q92"/>
    <mergeCell ref="R92:S92"/>
    <mergeCell ref="A95:S95"/>
    <mergeCell ref="A97:S97"/>
    <mergeCell ref="A99:S99"/>
    <mergeCell ref="A101:S101"/>
    <mergeCell ref="A103:S103"/>
    <mergeCell ref="A105:S105"/>
    <mergeCell ref="M93:N93"/>
    <mergeCell ref="O93:O94"/>
    <mergeCell ref="P93:P94"/>
    <mergeCell ref="Q93:Q94"/>
    <mergeCell ref="R93:R94"/>
    <mergeCell ref="S93:S94"/>
    <mergeCell ref="A93:A94"/>
    <mergeCell ref="B93:B94"/>
    <mergeCell ref="C93:C94"/>
    <mergeCell ref="D93:D94"/>
    <mergeCell ref="E93:E94"/>
    <mergeCell ref="F93:H93"/>
    <mergeCell ref="I93:I94"/>
    <mergeCell ref="J93:J94"/>
    <mergeCell ref="K93:L93"/>
    <mergeCell ref="A119:S119"/>
    <mergeCell ref="A122:S122"/>
    <mergeCell ref="A123:S123"/>
    <mergeCell ref="A124:S124"/>
    <mergeCell ref="A107:S107"/>
    <mergeCell ref="A109:S109"/>
    <mergeCell ref="A111:S111"/>
    <mergeCell ref="A113:S113"/>
    <mergeCell ref="A115:S115"/>
    <mergeCell ref="A117:S117"/>
    <mergeCell ref="A131:S131"/>
    <mergeCell ref="A132:C132"/>
    <mergeCell ref="D132:E132"/>
    <mergeCell ref="F132:H132"/>
    <mergeCell ref="I132:J132"/>
    <mergeCell ref="K132:N132"/>
    <mergeCell ref="O132:Q132"/>
    <mergeCell ref="R132:S132"/>
    <mergeCell ref="A125:S125"/>
    <mergeCell ref="A126:S126"/>
    <mergeCell ref="A127:S127"/>
    <mergeCell ref="A128:S128"/>
    <mergeCell ref="A129:S129"/>
    <mergeCell ref="A130:S130"/>
    <mergeCell ref="A141:S141"/>
    <mergeCell ref="A143:S143"/>
    <mergeCell ref="A145:S145"/>
    <mergeCell ref="A147:S147"/>
    <mergeCell ref="A149:S149"/>
    <mergeCell ref="A151:S151"/>
    <mergeCell ref="Q133:Q134"/>
    <mergeCell ref="R133:R134"/>
    <mergeCell ref="S133:S134"/>
    <mergeCell ref="A135:S135"/>
    <mergeCell ref="A137:S137"/>
    <mergeCell ref="A139:S139"/>
    <mergeCell ref="I133:I134"/>
    <mergeCell ref="J133:J134"/>
    <mergeCell ref="K133:L133"/>
    <mergeCell ref="M133:N133"/>
    <mergeCell ref="O133:O134"/>
    <mergeCell ref="P133:P134"/>
    <mergeCell ref="A133:A134"/>
    <mergeCell ref="B133:B134"/>
    <mergeCell ref="C133:C134"/>
    <mergeCell ref="D133:D134"/>
    <mergeCell ref="E133:E134"/>
    <mergeCell ref="F133:H133"/>
    <mergeCell ref="A163:S163"/>
    <mergeCell ref="A164:S164"/>
    <mergeCell ref="A165:S165"/>
    <mergeCell ref="A166:S166"/>
    <mergeCell ref="A167:S167"/>
    <mergeCell ref="A153:S153"/>
    <mergeCell ref="A155:S155"/>
    <mergeCell ref="A157:S157"/>
    <mergeCell ref="A159:S159"/>
    <mergeCell ref="A162:S162"/>
    <mergeCell ref="A168:S168"/>
    <mergeCell ref="A169:S169"/>
    <mergeCell ref="A170:S170"/>
    <mergeCell ref="A171:S171"/>
    <mergeCell ref="A172:C172"/>
    <mergeCell ref="D172:E172"/>
    <mergeCell ref="F172:H172"/>
    <mergeCell ref="I172:J172"/>
    <mergeCell ref="K172:N172"/>
    <mergeCell ref="O172:Q172"/>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99:S199"/>
    <mergeCell ref="A202:S202"/>
    <mergeCell ref="A187:S187"/>
    <mergeCell ref="A189:S189"/>
    <mergeCell ref="A191:S191"/>
    <mergeCell ref="A193:S193"/>
    <mergeCell ref="A195:S195"/>
    <mergeCell ref="A197:S197"/>
    <mergeCell ref="A175:S175"/>
    <mergeCell ref="A177:S177"/>
    <mergeCell ref="A179:S179"/>
    <mergeCell ref="A181:S181"/>
    <mergeCell ref="A183:S183"/>
    <mergeCell ref="A185:S185"/>
  </mergeCells>
  <dataValidations count="30">
    <dataValidation type="list" allowBlank="1" showInputMessage="1" showErrorMessage="1" sqref="A12:C12 A132:C132 A172:C172 A92 A52:C52">
      <formula1>"Tipul localităţii de unde provine solicitantul"</formula1>
    </dataValidation>
    <dataValidation type="list" allowBlank="1" showInputMessage="1" showErrorMessage="1" sqref="D12:E12 D132:E132 D172:E172 D92 D52:E52">
      <formula1>"Categoria solicitantului"</formula1>
    </dataValidation>
    <dataValidation type="list" allowBlank="1" showInputMessage="1" showErrorMessage="1" sqref="D13:D14 D133:D134 D173:D174 D93 D53:D54">
      <formula1>"Nr. de solicitări primite de la persoane fizice"</formula1>
    </dataValidation>
    <dataValidation type="list" allowBlank="1" showInputMessage="1" showErrorMessage="1" sqref="E13:E14 E133:E134 E173:E174 E93 E53:E54">
      <formula1>"Nr. de solicitări primite de la persoane juridice"</formula1>
    </dataValidation>
    <dataValidation type="list" allowBlank="1" showInputMessage="1" showErrorMessage="1" sqref="F12:H12 F132:H132 F172:H172 F92 F52:H52">
      <formula1>"Domenii (şi tipuri de informaţii)"</formula1>
    </dataValidation>
    <dataValidation type="list" allowBlank="1" showInputMessage="1" showErrorMessage="1" sqref="F94 F134 F174 F14 F54">
      <formula1>"A"</formula1>
    </dataValidation>
    <dataValidation type="list" allowBlank="1" showInputMessage="1" showErrorMessage="1" sqref="G94 G134 G174 G14 G54">
      <formula1>"B"</formula1>
    </dataValidation>
    <dataValidation type="list" allowBlank="1" showInputMessage="1" showErrorMessage="1" sqref="H94 H134 H174 H14 H54">
      <formula1>"C"</formula1>
    </dataValidation>
    <dataValidation type="list" allowBlank="1" showInputMessage="1" showErrorMessage="1" sqref="I12:J12 I132:J132 I172:J172 I92 I52:J52">
      <formula1>"Modalitate de rezolvare"</formula1>
    </dataValidation>
    <dataValidation type="list" allowBlank="1" showInputMessage="1" showErrorMessage="1" sqref="I13:I14 I133:I134 I173:I174 I93 I53:I54">
      <formula1>"Favorabilă (nr)"</formula1>
    </dataValidation>
    <dataValidation type="list" allowBlank="1" showInputMessage="1" showErrorMessage="1" sqref="J13:J14 J133:J134 J173:J174 J93 J53:J54">
      <formula1>"Nefavorabilă (nr)"</formula1>
    </dataValidation>
    <dataValidation type="list" allowBlank="1" showInputMessage="1" showErrorMessage="1" sqref="K92 K132 K172 K12 K52">
      <formula1>"Motivaţia respingerii"</formula1>
    </dataValidation>
    <dataValidation type="list" allowBlank="1" showInputMessage="1" showErrorMessage="1" sqref="M93 M133 M173 M13 M53">
      <formula1>"Conform art. 12"</formula1>
    </dataValidation>
    <dataValidation type="list" allowBlank="1" showInputMessage="1" showErrorMessage="1" sqref="O12:Q12 O132:Q132 O172:Q172 O92 O52:Q52">
      <formula1>"Forma solicitării"</formula1>
    </dataValidation>
    <dataValidation type="list" allowBlank="1" showInputMessage="1" showErrorMessage="1" sqref="O13:O14 O133:O134 O173:O174 O93 O53:O54">
      <formula1>"Suport hârtie (nr)"</formula1>
    </dataValidation>
    <dataValidation type="list" allowBlank="1" showInputMessage="1" showErrorMessage="1" sqref="P13:P14 P133:P134 P173:P174 P93 P53:P54">
      <formula1>"Suport electronic (nr)"</formula1>
    </dataValidation>
    <dataValidation type="list" allowBlank="1" showInputMessage="1" showErrorMessage="1" sqref="Q13:Q14 Q133:Q134 Q173:Q174 Q93 Q53:Q54">
      <formula1>"Telefonic (nr)"</formula1>
    </dataValidation>
    <dataValidation type="list" allowBlank="1" showInputMessage="1" showErrorMessage="1" sqref="R12:S12 R132:S132 R172:S172 R92 R52:S52">
      <formula1>"Urmarea respingerii solicitării"</formula1>
    </dataValidation>
    <dataValidation type="list" allowBlank="1" showInputMessage="1" showErrorMessage="1" sqref="R13:R14 R133:R134 R173:R174 R93 R53:R54">
      <formula1>"Reclamaţii administrative (nr)"</formula1>
    </dataValidation>
    <dataValidation type="list" allowBlank="1" showInputMessage="1" showErrorMessage="1" sqref="S13:S14 S133:S134 S173:S174 S93 S53:S54">
      <formula1>"Plângeri în instanţă (nr)"</formula1>
    </dataValidation>
    <dataValidation type="list" allowBlank="1" showInputMessage="1" showErrorMessage="1" sqref="K93 K133 K173 K13 K53">
      <formula1>"Conform art. 11"</formula1>
    </dataValidation>
    <dataValidation type="list" allowBlank="1" showInputMessage="1" showErrorMessage="1" sqref="K94 K134 K174 K14 K54">
      <formula1>"litera din art. 11 HG 878/2005"</formula1>
    </dataValidation>
    <dataValidation type="list" allowBlank="1" showInputMessage="1" showErrorMessage="1" sqref="L94 N94 L134 N134 L174 N174 L14 N14 L54 N54">
      <formula1>"nr. solicitări"</formula1>
    </dataValidation>
    <dataValidation type="list" allowBlank="1" showInputMessage="1" showErrorMessage="1" sqref="M94 M134 M174 M14 M54">
      <formula1>"litera din art. 12 HG 878/2005"</formula1>
    </dataValidation>
    <dataValidation type="list" allowBlank="1" showInputMessage="1" showErrorMessage="1" sqref="F13:H13 F133:H133 F173:H173 F93 F53:H53">
      <formula1>"Nr. de solicitări pe domenii"</formula1>
    </dataValidation>
    <dataValidation type="list" allowBlank="1" showInputMessage="1" showErrorMessage="1" sqref="A13:A14 A133:A134 A173:A174 A93 A53:A54">
      <formula1>"Nr. solicitări din reşedinţa de judeţ"</formula1>
    </dataValidation>
    <dataValidation type="list" allowBlank="1" showInputMessage="1" showErrorMessage="1" sqref="B13:B14 B133:B134 B173:B174 B93 B53:B54">
      <formula1>"Nr. solicitări din alte localităţi"</formula1>
    </dataValidation>
    <dataValidation type="list" allowBlank="1" showInputMessage="1" showErrorMessage="1" sqref="C13:C14 C133:C134 C173:C174 C93 C53:C5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UOQ116 UOQ76 UEU78 K136 K58 WVS36 WVS38 UEU118 K98 K96 K60 WVS40 K56 K176 WVS62 WLW64 K100 WVS20 WCA66 WVS144 WVS22 WLW104 WVS24 WCA106 VSE108 WVS26 WVS28 WVS30 VSE68 WVS70 WVS32 VII72 VII110 UYM112 UYM114 WVS34 UOQ194 UOQ196 WVS154 K16 WVS18 K41 K180 WVS182 K184 WCA186 WVS188 WVS190 UYM192 UYM74 UOQ156 UEU158 K138 K140 WVS102 K142 WCA146 WVS148 VII150 UYM152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K178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VS104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LW66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LW106 WVS10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LW146 WVS14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LW186 WVS18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CA68 WLW68 WVS68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WCA108 WLW108 WVS10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VSE110 WCA110 WLW110 WVS110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SE150 WCA150 WLW150 WVS150 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VSE72 WCA72 WLW72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112 VSE112 WCA112 WLW112 WVS112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VII152 VSE152 WCA152 WLW152 WVS152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VII192 VSE192 WCA192 WLW192 WVS192 K192 JG192 TC192 ACY192 AMU192 AWQ192 BGM192 BQI192 CAE192 CKA192 CTW192 DDS192 DNO192 DXK192 EHG192 ERC192 FAY192 FKU192 FUQ192 GEM192 GOI192 GYE192 HIA192 HRW192 IBS192 ILO192 IVK192 JFG192 JPC192 JYY192 KIU192 KSQ192 LCM192 LMI192 LWE192 MGA192 MPW192 MZS192 NJO192 NTK192 ODG192 ONC192 OWY192 PGU192 PQQ192 QAM192 QKI192 QUE192 REA192 RNW192 RXS192 SHO192 SRK192 TBG192 TLC192 TUY192 UEU192 UOQ192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VII74 VSE74 WCA74 WLW74 WVS74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VII114 VSE114 WCA114 WLW114 WVS114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UYM194 VII194 VSE194 WCA194 WLW194 WVS194 K194 JG194 TC194 ACY194 AMU194 AWQ194 BGM194 BQI194 CAE194 CKA194 CTW194 DDS194 DNO194 DXK194 EHG194 ERC194 FAY194 FKU194 FUQ194 GEM194 GOI194 GYE194 HIA194 HRW194 IBS194 ILO194 IVK194 JFG194 JPC194 JYY194 KIU194 KSQ194 LCM194 LMI194 LWE194 MGA194 MPW194 MZS194 NJO194 NTK194 ODG194 ONC194 OWY194 PGU194 PQQ194 QAM194 QKI194 QUE194 REA194 RNW194 RXS194 SHO194 SRK194 TBG194 TLC194 TUY194 UEU194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UYM76 VII76 VSE76 WCA76 WLW76 WVS76 K7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YM116 VII116 VSE116 WCA116 WLW116 WVS11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YM156 VII156 VSE156 WCA156 WLW156 WVS156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YM196 VII196 VSE196 WCA196 WLW196 WVS196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UOQ78 UYM78 VII78 VSE78 WCA78 WLW78 WVS78 K7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OQ118 UYM118 VII118 VSE118 WCA118 WLW118 WVS118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OQ158 UYM158 VII158 VSE158 WCA158 WLW158 WVS158 K158 JG158 TC158 ACY158 AMU158 AWQ158 BGM158 BQI158 CAE158 CKA158 CTW158 DDS158 DNO158 DXK158 EHG158 ERC158 FAY158 FKU158 FUQ158 GEM158 GOI158 GYE158 HIA158 HRW158 IBS158 ILO158 IVK158 JFG158 JPC158 JYY158 KIU158 KSQ158 LCM158 LMI158 LWE158 MGA158 MPW158 MZS158 NJO158 NTK158 ODG158 ONC158 OWY158 PGU158 PQQ158 QAM158 QKI158 QUE158 REA158 RNW158 RXS158 SHO158 SRK158 TBG158 TLC158 TUY158 UOQ198 UYM198 VII198 VSE198 WCA198 WLW198 WVS198 K198 JG198 TC198 ACY198 AMU198 AWQ198 BGM198 BQI198 CAE198 CKA198 CTW198 DDS198 DNO198 DXK198 EHG198 ERC198 FAY198 FKU198 FUQ198 GEM198 GOI198 GYE198 HIA198 HRW198 IBS198 ILO198 IVK198 JFG198 JPC198 JYY198 KIU198 KSQ198 LCM198 LMI198 LWE198 MGA198 MPW198 MZS198 NJO198 NTK198 ODG198 ONC198 OWY198 PGU198 PQQ198 QAM198 QKI198 QUE198 REA198 RNW198 RXS198 SHO198 SRK198 TBG198 TLC198 TUY198 UEU198"/>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UYO74 UYO114 UOS76 UEW78 M136 M58 UOS116 WVU34 UEW118 WVU36 M60 WVU62 WVU38 WVU40 M56 WLY64 M98 M100 M96 M176 WVU20 WVU144 WLY104 WCC66 WVU22 WCC106 WVU24 WVU26 VSG108 VSG68 WVU28 WVU30 WVU32 WVU70 VIK110 UYO192 UOS194 UOS196 UYO152 M16 WVU18 M41 M180 WVU182 M184 WCC186 WVU188 WVU190 UYO112 VIK72 WVU154 UOS156 UEW158 M138 M140 WVU102 M142 WCC146 WVU148 VIK150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178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VU104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LY66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LY106 WVU10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LY146 WVU14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LY186 WVU18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CC68 WLY68 WVU6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WCC108 WLY108 WVU10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VSG110 WCC110 WLY110 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SG150 WCC150 WLY150 WVU150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VSG72 WCC72 WLY72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112 VSG112 WCC112 WLY112 WVU11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VIK152 VSG152 WCC152 WLY152 WVU152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VIK192 VSG192 WCC192 WLY192 WVU192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VIK74 VSG74 WCC74 WLY74 WVU74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VIK114 VSG114 WCC114 WLY114 WVU114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UYO194 VIK194 VSG194 WCC194 WLY194 WVU194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UYO76 VIK76 VSG76 WCC76 WLY76 WVU76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YO116 VIK116 VSG116 WCC116 WLY116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YO156 VIK156 VSG156 WCC156 WLY156 WVU156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YO196 VIK196 VSG196 WCC196 WLY196 WVU196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UOS78 UYO78 VIK78 VSG78 WCC78 WLY78 WVU78 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OS118 UYO118 VIK118 VSG118 WCC118 WLY118 WVU118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OS158 UYO158 VIK158 VSG158 WCC158 WLY158 WVU158 M158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OS198 UYO198 VIK198 VSG198 WCC198 WLY198 WVU198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workbookViewId="0">
      <selection sqref="A1:S1"/>
    </sheetView>
  </sheetViews>
  <sheetFormatPr defaultRowHeight="12.75" x14ac:dyDescent="0.2"/>
  <cols>
    <col min="1" max="16384" width="9.140625" style="10"/>
  </cols>
  <sheetData>
    <row r="1" spans="1:19" ht="21" customHeight="1" x14ac:dyDescent="0.2">
      <c r="A1" s="854" t="s">
        <v>898</v>
      </c>
      <c r="B1" s="855"/>
      <c r="C1" s="855"/>
      <c r="D1" s="855"/>
      <c r="E1" s="855"/>
      <c r="F1" s="855"/>
      <c r="G1" s="855"/>
      <c r="H1" s="855"/>
      <c r="I1" s="855"/>
      <c r="J1" s="855"/>
      <c r="K1" s="855"/>
      <c r="L1" s="855"/>
      <c r="M1" s="855"/>
      <c r="N1" s="855"/>
      <c r="O1" s="855"/>
      <c r="P1" s="855"/>
      <c r="Q1" s="855"/>
      <c r="R1" s="855"/>
      <c r="S1" s="856"/>
    </row>
    <row r="2" spans="1:19" x14ac:dyDescent="0.2">
      <c r="A2" s="833" t="s">
        <v>173</v>
      </c>
      <c r="B2" s="957"/>
      <c r="C2" s="957"/>
      <c r="D2" s="957"/>
      <c r="E2" s="957"/>
      <c r="F2" s="957"/>
      <c r="G2" s="957"/>
      <c r="H2" s="957"/>
      <c r="I2" s="957"/>
      <c r="J2" s="957"/>
      <c r="K2" s="957"/>
      <c r="L2" s="957"/>
      <c r="M2" s="957"/>
      <c r="N2" s="957"/>
      <c r="O2" s="957"/>
      <c r="P2" s="957"/>
      <c r="Q2" s="957"/>
      <c r="R2" s="957"/>
      <c r="S2" s="958"/>
    </row>
    <row r="3" spans="1:19" x14ac:dyDescent="0.2">
      <c r="A3" s="833" t="s">
        <v>871</v>
      </c>
      <c r="B3" s="834"/>
      <c r="C3" s="834"/>
      <c r="D3" s="834"/>
      <c r="E3" s="834"/>
      <c r="F3" s="834"/>
      <c r="G3" s="834"/>
      <c r="H3" s="834"/>
      <c r="I3" s="834"/>
      <c r="J3" s="834"/>
      <c r="K3" s="834"/>
      <c r="L3" s="834"/>
      <c r="M3" s="834"/>
      <c r="N3" s="834"/>
      <c r="O3" s="834"/>
      <c r="P3" s="834"/>
      <c r="Q3" s="834"/>
      <c r="R3" s="834"/>
      <c r="S3" s="835"/>
    </row>
    <row r="4" spans="1:19" x14ac:dyDescent="0.2">
      <c r="A4" s="833" t="s">
        <v>872</v>
      </c>
      <c r="B4" s="834"/>
      <c r="C4" s="834"/>
      <c r="D4" s="834"/>
      <c r="E4" s="834"/>
      <c r="F4" s="834"/>
      <c r="G4" s="834"/>
      <c r="H4" s="834"/>
      <c r="I4" s="834"/>
      <c r="J4" s="834"/>
      <c r="K4" s="834"/>
      <c r="L4" s="834"/>
      <c r="M4" s="834"/>
      <c r="N4" s="834"/>
      <c r="O4" s="834"/>
      <c r="P4" s="834"/>
      <c r="Q4" s="834"/>
      <c r="R4" s="834"/>
      <c r="S4" s="835"/>
    </row>
    <row r="5" spans="1:19" x14ac:dyDescent="0.2">
      <c r="A5" s="833" t="s">
        <v>873</v>
      </c>
      <c r="B5" s="834"/>
      <c r="C5" s="834"/>
      <c r="D5" s="834"/>
      <c r="E5" s="834"/>
      <c r="F5" s="834"/>
      <c r="G5" s="834"/>
      <c r="H5" s="834"/>
      <c r="I5" s="834"/>
      <c r="J5" s="834"/>
      <c r="K5" s="834"/>
      <c r="L5" s="834"/>
      <c r="M5" s="834"/>
      <c r="N5" s="834"/>
      <c r="O5" s="834"/>
      <c r="P5" s="834"/>
      <c r="Q5" s="834"/>
      <c r="R5" s="834"/>
      <c r="S5" s="835"/>
    </row>
    <row r="6" spans="1:19" x14ac:dyDescent="0.2">
      <c r="A6" s="833" t="s">
        <v>874</v>
      </c>
      <c r="B6" s="834"/>
      <c r="C6" s="834"/>
      <c r="D6" s="834"/>
      <c r="E6" s="834"/>
      <c r="F6" s="834"/>
      <c r="G6" s="834"/>
      <c r="H6" s="834"/>
      <c r="I6" s="834"/>
      <c r="J6" s="834"/>
      <c r="K6" s="834"/>
      <c r="L6" s="834"/>
      <c r="M6" s="834"/>
      <c r="N6" s="834"/>
      <c r="O6" s="834"/>
      <c r="P6" s="834"/>
      <c r="Q6" s="834"/>
      <c r="R6" s="834"/>
      <c r="S6" s="835"/>
    </row>
    <row r="7" spans="1:19" x14ac:dyDescent="0.2">
      <c r="A7" s="833" t="s">
        <v>875</v>
      </c>
      <c r="B7" s="834"/>
      <c r="C7" s="834"/>
      <c r="D7" s="834"/>
      <c r="E7" s="834"/>
      <c r="F7" s="834"/>
      <c r="G7" s="834"/>
      <c r="H7" s="834"/>
      <c r="I7" s="834"/>
      <c r="J7" s="834"/>
      <c r="K7" s="834"/>
      <c r="L7" s="834"/>
      <c r="M7" s="834"/>
      <c r="N7" s="834"/>
      <c r="O7" s="834"/>
      <c r="P7" s="834"/>
      <c r="Q7" s="834"/>
      <c r="R7" s="834"/>
      <c r="S7" s="835"/>
    </row>
    <row r="8" spans="1:19" x14ac:dyDescent="0.2">
      <c r="A8" s="833" t="s">
        <v>876</v>
      </c>
      <c r="B8" s="834"/>
      <c r="C8" s="834"/>
      <c r="D8" s="834"/>
      <c r="E8" s="834"/>
      <c r="F8" s="834"/>
      <c r="G8" s="834"/>
      <c r="H8" s="834"/>
      <c r="I8" s="834"/>
      <c r="J8" s="834"/>
      <c r="K8" s="834"/>
      <c r="L8" s="834"/>
      <c r="M8" s="834"/>
      <c r="N8" s="834"/>
      <c r="O8" s="834"/>
      <c r="P8" s="834"/>
      <c r="Q8" s="834"/>
      <c r="R8" s="834"/>
      <c r="S8" s="835"/>
    </row>
    <row r="9" spans="1:19" x14ac:dyDescent="0.2">
      <c r="A9" s="833" t="s">
        <v>877</v>
      </c>
      <c r="B9" s="834"/>
      <c r="C9" s="834"/>
      <c r="D9" s="834"/>
      <c r="E9" s="834"/>
      <c r="F9" s="834"/>
      <c r="G9" s="834"/>
      <c r="H9" s="834"/>
      <c r="I9" s="834"/>
      <c r="J9" s="834"/>
      <c r="K9" s="834"/>
      <c r="L9" s="834"/>
      <c r="M9" s="834"/>
      <c r="N9" s="834"/>
      <c r="O9" s="834"/>
      <c r="P9" s="834"/>
      <c r="Q9" s="834"/>
      <c r="R9" s="834"/>
      <c r="S9" s="835"/>
    </row>
    <row r="10" spans="1:19" x14ac:dyDescent="0.2">
      <c r="A10" s="836" t="s">
        <v>878</v>
      </c>
      <c r="B10" s="837"/>
      <c r="C10" s="837"/>
      <c r="D10" s="837"/>
      <c r="E10" s="837"/>
      <c r="F10" s="837"/>
      <c r="G10" s="837"/>
      <c r="H10" s="837"/>
      <c r="I10" s="837"/>
      <c r="J10" s="837"/>
      <c r="K10" s="837"/>
      <c r="L10" s="837"/>
      <c r="M10" s="837"/>
      <c r="N10" s="837"/>
      <c r="O10" s="837"/>
      <c r="P10" s="837"/>
      <c r="Q10" s="837"/>
      <c r="R10" s="837"/>
      <c r="S10" s="838"/>
    </row>
    <row r="11" spans="1:19" ht="29.25" customHeight="1" x14ac:dyDescent="0.2">
      <c r="A11" s="831"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831"/>
    </row>
    <row r="12" spans="1:19" ht="30.75" customHeight="1" x14ac:dyDescent="0.2">
      <c r="A12" s="830"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830" t="s">
        <v>62</v>
      </c>
    </row>
    <row r="13" spans="1:19" ht="60.75" customHeight="1" x14ac:dyDescent="0.2">
      <c r="A13" s="831"/>
      <c r="B13" s="831"/>
      <c r="C13" s="853"/>
      <c r="D13" s="831"/>
      <c r="E13" s="831"/>
      <c r="F13" s="135" t="s">
        <v>63</v>
      </c>
      <c r="G13" s="135" t="s">
        <v>64</v>
      </c>
      <c r="H13" s="135" t="s">
        <v>65</v>
      </c>
      <c r="I13" s="831"/>
      <c r="J13" s="831"/>
      <c r="K13" s="139" t="s">
        <v>66</v>
      </c>
      <c r="L13" s="139" t="s">
        <v>67</v>
      </c>
      <c r="M13" s="139" t="s">
        <v>68</v>
      </c>
      <c r="N13" s="139" t="s">
        <v>67</v>
      </c>
      <c r="O13" s="831"/>
      <c r="P13" s="831"/>
      <c r="Q13" s="831"/>
      <c r="R13" s="831"/>
      <c r="S13" s="831"/>
    </row>
    <row r="14" spans="1:19" x14ac:dyDescent="0.2">
      <c r="A14" s="826" t="s">
        <v>69</v>
      </c>
      <c r="B14" s="826"/>
      <c r="C14" s="826"/>
      <c r="D14" s="826"/>
      <c r="E14" s="826"/>
      <c r="F14" s="826"/>
      <c r="G14" s="826"/>
      <c r="H14" s="826"/>
      <c r="I14" s="826"/>
      <c r="J14" s="826"/>
      <c r="K14" s="826"/>
      <c r="L14" s="826"/>
      <c r="M14" s="826"/>
      <c r="N14" s="826"/>
      <c r="O14" s="826"/>
      <c r="P14" s="826"/>
      <c r="Q14" s="826"/>
      <c r="R14" s="826"/>
      <c r="S14" s="826"/>
    </row>
    <row r="15" spans="1:19" s="21" customFormat="1" x14ac:dyDescent="0.2">
      <c r="A15" s="19">
        <v>3</v>
      </c>
      <c r="B15" s="19">
        <v>3</v>
      </c>
      <c r="C15" s="19">
        <v>6</v>
      </c>
      <c r="D15" s="19">
        <v>2</v>
      </c>
      <c r="E15" s="19">
        <v>4</v>
      </c>
      <c r="F15" s="19">
        <v>4</v>
      </c>
      <c r="G15" s="19">
        <v>2</v>
      </c>
      <c r="H15" s="19">
        <v>0</v>
      </c>
      <c r="I15" s="19">
        <v>6</v>
      </c>
      <c r="J15" s="19">
        <v>0</v>
      </c>
      <c r="K15" s="19">
        <v>0</v>
      </c>
      <c r="L15" s="19">
        <v>0</v>
      </c>
      <c r="M15" s="19">
        <v>0</v>
      </c>
      <c r="N15" s="19">
        <v>0</v>
      </c>
      <c r="O15" s="19">
        <v>3</v>
      </c>
      <c r="P15" s="19">
        <v>3</v>
      </c>
      <c r="Q15" s="19">
        <v>0</v>
      </c>
      <c r="R15" s="19">
        <v>0</v>
      </c>
      <c r="S15" s="19">
        <v>0</v>
      </c>
    </row>
    <row r="16" spans="1:19" x14ac:dyDescent="0.2">
      <c r="A16" s="826" t="s">
        <v>70</v>
      </c>
      <c r="B16" s="826"/>
      <c r="C16" s="826"/>
      <c r="D16" s="826"/>
      <c r="E16" s="826"/>
      <c r="F16" s="826"/>
      <c r="G16" s="826"/>
      <c r="H16" s="826"/>
      <c r="I16" s="826"/>
      <c r="J16" s="826"/>
      <c r="K16" s="826"/>
      <c r="L16" s="826"/>
      <c r="M16" s="826"/>
      <c r="N16" s="826"/>
      <c r="O16" s="826"/>
      <c r="P16" s="826"/>
      <c r="Q16" s="826"/>
      <c r="R16" s="826"/>
      <c r="S16" s="826"/>
    </row>
    <row r="17" spans="1:19" s="50" customFormat="1" x14ac:dyDescent="0.2">
      <c r="A17" s="19">
        <v>5</v>
      </c>
      <c r="B17" s="19">
        <v>0</v>
      </c>
      <c r="C17" s="19">
        <v>5</v>
      </c>
      <c r="D17" s="19">
        <v>2</v>
      </c>
      <c r="E17" s="19">
        <v>3</v>
      </c>
      <c r="F17" s="19">
        <v>5</v>
      </c>
      <c r="G17" s="19">
        <v>0</v>
      </c>
      <c r="H17" s="19">
        <v>0</v>
      </c>
      <c r="I17" s="19">
        <v>5</v>
      </c>
      <c r="J17" s="19">
        <v>0</v>
      </c>
      <c r="K17" s="19">
        <v>0</v>
      </c>
      <c r="L17" s="19">
        <v>0</v>
      </c>
      <c r="M17" s="19">
        <v>0</v>
      </c>
      <c r="N17" s="19">
        <v>0</v>
      </c>
      <c r="O17" s="19">
        <v>5</v>
      </c>
      <c r="P17" s="19">
        <v>0</v>
      </c>
      <c r="Q17" s="19">
        <v>0</v>
      </c>
      <c r="R17" s="19">
        <v>0</v>
      </c>
      <c r="S17" s="19">
        <v>0</v>
      </c>
    </row>
    <row r="18" spans="1:19" x14ac:dyDescent="0.2">
      <c r="A18" s="826" t="s">
        <v>71</v>
      </c>
      <c r="B18" s="826"/>
      <c r="C18" s="826"/>
      <c r="D18" s="826"/>
      <c r="E18" s="826"/>
      <c r="F18" s="826"/>
      <c r="G18" s="826"/>
      <c r="H18" s="826"/>
      <c r="I18" s="826"/>
      <c r="J18" s="826"/>
      <c r="K18" s="826"/>
      <c r="L18" s="826"/>
      <c r="M18" s="826"/>
      <c r="N18" s="826"/>
      <c r="O18" s="826"/>
      <c r="P18" s="826"/>
      <c r="Q18" s="826"/>
      <c r="R18" s="826"/>
      <c r="S18" s="826"/>
    </row>
    <row r="19" spans="1:19" s="50" customFormat="1" x14ac:dyDescent="0.2">
      <c r="A19" s="19">
        <v>1</v>
      </c>
      <c r="B19" s="19">
        <v>1</v>
      </c>
      <c r="C19" s="19">
        <v>2</v>
      </c>
      <c r="D19" s="19">
        <v>0</v>
      </c>
      <c r="E19" s="19">
        <v>2</v>
      </c>
      <c r="F19" s="19">
        <v>1</v>
      </c>
      <c r="G19" s="19">
        <v>1</v>
      </c>
      <c r="H19" s="19">
        <v>0</v>
      </c>
      <c r="I19" s="19">
        <v>2</v>
      </c>
      <c r="J19" s="19">
        <v>0</v>
      </c>
      <c r="K19" s="19">
        <v>0</v>
      </c>
      <c r="L19" s="19">
        <v>0</v>
      </c>
      <c r="M19" s="19">
        <v>0</v>
      </c>
      <c r="N19" s="19">
        <v>0</v>
      </c>
      <c r="O19" s="19">
        <v>1</v>
      </c>
      <c r="P19" s="19">
        <v>1</v>
      </c>
      <c r="Q19" s="19">
        <v>0</v>
      </c>
      <c r="R19" s="19">
        <v>0</v>
      </c>
      <c r="S19" s="19">
        <v>0</v>
      </c>
    </row>
    <row r="20" spans="1:19" x14ac:dyDescent="0.2">
      <c r="A20" s="826" t="s">
        <v>72</v>
      </c>
      <c r="B20" s="826"/>
      <c r="C20" s="826"/>
      <c r="D20" s="826"/>
      <c r="E20" s="826"/>
      <c r="F20" s="826"/>
      <c r="G20" s="826"/>
      <c r="H20" s="826"/>
      <c r="I20" s="826"/>
      <c r="J20" s="826"/>
      <c r="K20" s="826"/>
      <c r="L20" s="826"/>
      <c r="M20" s="826"/>
      <c r="N20" s="826"/>
      <c r="O20" s="826"/>
      <c r="P20" s="826"/>
      <c r="Q20" s="826"/>
      <c r="R20" s="826"/>
      <c r="S20" s="826"/>
    </row>
    <row r="21" spans="1:19" s="350" customFormat="1" x14ac:dyDescent="0.2">
      <c r="A21" s="19">
        <v>3</v>
      </c>
      <c r="B21" s="19">
        <v>0</v>
      </c>
      <c r="C21" s="19">
        <v>3</v>
      </c>
      <c r="D21" s="19">
        <v>0</v>
      </c>
      <c r="E21" s="19">
        <v>3</v>
      </c>
      <c r="F21" s="19">
        <v>0</v>
      </c>
      <c r="G21" s="19">
        <v>3</v>
      </c>
      <c r="H21" s="19">
        <v>0</v>
      </c>
      <c r="I21" s="19">
        <v>3</v>
      </c>
      <c r="J21" s="19">
        <v>0</v>
      </c>
      <c r="K21" s="19">
        <v>0</v>
      </c>
      <c r="L21" s="19">
        <v>0</v>
      </c>
      <c r="M21" s="19">
        <v>0</v>
      </c>
      <c r="N21" s="19">
        <v>0</v>
      </c>
      <c r="O21" s="19">
        <v>3</v>
      </c>
      <c r="P21" s="19">
        <v>0</v>
      </c>
      <c r="Q21" s="19">
        <v>0</v>
      </c>
      <c r="R21" s="19">
        <v>0</v>
      </c>
      <c r="S21" s="19">
        <v>0</v>
      </c>
    </row>
    <row r="22" spans="1:19" x14ac:dyDescent="0.2">
      <c r="A22" s="832" t="s">
        <v>73</v>
      </c>
      <c r="B22" s="832"/>
      <c r="C22" s="832"/>
      <c r="D22" s="832"/>
      <c r="E22" s="832"/>
      <c r="F22" s="832"/>
      <c r="G22" s="832"/>
      <c r="H22" s="832"/>
      <c r="I22" s="832"/>
      <c r="J22" s="832"/>
      <c r="K22" s="832"/>
      <c r="L22" s="832"/>
      <c r="M22" s="832"/>
      <c r="N22" s="832"/>
      <c r="O22" s="832"/>
      <c r="P22" s="832"/>
      <c r="Q22" s="832"/>
      <c r="R22" s="832"/>
      <c r="S22" s="832"/>
    </row>
    <row r="23" spans="1:19" s="600" customFormat="1" x14ac:dyDescent="0.2">
      <c r="A23" s="19">
        <v>2</v>
      </c>
      <c r="B23" s="19">
        <v>3</v>
      </c>
      <c r="C23" s="19">
        <v>5</v>
      </c>
      <c r="D23" s="19">
        <v>2</v>
      </c>
      <c r="E23" s="19">
        <v>3</v>
      </c>
      <c r="F23" s="19">
        <v>4</v>
      </c>
      <c r="G23" s="19">
        <v>1</v>
      </c>
      <c r="H23" s="19">
        <v>0</v>
      </c>
      <c r="I23" s="19">
        <v>5</v>
      </c>
      <c r="J23" s="19">
        <v>0</v>
      </c>
      <c r="K23" s="19">
        <v>0</v>
      </c>
      <c r="L23" s="19">
        <v>0</v>
      </c>
      <c r="M23" s="19">
        <v>0</v>
      </c>
      <c r="N23" s="19">
        <v>0</v>
      </c>
      <c r="O23" s="19">
        <v>4</v>
      </c>
      <c r="P23" s="19">
        <v>1</v>
      </c>
      <c r="Q23" s="19">
        <v>0</v>
      </c>
      <c r="R23" s="19">
        <v>0</v>
      </c>
      <c r="S23" s="19">
        <v>0</v>
      </c>
    </row>
    <row r="24" spans="1:19" x14ac:dyDescent="0.2">
      <c r="A24" s="826" t="s">
        <v>74</v>
      </c>
      <c r="B24" s="826"/>
      <c r="C24" s="826"/>
      <c r="D24" s="826"/>
      <c r="E24" s="826"/>
      <c r="F24" s="826"/>
      <c r="G24" s="826"/>
      <c r="H24" s="826"/>
      <c r="I24" s="826"/>
      <c r="J24" s="826"/>
      <c r="K24" s="826"/>
      <c r="L24" s="826"/>
      <c r="M24" s="826"/>
      <c r="N24" s="826"/>
      <c r="O24" s="826"/>
      <c r="P24" s="826"/>
      <c r="Q24" s="826"/>
      <c r="R24" s="826"/>
      <c r="S24" s="826"/>
    </row>
    <row r="25" spans="1:19" s="639" customFormat="1" x14ac:dyDescent="0.2">
      <c r="A25" s="635">
        <v>1</v>
      </c>
      <c r="B25" s="19">
        <v>2</v>
      </c>
      <c r="C25" s="19">
        <v>3</v>
      </c>
      <c r="D25" s="19">
        <v>0</v>
      </c>
      <c r="E25" s="19">
        <v>3</v>
      </c>
      <c r="F25" s="19">
        <v>2</v>
      </c>
      <c r="G25" s="19">
        <v>1</v>
      </c>
      <c r="H25" s="19">
        <v>0</v>
      </c>
      <c r="I25" s="19">
        <v>3</v>
      </c>
      <c r="J25" s="19">
        <v>0</v>
      </c>
      <c r="K25" s="19">
        <v>0</v>
      </c>
      <c r="L25" s="19">
        <v>0</v>
      </c>
      <c r="M25" s="19">
        <v>0</v>
      </c>
      <c r="N25" s="19">
        <v>0</v>
      </c>
      <c r="O25" s="19">
        <v>2</v>
      </c>
      <c r="P25" s="19">
        <v>1</v>
      </c>
      <c r="Q25" s="19">
        <v>0</v>
      </c>
      <c r="R25" s="19">
        <v>0</v>
      </c>
      <c r="S25" s="19">
        <v>0</v>
      </c>
    </row>
    <row r="26" spans="1:19" x14ac:dyDescent="0.2">
      <c r="A26" s="826" t="s">
        <v>75</v>
      </c>
      <c r="B26" s="826"/>
      <c r="C26" s="826"/>
      <c r="D26" s="826"/>
      <c r="E26" s="826"/>
      <c r="F26" s="826"/>
      <c r="G26" s="826"/>
      <c r="H26" s="826"/>
      <c r="I26" s="826"/>
      <c r="J26" s="826"/>
      <c r="K26" s="826"/>
      <c r="L26" s="826"/>
      <c r="M26" s="826"/>
      <c r="N26" s="826"/>
      <c r="O26" s="826"/>
      <c r="P26" s="826"/>
      <c r="Q26" s="826"/>
      <c r="R26" s="826"/>
      <c r="S26" s="826"/>
    </row>
    <row r="27" spans="1:19" s="671" customFormat="1" x14ac:dyDescent="0.2">
      <c r="A27" s="665">
        <v>2</v>
      </c>
      <c r="B27" s="19">
        <v>1</v>
      </c>
      <c r="C27" s="19">
        <v>3</v>
      </c>
      <c r="D27" s="19">
        <v>1</v>
      </c>
      <c r="E27" s="19">
        <v>2</v>
      </c>
      <c r="F27" s="19">
        <v>1</v>
      </c>
      <c r="G27" s="19">
        <v>2</v>
      </c>
      <c r="H27" s="19">
        <v>0</v>
      </c>
      <c r="I27" s="19">
        <v>3</v>
      </c>
      <c r="J27" s="19">
        <v>0</v>
      </c>
      <c r="K27" s="19">
        <v>0</v>
      </c>
      <c r="L27" s="19">
        <v>0</v>
      </c>
      <c r="M27" s="19">
        <v>0</v>
      </c>
      <c r="N27" s="19">
        <v>0</v>
      </c>
      <c r="O27" s="19">
        <v>2</v>
      </c>
      <c r="P27" s="19">
        <v>1</v>
      </c>
      <c r="Q27" s="19">
        <v>0</v>
      </c>
      <c r="R27" s="19">
        <v>0</v>
      </c>
      <c r="S27" s="19">
        <v>0</v>
      </c>
    </row>
    <row r="28" spans="1:19" x14ac:dyDescent="0.2">
      <c r="A28" s="826" t="s">
        <v>76</v>
      </c>
      <c r="B28" s="826"/>
      <c r="C28" s="826"/>
      <c r="D28" s="826"/>
      <c r="E28" s="826"/>
      <c r="F28" s="826"/>
      <c r="G28" s="826"/>
      <c r="H28" s="826"/>
      <c r="I28" s="826"/>
      <c r="J28" s="826"/>
      <c r="K28" s="826"/>
      <c r="L28" s="826"/>
      <c r="M28" s="826"/>
      <c r="N28" s="826"/>
      <c r="O28" s="826"/>
      <c r="P28" s="826"/>
      <c r="Q28" s="826"/>
      <c r="R28" s="826"/>
      <c r="S28" s="826"/>
    </row>
    <row r="29" spans="1:19" s="724" customFormat="1" x14ac:dyDescent="0.2">
      <c r="A29" s="719">
        <v>1</v>
      </c>
      <c r="B29" s="19">
        <v>2</v>
      </c>
      <c r="C29" s="19">
        <v>3</v>
      </c>
      <c r="D29" s="19">
        <v>0</v>
      </c>
      <c r="E29" s="19">
        <v>3</v>
      </c>
      <c r="F29" s="19">
        <v>1</v>
      </c>
      <c r="G29" s="19">
        <v>2</v>
      </c>
      <c r="H29" s="19">
        <v>0</v>
      </c>
      <c r="I29" s="19">
        <v>3</v>
      </c>
      <c r="J29" s="19">
        <v>0</v>
      </c>
      <c r="K29" s="19">
        <v>0</v>
      </c>
      <c r="L29" s="19">
        <v>0</v>
      </c>
      <c r="M29" s="19">
        <v>0</v>
      </c>
      <c r="N29" s="19">
        <v>0</v>
      </c>
      <c r="O29" s="19">
        <v>3</v>
      </c>
      <c r="P29" s="19">
        <v>0</v>
      </c>
      <c r="Q29" s="19">
        <v>0</v>
      </c>
      <c r="R29" s="19">
        <v>0</v>
      </c>
      <c r="S29" s="19">
        <v>0</v>
      </c>
    </row>
    <row r="30" spans="1:19" x14ac:dyDescent="0.2">
      <c r="A30" s="826" t="s">
        <v>77</v>
      </c>
      <c r="B30" s="826"/>
      <c r="C30" s="826"/>
      <c r="D30" s="826"/>
      <c r="E30" s="826"/>
      <c r="F30" s="826"/>
      <c r="G30" s="826"/>
      <c r="H30" s="826"/>
      <c r="I30" s="826"/>
      <c r="J30" s="826"/>
      <c r="K30" s="826"/>
      <c r="L30" s="826"/>
      <c r="M30" s="826"/>
      <c r="N30" s="826"/>
      <c r="O30" s="826"/>
      <c r="P30" s="826"/>
      <c r="Q30" s="826"/>
      <c r="R30" s="826"/>
      <c r="S30" s="826"/>
    </row>
    <row r="31" spans="1:19" s="738" customFormat="1" x14ac:dyDescent="0.2">
      <c r="A31" s="733">
        <v>6</v>
      </c>
      <c r="B31" s="19">
        <v>3</v>
      </c>
      <c r="C31" s="19">
        <v>9</v>
      </c>
      <c r="D31" s="19">
        <v>4</v>
      </c>
      <c r="E31" s="19">
        <v>5</v>
      </c>
      <c r="F31" s="19">
        <v>8</v>
      </c>
      <c r="G31" s="19">
        <v>1</v>
      </c>
      <c r="H31" s="19">
        <v>0</v>
      </c>
      <c r="I31" s="19">
        <v>9</v>
      </c>
      <c r="J31" s="19">
        <v>0</v>
      </c>
      <c r="K31" s="19">
        <v>0</v>
      </c>
      <c r="L31" s="19">
        <v>0</v>
      </c>
      <c r="M31" s="19">
        <v>0</v>
      </c>
      <c r="N31" s="19">
        <v>0</v>
      </c>
      <c r="O31" s="19">
        <v>8</v>
      </c>
      <c r="P31" s="19">
        <v>1</v>
      </c>
      <c r="Q31" s="19">
        <v>0</v>
      </c>
      <c r="R31" s="19">
        <v>0</v>
      </c>
      <c r="S31" s="19">
        <v>0</v>
      </c>
    </row>
    <row r="32" spans="1:19" x14ac:dyDescent="0.2">
      <c r="A32" s="826" t="s">
        <v>78</v>
      </c>
      <c r="B32" s="826"/>
      <c r="C32" s="826"/>
      <c r="D32" s="826"/>
      <c r="E32" s="826"/>
      <c r="F32" s="826"/>
      <c r="G32" s="826"/>
      <c r="H32" s="826"/>
      <c r="I32" s="826"/>
      <c r="J32" s="826"/>
      <c r="K32" s="826"/>
      <c r="L32" s="826"/>
      <c r="M32" s="826"/>
      <c r="N32" s="826"/>
      <c r="O32" s="826"/>
      <c r="P32" s="826"/>
      <c r="Q32" s="826"/>
      <c r="R32" s="826"/>
      <c r="S32" s="826"/>
    </row>
    <row r="33" spans="1:19" s="111" customFormat="1" x14ac:dyDescent="0.25">
      <c r="A33" s="776">
        <v>5</v>
      </c>
      <c r="B33" s="777">
        <v>1</v>
      </c>
      <c r="C33" s="777">
        <v>6</v>
      </c>
      <c r="D33" s="777">
        <v>0</v>
      </c>
      <c r="E33" s="777">
        <v>6</v>
      </c>
      <c r="F33" s="777">
        <v>0</v>
      </c>
      <c r="G33" s="777">
        <v>6</v>
      </c>
      <c r="H33" s="777">
        <v>0</v>
      </c>
      <c r="I33" s="777">
        <v>6</v>
      </c>
      <c r="J33" s="777">
        <v>0</v>
      </c>
      <c r="K33" s="777">
        <v>0</v>
      </c>
      <c r="L33" s="777">
        <v>0</v>
      </c>
      <c r="M33" s="777">
        <v>0</v>
      </c>
      <c r="N33" s="777">
        <v>0</v>
      </c>
      <c r="O33" s="777">
        <v>4</v>
      </c>
      <c r="P33" s="777">
        <v>2</v>
      </c>
      <c r="Q33" s="777">
        <v>0</v>
      </c>
      <c r="R33" s="777">
        <v>0</v>
      </c>
      <c r="S33" s="777">
        <v>0</v>
      </c>
    </row>
    <row r="34" spans="1:19" x14ac:dyDescent="0.2">
      <c r="A34" s="826" t="s">
        <v>79</v>
      </c>
      <c r="B34" s="826"/>
      <c r="C34" s="826"/>
      <c r="D34" s="826"/>
      <c r="E34" s="826"/>
      <c r="F34" s="826"/>
      <c r="G34" s="826"/>
      <c r="H34" s="826"/>
      <c r="I34" s="826"/>
      <c r="J34" s="826"/>
      <c r="K34" s="826"/>
      <c r="L34" s="826"/>
      <c r="M34" s="826"/>
      <c r="N34" s="826"/>
      <c r="O34" s="826"/>
      <c r="P34" s="826"/>
      <c r="Q34" s="826"/>
      <c r="R34" s="826"/>
      <c r="S34" s="826"/>
    </row>
    <row r="35" spans="1:19" s="800" customFormat="1" x14ac:dyDescent="0.2">
      <c r="A35" s="796">
        <v>5</v>
      </c>
      <c r="B35" s="19">
        <v>1</v>
      </c>
      <c r="C35" s="19">
        <v>6</v>
      </c>
      <c r="D35" s="19">
        <v>1</v>
      </c>
      <c r="E35" s="19">
        <v>5</v>
      </c>
      <c r="F35" s="19">
        <v>1</v>
      </c>
      <c r="G35" s="19">
        <v>5</v>
      </c>
      <c r="H35" s="19">
        <v>0</v>
      </c>
      <c r="I35" s="19">
        <v>6</v>
      </c>
      <c r="J35" s="19">
        <v>0</v>
      </c>
      <c r="K35" s="19">
        <v>0</v>
      </c>
      <c r="L35" s="19">
        <v>0</v>
      </c>
      <c r="M35" s="19">
        <v>0</v>
      </c>
      <c r="N35" s="19">
        <v>0</v>
      </c>
      <c r="O35" s="19">
        <v>4</v>
      </c>
      <c r="P35" s="19">
        <v>2</v>
      </c>
      <c r="Q35" s="19">
        <v>0</v>
      </c>
      <c r="R35" s="19">
        <v>0</v>
      </c>
      <c r="S35" s="19">
        <v>0</v>
      </c>
    </row>
    <row r="36" spans="1:19" x14ac:dyDescent="0.2">
      <c r="A36" s="826" t="s">
        <v>80</v>
      </c>
      <c r="B36" s="826"/>
      <c r="C36" s="826"/>
      <c r="D36" s="826"/>
      <c r="E36" s="826"/>
      <c r="F36" s="826"/>
      <c r="G36" s="826"/>
      <c r="H36" s="826"/>
      <c r="I36" s="826"/>
      <c r="J36" s="826"/>
      <c r="K36" s="826"/>
      <c r="L36" s="826"/>
      <c r="M36" s="826"/>
      <c r="N36" s="826"/>
      <c r="O36" s="826"/>
      <c r="P36" s="826"/>
      <c r="Q36" s="826"/>
      <c r="R36" s="826"/>
      <c r="S36" s="826"/>
    </row>
    <row r="37" spans="1:19" s="111" customFormat="1" x14ac:dyDescent="0.25">
      <c r="A37" s="817">
        <v>2</v>
      </c>
      <c r="B37" s="817">
        <v>2</v>
      </c>
      <c r="C37" s="817">
        <v>4</v>
      </c>
      <c r="D37" s="817">
        <v>1</v>
      </c>
      <c r="E37" s="817">
        <v>3</v>
      </c>
      <c r="F37" s="817">
        <v>0</v>
      </c>
      <c r="G37" s="817">
        <v>4</v>
      </c>
      <c r="H37" s="817">
        <v>0</v>
      </c>
      <c r="I37" s="817">
        <v>4</v>
      </c>
      <c r="J37" s="817">
        <v>0</v>
      </c>
      <c r="K37" s="817">
        <v>0</v>
      </c>
      <c r="L37" s="817">
        <v>0</v>
      </c>
      <c r="M37" s="817">
        <v>0</v>
      </c>
      <c r="N37" s="817">
        <v>0</v>
      </c>
      <c r="O37" s="817">
        <v>4</v>
      </c>
      <c r="P37" s="817">
        <v>0</v>
      </c>
      <c r="Q37" s="817">
        <v>0</v>
      </c>
      <c r="R37" s="817">
        <v>0</v>
      </c>
      <c r="S37" s="817">
        <v>0</v>
      </c>
    </row>
    <row r="38" spans="1:19" x14ac:dyDescent="0.2">
      <c r="A38" s="823" t="s">
        <v>271</v>
      </c>
      <c r="B38" s="846"/>
      <c r="C38" s="846"/>
      <c r="D38" s="846"/>
      <c r="E38" s="846"/>
      <c r="F38" s="846"/>
      <c r="G38" s="846"/>
      <c r="H38" s="846"/>
      <c r="I38" s="846"/>
      <c r="J38" s="846"/>
      <c r="K38" s="846"/>
      <c r="L38" s="846"/>
      <c r="M38" s="846"/>
      <c r="N38" s="846"/>
      <c r="O38" s="846"/>
      <c r="P38" s="846"/>
      <c r="Q38" s="846"/>
      <c r="R38" s="846"/>
      <c r="S38" s="847"/>
    </row>
    <row r="39" spans="1:19" s="52" customFormat="1" x14ac:dyDescent="0.2">
      <c r="A39" s="362">
        <f>SUM(A37,A35,A33,A31,A29,A27,A25,A23,A21,A19,A17,A15)</f>
        <v>36</v>
      </c>
      <c r="B39" s="423">
        <f t="shared" ref="B39:S39" si="0">SUM(B37,B35,B33,B31,B29,B27,B25,B23,B21,B19,B17,B15)</f>
        <v>19</v>
      </c>
      <c r="C39" s="423">
        <f t="shared" si="0"/>
        <v>55</v>
      </c>
      <c r="D39" s="423">
        <f t="shared" si="0"/>
        <v>13</v>
      </c>
      <c r="E39" s="423">
        <f t="shared" si="0"/>
        <v>42</v>
      </c>
      <c r="F39" s="423">
        <f t="shared" si="0"/>
        <v>27</v>
      </c>
      <c r="G39" s="423">
        <f t="shared" si="0"/>
        <v>28</v>
      </c>
      <c r="H39" s="423">
        <f t="shared" si="0"/>
        <v>0</v>
      </c>
      <c r="I39" s="423">
        <f t="shared" si="0"/>
        <v>55</v>
      </c>
      <c r="J39" s="423">
        <f t="shared" si="0"/>
        <v>0</v>
      </c>
      <c r="K39" s="423">
        <f t="shared" si="0"/>
        <v>0</v>
      </c>
      <c r="L39" s="423">
        <f t="shared" si="0"/>
        <v>0</v>
      </c>
      <c r="M39" s="423">
        <f t="shared" si="0"/>
        <v>0</v>
      </c>
      <c r="N39" s="423">
        <f t="shared" si="0"/>
        <v>0</v>
      </c>
      <c r="O39" s="423">
        <f t="shared" si="0"/>
        <v>43</v>
      </c>
      <c r="P39" s="423">
        <f t="shared" si="0"/>
        <v>12</v>
      </c>
      <c r="Q39" s="423">
        <f t="shared" si="0"/>
        <v>0</v>
      </c>
      <c r="R39" s="423">
        <f t="shared" si="0"/>
        <v>0</v>
      </c>
      <c r="S39" s="423">
        <f t="shared" si="0"/>
        <v>0</v>
      </c>
    </row>
    <row r="40" spans="1:19" x14ac:dyDescent="0.2">
      <c r="A40" s="29"/>
      <c r="B40" s="29"/>
      <c r="C40" s="29"/>
      <c r="D40" s="29"/>
      <c r="E40" s="29"/>
      <c r="F40" s="29"/>
      <c r="G40" s="29"/>
      <c r="H40" s="29"/>
      <c r="I40" s="29"/>
      <c r="J40" s="29"/>
      <c r="K40" s="29"/>
      <c r="L40" s="29"/>
      <c r="M40" s="29"/>
      <c r="N40" s="5"/>
      <c r="O40" s="5"/>
      <c r="P40" s="5"/>
      <c r="Q40" s="5"/>
      <c r="R40" s="5"/>
      <c r="S40" s="5"/>
    </row>
    <row r="41" spans="1:19" ht="22.5" customHeight="1" x14ac:dyDescent="0.2">
      <c r="A41" s="854" t="s">
        <v>899</v>
      </c>
      <c r="B41" s="855"/>
      <c r="C41" s="855"/>
      <c r="D41" s="855"/>
      <c r="E41" s="855"/>
      <c r="F41" s="855"/>
      <c r="G41" s="855"/>
      <c r="H41" s="855"/>
      <c r="I41" s="855"/>
      <c r="J41" s="855"/>
      <c r="K41" s="855"/>
      <c r="L41" s="855"/>
      <c r="M41" s="855"/>
      <c r="N41" s="855"/>
      <c r="O41" s="855"/>
      <c r="P41" s="855"/>
      <c r="Q41" s="855"/>
      <c r="R41" s="855"/>
      <c r="S41" s="856"/>
    </row>
    <row r="42" spans="1:19" x14ac:dyDescent="0.2">
      <c r="A42" s="833" t="s">
        <v>173</v>
      </c>
      <c r="B42" s="957"/>
      <c r="C42" s="957"/>
      <c r="D42" s="957"/>
      <c r="E42" s="957"/>
      <c r="F42" s="957"/>
      <c r="G42" s="957"/>
      <c r="H42" s="957"/>
      <c r="I42" s="957"/>
      <c r="J42" s="957"/>
      <c r="K42" s="957"/>
      <c r="L42" s="957"/>
      <c r="M42" s="957"/>
      <c r="N42" s="957"/>
      <c r="O42" s="957"/>
      <c r="P42" s="957"/>
      <c r="Q42" s="957"/>
      <c r="R42" s="957"/>
      <c r="S42" s="958"/>
    </row>
    <row r="43" spans="1:19" x14ac:dyDescent="0.2">
      <c r="A43" s="833" t="s">
        <v>879</v>
      </c>
      <c r="B43" s="834"/>
      <c r="C43" s="834"/>
      <c r="D43" s="834"/>
      <c r="E43" s="834"/>
      <c r="F43" s="834"/>
      <c r="G43" s="834"/>
      <c r="H43" s="834"/>
      <c r="I43" s="834"/>
      <c r="J43" s="834"/>
      <c r="K43" s="834"/>
      <c r="L43" s="834"/>
      <c r="M43" s="834"/>
      <c r="N43" s="834"/>
      <c r="O43" s="834"/>
      <c r="P43" s="834"/>
      <c r="Q43" s="834"/>
      <c r="R43" s="834"/>
      <c r="S43" s="835"/>
    </row>
    <row r="44" spans="1:19" x14ac:dyDescent="0.2">
      <c r="A44" s="833" t="s">
        <v>538</v>
      </c>
      <c r="B44" s="834"/>
      <c r="C44" s="834"/>
      <c r="D44" s="834"/>
      <c r="E44" s="834"/>
      <c r="F44" s="834"/>
      <c r="G44" s="834"/>
      <c r="H44" s="834"/>
      <c r="I44" s="834"/>
      <c r="J44" s="834"/>
      <c r="K44" s="834"/>
      <c r="L44" s="834"/>
      <c r="M44" s="834"/>
      <c r="N44" s="834"/>
      <c r="O44" s="834"/>
      <c r="P44" s="834"/>
      <c r="Q44" s="834"/>
      <c r="R44" s="834"/>
      <c r="S44" s="835"/>
    </row>
    <row r="45" spans="1:19" x14ac:dyDescent="0.2">
      <c r="A45" s="833" t="s">
        <v>880</v>
      </c>
      <c r="B45" s="834"/>
      <c r="C45" s="834"/>
      <c r="D45" s="834"/>
      <c r="E45" s="834"/>
      <c r="F45" s="834"/>
      <c r="G45" s="834"/>
      <c r="H45" s="834"/>
      <c r="I45" s="834"/>
      <c r="J45" s="834"/>
      <c r="K45" s="834"/>
      <c r="L45" s="834"/>
      <c r="M45" s="834"/>
      <c r="N45" s="834"/>
      <c r="O45" s="834"/>
      <c r="P45" s="834"/>
      <c r="Q45" s="834"/>
      <c r="R45" s="834"/>
      <c r="S45" s="835"/>
    </row>
    <row r="46" spans="1:19" x14ac:dyDescent="0.2">
      <c r="A46" s="833" t="s">
        <v>881</v>
      </c>
      <c r="B46" s="834"/>
      <c r="C46" s="834"/>
      <c r="D46" s="834"/>
      <c r="E46" s="834"/>
      <c r="F46" s="834"/>
      <c r="G46" s="834"/>
      <c r="H46" s="834"/>
      <c r="I46" s="834"/>
      <c r="J46" s="834"/>
      <c r="K46" s="834"/>
      <c r="L46" s="834"/>
      <c r="M46" s="834"/>
      <c r="N46" s="834"/>
      <c r="O46" s="834"/>
      <c r="P46" s="834"/>
      <c r="Q46" s="834"/>
      <c r="R46" s="834"/>
      <c r="S46" s="835"/>
    </row>
    <row r="47" spans="1:19" x14ac:dyDescent="0.2">
      <c r="A47" s="833" t="s">
        <v>882</v>
      </c>
      <c r="B47" s="834"/>
      <c r="C47" s="834"/>
      <c r="D47" s="834"/>
      <c r="E47" s="834"/>
      <c r="F47" s="834"/>
      <c r="G47" s="834"/>
      <c r="H47" s="834"/>
      <c r="I47" s="834"/>
      <c r="J47" s="834"/>
      <c r="K47" s="834"/>
      <c r="L47" s="834"/>
      <c r="M47" s="834"/>
      <c r="N47" s="834"/>
      <c r="O47" s="834"/>
      <c r="P47" s="834"/>
      <c r="Q47" s="834"/>
      <c r="R47" s="834"/>
      <c r="S47" s="835"/>
    </row>
    <row r="48" spans="1:19" x14ac:dyDescent="0.2">
      <c r="A48" s="833" t="s">
        <v>883</v>
      </c>
      <c r="B48" s="834"/>
      <c r="C48" s="834"/>
      <c r="D48" s="834"/>
      <c r="E48" s="834"/>
      <c r="F48" s="834"/>
      <c r="G48" s="834"/>
      <c r="H48" s="834"/>
      <c r="I48" s="834"/>
      <c r="J48" s="834"/>
      <c r="K48" s="834"/>
      <c r="L48" s="834"/>
      <c r="M48" s="834"/>
      <c r="N48" s="834"/>
      <c r="O48" s="834"/>
      <c r="P48" s="834"/>
      <c r="Q48" s="834"/>
      <c r="R48" s="834"/>
      <c r="S48" s="835"/>
    </row>
    <row r="49" spans="1:19" x14ac:dyDescent="0.2">
      <c r="A49" s="833" t="s">
        <v>297</v>
      </c>
      <c r="B49" s="834"/>
      <c r="C49" s="834"/>
      <c r="D49" s="834"/>
      <c r="E49" s="834"/>
      <c r="F49" s="834"/>
      <c r="G49" s="834"/>
      <c r="H49" s="834"/>
      <c r="I49" s="834"/>
      <c r="J49" s="834"/>
      <c r="K49" s="834"/>
      <c r="L49" s="834"/>
      <c r="M49" s="834"/>
      <c r="N49" s="834"/>
      <c r="O49" s="834"/>
      <c r="P49" s="834"/>
      <c r="Q49" s="834"/>
      <c r="R49" s="834"/>
      <c r="S49" s="835"/>
    </row>
    <row r="50" spans="1:19" x14ac:dyDescent="0.2">
      <c r="A50" s="836" t="s">
        <v>884</v>
      </c>
      <c r="B50" s="837"/>
      <c r="C50" s="837"/>
      <c r="D50" s="837"/>
      <c r="E50" s="837"/>
      <c r="F50" s="837"/>
      <c r="G50" s="837"/>
      <c r="H50" s="837"/>
      <c r="I50" s="837"/>
      <c r="J50" s="837"/>
      <c r="K50" s="837"/>
      <c r="L50" s="837"/>
      <c r="M50" s="837"/>
      <c r="N50" s="837"/>
      <c r="O50" s="837"/>
      <c r="P50" s="837"/>
      <c r="Q50" s="837"/>
      <c r="R50" s="837"/>
      <c r="S50" s="838"/>
    </row>
    <row r="51" spans="1:19" ht="31.5" customHeight="1" x14ac:dyDescent="0.2">
      <c r="A51" s="831"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831"/>
    </row>
    <row r="52" spans="1:19" ht="26.25" customHeight="1" x14ac:dyDescent="0.2">
      <c r="A52" s="830"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830" t="s">
        <v>62</v>
      </c>
    </row>
    <row r="53" spans="1:19" ht="63" customHeight="1" x14ac:dyDescent="0.2">
      <c r="A53" s="831"/>
      <c r="B53" s="831"/>
      <c r="C53" s="853"/>
      <c r="D53" s="831"/>
      <c r="E53" s="831"/>
      <c r="F53" s="135" t="s">
        <v>63</v>
      </c>
      <c r="G53" s="135" t="s">
        <v>64</v>
      </c>
      <c r="H53" s="135" t="s">
        <v>65</v>
      </c>
      <c r="I53" s="831"/>
      <c r="J53" s="831"/>
      <c r="K53" s="139" t="s">
        <v>66</v>
      </c>
      <c r="L53" s="139" t="s">
        <v>67</v>
      </c>
      <c r="M53" s="139" t="s">
        <v>68</v>
      </c>
      <c r="N53" s="139" t="s">
        <v>67</v>
      </c>
      <c r="O53" s="831"/>
      <c r="P53" s="831"/>
      <c r="Q53" s="831"/>
      <c r="R53" s="831"/>
      <c r="S53" s="831"/>
    </row>
    <row r="54" spans="1:19" x14ac:dyDescent="0.2">
      <c r="A54" s="826" t="s">
        <v>69</v>
      </c>
      <c r="B54" s="826"/>
      <c r="C54" s="826"/>
      <c r="D54" s="826"/>
      <c r="E54" s="826"/>
      <c r="F54" s="826"/>
      <c r="G54" s="826"/>
      <c r="H54" s="826"/>
      <c r="I54" s="826"/>
      <c r="J54" s="826"/>
      <c r="K54" s="826"/>
      <c r="L54" s="826"/>
      <c r="M54" s="826"/>
      <c r="N54" s="826"/>
      <c r="O54" s="826"/>
      <c r="P54" s="826"/>
      <c r="Q54" s="826"/>
      <c r="R54" s="826"/>
      <c r="S54" s="826"/>
    </row>
    <row r="55" spans="1:19" s="21" customFormat="1" x14ac:dyDescent="0.2">
      <c r="A55" s="19">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19">
        <v>0</v>
      </c>
    </row>
    <row r="56" spans="1:19" x14ac:dyDescent="0.2">
      <c r="A56" s="826" t="s">
        <v>70</v>
      </c>
      <c r="B56" s="826"/>
      <c r="C56" s="826"/>
      <c r="D56" s="826"/>
      <c r="E56" s="826"/>
      <c r="F56" s="826"/>
      <c r="G56" s="826"/>
      <c r="H56" s="826"/>
      <c r="I56" s="826"/>
      <c r="J56" s="826"/>
      <c r="K56" s="826"/>
      <c r="L56" s="826"/>
      <c r="M56" s="826"/>
      <c r="N56" s="826"/>
      <c r="O56" s="826"/>
      <c r="P56" s="826"/>
      <c r="Q56" s="826"/>
      <c r="R56" s="826"/>
      <c r="S56" s="826"/>
    </row>
    <row r="57" spans="1:19" s="21" customFormat="1" x14ac:dyDescent="0.2">
      <c r="A57" s="19">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19">
        <v>0</v>
      </c>
    </row>
    <row r="58" spans="1:19" x14ac:dyDescent="0.2">
      <c r="A58" s="826" t="s">
        <v>71</v>
      </c>
      <c r="B58" s="826"/>
      <c r="C58" s="826"/>
      <c r="D58" s="826"/>
      <c r="E58" s="826"/>
      <c r="F58" s="826"/>
      <c r="G58" s="826"/>
      <c r="H58" s="826"/>
      <c r="I58" s="826"/>
      <c r="J58" s="826"/>
      <c r="K58" s="826"/>
      <c r="L58" s="826"/>
      <c r="M58" s="826"/>
      <c r="N58" s="826"/>
      <c r="O58" s="826"/>
      <c r="P58" s="826"/>
      <c r="Q58" s="826"/>
      <c r="R58" s="826"/>
      <c r="S58" s="826"/>
    </row>
    <row r="59" spans="1:19" s="21" customFormat="1" x14ac:dyDescent="0.2">
      <c r="A59" s="19">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19">
        <v>0</v>
      </c>
    </row>
    <row r="60" spans="1:19" x14ac:dyDescent="0.2">
      <c r="A60" s="826" t="s">
        <v>72</v>
      </c>
      <c r="B60" s="826"/>
      <c r="C60" s="826"/>
      <c r="D60" s="826"/>
      <c r="E60" s="826"/>
      <c r="F60" s="826"/>
      <c r="G60" s="826"/>
      <c r="H60" s="826"/>
      <c r="I60" s="826"/>
      <c r="J60" s="826"/>
      <c r="K60" s="826"/>
      <c r="L60" s="826"/>
      <c r="M60" s="826"/>
      <c r="N60" s="826"/>
      <c r="O60" s="826"/>
      <c r="P60" s="826"/>
      <c r="Q60" s="826"/>
      <c r="R60" s="826"/>
      <c r="S60" s="826"/>
    </row>
    <row r="61" spans="1:19" s="21" customFormat="1" x14ac:dyDescent="0.2">
      <c r="A61" s="19">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19">
        <v>0</v>
      </c>
    </row>
    <row r="62" spans="1:19" x14ac:dyDescent="0.2">
      <c r="A62" s="832" t="s">
        <v>73</v>
      </c>
      <c r="B62" s="832"/>
      <c r="C62" s="832"/>
      <c r="D62" s="832"/>
      <c r="E62" s="832"/>
      <c r="F62" s="832"/>
      <c r="G62" s="832"/>
      <c r="H62" s="832"/>
      <c r="I62" s="832"/>
      <c r="J62" s="832"/>
      <c r="K62" s="832"/>
      <c r="L62" s="832"/>
      <c r="M62" s="832"/>
      <c r="N62" s="832"/>
      <c r="O62" s="832"/>
      <c r="P62" s="832"/>
      <c r="Q62" s="832"/>
      <c r="R62" s="832"/>
      <c r="S62" s="832"/>
    </row>
    <row r="63" spans="1:19" s="21"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826" t="s">
        <v>74</v>
      </c>
      <c r="B64" s="826"/>
      <c r="C64" s="826"/>
      <c r="D64" s="826"/>
      <c r="E64" s="826"/>
      <c r="F64" s="826"/>
      <c r="G64" s="826"/>
      <c r="H64" s="826"/>
      <c r="I64" s="826"/>
      <c r="J64" s="826"/>
      <c r="K64" s="826"/>
      <c r="L64" s="826"/>
      <c r="M64" s="826"/>
      <c r="N64" s="826"/>
      <c r="O64" s="826"/>
      <c r="P64" s="826"/>
      <c r="Q64" s="826"/>
      <c r="R64" s="826"/>
      <c r="S64" s="826"/>
    </row>
    <row r="65" spans="1:19" s="21"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826" t="s">
        <v>75</v>
      </c>
      <c r="B66" s="826"/>
      <c r="C66" s="826"/>
      <c r="D66" s="826"/>
      <c r="E66" s="826"/>
      <c r="F66" s="826"/>
      <c r="G66" s="826"/>
      <c r="H66" s="826"/>
      <c r="I66" s="826"/>
      <c r="J66" s="826"/>
      <c r="K66" s="826"/>
      <c r="L66" s="826"/>
      <c r="M66" s="826"/>
      <c r="N66" s="826"/>
      <c r="O66" s="826"/>
      <c r="P66" s="826"/>
      <c r="Q66" s="826"/>
      <c r="R66" s="826"/>
      <c r="S66" s="826"/>
    </row>
    <row r="67" spans="1:19" s="21"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19">
        <v>0</v>
      </c>
    </row>
    <row r="68" spans="1:19" x14ac:dyDescent="0.2">
      <c r="A68" s="826" t="s">
        <v>76</v>
      </c>
      <c r="B68" s="826"/>
      <c r="C68" s="826"/>
      <c r="D68" s="826"/>
      <c r="E68" s="826"/>
      <c r="F68" s="826"/>
      <c r="G68" s="826"/>
      <c r="H68" s="826"/>
      <c r="I68" s="826"/>
      <c r="J68" s="826"/>
      <c r="K68" s="826"/>
      <c r="L68" s="826"/>
      <c r="M68" s="826"/>
      <c r="N68" s="826"/>
      <c r="O68" s="826"/>
      <c r="P68" s="826"/>
      <c r="Q68" s="826"/>
      <c r="R68" s="826"/>
      <c r="S68" s="826"/>
    </row>
    <row r="69" spans="1:19" s="21"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19">
        <v>0</v>
      </c>
    </row>
    <row r="70" spans="1:19" x14ac:dyDescent="0.2">
      <c r="A70" s="826" t="s">
        <v>77</v>
      </c>
      <c r="B70" s="826"/>
      <c r="C70" s="826"/>
      <c r="D70" s="826"/>
      <c r="E70" s="826"/>
      <c r="F70" s="826"/>
      <c r="G70" s="826"/>
      <c r="H70" s="826"/>
      <c r="I70" s="826"/>
      <c r="J70" s="826"/>
      <c r="K70" s="826"/>
      <c r="L70" s="826"/>
      <c r="M70" s="826"/>
      <c r="N70" s="826"/>
      <c r="O70" s="826"/>
      <c r="P70" s="826"/>
      <c r="Q70" s="826"/>
      <c r="R70" s="826"/>
      <c r="S70" s="826"/>
    </row>
    <row r="71" spans="1:19" s="21" customFormat="1" x14ac:dyDescent="0.2">
      <c r="A71" s="19">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19">
        <v>0</v>
      </c>
    </row>
    <row r="72" spans="1:19" x14ac:dyDescent="0.2">
      <c r="A72" s="826" t="s">
        <v>78</v>
      </c>
      <c r="B72" s="826"/>
      <c r="C72" s="826"/>
      <c r="D72" s="826"/>
      <c r="E72" s="826"/>
      <c r="F72" s="826"/>
      <c r="G72" s="826"/>
      <c r="H72" s="826"/>
      <c r="I72" s="826"/>
      <c r="J72" s="826"/>
      <c r="K72" s="826"/>
      <c r="L72" s="826"/>
      <c r="M72" s="826"/>
      <c r="N72" s="826"/>
      <c r="O72" s="826"/>
      <c r="P72" s="826"/>
      <c r="Q72" s="826"/>
      <c r="R72" s="826"/>
      <c r="S72" s="826"/>
    </row>
    <row r="73" spans="1:19" s="21" customFormat="1" x14ac:dyDescent="0.2">
      <c r="A73" s="19">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19">
        <v>0</v>
      </c>
    </row>
    <row r="74" spans="1:19" x14ac:dyDescent="0.2">
      <c r="A74" s="826" t="s">
        <v>79</v>
      </c>
      <c r="B74" s="826"/>
      <c r="C74" s="826"/>
      <c r="D74" s="826"/>
      <c r="E74" s="826"/>
      <c r="F74" s="826"/>
      <c r="G74" s="826"/>
      <c r="H74" s="826"/>
      <c r="I74" s="826"/>
      <c r="J74" s="826"/>
      <c r="K74" s="826"/>
      <c r="L74" s="826"/>
      <c r="M74" s="826"/>
      <c r="N74" s="826"/>
      <c r="O74" s="826"/>
      <c r="P74" s="826"/>
      <c r="Q74" s="826"/>
      <c r="R74" s="826"/>
      <c r="S74" s="826"/>
    </row>
    <row r="75" spans="1:19" s="21" customFormat="1" x14ac:dyDescent="0.2">
      <c r="A75" s="19">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19">
        <v>0</v>
      </c>
    </row>
    <row r="76" spans="1:19" x14ac:dyDescent="0.2">
      <c r="A76" s="826" t="s">
        <v>80</v>
      </c>
      <c r="B76" s="826"/>
      <c r="C76" s="826"/>
      <c r="D76" s="826"/>
      <c r="E76" s="826"/>
      <c r="F76" s="826"/>
      <c r="G76" s="826"/>
      <c r="H76" s="826"/>
      <c r="I76" s="826"/>
      <c r="J76" s="826"/>
      <c r="K76" s="826"/>
      <c r="L76" s="826"/>
      <c r="M76" s="826"/>
      <c r="N76" s="826"/>
      <c r="O76" s="826"/>
      <c r="P76" s="826"/>
      <c r="Q76" s="826"/>
      <c r="R76" s="826"/>
      <c r="S76" s="826"/>
    </row>
    <row r="77" spans="1:19" s="21"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823" t="s">
        <v>271</v>
      </c>
      <c r="B78" s="846"/>
      <c r="C78" s="846"/>
      <c r="D78" s="846"/>
      <c r="E78" s="846"/>
      <c r="F78" s="846"/>
      <c r="G78" s="846"/>
      <c r="H78" s="846"/>
      <c r="I78" s="846"/>
      <c r="J78" s="846"/>
      <c r="K78" s="846"/>
      <c r="L78" s="846"/>
      <c r="M78" s="846"/>
      <c r="N78" s="846"/>
      <c r="O78" s="846"/>
      <c r="P78" s="846"/>
      <c r="Q78" s="846"/>
      <c r="R78" s="846"/>
      <c r="S78" s="847"/>
    </row>
    <row r="79" spans="1:19" s="23" customFormat="1" x14ac:dyDescent="0.2">
      <c r="A79" s="79">
        <f>SUM(A77,A75,A73,A71,A69,A67,A65,A63,A61,A59,A57,A55)</f>
        <v>0</v>
      </c>
      <c r="B79" s="423">
        <f t="shared" ref="B79:S79" si="1">SUM(B77,B75,B73,B71,B69,B67,B65,B63,B61,B59,B57,B55)</f>
        <v>0</v>
      </c>
      <c r="C79" s="423">
        <f t="shared" si="1"/>
        <v>0</v>
      </c>
      <c r="D79" s="423">
        <f t="shared" si="1"/>
        <v>0</v>
      </c>
      <c r="E79" s="423">
        <f t="shared" si="1"/>
        <v>0</v>
      </c>
      <c r="F79" s="423">
        <f t="shared" si="1"/>
        <v>0</v>
      </c>
      <c r="G79" s="423">
        <f t="shared" si="1"/>
        <v>0</v>
      </c>
      <c r="H79" s="423">
        <f t="shared" si="1"/>
        <v>0</v>
      </c>
      <c r="I79" s="423">
        <f t="shared" si="1"/>
        <v>0</v>
      </c>
      <c r="J79" s="423">
        <f t="shared" si="1"/>
        <v>0</v>
      </c>
      <c r="K79" s="423">
        <f t="shared" si="1"/>
        <v>0</v>
      </c>
      <c r="L79" s="423">
        <f t="shared" si="1"/>
        <v>0</v>
      </c>
      <c r="M79" s="423">
        <f t="shared" si="1"/>
        <v>0</v>
      </c>
      <c r="N79" s="423">
        <f t="shared" si="1"/>
        <v>0</v>
      </c>
      <c r="O79" s="423">
        <f t="shared" si="1"/>
        <v>0</v>
      </c>
      <c r="P79" s="423">
        <f t="shared" si="1"/>
        <v>0</v>
      </c>
      <c r="Q79" s="423">
        <f t="shared" si="1"/>
        <v>0</v>
      </c>
      <c r="R79" s="423">
        <f t="shared" si="1"/>
        <v>0</v>
      </c>
      <c r="S79" s="423">
        <f t="shared" si="1"/>
        <v>0</v>
      </c>
    </row>
    <row r="80" spans="1:19" x14ac:dyDescent="0.2">
      <c r="A80" s="5"/>
      <c r="B80" s="5"/>
      <c r="C80" s="5"/>
      <c r="D80" s="5"/>
      <c r="E80" s="5"/>
      <c r="F80" s="5"/>
      <c r="G80" s="5"/>
      <c r="H80" s="5"/>
      <c r="I80" s="5"/>
      <c r="J80" s="5"/>
      <c r="K80" s="5"/>
      <c r="L80" s="5"/>
      <c r="M80" s="5"/>
      <c r="N80" s="5"/>
      <c r="O80" s="5"/>
      <c r="P80" s="5"/>
      <c r="Q80" s="5"/>
      <c r="R80" s="5"/>
      <c r="S80" s="5"/>
    </row>
    <row r="81" spans="1:19" ht="22.5" customHeight="1" x14ac:dyDescent="0.2">
      <c r="A81" s="854" t="s">
        <v>900</v>
      </c>
      <c r="B81" s="855"/>
      <c r="C81" s="855"/>
      <c r="D81" s="855"/>
      <c r="E81" s="855"/>
      <c r="F81" s="855"/>
      <c r="G81" s="855"/>
      <c r="H81" s="855"/>
      <c r="I81" s="855"/>
      <c r="J81" s="855"/>
      <c r="K81" s="855"/>
      <c r="L81" s="855"/>
      <c r="M81" s="855"/>
      <c r="N81" s="855"/>
      <c r="O81" s="855"/>
      <c r="P81" s="855"/>
      <c r="Q81" s="855"/>
      <c r="R81" s="855"/>
      <c r="S81" s="856"/>
    </row>
    <row r="82" spans="1:19" x14ac:dyDescent="0.2">
      <c r="A82" s="833" t="s">
        <v>173</v>
      </c>
      <c r="B82" s="957"/>
      <c r="C82" s="957"/>
      <c r="D82" s="957"/>
      <c r="E82" s="957"/>
      <c r="F82" s="957"/>
      <c r="G82" s="957"/>
      <c r="H82" s="957"/>
      <c r="I82" s="957"/>
      <c r="J82" s="957"/>
      <c r="K82" s="957"/>
      <c r="L82" s="957"/>
      <c r="M82" s="957"/>
      <c r="N82" s="957"/>
      <c r="O82" s="957"/>
      <c r="P82" s="957"/>
      <c r="Q82" s="957"/>
      <c r="R82" s="957"/>
      <c r="S82" s="958"/>
    </row>
    <row r="83" spans="1:19" x14ac:dyDescent="0.2">
      <c r="A83" s="833" t="s">
        <v>885</v>
      </c>
      <c r="B83" s="834"/>
      <c r="C83" s="834"/>
      <c r="D83" s="834"/>
      <c r="E83" s="834"/>
      <c r="F83" s="834"/>
      <c r="G83" s="834"/>
      <c r="H83" s="834"/>
      <c r="I83" s="834"/>
      <c r="J83" s="834"/>
      <c r="K83" s="834"/>
      <c r="L83" s="834"/>
      <c r="M83" s="834"/>
      <c r="N83" s="834"/>
      <c r="O83" s="834"/>
      <c r="P83" s="834"/>
      <c r="Q83" s="834"/>
      <c r="R83" s="834"/>
      <c r="S83" s="835"/>
    </row>
    <row r="84" spans="1:19" x14ac:dyDescent="0.2">
      <c r="A84" s="833" t="s">
        <v>315</v>
      </c>
      <c r="B84" s="834"/>
      <c r="C84" s="834"/>
      <c r="D84" s="834"/>
      <c r="E84" s="834"/>
      <c r="F84" s="834"/>
      <c r="G84" s="834"/>
      <c r="H84" s="834"/>
      <c r="I84" s="834"/>
      <c r="J84" s="834"/>
      <c r="K84" s="834"/>
      <c r="L84" s="834"/>
      <c r="M84" s="834"/>
      <c r="N84" s="834"/>
      <c r="O84" s="834"/>
      <c r="P84" s="834"/>
      <c r="Q84" s="834"/>
      <c r="R84" s="834"/>
      <c r="S84" s="835"/>
    </row>
    <row r="85" spans="1:19" x14ac:dyDescent="0.2">
      <c r="A85" s="833" t="s">
        <v>886</v>
      </c>
      <c r="B85" s="834"/>
      <c r="C85" s="834"/>
      <c r="D85" s="834"/>
      <c r="E85" s="834"/>
      <c r="F85" s="834"/>
      <c r="G85" s="834"/>
      <c r="H85" s="834"/>
      <c r="I85" s="834"/>
      <c r="J85" s="834"/>
      <c r="K85" s="834"/>
      <c r="L85" s="834"/>
      <c r="M85" s="834"/>
      <c r="N85" s="834"/>
      <c r="O85" s="834"/>
      <c r="P85" s="834"/>
      <c r="Q85" s="834"/>
      <c r="R85" s="834"/>
      <c r="S85" s="835"/>
    </row>
    <row r="86" spans="1:19" x14ac:dyDescent="0.2">
      <c r="A86" s="833" t="s">
        <v>887</v>
      </c>
      <c r="B86" s="834"/>
      <c r="C86" s="834"/>
      <c r="D86" s="834"/>
      <c r="E86" s="834"/>
      <c r="F86" s="834"/>
      <c r="G86" s="834"/>
      <c r="H86" s="834"/>
      <c r="I86" s="834"/>
      <c r="J86" s="834"/>
      <c r="K86" s="834"/>
      <c r="L86" s="834"/>
      <c r="M86" s="834"/>
      <c r="N86" s="834"/>
      <c r="O86" s="834"/>
      <c r="P86" s="834"/>
      <c r="Q86" s="834"/>
      <c r="R86" s="834"/>
      <c r="S86" s="835"/>
    </row>
    <row r="87" spans="1:19" x14ac:dyDescent="0.2">
      <c r="A87" s="833" t="s">
        <v>888</v>
      </c>
      <c r="B87" s="834"/>
      <c r="C87" s="834"/>
      <c r="D87" s="834"/>
      <c r="E87" s="834"/>
      <c r="F87" s="834"/>
      <c r="G87" s="834"/>
      <c r="H87" s="834"/>
      <c r="I87" s="834"/>
      <c r="J87" s="834"/>
      <c r="K87" s="834"/>
      <c r="L87" s="834"/>
      <c r="M87" s="834"/>
      <c r="N87" s="834"/>
      <c r="O87" s="834"/>
      <c r="P87" s="834"/>
      <c r="Q87" s="834"/>
      <c r="R87" s="834"/>
      <c r="S87" s="835"/>
    </row>
    <row r="88" spans="1:19" x14ac:dyDescent="0.2">
      <c r="A88" s="833" t="s">
        <v>544</v>
      </c>
      <c r="B88" s="834"/>
      <c r="C88" s="834"/>
      <c r="D88" s="834"/>
      <c r="E88" s="834"/>
      <c r="F88" s="834"/>
      <c r="G88" s="834"/>
      <c r="H88" s="834"/>
      <c r="I88" s="834"/>
      <c r="J88" s="834"/>
      <c r="K88" s="834"/>
      <c r="L88" s="834"/>
      <c r="M88" s="834"/>
      <c r="N88" s="834"/>
      <c r="O88" s="834"/>
      <c r="P88" s="834"/>
      <c r="Q88" s="834"/>
      <c r="R88" s="834"/>
      <c r="S88" s="835"/>
    </row>
    <row r="89" spans="1:19" x14ac:dyDescent="0.2">
      <c r="A89" s="833" t="s">
        <v>200</v>
      </c>
      <c r="B89" s="834"/>
      <c r="C89" s="834"/>
      <c r="D89" s="834"/>
      <c r="E89" s="834"/>
      <c r="F89" s="834"/>
      <c r="G89" s="834"/>
      <c r="H89" s="834"/>
      <c r="I89" s="834"/>
      <c r="J89" s="834"/>
      <c r="K89" s="834"/>
      <c r="L89" s="834"/>
      <c r="M89" s="834"/>
      <c r="N89" s="834"/>
      <c r="O89" s="834"/>
      <c r="P89" s="834"/>
      <c r="Q89" s="834"/>
      <c r="R89" s="834"/>
      <c r="S89" s="835"/>
    </row>
    <row r="90" spans="1:19" x14ac:dyDescent="0.2">
      <c r="A90" s="836" t="s">
        <v>889</v>
      </c>
      <c r="B90" s="837"/>
      <c r="C90" s="837"/>
      <c r="D90" s="837"/>
      <c r="E90" s="837"/>
      <c r="F90" s="837"/>
      <c r="G90" s="837"/>
      <c r="H90" s="837"/>
      <c r="I90" s="837"/>
      <c r="J90" s="837"/>
      <c r="K90" s="837"/>
      <c r="L90" s="837"/>
      <c r="M90" s="837"/>
      <c r="N90" s="837"/>
      <c r="O90" s="837"/>
      <c r="P90" s="837"/>
      <c r="Q90" s="837"/>
      <c r="R90" s="837"/>
      <c r="S90" s="838"/>
    </row>
    <row r="91" spans="1:19" ht="31.5" customHeight="1" x14ac:dyDescent="0.2">
      <c r="A91" s="831"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831"/>
    </row>
    <row r="92" spans="1:19" ht="27" customHeight="1" x14ac:dyDescent="0.2">
      <c r="A92" s="830"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830" t="s">
        <v>62</v>
      </c>
    </row>
    <row r="93" spans="1:19" ht="62.25" customHeight="1" x14ac:dyDescent="0.2">
      <c r="A93" s="831"/>
      <c r="B93" s="831"/>
      <c r="C93" s="853"/>
      <c r="D93" s="831"/>
      <c r="E93" s="831"/>
      <c r="F93" s="135" t="s">
        <v>63</v>
      </c>
      <c r="G93" s="135" t="s">
        <v>64</v>
      </c>
      <c r="H93" s="135" t="s">
        <v>65</v>
      </c>
      <c r="I93" s="831"/>
      <c r="J93" s="831"/>
      <c r="K93" s="139" t="s">
        <v>66</v>
      </c>
      <c r="L93" s="139" t="s">
        <v>67</v>
      </c>
      <c r="M93" s="139" t="s">
        <v>68</v>
      </c>
      <c r="N93" s="139" t="s">
        <v>67</v>
      </c>
      <c r="O93" s="831"/>
      <c r="P93" s="831"/>
      <c r="Q93" s="831"/>
      <c r="R93" s="831"/>
      <c r="S93" s="831"/>
    </row>
    <row r="94" spans="1:19" x14ac:dyDescent="0.2">
      <c r="A94" s="826" t="s">
        <v>69</v>
      </c>
      <c r="B94" s="826"/>
      <c r="C94" s="826"/>
      <c r="D94" s="826"/>
      <c r="E94" s="826"/>
      <c r="F94" s="826"/>
      <c r="G94" s="826"/>
      <c r="H94" s="826"/>
      <c r="I94" s="826"/>
      <c r="J94" s="826"/>
      <c r="K94" s="826"/>
      <c r="L94" s="826"/>
      <c r="M94" s="826"/>
      <c r="N94" s="826"/>
      <c r="O94" s="826"/>
      <c r="P94" s="826"/>
      <c r="Q94" s="826"/>
      <c r="R94" s="826"/>
      <c r="S94" s="826"/>
    </row>
    <row r="95" spans="1:19" s="21" customFormat="1" x14ac:dyDescent="0.2">
      <c r="A95" s="79">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19">
        <v>0</v>
      </c>
    </row>
    <row r="96" spans="1:19" x14ac:dyDescent="0.2">
      <c r="A96" s="826" t="s">
        <v>70</v>
      </c>
      <c r="B96" s="826"/>
      <c r="C96" s="826"/>
      <c r="D96" s="826"/>
      <c r="E96" s="826"/>
      <c r="F96" s="826"/>
      <c r="G96" s="826"/>
      <c r="H96" s="826"/>
      <c r="I96" s="826"/>
      <c r="J96" s="826"/>
      <c r="K96" s="826"/>
      <c r="L96" s="826"/>
      <c r="M96" s="826"/>
      <c r="N96" s="826"/>
      <c r="O96" s="826"/>
      <c r="P96" s="826"/>
      <c r="Q96" s="826"/>
      <c r="R96" s="826"/>
      <c r="S96" s="826"/>
    </row>
    <row r="97" spans="1:19" s="21" customFormat="1" x14ac:dyDescent="0.2">
      <c r="A97" s="19">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19">
        <v>0</v>
      </c>
    </row>
    <row r="98" spans="1:19" x14ac:dyDescent="0.2">
      <c r="A98" s="826" t="s">
        <v>71</v>
      </c>
      <c r="B98" s="826"/>
      <c r="C98" s="826"/>
      <c r="D98" s="826"/>
      <c r="E98" s="826"/>
      <c r="F98" s="826"/>
      <c r="G98" s="826"/>
      <c r="H98" s="826"/>
      <c r="I98" s="826"/>
      <c r="J98" s="826"/>
      <c r="K98" s="826"/>
      <c r="L98" s="826"/>
      <c r="M98" s="826"/>
      <c r="N98" s="826"/>
      <c r="O98" s="826"/>
      <c r="P98" s="826"/>
      <c r="Q98" s="826"/>
      <c r="R98" s="826"/>
      <c r="S98" s="826"/>
    </row>
    <row r="99" spans="1:19" s="21" customFormat="1" x14ac:dyDescent="0.2">
      <c r="A99" s="19">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19">
        <v>0</v>
      </c>
    </row>
    <row r="100" spans="1:19" x14ac:dyDescent="0.2">
      <c r="A100" s="826" t="s">
        <v>72</v>
      </c>
      <c r="B100" s="826"/>
      <c r="C100" s="826"/>
      <c r="D100" s="826"/>
      <c r="E100" s="826"/>
      <c r="F100" s="826"/>
      <c r="G100" s="826"/>
      <c r="H100" s="826"/>
      <c r="I100" s="826"/>
      <c r="J100" s="826"/>
      <c r="K100" s="826"/>
      <c r="L100" s="826"/>
      <c r="M100" s="826"/>
      <c r="N100" s="826"/>
      <c r="O100" s="826"/>
      <c r="P100" s="826"/>
      <c r="Q100" s="826"/>
      <c r="R100" s="826"/>
      <c r="S100" s="826"/>
    </row>
    <row r="101" spans="1:19" s="21" customFormat="1" x14ac:dyDescent="0.2">
      <c r="A101" s="19">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19">
        <v>0</v>
      </c>
    </row>
    <row r="102" spans="1:19" x14ac:dyDescent="0.2">
      <c r="A102" s="832" t="s">
        <v>73</v>
      </c>
      <c r="B102" s="832"/>
      <c r="C102" s="832"/>
      <c r="D102" s="832"/>
      <c r="E102" s="832"/>
      <c r="F102" s="832"/>
      <c r="G102" s="832"/>
      <c r="H102" s="832"/>
      <c r="I102" s="832"/>
      <c r="J102" s="832"/>
      <c r="K102" s="832"/>
      <c r="L102" s="832"/>
      <c r="M102" s="832"/>
      <c r="N102" s="832"/>
      <c r="O102" s="832"/>
      <c r="P102" s="832"/>
      <c r="Q102" s="832"/>
      <c r="R102" s="832"/>
      <c r="S102" s="832"/>
    </row>
    <row r="103" spans="1:19" s="21" customFormat="1" x14ac:dyDescent="0.2">
      <c r="A103" s="19">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19" x14ac:dyDescent="0.2">
      <c r="A104" s="826" t="s">
        <v>74</v>
      </c>
      <c r="B104" s="826"/>
      <c r="C104" s="826"/>
      <c r="D104" s="826"/>
      <c r="E104" s="826"/>
      <c r="F104" s="826"/>
      <c r="G104" s="826"/>
      <c r="H104" s="826"/>
      <c r="I104" s="826"/>
      <c r="J104" s="826"/>
      <c r="K104" s="826"/>
      <c r="L104" s="826"/>
      <c r="M104" s="826"/>
      <c r="N104" s="826"/>
      <c r="O104" s="826"/>
      <c r="P104" s="826"/>
      <c r="Q104" s="826"/>
      <c r="R104" s="826"/>
      <c r="S104" s="826"/>
    </row>
    <row r="105" spans="1:19" s="21" customFormat="1" x14ac:dyDescent="0.2">
      <c r="A105" s="19">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19">
        <v>0</v>
      </c>
    </row>
    <row r="106" spans="1:19" x14ac:dyDescent="0.2">
      <c r="A106" s="826" t="s">
        <v>75</v>
      </c>
      <c r="B106" s="826"/>
      <c r="C106" s="826"/>
      <c r="D106" s="826"/>
      <c r="E106" s="826"/>
      <c r="F106" s="826"/>
      <c r="G106" s="826"/>
      <c r="H106" s="826"/>
      <c r="I106" s="826"/>
      <c r="J106" s="826"/>
      <c r="K106" s="826"/>
      <c r="L106" s="826"/>
      <c r="M106" s="826"/>
      <c r="N106" s="826"/>
      <c r="O106" s="826"/>
      <c r="P106" s="826"/>
      <c r="Q106" s="826"/>
      <c r="R106" s="826"/>
      <c r="S106" s="826"/>
    </row>
    <row r="107" spans="1:19" s="21" customFormat="1" x14ac:dyDescent="0.2">
      <c r="A107" s="19">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19">
        <v>0</v>
      </c>
    </row>
    <row r="108" spans="1:19" x14ac:dyDescent="0.2">
      <c r="A108" s="826" t="s">
        <v>76</v>
      </c>
      <c r="B108" s="826"/>
      <c r="C108" s="826"/>
      <c r="D108" s="826"/>
      <c r="E108" s="826"/>
      <c r="F108" s="826"/>
      <c r="G108" s="826"/>
      <c r="H108" s="826"/>
      <c r="I108" s="826"/>
      <c r="J108" s="826"/>
      <c r="K108" s="826"/>
      <c r="L108" s="826"/>
      <c r="M108" s="826"/>
      <c r="N108" s="826"/>
      <c r="O108" s="826"/>
      <c r="P108" s="826"/>
      <c r="Q108" s="826"/>
      <c r="R108" s="826"/>
      <c r="S108" s="826"/>
    </row>
    <row r="109" spans="1:19" s="21" customFormat="1" x14ac:dyDescent="0.2">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19">
        <v>0</v>
      </c>
      <c r="S109" s="19">
        <v>0</v>
      </c>
    </row>
    <row r="110" spans="1:19" x14ac:dyDescent="0.2">
      <c r="A110" s="826" t="s">
        <v>77</v>
      </c>
      <c r="B110" s="826"/>
      <c r="C110" s="826"/>
      <c r="D110" s="826"/>
      <c r="E110" s="826"/>
      <c r="F110" s="826"/>
      <c r="G110" s="826"/>
      <c r="H110" s="826"/>
      <c r="I110" s="826"/>
      <c r="J110" s="826"/>
      <c r="K110" s="826"/>
      <c r="L110" s="826"/>
      <c r="M110" s="826"/>
      <c r="N110" s="826"/>
      <c r="O110" s="826"/>
      <c r="P110" s="826"/>
      <c r="Q110" s="826"/>
      <c r="R110" s="826"/>
      <c r="S110" s="826"/>
    </row>
    <row r="111" spans="1:19" s="21" customFormat="1" x14ac:dyDescent="0.2">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19">
        <v>0</v>
      </c>
      <c r="S111" s="19">
        <v>0</v>
      </c>
    </row>
    <row r="112" spans="1:19" x14ac:dyDescent="0.2">
      <c r="A112" s="826" t="s">
        <v>78</v>
      </c>
      <c r="B112" s="826"/>
      <c r="C112" s="826"/>
      <c r="D112" s="826"/>
      <c r="E112" s="826"/>
      <c r="F112" s="826"/>
      <c r="G112" s="826"/>
      <c r="H112" s="826"/>
      <c r="I112" s="826"/>
      <c r="J112" s="826"/>
      <c r="K112" s="826"/>
      <c r="L112" s="826"/>
      <c r="M112" s="826"/>
      <c r="N112" s="826"/>
      <c r="O112" s="826"/>
      <c r="P112" s="826"/>
      <c r="Q112" s="826"/>
      <c r="R112" s="826"/>
      <c r="S112" s="826"/>
    </row>
    <row r="113" spans="1:19" s="21"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19">
        <v>0</v>
      </c>
      <c r="S113" s="19">
        <v>0</v>
      </c>
    </row>
    <row r="114" spans="1:19" x14ac:dyDescent="0.2">
      <c r="A114" s="826" t="s">
        <v>79</v>
      </c>
      <c r="B114" s="826"/>
      <c r="C114" s="826"/>
      <c r="D114" s="826"/>
      <c r="E114" s="826"/>
      <c r="F114" s="826"/>
      <c r="G114" s="826"/>
      <c r="H114" s="826"/>
      <c r="I114" s="826"/>
      <c r="J114" s="826"/>
      <c r="K114" s="826"/>
      <c r="L114" s="826"/>
      <c r="M114" s="826"/>
      <c r="N114" s="826"/>
      <c r="O114" s="826"/>
      <c r="P114" s="826"/>
      <c r="Q114" s="826"/>
      <c r="R114" s="826"/>
      <c r="S114" s="826"/>
    </row>
    <row r="115" spans="1:19" s="21" customFormat="1" x14ac:dyDescent="0.2">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19">
        <v>0</v>
      </c>
      <c r="S115" s="19">
        <v>0</v>
      </c>
    </row>
    <row r="116" spans="1:19" x14ac:dyDescent="0.2">
      <c r="A116" s="826" t="s">
        <v>80</v>
      </c>
      <c r="B116" s="826"/>
      <c r="C116" s="826"/>
      <c r="D116" s="826"/>
      <c r="E116" s="826"/>
      <c r="F116" s="826"/>
      <c r="G116" s="826"/>
      <c r="H116" s="826"/>
      <c r="I116" s="826"/>
      <c r="J116" s="826"/>
      <c r="K116" s="826"/>
      <c r="L116" s="826"/>
      <c r="M116" s="826"/>
      <c r="N116" s="826"/>
      <c r="O116" s="826"/>
      <c r="P116" s="826"/>
      <c r="Q116" s="826"/>
      <c r="R116" s="826"/>
      <c r="S116" s="826"/>
    </row>
    <row r="117" spans="1:19" s="21"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19" x14ac:dyDescent="0.2">
      <c r="A118" s="823" t="s">
        <v>271</v>
      </c>
      <c r="B118" s="846"/>
      <c r="C118" s="846"/>
      <c r="D118" s="846"/>
      <c r="E118" s="846"/>
      <c r="F118" s="846"/>
      <c r="G118" s="846"/>
      <c r="H118" s="846"/>
      <c r="I118" s="846"/>
      <c r="J118" s="846"/>
      <c r="K118" s="846"/>
      <c r="L118" s="846"/>
      <c r="M118" s="846"/>
      <c r="N118" s="846"/>
      <c r="O118" s="846"/>
      <c r="P118" s="846"/>
      <c r="Q118" s="846"/>
      <c r="R118" s="846"/>
      <c r="S118" s="847"/>
    </row>
    <row r="119" spans="1:19" s="23" customFormat="1" x14ac:dyDescent="0.2">
      <c r="A119" s="79">
        <f>SUM(A117,A115,A113,A111,A109,A107,A105,A103,A101,A99,A97,A95)</f>
        <v>0</v>
      </c>
      <c r="B119" s="423">
        <f t="shared" ref="B119:S119" si="2">SUM(B117,B115,B113,B111,B109,B107,B105,B103,B101,B99,B97,B95)</f>
        <v>0</v>
      </c>
      <c r="C119" s="423">
        <f t="shared" si="2"/>
        <v>0</v>
      </c>
      <c r="D119" s="423">
        <f t="shared" si="2"/>
        <v>0</v>
      </c>
      <c r="E119" s="423">
        <f t="shared" si="2"/>
        <v>0</v>
      </c>
      <c r="F119" s="423">
        <f t="shared" si="2"/>
        <v>0</v>
      </c>
      <c r="G119" s="423">
        <f t="shared" si="2"/>
        <v>0</v>
      </c>
      <c r="H119" s="423">
        <f t="shared" si="2"/>
        <v>0</v>
      </c>
      <c r="I119" s="423">
        <f t="shared" si="2"/>
        <v>0</v>
      </c>
      <c r="J119" s="423">
        <f t="shared" si="2"/>
        <v>0</v>
      </c>
      <c r="K119" s="423">
        <f t="shared" si="2"/>
        <v>0</v>
      </c>
      <c r="L119" s="423">
        <f t="shared" si="2"/>
        <v>0</v>
      </c>
      <c r="M119" s="423">
        <f t="shared" si="2"/>
        <v>0</v>
      </c>
      <c r="N119" s="423">
        <f t="shared" si="2"/>
        <v>0</v>
      </c>
      <c r="O119" s="423">
        <f t="shared" si="2"/>
        <v>0</v>
      </c>
      <c r="P119" s="423">
        <f t="shared" si="2"/>
        <v>0</v>
      </c>
      <c r="Q119" s="423">
        <f t="shared" si="2"/>
        <v>0</v>
      </c>
      <c r="R119" s="423">
        <f t="shared" si="2"/>
        <v>0</v>
      </c>
      <c r="S119" s="423">
        <f t="shared" si="2"/>
        <v>0</v>
      </c>
    </row>
    <row r="120" spans="1:19" x14ac:dyDescent="0.2">
      <c r="A120" s="5"/>
      <c r="B120" s="5"/>
      <c r="C120" s="5"/>
      <c r="D120" s="5"/>
      <c r="E120" s="5"/>
      <c r="F120" s="5"/>
      <c r="G120" s="5"/>
      <c r="H120" s="5"/>
      <c r="I120" s="5"/>
      <c r="J120" s="5"/>
      <c r="K120" s="5"/>
      <c r="L120" s="5"/>
      <c r="M120" s="5"/>
      <c r="N120" s="5"/>
      <c r="O120" s="5"/>
      <c r="P120" s="5"/>
      <c r="Q120" s="5"/>
      <c r="R120" s="5"/>
      <c r="S120" s="5"/>
    </row>
    <row r="121" spans="1:19" ht="21.75" customHeight="1" x14ac:dyDescent="0.2">
      <c r="A121" s="854" t="s">
        <v>901</v>
      </c>
      <c r="B121" s="855"/>
      <c r="C121" s="855"/>
      <c r="D121" s="855"/>
      <c r="E121" s="855"/>
      <c r="F121" s="855"/>
      <c r="G121" s="855"/>
      <c r="H121" s="855"/>
      <c r="I121" s="855"/>
      <c r="J121" s="855"/>
      <c r="K121" s="855"/>
      <c r="L121" s="855"/>
      <c r="M121" s="855"/>
      <c r="N121" s="855"/>
      <c r="O121" s="855"/>
      <c r="P121" s="855"/>
      <c r="Q121" s="855"/>
      <c r="R121" s="855"/>
      <c r="S121" s="856"/>
    </row>
    <row r="122" spans="1:19" x14ac:dyDescent="0.2">
      <c r="A122" s="833" t="s">
        <v>173</v>
      </c>
      <c r="B122" s="957"/>
      <c r="C122" s="957"/>
      <c r="D122" s="957"/>
      <c r="E122" s="957"/>
      <c r="F122" s="957"/>
      <c r="G122" s="957"/>
      <c r="H122" s="957"/>
      <c r="I122" s="957"/>
      <c r="J122" s="957"/>
      <c r="K122" s="957"/>
      <c r="L122" s="957"/>
      <c r="M122" s="957"/>
      <c r="N122" s="957"/>
      <c r="O122" s="957"/>
      <c r="P122" s="957"/>
      <c r="Q122" s="957"/>
      <c r="R122" s="957"/>
      <c r="S122" s="958"/>
    </row>
    <row r="123" spans="1:19" x14ac:dyDescent="0.2">
      <c r="A123" s="833" t="s">
        <v>890</v>
      </c>
      <c r="B123" s="834"/>
      <c r="C123" s="834"/>
      <c r="D123" s="834"/>
      <c r="E123" s="834"/>
      <c r="F123" s="834"/>
      <c r="G123" s="834"/>
      <c r="H123" s="834"/>
      <c r="I123" s="834"/>
      <c r="J123" s="834"/>
      <c r="K123" s="834"/>
      <c r="L123" s="834"/>
      <c r="M123" s="834"/>
      <c r="N123" s="834"/>
      <c r="O123" s="834"/>
      <c r="P123" s="834"/>
      <c r="Q123" s="834"/>
      <c r="R123" s="834"/>
      <c r="S123" s="835"/>
    </row>
    <row r="124" spans="1:19" x14ac:dyDescent="0.2">
      <c r="A124" s="833" t="s">
        <v>891</v>
      </c>
      <c r="B124" s="834"/>
      <c r="C124" s="834"/>
      <c r="D124" s="834"/>
      <c r="E124" s="834"/>
      <c r="F124" s="834"/>
      <c r="G124" s="834"/>
      <c r="H124" s="834"/>
      <c r="I124" s="834"/>
      <c r="J124" s="834"/>
      <c r="K124" s="834"/>
      <c r="L124" s="834"/>
      <c r="M124" s="834"/>
      <c r="N124" s="834"/>
      <c r="O124" s="834"/>
      <c r="P124" s="834"/>
      <c r="Q124" s="834"/>
      <c r="R124" s="834"/>
      <c r="S124" s="835"/>
    </row>
    <row r="125" spans="1:19" x14ac:dyDescent="0.2">
      <c r="A125" s="833" t="s">
        <v>892</v>
      </c>
      <c r="B125" s="834"/>
      <c r="C125" s="834"/>
      <c r="D125" s="834"/>
      <c r="E125" s="834"/>
      <c r="F125" s="834"/>
      <c r="G125" s="834"/>
      <c r="H125" s="834"/>
      <c r="I125" s="834"/>
      <c r="J125" s="834"/>
      <c r="K125" s="834"/>
      <c r="L125" s="834"/>
      <c r="M125" s="834"/>
      <c r="N125" s="834"/>
      <c r="O125" s="834"/>
      <c r="P125" s="834"/>
      <c r="Q125" s="834"/>
      <c r="R125" s="834"/>
      <c r="S125" s="835"/>
    </row>
    <row r="126" spans="1:19" x14ac:dyDescent="0.2">
      <c r="A126" s="833" t="s">
        <v>893</v>
      </c>
      <c r="B126" s="834"/>
      <c r="C126" s="834"/>
      <c r="D126" s="834"/>
      <c r="E126" s="834"/>
      <c r="F126" s="834"/>
      <c r="G126" s="834"/>
      <c r="H126" s="834"/>
      <c r="I126" s="834"/>
      <c r="J126" s="834"/>
      <c r="K126" s="834"/>
      <c r="L126" s="834"/>
      <c r="M126" s="834"/>
      <c r="N126" s="834"/>
      <c r="O126" s="834"/>
      <c r="P126" s="834"/>
      <c r="Q126" s="834"/>
      <c r="R126" s="834"/>
      <c r="S126" s="835"/>
    </row>
    <row r="127" spans="1:19" x14ac:dyDescent="0.2">
      <c r="A127" s="833" t="s">
        <v>894</v>
      </c>
      <c r="B127" s="834"/>
      <c r="C127" s="834"/>
      <c r="D127" s="834"/>
      <c r="E127" s="834"/>
      <c r="F127" s="834"/>
      <c r="G127" s="834"/>
      <c r="H127" s="834"/>
      <c r="I127" s="834"/>
      <c r="J127" s="834"/>
      <c r="K127" s="834"/>
      <c r="L127" s="834"/>
      <c r="M127" s="834"/>
      <c r="N127" s="834"/>
      <c r="O127" s="834"/>
      <c r="P127" s="834"/>
      <c r="Q127" s="834"/>
      <c r="R127" s="834"/>
      <c r="S127" s="835"/>
    </row>
    <row r="128" spans="1:19" x14ac:dyDescent="0.2">
      <c r="A128" s="833" t="s">
        <v>895</v>
      </c>
      <c r="B128" s="834"/>
      <c r="C128" s="834"/>
      <c r="D128" s="834"/>
      <c r="E128" s="834"/>
      <c r="F128" s="834"/>
      <c r="G128" s="834"/>
      <c r="H128" s="834"/>
      <c r="I128" s="834"/>
      <c r="J128" s="834"/>
      <c r="K128" s="834"/>
      <c r="L128" s="834"/>
      <c r="M128" s="834"/>
      <c r="N128" s="834"/>
      <c r="O128" s="834"/>
      <c r="P128" s="834"/>
      <c r="Q128" s="834"/>
      <c r="R128" s="834"/>
      <c r="S128" s="835"/>
    </row>
    <row r="129" spans="1:19" x14ac:dyDescent="0.2">
      <c r="A129" s="833" t="s">
        <v>896</v>
      </c>
      <c r="B129" s="834"/>
      <c r="C129" s="834"/>
      <c r="D129" s="834"/>
      <c r="E129" s="834"/>
      <c r="F129" s="834"/>
      <c r="G129" s="834"/>
      <c r="H129" s="834"/>
      <c r="I129" s="834"/>
      <c r="J129" s="834"/>
      <c r="K129" s="834"/>
      <c r="L129" s="834"/>
      <c r="M129" s="834"/>
      <c r="N129" s="834"/>
      <c r="O129" s="834"/>
      <c r="P129" s="834"/>
      <c r="Q129" s="834"/>
      <c r="R129" s="834"/>
      <c r="S129" s="835"/>
    </row>
    <row r="130" spans="1:19" x14ac:dyDescent="0.2">
      <c r="A130" s="836" t="s">
        <v>897</v>
      </c>
      <c r="B130" s="837"/>
      <c r="C130" s="837"/>
      <c r="D130" s="837"/>
      <c r="E130" s="837"/>
      <c r="F130" s="837"/>
      <c r="G130" s="837"/>
      <c r="H130" s="837"/>
      <c r="I130" s="837"/>
      <c r="J130" s="837"/>
      <c r="K130" s="837"/>
      <c r="L130" s="837"/>
      <c r="M130" s="837"/>
      <c r="N130" s="837"/>
      <c r="O130" s="837"/>
      <c r="P130" s="837"/>
      <c r="Q130" s="837"/>
      <c r="R130" s="837"/>
      <c r="S130" s="838"/>
    </row>
    <row r="131" spans="1:19" ht="30" customHeight="1" x14ac:dyDescent="0.2">
      <c r="A131" s="831"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831"/>
    </row>
    <row r="132" spans="1:19" ht="27" customHeight="1" x14ac:dyDescent="0.2">
      <c r="A132" s="830"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830" t="s">
        <v>62</v>
      </c>
    </row>
    <row r="133" spans="1:19" ht="61.5" customHeight="1" x14ac:dyDescent="0.2">
      <c r="A133" s="831"/>
      <c r="B133" s="831"/>
      <c r="C133" s="853"/>
      <c r="D133" s="831"/>
      <c r="E133" s="831"/>
      <c r="F133" s="135" t="s">
        <v>63</v>
      </c>
      <c r="G133" s="135" t="s">
        <v>64</v>
      </c>
      <c r="H133" s="135" t="s">
        <v>65</v>
      </c>
      <c r="I133" s="831"/>
      <c r="J133" s="831"/>
      <c r="K133" s="139" t="s">
        <v>66</v>
      </c>
      <c r="L133" s="139" t="s">
        <v>67</v>
      </c>
      <c r="M133" s="139" t="s">
        <v>68</v>
      </c>
      <c r="N133" s="139" t="s">
        <v>67</v>
      </c>
      <c r="O133" s="831"/>
      <c r="P133" s="831"/>
      <c r="Q133" s="831"/>
      <c r="R133" s="831"/>
      <c r="S133" s="831"/>
    </row>
    <row r="134" spans="1:19" x14ac:dyDescent="0.2">
      <c r="A134" s="826" t="s">
        <v>69</v>
      </c>
      <c r="B134" s="826"/>
      <c r="C134" s="826"/>
      <c r="D134" s="826"/>
      <c r="E134" s="826"/>
      <c r="F134" s="826"/>
      <c r="G134" s="826"/>
      <c r="H134" s="826"/>
      <c r="I134" s="826"/>
      <c r="J134" s="826"/>
      <c r="K134" s="826"/>
      <c r="L134" s="826"/>
      <c r="M134" s="826"/>
      <c r="N134" s="826"/>
      <c r="O134" s="826"/>
      <c r="P134" s="826"/>
      <c r="Q134" s="826"/>
      <c r="R134" s="826"/>
      <c r="S134" s="826"/>
    </row>
    <row r="135" spans="1:19" s="21" customFormat="1" x14ac:dyDescent="0.2">
      <c r="A135" s="79">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19">
        <v>0</v>
      </c>
    </row>
    <row r="136" spans="1:19" x14ac:dyDescent="0.2">
      <c r="A136" s="826" t="s">
        <v>70</v>
      </c>
      <c r="B136" s="826"/>
      <c r="C136" s="826"/>
      <c r="D136" s="826"/>
      <c r="E136" s="826"/>
      <c r="F136" s="826"/>
      <c r="G136" s="826"/>
      <c r="H136" s="826"/>
      <c r="I136" s="826"/>
      <c r="J136" s="826"/>
      <c r="K136" s="826"/>
      <c r="L136" s="826"/>
      <c r="M136" s="826"/>
      <c r="N136" s="826"/>
      <c r="O136" s="826"/>
      <c r="P136" s="826"/>
      <c r="Q136" s="826"/>
      <c r="R136" s="826"/>
      <c r="S136" s="826"/>
    </row>
    <row r="137" spans="1:19" s="21" customFormat="1" x14ac:dyDescent="0.2">
      <c r="A137" s="19">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19">
        <v>0</v>
      </c>
    </row>
    <row r="138" spans="1:19" x14ac:dyDescent="0.2">
      <c r="A138" s="826" t="s">
        <v>71</v>
      </c>
      <c r="B138" s="826"/>
      <c r="C138" s="826"/>
      <c r="D138" s="826"/>
      <c r="E138" s="826"/>
      <c r="F138" s="826"/>
      <c r="G138" s="826"/>
      <c r="H138" s="826"/>
      <c r="I138" s="826"/>
      <c r="J138" s="826"/>
      <c r="K138" s="826"/>
      <c r="L138" s="826"/>
      <c r="M138" s="826"/>
      <c r="N138" s="826"/>
      <c r="O138" s="826"/>
      <c r="P138" s="826"/>
      <c r="Q138" s="826"/>
      <c r="R138" s="826"/>
      <c r="S138" s="826"/>
    </row>
    <row r="139" spans="1:19" s="21" customFormat="1" x14ac:dyDescent="0.2">
      <c r="A139" s="19">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19">
        <v>0</v>
      </c>
    </row>
    <row r="140" spans="1:19" x14ac:dyDescent="0.2">
      <c r="A140" s="826" t="s">
        <v>72</v>
      </c>
      <c r="B140" s="826"/>
      <c r="C140" s="826"/>
      <c r="D140" s="826"/>
      <c r="E140" s="826"/>
      <c r="F140" s="826"/>
      <c r="G140" s="826"/>
      <c r="H140" s="826"/>
      <c r="I140" s="826"/>
      <c r="J140" s="826"/>
      <c r="K140" s="826"/>
      <c r="L140" s="826"/>
      <c r="M140" s="826"/>
      <c r="N140" s="826"/>
      <c r="O140" s="826"/>
      <c r="P140" s="826"/>
      <c r="Q140" s="826"/>
      <c r="R140" s="826"/>
      <c r="S140" s="826"/>
    </row>
    <row r="141" spans="1:19" s="21" customFormat="1" x14ac:dyDescent="0.2">
      <c r="A141" s="19">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19">
        <v>0</v>
      </c>
    </row>
    <row r="142" spans="1:19" x14ac:dyDescent="0.2">
      <c r="A142" s="832" t="s">
        <v>73</v>
      </c>
      <c r="B142" s="832"/>
      <c r="C142" s="832"/>
      <c r="D142" s="832"/>
      <c r="E142" s="832"/>
      <c r="F142" s="832"/>
      <c r="G142" s="832"/>
      <c r="H142" s="832"/>
      <c r="I142" s="832"/>
      <c r="J142" s="832"/>
      <c r="K142" s="832"/>
      <c r="L142" s="832"/>
      <c r="M142" s="832"/>
      <c r="N142" s="832"/>
      <c r="O142" s="832"/>
      <c r="P142" s="832"/>
      <c r="Q142" s="832"/>
      <c r="R142" s="832"/>
      <c r="S142" s="832"/>
    </row>
    <row r="143" spans="1:19" s="21" customFormat="1" x14ac:dyDescent="0.2">
      <c r="A143" s="19">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19">
        <v>0</v>
      </c>
    </row>
    <row r="144" spans="1:19" x14ac:dyDescent="0.2">
      <c r="A144" s="826" t="s">
        <v>74</v>
      </c>
      <c r="B144" s="826"/>
      <c r="C144" s="826"/>
      <c r="D144" s="826"/>
      <c r="E144" s="826"/>
      <c r="F144" s="826"/>
      <c r="G144" s="826"/>
      <c r="H144" s="826"/>
      <c r="I144" s="826"/>
      <c r="J144" s="826"/>
      <c r="K144" s="826"/>
      <c r="L144" s="826"/>
      <c r="M144" s="826"/>
      <c r="N144" s="826"/>
      <c r="O144" s="826"/>
      <c r="P144" s="826"/>
      <c r="Q144" s="826"/>
      <c r="R144" s="826"/>
      <c r="S144" s="826"/>
    </row>
    <row r="145" spans="1:19" s="21" customFormat="1" x14ac:dyDescent="0.2">
      <c r="A145" s="19">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19">
        <v>0</v>
      </c>
    </row>
    <row r="146" spans="1:19" x14ac:dyDescent="0.2">
      <c r="A146" s="826" t="s">
        <v>75</v>
      </c>
      <c r="B146" s="826"/>
      <c r="C146" s="826"/>
      <c r="D146" s="826"/>
      <c r="E146" s="826"/>
      <c r="F146" s="826"/>
      <c r="G146" s="826"/>
      <c r="H146" s="826"/>
      <c r="I146" s="826"/>
      <c r="J146" s="826"/>
      <c r="K146" s="826"/>
      <c r="L146" s="826"/>
      <c r="M146" s="826"/>
      <c r="N146" s="826"/>
      <c r="O146" s="826"/>
      <c r="P146" s="826"/>
      <c r="Q146" s="826"/>
      <c r="R146" s="826"/>
      <c r="S146" s="826"/>
    </row>
    <row r="147" spans="1:19" s="21" customFormat="1" x14ac:dyDescent="0.2">
      <c r="A147" s="19">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19">
        <v>0</v>
      </c>
    </row>
    <row r="148" spans="1:19" x14ac:dyDescent="0.2">
      <c r="A148" s="826" t="s">
        <v>76</v>
      </c>
      <c r="B148" s="826"/>
      <c r="C148" s="826"/>
      <c r="D148" s="826"/>
      <c r="E148" s="826"/>
      <c r="F148" s="826"/>
      <c r="G148" s="826"/>
      <c r="H148" s="826"/>
      <c r="I148" s="826"/>
      <c r="J148" s="826"/>
      <c r="K148" s="826"/>
      <c r="L148" s="826"/>
      <c r="M148" s="826"/>
      <c r="N148" s="826"/>
      <c r="O148" s="826"/>
      <c r="P148" s="826"/>
      <c r="Q148" s="826"/>
      <c r="R148" s="826"/>
      <c r="S148" s="826"/>
    </row>
    <row r="149" spans="1:19" s="21" customFormat="1" x14ac:dyDescent="0.2">
      <c r="A149" s="19">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19">
        <v>0</v>
      </c>
    </row>
    <row r="150" spans="1:19" x14ac:dyDescent="0.2">
      <c r="A150" s="826" t="s">
        <v>77</v>
      </c>
      <c r="B150" s="826"/>
      <c r="C150" s="826"/>
      <c r="D150" s="826"/>
      <c r="E150" s="826"/>
      <c r="F150" s="826"/>
      <c r="G150" s="826"/>
      <c r="H150" s="826"/>
      <c r="I150" s="826"/>
      <c r="J150" s="826"/>
      <c r="K150" s="826"/>
      <c r="L150" s="826"/>
      <c r="M150" s="826"/>
      <c r="N150" s="826"/>
      <c r="O150" s="826"/>
      <c r="P150" s="826"/>
      <c r="Q150" s="826"/>
      <c r="R150" s="826"/>
      <c r="S150" s="826"/>
    </row>
    <row r="151" spans="1:19" s="21" customFormat="1"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
      <c r="A152" s="826" t="s">
        <v>78</v>
      </c>
      <c r="B152" s="826"/>
      <c r="C152" s="826"/>
      <c r="D152" s="826"/>
      <c r="E152" s="826"/>
      <c r="F152" s="826"/>
      <c r="G152" s="826"/>
      <c r="H152" s="826"/>
      <c r="I152" s="826"/>
      <c r="J152" s="826"/>
      <c r="K152" s="826"/>
      <c r="L152" s="826"/>
      <c r="M152" s="826"/>
      <c r="N152" s="826"/>
      <c r="O152" s="826"/>
      <c r="P152" s="826"/>
      <c r="Q152" s="826"/>
      <c r="R152" s="826"/>
      <c r="S152" s="826"/>
    </row>
    <row r="153" spans="1:19" s="21" customFormat="1" x14ac:dyDescent="0.2">
      <c r="A153" s="19">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19">
        <v>0</v>
      </c>
    </row>
    <row r="154" spans="1:19" x14ac:dyDescent="0.2">
      <c r="A154" s="826" t="s">
        <v>79</v>
      </c>
      <c r="B154" s="826"/>
      <c r="C154" s="826"/>
      <c r="D154" s="826"/>
      <c r="E154" s="826"/>
      <c r="F154" s="826"/>
      <c r="G154" s="826"/>
      <c r="H154" s="826"/>
      <c r="I154" s="826"/>
      <c r="J154" s="826"/>
      <c r="K154" s="826"/>
      <c r="L154" s="826"/>
      <c r="M154" s="826"/>
      <c r="N154" s="826"/>
      <c r="O154" s="826"/>
      <c r="P154" s="826"/>
      <c r="Q154" s="826"/>
      <c r="R154" s="826"/>
      <c r="S154" s="826"/>
    </row>
    <row r="155" spans="1:19" s="21" customFormat="1" x14ac:dyDescent="0.2">
      <c r="A155" s="19">
        <v>0</v>
      </c>
      <c r="B155" s="19">
        <v>0</v>
      </c>
      <c r="C155" s="19">
        <v>0</v>
      </c>
      <c r="D155" s="19">
        <v>0</v>
      </c>
      <c r="E155" s="19">
        <v>0</v>
      </c>
      <c r="F155" s="19">
        <v>0</v>
      </c>
      <c r="G155" s="19">
        <v>0</v>
      </c>
      <c r="H155" s="19">
        <v>0</v>
      </c>
      <c r="I155" s="19">
        <v>0</v>
      </c>
      <c r="J155" s="19">
        <v>0</v>
      </c>
      <c r="K155" s="19">
        <v>0</v>
      </c>
      <c r="L155" s="19">
        <v>0</v>
      </c>
      <c r="M155" s="19">
        <v>0</v>
      </c>
      <c r="N155" s="19">
        <v>0</v>
      </c>
      <c r="O155" s="19">
        <v>0</v>
      </c>
      <c r="P155" s="19">
        <v>0</v>
      </c>
      <c r="Q155" s="19">
        <v>0</v>
      </c>
      <c r="R155" s="19">
        <v>0</v>
      </c>
      <c r="S155" s="19">
        <v>0</v>
      </c>
    </row>
    <row r="156" spans="1:19" x14ac:dyDescent="0.2">
      <c r="A156" s="826" t="s">
        <v>80</v>
      </c>
      <c r="B156" s="826"/>
      <c r="C156" s="826"/>
      <c r="D156" s="826"/>
      <c r="E156" s="826"/>
      <c r="F156" s="826"/>
      <c r="G156" s="826"/>
      <c r="H156" s="826"/>
      <c r="I156" s="826"/>
      <c r="J156" s="826"/>
      <c r="K156" s="826"/>
      <c r="L156" s="826"/>
      <c r="M156" s="826"/>
      <c r="N156" s="826"/>
      <c r="O156" s="826"/>
      <c r="P156" s="826"/>
      <c r="Q156" s="826"/>
      <c r="R156" s="826"/>
      <c r="S156" s="826"/>
    </row>
    <row r="157" spans="1:19" s="21" customFormat="1"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19">
        <v>0</v>
      </c>
      <c r="S157" s="19">
        <v>0</v>
      </c>
    </row>
    <row r="158" spans="1:19" x14ac:dyDescent="0.2">
      <c r="A158" s="823" t="s">
        <v>271</v>
      </c>
      <c r="B158" s="846"/>
      <c r="C158" s="846"/>
      <c r="D158" s="846"/>
      <c r="E158" s="846"/>
      <c r="F158" s="846"/>
      <c r="G158" s="846"/>
      <c r="H158" s="846"/>
      <c r="I158" s="846"/>
      <c r="J158" s="846"/>
      <c r="K158" s="846"/>
      <c r="L158" s="846"/>
      <c r="M158" s="846"/>
      <c r="N158" s="846"/>
      <c r="O158" s="846"/>
      <c r="P158" s="846"/>
      <c r="Q158" s="846"/>
      <c r="R158" s="846"/>
      <c r="S158" s="847"/>
    </row>
    <row r="159" spans="1:19" s="23" customFormat="1" x14ac:dyDescent="0.2">
      <c r="A159" s="79">
        <f>SUM(A157,A155,A153,A151,A149,A147,A145,A143,A141,A139,A137,A135)</f>
        <v>0</v>
      </c>
      <c r="B159" s="568">
        <f t="shared" ref="B159:S159" si="3">SUM(B157,B155,B153,B151,B149,B147,B145,B143,B141,B139,B137,B135)</f>
        <v>0</v>
      </c>
      <c r="C159" s="568">
        <f t="shared" si="3"/>
        <v>0</v>
      </c>
      <c r="D159" s="568">
        <f t="shared" si="3"/>
        <v>0</v>
      </c>
      <c r="E159" s="568">
        <f t="shared" si="3"/>
        <v>0</v>
      </c>
      <c r="F159" s="568">
        <f t="shared" si="3"/>
        <v>0</v>
      </c>
      <c r="G159" s="568">
        <f t="shared" si="3"/>
        <v>0</v>
      </c>
      <c r="H159" s="568">
        <f t="shared" si="3"/>
        <v>0</v>
      </c>
      <c r="I159" s="568">
        <f t="shared" si="3"/>
        <v>0</v>
      </c>
      <c r="J159" s="568">
        <f t="shared" si="3"/>
        <v>0</v>
      </c>
      <c r="K159" s="568">
        <f t="shared" si="3"/>
        <v>0</v>
      </c>
      <c r="L159" s="568">
        <f t="shared" si="3"/>
        <v>0</v>
      </c>
      <c r="M159" s="568">
        <f t="shared" si="3"/>
        <v>0</v>
      </c>
      <c r="N159" s="568">
        <f t="shared" si="3"/>
        <v>0</v>
      </c>
      <c r="O159" s="568">
        <f t="shared" si="3"/>
        <v>0</v>
      </c>
      <c r="P159" s="568">
        <f t="shared" si="3"/>
        <v>0</v>
      </c>
      <c r="Q159" s="568">
        <f t="shared" si="3"/>
        <v>0</v>
      </c>
      <c r="R159" s="568">
        <f t="shared" si="3"/>
        <v>0</v>
      </c>
      <c r="S159" s="568">
        <f t="shared" si="3"/>
        <v>0</v>
      </c>
    </row>
    <row r="160" spans="1:19" s="23" customFormat="1" x14ac:dyDescent="0.2">
      <c r="A160" s="73"/>
      <c r="B160" s="73"/>
      <c r="C160" s="73"/>
      <c r="D160" s="73"/>
      <c r="E160" s="73"/>
      <c r="F160" s="73"/>
      <c r="G160" s="73"/>
      <c r="H160" s="73"/>
      <c r="I160" s="73"/>
      <c r="J160" s="73"/>
      <c r="K160" s="73"/>
      <c r="L160" s="73"/>
      <c r="M160" s="73"/>
      <c r="N160" s="73"/>
      <c r="O160" s="73"/>
      <c r="P160" s="73"/>
      <c r="Q160" s="73"/>
      <c r="R160" s="73"/>
      <c r="S160" s="73"/>
    </row>
    <row r="161" spans="1:19" s="166" customFormat="1" ht="15" customHeight="1" x14ac:dyDescent="0.2">
      <c r="A161" s="969" t="s">
        <v>902</v>
      </c>
      <c r="B161" s="969"/>
      <c r="C161" s="969"/>
      <c r="D161" s="969"/>
      <c r="E161" s="969"/>
      <c r="F161" s="969"/>
      <c r="G161" s="969"/>
      <c r="H161" s="969"/>
      <c r="I161" s="969"/>
      <c r="J161" s="969"/>
      <c r="K161" s="969"/>
      <c r="L161" s="969"/>
      <c r="M161" s="969"/>
      <c r="N161" s="969"/>
      <c r="O161" s="969"/>
      <c r="P161" s="969"/>
      <c r="Q161" s="969"/>
      <c r="R161" s="969"/>
      <c r="S161" s="969"/>
    </row>
    <row r="162" spans="1:19" s="361" customFormat="1" x14ac:dyDescent="0.2">
      <c r="A162" s="373">
        <f>SUM(A159,A119,A79,A39)</f>
        <v>36</v>
      </c>
      <c r="B162" s="425">
        <f t="shared" ref="B162:S162" si="4">SUM(B159,B119,B79,B39)</f>
        <v>19</v>
      </c>
      <c r="C162" s="425">
        <f t="shared" si="4"/>
        <v>55</v>
      </c>
      <c r="D162" s="425">
        <f t="shared" si="4"/>
        <v>13</v>
      </c>
      <c r="E162" s="425">
        <f t="shared" si="4"/>
        <v>42</v>
      </c>
      <c r="F162" s="425">
        <f t="shared" si="4"/>
        <v>27</v>
      </c>
      <c r="G162" s="425">
        <f t="shared" si="4"/>
        <v>28</v>
      </c>
      <c r="H162" s="425">
        <f t="shared" si="4"/>
        <v>0</v>
      </c>
      <c r="I162" s="425">
        <f t="shared" si="4"/>
        <v>55</v>
      </c>
      <c r="J162" s="425">
        <f t="shared" si="4"/>
        <v>0</v>
      </c>
      <c r="K162" s="425">
        <f t="shared" si="4"/>
        <v>0</v>
      </c>
      <c r="L162" s="425">
        <f t="shared" si="4"/>
        <v>0</v>
      </c>
      <c r="M162" s="425">
        <f t="shared" si="4"/>
        <v>0</v>
      </c>
      <c r="N162" s="425">
        <f t="shared" si="4"/>
        <v>0</v>
      </c>
      <c r="O162" s="425">
        <f t="shared" si="4"/>
        <v>43</v>
      </c>
      <c r="P162" s="425">
        <f t="shared" si="4"/>
        <v>12</v>
      </c>
      <c r="Q162" s="425">
        <f t="shared" si="4"/>
        <v>0</v>
      </c>
      <c r="R162" s="425">
        <f t="shared" si="4"/>
        <v>0</v>
      </c>
      <c r="S162" s="425">
        <f t="shared" si="4"/>
        <v>0</v>
      </c>
    </row>
  </sheetData>
  <mergeCells count="181">
    <mergeCell ref="A152:S152"/>
    <mergeCell ref="A154:S154"/>
    <mergeCell ref="A156:S156"/>
    <mergeCell ref="A158:S158"/>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8:S128"/>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12:S112"/>
    <mergeCell ref="A114:S114"/>
    <mergeCell ref="A116:S116"/>
    <mergeCell ref="A118:S118"/>
    <mergeCell ref="A121:S121"/>
    <mergeCell ref="A122:S122"/>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88:S88"/>
    <mergeCell ref="A89:S89"/>
    <mergeCell ref="A90:S90"/>
    <mergeCell ref="A91:C91"/>
    <mergeCell ref="D91:E91"/>
    <mergeCell ref="F91:H91"/>
    <mergeCell ref="I91:J91"/>
    <mergeCell ref="K91:N91"/>
    <mergeCell ref="O91:Q91"/>
    <mergeCell ref="R91:S91"/>
    <mergeCell ref="A83:S83"/>
    <mergeCell ref="A84:S84"/>
    <mergeCell ref="A85:S85"/>
    <mergeCell ref="A86:S86"/>
    <mergeCell ref="A87:S87"/>
    <mergeCell ref="A72:S72"/>
    <mergeCell ref="A74:S74"/>
    <mergeCell ref="A76:S76"/>
    <mergeCell ref="A78:S78"/>
    <mergeCell ref="A81:S81"/>
    <mergeCell ref="A82:S82"/>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8:S48"/>
    <mergeCell ref="A49:S49"/>
    <mergeCell ref="A50:S50"/>
    <mergeCell ref="A51:C51"/>
    <mergeCell ref="D51:E51"/>
    <mergeCell ref="F51:H51"/>
    <mergeCell ref="I51:J51"/>
    <mergeCell ref="K51:N51"/>
    <mergeCell ref="O51:Q51"/>
    <mergeCell ref="R51:S51"/>
    <mergeCell ref="A42:S42"/>
    <mergeCell ref="A43:S43"/>
    <mergeCell ref="A44:S44"/>
    <mergeCell ref="A45:S45"/>
    <mergeCell ref="A46:S46"/>
    <mergeCell ref="A47:S47"/>
    <mergeCell ref="A36:S36"/>
    <mergeCell ref="A38:S38"/>
    <mergeCell ref="A41:S41"/>
    <mergeCell ref="I12:I13"/>
    <mergeCell ref="J12:J13"/>
    <mergeCell ref="A24:S24"/>
    <mergeCell ref="A26:S26"/>
    <mergeCell ref="A28:S28"/>
    <mergeCell ref="A30:S30"/>
    <mergeCell ref="A32:S32"/>
    <mergeCell ref="A34:S34"/>
    <mergeCell ref="S12:S13"/>
    <mergeCell ref="A14:S14"/>
    <mergeCell ref="A16:S16"/>
    <mergeCell ref="A18:S18"/>
    <mergeCell ref="A20:S20"/>
    <mergeCell ref="A22:S22"/>
    <mergeCell ref="K12:L12"/>
    <mergeCell ref="M12:N12"/>
    <mergeCell ref="O12:O13"/>
    <mergeCell ref="P12:P13"/>
    <mergeCell ref="Q12:Q13"/>
    <mergeCell ref="R12:R13"/>
    <mergeCell ref="A161:S16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s>
  <dataValidations count="31">
    <dataValidation type="list" allowBlank="1" showInputMessage="1" showErrorMessage="1" sqref="C132:C133 C92:C93 C12:C13 C52:C53">
      <formula1>"Nr. total de solicitări(reşedinţă de judeţ+alte localităţi)"</formula1>
    </dataValidation>
    <dataValidation type="list" allowBlank="1" showInputMessage="1" showErrorMessage="1" sqref="B132:B133 B92:B93 B12:B13 B52:B53">
      <formula1>"Nr. solicitări din alte localităţi"</formula1>
    </dataValidation>
    <dataValidation type="list" allowBlank="1" showInputMessage="1" showErrorMessage="1" sqref="A132:A133 A92:A93 A12:A13 A52:A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35 M95 M77:M78 M75 M73 M71 M69 M67 M65 M101 M63 M59 M57 M15 M153 M151 M149 M147 M145 M143 WVU21 M139 WLY162 M137 WVU39 WVU19 WVU23 M61 WVU25 WVU27 WVU29 WVU31 WVU33 WVU35 WVU37 M55 M97 M99 M103 M141 M105 M107 M109 M111 M113 M115 M117:M118 WVU1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6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155 JI162 TE162 ADA162 AMW162 AWS162 BGO162 BQK162 CAG162 CKC162 CTY162 DDU162 DNQ162 DXM162 EHI162 ERE162 FBA162 FKW162 FUS162 GEO162 GOK162 GYG162 HIC162 HRY162 IBU162 ILQ162 IVM162 JFI162 JPE162 JZA162 KIW162 KSS162 LCO162 LMK162 LWG162 MGC162 MPY162 MZU162 NJQ162 NTM162 ODI162 ONE162 OXA162 PGW162 PQS162 QAO162 QKK162 QUG162 REC162 RNY162 RXU162 SHQ162 SRM162 TBI162 TLE162 TVA162 UEW162 UOS162 UYO162 VIK162 VSG162 WCC162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57:M15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35 K95 K77:K78 K75 K73 K71 K69 K67 K65 K101 K63 K59 K57 K15 K153 K151 K149 K147 K145 K143 WVS21 K139 WLW162 K137 WVS39 WVS19 WVS23 K61 WVS25 WVS27 WVS29 WVS31 WVS33 WVS35 WVS37 K55 K97 K99 K103 K141 K105 K107 K109 K111 K113 K115 K117:K118 WVS1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6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155 JG162 TC162 ACY162 AMU162 AWQ162 BGM162 BQI162 CAE162 CKA162 CTW162 DDS162 DNO162 DXK162 EHG162 ERC162 FAY162 FKU162 FUQ162 GEM162 GOI162 GYE162 HIA162 HRW162 IBS162 ILO162 IVK162 JFG162 JPC162 JYY162 KIU162 KSQ162 LCM162 LMI162 LWE162 MGA162 MPW162 MZS162 NJO162 NTK162 ODG162 ONC162 OWY162 PGU162 PQQ162 QAM162 QKI162 QUE162 REA162 RNW162 RXS162 SHO162 SRK162 TBG162 TLC162 TUY162 UEU162 UOQ162 UYM162 VII162 VSE162 WCA162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57:K158"/>
    <dataValidation type="list" allowBlank="1" showInputMessage="1" showErrorMessage="1" sqref="F132:H132 F92:H92 F12:H12 F52:H52">
      <formula1>"Nr. de solicitări pe domenii"</formula1>
    </dataValidation>
    <dataValidation type="list" allowBlank="1" showInputMessage="1" showErrorMessage="1" sqref="M133 M93 M13 M53">
      <formula1>"litera din art. 12 HG 878/2005"</formula1>
    </dataValidation>
    <dataValidation type="list" allowBlank="1" showInputMessage="1" showErrorMessage="1" sqref="L133 L93 N93 L13 N13 N53 L53 N133">
      <formula1>"nr. solicitări"</formula1>
    </dataValidation>
    <dataValidation type="list" allowBlank="1" showInputMessage="1" showErrorMessage="1" sqref="K133 K93 K13 K53">
      <formula1>"litera din art. 11 HG 878/2005"</formula1>
    </dataValidation>
    <dataValidation type="list" allowBlank="1" showInputMessage="1" showErrorMessage="1" sqref="K132 K92 K12 K52">
      <formula1>"Conform art. 11"</formula1>
    </dataValidation>
    <dataValidation type="list" allowBlank="1" showInputMessage="1" showErrorMessage="1" sqref="S132:S133 S92:S93 S12:S13 S52:S53">
      <formula1>"Plângeri în instanţă (nr)"</formula1>
    </dataValidation>
    <dataValidation type="list" allowBlank="1" showInputMessage="1" showErrorMessage="1" sqref="R132:R133 R92:R93 R12:R13 R52:R53">
      <formula1>"Reclamaţii administrative (nr)"</formula1>
    </dataValidation>
    <dataValidation type="list" allowBlank="1" showInputMessage="1" showErrorMessage="1" sqref="R131:S131 R91:S91 R11:S11 R51:S51">
      <formula1>"Urmarea respingerii solicitării"</formula1>
    </dataValidation>
    <dataValidation type="list" allowBlank="1" showInputMessage="1" showErrorMessage="1" sqref="Q132:Q133 Q92:Q93 Q12:Q13 Q52:Q53">
      <formula1>"Telefonic (nr)"</formula1>
    </dataValidation>
    <dataValidation type="list" allowBlank="1" showInputMessage="1" showErrorMessage="1" sqref="P132:P133 P92:P93 P12:P13 P52:P53">
      <formula1>"Suport electronic (nr)"</formula1>
    </dataValidation>
    <dataValidation type="list" allowBlank="1" showInputMessage="1" showErrorMessage="1" sqref="O132:O133 O92:O93 O12:O13 O52:O53">
      <formula1>"Suport hârtie (nr)"</formula1>
    </dataValidation>
    <dataValidation type="list" allowBlank="1" showInputMessage="1" showErrorMessage="1" sqref="O131:Q131 O91:Q91 O11:Q11 O51:Q51">
      <formula1>"Forma solicitării"</formula1>
    </dataValidation>
    <dataValidation type="list" allowBlank="1" showInputMessage="1" showErrorMessage="1" sqref="M132 M92 M12 M52">
      <formula1>"Conform art. 12"</formula1>
    </dataValidation>
    <dataValidation type="list" allowBlank="1" showInputMessage="1" showErrorMessage="1" sqref="K131 K91 K11 K51">
      <formula1>"Motivaţia respingerii"</formula1>
    </dataValidation>
    <dataValidation type="list" allowBlank="1" showInputMessage="1" showErrorMessage="1" sqref="J132:J133 J92:J93 J12:J13 J52:J53">
      <formula1>"Nefavorabilă (nr)"</formula1>
    </dataValidation>
    <dataValidation type="list" allowBlank="1" showInputMessage="1" showErrorMessage="1" sqref="I132:I133 I92:I93 I12:I13 I52:I53">
      <formula1>"Favorabilă (nr)"</formula1>
    </dataValidation>
    <dataValidation type="list" allowBlank="1" showInputMessage="1" showErrorMessage="1" sqref="I131:J131 I91:J91 I11:J11 I51:J51">
      <formula1>"Modalitate de rezolvare"</formula1>
    </dataValidation>
    <dataValidation type="list" allowBlank="1" showInputMessage="1" showErrorMessage="1" sqref="H133 H93 H13 H53">
      <formula1>"C"</formula1>
    </dataValidation>
    <dataValidation type="list" allowBlank="1" showInputMessage="1" showErrorMessage="1" sqref="G133 G93 G13 G53">
      <formula1>"B"</formula1>
    </dataValidation>
    <dataValidation type="list" allowBlank="1" showInputMessage="1" showErrorMessage="1" sqref="F133 F93 F13 F53">
      <formula1>"A"</formula1>
    </dataValidation>
    <dataValidation type="list" allowBlank="1" showInputMessage="1" showErrorMessage="1" sqref="F131:H131 F91:H91 F11:H11 F51:H51">
      <formula1>"Domenii (şi tipuri de informaţii)"</formula1>
    </dataValidation>
    <dataValidation type="list" allowBlank="1" showInputMessage="1" showErrorMessage="1" sqref="E132:E133 E92:E93 E12:E13 E52:E53">
      <formula1>"Nr. de solicitări primite de la persoane juridice"</formula1>
    </dataValidation>
    <dataValidation type="list" allowBlank="1" showInputMessage="1" showErrorMessage="1" sqref="D132:D133 D92:D93 D12:D13 D52:D53">
      <formula1>"Nr. de solicitări primite de la persoane fizice"</formula1>
    </dataValidation>
    <dataValidation type="list" allowBlank="1" showInputMessage="1" showErrorMessage="1" sqref="D131:E131 D91:E91 D11:E11 D51:E51">
      <formula1>"Categoria solicitantului"</formula1>
    </dataValidation>
    <dataValidation type="list" allowBlank="1" showInputMessage="1" showErrorMessage="1" sqref="A131:C131 A91:C91 A11:C11 A51:C51">
      <formula1>"Tipul localităţii de unde provine solicitantul"</formula1>
    </dataValidation>
    <dataValidation type="textLength" allowBlank="1" showInputMessage="1" showErrorMessage="1" error="ACEASTĂ INFORMAŢIE LA NIVEL DE TOTAL AN 2009 NU SE VA COMPLETA!!!!!" sqref="K160 M160">
      <formula1>0</formula1>
      <formula2>0</formula2>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22"/>
  <sheetViews>
    <sheetView workbookViewId="0">
      <selection activeCell="A317" sqref="A317:XFD317"/>
    </sheetView>
  </sheetViews>
  <sheetFormatPr defaultRowHeight="12.75" x14ac:dyDescent="0.2"/>
  <cols>
    <col min="1" max="16384" width="9.140625" style="11"/>
  </cols>
  <sheetData>
    <row r="1" spans="1:19" ht="22.5" customHeight="1" x14ac:dyDescent="0.2">
      <c r="A1" s="1016" t="s">
        <v>1457</v>
      </c>
      <c r="B1" s="1017"/>
      <c r="C1" s="1017"/>
      <c r="D1" s="1017"/>
      <c r="E1" s="1017"/>
      <c r="F1" s="1017"/>
      <c r="G1" s="1017"/>
      <c r="H1" s="1017"/>
      <c r="I1" s="1017"/>
      <c r="J1" s="1017"/>
      <c r="K1" s="1017"/>
      <c r="L1" s="1017"/>
      <c r="M1" s="1017"/>
      <c r="N1" s="1017"/>
      <c r="O1" s="1017"/>
      <c r="P1" s="1017"/>
      <c r="Q1" s="1017"/>
      <c r="R1" s="1017"/>
      <c r="S1" s="1018"/>
    </row>
    <row r="2" spans="1:19" ht="12.75" customHeight="1" x14ac:dyDescent="0.2">
      <c r="A2" s="976" t="s">
        <v>173</v>
      </c>
      <c r="B2" s="977"/>
      <c r="C2" s="977"/>
      <c r="D2" s="977"/>
      <c r="E2" s="977"/>
      <c r="F2" s="977"/>
      <c r="G2" s="977"/>
      <c r="H2" s="977"/>
      <c r="I2" s="977"/>
      <c r="J2" s="977"/>
      <c r="K2" s="977"/>
      <c r="L2" s="977"/>
      <c r="M2" s="977"/>
      <c r="N2" s="977"/>
      <c r="O2" s="977"/>
      <c r="P2" s="977"/>
      <c r="Q2" s="977"/>
      <c r="R2" s="977"/>
      <c r="S2" s="978"/>
    </row>
    <row r="3" spans="1:19" x14ac:dyDescent="0.2">
      <c r="A3" s="976" t="s">
        <v>1393</v>
      </c>
      <c r="B3" s="977"/>
      <c r="C3" s="977"/>
      <c r="D3" s="977"/>
      <c r="E3" s="977"/>
      <c r="F3" s="977"/>
      <c r="G3" s="977"/>
      <c r="H3" s="977"/>
      <c r="I3" s="977"/>
      <c r="J3" s="977"/>
      <c r="K3" s="977"/>
      <c r="L3" s="977"/>
      <c r="M3" s="977"/>
      <c r="N3" s="977"/>
      <c r="O3" s="977"/>
      <c r="P3" s="977"/>
      <c r="Q3" s="977"/>
      <c r="R3" s="977"/>
      <c r="S3" s="978"/>
    </row>
    <row r="4" spans="1:19" x14ac:dyDescent="0.2">
      <c r="A4" s="976" t="s">
        <v>1394</v>
      </c>
      <c r="B4" s="977"/>
      <c r="C4" s="977"/>
      <c r="D4" s="977"/>
      <c r="E4" s="977"/>
      <c r="F4" s="977"/>
      <c r="G4" s="977"/>
      <c r="H4" s="977"/>
      <c r="I4" s="977"/>
      <c r="J4" s="977"/>
      <c r="K4" s="977"/>
      <c r="L4" s="977"/>
      <c r="M4" s="977"/>
      <c r="N4" s="977"/>
      <c r="O4" s="977"/>
      <c r="P4" s="977"/>
      <c r="Q4" s="977"/>
      <c r="R4" s="977"/>
      <c r="S4" s="978"/>
    </row>
    <row r="5" spans="1:19" x14ac:dyDescent="0.2">
      <c r="A5" s="976" t="s">
        <v>1395</v>
      </c>
      <c r="B5" s="977"/>
      <c r="C5" s="977"/>
      <c r="D5" s="977"/>
      <c r="E5" s="977"/>
      <c r="F5" s="977"/>
      <c r="G5" s="977"/>
      <c r="H5" s="977"/>
      <c r="I5" s="977"/>
      <c r="J5" s="977"/>
      <c r="K5" s="977"/>
      <c r="L5" s="977"/>
      <c r="M5" s="977"/>
      <c r="N5" s="977"/>
      <c r="O5" s="977"/>
      <c r="P5" s="977"/>
      <c r="Q5" s="977"/>
      <c r="R5" s="977"/>
      <c r="S5" s="978"/>
    </row>
    <row r="6" spans="1:19" x14ac:dyDescent="0.2">
      <c r="A6" s="976" t="s">
        <v>1396</v>
      </c>
      <c r="B6" s="977"/>
      <c r="C6" s="977"/>
      <c r="D6" s="977"/>
      <c r="E6" s="977"/>
      <c r="F6" s="977"/>
      <c r="G6" s="977"/>
      <c r="H6" s="977"/>
      <c r="I6" s="977"/>
      <c r="J6" s="977"/>
      <c r="K6" s="977"/>
      <c r="L6" s="977"/>
      <c r="M6" s="977"/>
      <c r="N6" s="977"/>
      <c r="O6" s="977"/>
      <c r="P6" s="977"/>
      <c r="Q6" s="977"/>
      <c r="R6" s="977"/>
      <c r="S6" s="978"/>
    </row>
    <row r="7" spans="1:19" x14ac:dyDescent="0.2">
      <c r="A7" s="976" t="s">
        <v>1397</v>
      </c>
      <c r="B7" s="977"/>
      <c r="C7" s="977"/>
      <c r="D7" s="977"/>
      <c r="E7" s="977"/>
      <c r="F7" s="977"/>
      <c r="G7" s="977"/>
      <c r="H7" s="977"/>
      <c r="I7" s="977"/>
      <c r="J7" s="977"/>
      <c r="K7" s="977"/>
      <c r="L7" s="977"/>
      <c r="M7" s="977"/>
      <c r="N7" s="977"/>
      <c r="O7" s="977"/>
      <c r="P7" s="977"/>
      <c r="Q7" s="977"/>
      <c r="R7" s="977"/>
      <c r="S7" s="978"/>
    </row>
    <row r="8" spans="1:19" x14ac:dyDescent="0.2">
      <c r="A8" s="976" t="s">
        <v>1398</v>
      </c>
      <c r="B8" s="977"/>
      <c r="C8" s="977"/>
      <c r="D8" s="977"/>
      <c r="E8" s="977"/>
      <c r="F8" s="977"/>
      <c r="G8" s="977"/>
      <c r="H8" s="977"/>
      <c r="I8" s="977"/>
      <c r="J8" s="977"/>
      <c r="K8" s="977"/>
      <c r="L8" s="977"/>
      <c r="M8" s="977"/>
      <c r="N8" s="977"/>
      <c r="O8" s="977"/>
      <c r="P8" s="977"/>
      <c r="Q8" s="977"/>
      <c r="R8" s="977"/>
      <c r="S8" s="978"/>
    </row>
    <row r="9" spans="1:19" x14ac:dyDescent="0.2">
      <c r="A9" s="976" t="s">
        <v>1399</v>
      </c>
      <c r="B9" s="977"/>
      <c r="C9" s="977"/>
      <c r="D9" s="977"/>
      <c r="E9" s="977"/>
      <c r="F9" s="977"/>
      <c r="G9" s="977"/>
      <c r="H9" s="977"/>
      <c r="I9" s="977"/>
      <c r="J9" s="977"/>
      <c r="K9" s="977"/>
      <c r="L9" s="977"/>
      <c r="M9" s="977"/>
      <c r="N9" s="977"/>
      <c r="O9" s="977"/>
      <c r="P9" s="977"/>
      <c r="Q9" s="977"/>
      <c r="R9" s="977"/>
      <c r="S9" s="978"/>
    </row>
    <row r="10" spans="1:19" x14ac:dyDescent="0.2">
      <c r="A10" s="1019" t="s">
        <v>1400</v>
      </c>
      <c r="B10" s="1020"/>
      <c r="C10" s="1020"/>
      <c r="D10" s="1020"/>
      <c r="E10" s="1020"/>
      <c r="F10" s="1020"/>
      <c r="G10" s="1020"/>
      <c r="H10" s="1020"/>
      <c r="I10" s="1020"/>
      <c r="J10" s="1020"/>
      <c r="K10" s="1020"/>
      <c r="L10" s="1020"/>
      <c r="M10" s="1020"/>
      <c r="N10" s="1020"/>
      <c r="O10" s="1020"/>
      <c r="P10" s="1020"/>
      <c r="Q10" s="1020"/>
      <c r="R10" s="1020"/>
      <c r="S10" s="1021"/>
    </row>
    <row r="11" spans="1:19" ht="25.5" customHeight="1" x14ac:dyDescent="0.2">
      <c r="A11" s="987" t="s">
        <v>41</v>
      </c>
      <c r="B11" s="987"/>
      <c r="C11" s="987"/>
      <c r="D11" s="987" t="s">
        <v>42</v>
      </c>
      <c r="E11" s="987"/>
      <c r="F11" s="987" t="s">
        <v>43</v>
      </c>
      <c r="G11" s="987"/>
      <c r="H11" s="987"/>
      <c r="I11" s="987" t="s">
        <v>44</v>
      </c>
      <c r="J11" s="987"/>
      <c r="K11" s="984" t="s">
        <v>45</v>
      </c>
      <c r="L11" s="989"/>
      <c r="M11" s="989"/>
      <c r="N11" s="990"/>
      <c r="O11" s="991" t="s">
        <v>46</v>
      </c>
      <c r="P11" s="991"/>
      <c r="Q11" s="992"/>
      <c r="R11" s="987" t="s">
        <v>47</v>
      </c>
      <c r="S11" s="987"/>
    </row>
    <row r="12" spans="1:19" ht="24.75" customHeight="1" x14ac:dyDescent="0.2">
      <c r="A12" s="986" t="s">
        <v>48</v>
      </c>
      <c r="B12" s="986" t="s">
        <v>49</v>
      </c>
      <c r="C12" s="1005" t="s">
        <v>321</v>
      </c>
      <c r="D12" s="986" t="s">
        <v>51</v>
      </c>
      <c r="E12" s="986" t="s">
        <v>52</v>
      </c>
      <c r="F12" s="984" t="s">
        <v>53</v>
      </c>
      <c r="G12" s="988"/>
      <c r="H12" s="985"/>
      <c r="I12" s="986" t="s">
        <v>54</v>
      </c>
      <c r="J12" s="986" t="s">
        <v>55</v>
      </c>
      <c r="K12" s="984" t="s">
        <v>56</v>
      </c>
      <c r="L12" s="985"/>
      <c r="M12" s="984" t="s">
        <v>57</v>
      </c>
      <c r="N12" s="985"/>
      <c r="O12" s="986" t="s">
        <v>58</v>
      </c>
      <c r="P12" s="986" t="s">
        <v>59</v>
      </c>
      <c r="Q12" s="986" t="s">
        <v>60</v>
      </c>
      <c r="R12" s="986" t="s">
        <v>61</v>
      </c>
      <c r="S12" s="986" t="s">
        <v>62</v>
      </c>
    </row>
    <row r="13" spans="1:19" ht="63.75" customHeight="1" x14ac:dyDescent="0.2">
      <c r="A13" s="987"/>
      <c r="B13" s="987"/>
      <c r="C13" s="1006"/>
      <c r="D13" s="987"/>
      <c r="E13" s="987"/>
      <c r="F13" s="172" t="s">
        <v>63</v>
      </c>
      <c r="G13" s="172" t="s">
        <v>64</v>
      </c>
      <c r="H13" s="172" t="s">
        <v>65</v>
      </c>
      <c r="I13" s="987"/>
      <c r="J13" s="987"/>
      <c r="K13" s="173" t="s">
        <v>66</v>
      </c>
      <c r="L13" s="173" t="s">
        <v>67</v>
      </c>
      <c r="M13" s="173" t="s">
        <v>68</v>
      </c>
      <c r="N13" s="173" t="s">
        <v>67</v>
      </c>
      <c r="O13" s="987"/>
      <c r="P13" s="987"/>
      <c r="Q13" s="987"/>
      <c r="R13" s="987"/>
      <c r="S13" s="987"/>
    </row>
    <row r="14" spans="1:19" x14ac:dyDescent="0.2">
      <c r="A14" s="979" t="s">
        <v>69</v>
      </c>
      <c r="B14" s="979"/>
      <c r="C14" s="979"/>
      <c r="D14" s="979"/>
      <c r="E14" s="979"/>
      <c r="F14" s="979"/>
      <c r="G14" s="979"/>
      <c r="H14" s="979"/>
      <c r="I14" s="979"/>
      <c r="J14" s="979"/>
      <c r="K14" s="979"/>
      <c r="L14" s="979"/>
      <c r="M14" s="979"/>
      <c r="N14" s="979"/>
      <c r="O14" s="979"/>
      <c r="P14" s="979"/>
      <c r="Q14" s="979"/>
      <c r="R14" s="979"/>
      <c r="S14" s="979"/>
    </row>
    <row r="15" spans="1:19" s="180" customFormat="1" x14ac:dyDescent="0.2">
      <c r="A15" s="178">
        <v>33</v>
      </c>
      <c r="B15" s="51">
        <v>0</v>
      </c>
      <c r="C15" s="51">
        <v>33</v>
      </c>
      <c r="D15" s="51">
        <v>5</v>
      </c>
      <c r="E15" s="51">
        <v>28</v>
      </c>
      <c r="F15" s="51">
        <v>2</v>
      </c>
      <c r="G15" s="51">
        <v>31</v>
      </c>
      <c r="H15" s="51">
        <v>0</v>
      </c>
      <c r="I15" s="51">
        <v>31</v>
      </c>
      <c r="J15" s="51">
        <v>2</v>
      </c>
      <c r="K15" s="179" t="s">
        <v>1401</v>
      </c>
      <c r="L15" s="51">
        <v>2</v>
      </c>
      <c r="M15" s="51">
        <v>0</v>
      </c>
      <c r="N15" s="51">
        <v>0</v>
      </c>
      <c r="O15" s="51">
        <v>33</v>
      </c>
      <c r="P15" s="51">
        <v>0</v>
      </c>
      <c r="Q15" s="51">
        <v>0</v>
      </c>
      <c r="R15" s="51">
        <v>0</v>
      </c>
      <c r="S15" s="51">
        <v>0</v>
      </c>
    </row>
    <row r="16" spans="1:19" x14ac:dyDescent="0.2">
      <c r="A16" s="979" t="s">
        <v>70</v>
      </c>
      <c r="B16" s="979"/>
      <c r="C16" s="979"/>
      <c r="D16" s="979"/>
      <c r="E16" s="979"/>
      <c r="F16" s="979"/>
      <c r="G16" s="979"/>
      <c r="H16" s="979"/>
      <c r="I16" s="979"/>
      <c r="J16" s="979"/>
      <c r="K16" s="979"/>
      <c r="L16" s="979"/>
      <c r="M16" s="979"/>
      <c r="N16" s="979"/>
      <c r="O16" s="979"/>
      <c r="P16" s="979"/>
      <c r="Q16" s="979"/>
      <c r="R16" s="979"/>
      <c r="S16" s="979"/>
    </row>
    <row r="17" spans="1:19" s="381" customFormat="1" ht="15" customHeight="1" x14ac:dyDescent="0.2">
      <c r="A17" s="178">
        <v>43</v>
      </c>
      <c r="B17" s="51">
        <v>0</v>
      </c>
      <c r="C17" s="51">
        <v>43</v>
      </c>
      <c r="D17" s="51">
        <v>11</v>
      </c>
      <c r="E17" s="51">
        <v>32</v>
      </c>
      <c r="F17" s="51">
        <v>2</v>
      </c>
      <c r="G17" s="51">
        <v>41</v>
      </c>
      <c r="H17" s="51">
        <v>0</v>
      </c>
      <c r="I17" s="51">
        <v>42</v>
      </c>
      <c r="J17" s="51">
        <v>1</v>
      </c>
      <c r="K17" s="179" t="s">
        <v>1401</v>
      </c>
      <c r="L17" s="51">
        <v>1</v>
      </c>
      <c r="M17" s="51">
        <v>0</v>
      </c>
      <c r="N17" s="51">
        <v>0</v>
      </c>
      <c r="O17" s="51">
        <v>41</v>
      </c>
      <c r="P17" s="51">
        <v>2</v>
      </c>
      <c r="Q17" s="51">
        <v>0</v>
      </c>
      <c r="R17" s="51">
        <v>0</v>
      </c>
      <c r="S17" s="51">
        <v>0</v>
      </c>
    </row>
    <row r="18" spans="1:19" x14ac:dyDescent="0.2">
      <c r="A18" s="979" t="s">
        <v>71</v>
      </c>
      <c r="B18" s="979"/>
      <c r="C18" s="979"/>
      <c r="D18" s="979"/>
      <c r="E18" s="979"/>
      <c r="F18" s="979"/>
      <c r="G18" s="979"/>
      <c r="H18" s="979"/>
      <c r="I18" s="979"/>
      <c r="J18" s="979"/>
      <c r="K18" s="979"/>
      <c r="L18" s="979"/>
      <c r="M18" s="979"/>
      <c r="N18" s="979"/>
      <c r="O18" s="979"/>
      <c r="P18" s="979"/>
      <c r="Q18" s="979"/>
      <c r="R18" s="979"/>
      <c r="S18" s="979"/>
    </row>
    <row r="19" spans="1:19" s="381" customFormat="1" ht="12.75" customHeight="1" x14ac:dyDescent="0.2">
      <c r="A19" s="178">
        <v>19</v>
      </c>
      <c r="B19" s="51">
        <v>0</v>
      </c>
      <c r="C19" s="51">
        <v>19</v>
      </c>
      <c r="D19" s="51">
        <v>7</v>
      </c>
      <c r="E19" s="51">
        <v>12</v>
      </c>
      <c r="F19" s="51">
        <v>1</v>
      </c>
      <c r="G19" s="51">
        <v>19</v>
      </c>
      <c r="H19" s="51">
        <v>0</v>
      </c>
      <c r="I19" s="51">
        <v>15</v>
      </c>
      <c r="J19" s="51">
        <v>4</v>
      </c>
      <c r="K19" s="179" t="s">
        <v>1401</v>
      </c>
      <c r="L19" s="51">
        <v>4</v>
      </c>
      <c r="M19" s="51">
        <v>0</v>
      </c>
      <c r="N19" s="51">
        <v>0</v>
      </c>
      <c r="O19" s="51">
        <v>18</v>
      </c>
      <c r="P19" s="51">
        <v>1</v>
      </c>
      <c r="Q19" s="51">
        <v>0</v>
      </c>
      <c r="R19" s="51">
        <v>0</v>
      </c>
      <c r="S19" s="51">
        <v>0</v>
      </c>
    </row>
    <row r="20" spans="1:19" x14ac:dyDescent="0.2">
      <c r="A20" s="979" t="s">
        <v>72</v>
      </c>
      <c r="B20" s="979"/>
      <c r="C20" s="979"/>
      <c r="D20" s="979"/>
      <c r="E20" s="979"/>
      <c r="F20" s="979"/>
      <c r="G20" s="979"/>
      <c r="H20" s="979"/>
      <c r="I20" s="979"/>
      <c r="J20" s="979"/>
      <c r="K20" s="979"/>
      <c r="L20" s="979"/>
      <c r="M20" s="979"/>
      <c r="N20" s="979"/>
      <c r="O20" s="979"/>
      <c r="P20" s="979"/>
      <c r="Q20" s="979"/>
      <c r="R20" s="979"/>
      <c r="S20" s="979"/>
    </row>
    <row r="21" spans="1:19" s="381" customFormat="1" ht="14.25" customHeight="1" x14ac:dyDescent="0.2">
      <c r="A21" s="178">
        <v>50</v>
      </c>
      <c r="B21" s="51">
        <v>0</v>
      </c>
      <c r="C21" s="51">
        <v>50</v>
      </c>
      <c r="D21" s="51">
        <v>12</v>
      </c>
      <c r="E21" s="51">
        <v>38</v>
      </c>
      <c r="F21" s="51">
        <v>0</v>
      </c>
      <c r="G21" s="51">
        <v>50</v>
      </c>
      <c r="H21" s="51">
        <v>0</v>
      </c>
      <c r="I21" s="51">
        <v>46</v>
      </c>
      <c r="J21" s="51">
        <v>4</v>
      </c>
      <c r="K21" s="179" t="s">
        <v>1401</v>
      </c>
      <c r="L21" s="51">
        <v>4</v>
      </c>
      <c r="M21" s="51">
        <v>0</v>
      </c>
      <c r="N21" s="51">
        <v>0</v>
      </c>
      <c r="O21" s="51">
        <v>50</v>
      </c>
      <c r="P21" s="51">
        <v>0</v>
      </c>
      <c r="Q21" s="51">
        <v>0</v>
      </c>
      <c r="R21" s="51">
        <v>0</v>
      </c>
      <c r="S21" s="51">
        <v>0</v>
      </c>
    </row>
    <row r="22" spans="1:19" x14ac:dyDescent="0.2">
      <c r="A22" s="1015" t="s">
        <v>73</v>
      </c>
      <c r="B22" s="1015"/>
      <c r="C22" s="1015"/>
      <c r="D22" s="1015"/>
      <c r="E22" s="1015"/>
      <c r="F22" s="1015"/>
      <c r="G22" s="1015"/>
      <c r="H22" s="1015"/>
      <c r="I22" s="1015"/>
      <c r="J22" s="1015"/>
      <c r="K22" s="1015"/>
      <c r="L22" s="1015"/>
      <c r="M22" s="1015"/>
      <c r="N22" s="1015"/>
      <c r="O22" s="1015"/>
      <c r="P22" s="1015"/>
      <c r="Q22" s="1015"/>
      <c r="R22" s="1015"/>
      <c r="S22" s="1015"/>
    </row>
    <row r="23" spans="1:19" s="381" customFormat="1" ht="13.5" customHeight="1" x14ac:dyDescent="0.2">
      <c r="A23" s="601">
        <v>52</v>
      </c>
      <c r="B23" s="602">
        <v>0</v>
      </c>
      <c r="C23" s="602">
        <v>52</v>
      </c>
      <c r="D23" s="602">
        <v>14</v>
      </c>
      <c r="E23" s="602">
        <v>38</v>
      </c>
      <c r="F23" s="602">
        <v>3</v>
      </c>
      <c r="G23" s="602">
        <v>49</v>
      </c>
      <c r="H23" s="602">
        <v>0</v>
      </c>
      <c r="I23" s="602">
        <v>41</v>
      </c>
      <c r="J23" s="602">
        <v>11</v>
      </c>
      <c r="K23" s="179" t="s">
        <v>1401</v>
      </c>
      <c r="L23" s="602">
        <v>11</v>
      </c>
      <c r="M23" s="602">
        <v>0</v>
      </c>
      <c r="N23" s="602">
        <v>0</v>
      </c>
      <c r="O23" s="602">
        <v>52</v>
      </c>
      <c r="P23" s="602">
        <v>0</v>
      </c>
      <c r="Q23" s="602">
        <v>0</v>
      </c>
      <c r="R23" s="51">
        <v>0</v>
      </c>
      <c r="S23" s="51">
        <v>0</v>
      </c>
    </row>
    <row r="24" spans="1:19" x14ac:dyDescent="0.2">
      <c r="A24" s="979" t="s">
        <v>74</v>
      </c>
      <c r="B24" s="979"/>
      <c r="C24" s="979"/>
      <c r="D24" s="979"/>
      <c r="E24" s="979"/>
      <c r="F24" s="979"/>
      <c r="G24" s="979"/>
      <c r="H24" s="979"/>
      <c r="I24" s="979"/>
      <c r="J24" s="979"/>
      <c r="K24" s="979"/>
      <c r="L24" s="979"/>
      <c r="M24" s="979"/>
      <c r="N24" s="979"/>
      <c r="O24" s="979"/>
      <c r="P24" s="979"/>
      <c r="Q24" s="979"/>
      <c r="R24" s="979"/>
      <c r="S24" s="979"/>
    </row>
    <row r="25" spans="1:19" s="381" customFormat="1" ht="15" customHeight="1" x14ac:dyDescent="0.2">
      <c r="A25" s="178">
        <v>54</v>
      </c>
      <c r="B25" s="51">
        <v>0</v>
      </c>
      <c r="C25" s="51">
        <v>54</v>
      </c>
      <c r="D25" s="51">
        <v>28</v>
      </c>
      <c r="E25" s="51">
        <v>26</v>
      </c>
      <c r="F25" s="51">
        <v>7</v>
      </c>
      <c r="G25" s="51">
        <v>48</v>
      </c>
      <c r="H25" s="51">
        <v>0</v>
      </c>
      <c r="I25" s="51">
        <v>48</v>
      </c>
      <c r="J25" s="51">
        <v>6</v>
      </c>
      <c r="K25" s="179" t="s">
        <v>1401</v>
      </c>
      <c r="L25" s="51">
        <v>6</v>
      </c>
      <c r="M25" s="51">
        <v>0</v>
      </c>
      <c r="N25" s="51">
        <v>0</v>
      </c>
      <c r="O25" s="51">
        <v>54</v>
      </c>
      <c r="P25" s="51">
        <v>0</v>
      </c>
      <c r="Q25" s="51">
        <v>0</v>
      </c>
      <c r="R25" s="51">
        <v>0</v>
      </c>
      <c r="S25" s="51">
        <v>0</v>
      </c>
    </row>
    <row r="26" spans="1:19" x14ac:dyDescent="0.2">
      <c r="A26" s="979" t="s">
        <v>75</v>
      </c>
      <c r="B26" s="979"/>
      <c r="C26" s="979"/>
      <c r="D26" s="979"/>
      <c r="E26" s="979"/>
      <c r="F26" s="979"/>
      <c r="G26" s="979"/>
      <c r="H26" s="979"/>
      <c r="I26" s="979"/>
      <c r="J26" s="979"/>
      <c r="K26" s="979"/>
      <c r="L26" s="979"/>
      <c r="M26" s="979"/>
      <c r="N26" s="979"/>
      <c r="O26" s="979"/>
      <c r="P26" s="979"/>
      <c r="Q26" s="979"/>
      <c r="R26" s="979"/>
      <c r="S26" s="979"/>
    </row>
    <row r="27" spans="1:19" s="381" customFormat="1" ht="13.5" customHeight="1" x14ac:dyDescent="0.2">
      <c r="A27" s="683">
        <v>71</v>
      </c>
      <c r="B27" s="684">
        <v>0</v>
      </c>
      <c r="C27" s="684">
        <v>71</v>
      </c>
      <c r="D27" s="684">
        <v>17</v>
      </c>
      <c r="E27" s="684">
        <v>54</v>
      </c>
      <c r="F27" s="684">
        <v>3</v>
      </c>
      <c r="G27" s="684">
        <v>68</v>
      </c>
      <c r="H27" s="684">
        <v>0</v>
      </c>
      <c r="I27" s="684">
        <v>69</v>
      </c>
      <c r="J27" s="684">
        <v>2</v>
      </c>
      <c r="K27" s="179" t="s">
        <v>1401</v>
      </c>
      <c r="L27" s="51">
        <v>2</v>
      </c>
      <c r="M27" s="51">
        <v>0</v>
      </c>
      <c r="N27" s="51">
        <v>0</v>
      </c>
      <c r="O27" s="51">
        <v>71</v>
      </c>
      <c r="P27" s="51">
        <v>0</v>
      </c>
      <c r="Q27" s="51">
        <v>0</v>
      </c>
      <c r="R27" s="51">
        <v>0</v>
      </c>
      <c r="S27" s="51">
        <v>0</v>
      </c>
    </row>
    <row r="28" spans="1:19" x14ac:dyDescent="0.2">
      <c r="A28" s="979" t="s">
        <v>76</v>
      </c>
      <c r="B28" s="979"/>
      <c r="C28" s="979"/>
      <c r="D28" s="979"/>
      <c r="E28" s="979"/>
      <c r="F28" s="979"/>
      <c r="G28" s="979"/>
      <c r="H28" s="979"/>
      <c r="I28" s="979"/>
      <c r="J28" s="979"/>
      <c r="K28" s="979"/>
      <c r="L28" s="979"/>
      <c r="M28" s="979"/>
      <c r="N28" s="979"/>
      <c r="O28" s="979"/>
      <c r="P28" s="979"/>
      <c r="Q28" s="979"/>
      <c r="R28" s="979"/>
      <c r="S28" s="979"/>
    </row>
    <row r="29" spans="1:19" s="498" customFormat="1" ht="15.75" customHeight="1" x14ac:dyDescent="0.25">
      <c r="A29" s="705">
        <v>47</v>
      </c>
      <c r="B29" s="497">
        <v>0</v>
      </c>
      <c r="C29" s="497">
        <v>47</v>
      </c>
      <c r="D29" s="497">
        <v>15</v>
      </c>
      <c r="E29" s="497">
        <v>32</v>
      </c>
      <c r="F29" s="497">
        <v>1</v>
      </c>
      <c r="G29" s="497">
        <v>46</v>
      </c>
      <c r="H29" s="497">
        <v>0</v>
      </c>
      <c r="I29" s="497">
        <v>41</v>
      </c>
      <c r="J29" s="497">
        <v>6</v>
      </c>
      <c r="K29" s="179" t="s">
        <v>1401</v>
      </c>
      <c r="L29" s="497">
        <v>6</v>
      </c>
      <c r="M29" s="497">
        <v>0</v>
      </c>
      <c r="N29" s="497">
        <v>0</v>
      </c>
      <c r="O29" s="497">
        <v>47</v>
      </c>
      <c r="P29" s="497">
        <v>0</v>
      </c>
      <c r="Q29" s="497">
        <v>0</v>
      </c>
      <c r="R29" s="497">
        <v>0</v>
      </c>
      <c r="S29" s="497">
        <v>0</v>
      </c>
    </row>
    <row r="30" spans="1:19" x14ac:dyDescent="0.2">
      <c r="A30" s="979" t="s">
        <v>77</v>
      </c>
      <c r="B30" s="979"/>
      <c r="C30" s="979"/>
      <c r="D30" s="979"/>
      <c r="E30" s="979"/>
      <c r="F30" s="979"/>
      <c r="G30" s="979"/>
      <c r="H30" s="979"/>
      <c r="I30" s="979"/>
      <c r="J30" s="979"/>
      <c r="K30" s="979"/>
      <c r="L30" s="979"/>
      <c r="M30" s="979"/>
      <c r="N30" s="979"/>
      <c r="O30" s="979"/>
      <c r="P30" s="979"/>
      <c r="Q30" s="979"/>
      <c r="R30" s="979"/>
      <c r="S30" s="979"/>
    </row>
    <row r="31" spans="1:19" s="745" customFormat="1" ht="15.75" customHeight="1" x14ac:dyDescent="0.25">
      <c r="A31" s="705">
        <v>68</v>
      </c>
      <c r="B31" s="497">
        <v>0</v>
      </c>
      <c r="C31" s="497">
        <v>68</v>
      </c>
      <c r="D31" s="497">
        <v>13</v>
      </c>
      <c r="E31" s="497">
        <v>55</v>
      </c>
      <c r="F31" s="497">
        <v>3</v>
      </c>
      <c r="G31" s="497">
        <v>65</v>
      </c>
      <c r="H31" s="497">
        <v>0</v>
      </c>
      <c r="I31" s="498">
        <v>60</v>
      </c>
      <c r="J31" s="497">
        <v>8</v>
      </c>
      <c r="K31" s="179" t="s">
        <v>1401</v>
      </c>
      <c r="L31" s="497">
        <v>8</v>
      </c>
      <c r="M31" s="497">
        <v>0</v>
      </c>
      <c r="N31" s="497">
        <v>0</v>
      </c>
      <c r="O31" s="497">
        <v>66</v>
      </c>
      <c r="P31" s="497">
        <v>2</v>
      </c>
      <c r="Q31" s="497">
        <v>0</v>
      </c>
      <c r="R31" s="497">
        <v>0</v>
      </c>
      <c r="S31" s="497">
        <v>0</v>
      </c>
    </row>
    <row r="32" spans="1:19" x14ac:dyDescent="0.2">
      <c r="A32" s="979" t="s">
        <v>78</v>
      </c>
      <c r="B32" s="979"/>
      <c r="C32" s="979"/>
      <c r="D32" s="979"/>
      <c r="E32" s="979"/>
      <c r="F32" s="979"/>
      <c r="G32" s="979"/>
      <c r="H32" s="979"/>
      <c r="I32" s="979"/>
      <c r="J32" s="979"/>
      <c r="K32" s="979"/>
      <c r="L32" s="979"/>
      <c r="M32" s="979"/>
      <c r="N32" s="979"/>
      <c r="O32" s="979"/>
      <c r="P32" s="979"/>
      <c r="Q32" s="979"/>
      <c r="R32" s="979"/>
      <c r="S32" s="979"/>
    </row>
    <row r="33" spans="1:19" s="201" customFormat="1" ht="12.75" customHeight="1" x14ac:dyDescent="0.2">
      <c r="A33" s="178">
        <v>52</v>
      </c>
      <c r="B33" s="51">
        <v>0</v>
      </c>
      <c r="C33" s="51">
        <v>52</v>
      </c>
      <c r="D33" s="51">
        <v>14</v>
      </c>
      <c r="E33" s="51">
        <v>38</v>
      </c>
      <c r="F33" s="51">
        <v>1</v>
      </c>
      <c r="G33" s="51">
        <v>51</v>
      </c>
      <c r="H33" s="51">
        <v>0</v>
      </c>
      <c r="I33" s="51">
        <v>49</v>
      </c>
      <c r="J33" s="51">
        <v>3</v>
      </c>
      <c r="K33" s="179" t="s">
        <v>1401</v>
      </c>
      <c r="L33" s="51">
        <v>3</v>
      </c>
      <c r="M33" s="51">
        <v>0</v>
      </c>
      <c r="N33" s="51">
        <v>0</v>
      </c>
      <c r="O33" s="51">
        <v>52</v>
      </c>
      <c r="P33" s="51">
        <v>0</v>
      </c>
      <c r="Q33" s="51">
        <v>0</v>
      </c>
      <c r="R33" s="51">
        <v>0</v>
      </c>
      <c r="S33" s="51">
        <v>0</v>
      </c>
    </row>
    <row r="34" spans="1:19" x14ac:dyDescent="0.2">
      <c r="A34" s="980" t="s">
        <v>79</v>
      </c>
      <c r="B34" s="981"/>
      <c r="C34" s="981"/>
      <c r="D34" s="981"/>
      <c r="E34" s="981"/>
      <c r="F34" s="981"/>
      <c r="G34" s="981"/>
      <c r="H34" s="981"/>
      <c r="I34" s="981"/>
      <c r="J34" s="981"/>
      <c r="K34" s="981"/>
      <c r="L34" s="981"/>
      <c r="M34" s="981"/>
      <c r="N34" s="981"/>
      <c r="O34" s="981"/>
      <c r="P34" s="981"/>
      <c r="Q34" s="981"/>
      <c r="R34" s="981"/>
      <c r="S34" s="982"/>
    </row>
    <row r="35" spans="1:19" s="201" customFormat="1" ht="13.5" customHeight="1" x14ac:dyDescent="0.2">
      <c r="A35" s="178">
        <v>37</v>
      </c>
      <c r="B35" s="51">
        <v>0</v>
      </c>
      <c r="C35" s="51">
        <v>37</v>
      </c>
      <c r="D35" s="51">
        <v>10</v>
      </c>
      <c r="E35" s="51">
        <v>27</v>
      </c>
      <c r="F35" s="51">
        <v>2</v>
      </c>
      <c r="G35" s="51">
        <v>34</v>
      </c>
      <c r="H35" s="51">
        <v>1</v>
      </c>
      <c r="I35" s="51">
        <v>31</v>
      </c>
      <c r="J35" s="51">
        <v>6</v>
      </c>
      <c r="K35" s="179" t="s">
        <v>1401</v>
      </c>
      <c r="L35" s="51">
        <v>6</v>
      </c>
      <c r="M35" s="51">
        <v>0</v>
      </c>
      <c r="N35" s="51">
        <v>0</v>
      </c>
      <c r="O35" s="51">
        <v>35</v>
      </c>
      <c r="P35" s="51">
        <v>1</v>
      </c>
      <c r="Q35" s="51">
        <v>1</v>
      </c>
      <c r="R35" s="51">
        <v>0</v>
      </c>
      <c r="S35" s="51">
        <v>0</v>
      </c>
    </row>
    <row r="36" spans="1:19" x14ac:dyDescent="0.2">
      <c r="A36" s="979" t="s">
        <v>80</v>
      </c>
      <c r="B36" s="979"/>
      <c r="C36" s="979"/>
      <c r="D36" s="979"/>
      <c r="E36" s="979"/>
      <c r="F36" s="979"/>
      <c r="G36" s="979"/>
      <c r="H36" s="979"/>
      <c r="I36" s="979"/>
      <c r="J36" s="979"/>
      <c r="K36" s="979"/>
      <c r="L36" s="979"/>
      <c r="M36" s="979"/>
      <c r="N36" s="979"/>
      <c r="O36" s="979"/>
      <c r="P36" s="979"/>
      <c r="Q36" s="979"/>
      <c r="R36" s="979"/>
      <c r="S36" s="979"/>
    </row>
    <row r="37" spans="1:19" s="201" customFormat="1" x14ac:dyDescent="0.2">
      <c r="A37" s="178">
        <v>25</v>
      </c>
      <c r="B37" s="51">
        <v>0</v>
      </c>
      <c r="C37" s="51">
        <v>25</v>
      </c>
      <c r="D37" s="51">
        <v>10</v>
      </c>
      <c r="E37" s="51">
        <v>15</v>
      </c>
      <c r="F37" s="51">
        <v>1</v>
      </c>
      <c r="G37" s="51">
        <v>24</v>
      </c>
      <c r="H37" s="51">
        <v>0</v>
      </c>
      <c r="I37" s="51">
        <v>25</v>
      </c>
      <c r="J37" s="51">
        <v>0</v>
      </c>
      <c r="K37" s="179" t="s">
        <v>1401</v>
      </c>
      <c r="L37" s="51">
        <v>0</v>
      </c>
      <c r="M37" s="51">
        <v>0</v>
      </c>
      <c r="N37" s="51">
        <v>0</v>
      </c>
      <c r="O37" s="51">
        <v>18</v>
      </c>
      <c r="P37" s="51">
        <v>7</v>
      </c>
      <c r="Q37" s="51">
        <v>0</v>
      </c>
      <c r="R37" s="51">
        <v>0</v>
      </c>
      <c r="S37" s="51">
        <v>0</v>
      </c>
    </row>
    <row r="38" spans="1:19" x14ac:dyDescent="0.2">
      <c r="A38" s="970" t="s">
        <v>271</v>
      </c>
      <c r="B38" s="971"/>
      <c r="C38" s="971"/>
      <c r="D38" s="971"/>
      <c r="E38" s="971"/>
      <c r="F38" s="971"/>
      <c r="G38" s="971"/>
      <c r="H38" s="971"/>
      <c r="I38" s="971"/>
      <c r="J38" s="971"/>
      <c r="K38" s="971"/>
      <c r="L38" s="971"/>
      <c r="M38" s="971"/>
      <c r="N38" s="971"/>
      <c r="O38" s="971"/>
      <c r="P38" s="971"/>
      <c r="Q38" s="971"/>
      <c r="R38" s="971"/>
      <c r="S38" s="972"/>
    </row>
    <row r="39" spans="1:19" x14ac:dyDescent="0.2">
      <c r="A39" s="174">
        <f>SUM(A15,A17,A19,A21,A23,A25,A27,A29,A31,A33,A35,A37)</f>
        <v>551</v>
      </c>
      <c r="B39" s="175">
        <f t="shared" ref="B39:S39" si="0">B15+B17+B19+B21+B23+B25+B27+B29+B31+B33+B35+B37</f>
        <v>0</v>
      </c>
      <c r="C39" s="175">
        <f t="shared" si="0"/>
        <v>551</v>
      </c>
      <c r="D39" s="175">
        <f t="shared" si="0"/>
        <v>156</v>
      </c>
      <c r="E39" s="175">
        <f t="shared" si="0"/>
        <v>395</v>
      </c>
      <c r="F39" s="175">
        <f t="shared" si="0"/>
        <v>26</v>
      </c>
      <c r="G39" s="175">
        <f t="shared" si="0"/>
        <v>526</v>
      </c>
      <c r="H39" s="175">
        <f t="shared" si="0"/>
        <v>1</v>
      </c>
      <c r="I39" s="175">
        <f t="shared" si="0"/>
        <v>498</v>
      </c>
      <c r="J39" s="175">
        <f t="shared" si="0"/>
        <v>53</v>
      </c>
      <c r="K39" s="179" t="s">
        <v>1401</v>
      </c>
      <c r="L39" s="175">
        <f t="shared" si="0"/>
        <v>53</v>
      </c>
      <c r="M39" s="175">
        <f t="shared" si="0"/>
        <v>0</v>
      </c>
      <c r="N39" s="175">
        <f t="shared" si="0"/>
        <v>0</v>
      </c>
      <c r="O39" s="175">
        <f t="shared" si="0"/>
        <v>537</v>
      </c>
      <c r="P39" s="175">
        <f t="shared" si="0"/>
        <v>13</v>
      </c>
      <c r="Q39" s="175">
        <f t="shared" si="0"/>
        <v>1</v>
      </c>
      <c r="R39" s="175">
        <f t="shared" si="0"/>
        <v>0</v>
      </c>
      <c r="S39" s="175">
        <f t="shared" si="0"/>
        <v>0</v>
      </c>
    </row>
    <row r="41" spans="1:19" ht="21" customHeight="1" x14ac:dyDescent="0.2">
      <c r="A41" s="999" t="s">
        <v>1458</v>
      </c>
      <c r="B41" s="1000"/>
      <c r="C41" s="1000"/>
      <c r="D41" s="1000"/>
      <c r="E41" s="1000"/>
      <c r="F41" s="1000"/>
      <c r="G41" s="1000"/>
      <c r="H41" s="1000"/>
      <c r="I41" s="1000"/>
      <c r="J41" s="1000"/>
      <c r="K41" s="1000"/>
      <c r="L41" s="1000"/>
      <c r="M41" s="1000"/>
      <c r="N41" s="1000"/>
      <c r="O41" s="1000"/>
      <c r="P41" s="1000"/>
      <c r="Q41" s="1000"/>
      <c r="R41" s="1000"/>
      <c r="S41" s="1001"/>
    </row>
    <row r="42" spans="1:19" ht="12.75" customHeight="1" x14ac:dyDescent="0.2">
      <c r="A42" s="976" t="s">
        <v>173</v>
      </c>
      <c r="B42" s="977"/>
      <c r="C42" s="977"/>
      <c r="D42" s="977"/>
      <c r="E42" s="977"/>
      <c r="F42" s="977"/>
      <c r="G42" s="977"/>
      <c r="H42" s="977"/>
      <c r="I42" s="977"/>
      <c r="J42" s="977"/>
      <c r="K42" s="977"/>
      <c r="L42" s="977"/>
      <c r="M42" s="977"/>
      <c r="N42" s="977"/>
      <c r="O42" s="977"/>
      <c r="P42" s="977"/>
      <c r="Q42" s="977"/>
      <c r="R42" s="977"/>
      <c r="S42" s="978"/>
    </row>
    <row r="43" spans="1:19" x14ac:dyDescent="0.2">
      <c r="A43" s="993" t="s">
        <v>83</v>
      </c>
      <c r="B43" s="994"/>
      <c r="C43" s="994"/>
      <c r="D43" s="994"/>
      <c r="E43" s="994"/>
      <c r="F43" s="994"/>
      <c r="G43" s="994"/>
      <c r="H43" s="994"/>
      <c r="I43" s="994"/>
      <c r="J43" s="994"/>
      <c r="K43" s="994"/>
      <c r="L43" s="994"/>
      <c r="M43" s="994"/>
      <c r="N43" s="994"/>
      <c r="O43" s="994"/>
      <c r="P43" s="994"/>
      <c r="Q43" s="994"/>
      <c r="R43" s="994"/>
      <c r="S43" s="995"/>
    </row>
    <row r="44" spans="1:19" x14ac:dyDescent="0.2">
      <c r="A44" s="993" t="s">
        <v>1402</v>
      </c>
      <c r="B44" s="994"/>
      <c r="C44" s="994"/>
      <c r="D44" s="994"/>
      <c r="E44" s="994"/>
      <c r="F44" s="994"/>
      <c r="G44" s="994"/>
      <c r="H44" s="994"/>
      <c r="I44" s="994"/>
      <c r="J44" s="994"/>
      <c r="K44" s="994"/>
      <c r="L44" s="994"/>
      <c r="M44" s="994"/>
      <c r="N44" s="994"/>
      <c r="O44" s="994"/>
      <c r="P44" s="994"/>
      <c r="Q44" s="994"/>
      <c r="R44" s="994"/>
      <c r="S44" s="995"/>
    </row>
    <row r="45" spans="1:19" x14ac:dyDescent="0.2">
      <c r="A45" s="993" t="s">
        <v>1403</v>
      </c>
      <c r="B45" s="994"/>
      <c r="C45" s="994"/>
      <c r="D45" s="994"/>
      <c r="E45" s="994"/>
      <c r="F45" s="994"/>
      <c r="G45" s="994"/>
      <c r="H45" s="994"/>
      <c r="I45" s="994"/>
      <c r="J45" s="994"/>
      <c r="K45" s="994"/>
      <c r="L45" s="994"/>
      <c r="M45" s="994"/>
      <c r="N45" s="994"/>
      <c r="O45" s="994"/>
      <c r="P45" s="994"/>
      <c r="Q45" s="994"/>
      <c r="R45" s="994"/>
      <c r="S45" s="995"/>
    </row>
    <row r="46" spans="1:19" x14ac:dyDescent="0.2">
      <c r="A46" s="993" t="s">
        <v>1404</v>
      </c>
      <c r="B46" s="994"/>
      <c r="C46" s="994"/>
      <c r="D46" s="994"/>
      <c r="E46" s="994"/>
      <c r="F46" s="994"/>
      <c r="G46" s="994"/>
      <c r="H46" s="994"/>
      <c r="I46" s="994"/>
      <c r="J46" s="994"/>
      <c r="K46" s="994"/>
      <c r="L46" s="994"/>
      <c r="M46" s="994"/>
      <c r="N46" s="994"/>
      <c r="O46" s="994"/>
      <c r="P46" s="994"/>
      <c r="Q46" s="994"/>
      <c r="R46" s="994"/>
      <c r="S46" s="995"/>
    </row>
    <row r="47" spans="1:19" x14ac:dyDescent="0.2">
      <c r="A47" s="993" t="s">
        <v>1405</v>
      </c>
      <c r="B47" s="994"/>
      <c r="C47" s="994"/>
      <c r="D47" s="994"/>
      <c r="E47" s="994"/>
      <c r="F47" s="994"/>
      <c r="G47" s="994"/>
      <c r="H47" s="994"/>
      <c r="I47" s="994"/>
      <c r="J47" s="994"/>
      <c r="K47" s="994"/>
      <c r="L47" s="994"/>
      <c r="M47" s="994"/>
      <c r="N47" s="994"/>
      <c r="O47" s="994"/>
      <c r="P47" s="994"/>
      <c r="Q47" s="994"/>
      <c r="R47" s="994"/>
      <c r="S47" s="995"/>
    </row>
    <row r="48" spans="1:19" x14ac:dyDescent="0.2">
      <c r="A48" s="993" t="s">
        <v>1406</v>
      </c>
      <c r="B48" s="994"/>
      <c r="C48" s="994"/>
      <c r="D48" s="994"/>
      <c r="E48" s="994"/>
      <c r="F48" s="994"/>
      <c r="G48" s="994"/>
      <c r="H48" s="994"/>
      <c r="I48" s="994"/>
      <c r="J48" s="994"/>
      <c r="K48" s="994"/>
      <c r="L48" s="994"/>
      <c r="M48" s="994"/>
      <c r="N48" s="994"/>
      <c r="O48" s="994"/>
      <c r="P48" s="994"/>
      <c r="Q48" s="994"/>
      <c r="R48" s="994"/>
      <c r="S48" s="995"/>
    </row>
    <row r="49" spans="1:19" x14ac:dyDescent="0.2">
      <c r="A49" s="993" t="s">
        <v>387</v>
      </c>
      <c r="B49" s="994"/>
      <c r="C49" s="994"/>
      <c r="D49" s="994"/>
      <c r="E49" s="994"/>
      <c r="F49" s="994"/>
      <c r="G49" s="994"/>
      <c r="H49" s="994"/>
      <c r="I49" s="994"/>
      <c r="J49" s="994"/>
      <c r="K49" s="994"/>
      <c r="L49" s="994"/>
      <c r="M49" s="994"/>
      <c r="N49" s="994"/>
      <c r="O49" s="994"/>
      <c r="P49" s="994"/>
      <c r="Q49" s="994"/>
      <c r="R49" s="994"/>
      <c r="S49" s="995"/>
    </row>
    <row r="50" spans="1:19" x14ac:dyDescent="0.2">
      <c r="A50" s="996" t="s">
        <v>1407</v>
      </c>
      <c r="B50" s="997"/>
      <c r="C50" s="997"/>
      <c r="D50" s="997"/>
      <c r="E50" s="997"/>
      <c r="F50" s="997"/>
      <c r="G50" s="997"/>
      <c r="H50" s="997"/>
      <c r="I50" s="997"/>
      <c r="J50" s="997"/>
      <c r="K50" s="997"/>
      <c r="L50" s="997"/>
      <c r="M50" s="997"/>
      <c r="N50" s="997"/>
      <c r="O50" s="997"/>
      <c r="P50" s="997"/>
      <c r="Q50" s="997"/>
      <c r="R50" s="997"/>
      <c r="S50" s="998"/>
    </row>
    <row r="51" spans="1:19" ht="36" customHeight="1" x14ac:dyDescent="0.2">
      <c r="A51" s="987" t="s">
        <v>41</v>
      </c>
      <c r="B51" s="987"/>
      <c r="C51" s="987"/>
      <c r="D51" s="987" t="s">
        <v>42</v>
      </c>
      <c r="E51" s="987"/>
      <c r="F51" s="987" t="s">
        <v>43</v>
      </c>
      <c r="G51" s="987"/>
      <c r="H51" s="987"/>
      <c r="I51" s="987" t="s">
        <v>44</v>
      </c>
      <c r="J51" s="987"/>
      <c r="K51" s="984" t="s">
        <v>45</v>
      </c>
      <c r="L51" s="989"/>
      <c r="M51" s="989"/>
      <c r="N51" s="990"/>
      <c r="O51" s="991" t="s">
        <v>46</v>
      </c>
      <c r="P51" s="991"/>
      <c r="Q51" s="992"/>
      <c r="R51" s="987" t="s">
        <v>47</v>
      </c>
      <c r="S51" s="987"/>
    </row>
    <row r="52" spans="1:19" ht="25.5" customHeight="1" x14ac:dyDescent="0.2">
      <c r="A52" s="986" t="s">
        <v>48</v>
      </c>
      <c r="B52" s="986" t="s">
        <v>49</v>
      </c>
      <c r="C52" s="986" t="s">
        <v>321</v>
      </c>
      <c r="D52" s="986" t="s">
        <v>51</v>
      </c>
      <c r="E52" s="986" t="s">
        <v>52</v>
      </c>
      <c r="F52" s="984" t="s">
        <v>53</v>
      </c>
      <c r="G52" s="988"/>
      <c r="H52" s="985"/>
      <c r="I52" s="986" t="s">
        <v>54</v>
      </c>
      <c r="J52" s="986" t="s">
        <v>55</v>
      </c>
      <c r="K52" s="984" t="s">
        <v>56</v>
      </c>
      <c r="L52" s="985"/>
      <c r="M52" s="984" t="s">
        <v>57</v>
      </c>
      <c r="N52" s="985"/>
      <c r="O52" s="986" t="s">
        <v>58</v>
      </c>
      <c r="P52" s="986" t="s">
        <v>59</v>
      </c>
      <c r="Q52" s="986" t="s">
        <v>60</v>
      </c>
      <c r="R52" s="986" t="s">
        <v>61</v>
      </c>
      <c r="S52" s="986" t="s">
        <v>62</v>
      </c>
    </row>
    <row r="53" spans="1:19" ht="62.25" customHeight="1" x14ac:dyDescent="0.2">
      <c r="A53" s="987"/>
      <c r="B53" s="987"/>
      <c r="C53" s="987"/>
      <c r="D53" s="987"/>
      <c r="E53" s="987"/>
      <c r="F53" s="172" t="s">
        <v>63</v>
      </c>
      <c r="G53" s="172" t="s">
        <v>64</v>
      </c>
      <c r="H53" s="172" t="s">
        <v>65</v>
      </c>
      <c r="I53" s="987"/>
      <c r="J53" s="987"/>
      <c r="K53" s="173" t="s">
        <v>66</v>
      </c>
      <c r="L53" s="173" t="s">
        <v>67</v>
      </c>
      <c r="M53" s="173" t="s">
        <v>68</v>
      </c>
      <c r="N53" s="173" t="s">
        <v>67</v>
      </c>
      <c r="O53" s="987"/>
      <c r="P53" s="987"/>
      <c r="Q53" s="987"/>
      <c r="R53" s="987"/>
      <c r="S53" s="987"/>
    </row>
    <row r="54" spans="1:19" x14ac:dyDescent="0.2">
      <c r="A54" s="979" t="s">
        <v>69</v>
      </c>
      <c r="B54" s="979"/>
      <c r="C54" s="979"/>
      <c r="D54" s="979"/>
      <c r="E54" s="979"/>
      <c r="F54" s="979"/>
      <c r="G54" s="979"/>
      <c r="H54" s="979"/>
      <c r="I54" s="979"/>
      <c r="J54" s="979"/>
      <c r="K54" s="979"/>
      <c r="L54" s="979"/>
      <c r="M54" s="979"/>
      <c r="N54" s="979"/>
      <c r="O54" s="979"/>
      <c r="P54" s="979"/>
      <c r="Q54" s="979"/>
      <c r="R54" s="979"/>
      <c r="S54" s="979"/>
    </row>
    <row r="55" spans="1:19" s="180" customFormat="1" x14ac:dyDescent="0.2">
      <c r="A55" s="19">
        <v>2</v>
      </c>
      <c r="B55" s="19">
        <v>0</v>
      </c>
      <c r="C55" s="19">
        <v>2</v>
      </c>
      <c r="D55" s="19">
        <v>0</v>
      </c>
      <c r="E55" s="19">
        <v>2</v>
      </c>
      <c r="F55" s="19">
        <v>0</v>
      </c>
      <c r="G55" s="19">
        <v>2</v>
      </c>
      <c r="H55" s="19">
        <v>0</v>
      </c>
      <c r="I55" s="19">
        <v>2</v>
      </c>
      <c r="J55" s="19">
        <v>0</v>
      </c>
      <c r="K55" s="179">
        <v>0</v>
      </c>
      <c r="L55" s="19">
        <v>0</v>
      </c>
      <c r="M55" s="19">
        <v>0</v>
      </c>
      <c r="N55" s="19">
        <v>0</v>
      </c>
      <c r="O55" s="19">
        <v>0</v>
      </c>
      <c r="P55" s="19">
        <v>2</v>
      </c>
      <c r="Q55" s="19">
        <v>0</v>
      </c>
      <c r="R55" s="19">
        <v>0</v>
      </c>
      <c r="S55" s="19">
        <v>0</v>
      </c>
    </row>
    <row r="56" spans="1:19" x14ac:dyDescent="0.2">
      <c r="A56" s="979" t="s">
        <v>70</v>
      </c>
      <c r="B56" s="979"/>
      <c r="C56" s="979"/>
      <c r="D56" s="979"/>
      <c r="E56" s="979"/>
      <c r="F56" s="979"/>
      <c r="G56" s="979"/>
      <c r="H56" s="979"/>
      <c r="I56" s="979"/>
      <c r="J56" s="979"/>
      <c r="K56" s="979"/>
      <c r="L56" s="979"/>
      <c r="M56" s="979"/>
      <c r="N56" s="979"/>
      <c r="O56" s="979"/>
      <c r="P56" s="979"/>
      <c r="Q56" s="979"/>
      <c r="R56" s="979"/>
      <c r="S56" s="979"/>
    </row>
    <row r="57" spans="1:19" s="50" customFormat="1" ht="12" customHeight="1" x14ac:dyDescent="0.2">
      <c r="A57" s="19">
        <v>2</v>
      </c>
      <c r="B57" s="19">
        <v>0</v>
      </c>
      <c r="C57" s="19">
        <v>2</v>
      </c>
      <c r="D57" s="19">
        <v>0</v>
      </c>
      <c r="E57" s="19">
        <v>2</v>
      </c>
      <c r="F57" s="19">
        <v>0</v>
      </c>
      <c r="G57" s="19">
        <v>2</v>
      </c>
      <c r="H57" s="19">
        <v>0</v>
      </c>
      <c r="I57" s="19">
        <v>2</v>
      </c>
      <c r="J57" s="19">
        <v>0</v>
      </c>
      <c r="K57" s="19">
        <v>0</v>
      </c>
      <c r="L57" s="19">
        <v>0</v>
      </c>
      <c r="M57" s="19">
        <v>0</v>
      </c>
      <c r="N57" s="19">
        <v>0</v>
      </c>
      <c r="O57" s="19">
        <v>0</v>
      </c>
      <c r="P57" s="19">
        <v>2</v>
      </c>
      <c r="Q57" s="19">
        <v>0</v>
      </c>
      <c r="R57" s="19">
        <v>0</v>
      </c>
      <c r="S57" s="19">
        <v>0</v>
      </c>
    </row>
    <row r="58" spans="1:19" x14ac:dyDescent="0.2">
      <c r="A58" s="979" t="s">
        <v>71</v>
      </c>
      <c r="B58" s="979"/>
      <c r="C58" s="979"/>
      <c r="D58" s="979"/>
      <c r="E58" s="979"/>
      <c r="F58" s="979"/>
      <c r="G58" s="979"/>
      <c r="H58" s="979"/>
      <c r="I58" s="979"/>
      <c r="J58" s="979"/>
      <c r="K58" s="979"/>
      <c r="L58" s="979"/>
      <c r="M58" s="979"/>
      <c r="N58" s="979"/>
      <c r="O58" s="979"/>
      <c r="P58" s="979"/>
      <c r="Q58" s="979"/>
      <c r="R58" s="979"/>
      <c r="S58" s="979"/>
    </row>
    <row r="59" spans="1:19" x14ac:dyDescent="0.2">
      <c r="A59" s="19">
        <v>0</v>
      </c>
      <c r="B59" s="19">
        <v>0</v>
      </c>
      <c r="C59" s="19">
        <v>0</v>
      </c>
      <c r="D59" s="164">
        <v>0</v>
      </c>
      <c r="E59" s="19">
        <v>0</v>
      </c>
      <c r="F59" s="19">
        <v>0</v>
      </c>
      <c r="G59" s="19">
        <v>0</v>
      </c>
      <c r="H59" s="19">
        <v>0</v>
      </c>
      <c r="I59" s="19">
        <v>0</v>
      </c>
      <c r="J59" s="19">
        <v>0</v>
      </c>
      <c r="K59" s="179">
        <v>0</v>
      </c>
      <c r="L59" s="19">
        <v>0</v>
      </c>
      <c r="M59" s="19">
        <v>0</v>
      </c>
      <c r="N59" s="19">
        <v>0</v>
      </c>
      <c r="O59" s="19">
        <v>0</v>
      </c>
      <c r="P59" s="19">
        <v>0</v>
      </c>
      <c r="Q59" s="19">
        <v>0</v>
      </c>
      <c r="R59" s="19">
        <v>0</v>
      </c>
      <c r="S59" s="19">
        <v>0</v>
      </c>
    </row>
    <row r="60" spans="1:19" x14ac:dyDescent="0.2">
      <c r="A60" s="979" t="s">
        <v>72</v>
      </c>
      <c r="B60" s="979"/>
      <c r="C60" s="979"/>
      <c r="D60" s="979"/>
      <c r="E60" s="979"/>
      <c r="F60" s="979"/>
      <c r="G60" s="979"/>
      <c r="H60" s="979"/>
      <c r="I60" s="979"/>
      <c r="J60" s="979"/>
      <c r="K60" s="979"/>
      <c r="L60" s="979"/>
      <c r="M60" s="979"/>
      <c r="N60" s="979"/>
      <c r="O60" s="979"/>
      <c r="P60" s="979"/>
      <c r="Q60" s="979"/>
      <c r="R60" s="979"/>
      <c r="S60" s="979"/>
    </row>
    <row r="61" spans="1:19" s="550" customFormat="1" x14ac:dyDescent="0.2">
      <c r="A61" s="19">
        <v>1</v>
      </c>
      <c r="B61" s="19">
        <v>0</v>
      </c>
      <c r="C61" s="19">
        <v>1</v>
      </c>
      <c r="D61" s="19">
        <v>0</v>
      </c>
      <c r="E61" s="19">
        <v>1</v>
      </c>
      <c r="F61" s="19">
        <v>0</v>
      </c>
      <c r="G61" s="19">
        <v>1</v>
      </c>
      <c r="H61" s="19">
        <v>0</v>
      </c>
      <c r="I61" s="19">
        <v>1</v>
      </c>
      <c r="J61" s="19">
        <v>0</v>
      </c>
      <c r="K61" s="19">
        <v>0</v>
      </c>
      <c r="L61" s="19">
        <v>0</v>
      </c>
      <c r="M61" s="19">
        <v>0</v>
      </c>
      <c r="N61" s="19">
        <v>0</v>
      </c>
      <c r="O61" s="19">
        <v>0</v>
      </c>
      <c r="P61" s="19">
        <v>1</v>
      </c>
      <c r="Q61" s="19">
        <v>0</v>
      </c>
      <c r="R61" s="19">
        <v>0</v>
      </c>
      <c r="S61" s="19">
        <v>0</v>
      </c>
    </row>
    <row r="62" spans="1:19" x14ac:dyDescent="0.2">
      <c r="A62" s="983" t="s">
        <v>73</v>
      </c>
      <c r="B62" s="983"/>
      <c r="C62" s="983"/>
      <c r="D62" s="983"/>
      <c r="E62" s="983"/>
      <c r="F62" s="983"/>
      <c r="G62" s="983"/>
      <c r="H62" s="983"/>
      <c r="I62" s="983"/>
      <c r="J62" s="983"/>
      <c r="K62" s="983"/>
      <c r="L62" s="983"/>
      <c r="M62" s="983"/>
      <c r="N62" s="983"/>
      <c r="O62" s="983"/>
      <c r="P62" s="983"/>
      <c r="Q62" s="983"/>
      <c r="R62" s="983"/>
      <c r="S62" s="983"/>
    </row>
    <row r="63" spans="1:19" s="595" customFormat="1" x14ac:dyDescent="0.2">
      <c r="A63" s="19">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19">
        <v>0</v>
      </c>
    </row>
    <row r="64" spans="1:19" x14ac:dyDescent="0.2">
      <c r="A64" s="979" t="s">
        <v>74</v>
      </c>
      <c r="B64" s="979"/>
      <c r="C64" s="979"/>
      <c r="D64" s="979"/>
      <c r="E64" s="979"/>
      <c r="F64" s="979"/>
      <c r="G64" s="979"/>
      <c r="H64" s="979"/>
      <c r="I64" s="979"/>
      <c r="J64" s="979"/>
      <c r="K64" s="979"/>
      <c r="L64" s="979"/>
      <c r="M64" s="979"/>
      <c r="N64" s="979"/>
      <c r="O64" s="979"/>
      <c r="P64" s="979"/>
      <c r="Q64" s="979"/>
      <c r="R64" s="979"/>
      <c r="S64" s="979"/>
    </row>
    <row r="65" spans="1:19" s="639" customFormat="1" x14ac:dyDescent="0.2">
      <c r="A65" s="19">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19">
        <v>0</v>
      </c>
    </row>
    <row r="66" spans="1:19" x14ac:dyDescent="0.2">
      <c r="A66" s="979" t="s">
        <v>75</v>
      </c>
      <c r="B66" s="979"/>
      <c r="C66" s="979"/>
      <c r="D66" s="979"/>
      <c r="E66" s="979"/>
      <c r="F66" s="979"/>
      <c r="G66" s="979"/>
      <c r="H66" s="979"/>
      <c r="I66" s="979"/>
      <c r="J66" s="979"/>
      <c r="K66" s="979"/>
      <c r="L66" s="979"/>
      <c r="M66" s="979"/>
      <c r="N66" s="979"/>
      <c r="O66" s="979"/>
      <c r="P66" s="979"/>
      <c r="Q66" s="979"/>
      <c r="R66" s="979"/>
      <c r="S66" s="979"/>
    </row>
    <row r="67" spans="1:19" s="671" customFormat="1" x14ac:dyDescent="0.2">
      <c r="A67" s="19">
        <v>1</v>
      </c>
      <c r="B67" s="19">
        <v>0</v>
      </c>
      <c r="C67" s="19">
        <v>1</v>
      </c>
      <c r="D67" s="19">
        <v>0</v>
      </c>
      <c r="E67" s="19">
        <v>1</v>
      </c>
      <c r="F67" s="19">
        <v>0</v>
      </c>
      <c r="G67" s="19">
        <v>1</v>
      </c>
      <c r="H67" s="19">
        <v>0</v>
      </c>
      <c r="I67" s="19">
        <v>1</v>
      </c>
      <c r="J67" s="19">
        <v>0</v>
      </c>
      <c r="K67" s="19">
        <v>0</v>
      </c>
      <c r="L67" s="19">
        <v>0</v>
      </c>
      <c r="M67" s="19">
        <v>0</v>
      </c>
      <c r="N67" s="19">
        <v>0</v>
      </c>
      <c r="O67" s="19">
        <v>0</v>
      </c>
      <c r="P67" s="19">
        <v>1</v>
      </c>
      <c r="Q67" s="19">
        <v>0</v>
      </c>
      <c r="R67" s="19">
        <v>0</v>
      </c>
      <c r="S67" s="19">
        <v>0</v>
      </c>
    </row>
    <row r="68" spans="1:19" x14ac:dyDescent="0.2">
      <c r="A68" s="979" t="s">
        <v>76</v>
      </c>
      <c r="B68" s="979"/>
      <c r="C68" s="979"/>
      <c r="D68" s="979"/>
      <c r="E68" s="979"/>
      <c r="F68" s="979"/>
      <c r="G68" s="979"/>
      <c r="H68" s="979"/>
      <c r="I68" s="979"/>
      <c r="J68" s="979"/>
      <c r="K68" s="979"/>
      <c r="L68" s="979"/>
      <c r="M68" s="979"/>
      <c r="N68" s="979"/>
      <c r="O68" s="979"/>
      <c r="P68" s="979"/>
      <c r="Q68" s="979"/>
      <c r="R68" s="979"/>
      <c r="S68" s="979"/>
    </row>
    <row r="69" spans="1:19" s="701" customFormat="1" x14ac:dyDescent="0.2">
      <c r="A69" s="19">
        <v>0</v>
      </c>
      <c r="B69" s="19">
        <v>0</v>
      </c>
      <c r="C69" s="19">
        <v>0</v>
      </c>
      <c r="D69" s="19">
        <v>0</v>
      </c>
      <c r="E69" s="19">
        <v>0</v>
      </c>
      <c r="F69" s="19">
        <v>0</v>
      </c>
      <c r="G69" s="19">
        <v>0</v>
      </c>
      <c r="H69" s="19">
        <v>0</v>
      </c>
      <c r="I69" s="19">
        <v>0</v>
      </c>
      <c r="J69" s="19">
        <v>0</v>
      </c>
      <c r="K69" s="179">
        <v>0</v>
      </c>
      <c r="L69" s="19">
        <v>0</v>
      </c>
      <c r="M69" s="19">
        <v>0</v>
      </c>
      <c r="N69" s="19">
        <v>0</v>
      </c>
      <c r="O69" s="19">
        <v>0</v>
      </c>
      <c r="P69" s="19">
        <v>0</v>
      </c>
      <c r="Q69" s="19">
        <v>0</v>
      </c>
      <c r="R69" s="19">
        <v>0</v>
      </c>
      <c r="S69" s="19">
        <v>0</v>
      </c>
    </row>
    <row r="70" spans="1:19" x14ac:dyDescent="0.2">
      <c r="A70" s="979" t="s">
        <v>77</v>
      </c>
      <c r="B70" s="979"/>
      <c r="C70" s="979"/>
      <c r="D70" s="979"/>
      <c r="E70" s="979"/>
      <c r="F70" s="979"/>
      <c r="G70" s="979"/>
      <c r="H70" s="979"/>
      <c r="I70" s="979"/>
      <c r="J70" s="979"/>
      <c r="K70" s="979"/>
      <c r="L70" s="979"/>
      <c r="M70" s="979"/>
      <c r="N70" s="979"/>
      <c r="O70" s="979"/>
      <c r="P70" s="979"/>
      <c r="Q70" s="979"/>
      <c r="R70" s="979"/>
      <c r="S70" s="979"/>
    </row>
    <row r="71" spans="1:19" s="738" customFormat="1" x14ac:dyDescent="0.2">
      <c r="A71" s="19">
        <v>1</v>
      </c>
      <c r="B71" s="19">
        <v>0</v>
      </c>
      <c r="C71" s="19">
        <v>1</v>
      </c>
      <c r="D71" s="19">
        <v>0</v>
      </c>
      <c r="E71" s="19">
        <v>1</v>
      </c>
      <c r="F71" s="19">
        <v>0</v>
      </c>
      <c r="G71" s="19">
        <v>1</v>
      </c>
      <c r="H71" s="19">
        <v>0</v>
      </c>
      <c r="I71" s="19">
        <v>1</v>
      </c>
      <c r="J71" s="19">
        <v>0</v>
      </c>
      <c r="K71" s="19">
        <v>0</v>
      </c>
      <c r="L71" s="19">
        <v>0</v>
      </c>
      <c r="M71" s="19">
        <v>0</v>
      </c>
      <c r="N71" s="19">
        <v>0</v>
      </c>
      <c r="O71" s="19">
        <v>0</v>
      </c>
      <c r="P71" s="19">
        <v>1</v>
      </c>
      <c r="Q71" s="19">
        <v>0</v>
      </c>
      <c r="R71" s="19">
        <v>0</v>
      </c>
      <c r="S71" s="19">
        <v>0</v>
      </c>
    </row>
    <row r="72" spans="1:19" x14ac:dyDescent="0.2">
      <c r="A72" s="979" t="s">
        <v>78</v>
      </c>
      <c r="B72" s="979"/>
      <c r="C72" s="979"/>
      <c r="D72" s="979"/>
      <c r="E72" s="979"/>
      <c r="F72" s="979"/>
      <c r="G72" s="979"/>
      <c r="H72" s="979"/>
      <c r="I72" s="979"/>
      <c r="J72" s="979"/>
      <c r="K72" s="979"/>
      <c r="L72" s="979"/>
      <c r="M72" s="979"/>
      <c r="N72" s="979"/>
      <c r="O72" s="979"/>
      <c r="P72" s="979"/>
      <c r="Q72" s="979"/>
      <c r="R72" s="979"/>
      <c r="S72" s="979"/>
    </row>
    <row r="73" spans="1:19" s="774" customFormat="1" x14ac:dyDescent="0.2">
      <c r="A73" s="19">
        <v>1</v>
      </c>
      <c r="B73" s="19">
        <v>0</v>
      </c>
      <c r="C73" s="19">
        <v>1</v>
      </c>
      <c r="D73" s="19">
        <v>0</v>
      </c>
      <c r="E73" s="19">
        <v>1</v>
      </c>
      <c r="F73" s="19">
        <v>0</v>
      </c>
      <c r="G73" s="19">
        <v>1</v>
      </c>
      <c r="H73" s="19">
        <v>0</v>
      </c>
      <c r="I73" s="19">
        <v>1</v>
      </c>
      <c r="J73" s="19">
        <v>0</v>
      </c>
      <c r="K73" s="179">
        <v>0</v>
      </c>
      <c r="L73" s="19">
        <v>0</v>
      </c>
      <c r="M73" s="19">
        <v>0</v>
      </c>
      <c r="N73" s="19">
        <v>0</v>
      </c>
      <c r="O73" s="19">
        <v>0</v>
      </c>
      <c r="P73" s="19">
        <v>1</v>
      </c>
      <c r="Q73" s="19">
        <v>0</v>
      </c>
      <c r="R73" s="19">
        <v>0</v>
      </c>
      <c r="S73" s="19">
        <v>0</v>
      </c>
    </row>
    <row r="74" spans="1:19" x14ac:dyDescent="0.2">
      <c r="A74" s="980" t="s">
        <v>79</v>
      </c>
      <c r="B74" s="981"/>
      <c r="C74" s="981"/>
      <c r="D74" s="981"/>
      <c r="E74" s="981"/>
      <c r="F74" s="981"/>
      <c r="G74" s="981"/>
      <c r="H74" s="981"/>
      <c r="I74" s="981"/>
      <c r="J74" s="981"/>
      <c r="K74" s="981"/>
      <c r="L74" s="981"/>
      <c r="M74" s="981"/>
      <c r="N74" s="981"/>
      <c r="O74" s="981"/>
      <c r="P74" s="981"/>
      <c r="Q74" s="981"/>
      <c r="R74" s="981"/>
      <c r="S74" s="982"/>
    </row>
    <row r="75" spans="1:19" s="800" customFormat="1" x14ac:dyDescent="0.2">
      <c r="A75" s="19">
        <v>1</v>
      </c>
      <c r="B75" s="19">
        <v>0</v>
      </c>
      <c r="C75" s="19">
        <v>1</v>
      </c>
      <c r="D75" s="19">
        <v>0</v>
      </c>
      <c r="E75" s="19">
        <v>1</v>
      </c>
      <c r="F75" s="19">
        <v>0</v>
      </c>
      <c r="G75" s="19">
        <v>1</v>
      </c>
      <c r="H75" s="19">
        <v>0</v>
      </c>
      <c r="I75" s="19">
        <v>1</v>
      </c>
      <c r="J75" s="19">
        <v>0</v>
      </c>
      <c r="K75" s="19">
        <v>0</v>
      </c>
      <c r="L75" s="19">
        <v>0</v>
      </c>
      <c r="M75" s="19">
        <v>0</v>
      </c>
      <c r="N75" s="19">
        <v>0</v>
      </c>
      <c r="O75" s="19">
        <v>0</v>
      </c>
      <c r="P75" s="19">
        <v>1</v>
      </c>
      <c r="Q75" s="19">
        <v>0</v>
      </c>
      <c r="R75" s="19">
        <v>0</v>
      </c>
      <c r="S75" s="19">
        <v>0</v>
      </c>
    </row>
    <row r="76" spans="1:19" x14ac:dyDescent="0.2">
      <c r="A76" s="979" t="s">
        <v>80</v>
      </c>
      <c r="B76" s="979"/>
      <c r="C76" s="979"/>
      <c r="D76" s="979"/>
      <c r="E76" s="979"/>
      <c r="F76" s="979"/>
      <c r="G76" s="979"/>
      <c r="H76" s="979"/>
      <c r="I76" s="979"/>
      <c r="J76" s="979"/>
      <c r="K76" s="979"/>
      <c r="L76" s="979"/>
      <c r="M76" s="979"/>
      <c r="N76" s="979"/>
      <c r="O76" s="979"/>
      <c r="P76" s="979"/>
      <c r="Q76" s="979"/>
      <c r="R76" s="979"/>
      <c r="S76" s="979"/>
    </row>
    <row r="77" spans="1:19" s="822" customFormat="1" x14ac:dyDescent="0.2">
      <c r="A77" s="19">
        <v>0</v>
      </c>
      <c r="B77" s="19">
        <v>0</v>
      </c>
      <c r="C77" s="19">
        <v>0</v>
      </c>
      <c r="D77" s="19">
        <v>0</v>
      </c>
      <c r="E77" s="19">
        <v>0</v>
      </c>
      <c r="F77" s="19">
        <v>0</v>
      </c>
      <c r="G77" s="19">
        <v>0</v>
      </c>
      <c r="H77" s="19">
        <v>0</v>
      </c>
      <c r="I77" s="19">
        <v>0</v>
      </c>
      <c r="J77" s="19">
        <v>0</v>
      </c>
      <c r="K77" s="19">
        <v>0</v>
      </c>
      <c r="L77" s="19">
        <v>0</v>
      </c>
      <c r="M77" s="19">
        <v>0</v>
      </c>
      <c r="N77" s="19">
        <v>0</v>
      </c>
      <c r="O77" s="19">
        <v>0</v>
      </c>
      <c r="P77" s="19">
        <v>0</v>
      </c>
      <c r="Q77" s="19">
        <v>0</v>
      </c>
      <c r="R77" s="19">
        <v>0</v>
      </c>
      <c r="S77" s="19">
        <v>0</v>
      </c>
    </row>
    <row r="78" spans="1:19" x14ac:dyDescent="0.2">
      <c r="A78" s="970" t="s">
        <v>271</v>
      </c>
      <c r="B78" s="971"/>
      <c r="C78" s="971"/>
      <c r="D78" s="971"/>
      <c r="E78" s="971"/>
      <c r="F78" s="971"/>
      <c r="G78" s="971"/>
      <c r="H78" s="971"/>
      <c r="I78" s="971"/>
      <c r="J78" s="971"/>
      <c r="K78" s="971"/>
      <c r="L78" s="971"/>
      <c r="M78" s="971"/>
      <c r="N78" s="971"/>
      <c r="O78" s="971"/>
      <c r="P78" s="971"/>
      <c r="Q78" s="971"/>
      <c r="R78" s="971"/>
      <c r="S78" s="972"/>
    </row>
    <row r="79" spans="1:19" x14ac:dyDescent="0.2">
      <c r="A79" s="175">
        <f>A55+A57+A59+A61+A63+A65+A67+A69+A71+A73+A75+A77</f>
        <v>9</v>
      </c>
      <c r="B79" s="175">
        <f t="shared" ref="B79:S79" si="1">B55+B57+B59+B61+B63+B65+B67+B69+B71+B73+B75+B77</f>
        <v>0</v>
      </c>
      <c r="C79" s="175">
        <f t="shared" si="1"/>
        <v>9</v>
      </c>
      <c r="D79" s="175">
        <f t="shared" si="1"/>
        <v>0</v>
      </c>
      <c r="E79" s="175">
        <f t="shared" si="1"/>
        <v>9</v>
      </c>
      <c r="F79" s="175">
        <f t="shared" si="1"/>
        <v>0</v>
      </c>
      <c r="G79" s="175">
        <f t="shared" si="1"/>
        <v>9</v>
      </c>
      <c r="H79" s="175">
        <f t="shared" si="1"/>
        <v>0</v>
      </c>
      <c r="I79" s="175">
        <f t="shared" si="1"/>
        <v>9</v>
      </c>
      <c r="J79" s="175">
        <f t="shared" si="1"/>
        <v>0</v>
      </c>
      <c r="K79" s="179">
        <v>0</v>
      </c>
      <c r="L79" s="175">
        <f t="shared" si="1"/>
        <v>0</v>
      </c>
      <c r="M79" s="175">
        <f t="shared" si="1"/>
        <v>0</v>
      </c>
      <c r="N79" s="175">
        <f t="shared" si="1"/>
        <v>0</v>
      </c>
      <c r="O79" s="175">
        <f t="shared" si="1"/>
        <v>0</v>
      </c>
      <c r="P79" s="175">
        <f t="shared" si="1"/>
        <v>9</v>
      </c>
      <c r="Q79" s="175">
        <f t="shared" si="1"/>
        <v>0</v>
      </c>
      <c r="R79" s="175">
        <f t="shared" si="1"/>
        <v>0</v>
      </c>
      <c r="S79" s="175">
        <f t="shared" si="1"/>
        <v>0</v>
      </c>
    </row>
    <row r="81" spans="1:19" ht="21.75" customHeight="1" x14ac:dyDescent="0.2">
      <c r="A81" s="999" t="s">
        <v>1459</v>
      </c>
      <c r="B81" s="1000"/>
      <c r="C81" s="1000"/>
      <c r="D81" s="1000"/>
      <c r="E81" s="1000"/>
      <c r="F81" s="1000"/>
      <c r="G81" s="1000"/>
      <c r="H81" s="1000"/>
      <c r="I81" s="1000"/>
      <c r="J81" s="1000"/>
      <c r="K81" s="1000"/>
      <c r="L81" s="1000"/>
      <c r="M81" s="1000"/>
      <c r="N81" s="1000"/>
      <c r="O81" s="1000"/>
      <c r="P81" s="1000"/>
      <c r="Q81" s="1000"/>
      <c r="R81" s="1000"/>
      <c r="S81" s="1001"/>
    </row>
    <row r="82" spans="1:19" ht="12.75" customHeight="1" x14ac:dyDescent="0.2">
      <c r="A82" s="976" t="s">
        <v>173</v>
      </c>
      <c r="B82" s="977"/>
      <c r="C82" s="977"/>
      <c r="D82" s="977"/>
      <c r="E82" s="977"/>
      <c r="F82" s="977"/>
      <c r="G82" s="977"/>
      <c r="H82" s="977"/>
      <c r="I82" s="977"/>
      <c r="J82" s="977"/>
      <c r="K82" s="977"/>
      <c r="L82" s="977"/>
      <c r="M82" s="977"/>
      <c r="N82" s="977"/>
      <c r="O82" s="977"/>
      <c r="P82" s="977"/>
      <c r="Q82" s="977"/>
      <c r="R82" s="977"/>
      <c r="S82" s="978"/>
    </row>
    <row r="83" spans="1:19" x14ac:dyDescent="0.2">
      <c r="A83" s="993" t="s">
        <v>83</v>
      </c>
      <c r="B83" s="994"/>
      <c r="C83" s="994"/>
      <c r="D83" s="994"/>
      <c r="E83" s="994"/>
      <c r="F83" s="994"/>
      <c r="G83" s="994"/>
      <c r="H83" s="994"/>
      <c r="I83" s="994"/>
      <c r="J83" s="994"/>
      <c r="K83" s="994"/>
      <c r="L83" s="994"/>
      <c r="M83" s="994"/>
      <c r="N83" s="994"/>
      <c r="O83" s="994"/>
      <c r="P83" s="994"/>
      <c r="Q83" s="994"/>
      <c r="R83" s="994"/>
      <c r="S83" s="995"/>
    </row>
    <row r="84" spans="1:19" x14ac:dyDescent="0.2">
      <c r="A84" s="993" t="s">
        <v>1408</v>
      </c>
      <c r="B84" s="994"/>
      <c r="C84" s="994"/>
      <c r="D84" s="994"/>
      <c r="E84" s="994"/>
      <c r="F84" s="994"/>
      <c r="G84" s="994"/>
      <c r="H84" s="994"/>
      <c r="I84" s="994"/>
      <c r="J84" s="994"/>
      <c r="K84" s="994"/>
      <c r="L84" s="994"/>
      <c r="M84" s="994"/>
      <c r="N84" s="994"/>
      <c r="O84" s="994"/>
      <c r="P84" s="994"/>
      <c r="Q84" s="994"/>
      <c r="R84" s="994"/>
      <c r="S84" s="995"/>
    </row>
    <row r="85" spans="1:19" x14ac:dyDescent="0.2">
      <c r="A85" s="993" t="s">
        <v>1409</v>
      </c>
      <c r="B85" s="994"/>
      <c r="C85" s="994"/>
      <c r="D85" s="994"/>
      <c r="E85" s="994"/>
      <c r="F85" s="994"/>
      <c r="G85" s="994"/>
      <c r="H85" s="994"/>
      <c r="I85" s="994"/>
      <c r="J85" s="994"/>
      <c r="K85" s="994"/>
      <c r="L85" s="994"/>
      <c r="M85" s="994"/>
      <c r="N85" s="994"/>
      <c r="O85" s="994"/>
      <c r="P85" s="994"/>
      <c r="Q85" s="994"/>
      <c r="R85" s="994"/>
      <c r="S85" s="995"/>
    </row>
    <row r="86" spans="1:19" x14ac:dyDescent="0.2">
      <c r="A86" s="993" t="s">
        <v>1410</v>
      </c>
      <c r="B86" s="994"/>
      <c r="C86" s="994"/>
      <c r="D86" s="994"/>
      <c r="E86" s="994"/>
      <c r="F86" s="994"/>
      <c r="G86" s="994"/>
      <c r="H86" s="994"/>
      <c r="I86" s="994"/>
      <c r="J86" s="994"/>
      <c r="K86" s="994"/>
      <c r="L86" s="994"/>
      <c r="M86" s="994"/>
      <c r="N86" s="994"/>
      <c r="O86" s="994"/>
      <c r="P86" s="994"/>
      <c r="Q86" s="994"/>
      <c r="R86" s="994"/>
      <c r="S86" s="995"/>
    </row>
    <row r="87" spans="1:19" x14ac:dyDescent="0.2">
      <c r="A87" s="993" t="s">
        <v>1411</v>
      </c>
      <c r="B87" s="994"/>
      <c r="C87" s="994"/>
      <c r="D87" s="994"/>
      <c r="E87" s="994"/>
      <c r="F87" s="994"/>
      <c r="G87" s="994"/>
      <c r="H87" s="994"/>
      <c r="I87" s="994"/>
      <c r="J87" s="994"/>
      <c r="K87" s="994"/>
      <c r="L87" s="994"/>
      <c r="M87" s="994"/>
      <c r="N87" s="994"/>
      <c r="O87" s="994"/>
      <c r="P87" s="994"/>
      <c r="Q87" s="994"/>
      <c r="R87" s="994"/>
      <c r="S87" s="995"/>
    </row>
    <row r="88" spans="1:19" x14ac:dyDescent="0.2">
      <c r="A88" s="993" t="s">
        <v>1412</v>
      </c>
      <c r="B88" s="994"/>
      <c r="C88" s="994"/>
      <c r="D88" s="994"/>
      <c r="E88" s="994"/>
      <c r="F88" s="994"/>
      <c r="G88" s="994"/>
      <c r="H88" s="994"/>
      <c r="I88" s="994"/>
      <c r="J88" s="994"/>
      <c r="K88" s="994"/>
      <c r="L88" s="994"/>
      <c r="M88" s="994"/>
      <c r="N88" s="994"/>
      <c r="O88" s="994"/>
      <c r="P88" s="994"/>
      <c r="Q88" s="994"/>
      <c r="R88" s="994"/>
      <c r="S88" s="995"/>
    </row>
    <row r="89" spans="1:19" x14ac:dyDescent="0.2">
      <c r="A89" s="993" t="s">
        <v>1413</v>
      </c>
      <c r="B89" s="994"/>
      <c r="C89" s="994"/>
      <c r="D89" s="994"/>
      <c r="E89" s="994"/>
      <c r="F89" s="994"/>
      <c r="G89" s="994"/>
      <c r="H89" s="994"/>
      <c r="I89" s="994"/>
      <c r="J89" s="994"/>
      <c r="K89" s="994"/>
      <c r="L89" s="994"/>
      <c r="M89" s="994"/>
      <c r="N89" s="994"/>
      <c r="O89" s="994"/>
      <c r="P89" s="994"/>
      <c r="Q89" s="994"/>
      <c r="R89" s="994"/>
      <c r="S89" s="995"/>
    </row>
    <row r="90" spans="1:19" x14ac:dyDescent="0.2">
      <c r="A90" s="996" t="s">
        <v>1414</v>
      </c>
      <c r="B90" s="997"/>
      <c r="C90" s="997"/>
      <c r="D90" s="997"/>
      <c r="E90" s="997"/>
      <c r="F90" s="997"/>
      <c r="G90" s="997"/>
      <c r="H90" s="997"/>
      <c r="I90" s="997"/>
      <c r="J90" s="997"/>
      <c r="K90" s="997"/>
      <c r="L90" s="997"/>
      <c r="M90" s="997"/>
      <c r="N90" s="997"/>
      <c r="O90" s="997"/>
      <c r="P90" s="997"/>
      <c r="Q90" s="997"/>
      <c r="R90" s="997"/>
      <c r="S90" s="998"/>
    </row>
    <row r="91" spans="1:19" ht="30.75" customHeight="1" x14ac:dyDescent="0.2">
      <c r="A91" s="987" t="s">
        <v>41</v>
      </c>
      <c r="B91" s="987"/>
      <c r="C91" s="987"/>
      <c r="D91" s="987" t="s">
        <v>42</v>
      </c>
      <c r="E91" s="987"/>
      <c r="F91" s="987" t="s">
        <v>43</v>
      </c>
      <c r="G91" s="987"/>
      <c r="H91" s="987"/>
      <c r="I91" s="987" t="s">
        <v>44</v>
      </c>
      <c r="J91" s="987"/>
      <c r="K91" s="984" t="s">
        <v>45</v>
      </c>
      <c r="L91" s="989"/>
      <c r="M91" s="989"/>
      <c r="N91" s="990"/>
      <c r="O91" s="991" t="s">
        <v>46</v>
      </c>
      <c r="P91" s="991"/>
      <c r="Q91" s="992"/>
      <c r="R91" s="987" t="s">
        <v>47</v>
      </c>
      <c r="S91" s="987"/>
    </row>
    <row r="92" spans="1:19" ht="27.75" customHeight="1" x14ac:dyDescent="0.2">
      <c r="A92" s="986" t="s">
        <v>48</v>
      </c>
      <c r="B92" s="986" t="s">
        <v>49</v>
      </c>
      <c r="C92" s="1005" t="s">
        <v>321</v>
      </c>
      <c r="D92" s="986" t="s">
        <v>51</v>
      </c>
      <c r="E92" s="986" t="s">
        <v>52</v>
      </c>
      <c r="F92" s="984" t="s">
        <v>53</v>
      </c>
      <c r="G92" s="988"/>
      <c r="H92" s="985"/>
      <c r="I92" s="986" t="s">
        <v>54</v>
      </c>
      <c r="J92" s="986" t="s">
        <v>55</v>
      </c>
      <c r="K92" s="984" t="s">
        <v>56</v>
      </c>
      <c r="L92" s="985"/>
      <c r="M92" s="984" t="s">
        <v>57</v>
      </c>
      <c r="N92" s="985"/>
      <c r="O92" s="986" t="s">
        <v>58</v>
      </c>
      <c r="P92" s="986" t="s">
        <v>59</v>
      </c>
      <c r="Q92" s="986" t="s">
        <v>60</v>
      </c>
      <c r="R92" s="986" t="s">
        <v>61</v>
      </c>
      <c r="S92" s="986" t="s">
        <v>62</v>
      </c>
    </row>
    <row r="93" spans="1:19" ht="60.75" customHeight="1" x14ac:dyDescent="0.2">
      <c r="A93" s="987"/>
      <c r="B93" s="987"/>
      <c r="C93" s="1006"/>
      <c r="D93" s="987"/>
      <c r="E93" s="987"/>
      <c r="F93" s="172" t="s">
        <v>63</v>
      </c>
      <c r="G93" s="172" t="s">
        <v>64</v>
      </c>
      <c r="H93" s="172" t="s">
        <v>65</v>
      </c>
      <c r="I93" s="987"/>
      <c r="J93" s="987"/>
      <c r="K93" s="173" t="s">
        <v>66</v>
      </c>
      <c r="L93" s="173" t="s">
        <v>67</v>
      </c>
      <c r="M93" s="173" t="s">
        <v>68</v>
      </c>
      <c r="N93" s="173" t="s">
        <v>67</v>
      </c>
      <c r="O93" s="987"/>
      <c r="P93" s="987"/>
      <c r="Q93" s="987"/>
      <c r="R93" s="987"/>
      <c r="S93" s="987"/>
    </row>
    <row r="94" spans="1:19" x14ac:dyDescent="0.2">
      <c r="A94" s="979" t="s">
        <v>69</v>
      </c>
      <c r="B94" s="979"/>
      <c r="C94" s="979"/>
      <c r="D94" s="979"/>
      <c r="E94" s="979"/>
      <c r="F94" s="979"/>
      <c r="G94" s="979"/>
      <c r="H94" s="979"/>
      <c r="I94" s="979"/>
      <c r="J94" s="979"/>
      <c r="K94" s="979"/>
      <c r="L94" s="979"/>
      <c r="M94" s="979"/>
      <c r="N94" s="979"/>
      <c r="O94" s="979"/>
      <c r="P94" s="979"/>
      <c r="Q94" s="979"/>
      <c r="R94" s="979"/>
      <c r="S94" s="979"/>
    </row>
    <row r="95" spans="1:19" s="180" customFormat="1" x14ac:dyDescent="0.2">
      <c r="A95" s="51">
        <v>0</v>
      </c>
      <c r="B95" s="51">
        <v>0</v>
      </c>
      <c r="C95" s="51">
        <v>0</v>
      </c>
      <c r="D95" s="51">
        <v>0</v>
      </c>
      <c r="E95" s="51">
        <v>0</v>
      </c>
      <c r="F95" s="51">
        <v>0</v>
      </c>
      <c r="G95" s="51">
        <v>0</v>
      </c>
      <c r="H95" s="51">
        <v>0</v>
      </c>
      <c r="I95" s="51">
        <v>0</v>
      </c>
      <c r="J95" s="51">
        <v>0</v>
      </c>
      <c r="K95" s="179" t="s">
        <v>1401</v>
      </c>
      <c r="L95" s="51">
        <v>0</v>
      </c>
      <c r="M95" s="51">
        <v>0</v>
      </c>
      <c r="N95" s="51">
        <v>0</v>
      </c>
      <c r="O95" s="51">
        <v>0</v>
      </c>
      <c r="P95" s="51">
        <v>0</v>
      </c>
      <c r="Q95" s="51">
        <v>0</v>
      </c>
      <c r="R95" s="51">
        <v>0</v>
      </c>
      <c r="S95" s="51">
        <v>0</v>
      </c>
    </row>
    <row r="96" spans="1:19" x14ac:dyDescent="0.2">
      <c r="A96" s="979" t="s">
        <v>70</v>
      </c>
      <c r="B96" s="979"/>
      <c r="C96" s="979"/>
      <c r="D96" s="979"/>
      <c r="E96" s="979"/>
      <c r="F96" s="979"/>
      <c r="G96" s="979"/>
      <c r="H96" s="979"/>
      <c r="I96" s="979"/>
      <c r="J96" s="979"/>
      <c r="K96" s="979"/>
      <c r="L96" s="979"/>
      <c r="M96" s="979"/>
      <c r="N96" s="979"/>
      <c r="O96" s="979"/>
      <c r="P96" s="979"/>
      <c r="Q96" s="979"/>
      <c r="R96" s="979"/>
      <c r="S96" s="979"/>
    </row>
    <row r="97" spans="1:21" s="180" customFormat="1" x14ac:dyDescent="0.2">
      <c r="A97" s="51">
        <v>0</v>
      </c>
      <c r="B97" s="51">
        <v>0</v>
      </c>
      <c r="C97" s="51">
        <v>0</v>
      </c>
      <c r="D97" s="51">
        <v>0</v>
      </c>
      <c r="E97" s="51">
        <v>0</v>
      </c>
      <c r="F97" s="51">
        <v>0</v>
      </c>
      <c r="G97" s="51">
        <v>0</v>
      </c>
      <c r="H97" s="51">
        <v>0</v>
      </c>
      <c r="I97" s="51">
        <v>0</v>
      </c>
      <c r="J97" s="51">
        <v>0</v>
      </c>
      <c r="K97" s="179" t="s">
        <v>1401</v>
      </c>
      <c r="L97" s="51">
        <v>0</v>
      </c>
      <c r="M97" s="51">
        <v>0</v>
      </c>
      <c r="N97" s="51">
        <v>0</v>
      </c>
      <c r="O97" s="51">
        <v>0</v>
      </c>
      <c r="P97" s="51">
        <v>0</v>
      </c>
      <c r="Q97" s="51">
        <v>0</v>
      </c>
      <c r="R97" s="51">
        <v>0</v>
      </c>
      <c r="S97" s="51">
        <v>0</v>
      </c>
    </row>
    <row r="98" spans="1:21" x14ac:dyDescent="0.2">
      <c r="A98" s="979" t="s">
        <v>71</v>
      </c>
      <c r="B98" s="979"/>
      <c r="C98" s="979"/>
      <c r="D98" s="979"/>
      <c r="E98" s="979"/>
      <c r="F98" s="979"/>
      <c r="G98" s="979"/>
      <c r="H98" s="979"/>
      <c r="I98" s="979"/>
      <c r="J98" s="979"/>
      <c r="K98" s="979"/>
      <c r="L98" s="979"/>
      <c r="M98" s="979"/>
      <c r="N98" s="979"/>
      <c r="O98" s="979"/>
      <c r="P98" s="979"/>
      <c r="Q98" s="979"/>
      <c r="R98" s="979"/>
      <c r="S98" s="979"/>
    </row>
    <row r="99" spans="1:21" s="381" customFormat="1" ht="12.75" customHeight="1" x14ac:dyDescent="0.2">
      <c r="A99" s="51">
        <v>1</v>
      </c>
      <c r="B99" s="51">
        <v>0</v>
      </c>
      <c r="C99" s="51">
        <v>0</v>
      </c>
      <c r="D99" s="51">
        <v>0</v>
      </c>
      <c r="E99" s="51">
        <v>1</v>
      </c>
      <c r="F99" s="51">
        <v>0</v>
      </c>
      <c r="G99" s="51">
        <v>1</v>
      </c>
      <c r="H99" s="51">
        <v>0</v>
      </c>
      <c r="I99" s="51">
        <v>0</v>
      </c>
      <c r="J99" s="51">
        <v>0</v>
      </c>
      <c r="K99" s="179" t="s">
        <v>1401</v>
      </c>
      <c r="L99" s="51">
        <v>0</v>
      </c>
      <c r="M99" s="51">
        <v>0</v>
      </c>
      <c r="N99" s="51">
        <v>0</v>
      </c>
      <c r="O99" s="51">
        <v>0</v>
      </c>
      <c r="P99" s="51">
        <v>1</v>
      </c>
      <c r="Q99" s="51">
        <v>0</v>
      </c>
      <c r="R99" s="51">
        <v>0</v>
      </c>
      <c r="S99" s="51">
        <v>0</v>
      </c>
    </row>
    <row r="100" spans="1:21" x14ac:dyDescent="0.2">
      <c r="A100" s="979" t="s">
        <v>72</v>
      </c>
      <c r="B100" s="979"/>
      <c r="C100" s="979"/>
      <c r="D100" s="979"/>
      <c r="E100" s="979"/>
      <c r="F100" s="979"/>
      <c r="G100" s="979"/>
      <c r="H100" s="979"/>
      <c r="I100" s="979"/>
      <c r="J100" s="979"/>
      <c r="K100" s="979"/>
      <c r="L100" s="979"/>
      <c r="M100" s="979"/>
      <c r="N100" s="979"/>
      <c r="O100" s="979"/>
      <c r="P100" s="979"/>
      <c r="Q100" s="979"/>
      <c r="R100" s="979"/>
      <c r="S100" s="979"/>
    </row>
    <row r="101" spans="1:21" s="180" customFormat="1" x14ac:dyDescent="0.2">
      <c r="A101" s="51">
        <v>0</v>
      </c>
      <c r="B101" s="51">
        <v>0</v>
      </c>
      <c r="C101" s="51">
        <v>0</v>
      </c>
      <c r="D101" s="51">
        <v>0</v>
      </c>
      <c r="E101" s="51">
        <v>0</v>
      </c>
      <c r="F101" s="51">
        <v>0</v>
      </c>
      <c r="G101" s="51">
        <v>0</v>
      </c>
      <c r="H101" s="51">
        <v>0</v>
      </c>
      <c r="I101" s="51">
        <v>0</v>
      </c>
      <c r="J101" s="51">
        <v>0</v>
      </c>
      <c r="K101" s="179" t="s">
        <v>1401</v>
      </c>
      <c r="L101" s="51">
        <v>0</v>
      </c>
      <c r="M101" s="51">
        <v>0</v>
      </c>
      <c r="N101" s="51">
        <v>0</v>
      </c>
      <c r="O101" s="51">
        <v>0</v>
      </c>
      <c r="P101" s="51">
        <v>0</v>
      </c>
      <c r="Q101" s="51">
        <v>0</v>
      </c>
      <c r="R101" s="51">
        <v>0</v>
      </c>
      <c r="S101" s="51">
        <v>0</v>
      </c>
    </row>
    <row r="102" spans="1:21" x14ac:dyDescent="0.2">
      <c r="A102" s="983" t="s">
        <v>73</v>
      </c>
      <c r="B102" s="983"/>
      <c r="C102" s="983"/>
      <c r="D102" s="983"/>
      <c r="E102" s="983"/>
      <c r="F102" s="983"/>
      <c r="G102" s="983"/>
      <c r="H102" s="983"/>
      <c r="I102" s="983"/>
      <c r="J102" s="983"/>
      <c r="K102" s="983"/>
      <c r="L102" s="983"/>
      <c r="M102" s="983"/>
      <c r="N102" s="983"/>
      <c r="O102" s="983"/>
      <c r="P102" s="983"/>
      <c r="Q102" s="983"/>
      <c r="R102" s="983"/>
      <c r="S102" s="983"/>
    </row>
    <row r="103" spans="1:21" s="595" customFormat="1" x14ac:dyDescent="0.2">
      <c r="A103" s="19">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19">
        <v>0</v>
      </c>
    </row>
    <row r="104" spans="1:21" x14ac:dyDescent="0.2">
      <c r="A104" s="979" t="s">
        <v>74</v>
      </c>
      <c r="B104" s="979"/>
      <c r="C104" s="979"/>
      <c r="D104" s="979"/>
      <c r="E104" s="979"/>
      <c r="F104" s="979"/>
      <c r="G104" s="979"/>
      <c r="H104" s="979"/>
      <c r="I104" s="979"/>
      <c r="J104" s="979"/>
      <c r="K104" s="979"/>
      <c r="L104" s="979"/>
      <c r="M104" s="979"/>
      <c r="N104" s="979"/>
      <c r="O104" s="979"/>
      <c r="P104" s="979"/>
      <c r="Q104" s="979"/>
      <c r="R104" s="979"/>
      <c r="S104" s="979"/>
    </row>
    <row r="105" spans="1:21" s="498" customFormat="1" ht="12.75" customHeight="1" x14ac:dyDescent="0.25">
      <c r="A105" s="497">
        <v>1</v>
      </c>
      <c r="B105" s="497">
        <v>0</v>
      </c>
      <c r="C105" s="497">
        <v>1</v>
      </c>
      <c r="D105" s="497">
        <v>1</v>
      </c>
      <c r="E105" s="497">
        <v>0</v>
      </c>
      <c r="F105" s="497">
        <v>1</v>
      </c>
      <c r="G105" s="497">
        <v>0</v>
      </c>
      <c r="H105" s="497">
        <v>0</v>
      </c>
      <c r="I105" s="497">
        <v>1</v>
      </c>
      <c r="J105" s="497">
        <v>0</v>
      </c>
      <c r="K105" s="179" t="s">
        <v>1401</v>
      </c>
      <c r="L105" s="497">
        <v>0</v>
      </c>
      <c r="M105" s="497">
        <v>0</v>
      </c>
      <c r="N105" s="497">
        <v>0</v>
      </c>
      <c r="O105" s="497">
        <v>1</v>
      </c>
      <c r="P105" s="497">
        <v>1</v>
      </c>
      <c r="Q105" s="497">
        <v>0</v>
      </c>
      <c r="R105" s="497">
        <v>0</v>
      </c>
      <c r="S105" s="497">
        <v>0</v>
      </c>
    </row>
    <row r="106" spans="1:21" x14ac:dyDescent="0.2">
      <c r="A106" s="979" t="s">
        <v>75</v>
      </c>
      <c r="B106" s="979"/>
      <c r="C106" s="979"/>
      <c r="D106" s="979"/>
      <c r="E106" s="979"/>
      <c r="F106" s="979"/>
      <c r="G106" s="979"/>
      <c r="H106" s="979"/>
      <c r="I106" s="979"/>
      <c r="J106" s="979"/>
      <c r="K106" s="979"/>
      <c r="L106" s="979"/>
      <c r="M106" s="979"/>
      <c r="N106" s="979"/>
      <c r="O106" s="979"/>
      <c r="P106" s="979"/>
      <c r="Q106" s="979"/>
      <c r="R106" s="979"/>
      <c r="S106" s="979"/>
    </row>
    <row r="107" spans="1:21" s="180" customFormat="1" x14ac:dyDescent="0.2">
      <c r="A107" s="51">
        <v>0</v>
      </c>
      <c r="B107" s="51">
        <v>0</v>
      </c>
      <c r="C107" s="51">
        <v>0</v>
      </c>
      <c r="D107" s="51">
        <v>0</v>
      </c>
      <c r="E107" s="51">
        <v>0</v>
      </c>
      <c r="F107" s="51">
        <v>0</v>
      </c>
      <c r="G107" s="51">
        <v>0</v>
      </c>
      <c r="H107" s="51">
        <v>0</v>
      </c>
      <c r="I107" s="51">
        <v>0</v>
      </c>
      <c r="J107" s="51">
        <v>0</v>
      </c>
      <c r="K107" s="179" t="s">
        <v>1401</v>
      </c>
      <c r="L107" s="51">
        <v>0</v>
      </c>
      <c r="M107" s="51">
        <v>0</v>
      </c>
      <c r="N107" s="51">
        <v>0</v>
      </c>
      <c r="O107" s="51">
        <v>0</v>
      </c>
      <c r="P107" s="51">
        <v>0</v>
      </c>
      <c r="Q107" s="51">
        <v>0</v>
      </c>
      <c r="R107" s="51">
        <v>0</v>
      </c>
      <c r="S107" s="51">
        <v>0</v>
      </c>
    </row>
    <row r="108" spans="1:21" x14ac:dyDescent="0.2">
      <c r="A108" s="979" t="s">
        <v>76</v>
      </c>
      <c r="B108" s="979"/>
      <c r="C108" s="979"/>
      <c r="D108" s="979"/>
      <c r="E108" s="979"/>
      <c r="F108" s="979"/>
      <c r="G108" s="979"/>
      <c r="H108" s="979"/>
      <c r="I108" s="979"/>
      <c r="J108" s="979"/>
      <c r="K108" s="979"/>
      <c r="L108" s="979"/>
      <c r="M108" s="979"/>
      <c r="N108" s="979"/>
      <c r="O108" s="979"/>
      <c r="P108" s="979"/>
      <c r="Q108" s="979"/>
      <c r="R108" s="979"/>
      <c r="S108" s="979"/>
    </row>
    <row r="109" spans="1:21" x14ac:dyDescent="0.2">
      <c r="A109" s="51">
        <v>0</v>
      </c>
      <c r="B109" s="51">
        <v>0</v>
      </c>
      <c r="C109" s="51">
        <v>0</v>
      </c>
      <c r="D109" s="51">
        <v>0</v>
      </c>
      <c r="E109" s="51">
        <v>0</v>
      </c>
      <c r="F109" s="51">
        <v>0</v>
      </c>
      <c r="G109" s="51">
        <v>0</v>
      </c>
      <c r="H109" s="51">
        <v>0</v>
      </c>
      <c r="I109" s="51">
        <v>0</v>
      </c>
      <c r="J109" s="51">
        <v>0</v>
      </c>
      <c r="K109" s="179" t="s">
        <v>1401</v>
      </c>
      <c r="L109" s="51">
        <v>0</v>
      </c>
      <c r="M109" s="51">
        <v>0</v>
      </c>
      <c r="N109" s="51">
        <v>0</v>
      </c>
      <c r="O109" s="51">
        <v>0</v>
      </c>
      <c r="P109" s="51">
        <v>0</v>
      </c>
      <c r="Q109" s="51">
        <v>0</v>
      </c>
      <c r="R109" s="51">
        <v>0</v>
      </c>
      <c r="S109" s="51">
        <v>0</v>
      </c>
      <c r="T109" s="706"/>
      <c r="U109" s="706"/>
    </row>
    <row r="110" spans="1:21" x14ac:dyDescent="0.2">
      <c r="A110" s="979" t="s">
        <v>77</v>
      </c>
      <c r="B110" s="979"/>
      <c r="C110" s="979"/>
      <c r="D110" s="979"/>
      <c r="E110" s="979"/>
      <c r="F110" s="979"/>
      <c r="G110" s="979"/>
      <c r="H110" s="979"/>
      <c r="I110" s="979"/>
      <c r="J110" s="979"/>
      <c r="K110" s="979"/>
      <c r="L110" s="979"/>
      <c r="M110" s="979"/>
      <c r="N110" s="979"/>
      <c r="O110" s="979"/>
      <c r="P110" s="979"/>
      <c r="Q110" s="979"/>
      <c r="R110" s="979"/>
      <c r="S110" s="979"/>
    </row>
    <row r="111" spans="1:21" x14ac:dyDescent="0.2">
      <c r="A111" s="51">
        <v>0</v>
      </c>
      <c r="B111" s="51">
        <v>0</v>
      </c>
      <c r="C111" s="51">
        <v>0</v>
      </c>
      <c r="D111" s="51">
        <v>0</v>
      </c>
      <c r="E111" s="51">
        <v>0</v>
      </c>
      <c r="F111" s="51">
        <v>0</v>
      </c>
      <c r="G111" s="51">
        <v>0</v>
      </c>
      <c r="H111" s="51">
        <v>0</v>
      </c>
      <c r="I111" s="51">
        <v>0</v>
      </c>
      <c r="J111" s="51">
        <v>0</v>
      </c>
      <c r="K111" s="179" t="s">
        <v>1401</v>
      </c>
      <c r="L111" s="51">
        <v>0</v>
      </c>
      <c r="M111" s="51">
        <v>0</v>
      </c>
      <c r="N111" s="51">
        <v>0</v>
      </c>
      <c r="O111" s="51">
        <v>0</v>
      </c>
      <c r="P111" s="51">
        <v>0</v>
      </c>
      <c r="Q111" s="51">
        <v>0</v>
      </c>
      <c r="R111" s="51">
        <v>0</v>
      </c>
      <c r="S111" s="51">
        <v>0</v>
      </c>
      <c r="T111" s="706"/>
      <c r="U111" s="706"/>
    </row>
    <row r="112" spans="1:21" x14ac:dyDescent="0.2">
      <c r="A112" s="979" t="s">
        <v>78</v>
      </c>
      <c r="B112" s="979"/>
      <c r="C112" s="979"/>
      <c r="D112" s="979"/>
      <c r="E112" s="979"/>
      <c r="F112" s="979"/>
      <c r="G112" s="979"/>
      <c r="H112" s="979"/>
      <c r="I112" s="979"/>
      <c r="J112" s="979"/>
      <c r="K112" s="979"/>
      <c r="L112" s="979"/>
      <c r="M112" s="979"/>
      <c r="N112" s="979"/>
      <c r="O112" s="979"/>
      <c r="P112" s="979"/>
      <c r="Q112" s="979"/>
      <c r="R112" s="979"/>
      <c r="S112" s="979"/>
    </row>
    <row r="113" spans="1:21" x14ac:dyDescent="0.2">
      <c r="A113" s="51">
        <v>0</v>
      </c>
      <c r="B113" s="51">
        <v>0</v>
      </c>
      <c r="C113" s="51">
        <v>0</v>
      </c>
      <c r="D113" s="51">
        <v>0</v>
      </c>
      <c r="E113" s="51">
        <v>0</v>
      </c>
      <c r="F113" s="51">
        <v>0</v>
      </c>
      <c r="G113" s="51">
        <v>0</v>
      </c>
      <c r="H113" s="51">
        <v>0</v>
      </c>
      <c r="I113" s="51">
        <v>0</v>
      </c>
      <c r="J113" s="51">
        <v>0</v>
      </c>
      <c r="K113" s="179" t="s">
        <v>1401</v>
      </c>
      <c r="L113" s="51">
        <v>0</v>
      </c>
      <c r="M113" s="51">
        <v>0</v>
      </c>
      <c r="N113" s="51">
        <v>0</v>
      </c>
      <c r="O113" s="51">
        <v>0</v>
      </c>
      <c r="P113" s="51">
        <v>0</v>
      </c>
      <c r="Q113" s="51">
        <v>0</v>
      </c>
      <c r="R113" s="51">
        <v>0</v>
      </c>
      <c r="S113" s="51">
        <v>0</v>
      </c>
      <c r="T113" s="706"/>
      <c r="U113" s="706"/>
    </row>
    <row r="114" spans="1:21" x14ac:dyDescent="0.2">
      <c r="A114" s="980" t="s">
        <v>79</v>
      </c>
      <c r="B114" s="981"/>
      <c r="C114" s="981"/>
      <c r="D114" s="981"/>
      <c r="E114" s="981"/>
      <c r="F114" s="981"/>
      <c r="G114" s="981"/>
      <c r="H114" s="981"/>
      <c r="I114" s="981"/>
      <c r="J114" s="981"/>
      <c r="K114" s="981"/>
      <c r="L114" s="981"/>
      <c r="M114" s="981"/>
      <c r="N114" s="981"/>
      <c r="O114" s="981"/>
      <c r="P114" s="981"/>
      <c r="Q114" s="981"/>
      <c r="R114" s="981"/>
      <c r="S114" s="982"/>
    </row>
    <row r="115" spans="1:21" x14ac:dyDescent="0.2">
      <c r="A115" s="51">
        <v>0</v>
      </c>
      <c r="B115" s="51">
        <v>0</v>
      </c>
      <c r="C115" s="51">
        <v>0</v>
      </c>
      <c r="D115" s="51">
        <v>0</v>
      </c>
      <c r="E115" s="51">
        <v>0</v>
      </c>
      <c r="F115" s="51">
        <v>0</v>
      </c>
      <c r="G115" s="51">
        <v>0</v>
      </c>
      <c r="H115" s="51">
        <v>0</v>
      </c>
      <c r="I115" s="51">
        <v>0</v>
      </c>
      <c r="J115" s="51">
        <v>0</v>
      </c>
      <c r="K115" s="179" t="s">
        <v>1401</v>
      </c>
      <c r="L115" s="51">
        <v>0</v>
      </c>
      <c r="M115" s="51">
        <v>0</v>
      </c>
      <c r="N115" s="51">
        <v>0</v>
      </c>
      <c r="O115" s="51">
        <v>0</v>
      </c>
      <c r="P115" s="51">
        <v>0</v>
      </c>
      <c r="Q115" s="51">
        <v>0</v>
      </c>
      <c r="R115" s="51">
        <v>0</v>
      </c>
      <c r="S115" s="51">
        <v>0</v>
      </c>
      <c r="T115" s="706"/>
      <c r="U115" s="706"/>
    </row>
    <row r="116" spans="1:21" x14ac:dyDescent="0.2">
      <c r="A116" s="979" t="s">
        <v>80</v>
      </c>
      <c r="B116" s="979"/>
      <c r="C116" s="979"/>
      <c r="D116" s="979"/>
      <c r="E116" s="979"/>
      <c r="F116" s="979"/>
      <c r="G116" s="979"/>
      <c r="H116" s="979"/>
      <c r="I116" s="979"/>
      <c r="J116" s="979"/>
      <c r="K116" s="979"/>
      <c r="L116" s="979"/>
      <c r="M116" s="979"/>
      <c r="N116" s="979"/>
      <c r="O116" s="979"/>
      <c r="P116" s="979"/>
      <c r="Q116" s="979"/>
      <c r="R116" s="979"/>
      <c r="S116" s="979"/>
    </row>
    <row r="117" spans="1:21" s="822"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19">
        <v>0</v>
      </c>
      <c r="S117" s="19">
        <v>0</v>
      </c>
    </row>
    <row r="118" spans="1:21" x14ac:dyDescent="0.2">
      <c r="A118" s="970" t="s">
        <v>271</v>
      </c>
      <c r="B118" s="971"/>
      <c r="C118" s="971"/>
      <c r="D118" s="971"/>
      <c r="E118" s="971"/>
      <c r="F118" s="971"/>
      <c r="G118" s="971"/>
      <c r="H118" s="971"/>
      <c r="I118" s="971"/>
      <c r="J118" s="971"/>
      <c r="K118" s="971"/>
      <c r="L118" s="971"/>
      <c r="M118" s="971"/>
      <c r="N118" s="971"/>
      <c r="O118" s="971"/>
      <c r="P118" s="971"/>
      <c r="Q118" s="971"/>
      <c r="R118" s="971"/>
      <c r="S118" s="972"/>
    </row>
    <row r="119" spans="1:21" x14ac:dyDescent="0.2">
      <c r="A119" s="175">
        <f>A95+A97+A99+A101+A103+A105+A107+A109+A111+A113+A115+A117</f>
        <v>2</v>
      </c>
      <c r="B119" s="175">
        <f t="shared" ref="B119:S119" si="2">B95+B97+B99+B101+B103+B105+B107+B109+B111+B113+B115+B117</f>
        <v>0</v>
      </c>
      <c r="C119" s="175">
        <f t="shared" si="2"/>
        <v>1</v>
      </c>
      <c r="D119" s="175">
        <f t="shared" si="2"/>
        <v>1</v>
      </c>
      <c r="E119" s="175">
        <f t="shared" si="2"/>
        <v>1</v>
      </c>
      <c r="F119" s="175">
        <f t="shared" si="2"/>
        <v>1</v>
      </c>
      <c r="G119" s="175">
        <f t="shared" si="2"/>
        <v>1</v>
      </c>
      <c r="H119" s="175">
        <f t="shared" si="2"/>
        <v>0</v>
      </c>
      <c r="I119" s="175">
        <f t="shared" si="2"/>
        <v>1</v>
      </c>
      <c r="J119" s="175">
        <f t="shared" si="2"/>
        <v>0</v>
      </c>
      <c r="K119" s="179" t="s">
        <v>1401</v>
      </c>
      <c r="L119" s="175">
        <f t="shared" si="2"/>
        <v>0</v>
      </c>
      <c r="M119" s="175">
        <f t="shared" si="2"/>
        <v>0</v>
      </c>
      <c r="N119" s="175">
        <f t="shared" si="2"/>
        <v>0</v>
      </c>
      <c r="O119" s="175">
        <f t="shared" si="2"/>
        <v>1</v>
      </c>
      <c r="P119" s="175">
        <f t="shared" si="2"/>
        <v>2</v>
      </c>
      <c r="Q119" s="175">
        <f t="shared" si="2"/>
        <v>0</v>
      </c>
      <c r="R119" s="175">
        <f t="shared" si="2"/>
        <v>0</v>
      </c>
      <c r="S119" s="175">
        <f t="shared" si="2"/>
        <v>0</v>
      </c>
    </row>
    <row r="121" spans="1:21" ht="23.25" customHeight="1" x14ac:dyDescent="0.2">
      <c r="A121" s="999" t="s">
        <v>1460</v>
      </c>
      <c r="B121" s="1000"/>
      <c r="C121" s="1000"/>
      <c r="D121" s="1000"/>
      <c r="E121" s="1000"/>
      <c r="F121" s="1000"/>
      <c r="G121" s="1000"/>
      <c r="H121" s="1000"/>
      <c r="I121" s="1000"/>
      <c r="J121" s="1000"/>
      <c r="K121" s="1000"/>
      <c r="L121" s="1000"/>
      <c r="M121" s="1000"/>
      <c r="N121" s="1000"/>
      <c r="O121" s="1000"/>
      <c r="P121" s="1000"/>
      <c r="Q121" s="1000"/>
      <c r="R121" s="1000"/>
      <c r="S121" s="1001"/>
    </row>
    <row r="122" spans="1:21" ht="12.75" customHeight="1" x14ac:dyDescent="0.2">
      <c r="A122" s="976" t="s">
        <v>173</v>
      </c>
      <c r="B122" s="977"/>
      <c r="C122" s="977"/>
      <c r="D122" s="977"/>
      <c r="E122" s="977"/>
      <c r="F122" s="977"/>
      <c r="G122" s="977"/>
      <c r="H122" s="977"/>
      <c r="I122" s="977"/>
      <c r="J122" s="977"/>
      <c r="K122" s="977"/>
      <c r="L122" s="977"/>
      <c r="M122" s="977"/>
      <c r="N122" s="977"/>
      <c r="O122" s="977"/>
      <c r="P122" s="977"/>
      <c r="Q122" s="977"/>
      <c r="R122" s="977"/>
      <c r="S122" s="978"/>
    </row>
    <row r="123" spans="1:21" x14ac:dyDescent="0.2">
      <c r="A123" s="993" t="s">
        <v>83</v>
      </c>
      <c r="B123" s="994"/>
      <c r="C123" s="994"/>
      <c r="D123" s="994"/>
      <c r="E123" s="994"/>
      <c r="F123" s="994"/>
      <c r="G123" s="994"/>
      <c r="H123" s="994"/>
      <c r="I123" s="994"/>
      <c r="J123" s="994"/>
      <c r="K123" s="994"/>
      <c r="L123" s="994"/>
      <c r="M123" s="994"/>
      <c r="N123" s="994"/>
      <c r="O123" s="994"/>
      <c r="P123" s="994"/>
      <c r="Q123" s="994"/>
      <c r="R123" s="994"/>
      <c r="S123" s="995"/>
    </row>
    <row r="124" spans="1:21" x14ac:dyDescent="0.2">
      <c r="A124" s="993" t="s">
        <v>1415</v>
      </c>
      <c r="B124" s="994"/>
      <c r="C124" s="994"/>
      <c r="D124" s="994"/>
      <c r="E124" s="994"/>
      <c r="F124" s="994"/>
      <c r="G124" s="994"/>
      <c r="H124" s="994"/>
      <c r="I124" s="994"/>
      <c r="J124" s="994"/>
      <c r="K124" s="994"/>
      <c r="L124" s="994"/>
      <c r="M124" s="994"/>
      <c r="N124" s="994"/>
      <c r="O124" s="994"/>
      <c r="P124" s="994"/>
      <c r="Q124" s="994"/>
      <c r="R124" s="994"/>
      <c r="S124" s="995"/>
    </row>
    <row r="125" spans="1:21" x14ac:dyDescent="0.2">
      <c r="A125" s="993" t="s">
        <v>1416</v>
      </c>
      <c r="B125" s="994"/>
      <c r="C125" s="994"/>
      <c r="D125" s="994"/>
      <c r="E125" s="994"/>
      <c r="F125" s="994"/>
      <c r="G125" s="994"/>
      <c r="H125" s="994"/>
      <c r="I125" s="994"/>
      <c r="J125" s="994"/>
      <c r="K125" s="994"/>
      <c r="L125" s="994"/>
      <c r="M125" s="994"/>
      <c r="N125" s="994"/>
      <c r="O125" s="994"/>
      <c r="P125" s="994"/>
      <c r="Q125" s="994"/>
      <c r="R125" s="994"/>
      <c r="S125" s="995"/>
    </row>
    <row r="126" spans="1:21" x14ac:dyDescent="0.2">
      <c r="A126" s="993" t="s">
        <v>1417</v>
      </c>
      <c r="B126" s="994"/>
      <c r="C126" s="994"/>
      <c r="D126" s="994"/>
      <c r="E126" s="994"/>
      <c r="F126" s="994"/>
      <c r="G126" s="994"/>
      <c r="H126" s="994"/>
      <c r="I126" s="994"/>
      <c r="J126" s="994"/>
      <c r="K126" s="994"/>
      <c r="L126" s="994"/>
      <c r="M126" s="994"/>
      <c r="N126" s="994"/>
      <c r="O126" s="994"/>
      <c r="P126" s="994"/>
      <c r="Q126" s="994"/>
      <c r="R126" s="994"/>
      <c r="S126" s="995"/>
    </row>
    <row r="127" spans="1:21" x14ac:dyDescent="0.2">
      <c r="A127" s="993" t="s">
        <v>1418</v>
      </c>
      <c r="B127" s="994"/>
      <c r="C127" s="994"/>
      <c r="D127" s="994"/>
      <c r="E127" s="994"/>
      <c r="F127" s="994"/>
      <c r="G127" s="994"/>
      <c r="H127" s="994"/>
      <c r="I127" s="994"/>
      <c r="J127" s="994"/>
      <c r="K127" s="994"/>
      <c r="L127" s="994"/>
      <c r="M127" s="994"/>
      <c r="N127" s="994"/>
      <c r="O127" s="994"/>
      <c r="P127" s="994"/>
      <c r="Q127" s="994"/>
      <c r="R127" s="994"/>
      <c r="S127" s="995"/>
    </row>
    <row r="128" spans="1:21" x14ac:dyDescent="0.2">
      <c r="A128" s="993" t="s">
        <v>1419</v>
      </c>
      <c r="B128" s="994"/>
      <c r="C128" s="994"/>
      <c r="D128" s="994"/>
      <c r="E128" s="994"/>
      <c r="F128" s="994"/>
      <c r="G128" s="994"/>
      <c r="H128" s="994"/>
      <c r="I128" s="994"/>
      <c r="J128" s="994"/>
      <c r="K128" s="994"/>
      <c r="L128" s="994"/>
      <c r="M128" s="994"/>
      <c r="N128" s="994"/>
      <c r="O128" s="994"/>
      <c r="P128" s="994"/>
      <c r="Q128" s="994"/>
      <c r="R128" s="994"/>
      <c r="S128" s="995"/>
    </row>
    <row r="129" spans="1:19" x14ac:dyDescent="0.2">
      <c r="A129" s="993" t="s">
        <v>1420</v>
      </c>
      <c r="B129" s="994"/>
      <c r="C129" s="994"/>
      <c r="D129" s="994"/>
      <c r="E129" s="994"/>
      <c r="F129" s="994"/>
      <c r="G129" s="994"/>
      <c r="H129" s="994"/>
      <c r="I129" s="994"/>
      <c r="J129" s="994"/>
      <c r="K129" s="994"/>
      <c r="L129" s="994"/>
      <c r="M129" s="994"/>
      <c r="N129" s="994"/>
      <c r="O129" s="994"/>
      <c r="P129" s="994"/>
      <c r="Q129" s="994"/>
      <c r="R129" s="994"/>
      <c r="S129" s="995"/>
    </row>
    <row r="130" spans="1:19" x14ac:dyDescent="0.2">
      <c r="A130" s="996" t="s">
        <v>1421</v>
      </c>
      <c r="B130" s="997"/>
      <c r="C130" s="997"/>
      <c r="D130" s="997"/>
      <c r="E130" s="997"/>
      <c r="F130" s="997"/>
      <c r="G130" s="997"/>
      <c r="H130" s="997"/>
      <c r="I130" s="997"/>
      <c r="J130" s="997"/>
      <c r="K130" s="997"/>
      <c r="L130" s="997"/>
      <c r="M130" s="997"/>
      <c r="N130" s="997"/>
      <c r="O130" s="997"/>
      <c r="P130" s="997"/>
      <c r="Q130" s="997"/>
      <c r="R130" s="997"/>
      <c r="S130" s="998"/>
    </row>
    <row r="131" spans="1:19" ht="30" customHeight="1" x14ac:dyDescent="0.2">
      <c r="A131" s="987" t="s">
        <v>41</v>
      </c>
      <c r="B131" s="987"/>
      <c r="C131" s="987"/>
      <c r="D131" s="987" t="s">
        <v>42</v>
      </c>
      <c r="E131" s="987"/>
      <c r="F131" s="987" t="s">
        <v>43</v>
      </c>
      <c r="G131" s="987"/>
      <c r="H131" s="987"/>
      <c r="I131" s="987" t="s">
        <v>44</v>
      </c>
      <c r="J131" s="987"/>
      <c r="K131" s="984" t="s">
        <v>45</v>
      </c>
      <c r="L131" s="989"/>
      <c r="M131" s="989"/>
      <c r="N131" s="990"/>
      <c r="O131" s="991" t="s">
        <v>46</v>
      </c>
      <c r="P131" s="991"/>
      <c r="Q131" s="992"/>
      <c r="R131" s="987" t="s">
        <v>47</v>
      </c>
      <c r="S131" s="987"/>
    </row>
    <row r="132" spans="1:19" ht="26.25" customHeight="1" x14ac:dyDescent="0.2">
      <c r="A132" s="986" t="s">
        <v>48</v>
      </c>
      <c r="B132" s="986" t="s">
        <v>49</v>
      </c>
      <c r="C132" s="1005" t="s">
        <v>321</v>
      </c>
      <c r="D132" s="986" t="s">
        <v>51</v>
      </c>
      <c r="E132" s="986" t="s">
        <v>52</v>
      </c>
      <c r="F132" s="984" t="s">
        <v>53</v>
      </c>
      <c r="G132" s="988"/>
      <c r="H132" s="985"/>
      <c r="I132" s="986" t="s">
        <v>54</v>
      </c>
      <c r="J132" s="986" t="s">
        <v>55</v>
      </c>
      <c r="K132" s="984" t="s">
        <v>56</v>
      </c>
      <c r="L132" s="985"/>
      <c r="M132" s="984" t="s">
        <v>57</v>
      </c>
      <c r="N132" s="985"/>
      <c r="O132" s="986" t="s">
        <v>58</v>
      </c>
      <c r="P132" s="986" t="s">
        <v>59</v>
      </c>
      <c r="Q132" s="986" t="s">
        <v>60</v>
      </c>
      <c r="R132" s="986" t="s">
        <v>61</v>
      </c>
      <c r="S132" s="986" t="s">
        <v>62</v>
      </c>
    </row>
    <row r="133" spans="1:19" ht="63" customHeight="1" x14ac:dyDescent="0.2">
      <c r="A133" s="987"/>
      <c r="B133" s="987"/>
      <c r="C133" s="1006"/>
      <c r="D133" s="987"/>
      <c r="E133" s="987"/>
      <c r="F133" s="172" t="s">
        <v>63</v>
      </c>
      <c r="G133" s="172" t="s">
        <v>64</v>
      </c>
      <c r="H133" s="172" t="s">
        <v>65</v>
      </c>
      <c r="I133" s="987"/>
      <c r="J133" s="987"/>
      <c r="K133" s="173" t="s">
        <v>66</v>
      </c>
      <c r="L133" s="173" t="s">
        <v>67</v>
      </c>
      <c r="M133" s="173" t="s">
        <v>68</v>
      </c>
      <c r="N133" s="173" t="s">
        <v>67</v>
      </c>
      <c r="O133" s="987"/>
      <c r="P133" s="987"/>
      <c r="Q133" s="987"/>
      <c r="R133" s="987"/>
      <c r="S133" s="987"/>
    </row>
    <row r="134" spans="1:19" x14ac:dyDescent="0.2">
      <c r="A134" s="979" t="s">
        <v>69</v>
      </c>
      <c r="B134" s="979"/>
      <c r="C134" s="979"/>
      <c r="D134" s="979"/>
      <c r="E134" s="979"/>
      <c r="F134" s="979"/>
      <c r="G134" s="979"/>
      <c r="H134" s="979"/>
      <c r="I134" s="979"/>
      <c r="J134" s="979"/>
      <c r="K134" s="979"/>
      <c r="L134" s="979"/>
      <c r="M134" s="979"/>
      <c r="N134" s="979"/>
      <c r="O134" s="979"/>
      <c r="P134" s="979"/>
      <c r="Q134" s="979"/>
      <c r="R134" s="979"/>
      <c r="S134" s="979"/>
    </row>
    <row r="135" spans="1:19" s="180" customFormat="1" x14ac:dyDescent="0.2">
      <c r="A135" s="51">
        <v>2</v>
      </c>
      <c r="B135" s="51">
        <v>0</v>
      </c>
      <c r="C135" s="51">
        <v>2</v>
      </c>
      <c r="D135" s="51">
        <v>0</v>
      </c>
      <c r="E135" s="51">
        <v>2</v>
      </c>
      <c r="F135" s="51">
        <v>0</v>
      </c>
      <c r="G135" s="51">
        <v>2</v>
      </c>
      <c r="H135" s="51">
        <v>0</v>
      </c>
      <c r="I135" s="51">
        <v>2</v>
      </c>
      <c r="J135" s="51">
        <v>0</v>
      </c>
      <c r="K135" s="179" t="s">
        <v>1401</v>
      </c>
      <c r="L135" s="51">
        <v>0</v>
      </c>
      <c r="M135" s="51">
        <v>0</v>
      </c>
      <c r="N135" s="51">
        <v>0</v>
      </c>
      <c r="O135" s="51">
        <v>2</v>
      </c>
      <c r="P135" s="51">
        <v>0</v>
      </c>
      <c r="Q135" s="51">
        <v>0</v>
      </c>
      <c r="R135" s="51">
        <v>0</v>
      </c>
      <c r="S135" s="51">
        <v>0</v>
      </c>
    </row>
    <row r="136" spans="1:19" x14ac:dyDescent="0.2">
      <c r="A136" s="1013" t="s">
        <v>70</v>
      </c>
      <c r="B136" s="1013"/>
      <c r="C136" s="1013"/>
      <c r="D136" s="1013"/>
      <c r="E136" s="1013"/>
      <c r="F136" s="1013"/>
      <c r="G136" s="1013"/>
      <c r="H136" s="1013"/>
      <c r="I136" s="1013"/>
      <c r="J136" s="1013"/>
      <c r="K136" s="1013"/>
      <c r="L136" s="1013"/>
      <c r="M136" s="1013"/>
      <c r="N136" s="1013"/>
      <c r="O136" s="1013"/>
      <c r="P136" s="1013"/>
      <c r="Q136" s="1013"/>
      <c r="R136" s="1013"/>
      <c r="S136" s="1013"/>
    </row>
    <row r="137" spans="1:19" s="176" customFormat="1" ht="15" customHeight="1" x14ac:dyDescent="0.2">
      <c r="A137" s="177">
        <v>1</v>
      </c>
      <c r="B137" s="177">
        <v>0</v>
      </c>
      <c r="C137" s="177">
        <v>1</v>
      </c>
      <c r="D137" s="177">
        <v>0</v>
      </c>
      <c r="E137" s="177">
        <v>1</v>
      </c>
      <c r="F137" s="177">
        <v>0</v>
      </c>
      <c r="G137" s="177">
        <v>1</v>
      </c>
      <c r="H137" s="177">
        <v>0</v>
      </c>
      <c r="I137" s="177">
        <v>1</v>
      </c>
      <c r="J137" s="177"/>
      <c r="K137" s="179" t="s">
        <v>1401</v>
      </c>
      <c r="L137" s="177">
        <v>0</v>
      </c>
      <c r="M137" s="177">
        <v>0</v>
      </c>
      <c r="N137" s="177">
        <v>0</v>
      </c>
      <c r="O137" s="177">
        <v>1</v>
      </c>
      <c r="P137" s="177">
        <v>0</v>
      </c>
      <c r="Q137" s="177">
        <v>0</v>
      </c>
      <c r="R137" s="177">
        <v>0</v>
      </c>
      <c r="S137" s="177">
        <v>0</v>
      </c>
    </row>
    <row r="138" spans="1:19" x14ac:dyDescent="0.2">
      <c r="A138" s="983" t="s">
        <v>71</v>
      </c>
      <c r="B138" s="983"/>
      <c r="C138" s="983"/>
      <c r="D138" s="983"/>
      <c r="E138" s="983"/>
      <c r="F138" s="983"/>
      <c r="G138" s="983"/>
      <c r="H138" s="983"/>
      <c r="I138" s="983"/>
      <c r="J138" s="983"/>
      <c r="K138" s="983"/>
      <c r="L138" s="983"/>
      <c r="M138" s="983"/>
      <c r="N138" s="983"/>
      <c r="O138" s="983"/>
      <c r="P138" s="983"/>
      <c r="Q138" s="983"/>
      <c r="R138" s="983"/>
      <c r="S138" s="983"/>
    </row>
    <row r="139" spans="1:19" s="498" customFormat="1" ht="15" customHeight="1" x14ac:dyDescent="0.25">
      <c r="A139" s="497">
        <v>2</v>
      </c>
      <c r="B139" s="497">
        <v>0</v>
      </c>
      <c r="C139" s="497">
        <v>2</v>
      </c>
      <c r="D139" s="497">
        <v>0</v>
      </c>
      <c r="E139" s="497">
        <v>2</v>
      </c>
      <c r="F139" s="497">
        <v>0</v>
      </c>
      <c r="G139" s="497">
        <v>2</v>
      </c>
      <c r="H139" s="497">
        <v>0</v>
      </c>
      <c r="I139" s="497">
        <v>2</v>
      </c>
      <c r="J139" s="497">
        <v>0</v>
      </c>
      <c r="K139" s="179" t="s">
        <v>1401</v>
      </c>
      <c r="L139" s="497">
        <v>0</v>
      </c>
      <c r="M139" s="497">
        <v>0</v>
      </c>
      <c r="N139" s="497">
        <v>0</v>
      </c>
      <c r="O139" s="497">
        <v>2</v>
      </c>
      <c r="P139" s="497">
        <v>0</v>
      </c>
      <c r="Q139" s="497">
        <v>0</v>
      </c>
      <c r="R139" s="497">
        <v>0</v>
      </c>
      <c r="S139" s="497">
        <v>0</v>
      </c>
    </row>
    <row r="140" spans="1:19" x14ac:dyDescent="0.2">
      <c r="A140" s="979" t="s">
        <v>72</v>
      </c>
      <c r="B140" s="979"/>
      <c r="C140" s="979"/>
      <c r="D140" s="979"/>
      <c r="E140" s="979"/>
      <c r="F140" s="979"/>
      <c r="G140" s="979"/>
      <c r="H140" s="979"/>
      <c r="I140" s="979"/>
      <c r="J140" s="979"/>
      <c r="K140" s="979"/>
      <c r="L140" s="979"/>
      <c r="M140" s="979"/>
      <c r="N140" s="979"/>
      <c r="O140" s="979"/>
      <c r="P140" s="979"/>
      <c r="Q140" s="979"/>
      <c r="R140" s="979"/>
      <c r="S140" s="979"/>
    </row>
    <row r="141" spans="1:19" s="381" customFormat="1" ht="12.75" customHeight="1" x14ac:dyDescent="0.2">
      <c r="A141" s="51">
        <v>2</v>
      </c>
      <c r="B141" s="51">
        <v>0</v>
      </c>
      <c r="C141" s="51">
        <v>2</v>
      </c>
      <c r="D141" s="51">
        <v>0</v>
      </c>
      <c r="E141" s="51">
        <v>2</v>
      </c>
      <c r="F141" s="51">
        <v>0</v>
      </c>
      <c r="G141" s="51">
        <v>2</v>
      </c>
      <c r="H141" s="51">
        <v>0</v>
      </c>
      <c r="I141" s="51">
        <v>2</v>
      </c>
      <c r="J141" s="51">
        <v>0</v>
      </c>
      <c r="K141" s="179" t="s">
        <v>1401</v>
      </c>
      <c r="L141" s="51">
        <v>0</v>
      </c>
      <c r="M141" s="51">
        <v>0</v>
      </c>
      <c r="N141" s="51">
        <v>0</v>
      </c>
      <c r="O141" s="51">
        <v>2</v>
      </c>
      <c r="P141" s="51">
        <v>0</v>
      </c>
      <c r="Q141" s="51">
        <v>0</v>
      </c>
      <c r="R141" s="51">
        <v>0</v>
      </c>
      <c r="S141" s="51">
        <v>0</v>
      </c>
    </row>
    <row r="142" spans="1:19" x14ac:dyDescent="0.2">
      <c r="A142" s="983" t="s">
        <v>73</v>
      </c>
      <c r="B142" s="983"/>
      <c r="C142" s="983"/>
      <c r="D142" s="983"/>
      <c r="E142" s="983"/>
      <c r="F142" s="983"/>
      <c r="G142" s="983"/>
      <c r="H142" s="983"/>
      <c r="I142" s="983"/>
      <c r="J142" s="983"/>
      <c r="K142" s="983"/>
      <c r="L142" s="983"/>
      <c r="M142" s="983"/>
      <c r="N142" s="983"/>
      <c r="O142" s="983"/>
      <c r="P142" s="983"/>
      <c r="Q142" s="983"/>
      <c r="R142" s="983"/>
      <c r="S142" s="983"/>
    </row>
    <row r="143" spans="1:19" s="381" customFormat="1" ht="12.75" customHeight="1" x14ac:dyDescent="0.2">
      <c r="A143" s="51">
        <v>2</v>
      </c>
      <c r="B143" s="51">
        <v>0</v>
      </c>
      <c r="C143" s="51">
        <v>2</v>
      </c>
      <c r="D143" s="51">
        <v>0</v>
      </c>
      <c r="E143" s="51">
        <v>2</v>
      </c>
      <c r="F143" s="51">
        <v>0</v>
      </c>
      <c r="G143" s="51">
        <v>2</v>
      </c>
      <c r="H143" s="51">
        <v>0</v>
      </c>
      <c r="I143" s="51">
        <v>2</v>
      </c>
      <c r="J143" s="51">
        <v>0</v>
      </c>
      <c r="K143" s="179" t="s">
        <v>1401</v>
      </c>
      <c r="L143" s="51">
        <v>0</v>
      </c>
      <c r="M143" s="51">
        <v>0</v>
      </c>
      <c r="N143" s="51">
        <v>0</v>
      </c>
      <c r="O143" s="51">
        <v>2</v>
      </c>
      <c r="P143" s="51">
        <v>0</v>
      </c>
      <c r="Q143" s="51">
        <v>0</v>
      </c>
      <c r="R143" s="51">
        <v>0</v>
      </c>
      <c r="S143" s="51">
        <v>0</v>
      </c>
    </row>
    <row r="144" spans="1:19" x14ac:dyDescent="0.2">
      <c r="A144" s="1013" t="s">
        <v>74</v>
      </c>
      <c r="B144" s="1013"/>
      <c r="C144" s="1013"/>
      <c r="D144" s="1013"/>
      <c r="E144" s="1013"/>
      <c r="F144" s="1013"/>
      <c r="G144" s="1013"/>
      <c r="H144" s="1013"/>
      <c r="I144" s="1013"/>
      <c r="J144" s="1013"/>
      <c r="K144" s="1013"/>
      <c r="L144" s="1013"/>
      <c r="M144" s="1013"/>
      <c r="N144" s="1013"/>
      <c r="O144" s="1013"/>
      <c r="P144" s="1013"/>
      <c r="Q144" s="1013"/>
      <c r="R144" s="1013"/>
      <c r="S144" s="1013"/>
    </row>
    <row r="145" spans="1:19" s="381" customFormat="1" ht="12.75" customHeight="1" x14ac:dyDescent="0.2">
      <c r="A145" s="51">
        <v>2</v>
      </c>
      <c r="B145" s="51">
        <v>0</v>
      </c>
      <c r="C145" s="51">
        <v>2</v>
      </c>
      <c r="D145" s="51">
        <v>0</v>
      </c>
      <c r="E145" s="51">
        <v>2</v>
      </c>
      <c r="F145" s="51">
        <v>0</v>
      </c>
      <c r="G145" s="51">
        <v>2</v>
      </c>
      <c r="H145" s="51">
        <v>0</v>
      </c>
      <c r="I145" s="51">
        <v>2</v>
      </c>
      <c r="J145" s="51">
        <v>0</v>
      </c>
      <c r="K145" s="179" t="s">
        <v>1401</v>
      </c>
      <c r="L145" s="51">
        <v>0</v>
      </c>
      <c r="M145" s="51">
        <v>0</v>
      </c>
      <c r="N145" s="51">
        <v>0</v>
      </c>
      <c r="O145" s="51">
        <v>2</v>
      </c>
      <c r="P145" s="51">
        <v>0</v>
      </c>
      <c r="Q145" s="51">
        <v>0</v>
      </c>
      <c r="R145" s="51">
        <v>0</v>
      </c>
      <c r="S145" s="51">
        <v>0</v>
      </c>
    </row>
    <row r="146" spans="1:19" x14ac:dyDescent="0.2">
      <c r="A146" s="1002" t="s">
        <v>75</v>
      </c>
      <c r="B146" s="1003"/>
      <c r="C146" s="1003"/>
      <c r="D146" s="1003"/>
      <c r="E146" s="1003"/>
      <c r="F146" s="1003"/>
      <c r="G146" s="1003"/>
      <c r="H146" s="1003"/>
      <c r="I146" s="1003"/>
      <c r="J146" s="1003"/>
      <c r="K146" s="1003"/>
      <c r="L146" s="1003"/>
      <c r="M146" s="1003"/>
      <c r="N146" s="1003"/>
      <c r="O146" s="1003"/>
      <c r="P146" s="1003"/>
      <c r="Q146" s="1003"/>
      <c r="R146" s="1003"/>
      <c r="S146" s="1004"/>
    </row>
    <row r="147" spans="1:19" s="381" customFormat="1" ht="15" customHeight="1" x14ac:dyDescent="0.2">
      <c r="A147" s="177">
        <v>1</v>
      </c>
      <c r="B147" s="177">
        <v>0</v>
      </c>
      <c r="C147" s="177">
        <v>1</v>
      </c>
      <c r="D147" s="177">
        <v>0</v>
      </c>
      <c r="E147" s="177">
        <v>1</v>
      </c>
      <c r="F147" s="177">
        <v>0</v>
      </c>
      <c r="G147" s="177">
        <v>1</v>
      </c>
      <c r="H147" s="177">
        <v>0</v>
      </c>
      <c r="I147" s="177">
        <v>1</v>
      </c>
      <c r="J147" s="177">
        <v>0</v>
      </c>
      <c r="K147" s="179" t="s">
        <v>1401</v>
      </c>
      <c r="L147" s="177">
        <v>0</v>
      </c>
      <c r="M147" s="177">
        <v>0</v>
      </c>
      <c r="N147" s="177">
        <v>0</v>
      </c>
      <c r="O147" s="177">
        <v>1</v>
      </c>
      <c r="P147" s="177">
        <v>0</v>
      </c>
      <c r="Q147" s="177">
        <v>0</v>
      </c>
      <c r="R147" s="177">
        <v>0</v>
      </c>
      <c r="S147" s="177">
        <v>0</v>
      </c>
    </row>
    <row r="148" spans="1:19" x14ac:dyDescent="0.2">
      <c r="A148" s="1013" t="s">
        <v>76</v>
      </c>
      <c r="B148" s="1013"/>
      <c r="C148" s="1013"/>
      <c r="D148" s="1013"/>
      <c r="E148" s="1013"/>
      <c r="F148" s="1013"/>
      <c r="G148" s="1013"/>
      <c r="H148" s="1013"/>
      <c r="I148" s="1013"/>
      <c r="J148" s="1013"/>
      <c r="K148" s="1013"/>
      <c r="L148" s="1013"/>
      <c r="M148" s="1013"/>
      <c r="N148" s="1013"/>
      <c r="O148" s="1013"/>
      <c r="P148" s="1013"/>
      <c r="Q148" s="1013"/>
      <c r="R148" s="1013"/>
      <c r="S148" s="1013"/>
    </row>
    <row r="149" spans="1:19" s="201" customFormat="1" ht="15" customHeight="1" x14ac:dyDescent="0.2">
      <c r="A149" s="81">
        <v>2</v>
      </c>
      <c r="B149" s="81">
        <v>0</v>
      </c>
      <c r="C149" s="81">
        <v>2</v>
      </c>
      <c r="D149" s="81">
        <v>0</v>
      </c>
      <c r="E149" s="81">
        <v>2</v>
      </c>
      <c r="F149" s="81">
        <v>0</v>
      </c>
      <c r="G149" s="81">
        <v>2</v>
      </c>
      <c r="H149" s="81">
        <v>0</v>
      </c>
      <c r="I149" s="81">
        <v>2</v>
      </c>
      <c r="J149" s="81">
        <v>0</v>
      </c>
      <c r="K149" s="81">
        <v>0</v>
      </c>
      <c r="L149" s="81">
        <v>0</v>
      </c>
      <c r="M149" s="81">
        <v>0</v>
      </c>
      <c r="N149" s="81">
        <v>0</v>
      </c>
      <c r="O149" s="81">
        <v>2</v>
      </c>
      <c r="P149" s="81">
        <v>0</v>
      </c>
      <c r="Q149" s="81">
        <v>0</v>
      </c>
      <c r="R149" s="81">
        <v>0</v>
      </c>
      <c r="S149" s="81">
        <v>0</v>
      </c>
    </row>
    <row r="150" spans="1:19" x14ac:dyDescent="0.2">
      <c r="A150" s="1014" t="s">
        <v>77</v>
      </c>
      <c r="B150" s="1014"/>
      <c r="C150" s="1014"/>
      <c r="D150" s="1014"/>
      <c r="E150" s="1014"/>
      <c r="F150" s="1014"/>
      <c r="G150" s="1014"/>
      <c r="H150" s="1014"/>
      <c r="I150" s="1014"/>
      <c r="J150" s="1014"/>
      <c r="K150" s="1014"/>
      <c r="L150" s="1014"/>
      <c r="M150" s="1014"/>
      <c r="N150" s="1014"/>
      <c r="O150" s="1014"/>
      <c r="P150" s="1014"/>
      <c r="Q150" s="1014"/>
      <c r="R150" s="1014"/>
      <c r="S150" s="1014"/>
    </row>
    <row r="151" spans="1:19" s="745" customFormat="1" ht="15" customHeight="1" x14ac:dyDescent="0.25">
      <c r="A151" s="773">
        <v>2</v>
      </c>
      <c r="B151" s="773">
        <v>0</v>
      </c>
      <c r="C151" s="773">
        <v>2</v>
      </c>
      <c r="D151" s="773">
        <v>0</v>
      </c>
      <c r="E151" s="773">
        <v>2</v>
      </c>
      <c r="F151" s="773">
        <v>0</v>
      </c>
      <c r="G151" s="773">
        <v>2</v>
      </c>
      <c r="H151" s="773">
        <v>0</v>
      </c>
      <c r="I151" s="773">
        <v>2</v>
      </c>
      <c r="J151" s="773">
        <v>0</v>
      </c>
      <c r="K151" s="773">
        <v>0</v>
      </c>
      <c r="L151" s="773">
        <v>0</v>
      </c>
      <c r="M151" s="773">
        <v>0</v>
      </c>
      <c r="N151" s="773">
        <v>0</v>
      </c>
      <c r="O151" s="773">
        <v>2</v>
      </c>
      <c r="P151" s="773">
        <v>0</v>
      </c>
      <c r="Q151" s="773">
        <v>0</v>
      </c>
      <c r="R151" s="773">
        <v>0</v>
      </c>
      <c r="S151" s="773">
        <v>0</v>
      </c>
    </row>
    <row r="152" spans="1:19" x14ac:dyDescent="0.2">
      <c r="A152" s="1014" t="s">
        <v>78</v>
      </c>
      <c r="B152" s="1014"/>
      <c r="C152" s="1014"/>
      <c r="D152" s="1014"/>
      <c r="E152" s="1014"/>
      <c r="F152" s="1014"/>
      <c r="G152" s="1014"/>
      <c r="H152" s="1014"/>
      <c r="I152" s="1014"/>
      <c r="J152" s="1014"/>
      <c r="K152" s="1014"/>
      <c r="L152" s="1014"/>
      <c r="M152" s="1014"/>
      <c r="N152" s="1014"/>
      <c r="O152" s="1014"/>
      <c r="P152" s="1014"/>
      <c r="Q152" s="1014"/>
      <c r="R152" s="1014"/>
      <c r="S152" s="1014"/>
    </row>
    <row r="153" spans="1:19" s="201" customFormat="1" ht="15" customHeight="1" x14ac:dyDescent="0.2">
      <c r="A153" s="773">
        <v>2</v>
      </c>
      <c r="B153" s="773">
        <v>0</v>
      </c>
      <c r="C153" s="773">
        <v>2</v>
      </c>
      <c r="D153" s="773">
        <v>0</v>
      </c>
      <c r="E153" s="773">
        <v>2</v>
      </c>
      <c r="F153" s="773">
        <v>0</v>
      </c>
      <c r="G153" s="773">
        <v>2</v>
      </c>
      <c r="H153" s="773">
        <v>0</v>
      </c>
      <c r="I153" s="773">
        <v>2</v>
      </c>
      <c r="J153" s="773">
        <v>0</v>
      </c>
      <c r="K153" s="773">
        <v>0</v>
      </c>
      <c r="L153" s="773">
        <v>0</v>
      </c>
      <c r="M153" s="773">
        <v>0</v>
      </c>
      <c r="N153" s="773">
        <v>0</v>
      </c>
      <c r="O153" s="773">
        <v>2</v>
      </c>
      <c r="P153" s="773">
        <v>0</v>
      </c>
      <c r="Q153" s="773">
        <v>0</v>
      </c>
      <c r="R153" s="773">
        <v>0</v>
      </c>
      <c r="S153" s="773">
        <v>0</v>
      </c>
    </row>
    <row r="154" spans="1:19" x14ac:dyDescent="0.2">
      <c r="A154" s="1014" t="s">
        <v>79</v>
      </c>
      <c r="B154" s="1014"/>
      <c r="C154" s="1014"/>
      <c r="D154" s="1014"/>
      <c r="E154" s="1014"/>
      <c r="F154" s="1014"/>
      <c r="G154" s="1014"/>
      <c r="H154" s="1014"/>
      <c r="I154" s="1014"/>
      <c r="J154" s="1014"/>
      <c r="K154" s="1014"/>
      <c r="L154" s="1014"/>
      <c r="M154" s="1014"/>
      <c r="N154" s="1014"/>
      <c r="O154" s="1014"/>
      <c r="P154" s="1014"/>
      <c r="Q154" s="1014"/>
      <c r="R154" s="1014"/>
      <c r="S154" s="1014"/>
    </row>
    <row r="155" spans="1:19" s="201" customFormat="1" ht="15" customHeight="1" x14ac:dyDescent="0.2">
      <c r="A155" s="818">
        <v>2</v>
      </c>
      <c r="B155" s="818">
        <v>0</v>
      </c>
      <c r="C155" s="818">
        <v>2</v>
      </c>
      <c r="D155" s="818">
        <v>0</v>
      </c>
      <c r="E155" s="818">
        <v>2</v>
      </c>
      <c r="F155" s="818">
        <v>0</v>
      </c>
      <c r="G155" s="818">
        <v>2</v>
      </c>
      <c r="H155" s="818">
        <v>0</v>
      </c>
      <c r="I155" s="818">
        <v>2</v>
      </c>
      <c r="J155" s="818">
        <v>0</v>
      </c>
      <c r="K155" s="818">
        <v>0</v>
      </c>
      <c r="L155" s="818">
        <v>0</v>
      </c>
      <c r="M155" s="818">
        <v>0</v>
      </c>
      <c r="N155" s="818">
        <v>0</v>
      </c>
      <c r="O155" s="818">
        <v>2</v>
      </c>
      <c r="P155" s="818">
        <v>0</v>
      </c>
      <c r="Q155" s="818">
        <v>0</v>
      </c>
      <c r="R155" s="818">
        <v>0</v>
      </c>
      <c r="S155" s="818">
        <v>0</v>
      </c>
    </row>
    <row r="156" spans="1:19" x14ac:dyDescent="0.2">
      <c r="A156" s="983" t="s">
        <v>80</v>
      </c>
      <c r="B156" s="983"/>
      <c r="C156" s="983"/>
      <c r="D156" s="983"/>
      <c r="E156" s="983"/>
      <c r="F156" s="983"/>
      <c r="G156" s="983"/>
      <c r="H156" s="983"/>
      <c r="I156" s="983"/>
      <c r="J156" s="983"/>
      <c r="K156" s="983"/>
      <c r="L156" s="983"/>
      <c r="M156" s="983"/>
      <c r="N156" s="983"/>
      <c r="O156" s="983"/>
      <c r="P156" s="983"/>
      <c r="Q156" s="983"/>
      <c r="R156" s="983"/>
      <c r="S156" s="983"/>
    </row>
    <row r="157" spans="1:19" s="176" customFormat="1" ht="15" customHeight="1" x14ac:dyDescent="0.2">
      <c r="A157" s="177">
        <v>1</v>
      </c>
      <c r="B157" s="177"/>
      <c r="C157" s="177">
        <v>1</v>
      </c>
      <c r="D157" s="177"/>
      <c r="E157" s="177">
        <v>1</v>
      </c>
      <c r="F157" s="177"/>
      <c r="G157" s="177">
        <v>1</v>
      </c>
      <c r="H157" s="177"/>
      <c r="I157" s="177">
        <v>1</v>
      </c>
      <c r="J157" s="177"/>
      <c r="K157" s="173" t="s">
        <v>1401</v>
      </c>
      <c r="L157" s="177"/>
      <c r="M157" s="177"/>
      <c r="N157" s="177"/>
      <c r="O157" s="177">
        <v>1</v>
      </c>
      <c r="P157" s="177"/>
      <c r="Q157" s="177"/>
      <c r="R157" s="177"/>
      <c r="S157" s="177"/>
    </row>
    <row r="158" spans="1:19" x14ac:dyDescent="0.2">
      <c r="A158" s="1010" t="s">
        <v>271</v>
      </c>
      <c r="B158" s="1011"/>
      <c r="C158" s="1011"/>
      <c r="D158" s="1011"/>
      <c r="E158" s="1011"/>
      <c r="F158" s="1011"/>
      <c r="G158" s="1011"/>
      <c r="H158" s="1011"/>
      <c r="I158" s="1011"/>
      <c r="J158" s="1011"/>
      <c r="K158" s="1011"/>
      <c r="L158" s="1011"/>
      <c r="M158" s="1011"/>
      <c r="N158" s="1011"/>
      <c r="O158" s="1011"/>
      <c r="P158" s="1011"/>
      <c r="Q158" s="1011"/>
      <c r="R158" s="1011"/>
      <c r="S158" s="1012"/>
    </row>
    <row r="159" spans="1:19" x14ac:dyDescent="0.2">
      <c r="A159" s="175">
        <f>A135+A137+A139+A141+A143+A145+A147+A149+A151+A153+A155+A157</f>
        <v>21</v>
      </c>
      <c r="B159" s="175">
        <f t="shared" ref="B159:S159" si="3">B135+B137+B139+B141+B143+B145+B147+B149+B151+B153+B155+B157</f>
        <v>0</v>
      </c>
      <c r="C159" s="175">
        <f t="shared" si="3"/>
        <v>21</v>
      </c>
      <c r="D159" s="175">
        <f t="shared" si="3"/>
        <v>0</v>
      </c>
      <c r="E159" s="175">
        <f t="shared" si="3"/>
        <v>21</v>
      </c>
      <c r="F159" s="175">
        <f t="shared" si="3"/>
        <v>0</v>
      </c>
      <c r="G159" s="175">
        <f t="shared" si="3"/>
        <v>21</v>
      </c>
      <c r="H159" s="175">
        <f t="shared" si="3"/>
        <v>0</v>
      </c>
      <c r="I159" s="175">
        <f t="shared" si="3"/>
        <v>21</v>
      </c>
      <c r="J159" s="175">
        <f t="shared" si="3"/>
        <v>0</v>
      </c>
      <c r="K159" s="175" t="str">
        <f>K157</f>
        <v>alin. 1 lit. a</v>
      </c>
      <c r="L159" s="175">
        <f t="shared" si="3"/>
        <v>0</v>
      </c>
      <c r="M159" s="175">
        <f t="shared" si="3"/>
        <v>0</v>
      </c>
      <c r="N159" s="175">
        <f t="shared" si="3"/>
        <v>0</v>
      </c>
      <c r="O159" s="175">
        <f t="shared" si="3"/>
        <v>21</v>
      </c>
      <c r="P159" s="175">
        <f t="shared" si="3"/>
        <v>0</v>
      </c>
      <c r="Q159" s="175">
        <f t="shared" si="3"/>
        <v>0</v>
      </c>
      <c r="R159" s="175">
        <f t="shared" si="3"/>
        <v>0</v>
      </c>
      <c r="S159" s="175">
        <f t="shared" si="3"/>
        <v>0</v>
      </c>
    </row>
    <row r="161" spans="1:19" ht="21.75" customHeight="1" x14ac:dyDescent="0.2">
      <c r="A161" s="999" t="s">
        <v>1461</v>
      </c>
      <c r="B161" s="1000"/>
      <c r="C161" s="1000"/>
      <c r="D161" s="1000"/>
      <c r="E161" s="1000"/>
      <c r="F161" s="1000"/>
      <c r="G161" s="1000"/>
      <c r="H161" s="1000"/>
      <c r="I161" s="1000"/>
      <c r="J161" s="1000"/>
      <c r="K161" s="1000"/>
      <c r="L161" s="1000"/>
      <c r="M161" s="1000"/>
      <c r="N161" s="1000"/>
      <c r="O161" s="1000"/>
      <c r="P161" s="1000"/>
      <c r="Q161" s="1000"/>
      <c r="R161" s="1000"/>
      <c r="S161" s="1001"/>
    </row>
    <row r="162" spans="1:19" ht="12.75" customHeight="1" x14ac:dyDescent="0.2">
      <c r="A162" s="976" t="s">
        <v>173</v>
      </c>
      <c r="B162" s="977"/>
      <c r="C162" s="977"/>
      <c r="D162" s="977"/>
      <c r="E162" s="977"/>
      <c r="F162" s="977"/>
      <c r="G162" s="977"/>
      <c r="H162" s="977"/>
      <c r="I162" s="977"/>
      <c r="J162" s="977"/>
      <c r="K162" s="977"/>
      <c r="L162" s="977"/>
      <c r="M162" s="977"/>
      <c r="N162" s="977"/>
      <c r="O162" s="977"/>
      <c r="P162" s="977"/>
      <c r="Q162" s="977"/>
      <c r="R162" s="977"/>
      <c r="S162" s="978"/>
    </row>
    <row r="163" spans="1:19" x14ac:dyDescent="0.2">
      <c r="A163" s="993" t="s">
        <v>83</v>
      </c>
      <c r="B163" s="994"/>
      <c r="C163" s="994"/>
      <c r="D163" s="994"/>
      <c r="E163" s="994"/>
      <c r="F163" s="994"/>
      <c r="G163" s="994"/>
      <c r="H163" s="994"/>
      <c r="I163" s="994"/>
      <c r="J163" s="994"/>
      <c r="K163" s="994"/>
      <c r="L163" s="994"/>
      <c r="M163" s="994"/>
      <c r="N163" s="994"/>
      <c r="O163" s="994"/>
      <c r="P163" s="994"/>
      <c r="Q163" s="994"/>
      <c r="R163" s="994"/>
      <c r="S163" s="995"/>
    </row>
    <row r="164" spans="1:19" x14ac:dyDescent="0.2">
      <c r="A164" s="993" t="s">
        <v>1422</v>
      </c>
      <c r="B164" s="994"/>
      <c r="C164" s="994"/>
      <c r="D164" s="994"/>
      <c r="E164" s="994"/>
      <c r="F164" s="994"/>
      <c r="G164" s="994"/>
      <c r="H164" s="994"/>
      <c r="I164" s="994"/>
      <c r="J164" s="994"/>
      <c r="K164" s="994"/>
      <c r="L164" s="994"/>
      <c r="M164" s="994"/>
      <c r="N164" s="994"/>
      <c r="O164" s="994"/>
      <c r="P164" s="994"/>
      <c r="Q164" s="994"/>
      <c r="R164" s="994"/>
      <c r="S164" s="995"/>
    </row>
    <row r="165" spans="1:19" x14ac:dyDescent="0.2">
      <c r="A165" s="993" t="s">
        <v>1423</v>
      </c>
      <c r="B165" s="994"/>
      <c r="C165" s="994"/>
      <c r="D165" s="994"/>
      <c r="E165" s="994"/>
      <c r="F165" s="994"/>
      <c r="G165" s="994"/>
      <c r="H165" s="994"/>
      <c r="I165" s="994"/>
      <c r="J165" s="994"/>
      <c r="K165" s="994"/>
      <c r="L165" s="994"/>
      <c r="M165" s="994"/>
      <c r="N165" s="994"/>
      <c r="O165" s="994"/>
      <c r="P165" s="994"/>
      <c r="Q165" s="994"/>
      <c r="R165" s="994"/>
      <c r="S165" s="995"/>
    </row>
    <row r="166" spans="1:19" x14ac:dyDescent="0.2">
      <c r="A166" s="993" t="s">
        <v>1424</v>
      </c>
      <c r="B166" s="994"/>
      <c r="C166" s="994"/>
      <c r="D166" s="994"/>
      <c r="E166" s="994"/>
      <c r="F166" s="994"/>
      <c r="G166" s="994"/>
      <c r="H166" s="994"/>
      <c r="I166" s="994"/>
      <c r="J166" s="994"/>
      <c r="K166" s="994"/>
      <c r="L166" s="994"/>
      <c r="M166" s="994"/>
      <c r="N166" s="994"/>
      <c r="O166" s="994"/>
      <c r="P166" s="994"/>
      <c r="Q166" s="994"/>
      <c r="R166" s="994"/>
      <c r="S166" s="995"/>
    </row>
    <row r="167" spans="1:19" x14ac:dyDescent="0.2">
      <c r="A167" s="993" t="s">
        <v>1425</v>
      </c>
      <c r="B167" s="994"/>
      <c r="C167" s="994"/>
      <c r="D167" s="994"/>
      <c r="E167" s="994"/>
      <c r="F167" s="994"/>
      <c r="G167" s="994"/>
      <c r="H167" s="994"/>
      <c r="I167" s="994"/>
      <c r="J167" s="994"/>
      <c r="K167" s="994"/>
      <c r="L167" s="994"/>
      <c r="M167" s="994"/>
      <c r="N167" s="994"/>
      <c r="O167" s="994"/>
      <c r="P167" s="994"/>
      <c r="Q167" s="994"/>
      <c r="R167" s="994"/>
      <c r="S167" s="995"/>
    </row>
    <row r="168" spans="1:19" x14ac:dyDescent="0.2">
      <c r="A168" s="993" t="s">
        <v>1124</v>
      </c>
      <c r="B168" s="994"/>
      <c r="C168" s="994"/>
      <c r="D168" s="994"/>
      <c r="E168" s="994"/>
      <c r="F168" s="994"/>
      <c r="G168" s="994"/>
      <c r="H168" s="994"/>
      <c r="I168" s="994"/>
      <c r="J168" s="994"/>
      <c r="K168" s="994"/>
      <c r="L168" s="994"/>
      <c r="M168" s="994"/>
      <c r="N168" s="994"/>
      <c r="O168" s="994"/>
      <c r="P168" s="994"/>
      <c r="Q168" s="994"/>
      <c r="R168" s="994"/>
      <c r="S168" s="995"/>
    </row>
    <row r="169" spans="1:19" x14ac:dyDescent="0.2">
      <c r="A169" s="993" t="s">
        <v>1426</v>
      </c>
      <c r="B169" s="994"/>
      <c r="C169" s="994"/>
      <c r="D169" s="994"/>
      <c r="E169" s="994"/>
      <c r="F169" s="994"/>
      <c r="G169" s="994"/>
      <c r="H169" s="994"/>
      <c r="I169" s="994"/>
      <c r="J169" s="994"/>
      <c r="K169" s="994"/>
      <c r="L169" s="994"/>
      <c r="M169" s="994"/>
      <c r="N169" s="994"/>
      <c r="O169" s="994"/>
      <c r="P169" s="994"/>
      <c r="Q169" s="994"/>
      <c r="R169" s="994"/>
      <c r="S169" s="995"/>
    </row>
    <row r="170" spans="1:19" x14ac:dyDescent="0.2">
      <c r="A170" s="996" t="s">
        <v>1427</v>
      </c>
      <c r="B170" s="997"/>
      <c r="C170" s="997"/>
      <c r="D170" s="997"/>
      <c r="E170" s="997"/>
      <c r="F170" s="997"/>
      <c r="G170" s="997"/>
      <c r="H170" s="997"/>
      <c r="I170" s="997"/>
      <c r="J170" s="997"/>
      <c r="K170" s="997"/>
      <c r="L170" s="997"/>
      <c r="M170" s="997"/>
      <c r="N170" s="997"/>
      <c r="O170" s="997"/>
      <c r="P170" s="997"/>
      <c r="Q170" s="997"/>
      <c r="R170" s="997"/>
      <c r="S170" s="998"/>
    </row>
    <row r="171" spans="1:19" ht="30" customHeight="1" x14ac:dyDescent="0.2">
      <c r="A171" s="987" t="s">
        <v>41</v>
      </c>
      <c r="B171" s="987"/>
      <c r="C171" s="987"/>
      <c r="D171" s="987" t="s">
        <v>42</v>
      </c>
      <c r="E171" s="987"/>
      <c r="F171" s="987" t="s">
        <v>43</v>
      </c>
      <c r="G171" s="987"/>
      <c r="H171" s="987"/>
      <c r="I171" s="987" t="s">
        <v>44</v>
      </c>
      <c r="J171" s="987"/>
      <c r="K171" s="984" t="s">
        <v>45</v>
      </c>
      <c r="L171" s="989"/>
      <c r="M171" s="989"/>
      <c r="N171" s="990"/>
      <c r="O171" s="991" t="s">
        <v>46</v>
      </c>
      <c r="P171" s="991"/>
      <c r="Q171" s="992"/>
      <c r="R171" s="987" t="s">
        <v>47</v>
      </c>
      <c r="S171" s="987"/>
    </row>
    <row r="172" spans="1:19" ht="27" customHeight="1" x14ac:dyDescent="0.2">
      <c r="A172" s="986" t="s">
        <v>48</v>
      </c>
      <c r="B172" s="986" t="s">
        <v>49</v>
      </c>
      <c r="C172" s="1005" t="s">
        <v>321</v>
      </c>
      <c r="D172" s="986" t="s">
        <v>51</v>
      </c>
      <c r="E172" s="986" t="s">
        <v>52</v>
      </c>
      <c r="F172" s="984" t="s">
        <v>53</v>
      </c>
      <c r="G172" s="988"/>
      <c r="H172" s="985"/>
      <c r="I172" s="986" t="s">
        <v>54</v>
      </c>
      <c r="J172" s="986" t="s">
        <v>55</v>
      </c>
      <c r="K172" s="984" t="s">
        <v>56</v>
      </c>
      <c r="L172" s="985"/>
      <c r="M172" s="984" t="s">
        <v>57</v>
      </c>
      <c r="N172" s="985"/>
      <c r="O172" s="986" t="s">
        <v>58</v>
      </c>
      <c r="P172" s="986" t="s">
        <v>59</v>
      </c>
      <c r="Q172" s="986" t="s">
        <v>60</v>
      </c>
      <c r="R172" s="986" t="s">
        <v>61</v>
      </c>
      <c r="S172" s="986" t="s">
        <v>62</v>
      </c>
    </row>
    <row r="173" spans="1:19" ht="61.5" customHeight="1" x14ac:dyDescent="0.2">
      <c r="A173" s="987"/>
      <c r="B173" s="987"/>
      <c r="C173" s="1006"/>
      <c r="D173" s="987"/>
      <c r="E173" s="987"/>
      <c r="F173" s="172" t="s">
        <v>63</v>
      </c>
      <c r="G173" s="172" t="s">
        <v>64</v>
      </c>
      <c r="H173" s="172" t="s">
        <v>65</v>
      </c>
      <c r="I173" s="987"/>
      <c r="J173" s="987"/>
      <c r="K173" s="173" t="s">
        <v>66</v>
      </c>
      <c r="L173" s="173" t="s">
        <v>67</v>
      </c>
      <c r="M173" s="173" t="s">
        <v>68</v>
      </c>
      <c r="N173" s="173" t="s">
        <v>67</v>
      </c>
      <c r="O173" s="987"/>
      <c r="P173" s="987"/>
      <c r="Q173" s="987"/>
      <c r="R173" s="987"/>
      <c r="S173" s="987"/>
    </row>
    <row r="174" spans="1:19" x14ac:dyDescent="0.2">
      <c r="A174" s="979" t="s">
        <v>69</v>
      </c>
      <c r="B174" s="979"/>
      <c r="C174" s="979"/>
      <c r="D174" s="979"/>
      <c r="E174" s="979"/>
      <c r="F174" s="979"/>
      <c r="G174" s="979"/>
      <c r="H174" s="979"/>
      <c r="I174" s="979"/>
      <c r="J174" s="979"/>
      <c r="K174" s="979"/>
      <c r="L174" s="979"/>
      <c r="M174" s="979"/>
      <c r="N174" s="979"/>
      <c r="O174" s="979"/>
      <c r="P174" s="979"/>
      <c r="Q174" s="979"/>
      <c r="R174" s="979"/>
      <c r="S174" s="979"/>
    </row>
    <row r="175" spans="1:19" s="180" customFormat="1" x14ac:dyDescent="0.2">
      <c r="A175" s="51">
        <v>2</v>
      </c>
      <c r="B175" s="51">
        <v>0</v>
      </c>
      <c r="C175" s="51">
        <v>0</v>
      </c>
      <c r="D175" s="51">
        <v>2</v>
      </c>
      <c r="E175" s="51">
        <v>0</v>
      </c>
      <c r="F175" s="51">
        <v>0</v>
      </c>
      <c r="G175" s="51">
        <v>2</v>
      </c>
      <c r="H175" s="51">
        <v>0</v>
      </c>
      <c r="I175" s="51">
        <v>2</v>
      </c>
      <c r="J175" s="51">
        <v>0</v>
      </c>
      <c r="K175" s="179" t="s">
        <v>1401</v>
      </c>
      <c r="L175" s="51">
        <v>0</v>
      </c>
      <c r="M175" s="51">
        <v>0</v>
      </c>
      <c r="N175" s="51">
        <v>0</v>
      </c>
      <c r="O175" s="51">
        <v>1</v>
      </c>
      <c r="P175" s="51">
        <v>1</v>
      </c>
      <c r="Q175" s="51">
        <v>0</v>
      </c>
      <c r="R175" s="51">
        <v>0</v>
      </c>
      <c r="S175" s="51">
        <v>0</v>
      </c>
    </row>
    <row r="176" spans="1:19" x14ac:dyDescent="0.2">
      <c r="A176" s="979" t="s">
        <v>70</v>
      </c>
      <c r="B176" s="979"/>
      <c r="C176" s="979"/>
      <c r="D176" s="979"/>
      <c r="E176" s="979"/>
      <c r="F176" s="979"/>
      <c r="G176" s="979"/>
      <c r="H176" s="979"/>
      <c r="I176" s="979"/>
      <c r="J176" s="979"/>
      <c r="K176" s="979"/>
      <c r="L176" s="979"/>
      <c r="M176" s="979"/>
      <c r="N176" s="979"/>
      <c r="O176" s="979"/>
      <c r="P176" s="979"/>
      <c r="Q176" s="979"/>
      <c r="R176" s="979"/>
      <c r="S176" s="979"/>
    </row>
    <row r="177" spans="1:19" s="381" customFormat="1" ht="15" customHeight="1" x14ac:dyDescent="0.2">
      <c r="A177" s="51">
        <v>1</v>
      </c>
      <c r="B177" s="51">
        <v>0</v>
      </c>
      <c r="C177" s="51">
        <v>1</v>
      </c>
      <c r="D177" s="51">
        <v>1</v>
      </c>
      <c r="E177" s="51">
        <v>0</v>
      </c>
      <c r="F177" s="51">
        <v>0</v>
      </c>
      <c r="G177" s="51">
        <v>1</v>
      </c>
      <c r="H177" s="51">
        <v>0</v>
      </c>
      <c r="I177" s="51">
        <v>1</v>
      </c>
      <c r="J177" s="51">
        <v>0</v>
      </c>
      <c r="K177" s="179" t="s">
        <v>1401</v>
      </c>
      <c r="L177" s="51">
        <v>0</v>
      </c>
      <c r="M177" s="51">
        <v>0</v>
      </c>
      <c r="N177" s="51">
        <v>0</v>
      </c>
      <c r="O177" s="51">
        <v>1</v>
      </c>
      <c r="P177" s="51">
        <v>0</v>
      </c>
      <c r="Q177" s="51">
        <v>0</v>
      </c>
      <c r="R177" s="51">
        <v>0</v>
      </c>
      <c r="S177" s="51">
        <v>0</v>
      </c>
    </row>
    <row r="178" spans="1:19" x14ac:dyDescent="0.2">
      <c r="A178" s="979" t="s">
        <v>71</v>
      </c>
      <c r="B178" s="979"/>
      <c r="C178" s="979"/>
      <c r="D178" s="979"/>
      <c r="E178" s="979"/>
      <c r="F178" s="979"/>
      <c r="G178" s="979"/>
      <c r="H178" s="979"/>
      <c r="I178" s="979"/>
      <c r="J178" s="979"/>
      <c r="K178" s="979"/>
      <c r="L178" s="979"/>
      <c r="M178" s="979"/>
      <c r="N178" s="979"/>
      <c r="O178" s="979"/>
      <c r="P178" s="979"/>
      <c r="Q178" s="979"/>
      <c r="R178" s="979"/>
      <c r="S178" s="979"/>
    </row>
    <row r="179" spans="1:19" s="498" customFormat="1" ht="15" customHeight="1" x14ac:dyDescent="0.25">
      <c r="A179" s="497">
        <v>1</v>
      </c>
      <c r="B179" s="497">
        <v>0</v>
      </c>
      <c r="C179" s="497">
        <v>1</v>
      </c>
      <c r="D179" s="497">
        <v>1</v>
      </c>
      <c r="E179" s="497">
        <v>0</v>
      </c>
      <c r="F179" s="497">
        <v>0</v>
      </c>
      <c r="G179" s="497">
        <v>1</v>
      </c>
      <c r="H179" s="497">
        <v>0</v>
      </c>
      <c r="I179" s="497">
        <v>1</v>
      </c>
      <c r="J179" s="497">
        <v>0</v>
      </c>
      <c r="K179" s="179" t="s">
        <v>1401</v>
      </c>
      <c r="L179" s="497">
        <v>0</v>
      </c>
      <c r="M179" s="497">
        <v>0</v>
      </c>
      <c r="N179" s="497">
        <v>0</v>
      </c>
      <c r="O179" s="497">
        <v>0</v>
      </c>
      <c r="P179" s="497">
        <v>1</v>
      </c>
      <c r="Q179" s="497">
        <v>0</v>
      </c>
      <c r="R179" s="497">
        <v>0</v>
      </c>
      <c r="S179" s="497">
        <v>0</v>
      </c>
    </row>
    <row r="180" spans="1:19" x14ac:dyDescent="0.2">
      <c r="A180" s="979" t="s">
        <v>72</v>
      </c>
      <c r="B180" s="979"/>
      <c r="C180" s="979"/>
      <c r="D180" s="979"/>
      <c r="E180" s="979"/>
      <c r="F180" s="979"/>
      <c r="G180" s="979"/>
      <c r="H180" s="979"/>
      <c r="I180" s="979"/>
      <c r="J180" s="979"/>
      <c r="K180" s="979"/>
      <c r="L180" s="979"/>
      <c r="M180" s="979"/>
      <c r="N180" s="979"/>
      <c r="O180" s="979"/>
      <c r="P180" s="979"/>
      <c r="Q180" s="979"/>
      <c r="R180" s="979"/>
      <c r="S180" s="979"/>
    </row>
    <row r="181" spans="1:19" s="381" customFormat="1" ht="12.75" customHeight="1" x14ac:dyDescent="0.2">
      <c r="A181" s="51">
        <v>1</v>
      </c>
      <c r="B181" s="51">
        <v>0</v>
      </c>
      <c r="C181" s="51">
        <v>1</v>
      </c>
      <c r="D181" s="51">
        <v>1</v>
      </c>
      <c r="E181" s="51">
        <v>0</v>
      </c>
      <c r="F181" s="51">
        <v>0</v>
      </c>
      <c r="G181" s="51">
        <v>1</v>
      </c>
      <c r="H181" s="51">
        <v>0</v>
      </c>
      <c r="I181" s="51">
        <v>1</v>
      </c>
      <c r="J181" s="51">
        <v>0</v>
      </c>
      <c r="K181" s="179" t="s">
        <v>1401</v>
      </c>
      <c r="L181" s="51">
        <v>0</v>
      </c>
      <c r="M181" s="51">
        <v>0</v>
      </c>
      <c r="N181" s="51">
        <v>0</v>
      </c>
      <c r="O181" s="51">
        <v>0</v>
      </c>
      <c r="P181" s="51">
        <v>1</v>
      </c>
      <c r="Q181" s="51">
        <v>0</v>
      </c>
      <c r="R181" s="51">
        <v>0</v>
      </c>
      <c r="S181" s="51">
        <v>0</v>
      </c>
    </row>
    <row r="182" spans="1:19" x14ac:dyDescent="0.2">
      <c r="A182" s="983" t="s">
        <v>73</v>
      </c>
      <c r="B182" s="983"/>
      <c r="C182" s="983"/>
      <c r="D182" s="983"/>
      <c r="E182" s="983"/>
      <c r="F182" s="983"/>
      <c r="G182" s="983"/>
      <c r="H182" s="983"/>
      <c r="I182" s="983"/>
      <c r="J182" s="983"/>
      <c r="K182" s="983"/>
      <c r="L182" s="983"/>
      <c r="M182" s="983"/>
      <c r="N182" s="983"/>
      <c r="O182" s="983"/>
      <c r="P182" s="983"/>
      <c r="Q182" s="983"/>
      <c r="R182" s="983"/>
      <c r="S182" s="983"/>
    </row>
    <row r="183" spans="1:19" s="498" customFormat="1" ht="13.5" customHeight="1" x14ac:dyDescent="0.25">
      <c r="A183" s="497">
        <v>3</v>
      </c>
      <c r="B183" s="497">
        <v>0</v>
      </c>
      <c r="C183" s="497">
        <v>3</v>
      </c>
      <c r="D183" s="497">
        <v>3</v>
      </c>
      <c r="E183" s="497">
        <v>0</v>
      </c>
      <c r="F183" s="497">
        <v>3</v>
      </c>
      <c r="G183" s="497">
        <v>0</v>
      </c>
      <c r="H183" s="497">
        <v>0</v>
      </c>
      <c r="I183" s="497">
        <v>3</v>
      </c>
      <c r="J183" s="497">
        <v>0</v>
      </c>
      <c r="K183" s="179" t="s">
        <v>1401</v>
      </c>
      <c r="L183" s="497">
        <v>0</v>
      </c>
      <c r="M183" s="497">
        <v>0</v>
      </c>
      <c r="N183" s="497">
        <v>0</v>
      </c>
      <c r="O183" s="497">
        <v>0</v>
      </c>
      <c r="P183" s="497">
        <v>3</v>
      </c>
      <c r="Q183" s="497">
        <v>0</v>
      </c>
      <c r="R183" s="497">
        <v>0</v>
      </c>
      <c r="S183" s="497">
        <v>0</v>
      </c>
    </row>
    <row r="184" spans="1:19" x14ac:dyDescent="0.2">
      <c r="A184" s="979" t="s">
        <v>74</v>
      </c>
      <c r="B184" s="979"/>
      <c r="C184" s="979"/>
      <c r="D184" s="979"/>
      <c r="E184" s="979"/>
      <c r="F184" s="979"/>
      <c r="G184" s="979"/>
      <c r="H184" s="979"/>
      <c r="I184" s="979"/>
      <c r="J184" s="979"/>
      <c r="K184" s="979"/>
      <c r="L184" s="979"/>
      <c r="M184" s="979"/>
      <c r="N184" s="979"/>
      <c r="O184" s="979"/>
      <c r="P184" s="979"/>
      <c r="Q184" s="979"/>
      <c r="R184" s="979"/>
      <c r="S184" s="979"/>
    </row>
    <row r="185" spans="1:19" s="381" customFormat="1" ht="12.75" customHeight="1" x14ac:dyDescent="0.2">
      <c r="A185" s="51">
        <v>0</v>
      </c>
      <c r="B185" s="51">
        <v>0</v>
      </c>
      <c r="C185" s="51">
        <v>0</v>
      </c>
      <c r="D185" s="51">
        <v>0</v>
      </c>
      <c r="E185" s="51">
        <v>0</v>
      </c>
      <c r="F185" s="51">
        <v>0</v>
      </c>
      <c r="G185" s="51">
        <v>0</v>
      </c>
      <c r="H185" s="51">
        <v>0</v>
      </c>
      <c r="I185" s="51">
        <v>0</v>
      </c>
      <c r="J185" s="51">
        <v>0</v>
      </c>
      <c r="K185" s="179" t="s">
        <v>1401</v>
      </c>
      <c r="L185" s="51">
        <v>0</v>
      </c>
      <c r="M185" s="51">
        <v>0</v>
      </c>
      <c r="N185" s="51">
        <v>0</v>
      </c>
      <c r="O185" s="51">
        <v>0</v>
      </c>
      <c r="P185" s="51">
        <v>0</v>
      </c>
      <c r="Q185" s="51">
        <v>0</v>
      </c>
      <c r="R185" s="51">
        <v>0</v>
      </c>
      <c r="S185" s="51">
        <v>0</v>
      </c>
    </row>
    <row r="186" spans="1:19" x14ac:dyDescent="0.2">
      <c r="A186" s="979" t="s">
        <v>75</v>
      </c>
      <c r="B186" s="979"/>
      <c r="C186" s="979"/>
      <c r="D186" s="979"/>
      <c r="E186" s="979"/>
      <c r="F186" s="979"/>
      <c r="G186" s="979"/>
      <c r="H186" s="979"/>
      <c r="I186" s="979"/>
      <c r="J186" s="979"/>
      <c r="K186" s="979"/>
      <c r="L186" s="979"/>
      <c r="M186" s="979"/>
      <c r="N186" s="979"/>
      <c r="O186" s="979"/>
      <c r="P186" s="979"/>
      <c r="Q186" s="979"/>
      <c r="R186" s="979"/>
      <c r="S186" s="979"/>
    </row>
    <row r="187" spans="1:19" s="201" customFormat="1" ht="13.5" customHeight="1" x14ac:dyDescent="0.2">
      <c r="A187" s="381">
        <v>4</v>
      </c>
      <c r="B187" s="51">
        <v>0</v>
      </c>
      <c r="C187" s="381">
        <v>4</v>
      </c>
      <c r="D187" s="51">
        <v>4</v>
      </c>
      <c r="E187" s="381">
        <v>0</v>
      </c>
      <c r="F187" s="51">
        <v>4</v>
      </c>
      <c r="G187" s="381">
        <v>0</v>
      </c>
      <c r="H187" s="51">
        <v>0</v>
      </c>
      <c r="I187" s="51">
        <v>4</v>
      </c>
      <c r="J187" s="51">
        <v>0</v>
      </c>
      <c r="K187" s="179" t="s">
        <v>1401</v>
      </c>
      <c r="L187" s="51">
        <v>0</v>
      </c>
      <c r="M187" s="51">
        <v>0</v>
      </c>
      <c r="N187" s="51">
        <v>0</v>
      </c>
      <c r="O187" s="51">
        <v>2</v>
      </c>
      <c r="P187" s="381">
        <v>2</v>
      </c>
      <c r="Q187" s="51">
        <v>0</v>
      </c>
      <c r="R187" s="51">
        <v>0</v>
      </c>
      <c r="S187" s="51">
        <v>0</v>
      </c>
    </row>
    <row r="188" spans="1:19" x14ac:dyDescent="0.2">
      <c r="A188" s="979" t="s">
        <v>76</v>
      </c>
      <c r="B188" s="979"/>
      <c r="C188" s="979"/>
      <c r="D188" s="979"/>
      <c r="E188" s="979"/>
      <c r="F188" s="979"/>
      <c r="G188" s="979"/>
      <c r="H188" s="979"/>
      <c r="I188" s="979"/>
      <c r="J188" s="979"/>
      <c r="K188" s="979"/>
      <c r="L188" s="979"/>
      <c r="M188" s="979"/>
      <c r="N188" s="979"/>
      <c r="O188" s="979"/>
      <c r="P188" s="979"/>
      <c r="Q188" s="979"/>
      <c r="R188" s="979"/>
      <c r="S188" s="979"/>
    </row>
    <row r="189" spans="1:19" s="498" customFormat="1" ht="15" customHeight="1" x14ac:dyDescent="0.25">
      <c r="A189" s="497">
        <v>1</v>
      </c>
      <c r="B189" s="497">
        <v>0</v>
      </c>
      <c r="C189" s="497">
        <v>1</v>
      </c>
      <c r="D189" s="497">
        <v>1</v>
      </c>
      <c r="E189" s="497">
        <v>0</v>
      </c>
      <c r="F189" s="497">
        <v>0</v>
      </c>
      <c r="G189" s="497">
        <v>1</v>
      </c>
      <c r="H189" s="497">
        <v>0</v>
      </c>
      <c r="I189" s="497">
        <v>1</v>
      </c>
      <c r="J189" s="497">
        <v>0</v>
      </c>
      <c r="K189" s="179" t="s">
        <v>1401</v>
      </c>
      <c r="L189" s="497">
        <v>0</v>
      </c>
      <c r="M189" s="497">
        <v>0</v>
      </c>
      <c r="N189" s="497">
        <v>0</v>
      </c>
      <c r="O189" s="497">
        <v>0</v>
      </c>
      <c r="P189" s="497">
        <v>1</v>
      </c>
      <c r="Q189" s="497">
        <v>0</v>
      </c>
      <c r="R189" s="497">
        <v>0</v>
      </c>
      <c r="S189" s="497">
        <v>0</v>
      </c>
    </row>
    <row r="190" spans="1:19" x14ac:dyDescent="0.2">
      <c r="A190" s="979" t="s">
        <v>77</v>
      </c>
      <c r="B190" s="979"/>
      <c r="C190" s="979"/>
      <c r="D190" s="979"/>
      <c r="E190" s="979"/>
      <c r="F190" s="979"/>
      <c r="G190" s="979"/>
      <c r="H190" s="979"/>
      <c r="I190" s="979"/>
      <c r="J190" s="979"/>
      <c r="K190" s="979"/>
      <c r="L190" s="979"/>
      <c r="M190" s="979"/>
      <c r="N190" s="979"/>
      <c r="O190" s="979"/>
      <c r="P190" s="979"/>
      <c r="Q190" s="979"/>
      <c r="R190" s="979"/>
      <c r="S190" s="979"/>
    </row>
    <row r="191" spans="1:19" s="498" customFormat="1" ht="15" customHeight="1" x14ac:dyDescent="0.25">
      <c r="A191" s="497">
        <v>1</v>
      </c>
      <c r="B191" s="497">
        <v>0</v>
      </c>
      <c r="C191" s="497">
        <v>1</v>
      </c>
      <c r="D191" s="497">
        <v>1</v>
      </c>
      <c r="E191" s="497">
        <v>0</v>
      </c>
      <c r="F191" s="497">
        <v>0</v>
      </c>
      <c r="G191" s="497">
        <v>1</v>
      </c>
      <c r="H191" s="497">
        <v>0</v>
      </c>
      <c r="I191" s="497">
        <v>1</v>
      </c>
      <c r="J191" s="497">
        <v>0</v>
      </c>
      <c r="K191" s="179" t="s">
        <v>1401</v>
      </c>
      <c r="L191" s="497">
        <v>0</v>
      </c>
      <c r="M191" s="497">
        <v>0</v>
      </c>
      <c r="N191" s="497">
        <v>0</v>
      </c>
      <c r="O191" s="497">
        <v>0</v>
      </c>
      <c r="P191" s="497">
        <v>1</v>
      </c>
      <c r="Q191" s="497">
        <v>0</v>
      </c>
      <c r="R191" s="497">
        <v>0</v>
      </c>
      <c r="S191" s="497">
        <v>0</v>
      </c>
    </row>
    <row r="192" spans="1:19" x14ac:dyDescent="0.2">
      <c r="A192" s="979" t="s">
        <v>78</v>
      </c>
      <c r="B192" s="979"/>
      <c r="C192" s="979"/>
      <c r="D192" s="979"/>
      <c r="E192" s="979"/>
      <c r="F192" s="979"/>
      <c r="G192" s="979"/>
      <c r="H192" s="979"/>
      <c r="I192" s="979"/>
      <c r="J192" s="979"/>
      <c r="K192" s="979"/>
      <c r="L192" s="979"/>
      <c r="M192" s="979"/>
      <c r="N192" s="979"/>
      <c r="O192" s="979"/>
      <c r="P192" s="979"/>
      <c r="Q192" s="979"/>
      <c r="R192" s="979"/>
      <c r="S192" s="979"/>
    </row>
    <row r="193" spans="1:19" s="498" customFormat="1" ht="13.5" customHeight="1" x14ac:dyDescent="0.25">
      <c r="A193" s="497">
        <v>2</v>
      </c>
      <c r="B193" s="497">
        <v>0</v>
      </c>
      <c r="C193" s="497">
        <v>0</v>
      </c>
      <c r="D193" s="497">
        <v>2</v>
      </c>
      <c r="E193" s="497">
        <v>0</v>
      </c>
      <c r="F193" s="497">
        <v>0</v>
      </c>
      <c r="G193" s="497">
        <v>2</v>
      </c>
      <c r="H193" s="497">
        <v>0</v>
      </c>
      <c r="I193" s="497">
        <v>2</v>
      </c>
      <c r="J193" s="497">
        <v>0</v>
      </c>
      <c r="K193" s="179" t="s">
        <v>1401</v>
      </c>
      <c r="L193" s="497">
        <v>0</v>
      </c>
      <c r="M193" s="497">
        <v>0</v>
      </c>
      <c r="N193" s="497">
        <v>0</v>
      </c>
      <c r="O193" s="497">
        <v>0</v>
      </c>
      <c r="P193" s="497">
        <v>2</v>
      </c>
      <c r="Q193" s="497">
        <v>0</v>
      </c>
      <c r="R193" s="497">
        <v>0</v>
      </c>
      <c r="S193" s="497">
        <v>0</v>
      </c>
    </row>
    <row r="194" spans="1:19" x14ac:dyDescent="0.2">
      <c r="A194" s="980" t="s">
        <v>79</v>
      </c>
      <c r="B194" s="981"/>
      <c r="C194" s="981"/>
      <c r="D194" s="981"/>
      <c r="E194" s="981"/>
      <c r="F194" s="981"/>
      <c r="G194" s="981"/>
      <c r="H194" s="981"/>
      <c r="I194" s="981"/>
      <c r="J194" s="981"/>
      <c r="K194" s="981"/>
      <c r="L194" s="981"/>
      <c r="M194" s="981"/>
      <c r="N194" s="981"/>
      <c r="O194" s="981"/>
      <c r="P194" s="981"/>
      <c r="Q194" s="981"/>
      <c r="R194" s="981"/>
      <c r="S194" s="982"/>
    </row>
    <row r="195" spans="1:19" s="381" customFormat="1" ht="12.75" customHeight="1" x14ac:dyDescent="0.2">
      <c r="A195" s="51">
        <v>0</v>
      </c>
      <c r="B195" s="51">
        <v>0</v>
      </c>
      <c r="C195" s="51">
        <v>0</v>
      </c>
      <c r="D195" s="51">
        <v>0</v>
      </c>
      <c r="E195" s="51">
        <v>0</v>
      </c>
      <c r="F195" s="51">
        <v>0</v>
      </c>
      <c r="G195" s="51">
        <v>0</v>
      </c>
      <c r="H195" s="51">
        <v>0</v>
      </c>
      <c r="I195" s="51">
        <v>0</v>
      </c>
      <c r="J195" s="51">
        <v>0</v>
      </c>
      <c r="K195" s="179" t="s">
        <v>1401</v>
      </c>
      <c r="L195" s="51">
        <v>0</v>
      </c>
      <c r="M195" s="51">
        <v>0</v>
      </c>
      <c r="N195" s="51">
        <v>0</v>
      </c>
      <c r="O195" s="51">
        <v>0</v>
      </c>
      <c r="P195" s="51">
        <v>0</v>
      </c>
      <c r="Q195" s="51">
        <v>0</v>
      </c>
      <c r="R195" s="51">
        <v>0</v>
      </c>
      <c r="S195" s="51">
        <v>0</v>
      </c>
    </row>
    <row r="196" spans="1:19" x14ac:dyDescent="0.2">
      <c r="A196" s="979" t="s">
        <v>80</v>
      </c>
      <c r="B196" s="979"/>
      <c r="C196" s="979"/>
      <c r="D196" s="979"/>
      <c r="E196" s="979"/>
      <c r="F196" s="979"/>
      <c r="G196" s="979"/>
      <c r="H196" s="979"/>
      <c r="I196" s="979"/>
      <c r="J196" s="979"/>
      <c r="K196" s="979"/>
      <c r="L196" s="979"/>
      <c r="M196" s="979"/>
      <c r="N196" s="979"/>
      <c r="O196" s="979"/>
      <c r="P196" s="979"/>
      <c r="Q196" s="979"/>
      <c r="R196" s="979"/>
      <c r="S196" s="979"/>
    </row>
    <row r="197" spans="1:19" s="498" customFormat="1" ht="14.25" customHeight="1" x14ac:dyDescent="0.25">
      <c r="A197" s="497">
        <v>2</v>
      </c>
      <c r="B197" s="497">
        <v>0</v>
      </c>
      <c r="C197" s="497">
        <v>2</v>
      </c>
      <c r="D197" s="497">
        <v>2</v>
      </c>
      <c r="E197" s="497">
        <v>0</v>
      </c>
      <c r="F197" s="497">
        <v>0</v>
      </c>
      <c r="G197" s="497">
        <v>2</v>
      </c>
      <c r="H197" s="497">
        <v>0</v>
      </c>
      <c r="I197" s="497">
        <v>2</v>
      </c>
      <c r="J197" s="497">
        <v>0</v>
      </c>
      <c r="K197" s="179" t="s">
        <v>1401</v>
      </c>
      <c r="L197" s="497">
        <v>0</v>
      </c>
      <c r="M197" s="497">
        <v>0</v>
      </c>
      <c r="N197" s="497">
        <v>0</v>
      </c>
      <c r="O197" s="497">
        <v>0</v>
      </c>
      <c r="P197" s="497">
        <v>2</v>
      </c>
      <c r="Q197" s="497">
        <v>0</v>
      </c>
      <c r="R197" s="497">
        <v>0</v>
      </c>
      <c r="S197" s="497">
        <v>0</v>
      </c>
    </row>
    <row r="198" spans="1:19" x14ac:dyDescent="0.2">
      <c r="A198" s="970" t="s">
        <v>271</v>
      </c>
      <c r="B198" s="971"/>
      <c r="C198" s="971"/>
      <c r="D198" s="971"/>
      <c r="E198" s="971"/>
      <c r="F198" s="971"/>
      <c r="G198" s="971"/>
      <c r="H198" s="971"/>
      <c r="I198" s="971"/>
      <c r="J198" s="971"/>
      <c r="K198" s="971"/>
      <c r="L198" s="971"/>
      <c r="M198" s="971"/>
      <c r="N198" s="971"/>
      <c r="O198" s="971"/>
      <c r="P198" s="971"/>
      <c r="Q198" s="971"/>
      <c r="R198" s="971"/>
      <c r="S198" s="972"/>
    </row>
    <row r="199" spans="1:19" x14ac:dyDescent="0.2">
      <c r="A199" s="175">
        <f>A175+A177+A179+A181+A183+A185+A187+A189+A191+A193+A195+A197</f>
        <v>18</v>
      </c>
      <c r="B199" s="175">
        <f t="shared" ref="B199:S199" si="4">B175+B177+B179+B181+B183+B185+B187+B189+B191+B193+B195+B197</f>
        <v>0</v>
      </c>
      <c r="C199" s="175">
        <f t="shared" si="4"/>
        <v>14</v>
      </c>
      <c r="D199" s="175">
        <f t="shared" si="4"/>
        <v>18</v>
      </c>
      <c r="E199" s="175">
        <f t="shared" si="4"/>
        <v>0</v>
      </c>
      <c r="F199" s="175">
        <f t="shared" si="4"/>
        <v>7</v>
      </c>
      <c r="G199" s="175">
        <f t="shared" si="4"/>
        <v>11</v>
      </c>
      <c r="H199" s="175">
        <f t="shared" si="4"/>
        <v>0</v>
      </c>
      <c r="I199" s="175">
        <f t="shared" si="4"/>
        <v>18</v>
      </c>
      <c r="J199" s="175">
        <f t="shared" si="4"/>
        <v>0</v>
      </c>
      <c r="K199" s="179" t="s">
        <v>1401</v>
      </c>
      <c r="L199" s="175">
        <f t="shared" si="4"/>
        <v>0</v>
      </c>
      <c r="M199" s="175">
        <f t="shared" si="4"/>
        <v>0</v>
      </c>
      <c r="N199" s="175">
        <f t="shared" si="4"/>
        <v>0</v>
      </c>
      <c r="O199" s="175">
        <f t="shared" si="4"/>
        <v>4</v>
      </c>
      <c r="P199" s="175">
        <f t="shared" si="4"/>
        <v>14</v>
      </c>
      <c r="Q199" s="175">
        <f t="shared" si="4"/>
        <v>0</v>
      </c>
      <c r="R199" s="175">
        <f t="shared" si="4"/>
        <v>0</v>
      </c>
      <c r="S199" s="175">
        <f t="shared" si="4"/>
        <v>0</v>
      </c>
    </row>
    <row r="201" spans="1:19" ht="21.75" customHeight="1" x14ac:dyDescent="0.2">
      <c r="A201" s="999" t="s">
        <v>1462</v>
      </c>
      <c r="B201" s="1000"/>
      <c r="C201" s="1000"/>
      <c r="D201" s="1000"/>
      <c r="E201" s="1000"/>
      <c r="F201" s="1000"/>
      <c r="G201" s="1000"/>
      <c r="H201" s="1000"/>
      <c r="I201" s="1000"/>
      <c r="J201" s="1000"/>
      <c r="K201" s="1000"/>
      <c r="L201" s="1000"/>
      <c r="M201" s="1000"/>
      <c r="N201" s="1000"/>
      <c r="O201" s="1000"/>
      <c r="P201" s="1000"/>
      <c r="Q201" s="1000"/>
      <c r="R201" s="1000"/>
      <c r="S201" s="1001"/>
    </row>
    <row r="202" spans="1:19" ht="12.75" customHeight="1" x14ac:dyDescent="0.2">
      <c r="A202" s="976" t="s">
        <v>173</v>
      </c>
      <c r="B202" s="977"/>
      <c r="C202" s="977"/>
      <c r="D202" s="977"/>
      <c r="E202" s="977"/>
      <c r="F202" s="977"/>
      <c r="G202" s="977"/>
      <c r="H202" s="977"/>
      <c r="I202" s="977"/>
      <c r="J202" s="977"/>
      <c r="K202" s="977"/>
      <c r="L202" s="977"/>
      <c r="M202" s="977"/>
      <c r="N202" s="977"/>
      <c r="O202" s="977"/>
      <c r="P202" s="977"/>
      <c r="Q202" s="977"/>
      <c r="R202" s="977"/>
      <c r="S202" s="978"/>
    </row>
    <row r="203" spans="1:19" x14ac:dyDescent="0.2">
      <c r="A203" s="993" t="s">
        <v>83</v>
      </c>
      <c r="B203" s="994"/>
      <c r="C203" s="994"/>
      <c r="D203" s="994"/>
      <c r="E203" s="994"/>
      <c r="F203" s="994"/>
      <c r="G203" s="994"/>
      <c r="H203" s="994"/>
      <c r="I203" s="994"/>
      <c r="J203" s="994"/>
      <c r="K203" s="994"/>
      <c r="L203" s="994"/>
      <c r="M203" s="994"/>
      <c r="N203" s="994"/>
      <c r="O203" s="994"/>
      <c r="P203" s="994"/>
      <c r="Q203" s="994"/>
      <c r="R203" s="994"/>
      <c r="S203" s="995"/>
    </row>
    <row r="204" spans="1:19" x14ac:dyDescent="0.2">
      <c r="A204" s="993" t="s">
        <v>1428</v>
      </c>
      <c r="B204" s="994"/>
      <c r="C204" s="994"/>
      <c r="D204" s="994"/>
      <c r="E204" s="994"/>
      <c r="F204" s="994"/>
      <c r="G204" s="994"/>
      <c r="H204" s="994"/>
      <c r="I204" s="994"/>
      <c r="J204" s="994"/>
      <c r="K204" s="994"/>
      <c r="L204" s="994"/>
      <c r="M204" s="994"/>
      <c r="N204" s="994"/>
      <c r="O204" s="994"/>
      <c r="P204" s="994"/>
      <c r="Q204" s="994"/>
      <c r="R204" s="994"/>
      <c r="S204" s="995"/>
    </row>
    <row r="205" spans="1:19" x14ac:dyDescent="0.2">
      <c r="A205" s="993" t="s">
        <v>1429</v>
      </c>
      <c r="B205" s="994"/>
      <c r="C205" s="994"/>
      <c r="D205" s="994"/>
      <c r="E205" s="994"/>
      <c r="F205" s="994"/>
      <c r="G205" s="994"/>
      <c r="H205" s="994"/>
      <c r="I205" s="994"/>
      <c r="J205" s="994"/>
      <c r="K205" s="994"/>
      <c r="L205" s="994"/>
      <c r="M205" s="994"/>
      <c r="N205" s="994"/>
      <c r="O205" s="994"/>
      <c r="P205" s="994"/>
      <c r="Q205" s="994"/>
      <c r="R205" s="994"/>
      <c r="S205" s="995"/>
    </row>
    <row r="206" spans="1:19" x14ac:dyDescent="0.2">
      <c r="A206" s="993" t="s">
        <v>1430</v>
      </c>
      <c r="B206" s="994"/>
      <c r="C206" s="994"/>
      <c r="D206" s="994"/>
      <c r="E206" s="994"/>
      <c r="F206" s="994"/>
      <c r="G206" s="994"/>
      <c r="H206" s="994"/>
      <c r="I206" s="994"/>
      <c r="J206" s="994"/>
      <c r="K206" s="994"/>
      <c r="L206" s="994"/>
      <c r="M206" s="994"/>
      <c r="N206" s="994"/>
      <c r="O206" s="994"/>
      <c r="P206" s="994"/>
      <c r="Q206" s="994"/>
      <c r="R206" s="994"/>
      <c r="S206" s="995"/>
    </row>
    <row r="207" spans="1:19" x14ac:dyDescent="0.2">
      <c r="A207" s="993" t="s">
        <v>1431</v>
      </c>
      <c r="B207" s="994"/>
      <c r="C207" s="994"/>
      <c r="D207" s="994"/>
      <c r="E207" s="994"/>
      <c r="F207" s="994"/>
      <c r="G207" s="994"/>
      <c r="H207" s="994"/>
      <c r="I207" s="994"/>
      <c r="J207" s="994"/>
      <c r="K207" s="994"/>
      <c r="L207" s="994"/>
      <c r="M207" s="994"/>
      <c r="N207" s="994"/>
      <c r="O207" s="994"/>
      <c r="P207" s="994"/>
      <c r="Q207" s="994"/>
      <c r="R207" s="994"/>
      <c r="S207" s="995"/>
    </row>
    <row r="208" spans="1:19" x14ac:dyDescent="0.2">
      <c r="A208" s="993" t="s">
        <v>1432</v>
      </c>
      <c r="B208" s="994"/>
      <c r="C208" s="994"/>
      <c r="D208" s="994"/>
      <c r="E208" s="994"/>
      <c r="F208" s="994"/>
      <c r="G208" s="994"/>
      <c r="H208" s="994"/>
      <c r="I208" s="994"/>
      <c r="J208" s="994"/>
      <c r="K208" s="994"/>
      <c r="L208" s="994"/>
      <c r="M208" s="994"/>
      <c r="N208" s="994"/>
      <c r="O208" s="994"/>
      <c r="P208" s="994"/>
      <c r="Q208" s="994"/>
      <c r="R208" s="994"/>
      <c r="S208" s="995"/>
    </row>
    <row r="209" spans="1:19" x14ac:dyDescent="0.2">
      <c r="A209" s="993" t="s">
        <v>1433</v>
      </c>
      <c r="B209" s="994"/>
      <c r="C209" s="994"/>
      <c r="D209" s="994"/>
      <c r="E209" s="994"/>
      <c r="F209" s="994"/>
      <c r="G209" s="994"/>
      <c r="H209" s="994"/>
      <c r="I209" s="994"/>
      <c r="J209" s="994"/>
      <c r="K209" s="994"/>
      <c r="L209" s="994"/>
      <c r="M209" s="994"/>
      <c r="N209" s="994"/>
      <c r="O209" s="994"/>
      <c r="P209" s="994"/>
      <c r="Q209" s="994"/>
      <c r="R209" s="994"/>
      <c r="S209" s="995"/>
    </row>
    <row r="210" spans="1:19" x14ac:dyDescent="0.2">
      <c r="A210" s="996" t="s">
        <v>1434</v>
      </c>
      <c r="B210" s="997"/>
      <c r="C210" s="997"/>
      <c r="D210" s="997"/>
      <c r="E210" s="997"/>
      <c r="F210" s="997"/>
      <c r="G210" s="997"/>
      <c r="H210" s="997"/>
      <c r="I210" s="997"/>
      <c r="J210" s="997"/>
      <c r="K210" s="997"/>
      <c r="L210" s="997"/>
      <c r="M210" s="997"/>
      <c r="N210" s="997"/>
      <c r="O210" s="997"/>
      <c r="P210" s="997"/>
      <c r="Q210" s="997"/>
      <c r="R210" s="997"/>
      <c r="S210" s="998"/>
    </row>
    <row r="211" spans="1:19" ht="32.25" customHeight="1" x14ac:dyDescent="0.2">
      <c r="A211" s="987" t="s">
        <v>41</v>
      </c>
      <c r="B211" s="987"/>
      <c r="C211" s="987"/>
      <c r="D211" s="987" t="s">
        <v>42</v>
      </c>
      <c r="E211" s="987"/>
      <c r="F211" s="987" t="s">
        <v>43</v>
      </c>
      <c r="G211" s="987"/>
      <c r="H211" s="987"/>
      <c r="I211" s="987" t="s">
        <v>44</v>
      </c>
      <c r="J211" s="987"/>
      <c r="K211" s="984" t="s">
        <v>45</v>
      </c>
      <c r="L211" s="989"/>
      <c r="M211" s="989"/>
      <c r="N211" s="990"/>
      <c r="O211" s="991" t="s">
        <v>46</v>
      </c>
      <c r="P211" s="991"/>
      <c r="Q211" s="992"/>
      <c r="R211" s="987" t="s">
        <v>47</v>
      </c>
      <c r="S211" s="987"/>
    </row>
    <row r="212" spans="1:19" ht="27.75" customHeight="1" x14ac:dyDescent="0.2">
      <c r="A212" s="986" t="s">
        <v>48</v>
      </c>
      <c r="B212" s="986" t="s">
        <v>49</v>
      </c>
      <c r="C212" s="986" t="s">
        <v>321</v>
      </c>
      <c r="D212" s="986" t="s">
        <v>51</v>
      </c>
      <c r="E212" s="986" t="s">
        <v>52</v>
      </c>
      <c r="F212" s="984" t="s">
        <v>53</v>
      </c>
      <c r="G212" s="988"/>
      <c r="H212" s="985"/>
      <c r="I212" s="986" t="s">
        <v>54</v>
      </c>
      <c r="J212" s="986" t="s">
        <v>55</v>
      </c>
      <c r="K212" s="984" t="s">
        <v>56</v>
      </c>
      <c r="L212" s="985"/>
      <c r="M212" s="984" t="s">
        <v>57</v>
      </c>
      <c r="N212" s="985"/>
      <c r="O212" s="986" t="s">
        <v>58</v>
      </c>
      <c r="P212" s="986" t="s">
        <v>59</v>
      </c>
      <c r="Q212" s="986" t="s">
        <v>60</v>
      </c>
      <c r="R212" s="986" t="s">
        <v>61</v>
      </c>
      <c r="S212" s="986" t="s">
        <v>62</v>
      </c>
    </row>
    <row r="213" spans="1:19" ht="61.5" customHeight="1" x14ac:dyDescent="0.2">
      <c r="A213" s="987"/>
      <c r="B213" s="987"/>
      <c r="C213" s="987"/>
      <c r="D213" s="987"/>
      <c r="E213" s="987"/>
      <c r="F213" s="172" t="s">
        <v>63</v>
      </c>
      <c r="G213" s="172" t="s">
        <v>64</v>
      </c>
      <c r="H213" s="172" t="s">
        <v>65</v>
      </c>
      <c r="I213" s="987"/>
      <c r="J213" s="987"/>
      <c r="K213" s="173" t="s">
        <v>66</v>
      </c>
      <c r="L213" s="173" t="s">
        <v>67</v>
      </c>
      <c r="M213" s="173" t="s">
        <v>68</v>
      </c>
      <c r="N213" s="173" t="s">
        <v>67</v>
      </c>
      <c r="O213" s="987"/>
      <c r="P213" s="987"/>
      <c r="Q213" s="987"/>
      <c r="R213" s="987"/>
      <c r="S213" s="987"/>
    </row>
    <row r="214" spans="1:19" x14ac:dyDescent="0.2">
      <c r="A214" s="979" t="s">
        <v>69</v>
      </c>
      <c r="B214" s="979"/>
      <c r="C214" s="979"/>
      <c r="D214" s="979"/>
      <c r="E214" s="979"/>
      <c r="F214" s="979"/>
      <c r="G214" s="979"/>
      <c r="H214" s="979"/>
      <c r="I214" s="979"/>
      <c r="J214" s="979"/>
      <c r="K214" s="979"/>
      <c r="L214" s="979"/>
      <c r="M214" s="979"/>
      <c r="N214" s="979"/>
      <c r="O214" s="979"/>
      <c r="P214" s="979"/>
      <c r="Q214" s="979"/>
      <c r="R214" s="979"/>
      <c r="S214" s="979"/>
    </row>
    <row r="215" spans="1:19" s="180" customFormat="1" x14ac:dyDescent="0.2">
      <c r="A215" s="51">
        <v>36</v>
      </c>
      <c r="B215" s="51">
        <v>0</v>
      </c>
      <c r="C215" s="51">
        <v>36</v>
      </c>
      <c r="D215" s="51">
        <v>31</v>
      </c>
      <c r="E215" s="51">
        <v>5</v>
      </c>
      <c r="F215" s="51">
        <v>4</v>
      </c>
      <c r="G215" s="51">
        <v>33</v>
      </c>
      <c r="H215" s="51">
        <v>0</v>
      </c>
      <c r="I215" s="51">
        <v>14</v>
      </c>
      <c r="J215" s="51">
        <v>22</v>
      </c>
      <c r="K215" s="179" t="s">
        <v>1401</v>
      </c>
      <c r="L215" s="51">
        <v>22</v>
      </c>
      <c r="M215" s="51">
        <v>0</v>
      </c>
      <c r="N215" s="51">
        <v>0</v>
      </c>
      <c r="O215" s="51">
        <v>11</v>
      </c>
      <c r="P215" s="51">
        <v>25</v>
      </c>
      <c r="Q215" s="51">
        <v>0</v>
      </c>
      <c r="R215" s="51">
        <v>0</v>
      </c>
      <c r="S215" s="51">
        <v>0</v>
      </c>
    </row>
    <row r="216" spans="1:19" x14ac:dyDescent="0.2">
      <c r="A216" s="979" t="s">
        <v>70</v>
      </c>
      <c r="B216" s="979"/>
      <c r="C216" s="979"/>
      <c r="D216" s="979"/>
      <c r="E216" s="979"/>
      <c r="F216" s="979"/>
      <c r="G216" s="979"/>
      <c r="H216" s="979"/>
      <c r="I216" s="979"/>
      <c r="J216" s="979"/>
      <c r="K216" s="979"/>
      <c r="L216" s="979"/>
      <c r="M216" s="979"/>
      <c r="N216" s="979"/>
      <c r="O216" s="979"/>
      <c r="P216" s="979"/>
      <c r="Q216" s="979"/>
      <c r="R216" s="979"/>
      <c r="S216" s="979"/>
    </row>
    <row r="217" spans="1:19" s="5" customFormat="1" x14ac:dyDescent="0.2">
      <c r="A217" s="19">
        <v>33</v>
      </c>
      <c r="B217" s="19">
        <v>0</v>
      </c>
      <c r="C217" s="19">
        <v>33</v>
      </c>
      <c r="D217" s="19">
        <v>30</v>
      </c>
      <c r="E217" s="19">
        <v>3</v>
      </c>
      <c r="F217" s="19">
        <v>12</v>
      </c>
      <c r="G217" s="19">
        <v>32</v>
      </c>
      <c r="H217" s="19">
        <v>0</v>
      </c>
      <c r="I217" s="19">
        <v>15</v>
      </c>
      <c r="J217" s="19">
        <v>18</v>
      </c>
      <c r="K217" s="19" t="s">
        <v>1435</v>
      </c>
      <c r="L217" s="19">
        <v>18</v>
      </c>
      <c r="M217" s="51">
        <v>0</v>
      </c>
      <c r="N217" s="51">
        <v>0</v>
      </c>
      <c r="O217" s="19">
        <v>7</v>
      </c>
      <c r="P217" s="19">
        <v>26</v>
      </c>
      <c r="Q217" s="51">
        <v>0</v>
      </c>
      <c r="R217" s="51">
        <v>0</v>
      </c>
      <c r="S217" s="51">
        <v>0</v>
      </c>
    </row>
    <row r="218" spans="1:19" x14ac:dyDescent="0.2">
      <c r="A218" s="979" t="s">
        <v>71</v>
      </c>
      <c r="B218" s="979"/>
      <c r="C218" s="979"/>
      <c r="D218" s="979"/>
      <c r="E218" s="979"/>
      <c r="F218" s="979"/>
      <c r="G218" s="979"/>
      <c r="H218" s="979"/>
      <c r="I218" s="979"/>
      <c r="J218" s="979"/>
      <c r="K218" s="979"/>
      <c r="L218" s="979"/>
      <c r="M218" s="979"/>
      <c r="N218" s="979"/>
      <c r="O218" s="979"/>
      <c r="P218" s="979"/>
      <c r="Q218" s="979"/>
      <c r="R218" s="979"/>
      <c r="S218" s="979"/>
    </row>
    <row r="219" spans="1:19" s="381" customFormat="1" ht="12.75" customHeight="1" x14ac:dyDescent="0.2">
      <c r="A219" s="51">
        <v>58</v>
      </c>
      <c r="B219" s="51">
        <v>0</v>
      </c>
      <c r="C219" s="51">
        <v>58</v>
      </c>
      <c r="D219" s="51">
        <v>26</v>
      </c>
      <c r="E219" s="51">
        <v>32</v>
      </c>
      <c r="F219" s="51">
        <v>10</v>
      </c>
      <c r="G219" s="51">
        <v>54</v>
      </c>
      <c r="H219" s="51">
        <v>0</v>
      </c>
      <c r="I219" s="51">
        <v>27</v>
      </c>
      <c r="J219" s="51">
        <v>31</v>
      </c>
      <c r="K219" s="179" t="s">
        <v>1401</v>
      </c>
      <c r="L219" s="51">
        <v>31</v>
      </c>
      <c r="M219" s="51">
        <v>0</v>
      </c>
      <c r="N219" s="51">
        <v>0</v>
      </c>
      <c r="O219" s="51">
        <v>20</v>
      </c>
      <c r="P219" s="51">
        <v>38</v>
      </c>
      <c r="Q219" s="51">
        <v>0</v>
      </c>
      <c r="R219" s="51">
        <v>0</v>
      </c>
      <c r="S219" s="51">
        <v>0</v>
      </c>
    </row>
    <row r="220" spans="1:19" x14ac:dyDescent="0.2">
      <c r="A220" s="979" t="s">
        <v>72</v>
      </c>
      <c r="B220" s="979"/>
      <c r="C220" s="979"/>
      <c r="D220" s="979"/>
      <c r="E220" s="979"/>
      <c r="F220" s="979"/>
      <c r="G220" s="979"/>
      <c r="H220" s="979"/>
      <c r="I220" s="979"/>
      <c r="J220" s="979"/>
      <c r="K220" s="979"/>
      <c r="L220" s="979"/>
      <c r="M220" s="979"/>
      <c r="N220" s="979"/>
      <c r="O220" s="979"/>
      <c r="P220" s="979"/>
      <c r="Q220" s="979"/>
      <c r="R220" s="979"/>
      <c r="S220" s="979"/>
    </row>
    <row r="221" spans="1:19" s="381" customFormat="1" ht="14.25" customHeight="1" x14ac:dyDescent="0.2">
      <c r="A221" s="51">
        <v>35</v>
      </c>
      <c r="B221" s="51">
        <v>0</v>
      </c>
      <c r="C221" s="51">
        <v>35</v>
      </c>
      <c r="D221" s="51">
        <v>32</v>
      </c>
      <c r="E221" s="51">
        <v>3</v>
      </c>
      <c r="F221" s="51">
        <v>5</v>
      </c>
      <c r="G221" s="51">
        <v>35</v>
      </c>
      <c r="H221" s="51">
        <v>0</v>
      </c>
      <c r="I221" s="51">
        <v>13</v>
      </c>
      <c r="J221" s="51">
        <v>22</v>
      </c>
      <c r="K221" s="179" t="s">
        <v>1401</v>
      </c>
      <c r="L221" s="51">
        <v>22</v>
      </c>
      <c r="M221" s="51">
        <v>0</v>
      </c>
      <c r="N221" s="51">
        <v>0</v>
      </c>
      <c r="O221" s="51">
        <v>14</v>
      </c>
      <c r="P221" s="51">
        <v>21</v>
      </c>
      <c r="Q221" s="51">
        <v>0</v>
      </c>
      <c r="R221" s="51">
        <v>0</v>
      </c>
      <c r="S221" s="51">
        <v>0</v>
      </c>
    </row>
    <row r="222" spans="1:19" x14ac:dyDescent="0.2">
      <c r="A222" s="983" t="s">
        <v>73</v>
      </c>
      <c r="B222" s="983"/>
      <c r="C222" s="983"/>
      <c r="D222" s="983"/>
      <c r="E222" s="983"/>
      <c r="F222" s="983"/>
      <c r="G222" s="983"/>
      <c r="H222" s="983"/>
      <c r="I222" s="983"/>
      <c r="J222" s="983"/>
      <c r="K222" s="983"/>
      <c r="L222" s="983"/>
      <c r="M222" s="983"/>
      <c r="N222" s="983"/>
      <c r="O222" s="983"/>
      <c r="P222" s="983"/>
      <c r="Q222" s="983"/>
      <c r="R222" s="983"/>
      <c r="S222" s="983"/>
    </row>
    <row r="223" spans="1:19" s="381" customFormat="1" ht="13.5" customHeight="1" x14ac:dyDescent="0.2">
      <c r="A223" s="602">
        <v>64</v>
      </c>
      <c r="B223" s="602">
        <v>0</v>
      </c>
      <c r="C223" s="602">
        <v>64</v>
      </c>
      <c r="D223" s="602">
        <v>58</v>
      </c>
      <c r="E223" s="602">
        <v>6</v>
      </c>
      <c r="F223" s="602">
        <v>10</v>
      </c>
      <c r="G223" s="602">
        <v>59</v>
      </c>
      <c r="H223" s="602">
        <v>0</v>
      </c>
      <c r="I223" s="602">
        <v>30</v>
      </c>
      <c r="J223" s="602">
        <v>34</v>
      </c>
      <c r="K223" s="179" t="s">
        <v>1401</v>
      </c>
      <c r="L223" s="602">
        <v>34</v>
      </c>
      <c r="M223" s="602">
        <v>0</v>
      </c>
      <c r="N223" s="602">
        <v>0</v>
      </c>
      <c r="O223" s="602">
        <v>14</v>
      </c>
      <c r="P223" s="602">
        <v>50</v>
      </c>
      <c r="Q223" s="602">
        <v>0</v>
      </c>
      <c r="R223" s="51">
        <v>0</v>
      </c>
      <c r="S223" s="51">
        <v>0</v>
      </c>
    </row>
    <row r="224" spans="1:19" x14ac:dyDescent="0.2">
      <c r="A224" s="979" t="s">
        <v>74</v>
      </c>
      <c r="B224" s="979"/>
      <c r="C224" s="979"/>
      <c r="D224" s="979"/>
      <c r="E224" s="979"/>
      <c r="F224" s="979"/>
      <c r="G224" s="979"/>
      <c r="H224" s="979"/>
      <c r="I224" s="979"/>
      <c r="J224" s="979"/>
      <c r="K224" s="979"/>
      <c r="L224" s="979"/>
      <c r="M224" s="979"/>
      <c r="N224" s="979"/>
      <c r="O224" s="979"/>
      <c r="P224" s="979"/>
      <c r="Q224" s="979"/>
      <c r="R224" s="979"/>
      <c r="S224" s="979"/>
    </row>
    <row r="225" spans="1:159" s="639" customFormat="1" x14ac:dyDescent="0.2">
      <c r="A225" s="19">
        <v>68</v>
      </c>
      <c r="B225" s="19">
        <v>0</v>
      </c>
      <c r="C225" s="19">
        <v>68</v>
      </c>
      <c r="D225" s="19">
        <v>62</v>
      </c>
      <c r="E225" s="19">
        <v>6</v>
      </c>
      <c r="F225" s="19">
        <v>16</v>
      </c>
      <c r="G225" s="19">
        <v>60</v>
      </c>
      <c r="H225" s="19">
        <v>0</v>
      </c>
      <c r="I225" s="19">
        <v>29</v>
      </c>
      <c r="J225" s="19">
        <v>39</v>
      </c>
      <c r="K225" s="19" t="s">
        <v>1435</v>
      </c>
      <c r="L225" s="19">
        <v>39</v>
      </c>
      <c r="M225" s="19">
        <v>0</v>
      </c>
      <c r="N225" s="19">
        <v>0</v>
      </c>
      <c r="O225" s="19">
        <v>17</v>
      </c>
      <c r="P225" s="19">
        <v>51</v>
      </c>
      <c r="Q225" s="19">
        <v>0</v>
      </c>
      <c r="R225" s="19">
        <v>0</v>
      </c>
      <c r="S225" s="19">
        <v>0</v>
      </c>
    </row>
    <row r="226" spans="1:159" x14ac:dyDescent="0.2">
      <c r="A226" s="979" t="s">
        <v>75</v>
      </c>
      <c r="B226" s="979"/>
      <c r="C226" s="979"/>
      <c r="D226" s="979"/>
      <c r="E226" s="979"/>
      <c r="F226" s="979"/>
      <c r="G226" s="979"/>
      <c r="H226" s="979"/>
      <c r="I226" s="979"/>
      <c r="J226" s="979"/>
      <c r="K226" s="979"/>
      <c r="L226" s="979"/>
      <c r="M226" s="979"/>
      <c r="N226" s="979"/>
      <c r="O226" s="979"/>
      <c r="P226" s="979"/>
      <c r="Q226" s="979"/>
      <c r="R226" s="979"/>
      <c r="S226" s="979"/>
    </row>
    <row r="227" spans="1:159" s="671" customFormat="1" x14ac:dyDescent="0.2">
      <c r="A227" s="19">
        <v>78</v>
      </c>
      <c r="B227" s="19">
        <v>0</v>
      </c>
      <c r="C227" s="19">
        <v>78</v>
      </c>
      <c r="D227" s="19">
        <v>22</v>
      </c>
      <c r="E227" s="19">
        <v>56</v>
      </c>
      <c r="F227" s="19">
        <v>14</v>
      </c>
      <c r="G227" s="19">
        <v>72</v>
      </c>
      <c r="H227" s="19">
        <v>0</v>
      </c>
      <c r="I227" s="19">
        <v>7</v>
      </c>
      <c r="J227" s="19">
        <v>33</v>
      </c>
      <c r="K227" s="19" t="s">
        <v>1435</v>
      </c>
      <c r="L227" s="19">
        <v>33</v>
      </c>
      <c r="M227" s="19">
        <v>0</v>
      </c>
      <c r="N227" s="19">
        <v>0</v>
      </c>
      <c r="O227" s="19">
        <v>11</v>
      </c>
      <c r="P227" s="19">
        <v>67</v>
      </c>
      <c r="Q227" s="19">
        <v>0</v>
      </c>
      <c r="R227" s="19">
        <v>0</v>
      </c>
      <c r="S227" s="19">
        <v>0</v>
      </c>
    </row>
    <row r="228" spans="1:159" x14ac:dyDescent="0.2">
      <c r="A228" s="979" t="s">
        <v>76</v>
      </c>
      <c r="B228" s="979"/>
      <c r="C228" s="979"/>
      <c r="D228" s="979"/>
      <c r="E228" s="979"/>
      <c r="F228" s="979"/>
      <c r="G228" s="979"/>
      <c r="H228" s="979"/>
      <c r="I228" s="979"/>
      <c r="J228" s="979"/>
      <c r="K228" s="979"/>
      <c r="L228" s="979"/>
      <c r="M228" s="979"/>
      <c r="N228" s="979"/>
      <c r="O228" s="979"/>
      <c r="P228" s="979"/>
      <c r="Q228" s="979"/>
      <c r="R228" s="979"/>
      <c r="S228" s="979"/>
    </row>
    <row r="229" spans="1:159" s="701" customFormat="1" x14ac:dyDescent="0.2">
      <c r="A229" s="19">
        <v>0</v>
      </c>
      <c r="B229" s="19">
        <v>0</v>
      </c>
      <c r="C229" s="19">
        <v>74</v>
      </c>
      <c r="D229" s="19">
        <v>66</v>
      </c>
      <c r="E229" s="19">
        <v>8</v>
      </c>
      <c r="F229" s="19">
        <v>13</v>
      </c>
      <c r="G229" s="19">
        <v>73</v>
      </c>
      <c r="H229" s="19">
        <v>0</v>
      </c>
      <c r="I229" s="19">
        <v>34</v>
      </c>
      <c r="J229" s="19">
        <v>40</v>
      </c>
      <c r="K229" s="19" t="s">
        <v>1435</v>
      </c>
      <c r="L229" s="19">
        <v>40</v>
      </c>
      <c r="M229" s="19">
        <v>0</v>
      </c>
      <c r="N229" s="19">
        <v>0</v>
      </c>
      <c r="O229" s="19">
        <v>21</v>
      </c>
      <c r="P229" s="19">
        <v>53</v>
      </c>
      <c r="Q229" s="19">
        <v>0</v>
      </c>
      <c r="R229" s="19">
        <v>0</v>
      </c>
      <c r="S229" s="19">
        <v>0</v>
      </c>
    </row>
    <row r="230" spans="1:159" x14ac:dyDescent="0.2">
      <c r="A230" s="979" t="s">
        <v>77</v>
      </c>
      <c r="B230" s="979"/>
      <c r="C230" s="979"/>
      <c r="D230" s="979"/>
      <c r="E230" s="979"/>
      <c r="F230" s="979"/>
      <c r="G230" s="979"/>
      <c r="H230" s="979"/>
      <c r="I230" s="979"/>
      <c r="J230" s="979"/>
      <c r="K230" s="979"/>
      <c r="L230" s="979"/>
      <c r="M230" s="979"/>
      <c r="N230" s="979"/>
      <c r="O230" s="979"/>
      <c r="P230" s="979"/>
      <c r="Q230" s="979"/>
      <c r="R230" s="979"/>
      <c r="S230" s="979"/>
    </row>
    <row r="231" spans="1:159" s="111" customFormat="1" x14ac:dyDescent="0.25">
      <c r="A231" s="735">
        <v>0</v>
      </c>
      <c r="B231" s="735">
        <v>0</v>
      </c>
      <c r="C231" s="735">
        <v>58</v>
      </c>
      <c r="D231" s="735">
        <v>51</v>
      </c>
      <c r="E231" s="735">
        <v>7</v>
      </c>
      <c r="F231" s="735">
        <v>5</v>
      </c>
      <c r="G231" s="735">
        <v>58</v>
      </c>
      <c r="H231" s="735">
        <v>0</v>
      </c>
      <c r="I231" s="735">
        <v>33</v>
      </c>
      <c r="J231" s="735">
        <v>25</v>
      </c>
      <c r="K231" s="735" t="s">
        <v>1435</v>
      </c>
      <c r="L231" s="735">
        <v>25</v>
      </c>
      <c r="M231" s="735">
        <v>0</v>
      </c>
      <c r="N231" s="735">
        <v>0</v>
      </c>
      <c r="O231" s="735">
        <v>16</v>
      </c>
      <c r="P231" s="735">
        <v>42</v>
      </c>
      <c r="Q231" s="735">
        <v>0</v>
      </c>
      <c r="R231" s="735">
        <v>0</v>
      </c>
      <c r="S231" s="735">
        <v>0</v>
      </c>
    </row>
    <row r="232" spans="1:159" x14ac:dyDescent="0.2">
      <c r="A232" s="979" t="s">
        <v>78</v>
      </c>
      <c r="B232" s="979"/>
      <c r="C232" s="979"/>
      <c r="D232" s="979"/>
      <c r="E232" s="979"/>
      <c r="F232" s="979"/>
      <c r="G232" s="979"/>
      <c r="H232" s="979"/>
      <c r="I232" s="979"/>
      <c r="J232" s="979"/>
      <c r="K232" s="979"/>
      <c r="L232" s="979"/>
      <c r="M232" s="979"/>
      <c r="N232" s="979"/>
      <c r="O232" s="979"/>
      <c r="P232" s="979"/>
      <c r="Q232" s="979"/>
      <c r="R232" s="979"/>
      <c r="S232" s="979"/>
    </row>
    <row r="233" spans="1:159" s="111" customFormat="1" x14ac:dyDescent="0.25">
      <c r="A233" s="772">
        <v>0</v>
      </c>
      <c r="B233" s="772">
        <v>0</v>
      </c>
      <c r="C233" s="772">
        <v>60</v>
      </c>
      <c r="D233" s="772">
        <v>56</v>
      </c>
      <c r="E233" s="772">
        <v>4</v>
      </c>
      <c r="F233" s="772">
        <v>7</v>
      </c>
      <c r="G233" s="772">
        <v>58</v>
      </c>
      <c r="H233" s="772">
        <v>0</v>
      </c>
      <c r="I233" s="772">
        <v>24</v>
      </c>
      <c r="J233" s="772">
        <v>36</v>
      </c>
      <c r="K233" s="772" t="s">
        <v>1435</v>
      </c>
      <c r="L233" s="772">
        <v>36</v>
      </c>
      <c r="M233" s="772">
        <v>0</v>
      </c>
      <c r="N233" s="772">
        <v>0</v>
      </c>
      <c r="O233" s="772">
        <v>22</v>
      </c>
      <c r="P233" s="772">
        <v>38</v>
      </c>
      <c r="Q233" s="772">
        <v>0</v>
      </c>
      <c r="R233" s="772">
        <v>0</v>
      </c>
      <c r="S233" s="772">
        <v>0</v>
      </c>
    </row>
    <row r="234" spans="1:159" x14ac:dyDescent="0.2">
      <c r="A234" s="1007" t="s">
        <v>79</v>
      </c>
      <c r="B234" s="1008"/>
      <c r="C234" s="1008"/>
      <c r="D234" s="1008"/>
      <c r="E234" s="1008"/>
      <c r="F234" s="1008"/>
      <c r="G234" s="1008"/>
      <c r="H234" s="1008"/>
      <c r="I234" s="1008"/>
      <c r="J234" s="1008"/>
      <c r="K234" s="1008"/>
      <c r="L234" s="1008"/>
      <c r="M234" s="1008"/>
      <c r="N234" s="1008"/>
      <c r="O234" s="1008"/>
      <c r="P234" s="1008"/>
      <c r="Q234" s="1008"/>
      <c r="R234" s="1008"/>
      <c r="S234" s="1009"/>
    </row>
    <row r="235" spans="1:159" s="19" customFormat="1" x14ac:dyDescent="0.2">
      <c r="A235" s="19">
        <v>0</v>
      </c>
      <c r="B235" s="19">
        <v>0</v>
      </c>
      <c r="C235" s="19">
        <v>44</v>
      </c>
      <c r="D235" s="19">
        <v>37</v>
      </c>
      <c r="E235" s="19">
        <v>7</v>
      </c>
      <c r="F235" s="19">
        <v>7</v>
      </c>
      <c r="G235" s="19">
        <v>40</v>
      </c>
      <c r="H235" s="19">
        <v>0</v>
      </c>
      <c r="I235" s="19">
        <v>21</v>
      </c>
      <c r="J235" s="19">
        <v>23</v>
      </c>
      <c r="K235" s="19" t="s">
        <v>1435</v>
      </c>
      <c r="L235" s="19">
        <v>23</v>
      </c>
      <c r="M235" s="19">
        <v>0</v>
      </c>
      <c r="N235" s="19">
        <v>0</v>
      </c>
      <c r="O235" s="19">
        <v>19</v>
      </c>
      <c r="P235" s="19">
        <v>25</v>
      </c>
      <c r="Q235" s="19">
        <v>0</v>
      </c>
      <c r="R235" s="19">
        <v>0</v>
      </c>
      <c r="S235" s="19">
        <v>0</v>
      </c>
      <c r="T235" s="819"/>
      <c r="U235" s="819"/>
      <c r="V235" s="819"/>
      <c r="W235" s="819"/>
      <c r="X235" s="819"/>
      <c r="Y235" s="819"/>
      <c r="Z235" s="819"/>
      <c r="AA235" s="819"/>
      <c r="AB235" s="819"/>
      <c r="AC235" s="819"/>
      <c r="AD235" s="819"/>
      <c r="AE235" s="819"/>
      <c r="AF235" s="819"/>
      <c r="AG235" s="819"/>
      <c r="AH235" s="819"/>
      <c r="AI235" s="819"/>
      <c r="AJ235" s="819"/>
      <c r="AK235" s="819"/>
      <c r="AL235" s="819"/>
      <c r="AM235" s="819"/>
      <c r="AN235" s="819"/>
      <c r="AO235" s="819"/>
      <c r="AP235" s="819"/>
      <c r="AQ235" s="819"/>
      <c r="AR235" s="819"/>
      <c r="AS235" s="819"/>
      <c r="AT235" s="819"/>
      <c r="AU235" s="819"/>
      <c r="AV235" s="819"/>
      <c r="AW235" s="819"/>
      <c r="AX235" s="819"/>
      <c r="AY235" s="819"/>
      <c r="AZ235" s="819"/>
      <c r="BA235" s="819"/>
      <c r="BB235" s="819"/>
      <c r="BC235" s="819"/>
      <c r="BD235" s="819"/>
      <c r="BE235" s="819"/>
      <c r="BF235" s="819"/>
      <c r="BG235" s="819"/>
      <c r="BH235" s="819"/>
      <c r="BI235" s="819"/>
      <c r="BJ235" s="819"/>
      <c r="BK235" s="819"/>
      <c r="BL235" s="819"/>
      <c r="BM235" s="819"/>
      <c r="BN235" s="819"/>
      <c r="BO235" s="819"/>
      <c r="BP235" s="819"/>
      <c r="BQ235" s="819"/>
      <c r="BR235" s="819"/>
      <c r="BS235" s="819"/>
      <c r="BT235" s="819"/>
      <c r="BU235" s="819"/>
      <c r="BV235" s="819"/>
      <c r="BW235" s="819"/>
      <c r="BX235" s="819"/>
      <c r="BY235" s="819"/>
      <c r="BZ235" s="819"/>
      <c r="CA235" s="819"/>
      <c r="CB235" s="819"/>
      <c r="CC235" s="819"/>
      <c r="CD235" s="819"/>
      <c r="CE235" s="819"/>
      <c r="CF235" s="819"/>
      <c r="CG235" s="819"/>
      <c r="CH235" s="819"/>
      <c r="CI235" s="819"/>
      <c r="CJ235" s="819"/>
      <c r="CK235" s="819"/>
      <c r="CL235" s="819"/>
      <c r="CM235" s="819"/>
      <c r="CN235" s="819"/>
      <c r="CO235" s="819"/>
      <c r="CP235" s="819"/>
      <c r="CQ235" s="819"/>
      <c r="CR235" s="819"/>
      <c r="CS235" s="819"/>
      <c r="CT235" s="819"/>
      <c r="CU235" s="819"/>
      <c r="CV235" s="819"/>
      <c r="CW235" s="819"/>
      <c r="CX235" s="819"/>
      <c r="CY235" s="819"/>
      <c r="CZ235" s="819"/>
      <c r="DA235" s="819"/>
      <c r="DB235" s="819"/>
      <c r="DC235" s="819"/>
      <c r="DD235" s="819"/>
      <c r="DE235" s="819"/>
      <c r="DF235" s="819"/>
      <c r="DG235" s="819"/>
      <c r="DH235" s="819"/>
      <c r="DI235" s="819"/>
      <c r="DJ235" s="819"/>
      <c r="DK235" s="819"/>
      <c r="DL235" s="819"/>
      <c r="DM235" s="819"/>
      <c r="DN235" s="819"/>
      <c r="DO235" s="819"/>
      <c r="DP235" s="819"/>
      <c r="DQ235" s="819"/>
      <c r="DR235" s="819"/>
      <c r="DS235" s="819"/>
      <c r="DT235" s="819"/>
      <c r="DU235" s="819"/>
      <c r="DV235" s="819"/>
      <c r="DW235" s="819"/>
      <c r="DX235" s="819"/>
      <c r="DY235" s="819"/>
      <c r="DZ235" s="819"/>
      <c r="EA235" s="819"/>
      <c r="EB235" s="819"/>
      <c r="EC235" s="819"/>
      <c r="ED235" s="819"/>
      <c r="EE235" s="819"/>
      <c r="EF235" s="819"/>
      <c r="EG235" s="819"/>
      <c r="EH235" s="819"/>
      <c r="EI235" s="819"/>
      <c r="EJ235" s="819"/>
      <c r="EK235" s="819"/>
      <c r="EL235" s="819"/>
      <c r="EM235" s="819"/>
      <c r="EN235" s="819"/>
      <c r="EO235" s="819"/>
      <c r="EP235" s="819"/>
      <c r="EQ235" s="819"/>
      <c r="ER235" s="819"/>
      <c r="ES235" s="819"/>
      <c r="ET235" s="819"/>
      <c r="EU235" s="819"/>
      <c r="EV235" s="819"/>
      <c r="EW235" s="819"/>
      <c r="EX235" s="819"/>
      <c r="EY235" s="819"/>
      <c r="EZ235" s="819"/>
      <c r="FA235" s="819"/>
      <c r="FB235" s="819"/>
      <c r="FC235" s="819"/>
    </row>
    <row r="236" spans="1:159" x14ac:dyDescent="0.2">
      <c r="A236" s="983" t="s">
        <v>80</v>
      </c>
      <c r="B236" s="983"/>
      <c r="C236" s="983"/>
      <c r="D236" s="983"/>
      <c r="E236" s="983"/>
      <c r="F236" s="983"/>
      <c r="G236" s="983"/>
      <c r="H236" s="983"/>
      <c r="I236" s="983"/>
      <c r="J236" s="983"/>
      <c r="K236" s="983"/>
      <c r="L236" s="983"/>
      <c r="M236" s="983"/>
      <c r="N236" s="983"/>
      <c r="O236" s="983"/>
      <c r="P236" s="983"/>
      <c r="Q236" s="983"/>
      <c r="R236" s="983"/>
      <c r="S236" s="983"/>
    </row>
    <row r="237" spans="1:159" s="5" customFormat="1" x14ac:dyDescent="0.2">
      <c r="A237" s="19">
        <v>49</v>
      </c>
      <c r="B237" s="19">
        <v>0</v>
      </c>
      <c r="C237" s="19">
        <v>49</v>
      </c>
      <c r="D237" s="19">
        <v>45</v>
      </c>
      <c r="E237" s="19">
        <v>4</v>
      </c>
      <c r="F237" s="19">
        <v>11</v>
      </c>
      <c r="G237" s="19">
        <v>42</v>
      </c>
      <c r="H237" s="19">
        <v>0</v>
      </c>
      <c r="I237" s="19">
        <v>19</v>
      </c>
      <c r="J237" s="19">
        <v>30</v>
      </c>
      <c r="K237" s="19" t="s">
        <v>1435</v>
      </c>
      <c r="L237" s="19">
        <v>30</v>
      </c>
      <c r="M237" s="19">
        <v>0</v>
      </c>
      <c r="N237" s="19">
        <v>0</v>
      </c>
      <c r="O237" s="19">
        <v>14</v>
      </c>
      <c r="P237" s="19">
        <v>35</v>
      </c>
      <c r="Q237" s="19">
        <v>0</v>
      </c>
      <c r="R237" s="19">
        <v>0</v>
      </c>
      <c r="S237" s="19">
        <v>0</v>
      </c>
    </row>
    <row r="238" spans="1:159" x14ac:dyDescent="0.2">
      <c r="A238" s="970" t="s">
        <v>271</v>
      </c>
      <c r="B238" s="971"/>
      <c r="C238" s="971"/>
      <c r="D238" s="971"/>
      <c r="E238" s="971"/>
      <c r="F238" s="971"/>
      <c r="G238" s="971"/>
      <c r="H238" s="971"/>
      <c r="I238" s="971"/>
      <c r="J238" s="971"/>
      <c r="K238" s="971"/>
      <c r="L238" s="971"/>
      <c r="M238" s="971"/>
      <c r="N238" s="971"/>
      <c r="O238" s="971"/>
      <c r="P238" s="971"/>
      <c r="Q238" s="971"/>
      <c r="R238" s="971"/>
      <c r="S238" s="972"/>
    </row>
    <row r="239" spans="1:159" x14ac:dyDescent="0.2">
      <c r="A239" s="175">
        <f>A215+A217+A219+A221+A223+A225+A227+A229+A231+A233+A235+A237</f>
        <v>421</v>
      </c>
      <c r="B239" s="175">
        <f t="shared" ref="B239:S239" si="5">B215+B217+B219+B221+B223+B225+B227+B229+B231+B233+B235+B237</f>
        <v>0</v>
      </c>
      <c r="C239" s="175">
        <f t="shared" si="5"/>
        <v>657</v>
      </c>
      <c r="D239" s="175">
        <f t="shared" si="5"/>
        <v>516</v>
      </c>
      <c r="E239" s="175">
        <f t="shared" si="5"/>
        <v>141</v>
      </c>
      <c r="F239" s="175">
        <f t="shared" si="5"/>
        <v>114</v>
      </c>
      <c r="G239" s="175">
        <f t="shared" si="5"/>
        <v>616</v>
      </c>
      <c r="H239" s="175">
        <f t="shared" si="5"/>
        <v>0</v>
      </c>
      <c r="I239" s="175">
        <f t="shared" si="5"/>
        <v>266</v>
      </c>
      <c r="J239" s="175">
        <f t="shared" si="5"/>
        <v>353</v>
      </c>
      <c r="K239" s="179" t="s">
        <v>1401</v>
      </c>
      <c r="L239" s="175">
        <f t="shared" si="5"/>
        <v>353</v>
      </c>
      <c r="M239" s="175">
        <f t="shared" si="5"/>
        <v>0</v>
      </c>
      <c r="N239" s="175">
        <f t="shared" si="5"/>
        <v>0</v>
      </c>
      <c r="O239" s="175">
        <f t="shared" si="5"/>
        <v>186</v>
      </c>
      <c r="P239" s="175">
        <f t="shared" si="5"/>
        <v>471</v>
      </c>
      <c r="Q239" s="175">
        <f t="shared" si="5"/>
        <v>0</v>
      </c>
      <c r="R239" s="175">
        <f t="shared" si="5"/>
        <v>0</v>
      </c>
      <c r="S239" s="175">
        <f t="shared" si="5"/>
        <v>0</v>
      </c>
    </row>
    <row r="240" spans="1:159" x14ac:dyDescent="0.2">
      <c r="A240" s="184"/>
      <c r="B240" s="185"/>
      <c r="C240" s="185"/>
      <c r="D240" s="185"/>
      <c r="E240" s="185"/>
      <c r="F240" s="185"/>
      <c r="G240" s="185"/>
      <c r="H240" s="185"/>
      <c r="I240" s="185"/>
      <c r="J240" s="185"/>
      <c r="K240" s="185"/>
      <c r="L240" s="185"/>
      <c r="M240" s="185"/>
      <c r="N240" s="185"/>
      <c r="O240" s="185"/>
      <c r="P240" s="185"/>
      <c r="Q240" s="185"/>
      <c r="R240" s="185"/>
      <c r="S240" s="186"/>
    </row>
    <row r="241" spans="1:19" ht="22.5" customHeight="1" x14ac:dyDescent="0.2">
      <c r="A241" s="999" t="s">
        <v>1463</v>
      </c>
      <c r="B241" s="1000"/>
      <c r="C241" s="1000"/>
      <c r="D241" s="1000"/>
      <c r="E241" s="1000"/>
      <c r="F241" s="1000"/>
      <c r="G241" s="1000"/>
      <c r="H241" s="1000"/>
      <c r="I241" s="1000"/>
      <c r="J241" s="1000"/>
      <c r="K241" s="1000"/>
      <c r="L241" s="1000"/>
      <c r="M241" s="1000"/>
      <c r="N241" s="1000"/>
      <c r="O241" s="1000"/>
      <c r="P241" s="1000"/>
      <c r="Q241" s="1000"/>
      <c r="R241" s="1000"/>
      <c r="S241" s="1001"/>
    </row>
    <row r="242" spans="1:19" ht="12.75" customHeight="1" x14ac:dyDescent="0.2">
      <c r="A242" s="976" t="s">
        <v>173</v>
      </c>
      <c r="B242" s="977"/>
      <c r="C242" s="977"/>
      <c r="D242" s="977"/>
      <c r="E242" s="977"/>
      <c r="F242" s="977"/>
      <c r="G242" s="977"/>
      <c r="H242" s="977"/>
      <c r="I242" s="977"/>
      <c r="J242" s="977"/>
      <c r="K242" s="977"/>
      <c r="L242" s="977"/>
      <c r="M242" s="977"/>
      <c r="N242" s="977"/>
      <c r="O242" s="977"/>
      <c r="P242" s="977"/>
      <c r="Q242" s="977"/>
      <c r="R242" s="977"/>
      <c r="S242" s="978"/>
    </row>
    <row r="243" spans="1:19" x14ac:dyDescent="0.2">
      <c r="A243" s="993" t="s">
        <v>83</v>
      </c>
      <c r="B243" s="994"/>
      <c r="C243" s="994"/>
      <c r="D243" s="994"/>
      <c r="E243" s="994"/>
      <c r="F243" s="994"/>
      <c r="G243" s="994"/>
      <c r="H243" s="994"/>
      <c r="I243" s="994"/>
      <c r="J243" s="994"/>
      <c r="K243" s="994"/>
      <c r="L243" s="994"/>
      <c r="M243" s="994"/>
      <c r="N243" s="994"/>
      <c r="O243" s="994"/>
      <c r="P243" s="994"/>
      <c r="Q243" s="994"/>
      <c r="R243" s="994"/>
      <c r="S243" s="995"/>
    </row>
    <row r="244" spans="1:19" x14ac:dyDescent="0.2">
      <c r="A244" s="993" t="s">
        <v>1436</v>
      </c>
      <c r="B244" s="994"/>
      <c r="C244" s="994"/>
      <c r="D244" s="994"/>
      <c r="E244" s="994"/>
      <c r="F244" s="994"/>
      <c r="G244" s="994"/>
      <c r="H244" s="994"/>
      <c r="I244" s="994"/>
      <c r="J244" s="994"/>
      <c r="K244" s="994"/>
      <c r="L244" s="994"/>
      <c r="M244" s="994"/>
      <c r="N244" s="994"/>
      <c r="O244" s="994"/>
      <c r="P244" s="994"/>
      <c r="Q244" s="994"/>
      <c r="R244" s="994"/>
      <c r="S244" s="995"/>
    </row>
    <row r="245" spans="1:19" x14ac:dyDescent="0.2">
      <c r="A245" s="993" t="s">
        <v>1437</v>
      </c>
      <c r="B245" s="994"/>
      <c r="C245" s="994"/>
      <c r="D245" s="994"/>
      <c r="E245" s="994"/>
      <c r="F245" s="994"/>
      <c r="G245" s="994"/>
      <c r="H245" s="994"/>
      <c r="I245" s="994"/>
      <c r="J245" s="994"/>
      <c r="K245" s="994"/>
      <c r="L245" s="994"/>
      <c r="M245" s="994"/>
      <c r="N245" s="994"/>
      <c r="O245" s="994"/>
      <c r="P245" s="994"/>
      <c r="Q245" s="994"/>
      <c r="R245" s="994"/>
      <c r="S245" s="995"/>
    </row>
    <row r="246" spans="1:19" x14ac:dyDescent="0.2">
      <c r="A246" s="993" t="s">
        <v>1438</v>
      </c>
      <c r="B246" s="994"/>
      <c r="C246" s="994"/>
      <c r="D246" s="994"/>
      <c r="E246" s="994"/>
      <c r="F246" s="994"/>
      <c r="G246" s="994"/>
      <c r="H246" s="994"/>
      <c r="I246" s="994"/>
      <c r="J246" s="994"/>
      <c r="K246" s="994"/>
      <c r="L246" s="994"/>
      <c r="M246" s="994"/>
      <c r="N246" s="994"/>
      <c r="O246" s="994"/>
      <c r="P246" s="994"/>
      <c r="Q246" s="994"/>
      <c r="R246" s="994"/>
      <c r="S246" s="995"/>
    </row>
    <row r="247" spans="1:19" x14ac:dyDescent="0.2">
      <c r="A247" s="993" t="s">
        <v>1439</v>
      </c>
      <c r="B247" s="994"/>
      <c r="C247" s="994"/>
      <c r="D247" s="994"/>
      <c r="E247" s="994"/>
      <c r="F247" s="994"/>
      <c r="G247" s="994"/>
      <c r="H247" s="994"/>
      <c r="I247" s="994"/>
      <c r="J247" s="994"/>
      <c r="K247" s="994"/>
      <c r="L247" s="994"/>
      <c r="M247" s="994"/>
      <c r="N247" s="994"/>
      <c r="O247" s="994"/>
      <c r="P247" s="994"/>
      <c r="Q247" s="994"/>
      <c r="R247" s="994"/>
      <c r="S247" s="995"/>
    </row>
    <row r="248" spans="1:19" x14ac:dyDescent="0.2">
      <c r="A248" s="993" t="s">
        <v>1440</v>
      </c>
      <c r="B248" s="994"/>
      <c r="C248" s="994"/>
      <c r="D248" s="994"/>
      <c r="E248" s="994"/>
      <c r="F248" s="994"/>
      <c r="G248" s="994"/>
      <c r="H248" s="994"/>
      <c r="I248" s="994"/>
      <c r="J248" s="994"/>
      <c r="K248" s="994"/>
      <c r="L248" s="994"/>
      <c r="M248" s="994"/>
      <c r="N248" s="994"/>
      <c r="O248" s="994"/>
      <c r="P248" s="994"/>
      <c r="Q248" s="994"/>
      <c r="R248" s="994"/>
      <c r="S248" s="995"/>
    </row>
    <row r="249" spans="1:19" x14ac:dyDescent="0.2">
      <c r="A249" s="993" t="s">
        <v>1441</v>
      </c>
      <c r="B249" s="994"/>
      <c r="C249" s="994"/>
      <c r="D249" s="994"/>
      <c r="E249" s="994"/>
      <c r="F249" s="994"/>
      <c r="G249" s="994"/>
      <c r="H249" s="994"/>
      <c r="I249" s="994"/>
      <c r="J249" s="994"/>
      <c r="K249" s="994"/>
      <c r="L249" s="994"/>
      <c r="M249" s="994"/>
      <c r="N249" s="994"/>
      <c r="O249" s="994"/>
      <c r="P249" s="994"/>
      <c r="Q249" s="994"/>
      <c r="R249" s="994"/>
      <c r="S249" s="995"/>
    </row>
    <row r="250" spans="1:19" x14ac:dyDescent="0.2">
      <c r="A250" s="996" t="s">
        <v>1442</v>
      </c>
      <c r="B250" s="997"/>
      <c r="C250" s="997"/>
      <c r="D250" s="997"/>
      <c r="E250" s="997"/>
      <c r="F250" s="997"/>
      <c r="G250" s="997"/>
      <c r="H250" s="997"/>
      <c r="I250" s="997"/>
      <c r="J250" s="997"/>
      <c r="K250" s="997"/>
      <c r="L250" s="997"/>
      <c r="M250" s="997"/>
      <c r="N250" s="997"/>
      <c r="O250" s="997"/>
      <c r="P250" s="997"/>
      <c r="Q250" s="997"/>
      <c r="R250" s="997"/>
      <c r="S250" s="998"/>
    </row>
    <row r="251" spans="1:19" ht="34.5" customHeight="1" x14ac:dyDescent="0.2">
      <c r="A251" s="987" t="s">
        <v>41</v>
      </c>
      <c r="B251" s="987"/>
      <c r="C251" s="987"/>
      <c r="D251" s="987" t="s">
        <v>42</v>
      </c>
      <c r="E251" s="987"/>
      <c r="F251" s="987" t="s">
        <v>43</v>
      </c>
      <c r="G251" s="987"/>
      <c r="H251" s="987"/>
      <c r="I251" s="987" t="s">
        <v>44</v>
      </c>
      <c r="J251" s="987"/>
      <c r="K251" s="984" t="s">
        <v>45</v>
      </c>
      <c r="L251" s="989"/>
      <c r="M251" s="989"/>
      <c r="N251" s="990"/>
      <c r="O251" s="991" t="s">
        <v>46</v>
      </c>
      <c r="P251" s="991"/>
      <c r="Q251" s="992"/>
      <c r="R251" s="987" t="s">
        <v>47</v>
      </c>
      <c r="S251" s="987"/>
    </row>
    <row r="252" spans="1:19" ht="27" customHeight="1" x14ac:dyDescent="0.2">
      <c r="A252" s="986" t="s">
        <v>48</v>
      </c>
      <c r="B252" s="986" t="s">
        <v>49</v>
      </c>
      <c r="C252" s="1005" t="s">
        <v>321</v>
      </c>
      <c r="D252" s="986" t="s">
        <v>51</v>
      </c>
      <c r="E252" s="986" t="s">
        <v>52</v>
      </c>
      <c r="F252" s="984" t="s">
        <v>53</v>
      </c>
      <c r="G252" s="988"/>
      <c r="H252" s="985"/>
      <c r="I252" s="986" t="s">
        <v>54</v>
      </c>
      <c r="J252" s="986" t="s">
        <v>55</v>
      </c>
      <c r="K252" s="984" t="s">
        <v>56</v>
      </c>
      <c r="L252" s="985"/>
      <c r="M252" s="984" t="s">
        <v>57</v>
      </c>
      <c r="N252" s="985"/>
      <c r="O252" s="986" t="s">
        <v>58</v>
      </c>
      <c r="P252" s="986" t="s">
        <v>59</v>
      </c>
      <c r="Q252" s="986" t="s">
        <v>60</v>
      </c>
      <c r="R252" s="986" t="s">
        <v>61</v>
      </c>
      <c r="S252" s="986" t="s">
        <v>62</v>
      </c>
    </row>
    <row r="253" spans="1:19" ht="64.5" customHeight="1" x14ac:dyDescent="0.2">
      <c r="A253" s="987"/>
      <c r="B253" s="987"/>
      <c r="C253" s="1006"/>
      <c r="D253" s="987"/>
      <c r="E253" s="987"/>
      <c r="F253" s="172" t="s">
        <v>63</v>
      </c>
      <c r="G253" s="172" t="s">
        <v>64</v>
      </c>
      <c r="H253" s="172" t="s">
        <v>65</v>
      </c>
      <c r="I253" s="987"/>
      <c r="J253" s="987"/>
      <c r="K253" s="173" t="s">
        <v>66</v>
      </c>
      <c r="L253" s="173" t="s">
        <v>67</v>
      </c>
      <c r="M253" s="173" t="s">
        <v>68</v>
      </c>
      <c r="N253" s="173" t="s">
        <v>67</v>
      </c>
      <c r="O253" s="987"/>
      <c r="P253" s="987"/>
      <c r="Q253" s="987"/>
      <c r="R253" s="987"/>
      <c r="S253" s="987"/>
    </row>
    <row r="254" spans="1:19" x14ac:dyDescent="0.2">
      <c r="A254" s="979" t="s">
        <v>69</v>
      </c>
      <c r="B254" s="979"/>
      <c r="C254" s="979"/>
      <c r="D254" s="979"/>
      <c r="E254" s="979"/>
      <c r="F254" s="979"/>
      <c r="G254" s="979"/>
      <c r="H254" s="979"/>
      <c r="I254" s="979"/>
      <c r="J254" s="979"/>
      <c r="K254" s="979"/>
      <c r="L254" s="979"/>
      <c r="M254" s="979"/>
      <c r="N254" s="979"/>
      <c r="O254" s="979"/>
      <c r="P254" s="979"/>
      <c r="Q254" s="979"/>
      <c r="R254" s="979"/>
      <c r="S254" s="979"/>
    </row>
    <row r="255" spans="1:19" s="180" customFormat="1" x14ac:dyDescent="0.2">
      <c r="A255" s="51">
        <v>82</v>
      </c>
      <c r="B255" s="51">
        <v>0</v>
      </c>
      <c r="C255" s="51">
        <v>82</v>
      </c>
      <c r="D255" s="51">
        <v>52</v>
      </c>
      <c r="E255" s="51">
        <v>30</v>
      </c>
      <c r="F255" s="51">
        <v>6</v>
      </c>
      <c r="G255" s="51">
        <v>61</v>
      </c>
      <c r="H255" s="51">
        <v>15</v>
      </c>
      <c r="I255" s="51">
        <v>82</v>
      </c>
      <c r="J255" s="51">
        <v>0</v>
      </c>
      <c r="K255" s="179" t="s">
        <v>1401</v>
      </c>
      <c r="L255" s="51">
        <v>0</v>
      </c>
      <c r="M255" s="51">
        <v>0</v>
      </c>
      <c r="N255" s="51">
        <v>0</v>
      </c>
      <c r="O255" s="51">
        <v>64</v>
      </c>
      <c r="P255" s="51">
        <v>18</v>
      </c>
      <c r="Q255" s="51">
        <v>0</v>
      </c>
      <c r="R255" s="51">
        <v>0</v>
      </c>
      <c r="S255" s="51">
        <v>0</v>
      </c>
    </row>
    <row r="256" spans="1:19" x14ac:dyDescent="0.2">
      <c r="A256" s="979" t="s">
        <v>70</v>
      </c>
      <c r="B256" s="979"/>
      <c r="C256" s="979"/>
      <c r="D256" s="979"/>
      <c r="E256" s="979"/>
      <c r="F256" s="979"/>
      <c r="G256" s="979"/>
      <c r="H256" s="979"/>
      <c r="I256" s="979"/>
      <c r="J256" s="979"/>
      <c r="K256" s="979"/>
      <c r="L256" s="979"/>
      <c r="M256" s="979"/>
      <c r="N256" s="979"/>
      <c r="O256" s="979"/>
      <c r="P256" s="979"/>
      <c r="Q256" s="979"/>
      <c r="R256" s="979"/>
      <c r="S256" s="979"/>
    </row>
    <row r="257" spans="1:19" s="381" customFormat="1" ht="15" customHeight="1" x14ac:dyDescent="0.2">
      <c r="A257" s="51">
        <v>86</v>
      </c>
      <c r="B257" s="51">
        <v>0</v>
      </c>
      <c r="C257" s="51">
        <v>86</v>
      </c>
      <c r="D257" s="51">
        <v>42</v>
      </c>
      <c r="E257" s="51">
        <v>44</v>
      </c>
      <c r="F257" s="51">
        <v>10</v>
      </c>
      <c r="G257" s="51">
        <v>59</v>
      </c>
      <c r="H257" s="51">
        <v>17</v>
      </c>
      <c r="I257" s="51">
        <v>86</v>
      </c>
      <c r="J257" s="51">
        <v>0</v>
      </c>
      <c r="K257" s="179" t="s">
        <v>1401</v>
      </c>
      <c r="L257" s="51">
        <v>0</v>
      </c>
      <c r="M257" s="51">
        <v>0</v>
      </c>
      <c r="N257" s="51">
        <v>0</v>
      </c>
      <c r="O257" s="51">
        <v>67</v>
      </c>
      <c r="P257" s="51">
        <v>19</v>
      </c>
      <c r="Q257" s="51">
        <v>0</v>
      </c>
      <c r="R257" s="51">
        <v>0</v>
      </c>
      <c r="S257" s="51">
        <v>0</v>
      </c>
    </row>
    <row r="258" spans="1:19" x14ac:dyDescent="0.2">
      <c r="A258" s="979" t="s">
        <v>71</v>
      </c>
      <c r="B258" s="979"/>
      <c r="C258" s="979"/>
      <c r="D258" s="979"/>
      <c r="E258" s="979"/>
      <c r="F258" s="979"/>
      <c r="G258" s="979"/>
      <c r="H258" s="979"/>
      <c r="I258" s="979"/>
      <c r="J258" s="979"/>
      <c r="K258" s="979"/>
      <c r="L258" s="979"/>
      <c r="M258" s="979"/>
      <c r="N258" s="979"/>
      <c r="O258" s="979"/>
      <c r="P258" s="979"/>
      <c r="Q258" s="979"/>
      <c r="R258" s="979"/>
      <c r="S258" s="979"/>
    </row>
    <row r="259" spans="1:19" s="381" customFormat="1" ht="12.75" customHeight="1" x14ac:dyDescent="0.2">
      <c r="A259" s="51">
        <v>96</v>
      </c>
      <c r="B259" s="51">
        <v>0</v>
      </c>
      <c r="C259" s="51">
        <v>96</v>
      </c>
      <c r="D259" s="51">
        <v>52</v>
      </c>
      <c r="E259" s="51">
        <v>44</v>
      </c>
      <c r="F259" s="51">
        <v>2</v>
      </c>
      <c r="G259" s="51">
        <v>58</v>
      </c>
      <c r="H259" s="51">
        <v>36</v>
      </c>
      <c r="I259" s="51">
        <v>0</v>
      </c>
      <c r="J259" s="51">
        <v>0</v>
      </c>
      <c r="K259" s="179" t="s">
        <v>1401</v>
      </c>
      <c r="L259" s="51">
        <v>0</v>
      </c>
      <c r="M259" s="51">
        <v>0</v>
      </c>
      <c r="N259" s="51">
        <v>0</v>
      </c>
      <c r="O259" s="51">
        <v>71</v>
      </c>
      <c r="P259" s="51">
        <v>25</v>
      </c>
      <c r="Q259" s="51">
        <v>0</v>
      </c>
      <c r="R259" s="51">
        <v>0</v>
      </c>
      <c r="S259" s="51">
        <v>0</v>
      </c>
    </row>
    <row r="260" spans="1:19" x14ac:dyDescent="0.2">
      <c r="A260" s="979" t="s">
        <v>72</v>
      </c>
      <c r="B260" s="979"/>
      <c r="C260" s="979"/>
      <c r="D260" s="979"/>
      <c r="E260" s="979"/>
      <c r="F260" s="979"/>
      <c r="G260" s="979"/>
      <c r="H260" s="979"/>
      <c r="I260" s="979"/>
      <c r="J260" s="979"/>
      <c r="K260" s="979"/>
      <c r="L260" s="979"/>
      <c r="M260" s="979"/>
      <c r="N260" s="979"/>
      <c r="O260" s="979"/>
      <c r="P260" s="979"/>
      <c r="Q260" s="979"/>
      <c r="R260" s="979"/>
      <c r="S260" s="979"/>
    </row>
    <row r="261" spans="1:19" s="381" customFormat="1" ht="14.25" customHeight="1" x14ac:dyDescent="0.2">
      <c r="A261" s="19">
        <v>133</v>
      </c>
      <c r="B261" s="19">
        <v>0</v>
      </c>
      <c r="C261" s="19">
        <v>133</v>
      </c>
      <c r="D261" s="19">
        <v>88</v>
      </c>
      <c r="E261" s="19">
        <v>45</v>
      </c>
      <c r="F261" s="19">
        <v>12</v>
      </c>
      <c r="G261" s="19">
        <v>107</v>
      </c>
      <c r="H261" s="19">
        <v>14</v>
      </c>
      <c r="I261" s="19">
        <v>0</v>
      </c>
      <c r="J261" s="19">
        <v>0</v>
      </c>
      <c r="K261" s="19">
        <v>0</v>
      </c>
      <c r="L261" s="19">
        <v>0</v>
      </c>
      <c r="M261" s="19">
        <v>0</v>
      </c>
      <c r="N261" s="19">
        <v>0</v>
      </c>
      <c r="O261" s="19">
        <v>93</v>
      </c>
      <c r="P261" s="19">
        <v>32</v>
      </c>
      <c r="Q261" s="19">
        <v>8</v>
      </c>
      <c r="R261" s="19">
        <v>0</v>
      </c>
      <c r="S261" s="19">
        <v>0</v>
      </c>
    </row>
    <row r="262" spans="1:19" x14ac:dyDescent="0.2">
      <c r="A262" s="983" t="s">
        <v>73</v>
      </c>
      <c r="B262" s="983"/>
      <c r="C262" s="983"/>
      <c r="D262" s="983"/>
      <c r="E262" s="983"/>
      <c r="F262" s="983"/>
      <c r="G262" s="983"/>
      <c r="H262" s="983"/>
      <c r="I262" s="983"/>
      <c r="J262" s="983"/>
      <c r="K262" s="983"/>
      <c r="L262" s="983"/>
      <c r="M262" s="983"/>
      <c r="N262" s="983"/>
      <c r="O262" s="983"/>
      <c r="P262" s="983"/>
      <c r="Q262" s="983"/>
      <c r="R262" s="983"/>
      <c r="S262" s="983"/>
    </row>
    <row r="263" spans="1:19" s="381" customFormat="1" ht="13.5" customHeight="1" x14ac:dyDescent="0.2">
      <c r="A263" s="19">
        <v>118</v>
      </c>
      <c r="B263" s="19">
        <v>0</v>
      </c>
      <c r="C263" s="19">
        <v>118</v>
      </c>
      <c r="D263" s="19">
        <v>79</v>
      </c>
      <c r="E263" s="19">
        <v>39</v>
      </c>
      <c r="F263" s="19">
        <v>14</v>
      </c>
      <c r="G263" s="19">
        <v>78</v>
      </c>
      <c r="H263" s="19">
        <v>26</v>
      </c>
      <c r="I263" s="19">
        <v>0</v>
      </c>
      <c r="J263" s="19">
        <v>0</v>
      </c>
      <c r="K263" s="19">
        <v>0</v>
      </c>
      <c r="L263" s="19">
        <v>0</v>
      </c>
      <c r="M263" s="19">
        <v>0</v>
      </c>
      <c r="N263" s="19">
        <v>0</v>
      </c>
      <c r="O263" s="19">
        <v>73</v>
      </c>
      <c r="P263" s="19">
        <v>40</v>
      </c>
      <c r="Q263" s="19">
        <v>5</v>
      </c>
      <c r="R263" s="19">
        <v>0</v>
      </c>
      <c r="S263" s="19">
        <v>0</v>
      </c>
    </row>
    <row r="264" spans="1:19" x14ac:dyDescent="0.2">
      <c r="A264" s="983" t="s">
        <v>74</v>
      </c>
      <c r="B264" s="983"/>
      <c r="C264" s="983"/>
      <c r="D264" s="983"/>
      <c r="E264" s="983"/>
      <c r="F264" s="983"/>
      <c r="G264" s="983"/>
      <c r="H264" s="983"/>
      <c r="I264" s="983"/>
      <c r="J264" s="983"/>
      <c r="K264" s="983"/>
      <c r="L264" s="983"/>
      <c r="M264" s="983"/>
      <c r="N264" s="983"/>
      <c r="O264" s="983"/>
      <c r="P264" s="983"/>
      <c r="Q264" s="983"/>
      <c r="R264" s="983"/>
      <c r="S264" s="983"/>
    </row>
    <row r="265" spans="1:19" s="201" customFormat="1" ht="12.75" customHeight="1" x14ac:dyDescent="0.2">
      <c r="A265" s="19">
        <v>130</v>
      </c>
      <c r="B265" s="19">
        <v>0</v>
      </c>
      <c r="C265" s="19">
        <v>130</v>
      </c>
      <c r="D265" s="19">
        <v>92</v>
      </c>
      <c r="E265" s="19">
        <v>38</v>
      </c>
      <c r="F265" s="19">
        <v>23</v>
      </c>
      <c r="G265" s="19">
        <v>85</v>
      </c>
      <c r="H265" s="19">
        <v>22</v>
      </c>
      <c r="I265" s="19">
        <v>0</v>
      </c>
      <c r="J265" s="19">
        <v>0</v>
      </c>
      <c r="K265" s="179" t="s">
        <v>1401</v>
      </c>
      <c r="L265" s="19">
        <v>0</v>
      </c>
      <c r="M265" s="19">
        <v>0</v>
      </c>
      <c r="N265" s="19">
        <v>0</v>
      </c>
      <c r="O265" s="19">
        <v>99</v>
      </c>
      <c r="P265" s="19">
        <v>30</v>
      </c>
      <c r="Q265" s="19">
        <v>1</v>
      </c>
      <c r="R265" s="19">
        <v>0</v>
      </c>
      <c r="S265" s="19">
        <v>0</v>
      </c>
    </row>
    <row r="266" spans="1:19" x14ac:dyDescent="0.2">
      <c r="A266" s="983" t="s">
        <v>75</v>
      </c>
      <c r="B266" s="983"/>
      <c r="C266" s="983"/>
      <c r="D266" s="983"/>
      <c r="E266" s="983"/>
      <c r="F266" s="983"/>
      <c r="G266" s="983"/>
      <c r="H266" s="983"/>
      <c r="I266" s="983"/>
      <c r="J266" s="983"/>
      <c r="K266" s="983"/>
      <c r="L266" s="983"/>
      <c r="M266" s="983"/>
      <c r="N266" s="983"/>
      <c r="O266" s="983"/>
      <c r="P266" s="983"/>
      <c r="Q266" s="983"/>
      <c r="R266" s="983"/>
      <c r="S266" s="983"/>
    </row>
    <row r="267" spans="1:19" s="201" customFormat="1" ht="13.5" customHeight="1" x14ac:dyDescent="0.2">
      <c r="A267" s="19">
        <v>81</v>
      </c>
      <c r="B267" s="19">
        <v>0</v>
      </c>
      <c r="C267" s="19">
        <v>81</v>
      </c>
      <c r="D267" s="19">
        <v>48</v>
      </c>
      <c r="E267" s="19">
        <v>33</v>
      </c>
      <c r="F267" s="19">
        <v>14</v>
      </c>
      <c r="G267" s="19">
        <v>44</v>
      </c>
      <c r="H267" s="19">
        <v>23</v>
      </c>
      <c r="I267" s="19">
        <v>0</v>
      </c>
      <c r="J267" s="19">
        <v>0</v>
      </c>
      <c r="K267" s="19">
        <v>0</v>
      </c>
      <c r="L267" s="19">
        <v>0</v>
      </c>
      <c r="M267" s="19">
        <v>0</v>
      </c>
      <c r="N267" s="19">
        <v>0</v>
      </c>
      <c r="O267" s="19">
        <v>65</v>
      </c>
      <c r="P267" s="19">
        <v>13</v>
      </c>
      <c r="Q267" s="19">
        <v>3</v>
      </c>
      <c r="R267" s="19">
        <v>0</v>
      </c>
      <c r="S267" s="19">
        <v>0</v>
      </c>
    </row>
    <row r="268" spans="1:19" x14ac:dyDescent="0.2">
      <c r="A268" s="983" t="s">
        <v>76</v>
      </c>
      <c r="B268" s="983"/>
      <c r="C268" s="983"/>
      <c r="D268" s="983"/>
      <c r="E268" s="983"/>
      <c r="F268" s="983"/>
      <c r="G268" s="983"/>
      <c r="H268" s="983"/>
      <c r="I268" s="983"/>
      <c r="J268" s="983"/>
      <c r="K268" s="983"/>
      <c r="L268" s="983"/>
      <c r="M268" s="983"/>
      <c r="N268" s="983"/>
      <c r="O268" s="983"/>
      <c r="P268" s="983"/>
      <c r="Q268" s="983"/>
      <c r="R268" s="983"/>
      <c r="S268" s="983"/>
    </row>
    <row r="269" spans="1:19" s="201" customFormat="1" ht="15.75" customHeight="1" x14ac:dyDescent="0.2">
      <c r="A269" s="699">
        <v>90</v>
      </c>
      <c r="B269" s="699">
        <v>0</v>
      </c>
      <c r="C269" s="699">
        <v>90</v>
      </c>
      <c r="D269" s="699">
        <v>39</v>
      </c>
      <c r="E269" s="699">
        <v>51</v>
      </c>
      <c r="F269" s="699">
        <v>14</v>
      </c>
      <c r="G269" s="699">
        <v>55</v>
      </c>
      <c r="H269" s="699">
        <v>21</v>
      </c>
      <c r="I269" s="699">
        <v>0</v>
      </c>
      <c r="J269" s="699">
        <v>0</v>
      </c>
      <c r="K269" s="699">
        <v>0</v>
      </c>
      <c r="L269" s="699">
        <v>0</v>
      </c>
      <c r="M269" s="699">
        <v>0</v>
      </c>
      <c r="N269" s="699">
        <v>0</v>
      </c>
      <c r="O269" s="699">
        <v>71</v>
      </c>
      <c r="P269" s="699">
        <v>14</v>
      </c>
      <c r="Q269" s="699">
        <v>5</v>
      </c>
      <c r="R269" s="699">
        <v>0</v>
      </c>
      <c r="S269" s="699">
        <v>0</v>
      </c>
    </row>
    <row r="270" spans="1:19" x14ac:dyDescent="0.2">
      <c r="A270" s="983" t="s">
        <v>77</v>
      </c>
      <c r="B270" s="983"/>
      <c r="C270" s="983"/>
      <c r="D270" s="983"/>
      <c r="E270" s="983"/>
      <c r="F270" s="983"/>
      <c r="G270" s="983"/>
      <c r="H270" s="983"/>
      <c r="I270" s="983"/>
      <c r="J270" s="983"/>
      <c r="K270" s="983"/>
      <c r="L270" s="983"/>
      <c r="M270" s="983"/>
      <c r="N270" s="983"/>
      <c r="O270" s="983"/>
      <c r="P270" s="983"/>
      <c r="Q270" s="983"/>
      <c r="R270" s="983"/>
      <c r="S270" s="983"/>
    </row>
    <row r="271" spans="1:19" s="498" customFormat="1" ht="15.75" customHeight="1" x14ac:dyDescent="0.25">
      <c r="A271" s="497">
        <v>98</v>
      </c>
      <c r="B271" s="497">
        <v>0</v>
      </c>
      <c r="C271" s="497">
        <v>98</v>
      </c>
      <c r="D271" s="497">
        <v>58</v>
      </c>
      <c r="E271" s="497">
        <v>40</v>
      </c>
      <c r="F271" s="497">
        <v>4</v>
      </c>
      <c r="G271" s="497">
        <v>55</v>
      </c>
      <c r="H271" s="497">
        <v>39</v>
      </c>
      <c r="I271" s="498">
        <v>0</v>
      </c>
      <c r="J271" s="497">
        <v>0</v>
      </c>
      <c r="K271" s="179" t="s">
        <v>1401</v>
      </c>
      <c r="L271" s="497">
        <v>0</v>
      </c>
      <c r="M271" s="497">
        <v>0</v>
      </c>
      <c r="N271" s="497">
        <v>0</v>
      </c>
      <c r="O271" s="497">
        <v>77</v>
      </c>
      <c r="P271" s="497">
        <v>21</v>
      </c>
      <c r="Q271" s="497">
        <v>0</v>
      </c>
      <c r="R271" s="497">
        <v>0</v>
      </c>
      <c r="S271" s="497">
        <v>0</v>
      </c>
    </row>
    <row r="272" spans="1:19" x14ac:dyDescent="0.2">
      <c r="A272" s="979" t="s">
        <v>78</v>
      </c>
      <c r="B272" s="979"/>
      <c r="C272" s="979"/>
      <c r="D272" s="979"/>
      <c r="E272" s="979"/>
      <c r="F272" s="979"/>
      <c r="G272" s="979"/>
      <c r="H272" s="979"/>
      <c r="I272" s="979"/>
      <c r="J272" s="979"/>
      <c r="K272" s="979"/>
      <c r="L272" s="979"/>
      <c r="M272" s="979"/>
      <c r="N272" s="979"/>
      <c r="O272" s="979"/>
      <c r="P272" s="979"/>
      <c r="Q272" s="979"/>
      <c r="R272" s="979"/>
      <c r="S272" s="979"/>
    </row>
    <row r="273" spans="1:19" s="201" customFormat="1" ht="12.75" customHeight="1" x14ac:dyDescent="0.2">
      <c r="A273" s="19">
        <v>137</v>
      </c>
      <c r="B273" s="19">
        <v>0</v>
      </c>
      <c r="C273" s="19">
        <v>137</v>
      </c>
      <c r="D273" s="19">
        <v>84</v>
      </c>
      <c r="E273" s="19">
        <v>53</v>
      </c>
      <c r="F273" s="19">
        <v>24</v>
      </c>
      <c r="G273" s="19">
        <v>77</v>
      </c>
      <c r="H273" s="19">
        <v>36</v>
      </c>
      <c r="I273" s="19">
        <v>0</v>
      </c>
      <c r="J273" s="19">
        <v>0</v>
      </c>
      <c r="K273" s="19">
        <v>0</v>
      </c>
      <c r="L273" s="19">
        <v>0</v>
      </c>
      <c r="M273" s="19">
        <v>0</v>
      </c>
      <c r="N273" s="19">
        <v>0</v>
      </c>
      <c r="O273" s="19">
        <v>97</v>
      </c>
      <c r="P273" s="19">
        <v>37</v>
      </c>
      <c r="Q273" s="19">
        <v>3</v>
      </c>
      <c r="R273" s="19">
        <v>0</v>
      </c>
      <c r="S273" s="19">
        <v>0</v>
      </c>
    </row>
    <row r="274" spans="1:19" x14ac:dyDescent="0.2">
      <c r="A274" s="1002" t="s">
        <v>79</v>
      </c>
      <c r="B274" s="1003"/>
      <c r="C274" s="1003"/>
      <c r="D274" s="1003"/>
      <c r="E274" s="1003"/>
      <c r="F274" s="1003"/>
      <c r="G274" s="1003"/>
      <c r="H274" s="1003"/>
      <c r="I274" s="1003"/>
      <c r="J274" s="1003"/>
      <c r="K274" s="1003"/>
      <c r="L274" s="1003"/>
      <c r="M274" s="1003"/>
      <c r="N274" s="1003"/>
      <c r="O274" s="1003"/>
      <c r="P274" s="1003"/>
      <c r="Q274" s="1003"/>
      <c r="R274" s="1003"/>
      <c r="S274" s="1004"/>
    </row>
    <row r="275" spans="1:19" s="201" customFormat="1" ht="13.5" customHeight="1" x14ac:dyDescent="0.2">
      <c r="A275" s="51">
        <v>47</v>
      </c>
      <c r="B275" s="51">
        <v>0</v>
      </c>
      <c r="C275" s="51">
        <v>47</v>
      </c>
      <c r="D275" s="51">
        <v>28</v>
      </c>
      <c r="E275" s="51">
        <v>19</v>
      </c>
      <c r="F275" s="51">
        <v>4</v>
      </c>
      <c r="G275" s="51">
        <v>32</v>
      </c>
      <c r="H275" s="51">
        <v>11</v>
      </c>
      <c r="I275" s="51">
        <v>0</v>
      </c>
      <c r="J275" s="51">
        <v>0</v>
      </c>
      <c r="K275" s="179" t="s">
        <v>1401</v>
      </c>
      <c r="L275" s="51">
        <v>0</v>
      </c>
      <c r="M275" s="51">
        <v>0</v>
      </c>
      <c r="N275" s="51">
        <v>0</v>
      </c>
      <c r="O275" s="51">
        <v>36</v>
      </c>
      <c r="P275" s="51">
        <v>11</v>
      </c>
      <c r="Q275" s="51">
        <v>0</v>
      </c>
      <c r="R275" s="51">
        <v>0</v>
      </c>
      <c r="S275" s="51">
        <v>0</v>
      </c>
    </row>
    <row r="276" spans="1:19" x14ac:dyDescent="0.2">
      <c r="A276" s="979" t="s">
        <v>80</v>
      </c>
      <c r="B276" s="979"/>
      <c r="C276" s="979"/>
      <c r="D276" s="979"/>
      <c r="E276" s="979"/>
      <c r="F276" s="979"/>
      <c r="G276" s="979"/>
      <c r="H276" s="979"/>
      <c r="I276" s="979"/>
      <c r="J276" s="979"/>
      <c r="K276" s="979"/>
      <c r="L276" s="979"/>
      <c r="M276" s="979"/>
      <c r="N276" s="979"/>
      <c r="O276" s="979"/>
      <c r="P276" s="979"/>
      <c r="Q276" s="979"/>
      <c r="R276" s="979"/>
      <c r="S276" s="979"/>
    </row>
    <row r="277" spans="1:19" s="201" customFormat="1" ht="13.5" thickBot="1" x14ac:dyDescent="0.25">
      <c r="A277" s="1619">
        <v>71</v>
      </c>
      <c r="B277" s="1620">
        <v>0</v>
      </c>
      <c r="C277" s="1620">
        <v>71</v>
      </c>
      <c r="D277" s="1620">
        <v>54</v>
      </c>
      <c r="E277" s="1620">
        <v>17</v>
      </c>
      <c r="F277" s="1620">
        <v>9</v>
      </c>
      <c r="G277" s="1620">
        <v>31</v>
      </c>
      <c r="H277" s="1620">
        <v>31</v>
      </c>
      <c r="I277" s="1620">
        <v>71</v>
      </c>
      <c r="J277" s="1620">
        <v>0</v>
      </c>
      <c r="K277" s="1620">
        <v>0</v>
      </c>
      <c r="L277" s="1620">
        <v>0</v>
      </c>
      <c r="M277" s="1620">
        <v>0</v>
      </c>
      <c r="N277" s="1620">
        <v>0</v>
      </c>
      <c r="O277" s="1620">
        <v>53</v>
      </c>
      <c r="P277" s="1620">
        <v>18</v>
      </c>
      <c r="Q277" s="1620">
        <v>0</v>
      </c>
      <c r="R277" s="1620">
        <v>0</v>
      </c>
      <c r="S277" s="1620">
        <v>0</v>
      </c>
    </row>
    <row r="278" spans="1:19" x14ac:dyDescent="0.2">
      <c r="A278" s="970" t="s">
        <v>271</v>
      </c>
      <c r="B278" s="971"/>
      <c r="C278" s="971"/>
      <c r="D278" s="971"/>
      <c r="E278" s="971"/>
      <c r="F278" s="971"/>
      <c r="G278" s="971"/>
      <c r="H278" s="971"/>
      <c r="I278" s="971"/>
      <c r="J278" s="971"/>
      <c r="K278" s="971"/>
      <c r="L278" s="971"/>
      <c r="M278" s="971"/>
      <c r="N278" s="971"/>
      <c r="O278" s="971"/>
      <c r="P278" s="971"/>
      <c r="Q278" s="971"/>
      <c r="R278" s="971"/>
      <c r="S278" s="972"/>
    </row>
    <row r="279" spans="1:19" x14ac:dyDescent="0.2">
      <c r="A279" s="175">
        <f>A255+A257+A259+A261+A263+A265+A267+A269+A271+A273+A275+A277</f>
        <v>1169</v>
      </c>
      <c r="B279" s="175">
        <f t="shared" ref="B279:S279" si="6">B255+B257+B259+B261+B263+B265+B267+B269+B271+B273+B275+B277</f>
        <v>0</v>
      </c>
      <c r="C279" s="175">
        <f t="shared" si="6"/>
        <v>1169</v>
      </c>
      <c r="D279" s="175">
        <f t="shared" si="6"/>
        <v>716</v>
      </c>
      <c r="E279" s="175">
        <f t="shared" si="6"/>
        <v>453</v>
      </c>
      <c r="F279" s="175">
        <f t="shared" si="6"/>
        <v>136</v>
      </c>
      <c r="G279" s="175">
        <f t="shared" si="6"/>
        <v>742</v>
      </c>
      <c r="H279" s="175">
        <f t="shared" si="6"/>
        <v>291</v>
      </c>
      <c r="I279" s="175">
        <f t="shared" si="6"/>
        <v>239</v>
      </c>
      <c r="J279" s="175">
        <f t="shared" si="6"/>
        <v>0</v>
      </c>
      <c r="K279" s="179" t="s">
        <v>1401</v>
      </c>
      <c r="L279" s="175">
        <f t="shared" si="6"/>
        <v>0</v>
      </c>
      <c r="M279" s="175">
        <f t="shared" si="6"/>
        <v>0</v>
      </c>
      <c r="N279" s="175">
        <f t="shared" si="6"/>
        <v>0</v>
      </c>
      <c r="O279" s="175">
        <f t="shared" si="6"/>
        <v>866</v>
      </c>
      <c r="P279" s="175">
        <f t="shared" si="6"/>
        <v>278</v>
      </c>
      <c r="Q279" s="175">
        <f t="shared" si="6"/>
        <v>25</v>
      </c>
      <c r="R279" s="175">
        <f t="shared" si="6"/>
        <v>0</v>
      </c>
      <c r="S279" s="175">
        <f t="shared" si="6"/>
        <v>0</v>
      </c>
    </row>
    <row r="280" spans="1:19" x14ac:dyDescent="0.2">
      <c r="A280" s="184"/>
      <c r="B280" s="185"/>
      <c r="C280" s="185"/>
      <c r="D280" s="185"/>
      <c r="E280" s="185"/>
      <c r="F280" s="185"/>
      <c r="G280" s="185"/>
      <c r="H280" s="185"/>
      <c r="I280" s="185"/>
      <c r="J280" s="185"/>
      <c r="K280" s="185"/>
      <c r="L280" s="185"/>
      <c r="M280" s="185"/>
      <c r="N280" s="185"/>
      <c r="O280" s="185"/>
      <c r="P280" s="185"/>
      <c r="Q280" s="185"/>
      <c r="R280" s="185"/>
      <c r="S280" s="186"/>
    </row>
    <row r="281" spans="1:19" ht="21.75" customHeight="1" x14ac:dyDescent="0.2">
      <c r="A281" s="999" t="s">
        <v>1464</v>
      </c>
      <c r="B281" s="1000"/>
      <c r="C281" s="1000"/>
      <c r="D281" s="1000"/>
      <c r="E281" s="1000"/>
      <c r="F281" s="1000"/>
      <c r="G281" s="1000"/>
      <c r="H281" s="1000"/>
      <c r="I281" s="1000"/>
      <c r="J281" s="1000"/>
      <c r="K281" s="1000"/>
      <c r="L281" s="1000"/>
      <c r="M281" s="1000"/>
      <c r="N281" s="1000"/>
      <c r="O281" s="1000"/>
      <c r="P281" s="1000"/>
      <c r="Q281" s="1000"/>
      <c r="R281" s="1000"/>
      <c r="S281" s="1001"/>
    </row>
    <row r="282" spans="1:19" ht="12.75" customHeight="1" x14ac:dyDescent="0.2">
      <c r="A282" s="976" t="s">
        <v>173</v>
      </c>
      <c r="B282" s="977"/>
      <c r="C282" s="977"/>
      <c r="D282" s="977"/>
      <c r="E282" s="977"/>
      <c r="F282" s="977"/>
      <c r="G282" s="977"/>
      <c r="H282" s="977"/>
      <c r="I282" s="977"/>
      <c r="J282" s="977"/>
      <c r="K282" s="977"/>
      <c r="L282" s="977"/>
      <c r="M282" s="977"/>
      <c r="N282" s="977"/>
      <c r="O282" s="977"/>
      <c r="P282" s="977"/>
      <c r="Q282" s="977"/>
      <c r="R282" s="977"/>
      <c r="S282" s="978"/>
    </row>
    <row r="283" spans="1:19" x14ac:dyDescent="0.2">
      <c r="A283" s="993" t="s">
        <v>1443</v>
      </c>
      <c r="B283" s="994"/>
      <c r="C283" s="994"/>
      <c r="D283" s="994"/>
      <c r="E283" s="994"/>
      <c r="F283" s="994"/>
      <c r="G283" s="994"/>
      <c r="H283" s="994"/>
      <c r="I283" s="994"/>
      <c r="J283" s="994"/>
      <c r="K283" s="994"/>
      <c r="L283" s="994"/>
      <c r="M283" s="994"/>
      <c r="N283" s="994"/>
      <c r="O283" s="994"/>
      <c r="P283" s="994"/>
      <c r="Q283" s="994"/>
      <c r="R283" s="994"/>
      <c r="S283" s="995"/>
    </row>
    <row r="284" spans="1:19" x14ac:dyDescent="0.2">
      <c r="A284" s="993" t="s">
        <v>1444</v>
      </c>
      <c r="B284" s="994"/>
      <c r="C284" s="994"/>
      <c r="D284" s="994"/>
      <c r="E284" s="994"/>
      <c r="F284" s="994"/>
      <c r="G284" s="994"/>
      <c r="H284" s="994"/>
      <c r="I284" s="994"/>
      <c r="J284" s="994"/>
      <c r="K284" s="994"/>
      <c r="L284" s="994"/>
      <c r="M284" s="994"/>
      <c r="N284" s="994"/>
      <c r="O284" s="994"/>
      <c r="P284" s="994"/>
      <c r="Q284" s="994"/>
      <c r="R284" s="994"/>
      <c r="S284" s="995"/>
    </row>
    <row r="285" spans="1:19" x14ac:dyDescent="0.2">
      <c r="A285" s="993" t="s">
        <v>1445</v>
      </c>
      <c r="B285" s="994"/>
      <c r="C285" s="994"/>
      <c r="D285" s="994"/>
      <c r="E285" s="994"/>
      <c r="F285" s="994"/>
      <c r="G285" s="994"/>
      <c r="H285" s="994"/>
      <c r="I285" s="994"/>
      <c r="J285" s="994"/>
      <c r="K285" s="994"/>
      <c r="L285" s="994"/>
      <c r="M285" s="994"/>
      <c r="N285" s="994"/>
      <c r="O285" s="994"/>
      <c r="P285" s="994"/>
      <c r="Q285" s="994"/>
      <c r="R285" s="994"/>
      <c r="S285" s="995"/>
    </row>
    <row r="286" spans="1:19" x14ac:dyDescent="0.2">
      <c r="A286" s="993" t="s">
        <v>1446</v>
      </c>
      <c r="B286" s="994"/>
      <c r="C286" s="994"/>
      <c r="D286" s="994"/>
      <c r="E286" s="994"/>
      <c r="F286" s="994"/>
      <c r="G286" s="994"/>
      <c r="H286" s="994"/>
      <c r="I286" s="994"/>
      <c r="J286" s="994"/>
      <c r="K286" s="994"/>
      <c r="L286" s="994"/>
      <c r="M286" s="994"/>
      <c r="N286" s="994"/>
      <c r="O286" s="994"/>
      <c r="P286" s="994"/>
      <c r="Q286" s="994"/>
      <c r="R286" s="994"/>
      <c r="S286" s="995"/>
    </row>
    <row r="287" spans="1:19" x14ac:dyDescent="0.2">
      <c r="A287" s="993" t="s">
        <v>1447</v>
      </c>
      <c r="B287" s="994"/>
      <c r="C287" s="994"/>
      <c r="D287" s="994"/>
      <c r="E287" s="994"/>
      <c r="F287" s="994"/>
      <c r="G287" s="994"/>
      <c r="H287" s="994"/>
      <c r="I287" s="994"/>
      <c r="J287" s="994"/>
      <c r="K287" s="994"/>
      <c r="L287" s="994"/>
      <c r="M287" s="994"/>
      <c r="N287" s="994"/>
      <c r="O287" s="994"/>
      <c r="P287" s="994"/>
      <c r="Q287" s="994"/>
      <c r="R287" s="994"/>
      <c r="S287" s="995"/>
    </row>
    <row r="288" spans="1:19" x14ac:dyDescent="0.2">
      <c r="A288" s="993" t="s">
        <v>1448</v>
      </c>
      <c r="B288" s="994"/>
      <c r="C288" s="994"/>
      <c r="D288" s="994"/>
      <c r="E288" s="994"/>
      <c r="F288" s="994"/>
      <c r="G288" s="994"/>
      <c r="H288" s="994"/>
      <c r="I288" s="994"/>
      <c r="J288" s="994"/>
      <c r="K288" s="994"/>
      <c r="L288" s="994"/>
      <c r="M288" s="994"/>
      <c r="N288" s="994"/>
      <c r="O288" s="994"/>
      <c r="P288" s="994"/>
      <c r="Q288" s="994"/>
      <c r="R288" s="994"/>
      <c r="S288" s="995"/>
    </row>
    <row r="289" spans="1:19" x14ac:dyDescent="0.2">
      <c r="A289" s="993" t="s">
        <v>1449</v>
      </c>
      <c r="B289" s="994"/>
      <c r="C289" s="994"/>
      <c r="D289" s="994"/>
      <c r="E289" s="994"/>
      <c r="F289" s="994"/>
      <c r="G289" s="994"/>
      <c r="H289" s="994"/>
      <c r="I289" s="994"/>
      <c r="J289" s="994"/>
      <c r="K289" s="994"/>
      <c r="L289" s="994"/>
      <c r="M289" s="994"/>
      <c r="N289" s="994"/>
      <c r="O289" s="994"/>
      <c r="P289" s="994"/>
      <c r="Q289" s="994"/>
      <c r="R289" s="994"/>
      <c r="S289" s="995"/>
    </row>
    <row r="290" spans="1:19" x14ac:dyDescent="0.2">
      <c r="A290" s="996" t="s">
        <v>1450</v>
      </c>
      <c r="B290" s="997"/>
      <c r="C290" s="997"/>
      <c r="D290" s="997"/>
      <c r="E290" s="997"/>
      <c r="F290" s="997"/>
      <c r="G290" s="997"/>
      <c r="H290" s="997"/>
      <c r="I290" s="997"/>
      <c r="J290" s="997"/>
      <c r="K290" s="997"/>
      <c r="L290" s="997"/>
      <c r="M290" s="997"/>
      <c r="N290" s="997"/>
      <c r="O290" s="997"/>
      <c r="P290" s="997"/>
      <c r="Q290" s="997"/>
      <c r="R290" s="997"/>
      <c r="S290" s="998"/>
    </row>
    <row r="291" spans="1:19" ht="28.5" customHeight="1" x14ac:dyDescent="0.2">
      <c r="A291" s="987" t="s">
        <v>41</v>
      </c>
      <c r="B291" s="987"/>
      <c r="C291" s="987"/>
      <c r="D291" s="987" t="s">
        <v>42</v>
      </c>
      <c r="E291" s="987"/>
      <c r="F291" s="987" t="s">
        <v>43</v>
      </c>
      <c r="G291" s="987"/>
      <c r="H291" s="987"/>
      <c r="I291" s="987" t="s">
        <v>44</v>
      </c>
      <c r="J291" s="987"/>
      <c r="K291" s="984" t="s">
        <v>45</v>
      </c>
      <c r="L291" s="989"/>
      <c r="M291" s="989"/>
      <c r="N291" s="990"/>
      <c r="O291" s="991" t="s">
        <v>46</v>
      </c>
      <c r="P291" s="991"/>
      <c r="Q291" s="992"/>
      <c r="R291" s="987" t="s">
        <v>47</v>
      </c>
      <c r="S291" s="987"/>
    </row>
    <row r="292" spans="1:19" ht="25.5" customHeight="1" x14ac:dyDescent="0.2">
      <c r="A292" s="986" t="s">
        <v>48</v>
      </c>
      <c r="B292" s="986" t="s">
        <v>49</v>
      </c>
      <c r="C292" s="986" t="s">
        <v>321</v>
      </c>
      <c r="D292" s="986" t="s">
        <v>51</v>
      </c>
      <c r="E292" s="986" t="s">
        <v>52</v>
      </c>
      <c r="F292" s="984" t="s">
        <v>53</v>
      </c>
      <c r="G292" s="988"/>
      <c r="H292" s="985"/>
      <c r="I292" s="986" t="s">
        <v>54</v>
      </c>
      <c r="J292" s="986" t="s">
        <v>55</v>
      </c>
      <c r="K292" s="984" t="s">
        <v>56</v>
      </c>
      <c r="L292" s="985"/>
      <c r="M292" s="984" t="s">
        <v>57</v>
      </c>
      <c r="N292" s="985"/>
      <c r="O292" s="986" t="s">
        <v>58</v>
      </c>
      <c r="P292" s="986" t="s">
        <v>59</v>
      </c>
      <c r="Q292" s="986" t="s">
        <v>60</v>
      </c>
      <c r="R292" s="986" t="s">
        <v>61</v>
      </c>
      <c r="S292" s="986" t="s">
        <v>62</v>
      </c>
    </row>
    <row r="293" spans="1:19" ht="65.25" customHeight="1" x14ac:dyDescent="0.2">
      <c r="A293" s="987"/>
      <c r="B293" s="987"/>
      <c r="C293" s="987"/>
      <c r="D293" s="987"/>
      <c r="E293" s="987"/>
      <c r="F293" s="172" t="s">
        <v>63</v>
      </c>
      <c r="G293" s="172" t="s">
        <v>64</v>
      </c>
      <c r="H293" s="172" t="s">
        <v>65</v>
      </c>
      <c r="I293" s="987"/>
      <c r="J293" s="987"/>
      <c r="K293" s="173" t="s">
        <v>66</v>
      </c>
      <c r="L293" s="173" t="s">
        <v>67</v>
      </c>
      <c r="M293" s="173" t="s">
        <v>68</v>
      </c>
      <c r="N293" s="173" t="s">
        <v>67</v>
      </c>
      <c r="O293" s="987"/>
      <c r="P293" s="987"/>
      <c r="Q293" s="987"/>
      <c r="R293" s="987"/>
      <c r="S293" s="987"/>
    </row>
    <row r="294" spans="1:19" x14ac:dyDescent="0.2">
      <c r="A294" s="979" t="s">
        <v>69</v>
      </c>
      <c r="B294" s="979"/>
      <c r="C294" s="979"/>
      <c r="D294" s="979"/>
      <c r="E294" s="979"/>
      <c r="F294" s="979"/>
      <c r="G294" s="979"/>
      <c r="H294" s="979"/>
      <c r="I294" s="979"/>
      <c r="J294" s="979"/>
      <c r="K294" s="979"/>
      <c r="L294" s="979"/>
      <c r="M294" s="979"/>
      <c r="N294" s="979"/>
      <c r="O294" s="979"/>
      <c r="P294" s="979"/>
      <c r="Q294" s="979"/>
      <c r="R294" s="979"/>
      <c r="S294" s="979"/>
    </row>
    <row r="295" spans="1:19" s="180" customFormat="1" x14ac:dyDescent="0.2">
      <c r="A295" s="51">
        <v>0</v>
      </c>
      <c r="B295" s="51">
        <v>0</v>
      </c>
      <c r="C295" s="51">
        <v>0</v>
      </c>
      <c r="D295" s="51">
        <v>0</v>
      </c>
      <c r="E295" s="51">
        <v>0</v>
      </c>
      <c r="F295" s="51">
        <v>0</v>
      </c>
      <c r="G295" s="51">
        <v>0</v>
      </c>
      <c r="H295" s="51">
        <v>0</v>
      </c>
      <c r="I295" s="51">
        <v>0</v>
      </c>
      <c r="J295" s="51">
        <v>0</v>
      </c>
      <c r="K295" s="179" t="s">
        <v>1401</v>
      </c>
      <c r="L295" s="51">
        <v>0</v>
      </c>
      <c r="M295" s="51">
        <v>0</v>
      </c>
      <c r="N295" s="51">
        <v>0</v>
      </c>
      <c r="O295" s="51">
        <v>0</v>
      </c>
      <c r="P295" s="51">
        <v>0</v>
      </c>
      <c r="Q295" s="51">
        <v>0</v>
      </c>
      <c r="R295" s="51">
        <v>0</v>
      </c>
      <c r="S295" s="51">
        <v>0</v>
      </c>
    </row>
    <row r="296" spans="1:19" x14ac:dyDescent="0.2">
      <c r="A296" s="979" t="s">
        <v>70</v>
      </c>
      <c r="B296" s="979"/>
      <c r="C296" s="979"/>
      <c r="D296" s="979"/>
      <c r="E296" s="979"/>
      <c r="F296" s="979"/>
      <c r="G296" s="979"/>
      <c r="H296" s="979"/>
      <c r="I296" s="979"/>
      <c r="J296" s="979"/>
      <c r="K296" s="979"/>
      <c r="L296" s="979"/>
      <c r="M296" s="979"/>
      <c r="N296" s="979"/>
      <c r="O296" s="979"/>
      <c r="P296" s="979"/>
      <c r="Q296" s="979"/>
      <c r="R296" s="979"/>
      <c r="S296" s="979"/>
    </row>
    <row r="297" spans="1:19" s="180" customFormat="1" x14ac:dyDescent="0.2">
      <c r="A297" s="51">
        <v>0</v>
      </c>
      <c r="B297" s="51">
        <v>0</v>
      </c>
      <c r="C297" s="51">
        <v>0</v>
      </c>
      <c r="D297" s="51">
        <v>0</v>
      </c>
      <c r="E297" s="51">
        <v>0</v>
      </c>
      <c r="F297" s="51">
        <v>0</v>
      </c>
      <c r="G297" s="51">
        <v>0</v>
      </c>
      <c r="H297" s="51">
        <v>0</v>
      </c>
      <c r="I297" s="51">
        <v>0</v>
      </c>
      <c r="J297" s="51">
        <v>0</v>
      </c>
      <c r="K297" s="179" t="s">
        <v>1401</v>
      </c>
      <c r="L297" s="51">
        <v>0</v>
      </c>
      <c r="M297" s="51">
        <v>0</v>
      </c>
      <c r="N297" s="51">
        <v>0</v>
      </c>
      <c r="O297" s="51">
        <v>0</v>
      </c>
      <c r="P297" s="51">
        <v>0</v>
      </c>
      <c r="Q297" s="51">
        <v>0</v>
      </c>
      <c r="R297" s="51">
        <v>0</v>
      </c>
      <c r="S297" s="51">
        <v>0</v>
      </c>
    </row>
    <row r="298" spans="1:19" x14ac:dyDescent="0.2">
      <c r="A298" s="979" t="s">
        <v>71</v>
      </c>
      <c r="B298" s="979"/>
      <c r="C298" s="979"/>
      <c r="D298" s="979"/>
      <c r="E298" s="979"/>
      <c r="F298" s="979"/>
      <c r="G298" s="979"/>
      <c r="H298" s="979"/>
      <c r="I298" s="979"/>
      <c r="J298" s="979"/>
      <c r="K298" s="979"/>
      <c r="L298" s="979"/>
      <c r="M298" s="979"/>
      <c r="N298" s="979"/>
      <c r="O298" s="979"/>
      <c r="P298" s="979"/>
      <c r="Q298" s="979"/>
      <c r="R298" s="979"/>
      <c r="S298" s="979"/>
    </row>
    <row r="299" spans="1:19" s="180" customFormat="1" x14ac:dyDescent="0.2">
      <c r="A299" s="51">
        <v>0</v>
      </c>
      <c r="B299" s="51">
        <v>0</v>
      </c>
      <c r="C299" s="51">
        <v>0</v>
      </c>
      <c r="D299" s="51">
        <v>0</v>
      </c>
      <c r="E299" s="51">
        <v>0</v>
      </c>
      <c r="F299" s="51">
        <v>0</v>
      </c>
      <c r="G299" s="51">
        <v>0</v>
      </c>
      <c r="H299" s="51">
        <v>0</v>
      </c>
      <c r="I299" s="51">
        <v>0</v>
      </c>
      <c r="J299" s="51">
        <v>0</v>
      </c>
      <c r="K299" s="179" t="s">
        <v>1401</v>
      </c>
      <c r="L299" s="51">
        <v>0</v>
      </c>
      <c r="M299" s="51">
        <v>0</v>
      </c>
      <c r="N299" s="51">
        <v>0</v>
      </c>
      <c r="O299" s="51">
        <v>0</v>
      </c>
      <c r="P299" s="51">
        <v>0</v>
      </c>
      <c r="Q299" s="51">
        <v>0</v>
      </c>
      <c r="R299" s="51">
        <v>0</v>
      </c>
      <c r="S299" s="51">
        <v>0</v>
      </c>
    </row>
    <row r="300" spans="1:19" x14ac:dyDescent="0.2">
      <c r="A300" s="979" t="s">
        <v>72</v>
      </c>
      <c r="B300" s="979"/>
      <c r="C300" s="979"/>
      <c r="D300" s="979"/>
      <c r="E300" s="979"/>
      <c r="F300" s="979"/>
      <c r="G300" s="979"/>
      <c r="H300" s="979"/>
      <c r="I300" s="979"/>
      <c r="J300" s="979"/>
      <c r="K300" s="979"/>
      <c r="L300" s="979"/>
      <c r="M300" s="979"/>
      <c r="N300" s="979"/>
      <c r="O300" s="979"/>
      <c r="P300" s="979"/>
      <c r="Q300" s="979"/>
      <c r="R300" s="979"/>
      <c r="S300" s="979"/>
    </row>
    <row r="301" spans="1:19" s="180" customFormat="1" x14ac:dyDescent="0.2">
      <c r="A301" s="51">
        <v>0</v>
      </c>
      <c r="B301" s="51">
        <v>0</v>
      </c>
      <c r="C301" s="51">
        <v>0</v>
      </c>
      <c r="D301" s="51">
        <v>0</v>
      </c>
      <c r="E301" s="51">
        <v>0</v>
      </c>
      <c r="F301" s="51">
        <v>0</v>
      </c>
      <c r="G301" s="51">
        <v>0</v>
      </c>
      <c r="H301" s="51">
        <v>0</v>
      </c>
      <c r="I301" s="51">
        <v>0</v>
      </c>
      <c r="J301" s="51">
        <v>0</v>
      </c>
      <c r="K301" s="179" t="s">
        <v>1401</v>
      </c>
      <c r="L301" s="51">
        <v>0</v>
      </c>
      <c r="M301" s="51">
        <v>0</v>
      </c>
      <c r="N301" s="51">
        <v>0</v>
      </c>
      <c r="O301" s="51">
        <v>0</v>
      </c>
      <c r="P301" s="51">
        <v>0</v>
      </c>
      <c r="Q301" s="51">
        <v>0</v>
      </c>
      <c r="R301" s="51">
        <v>0</v>
      </c>
      <c r="S301" s="51">
        <v>0</v>
      </c>
    </row>
    <row r="302" spans="1:19" x14ac:dyDescent="0.2">
      <c r="A302" s="983" t="s">
        <v>73</v>
      </c>
      <c r="B302" s="983"/>
      <c r="C302" s="983"/>
      <c r="D302" s="983"/>
      <c r="E302" s="983"/>
      <c r="F302" s="983"/>
      <c r="G302" s="983"/>
      <c r="H302" s="983"/>
      <c r="I302" s="983"/>
      <c r="J302" s="983"/>
      <c r="K302" s="983"/>
      <c r="L302" s="983"/>
      <c r="M302" s="983"/>
      <c r="N302" s="983"/>
      <c r="O302" s="983"/>
      <c r="P302" s="983"/>
      <c r="Q302" s="983"/>
      <c r="R302" s="983"/>
      <c r="S302" s="983"/>
    </row>
    <row r="303" spans="1:19" s="180" customFormat="1" x14ac:dyDescent="0.2">
      <c r="A303" s="51">
        <v>0</v>
      </c>
      <c r="B303" s="51">
        <v>0</v>
      </c>
      <c r="C303" s="51">
        <v>0</v>
      </c>
      <c r="D303" s="51">
        <v>0</v>
      </c>
      <c r="E303" s="51">
        <v>0</v>
      </c>
      <c r="F303" s="51">
        <v>0</v>
      </c>
      <c r="G303" s="51">
        <v>0</v>
      </c>
      <c r="H303" s="51">
        <v>0</v>
      </c>
      <c r="I303" s="51">
        <v>0</v>
      </c>
      <c r="J303" s="51">
        <v>0</v>
      </c>
      <c r="K303" s="179" t="s">
        <v>1401</v>
      </c>
      <c r="L303" s="51">
        <v>0</v>
      </c>
      <c r="M303" s="51">
        <v>0</v>
      </c>
      <c r="N303" s="51">
        <v>0</v>
      </c>
      <c r="O303" s="51">
        <v>0</v>
      </c>
      <c r="P303" s="51">
        <v>0</v>
      </c>
      <c r="Q303" s="51">
        <v>0</v>
      </c>
      <c r="R303" s="51">
        <v>0</v>
      </c>
      <c r="S303" s="51">
        <v>0</v>
      </c>
    </row>
    <row r="304" spans="1:19" x14ac:dyDescent="0.2">
      <c r="A304" s="979" t="s">
        <v>74</v>
      </c>
      <c r="B304" s="979"/>
      <c r="C304" s="979"/>
      <c r="D304" s="979"/>
      <c r="E304" s="979"/>
      <c r="F304" s="979"/>
      <c r="G304" s="979"/>
      <c r="H304" s="979"/>
      <c r="I304" s="979"/>
      <c r="J304" s="979"/>
      <c r="K304" s="979"/>
      <c r="L304" s="979"/>
      <c r="M304" s="979"/>
      <c r="N304" s="979"/>
      <c r="O304" s="979"/>
      <c r="P304" s="979"/>
      <c r="Q304" s="979"/>
      <c r="R304" s="979"/>
      <c r="S304" s="979"/>
    </row>
    <row r="305" spans="1:19" s="180" customFormat="1" x14ac:dyDescent="0.2">
      <c r="A305" s="51">
        <v>0</v>
      </c>
      <c r="B305" s="51">
        <v>0</v>
      </c>
      <c r="C305" s="51">
        <v>0</v>
      </c>
      <c r="D305" s="51">
        <v>0</v>
      </c>
      <c r="E305" s="51">
        <v>0</v>
      </c>
      <c r="F305" s="51">
        <v>0</v>
      </c>
      <c r="G305" s="51">
        <v>0</v>
      </c>
      <c r="H305" s="51">
        <v>0</v>
      </c>
      <c r="I305" s="51">
        <v>0</v>
      </c>
      <c r="J305" s="51">
        <v>0</v>
      </c>
      <c r="K305" s="179" t="s">
        <v>1401</v>
      </c>
      <c r="L305" s="51">
        <v>0</v>
      </c>
      <c r="M305" s="51">
        <v>0</v>
      </c>
      <c r="N305" s="51">
        <v>0</v>
      </c>
      <c r="O305" s="51">
        <v>0</v>
      </c>
      <c r="P305" s="51">
        <v>0</v>
      </c>
      <c r="Q305" s="51">
        <v>0</v>
      </c>
      <c r="R305" s="51">
        <v>0</v>
      </c>
      <c r="S305" s="51">
        <v>0</v>
      </c>
    </row>
    <row r="306" spans="1:19" x14ac:dyDescent="0.2">
      <c r="A306" s="979" t="s">
        <v>75</v>
      </c>
      <c r="B306" s="979"/>
      <c r="C306" s="979"/>
      <c r="D306" s="979"/>
      <c r="E306" s="979"/>
      <c r="F306" s="979"/>
      <c r="G306" s="979"/>
      <c r="H306" s="979"/>
      <c r="I306" s="979"/>
      <c r="J306" s="979"/>
      <c r="K306" s="979"/>
      <c r="L306" s="979"/>
      <c r="M306" s="979"/>
      <c r="N306" s="979"/>
      <c r="O306" s="979"/>
      <c r="P306" s="979"/>
      <c r="Q306" s="979"/>
      <c r="R306" s="979"/>
      <c r="S306" s="979"/>
    </row>
    <row r="307" spans="1:19" s="180" customFormat="1" x14ac:dyDescent="0.2">
      <c r="A307" s="51">
        <v>0</v>
      </c>
      <c r="B307" s="51">
        <v>0</v>
      </c>
      <c r="C307" s="51">
        <v>0</v>
      </c>
      <c r="D307" s="51">
        <v>0</v>
      </c>
      <c r="E307" s="51">
        <v>0</v>
      </c>
      <c r="F307" s="51">
        <v>0</v>
      </c>
      <c r="G307" s="51">
        <v>0</v>
      </c>
      <c r="H307" s="51">
        <v>0</v>
      </c>
      <c r="I307" s="51">
        <v>0</v>
      </c>
      <c r="J307" s="51">
        <v>0</v>
      </c>
      <c r="K307" s="179" t="s">
        <v>1401</v>
      </c>
      <c r="L307" s="51">
        <v>0</v>
      </c>
      <c r="M307" s="51">
        <v>0</v>
      </c>
      <c r="N307" s="51">
        <v>0</v>
      </c>
      <c r="O307" s="51">
        <v>0</v>
      </c>
      <c r="P307" s="51">
        <v>0</v>
      </c>
      <c r="Q307" s="51">
        <v>0</v>
      </c>
      <c r="R307" s="51">
        <v>0</v>
      </c>
      <c r="S307" s="51">
        <v>0</v>
      </c>
    </row>
    <row r="308" spans="1:19" x14ac:dyDescent="0.2">
      <c r="A308" s="979" t="s">
        <v>76</v>
      </c>
      <c r="B308" s="979"/>
      <c r="C308" s="979"/>
      <c r="D308" s="979"/>
      <c r="E308" s="979"/>
      <c r="F308" s="979"/>
      <c r="G308" s="979"/>
      <c r="H308" s="979"/>
      <c r="I308" s="979"/>
      <c r="J308" s="979"/>
      <c r="K308" s="979"/>
      <c r="L308" s="979"/>
      <c r="M308" s="979"/>
      <c r="N308" s="979"/>
      <c r="O308" s="979"/>
      <c r="P308" s="979"/>
      <c r="Q308" s="979"/>
      <c r="R308" s="979"/>
      <c r="S308" s="979"/>
    </row>
    <row r="309" spans="1:19" s="180" customFormat="1" x14ac:dyDescent="0.2">
      <c r="A309" s="51">
        <v>0</v>
      </c>
      <c r="B309" s="51">
        <v>0</v>
      </c>
      <c r="C309" s="51">
        <v>0</v>
      </c>
      <c r="D309" s="51">
        <v>0</v>
      </c>
      <c r="E309" s="51">
        <v>0</v>
      </c>
      <c r="F309" s="51">
        <v>0</v>
      </c>
      <c r="G309" s="51">
        <v>0</v>
      </c>
      <c r="H309" s="51">
        <v>0</v>
      </c>
      <c r="I309" s="51">
        <v>0</v>
      </c>
      <c r="J309" s="51">
        <v>0</v>
      </c>
      <c r="K309" s="179" t="s">
        <v>1401</v>
      </c>
      <c r="L309" s="51">
        <v>0</v>
      </c>
      <c r="M309" s="51">
        <v>0</v>
      </c>
      <c r="N309" s="51">
        <v>0</v>
      </c>
      <c r="O309" s="51">
        <v>0</v>
      </c>
      <c r="P309" s="51">
        <v>0</v>
      </c>
      <c r="Q309" s="51">
        <v>0</v>
      </c>
      <c r="R309" s="51">
        <v>0</v>
      </c>
      <c r="S309" s="51">
        <v>0</v>
      </c>
    </row>
    <row r="310" spans="1:19" x14ac:dyDescent="0.2">
      <c r="A310" s="979" t="s">
        <v>77</v>
      </c>
      <c r="B310" s="979"/>
      <c r="C310" s="979"/>
      <c r="D310" s="979"/>
      <c r="E310" s="979"/>
      <c r="F310" s="979"/>
      <c r="G310" s="979"/>
      <c r="H310" s="979"/>
      <c r="I310" s="979"/>
      <c r="J310" s="979"/>
      <c r="K310" s="979"/>
      <c r="L310" s="979"/>
      <c r="M310" s="979"/>
      <c r="N310" s="979"/>
      <c r="O310" s="979"/>
      <c r="P310" s="979"/>
      <c r="Q310" s="979"/>
      <c r="R310" s="979"/>
      <c r="S310" s="979"/>
    </row>
    <row r="311" spans="1:19" s="180" customFormat="1" x14ac:dyDescent="0.2">
      <c r="A311" s="51">
        <v>0</v>
      </c>
      <c r="B311" s="51">
        <v>0</v>
      </c>
      <c r="C311" s="51">
        <v>0</v>
      </c>
      <c r="D311" s="51">
        <v>0</v>
      </c>
      <c r="E311" s="51">
        <v>0</v>
      </c>
      <c r="F311" s="51">
        <v>0</v>
      </c>
      <c r="G311" s="51">
        <v>0</v>
      </c>
      <c r="H311" s="51">
        <v>0</v>
      </c>
      <c r="I311" s="51">
        <v>0</v>
      </c>
      <c r="J311" s="51">
        <v>0</v>
      </c>
      <c r="K311" s="179" t="s">
        <v>1401</v>
      </c>
      <c r="L311" s="51">
        <v>0</v>
      </c>
      <c r="M311" s="51">
        <v>0</v>
      </c>
      <c r="N311" s="51">
        <v>0</v>
      </c>
      <c r="O311" s="51">
        <v>0</v>
      </c>
      <c r="P311" s="51">
        <v>0</v>
      </c>
      <c r="Q311" s="51">
        <v>0</v>
      </c>
      <c r="R311" s="51">
        <v>0</v>
      </c>
      <c r="S311" s="51">
        <v>0</v>
      </c>
    </row>
    <row r="312" spans="1:19" x14ac:dyDescent="0.2">
      <c r="A312" s="979" t="s">
        <v>78</v>
      </c>
      <c r="B312" s="979"/>
      <c r="C312" s="979"/>
      <c r="D312" s="979"/>
      <c r="E312" s="979"/>
      <c r="F312" s="979"/>
      <c r="G312" s="979"/>
      <c r="H312" s="979"/>
      <c r="I312" s="979"/>
      <c r="J312" s="979"/>
      <c r="K312" s="979"/>
      <c r="L312" s="979"/>
      <c r="M312" s="979"/>
      <c r="N312" s="979"/>
      <c r="O312" s="979"/>
      <c r="P312" s="979"/>
      <c r="Q312" s="979"/>
      <c r="R312" s="979"/>
      <c r="S312" s="979"/>
    </row>
    <row r="313" spans="1:19" s="180" customFormat="1" x14ac:dyDescent="0.2">
      <c r="A313" s="51">
        <v>0</v>
      </c>
      <c r="B313" s="51">
        <v>0</v>
      </c>
      <c r="C313" s="51">
        <v>0</v>
      </c>
      <c r="D313" s="51">
        <v>0</v>
      </c>
      <c r="E313" s="51">
        <v>0</v>
      </c>
      <c r="F313" s="51">
        <v>0</v>
      </c>
      <c r="G313" s="51">
        <v>0</v>
      </c>
      <c r="H313" s="51">
        <v>0</v>
      </c>
      <c r="I313" s="51">
        <v>0</v>
      </c>
      <c r="J313" s="51">
        <v>0</v>
      </c>
      <c r="K313" s="179" t="s">
        <v>1401</v>
      </c>
      <c r="L313" s="51">
        <v>0</v>
      </c>
      <c r="M313" s="51">
        <v>0</v>
      </c>
      <c r="N313" s="51">
        <v>0</v>
      </c>
      <c r="O313" s="51">
        <v>0</v>
      </c>
      <c r="P313" s="51">
        <v>0</v>
      </c>
      <c r="Q313" s="51">
        <v>0</v>
      </c>
      <c r="R313" s="51">
        <v>0</v>
      </c>
      <c r="S313" s="51">
        <v>0</v>
      </c>
    </row>
    <row r="314" spans="1:19" x14ac:dyDescent="0.2">
      <c r="A314" s="980" t="s">
        <v>79</v>
      </c>
      <c r="B314" s="981"/>
      <c r="C314" s="981"/>
      <c r="D314" s="981"/>
      <c r="E314" s="981"/>
      <c r="F314" s="981"/>
      <c r="G314" s="981"/>
      <c r="H314" s="981"/>
      <c r="I314" s="981"/>
      <c r="J314" s="981"/>
      <c r="K314" s="981"/>
      <c r="L314" s="981"/>
      <c r="M314" s="981"/>
      <c r="N314" s="981"/>
      <c r="O314" s="981"/>
      <c r="P314" s="981"/>
      <c r="Q314" s="981"/>
      <c r="R314" s="981"/>
      <c r="S314" s="982"/>
    </row>
    <row r="315" spans="1:19" s="180" customFormat="1" x14ac:dyDescent="0.2">
      <c r="A315" s="51">
        <v>0</v>
      </c>
      <c r="B315" s="51">
        <v>0</v>
      </c>
      <c r="C315" s="51">
        <v>0</v>
      </c>
      <c r="D315" s="51">
        <v>0</v>
      </c>
      <c r="E315" s="51">
        <v>0</v>
      </c>
      <c r="F315" s="51">
        <v>0</v>
      </c>
      <c r="G315" s="51">
        <v>0</v>
      </c>
      <c r="H315" s="51">
        <v>0</v>
      </c>
      <c r="I315" s="51">
        <v>0</v>
      </c>
      <c r="J315" s="51">
        <v>0</v>
      </c>
      <c r="K315" s="179" t="s">
        <v>1401</v>
      </c>
      <c r="L315" s="51">
        <v>0</v>
      </c>
      <c r="M315" s="51">
        <v>0</v>
      </c>
      <c r="N315" s="51">
        <v>0</v>
      </c>
      <c r="O315" s="51">
        <v>0</v>
      </c>
      <c r="P315" s="51">
        <v>0</v>
      </c>
      <c r="Q315" s="51">
        <v>0</v>
      </c>
      <c r="R315" s="51">
        <v>0</v>
      </c>
      <c r="S315" s="51">
        <v>0</v>
      </c>
    </row>
    <row r="316" spans="1:19" x14ac:dyDescent="0.2">
      <c r="A316" s="979" t="s">
        <v>80</v>
      </c>
      <c r="B316" s="979"/>
      <c r="C316" s="979"/>
      <c r="D316" s="979"/>
      <c r="E316" s="979"/>
      <c r="F316" s="979"/>
      <c r="G316" s="979"/>
      <c r="H316" s="979"/>
      <c r="I316" s="979"/>
      <c r="J316" s="979"/>
      <c r="K316" s="979"/>
      <c r="L316" s="979"/>
      <c r="M316" s="979"/>
      <c r="N316" s="979"/>
      <c r="O316" s="979"/>
      <c r="P316" s="979"/>
      <c r="Q316" s="979"/>
      <c r="R316" s="979"/>
      <c r="S316" s="979"/>
    </row>
    <row r="317" spans="1:19" s="180" customFormat="1" x14ac:dyDescent="0.2">
      <c r="A317" s="51">
        <v>0</v>
      </c>
      <c r="B317" s="51">
        <v>0</v>
      </c>
      <c r="C317" s="51">
        <v>0</v>
      </c>
      <c r="D317" s="51">
        <v>0</v>
      </c>
      <c r="E317" s="51">
        <v>0</v>
      </c>
      <c r="F317" s="51">
        <v>0</v>
      </c>
      <c r="G317" s="51">
        <v>0</v>
      </c>
      <c r="H317" s="51">
        <v>0</v>
      </c>
      <c r="I317" s="51">
        <v>0</v>
      </c>
      <c r="J317" s="51">
        <v>0</v>
      </c>
      <c r="K317" s="179" t="s">
        <v>1401</v>
      </c>
      <c r="L317" s="51">
        <v>0</v>
      </c>
      <c r="M317" s="51">
        <v>0</v>
      </c>
      <c r="N317" s="51">
        <v>0</v>
      </c>
      <c r="O317" s="51">
        <v>0</v>
      </c>
      <c r="P317" s="51">
        <v>0</v>
      </c>
      <c r="Q317" s="51">
        <v>0</v>
      </c>
      <c r="R317" s="51">
        <v>0</v>
      </c>
      <c r="S317" s="51">
        <v>0</v>
      </c>
    </row>
    <row r="318" spans="1:19" x14ac:dyDescent="0.2">
      <c r="A318" s="970" t="s">
        <v>271</v>
      </c>
      <c r="B318" s="971"/>
      <c r="C318" s="971"/>
      <c r="D318" s="971"/>
      <c r="E318" s="971"/>
      <c r="F318" s="971"/>
      <c r="G318" s="971"/>
      <c r="H318" s="971"/>
      <c r="I318" s="971"/>
      <c r="J318" s="971"/>
      <c r="K318" s="971"/>
      <c r="L318" s="971"/>
      <c r="M318" s="971"/>
      <c r="N318" s="971"/>
      <c r="O318" s="971"/>
      <c r="P318" s="971"/>
      <c r="Q318" s="971"/>
      <c r="R318" s="971"/>
      <c r="S318" s="972"/>
    </row>
    <row r="319" spans="1:19" x14ac:dyDescent="0.2">
      <c r="A319" s="175">
        <f>SUM(A317,A315,A313,A311,A309,A307,A305,A303,A301,A299,A297,A295)</f>
        <v>0</v>
      </c>
      <c r="B319" s="175">
        <f t="shared" ref="B319:S319" si="7">SUM(B317,B315,B313,B311,B309,B307,B305,B303,B301,B299,B297,B295)</f>
        <v>0</v>
      </c>
      <c r="C319" s="175">
        <f t="shared" si="7"/>
        <v>0</v>
      </c>
      <c r="D319" s="175">
        <f t="shared" si="7"/>
        <v>0</v>
      </c>
      <c r="E319" s="175">
        <f t="shared" si="7"/>
        <v>0</v>
      </c>
      <c r="F319" s="175">
        <f t="shared" si="7"/>
        <v>0</v>
      </c>
      <c r="G319" s="175">
        <f t="shared" si="7"/>
        <v>0</v>
      </c>
      <c r="H319" s="175">
        <f t="shared" si="7"/>
        <v>0</v>
      </c>
      <c r="I319" s="175">
        <f t="shared" si="7"/>
        <v>0</v>
      </c>
      <c r="J319" s="175">
        <f t="shared" si="7"/>
        <v>0</v>
      </c>
      <c r="K319" s="175">
        <f t="shared" si="7"/>
        <v>0</v>
      </c>
      <c r="L319" s="175">
        <f t="shared" si="7"/>
        <v>0</v>
      </c>
      <c r="M319" s="175">
        <f t="shared" si="7"/>
        <v>0</v>
      </c>
      <c r="N319" s="175">
        <f t="shared" si="7"/>
        <v>0</v>
      </c>
      <c r="O319" s="175">
        <f t="shared" si="7"/>
        <v>0</v>
      </c>
      <c r="P319" s="175">
        <f t="shared" si="7"/>
        <v>0</v>
      </c>
      <c r="Q319" s="175">
        <f t="shared" si="7"/>
        <v>0</v>
      </c>
      <c r="R319" s="175">
        <f t="shared" si="7"/>
        <v>0</v>
      </c>
      <c r="S319" s="175">
        <f t="shared" si="7"/>
        <v>0</v>
      </c>
    </row>
    <row r="320" spans="1:19" x14ac:dyDescent="0.2">
      <c r="A320" s="181"/>
      <c r="B320" s="182"/>
      <c r="C320" s="182"/>
      <c r="D320" s="182"/>
      <c r="E320" s="182"/>
      <c r="F320" s="182"/>
      <c r="G320" s="182"/>
      <c r="H320" s="182"/>
      <c r="I320" s="182"/>
      <c r="J320" s="182"/>
      <c r="K320" s="187"/>
      <c r="L320" s="182"/>
      <c r="M320" s="182"/>
      <c r="N320" s="182"/>
      <c r="O320" s="182"/>
      <c r="P320" s="182"/>
      <c r="Q320" s="182"/>
      <c r="R320" s="182"/>
      <c r="S320" s="183"/>
    </row>
    <row r="321" spans="1:19" s="188" customFormat="1" x14ac:dyDescent="0.2">
      <c r="A321" s="973" t="s">
        <v>307</v>
      </c>
      <c r="B321" s="974"/>
      <c r="C321" s="974"/>
      <c r="D321" s="974"/>
      <c r="E321" s="974"/>
      <c r="F321" s="974"/>
      <c r="G321" s="974"/>
      <c r="H321" s="974"/>
      <c r="I321" s="974"/>
      <c r="J321" s="974"/>
      <c r="K321" s="974"/>
      <c r="L321" s="974"/>
      <c r="M321" s="974"/>
      <c r="N321" s="974"/>
      <c r="O321" s="974"/>
      <c r="P321" s="974"/>
      <c r="Q321" s="974"/>
      <c r="R321" s="974"/>
      <c r="S321" s="975"/>
    </row>
    <row r="322" spans="1:19" s="604" customFormat="1" x14ac:dyDescent="0.2">
      <c r="A322" s="603">
        <f>SUM(A319,A279,A239,A199,A159,A119,A79,A39)</f>
        <v>2191</v>
      </c>
      <c r="B322" s="603">
        <f t="shared" ref="B322:S322" si="8">SUM(B319,B279,B239,B199,B159,B119,B79,B39)</f>
        <v>0</v>
      </c>
      <c r="C322" s="603">
        <f t="shared" si="8"/>
        <v>2422</v>
      </c>
      <c r="D322" s="603">
        <f t="shared" si="8"/>
        <v>1407</v>
      </c>
      <c r="E322" s="603">
        <f t="shared" si="8"/>
        <v>1020</v>
      </c>
      <c r="F322" s="603">
        <f t="shared" si="8"/>
        <v>284</v>
      </c>
      <c r="G322" s="603">
        <f t="shared" si="8"/>
        <v>1926</v>
      </c>
      <c r="H322" s="603">
        <f t="shared" si="8"/>
        <v>292</v>
      </c>
      <c r="I322" s="603">
        <f t="shared" si="8"/>
        <v>1052</v>
      </c>
      <c r="J322" s="603">
        <f t="shared" si="8"/>
        <v>406</v>
      </c>
      <c r="K322" s="603">
        <f t="shared" si="8"/>
        <v>0</v>
      </c>
      <c r="L322" s="603">
        <f t="shared" si="8"/>
        <v>406</v>
      </c>
      <c r="M322" s="603">
        <f t="shared" si="8"/>
        <v>0</v>
      </c>
      <c r="N322" s="603">
        <f t="shared" si="8"/>
        <v>0</v>
      </c>
      <c r="O322" s="603">
        <f t="shared" si="8"/>
        <v>1615</v>
      </c>
      <c r="P322" s="603">
        <f t="shared" si="8"/>
        <v>787</v>
      </c>
      <c r="Q322" s="603">
        <f t="shared" si="8"/>
        <v>26</v>
      </c>
      <c r="R322" s="603">
        <f t="shared" si="8"/>
        <v>0</v>
      </c>
      <c r="S322" s="603">
        <f t="shared" si="8"/>
        <v>0</v>
      </c>
    </row>
  </sheetData>
  <mergeCells count="361">
    <mergeCell ref="A1:S1"/>
    <mergeCell ref="A3:S3"/>
    <mergeCell ref="A4:S4"/>
    <mergeCell ref="A5:S5"/>
    <mergeCell ref="A6:S6"/>
    <mergeCell ref="A7:S7"/>
    <mergeCell ref="A8:S8"/>
    <mergeCell ref="A9:S9"/>
    <mergeCell ref="A10:S10"/>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3:S283"/>
    <mergeCell ref="A284:S284"/>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18:S318"/>
    <mergeCell ref="A321:S321"/>
    <mergeCell ref="A2:S2"/>
    <mergeCell ref="A42:S42"/>
    <mergeCell ref="A282:S282"/>
    <mergeCell ref="A242:S242"/>
    <mergeCell ref="A202:S202"/>
    <mergeCell ref="A162:S162"/>
    <mergeCell ref="A122:S122"/>
    <mergeCell ref="A82:S82"/>
    <mergeCell ref="A306:S306"/>
    <mergeCell ref="A308:S308"/>
    <mergeCell ref="A310:S310"/>
    <mergeCell ref="A312:S312"/>
    <mergeCell ref="A314:S314"/>
    <mergeCell ref="A316:S316"/>
    <mergeCell ref="A294:S294"/>
    <mergeCell ref="A296:S296"/>
    <mergeCell ref="A298:S298"/>
    <mergeCell ref="A300:S300"/>
    <mergeCell ref="A302:S302"/>
    <mergeCell ref="A304:S304"/>
    <mergeCell ref="M292:N292"/>
    <mergeCell ref="O292:O293"/>
  </mergeCells>
  <dataValidations count="32">
    <dataValidation type="textLength" allowBlank="1" showInputMessage="1" showErrorMessage="1" error="ACEASTĂ INFORMAŢIE LA NIVEL DE TOTAL SOLICITĂRI DE INFORMAŢII PRIVIND MEDIUL ÎN JUDEŢUL / REGIUNEA RESPECTIVĂ ÎN ANUL 2009 NU SE VA COMPLETA!!!!!" sqref="K240 K280 K321">
      <formula1>0</formula1>
      <formula2>0</formula2>
    </dataValidation>
    <dataValidation type="textLength" allowBlank="1" showInputMessage="1" showErrorMessage="1" error="ACEASTĂ INFORMAŢIE LA NIVEL DE TOTAL AN 2009 NU SE VA COMPLETA!!!!!" sqref="M280 M240 M321">
      <formula1>0</formula1>
      <formula2>0</formula2>
    </dataValidation>
    <dataValidation type="list" allowBlank="1" showInputMessage="1" showErrorMessage="1" sqref="C212:C213 C12:C13 C92:C93 C172:C173 C252:C253 C132:C133 C52:C53 C292:C293">
      <formula1>"Nr. total de solicitări(reşedinţă de judeţ+alte localităţi)"</formula1>
    </dataValidation>
    <dataValidation type="list" allowBlank="1" showInputMessage="1" showErrorMessage="1" sqref="B212:B213 B12:B13 B92:B93 B172:B173 B252:B253 B132:B133 B52:B53 B292:B293">
      <formula1>"Nr. solicitări din alte localităţi"</formula1>
    </dataValidation>
    <dataValidation type="list" allowBlank="1" showInputMessage="1" showErrorMessage="1" sqref="A212:A213 A12:A13 A92:A93 A172:A173 A252:A253 A132:A133 A52:A53 A292:A293">
      <formula1>"Nr. solicitări din reşedinţa de judeţ"</formula1>
    </dataValidation>
    <dataValidation type="list" allowBlank="1" showInputMessage="1" showErrorMessage="1" sqref="F212:H212 F12:H12 F92:H92 F172:H172 F252:H252 F132:H132 F52:H52 F292:H292">
      <formula1>"Nr. de solicitări pe domenii"</formula1>
    </dataValidation>
    <dataValidation type="list" allowBlank="1" showInputMessage="1" showErrorMessage="1" sqref="M213 M13 M93 M173 M253 M133 M53 M293">
      <formula1>"litera din art. 12 HG 878/2005"</formula1>
    </dataValidation>
    <dataValidation type="list" allowBlank="1" showInputMessage="1" showErrorMessage="1" sqref="L213 L13 N13 L133 N133 L93 N93 L173 N173 L253 N253 L53 N53 N213 L293 N293">
      <formula1>"nr. solicitări"</formula1>
    </dataValidation>
    <dataValidation type="list" allowBlank="1" showInputMessage="1" showErrorMessage="1" sqref="K213 K13 K93 K173 K253 K133 K53 K293">
      <formula1>"litera din art. 11 HG 878/2005"</formula1>
    </dataValidation>
    <dataValidation type="list" allowBlank="1" showInputMessage="1" showErrorMessage="1" sqref="K212 K12 K92 K172 K252 K132 K52 K292">
      <formula1>"Conform art. 11"</formula1>
    </dataValidation>
    <dataValidation type="list" allowBlank="1" showInputMessage="1" showErrorMessage="1" sqref="S212:S213 S12:S13 S92:S93 S172:S173 S252:S253 S132:S133 S52:S53 S292:S293">
      <formula1>"Plângeri în instanţă (nr)"</formula1>
    </dataValidation>
    <dataValidation type="list" allowBlank="1" showInputMessage="1" showErrorMessage="1" sqref="R212:R213 R12:R13 R92:R93 R172:R173 R252:R253 R132:R133 R52:R53 R292:R293">
      <formula1>"Reclamaţii administrative (nr)"</formula1>
    </dataValidation>
    <dataValidation type="list" allowBlank="1" showInputMessage="1" showErrorMessage="1" sqref="R211:S211 R11:S11 R91:S91 R171:S171 R251:S251 R131:S131 R51:S51 R291:S291">
      <formula1>"Urmarea respingerii solicitării"</formula1>
    </dataValidation>
    <dataValidation type="list" allowBlank="1" showInputMessage="1" showErrorMessage="1" sqref="Q212:Q213 Q12:Q13 Q92:Q93 Q172:Q173 Q252:Q253 Q132:Q133 Q52:Q53 Q292:Q293">
      <formula1>"Telefonic (nr)"</formula1>
    </dataValidation>
    <dataValidation type="list" allowBlank="1" showInputMessage="1" showErrorMessage="1" sqref="P212:P213 P12:P13 P92:P93 P172:P173 P252:P253 P132:P133 P52:P53 P292:P293">
      <formula1>"Suport electronic (nr)"</formula1>
    </dataValidation>
    <dataValidation type="list" allowBlank="1" showInputMessage="1" showErrorMessage="1" sqref="O212:O213 O12:O13 O92:O93 O172:O173 O252:O253 O132:O133 O52:O53 O292:O293">
      <formula1>"Suport hârtie (nr)"</formula1>
    </dataValidation>
    <dataValidation type="list" allowBlank="1" showInputMessage="1" showErrorMessage="1" sqref="O211:Q211 O11:Q11 O91:Q91 O171:Q171 O251:Q251 O131:Q131 O51:Q51 O291:Q291">
      <formula1>"Forma solicitării"</formula1>
    </dataValidation>
    <dataValidation type="list" allowBlank="1" showInputMessage="1" showErrorMessage="1" sqref="M212 M12 M92 M172 M252 M132 M52 M292">
      <formula1>"Conform art. 12"</formula1>
    </dataValidation>
    <dataValidation type="list" allowBlank="1" showInputMessage="1" showErrorMessage="1" sqref="K211 K11 K91 K171 K251 K131 K51 K291">
      <formula1>"Motivaţia respingerii"</formula1>
    </dataValidation>
    <dataValidation type="list" allowBlank="1" showInputMessage="1" showErrorMessage="1" sqref="J212:J213 J12:J13 J92:J93 J172:J173 J252:J253 J132:J133 J52:J53 J292:J293">
      <formula1>"Nefavorabilă (nr)"</formula1>
    </dataValidation>
    <dataValidation type="list" allowBlank="1" showInputMessage="1" showErrorMessage="1" sqref="I212:I213 I12:I13 I92:I93 I172:I173 I252:I253 I132:I133 I52:I53 I292:I293">
      <formula1>"Favorabilă (nr)"</formula1>
    </dataValidation>
    <dataValidation type="list" allowBlank="1" showInputMessage="1" showErrorMessage="1" sqref="I211:J211 I11:J11 I91:J91 I171:J171 I251:J251 I131:J131 I51:J51 I291:J291">
      <formula1>"Modalitate de rezolvare"</formula1>
    </dataValidation>
    <dataValidation type="list" allowBlank="1" showInputMessage="1" showErrorMessage="1" sqref="H213 H13 H93 H173 H253 H133 H53 H293">
      <formula1>"C"</formula1>
    </dataValidation>
    <dataValidation type="list" allowBlank="1" showInputMessage="1" showErrorMessage="1" sqref="G213 G13 G93 G173 G253 G133 G53 G293">
      <formula1>"B"</formula1>
    </dataValidation>
    <dataValidation type="list" allowBlank="1" showInputMessage="1" showErrorMessage="1" sqref="F213 F13 F93 F173 F253 F133 F53 F293">
      <formula1>"A"</formula1>
    </dataValidation>
    <dataValidation type="list" allowBlank="1" showInputMessage="1" showErrorMessage="1" sqref="F211:H211 F11:H11 F91:H91 F171:H171 F251:H251 F131:H131 F51:H51 F291:H291">
      <formula1>"Domenii (şi tipuri de informaţii)"</formula1>
    </dataValidation>
    <dataValidation type="list" allowBlank="1" showInputMessage="1" showErrorMessage="1" sqref="E212:E213 E12:E13 E92:E93 E172:E173 E252:E253 E132:E133 E52:E53 E292:E293">
      <formula1>"Nr. de solicitări primite de la persoane juridice"</formula1>
    </dataValidation>
    <dataValidation type="list" allowBlank="1" showInputMessage="1" showErrorMessage="1" sqref="D212:D213 D12:D13 D92:D93 D172:D173 D252:D253 D132:D133 D52:D53 D292:D293">
      <formula1>"Nr. de solicitări primite de la persoane fizice"</formula1>
    </dataValidation>
    <dataValidation type="list" allowBlank="1" showInputMessage="1" showErrorMessage="1" sqref="D211:E211 D11:E11 D91:E91 D171:E171 D251:E251 D131:E131 D51:E51 D291:E291">
      <formula1>"Categoria solicitantului"</formula1>
    </dataValidation>
    <dataValidation type="list" allowBlank="1" showInputMessage="1" showErrorMessage="1" sqref="A211:C211 A11:C11 A91:C91 A171:C171 A251:C251 A131:C131 A51:C51 A291:C29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93 M139 M297 M309 M311 M15 M299 M313 M315 M19 M78 M35 WLY217 WVU217 M179 M191 M219 M275 WLY231 M295 M31 M33 WCC229 WVU233 M25 M255 M217 M107 M305 M135 M183 M259 WVU235 M307 M221 M101 M95 M303 M301 WLY227 WLY233 M278 WLY237 M175 M37:M38 M141 M197:M198 M215 M118 M181 M145 WCC233 M99 WLY229 M271 WCC227 M21 WCC231 M158 M97 M195 M177 M143 M185 WCC225 Q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M105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M18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M237:M238 WVU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M317:M31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81 K265 K297 K223 K311 WLW65:WLX65 K15 K278:K279 K299 K307 K303 K309 K313 K179 K315 K73:N73 WCA71:WCD71 K275 WCA225 K137 WLW75:WLZ75 WCA117:WCB117 WCH69:WCI69 K143 K101 WCA217 K107 WCA227 WLW71:WLZ71 WVS233 K175 K259 K141 K95 K257 K147 K301 VSE61:VSH61 WLW233 WMD103:WME103 K145 K189 K197:K199 K191 WCA61:WCD61 WCA75:WCD75 K183 K255 K219 K305 WCA229 WMD63:WME63 WLW231 WVS235 K221 K320 WCA77:WCB77 WVS57:WVV57 WVS67:WVV67 K135 K19 K139 K109 K157:K158 K55:N55 K193 K215 WCA237 K295 VSE73:VSH73 K271 K99 K23 VSE227 WCH103:WCI103 VSE229 K17 K177 K59:L59 R59:S59 K21 WLW61:WLZ61 K185 K25 K187 K27 VII227 K29 VII229 K31 K33 WCA233 WCA235 K35 WLW235 K195 K37:K39 K97 K105 K69:L69 K111 K113 K115 K57:N57 JG57:JJ57 TC57:TF57 ACY57:ADB57 AMU57:AMX57 AWQ57:AWT57 BGM57:BGP57 BQI57:BQL57 CAE57:CAH57 CKA57:CKD57 CTW57:CTZ57 DDS57:DDV57 DNO57:DNR57 DXK57:DXN57 EHG57:EHJ57 ERC57:ERF57 FAY57:FBB57 FKU57:FKX57 FUQ57:FUT57 GEM57:GEP57 GOI57:GOL57 GYE57:GYH57 HIA57:HID57 HRW57:HRZ57 IBS57:IBV57 ILO57:ILR57 IVK57:IVN57 JFG57:JFJ57 JPC57:JPF57 JYY57:JZB57 KIU57:KIX57 KSQ57:KST57 LCM57:LCP57 LMI57:LML57 LWE57:LWH57 MGA57:MGD57 MPW57:MPZ57 MZS57:MZV57 NJO57:NJR57 NTK57:NTN57 ODG57:ODJ57 ONC57:ONF57 OWY57:OXB57 PGU57:PGX57 PQQ57:PQT57 QAM57:QAP57 QKI57:QKL57 QUE57:QUH57 REA57:RED57 RNW57:RNZ57 RXS57:RXV57 SHO57:SHR57 SRK57:SRN57 TBG57:TBJ57 TLC57:TLF57 TUY57:TVB57 UEU57:UEX57 UOQ57:UOT57 UYM57:UYP57 VII57:VIL57 VSE57:VSH57 WCA57:WCD57 WLW57:WLZ57 WVS217 WLW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VS61:WVV61 K61:N61 JG61:JJ61 TC61:TF61 ACY61:ADB61 AMU61:AMX61 AWQ61:AWT61 BGM61:BGP61 BQI61:BQL61 CAE61:CAH61 CKA61:CKD61 CTW61:CTZ61 DDS61:DDV61 DNO61:DNR61 DXK61:DXN61 EHG61:EHJ61 ERC61:ERF61 FAY61:FBB61 FKU61:FKX61 FUQ61:FUT61 GEM61:GEP61 GOI61:GOL61 GYE61:GYH61 HIA61:HID61 HRW61:HRZ61 IBS61:IBV61 ILO61:ILR61 IVK61:IVN61 JFG61:JFJ61 JPC61:JPF61 JYY61:JZB61 KIU61:KIX61 KSQ61:KST61 LCM61:LCP61 LMI61:LML61 LWE61:LWH61 MGA61:MGD61 MPW61:MPZ61 MZS61:MZV61 NJO61:NJR61 NTK61:NTN61 ODG61:ODJ61 ONC61:ONF61 OWY61:OXB61 PGU61:PGX61 PQQ61:PQT61 QAM61:QAP61 QKI61:QKL61 QUE61:QUH61 REA61:RED61 RNW61:RNZ61 RXS61:RXV61 SHO61:SHR61 SRK61:SRN61 TBG61:TBJ61 TLC61:TLF61 TUY61:TVB61 UEU61:UEX61 UOQ61:UOT61 UYM61:UYP61 VII61:VIL61 WVZ63:WWA63 K63:L63 JG63:JH63 TC63:TD63 ACY63:ACZ63 AMU63:AMV63 AWQ63:AWR63 BGM63:BGN63 BQI63:BQJ63 CAE63:CAF63 CKA63:CKB63 CTW63:CTX63 DDS63:DDT63 DNO63:DNP63 DXK63:DXL63 EHG63:EHH63 ERC63:ERD63 FAY63:FAZ63 FKU63:FKV63 FUQ63:FUR63 GEM63:GEN63 GOI63:GOJ63 GYE63:GYF63 HIA63:HIB63 HRW63:HRX63 IBS63:IBT63 ILO63:ILP63 IVK63:IVL63 JFG63:JFH63 JPC63:JPD63 JYY63:JYZ63 KIU63:KIV63 KSQ63:KSR63 LCM63:LCN63 LMI63:LMJ63 LWE63:LWF63 MGA63:MGB63 MPW63:MPX63 MZS63:MZT63 NJO63:NJP63 NTK63:NTL63 ODG63:ODH63 ONC63:OND63 OWY63:OWZ63 PGU63:PGV63 PQQ63:PQR63 QAM63:QAN63 QKI63:QKJ63 QUE63:QUF63 REA63:REB63 RNW63:RNX63 RXS63:RXT63 SHO63:SHP63 SRK63:SRL63 TBG63:TBH63 TLC63:TLD63 TUY63:TUZ63 UEU63:UEV63 UOQ63:UOR63 UYM63:UYN63 VII63:VIJ63 VSE63:VSF63 WCA63:WCB63 WLW63:WLX63 WVS63:WVT63 R63:S63 JN63:JO63 TJ63:TK63 ADF63:ADG63 ANB63:ANC63 AWX63:AWY63 BGT63:BGU63 BQP63:BQQ63 CAL63:CAM63 CKH63:CKI63 CUD63:CUE63 DDZ63:DEA63 DNV63:DNW63 DXR63:DXS63 EHN63:EHO63 ERJ63:ERK63 FBF63:FBG63 FLB63:FLC63 FUX63:FUY63 GET63:GEU63 GOP63:GOQ63 GYL63:GYM63 HIH63:HII63 HSD63:HSE63 IBZ63:ICA63 ILV63:ILW63 IVR63:IVS63 JFN63:JFO63 JPJ63:JPK63 JZF63:JZG63 KJB63:KJC63 KSX63:KSY63 LCT63:LCU63 LMP63:LMQ63 LWL63:LWM63 MGH63:MGI63 MQD63:MQE63 MZZ63:NAA63 NJV63:NJW63 NTR63:NTS63 ODN63:ODO63 ONJ63:ONK63 OXF63:OXG63 PHB63:PHC63 PQX63:PQY63 QAT63:QAU63 QKP63:QKQ63 QUL63:QUM63 REH63:REI63 ROD63:ROE63 RXZ63:RYA63 SHV63:SHW63 SRR63:SRS63 TBN63:TBO63 TLJ63:TLK63 TVF63:TVG63 UFB63:UFC63 UOX63:UOY63 UYT63:UYU63 VIP63:VIQ63 VSL63:VSM63 WCH63:WCI63 WVZ103:WWA103 K103:L103 JG103:JH103 TC103:TD103 ACY103:ACZ103 AMU103:AMV103 AWQ103:AWR103 BGM103:BGN103 BQI103:BQJ103 CAE103:CAF103 CKA103:CKB103 CTW103:CTX103 DDS103:DDT103 DNO103:DNP103 DXK103:DXL103 EHG103:EHH103 ERC103:ERD103 FAY103:FAZ103 FKU103:FKV103 FUQ103:FUR103 GEM103:GEN103 GOI103:GOJ103 GYE103:GYF103 HIA103:HIB103 HRW103:HRX103 IBS103:IBT103 ILO103:ILP103 IVK103:IVL103 JFG103:JFH103 JPC103:JPD103 JYY103:JYZ103 KIU103:KIV103 KSQ103:KSR103 LCM103:LCN103 LMI103:LMJ103 LWE103:LWF103 MGA103:MGB103 MPW103:MPX103 MZS103:MZT103 NJO103:NJP103 NTK103:NTL103 ODG103:ODH103 ONC103:OND103 OWY103:OWZ103 PGU103:PGV103 PQQ103:PQR103 QAM103:QAN103 QKI103:QKJ103 QUE103:QUF103 REA103:REB103 RNW103:RNX103 RXS103:RXT103 SHO103:SHP103 SRK103:SRL103 TBG103:TBH103 TLC103:TLD103 TUY103:TUZ103 UEU103:UEV103 UOQ103:UOR103 UYM103:UYN103 VII103:VIJ103 VSE103:VSF103 WCA103:WCB103 WLW103:WLX103 WVS103:WVT103 R103:S103 JN103:JO103 TJ103:TK103 ADF103:ADG103 ANB103:ANC103 AWX103:AWY103 BGT103:BGU103 BQP103:BQQ103 CAL103:CAM103 CKH103:CKI103 CUD103:CUE103 DDZ103:DEA103 DNV103:DNW103 DXR103:DXS103 EHN103:EHO103 ERJ103:ERK103 FBF103:FBG103 FLB103:FLC103 FUX103:FUY103 GET103:GEU103 GOP103:GOQ103 GYL103:GYM103 HIH103:HII103 HSD103:HSE103 IBZ103:ICA103 ILV103:ILW103 IVR103:IVS103 JFN103:JFO103 JPJ103:JPK103 JZF103:JZG103 KJB103:KJC103 KSX103:KSY103 LCT103:LCU103 LMP103:LMQ103 LWL103:LWM103 MGH103:MGI103 MQD103:MQE103 MZZ103:NAA103 NJV103:NJW103 NTR103:NTS103 ODN103:ODO103 ONJ103:ONK103 OXF103:OXG103 PHB103:PHC103 PQX103:PQY103 QAT103:QAU103 QKP103:QKQ103 QUL103:QUM103 REH103:REI103 ROD103:ROE103 RXZ103:RYA103 SHV103:SHW103 SRR103:SRS103 TBN103:TBO103 TLJ103:TLK103 TVF103:TVG103 UFB103:UFC103 UOX103:UOY103 UYT103:UYU103 VIP103:VIQ103 VSL103:VSM103 WVS65:WVT65 R65:S65 JN65:JO65 TJ65:TK65 ADF65:ADG65 ANB65:ANC65 AWX65:AWY65 BGT65:BGU65 BQP65:BQQ65 CAL65:CAM65 CKH65:CKI65 CUD65:CUE65 DDZ65:DEA65 DNV65:DNW65 DXR65:DXS65 EHN65:EHO65 ERJ65:ERK65 FBF65:FBG65 FLB65:FLC65 FUX65:FUY65 GET65:GEU65 GOP65:GOQ65 GYL65:GYM65 HIH65:HII65 HSD65:HSE65 IBZ65:ICA65 ILV65:ILW65 IVR65:IVS65 JFN65:JFO65 JPJ65:JPK65 JZF65:JZG65 KJB65:KJC65 KSX65:KSY65 LCT65:LCU65 LMP65:LMQ65 LWL65:LWM65 MGH65:MGI65 MQD65:MQE65 MZZ65:NAA65 NJV65:NJW65 NTR65:NTS65 ODN65:ODO65 ONJ65:ONK65 OXF65:OXG65 PHB65:PHC65 PQX65:PQY65 QAT65:QAU65 QKP65:QKQ65 QUL65:QUM65 REH65:REI65 ROD65:ROE65 RXZ65:RYA65 SHV65:SHW65 SRR65:SRS65 TBN65:TBO65 TLJ65:TLK65 TVF65:TVG65 UFB65:UFC65 UOX65:UOY65 UYT65:UYU65 VIP65:VIQ65 VSL65:VSM65 WCH65:WCI65 WMD65:WME65 WVZ65:WWA65 K65:L65 JG65:JH65 TC65:TD65 ACY65:ACZ65 AMU65:AMV65 AWQ65:AWR65 BGM65:BGN65 BQI65:BQJ65 CAE65:CAF65 CKA65:CKB65 CTW65:CTX65 DDS65:DDT65 DNO65:DNP65 DXK65:DXL65 EHG65:EHH65 ERC65:ERD65 FAY65:FAZ65 FKU65:FKV65 FUQ65:FUR65 GEM65:GEN65 GOI65:GOJ65 GYE65:GYF65 HIA65:HIB65 HRW65:HRX65 IBS65:IBT65 ILO65:ILP65 IVK65:IVL65 JFG65:JFH65 JPC65:JPD65 JYY65:JYZ65 KIU65:KIV65 KSQ65:KSR65 LCM65:LCN65 LMI65:LMJ65 LWE65:LWF65 MGA65:MGB65 MPW65:MPX65 MZS65:MZT65 NJO65:NJP65 NTK65:NTL65 ODG65:ODH65 ONC65:OND65 OWY65:OWZ65 PGU65:PGV65 PQQ65:PQR65 QAM65:QAN65 QKI65:QKJ65 QUE65:QUF65 REA65:REB65 RNW65:RNX65 RXS65:RXT65 SHO65:SHP65 SRK65:SRL65 TBG65:TBH65 TLC65:TLD65 TUY65:TUZ65 UEU65:UEV65 UOQ65:UOR65 UYM65:UYN65 VII65:VIJ65 VSE65:VSF65 WCA65:WCB65 WVS225 WLW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K67:N67 JG67:JJ67 TC67:TF67 ACY67:ADB67 AMU67:AMX67 AWQ67:AWT67 BGM67:BGP67 BQI67:BQL67 CAE67:CAH67 CKA67:CKD67 CTW67:CTZ67 DDS67:DDV67 DNO67:DNR67 DXK67:DXN67 EHG67:EHJ67 ERC67:ERF67 FAY67:FBB67 FKU67:FKX67 FUQ67:FUT67 GEM67:GEP67 GOI67:GOL67 GYE67:GYH67 HIA67:HID67 HRW67:HRZ67 IBS67:IBV67 ILO67:ILR67 IVK67:IVN67 JFG67:JFJ67 JPC67:JPF67 JYY67:JZB67 KIU67:KIX67 KSQ67:KST67 LCM67:LCP67 LMI67:LML67 LWE67:LWH67 MGA67:MGD67 MPW67:MPZ67 MZS67:MZV67 NJO67:NJR67 NTK67:NTN67 ODG67:ODJ67 ONC67:ONF67 OWY67:OXB67 PGU67:PGX67 PQQ67:PQT67 QAM67:QAP67 QKI67:QKL67 QUE67:QUH67 REA67:RED67 RNW67:RNZ67 RXS67:RXV67 SHO67:SHR67 SRK67:SRN67 TBG67:TBJ67 TLC67:TLF67 TUY67:TVB67 UEU67:UEX67 UOQ67:UOT67 UYM67:UYP67 VII67:VIL67 VSE67:VSH67 WCA67:WCD67 WLW67:WLZ67 WVS227 WLW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WMD69:WME69 WVZ69:WWA69 JG69:JH69 TC69:TD69 ACY69:ACZ69 AMU69:AMV69 AWQ69:AWR69 BGM69:BGN69 BQI69:BQJ69 CAE69:CAF69 CKA69:CKB69 CTW69:CTX69 DDS69:DDT69 DNO69:DNP69 DXK69:DXL69 EHG69:EHH69 ERC69:ERD69 FAY69:FAZ69 FKU69:FKV69 FUQ69:FUR69 GEM69:GEN69 GOI69:GOJ69 GYE69:GYF69 HIA69:HIB69 HRW69:HRX69 IBS69:IBT69 ILO69:ILP69 IVK69:IVL69 JFG69:JFH69 JPC69:JPD69 JYY69:JYZ69 KIU69:KIV69 KSQ69:KSR69 LCM69:LCN69 LMI69:LMJ69 LWE69:LWF69 MGA69:MGB69 MPW69:MPX69 MZS69:MZT69 NJO69:NJP69 NTK69:NTL69 ODG69:ODH69 ONC69:OND69 OWY69:OWZ69 PGU69:PGV69 PQQ69:PQR69 QAM69:QAN69 QKI69:QKJ69 QUE69:QUF69 REA69:REB69 RNW69:RNX69 RXS69:RXT69 SHO69:SHP69 SRK69:SRL69 TBG69:TBH69 TLC69:TLD69 TUY69:TUZ69 UEU69:UEV69 UOQ69:UOR69 UYM69:UYN69 VII69:VIJ69 VSE69:VSF69 WCA69:WCB69 WLW69:WLX69 WVS69:WVT69 R69:S69 JN69:JO69 TJ69:TK69 ADF69:ADG69 ANB69:ANC69 AWX69:AWY69 BGT69:BGU69 BQP69:BQQ69 CAL69:CAM69 CKH69:CKI69 CUD69:CUE69 DDZ69:DEA69 DNV69:DNW69 DXR69:DXS69 EHN69:EHO69 ERJ69:ERK69 FBF69:FBG69 FLB69:FLC69 FUX69:FUY69 GET69:GEU69 GOP69:GOQ69 GYL69:GYM69 HIH69:HII69 HSD69:HSE69 IBZ69:ICA69 ILV69:ILW69 IVR69:IVS69 JFN69:JFO69 JPJ69:JPK69 JZF69:JZG69 KJB69:KJC69 KSX69:KSY69 LCT69:LCU69 LMP69:LMQ69 LWL69:LWM69 MGH69:MGI69 MQD69:MQE69 MZZ69:NAA69 NJV69:NJW69 NTR69:NTS69 ODN69:ODO69 ONJ69:ONK69 OXF69:OXG69 PHB69:PHC69 PQX69:PQY69 QAT69:QAU69 QKP69:QKQ69 QUL69:QUM69 REH69:REI69 ROD69:ROE69 RXZ69:RYA69 SHV69:SHW69 SRR69:SRS69 TBN69:TBO69 TLJ69:TLK69 TVF69:TVG69 UFB69:UFC69 UOX69:UOY69 UYT69:UYU69 VIP69:VIQ69 VSL69:VSM69 WVS229 WLW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WVS71:WVV71 K71:N71 JG71:JJ71 TC71:TF71 ACY71:ADB71 AMU71:AMX71 AWQ71:AWT71 BGM71:BGP71 BQI71:BQL71 CAE71:CAH71 CKA71:CKD71 CTW71:CTZ71 DDS71:DDV71 DNO71:DNR71 DXK71:DXN71 EHG71:EHJ71 ERC71:ERF71 FAY71:FBB71 FKU71:FKX71 FUQ71:FUT71 GEM71:GEP71 GOI71:GOL71 GYE71:GYH71 HIA71:HID71 HRW71:HRZ71 IBS71:IBV71 ILO71:ILR71 IVK71:IVN71 JFG71:JFJ71 JPC71:JPF71 JYY71:JZB71 KIU71:KIX71 KSQ71:KST71 LCM71:LCP71 LMI71:LML71 LWE71:LWH71 MGA71:MGD71 MPW71:MPZ71 MZS71:MZV71 NJO71:NJR71 NTK71:NTN71 ODG71:ODJ71 ONC71:ONF71 OWY71:OXB71 PGU71:PGX71 PQQ71:PQT71 QAM71:QAP71 QKI71:QKL71 QUE71:QUH71 REA71:RED71 RNW71:RNZ71 RXS71:RXV71 SHO71:SHR71 SRK71:SRN71 TBG71:TBJ71 TLC71:TLF71 TUY71:TVB71 UEU71:UEX71 UOQ71:UOT71 UYM71:UYP71 VII71:VIL71 VSE71:VSH7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CA73:WCD73 WLW73:WLZ73 WVS73:WVV73 JG73:JJ73 TC73:TF73 ACY73:ADB73 AMU73:AMX73 AWQ73:AWT73 BGM73:BGP73 BQI73:BQL73 CAE73:CAH73 CKA73:CKD73 CTW73:CTZ73 DDS73:DDV73 DNO73:DNR73 DXK73:DXN73 EHG73:EHJ73 ERC73:ERF73 FAY73:FBB73 FKU73:FKX73 FUQ73:FUT73 GEM73:GEP73 GOI73:GOL73 GYE73:GYH73 HIA73:HID73 HRW73:HRZ73 IBS73:IBV73 ILO73:ILR73 IVK73:IVN73 JFG73:JFJ73 JPC73:JPF73 JYY73:JZB73 KIU73:KIX73 KSQ73:KST73 LCM73:LCP73 LMI73:LML73 LWE73:LWH73 MGA73:MGD73 MPW73:MPZ73 MZS73:MZV73 NJO73:NJR73 NTK73:NTN73 ODG73:ODJ73 ONC73:ONF73 OWY73:OXB73 PGU73:PGX73 PQQ73:PQT73 QAM73:QAP73 QKI73:QKL73 QUE73:QUH73 REA73:RED73 RNW73:RNZ73 RXS73:RXV73 SHO73:SHR73 SRK73:SRN73 TBG73:TBJ73 TLC73:TLF73 TUY73:TVB73 UEU73:UEX73 UOQ73:UOT73 UYM73:UYP73 VII73:VIL7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VS75:WVV75 K75:N75 JG75:JJ75 TC75:TF75 ACY75:ADB75 AMU75:AMX75 AWQ75:AWT75 BGM75:BGP75 BQI75:BQL75 CAE75:CAH75 CKA75:CKD75 CTW75:CTZ75 DDS75:DDV75 DNO75:DNR75 DXK75:DXN75 EHG75:EHJ75 ERC75:ERF75 FAY75:FBB75 FKU75:FKX75 FUQ75:FUT75 GEM75:GEP75 GOI75:GOL75 GYE75:GYH75 HIA75:HID75 HRW75:HRZ75 IBS75:IBV75 ILO75:ILR75 IVK75:IVN75 JFG75:JFJ75 JPC75:JPF75 JYY75:JZB75 KIU75:KIX75 KSQ75:KST75 LCM75:LCP75 LMI75:LML75 LWE75:LWH75 MGA75:MGD75 MPW75:MPZ75 MZS75:MZV75 NJO75:NJR75 NTK75:NTN75 ODG75:ODJ75 ONC75:ONF75 OWY75:OXB75 PGU75:PGX75 PQQ75:PQT75 QAM75:QAP75 QKI75:QKL75 QUE75:QUH75 REA75:RED75 RNW75:RNZ75 RXS75:RXV75 SHO75:SHR75 SRK75:SRN75 TBG75:TBJ75 TLC75:TLF75 TUY75:TVB75 UEU75:UEX75 UOQ75:UOT75 UYM75:UYP75 VII75:VIL75 VSE75:VSH7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K78:K79 WLW77:WLX77 WVS77:WVT77 R77:S77 JN77:JO77 TJ77:TK77 ADF77:ADG77 ANB77:ANC77 AWX77:AWY77 BGT77:BGU77 BQP77:BQQ77 CAL77:CAM77 CKH77:CKI77 CUD77:CUE77 DDZ77:DEA77 DNV77:DNW77 DXR77:DXS77 EHN77:EHO77 ERJ77:ERK77 FBF77:FBG77 FLB77:FLC77 FUX77:FUY77 GET77:GEU77 GOP77:GOQ77 GYL77:GYM77 HIH77:HII77 HSD77:HSE77 IBZ77:ICA77 ILV77:ILW77 IVR77:IVS77 JFN77:JFO77 JPJ77:JPK77 JZF77:JZG77 KJB77:KJC77 KSX77:KSY77 LCT77:LCU77 LMP77:LMQ77 LWL77:LWM77 MGH77:MGI77 MQD77:MQE77 MZZ77:NAA77 NJV77:NJW77 NTR77:NTS77 ODN77:ODO77 ONJ77:ONK77 OXF77:OXG77 PHB77:PHC77 PQX77:PQY77 QAT77:QAU77 QKP77:QKQ77 QUL77:QUM77 REH77:REI77 ROD77:ROE77 RXZ77:RYA77 SHV77:SHW77 SRR77:SRS77 TBN77:TBO77 TLJ77:TLK77 TVF77:TVG77 UFB77:UFC77 UOX77:UOY77 UYT77:UYU77 VIP77:VIQ77 VSL77:VSM77 WCH77:WCI77 WMD77:WME77 WVZ77:WWA77 K77:L77 JG77:JH77 TC77:TD77 ACY77:ACZ77 AMU77:AMV77 AWQ77:AWR77 BGM77:BGN77 BQI77:BQJ77 CAE77:CAF77 CKA77:CKB77 CTW77:CTX77 DDS77:DDT77 DNO77:DNP77 DXK77:DXL77 EHG77:EHH77 ERC77:ERD77 FAY77:FAZ77 FKU77:FKV77 FUQ77:FUR77 GEM77:GEN77 GOI77:GOJ77 GYE77:GYF77 HIA77:HIB77 HRW77:HRX77 IBS77:IBT77 ILO77:ILP77 IVK77:IVL77 JFG77:JFH77 JPC77:JPD77 JYY77:JYZ77 KIU77:KIV77 KSQ77:KSR77 LCM77:LCN77 LMI77:LMJ77 LWE77:LWF77 MGA77:MGB77 MPW77:MPX77 MZS77:MZT77 NJO77:NJP77 NTK77:NTL77 ODG77:ODH77 ONC77:OND77 OWY77:OWZ77 PGU77:PGV77 PQQ77:PQR77 QAM77:QAN77 QKI77:QKJ77 QUE77:QUF77 REA77:REB77 RNW77:RNX77 RXS77:RXT77 SHO77:SHP77 SRK77:SRL77 TBG77:TBH77 TLC77:TLD77 TUY77:TUZ77 UEU77:UEV77 UOQ77:UOR77 UYM77:UYN77 VII77:VIJ77 VSE77:VSF77 K118:K119 WLW117:WLX117 WVS117:WVT117 R117:S117 JN117:JO117 TJ117:TK117 ADF117:ADG117 ANB117:ANC117 AWX117:AWY117 BGT117:BGU117 BQP117:BQQ117 CAL117:CAM117 CKH117:CKI117 CUD117:CUE117 DDZ117:DEA117 DNV117:DNW117 DXR117:DXS117 EHN117:EHO117 ERJ117:ERK117 FBF117:FBG117 FLB117:FLC117 FUX117:FUY117 GET117:GEU117 GOP117:GOQ117 GYL117:GYM117 HIH117:HII117 HSD117:HSE117 IBZ117:ICA117 ILV117:ILW117 IVR117:IVS117 JFN117:JFO117 JPJ117:JPK117 JZF117:JZG117 KJB117:KJC117 KSX117:KSY117 LCT117:LCU117 LMP117:LMQ117 LWL117:LWM117 MGH117:MGI117 MQD117:MQE117 MZZ117:NAA117 NJV117:NJW117 NTR117:NTS117 ODN117:ODO117 ONJ117:ONK117 OXF117:OXG117 PHB117:PHC117 PQX117:PQY117 QAT117:QAU117 QKP117:QKQ117 QUL117:QUM117 REH117:REI117 ROD117:ROE117 RXZ117:RYA117 SHV117:SHW117 SRR117:SRS117 TBN117:TBO117 TLJ117:TLK117 TVF117:TVG117 UFB117:UFC117 UOX117:UOY117 UYT117:UYU117 VIP117:VIQ117 VSL117:VSM117 WCH117:WCI117 WMD117:WME117 WVZ117:WWA117 K117:L117 JG117:JH117 TC117:TD117 ACY117:ACZ117 AMU117:AMV117 AWQ117:AWR117 BGM117:BGN117 BQI117:BQJ117 CAE117:CAF117 CKA117:CKB117 CTW117:CTX117 DDS117:DDT117 DNO117:DNP117 DXK117:DXL117 EHG117:EHH117 ERC117:ERD117 FAY117:FAZ117 FKU117:FKV117 FUQ117:FUR117 GEM117:GEN117 GOI117:GOJ117 GYE117:GYF117 HIA117:HIB117 HRW117:HRX117 IBS117:IBT117 ILO117:ILP117 IVK117:IVL117 JFG117:JFH117 JPC117:JPD117 JYY117:JYZ117 KIU117:KIV117 KSQ117:KSR117 LCM117:LCN117 LMI117:LMJ117 LWE117:LWF117 MGA117:MGB117 MPW117:MPX117 MZS117:MZT117 NJO117:NJP117 NTK117:NTL117 ODG117:ODH117 ONC117:OND117 OWY117:OWZ117 PGU117:PGV117 PQQ117:PQR117 QAM117:QAN117 QKI117:QKJ117 QUE117:QUF117 REA117:REB117 RNW117:RNX117 RXS117:RXT117 SHO117:SHP117 SRK117:SRL117 TBG117:TBH117 TLC117:TLD117 TUY117:TUZ117 UEU117:UEV117 UOQ117:UOR117 UYM117:UYN117 VII117:VIJ117 VSE117:VSF117 K237:K239 WLW237 WVS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K317:K318"/>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8"/>
  <sheetViews>
    <sheetView workbookViewId="0">
      <selection activeCell="A543" sqref="A543:XFD543"/>
    </sheetView>
  </sheetViews>
  <sheetFormatPr defaultRowHeight="15" x14ac:dyDescent="0.25"/>
  <sheetData>
    <row r="1" spans="1:19" ht="24" customHeight="1" x14ac:dyDescent="0.25">
      <c r="A1" s="1044" t="s">
        <v>2361</v>
      </c>
      <c r="B1" s="1050"/>
      <c r="C1" s="1050"/>
      <c r="D1" s="1050"/>
      <c r="E1" s="1050"/>
      <c r="F1" s="1050"/>
      <c r="G1" s="1050"/>
      <c r="H1" s="1050"/>
      <c r="I1" s="1050"/>
      <c r="J1" s="1050"/>
      <c r="K1" s="1050"/>
      <c r="L1" s="1050"/>
      <c r="M1" s="1050"/>
      <c r="N1" s="1050"/>
      <c r="O1" s="1050"/>
      <c r="P1" s="1050"/>
      <c r="Q1" s="1050"/>
      <c r="R1" s="1050"/>
      <c r="S1" s="1051"/>
    </row>
    <row r="2" spans="1:19" x14ac:dyDescent="0.25">
      <c r="A2" s="1039" t="s">
        <v>2115</v>
      </c>
      <c r="B2" s="834"/>
      <c r="C2" s="834"/>
      <c r="D2" s="834"/>
      <c r="E2" s="834"/>
      <c r="F2" s="834"/>
      <c r="G2" s="834"/>
      <c r="H2" s="834"/>
      <c r="I2" s="834"/>
      <c r="J2" s="834"/>
      <c r="K2" s="834"/>
      <c r="L2" s="834"/>
      <c r="M2" s="834"/>
      <c r="N2" s="834"/>
      <c r="O2" s="834"/>
      <c r="P2" s="834"/>
      <c r="Q2" s="834"/>
      <c r="R2" s="834"/>
      <c r="S2" s="1040"/>
    </row>
    <row r="3" spans="1:19" x14ac:dyDescent="0.25">
      <c r="A3" s="1039" t="s">
        <v>2116</v>
      </c>
      <c r="B3" s="834"/>
      <c r="C3" s="834"/>
      <c r="D3" s="834"/>
      <c r="E3" s="834"/>
      <c r="F3" s="834"/>
      <c r="G3" s="834"/>
      <c r="H3" s="834"/>
      <c r="I3" s="834"/>
      <c r="J3" s="834"/>
      <c r="K3" s="834"/>
      <c r="L3" s="834"/>
      <c r="M3" s="834"/>
      <c r="N3" s="834"/>
      <c r="O3" s="834"/>
      <c r="P3" s="834"/>
      <c r="Q3" s="834"/>
      <c r="R3" s="834"/>
      <c r="S3" s="1040"/>
    </row>
    <row r="4" spans="1:19" x14ac:dyDescent="0.25">
      <c r="A4" s="1039" t="s">
        <v>2117</v>
      </c>
      <c r="B4" s="834"/>
      <c r="C4" s="834"/>
      <c r="D4" s="834"/>
      <c r="E4" s="834"/>
      <c r="F4" s="834"/>
      <c r="G4" s="834"/>
      <c r="H4" s="834"/>
      <c r="I4" s="834"/>
      <c r="J4" s="834"/>
      <c r="K4" s="834"/>
      <c r="L4" s="834"/>
      <c r="M4" s="834"/>
      <c r="N4" s="834"/>
      <c r="O4" s="834"/>
      <c r="P4" s="834"/>
      <c r="Q4" s="834"/>
      <c r="R4" s="834"/>
      <c r="S4" s="1040"/>
    </row>
    <row r="5" spans="1:19" x14ac:dyDescent="0.25">
      <c r="A5" s="1039" t="s">
        <v>2118</v>
      </c>
      <c r="B5" s="834"/>
      <c r="C5" s="834"/>
      <c r="D5" s="834"/>
      <c r="E5" s="834"/>
      <c r="F5" s="834"/>
      <c r="G5" s="834"/>
      <c r="H5" s="834"/>
      <c r="I5" s="834"/>
      <c r="J5" s="834"/>
      <c r="K5" s="834"/>
      <c r="L5" s="834"/>
      <c r="M5" s="834"/>
      <c r="N5" s="834"/>
      <c r="O5" s="834"/>
      <c r="P5" s="834"/>
      <c r="Q5" s="834"/>
      <c r="R5" s="834"/>
      <c r="S5" s="1040"/>
    </row>
    <row r="6" spans="1:19" x14ac:dyDescent="0.25">
      <c r="A6" s="1039" t="s">
        <v>2119</v>
      </c>
      <c r="B6" s="834"/>
      <c r="C6" s="834"/>
      <c r="D6" s="834"/>
      <c r="E6" s="834"/>
      <c r="F6" s="834"/>
      <c r="G6" s="834"/>
      <c r="H6" s="834"/>
      <c r="I6" s="834"/>
      <c r="J6" s="834"/>
      <c r="K6" s="834"/>
      <c r="L6" s="834"/>
      <c r="M6" s="834"/>
      <c r="N6" s="834"/>
      <c r="O6" s="834"/>
      <c r="P6" s="834"/>
      <c r="Q6" s="834"/>
      <c r="R6" s="834"/>
      <c r="S6" s="1040"/>
    </row>
    <row r="7" spans="1:19" x14ac:dyDescent="0.25">
      <c r="A7" s="1039" t="s">
        <v>2120</v>
      </c>
      <c r="B7" s="834"/>
      <c r="C7" s="834"/>
      <c r="D7" s="834"/>
      <c r="E7" s="834"/>
      <c r="F7" s="834"/>
      <c r="G7" s="834"/>
      <c r="H7" s="834"/>
      <c r="I7" s="834"/>
      <c r="J7" s="834"/>
      <c r="K7" s="834"/>
      <c r="L7" s="834"/>
      <c r="M7" s="834"/>
      <c r="N7" s="834"/>
      <c r="O7" s="834"/>
      <c r="P7" s="834"/>
      <c r="Q7" s="834"/>
      <c r="R7" s="834"/>
      <c r="S7" s="1040"/>
    </row>
    <row r="8" spans="1:19" x14ac:dyDescent="0.25">
      <c r="A8" s="1039" t="s">
        <v>2121</v>
      </c>
      <c r="B8" s="834"/>
      <c r="C8" s="834"/>
      <c r="D8" s="834"/>
      <c r="E8" s="834"/>
      <c r="F8" s="834"/>
      <c r="G8" s="834"/>
      <c r="H8" s="834"/>
      <c r="I8" s="834"/>
      <c r="J8" s="834"/>
      <c r="K8" s="834"/>
      <c r="L8" s="834"/>
      <c r="M8" s="834"/>
      <c r="N8" s="834"/>
      <c r="O8" s="834"/>
      <c r="P8" s="834"/>
      <c r="Q8" s="834"/>
      <c r="R8" s="834"/>
      <c r="S8" s="1040"/>
    </row>
    <row r="9" spans="1:19" x14ac:dyDescent="0.25">
      <c r="A9" s="1041" t="s">
        <v>2122</v>
      </c>
      <c r="B9" s="837"/>
      <c r="C9" s="837"/>
      <c r="D9" s="837"/>
      <c r="E9" s="837"/>
      <c r="F9" s="837"/>
      <c r="G9" s="837"/>
      <c r="H9" s="837"/>
      <c r="I9" s="837"/>
      <c r="J9" s="837"/>
      <c r="K9" s="837"/>
      <c r="L9" s="837"/>
      <c r="M9" s="837"/>
      <c r="N9" s="837"/>
      <c r="O9" s="837"/>
      <c r="P9" s="837"/>
      <c r="Q9" s="837"/>
      <c r="R9" s="837"/>
      <c r="S9" s="1042"/>
    </row>
    <row r="10" spans="1:19" ht="33" customHeight="1" x14ac:dyDescent="0.25">
      <c r="A10" s="1038" t="s">
        <v>41</v>
      </c>
      <c r="B10" s="831"/>
      <c r="C10" s="831"/>
      <c r="D10" s="831" t="s">
        <v>42</v>
      </c>
      <c r="E10" s="831"/>
      <c r="F10" s="831" t="s">
        <v>43</v>
      </c>
      <c r="G10" s="831"/>
      <c r="H10" s="831"/>
      <c r="I10" s="831" t="s">
        <v>44</v>
      </c>
      <c r="J10" s="831"/>
      <c r="K10" s="827" t="s">
        <v>45</v>
      </c>
      <c r="L10" s="839"/>
      <c r="M10" s="839"/>
      <c r="N10" s="840"/>
      <c r="O10" s="841" t="s">
        <v>46</v>
      </c>
      <c r="P10" s="841"/>
      <c r="Q10" s="842"/>
      <c r="R10" s="831" t="s">
        <v>47</v>
      </c>
      <c r="S10" s="1036"/>
    </row>
    <row r="11" spans="1:19" ht="33" customHeight="1" x14ac:dyDescent="0.25">
      <c r="A11" s="1037" t="s">
        <v>48</v>
      </c>
      <c r="B11" s="830" t="s">
        <v>49</v>
      </c>
      <c r="C11" s="852" t="s">
        <v>50</v>
      </c>
      <c r="D11" s="830" t="s">
        <v>51</v>
      </c>
      <c r="E11" s="830" t="s">
        <v>52</v>
      </c>
      <c r="F11" s="827" t="s">
        <v>53</v>
      </c>
      <c r="G11" s="828"/>
      <c r="H11" s="829"/>
      <c r="I11" s="830" t="s">
        <v>54</v>
      </c>
      <c r="J11" s="830" t="s">
        <v>55</v>
      </c>
      <c r="K11" s="827" t="s">
        <v>56</v>
      </c>
      <c r="L11" s="829"/>
      <c r="M11" s="827" t="s">
        <v>57</v>
      </c>
      <c r="N11" s="829"/>
      <c r="O11" s="830" t="s">
        <v>58</v>
      </c>
      <c r="P11" s="830" t="s">
        <v>59</v>
      </c>
      <c r="Q11" s="830" t="s">
        <v>60</v>
      </c>
      <c r="R11" s="830" t="s">
        <v>61</v>
      </c>
      <c r="S11" s="1035" t="s">
        <v>62</v>
      </c>
    </row>
    <row r="12" spans="1:19" ht="55.5" customHeight="1" x14ac:dyDescent="0.25">
      <c r="A12" s="1038"/>
      <c r="B12" s="831"/>
      <c r="C12" s="853"/>
      <c r="D12" s="831"/>
      <c r="E12" s="831"/>
      <c r="F12" s="149" t="s">
        <v>63</v>
      </c>
      <c r="G12" s="149" t="s">
        <v>64</v>
      </c>
      <c r="H12" s="149" t="s">
        <v>65</v>
      </c>
      <c r="I12" s="831"/>
      <c r="J12" s="831"/>
      <c r="K12" s="152" t="s">
        <v>66</v>
      </c>
      <c r="L12" s="152" t="s">
        <v>67</v>
      </c>
      <c r="M12" s="152" t="s">
        <v>68</v>
      </c>
      <c r="N12" s="152" t="s">
        <v>67</v>
      </c>
      <c r="O12" s="831"/>
      <c r="P12" s="831"/>
      <c r="Q12" s="831"/>
      <c r="R12" s="831"/>
      <c r="S12" s="1036"/>
    </row>
    <row r="13" spans="1:19" x14ac:dyDescent="0.25">
      <c r="A13" s="1022" t="s">
        <v>69</v>
      </c>
      <c r="B13" s="826"/>
      <c r="C13" s="826"/>
      <c r="D13" s="826"/>
      <c r="E13" s="826"/>
      <c r="F13" s="826"/>
      <c r="G13" s="826"/>
      <c r="H13" s="826"/>
      <c r="I13" s="826"/>
      <c r="J13" s="826"/>
      <c r="K13" s="826"/>
      <c r="L13" s="826"/>
      <c r="M13" s="826"/>
      <c r="N13" s="826"/>
      <c r="O13" s="826"/>
      <c r="P13" s="826"/>
      <c r="Q13" s="826"/>
      <c r="R13" s="826"/>
      <c r="S13" s="1023"/>
    </row>
    <row r="14" spans="1:19" x14ac:dyDescent="0.25">
      <c r="A14" s="75">
        <v>0</v>
      </c>
      <c r="B14" s="19">
        <v>0</v>
      </c>
      <c r="C14" s="19">
        <v>0</v>
      </c>
      <c r="D14" s="50">
        <v>0</v>
      </c>
      <c r="E14" s="19">
        <v>0</v>
      </c>
      <c r="F14" s="19">
        <v>0</v>
      </c>
      <c r="G14" s="19">
        <v>0</v>
      </c>
      <c r="H14" s="19">
        <v>0</v>
      </c>
      <c r="I14" s="19">
        <v>0</v>
      </c>
      <c r="J14" s="19">
        <v>0</v>
      </c>
      <c r="K14" s="19">
        <v>0</v>
      </c>
      <c r="L14" s="19">
        <v>0</v>
      </c>
      <c r="M14" s="19">
        <v>0</v>
      </c>
      <c r="N14" s="19">
        <v>0</v>
      </c>
      <c r="O14" s="19">
        <v>0</v>
      </c>
      <c r="P14" s="19">
        <v>0</v>
      </c>
      <c r="Q14" s="19">
        <v>0</v>
      </c>
      <c r="R14" s="19">
        <v>0</v>
      </c>
      <c r="S14" s="76">
        <v>0</v>
      </c>
    </row>
    <row r="15" spans="1:19" x14ac:dyDescent="0.25">
      <c r="A15" s="1022" t="s">
        <v>70</v>
      </c>
      <c r="B15" s="826"/>
      <c r="C15" s="826"/>
      <c r="D15" s="826"/>
      <c r="E15" s="826"/>
      <c r="F15" s="826"/>
      <c r="G15" s="826"/>
      <c r="H15" s="826"/>
      <c r="I15" s="826"/>
      <c r="J15" s="826"/>
      <c r="K15" s="826"/>
      <c r="L15" s="826"/>
      <c r="M15" s="826"/>
      <c r="N15" s="826"/>
      <c r="O15" s="826"/>
      <c r="P15" s="826"/>
      <c r="Q15" s="826"/>
      <c r="R15" s="826"/>
      <c r="S15" s="1023"/>
    </row>
    <row r="16" spans="1:19" s="5" customFormat="1" ht="11.25" customHeight="1" x14ac:dyDescent="0.2">
      <c r="A16" s="75">
        <v>0</v>
      </c>
      <c r="B16" s="19">
        <v>2</v>
      </c>
      <c r="C16" s="19">
        <v>2</v>
      </c>
      <c r="D16" s="19">
        <v>1</v>
      </c>
      <c r="E16" s="19">
        <v>1</v>
      </c>
      <c r="F16" s="19">
        <v>0</v>
      </c>
      <c r="G16" s="19">
        <v>2</v>
      </c>
      <c r="H16" s="19">
        <v>0</v>
      </c>
      <c r="I16" s="19">
        <v>2</v>
      </c>
      <c r="J16" s="19">
        <v>0</v>
      </c>
      <c r="K16" s="19">
        <v>0</v>
      </c>
      <c r="L16" s="19">
        <v>0</v>
      </c>
      <c r="M16" s="19">
        <v>0</v>
      </c>
      <c r="N16" s="19">
        <v>0</v>
      </c>
      <c r="O16" s="19">
        <v>0</v>
      </c>
      <c r="P16" s="19">
        <v>2</v>
      </c>
      <c r="Q16" s="19">
        <v>0</v>
      </c>
      <c r="R16" s="19">
        <v>0</v>
      </c>
      <c r="S16" s="76">
        <v>0</v>
      </c>
    </row>
    <row r="17" spans="1:19" x14ac:dyDescent="0.25">
      <c r="A17" s="1022" t="s">
        <v>71</v>
      </c>
      <c r="B17" s="826"/>
      <c r="C17" s="826"/>
      <c r="D17" s="826"/>
      <c r="E17" s="826"/>
      <c r="F17" s="826"/>
      <c r="G17" s="826"/>
      <c r="H17" s="826"/>
      <c r="I17" s="826"/>
      <c r="J17" s="826"/>
      <c r="K17" s="826"/>
      <c r="L17" s="826"/>
      <c r="M17" s="826"/>
      <c r="N17" s="826"/>
      <c r="O17" s="826"/>
      <c r="P17" s="826"/>
      <c r="Q17" s="826"/>
      <c r="R17" s="826"/>
      <c r="S17" s="1023"/>
    </row>
    <row r="18" spans="1:19" s="5" customFormat="1" ht="11.25" customHeight="1" x14ac:dyDescent="0.2">
      <c r="A18" s="75">
        <v>1</v>
      </c>
      <c r="B18" s="19">
        <v>1</v>
      </c>
      <c r="C18" s="19">
        <v>2</v>
      </c>
      <c r="D18" s="19">
        <v>1</v>
      </c>
      <c r="E18" s="19">
        <v>1</v>
      </c>
      <c r="F18" s="19">
        <v>0</v>
      </c>
      <c r="G18" s="19">
        <v>2</v>
      </c>
      <c r="H18" s="19">
        <v>0</v>
      </c>
      <c r="I18" s="19">
        <v>2</v>
      </c>
      <c r="J18" s="19">
        <v>0</v>
      </c>
      <c r="K18" s="19">
        <v>0</v>
      </c>
      <c r="L18" s="19">
        <v>0</v>
      </c>
      <c r="M18" s="19">
        <v>0</v>
      </c>
      <c r="N18" s="19">
        <v>0</v>
      </c>
      <c r="O18" s="19">
        <v>1</v>
      </c>
      <c r="P18" s="19">
        <v>1</v>
      </c>
      <c r="Q18" s="19">
        <v>0</v>
      </c>
      <c r="R18" s="19">
        <v>0</v>
      </c>
      <c r="S18" s="76">
        <v>0</v>
      </c>
    </row>
    <row r="19" spans="1:19" x14ac:dyDescent="0.25">
      <c r="A19" s="1022" t="s">
        <v>72</v>
      </c>
      <c r="B19" s="826"/>
      <c r="C19" s="826"/>
      <c r="D19" s="826"/>
      <c r="E19" s="826"/>
      <c r="F19" s="826"/>
      <c r="G19" s="826"/>
      <c r="H19" s="826"/>
      <c r="I19" s="826"/>
      <c r="J19" s="826"/>
      <c r="K19" s="826"/>
      <c r="L19" s="826"/>
      <c r="M19" s="826"/>
      <c r="N19" s="826"/>
      <c r="O19" s="826"/>
      <c r="P19" s="826"/>
      <c r="Q19" s="826"/>
      <c r="R19" s="826"/>
      <c r="S19" s="1023"/>
    </row>
    <row r="20" spans="1:19" s="5" customFormat="1" ht="11.25" customHeight="1" x14ac:dyDescent="0.2">
      <c r="A20" s="75">
        <v>3</v>
      </c>
      <c r="B20" s="19">
        <v>1</v>
      </c>
      <c r="C20" s="19">
        <v>4</v>
      </c>
      <c r="D20" s="19">
        <v>1</v>
      </c>
      <c r="E20" s="19">
        <v>3</v>
      </c>
      <c r="F20" s="19">
        <v>0</v>
      </c>
      <c r="G20" s="19">
        <v>4</v>
      </c>
      <c r="H20" s="19">
        <v>0</v>
      </c>
      <c r="I20" s="19">
        <v>4</v>
      </c>
      <c r="J20" s="19">
        <v>0</v>
      </c>
      <c r="K20" s="19">
        <v>0</v>
      </c>
      <c r="L20" s="19">
        <v>0</v>
      </c>
      <c r="M20" s="19">
        <v>0</v>
      </c>
      <c r="N20" s="19">
        <v>0</v>
      </c>
      <c r="O20" s="19">
        <v>3</v>
      </c>
      <c r="P20" s="19">
        <v>1</v>
      </c>
      <c r="Q20" s="19">
        <v>0</v>
      </c>
      <c r="R20" s="19">
        <v>0</v>
      </c>
      <c r="S20" s="76">
        <v>0</v>
      </c>
    </row>
    <row r="21" spans="1:19" x14ac:dyDescent="0.25">
      <c r="A21" s="1033" t="s">
        <v>73</v>
      </c>
      <c r="B21" s="832"/>
      <c r="C21" s="832"/>
      <c r="D21" s="832"/>
      <c r="E21" s="832"/>
      <c r="F21" s="832"/>
      <c r="G21" s="832"/>
      <c r="H21" s="832"/>
      <c r="I21" s="832"/>
      <c r="J21" s="832"/>
      <c r="K21" s="832"/>
      <c r="L21" s="832"/>
      <c r="M21" s="832"/>
      <c r="N21" s="832"/>
      <c r="O21" s="832"/>
      <c r="P21" s="832"/>
      <c r="Q21" s="832"/>
      <c r="R21" s="832"/>
      <c r="S21" s="1034"/>
    </row>
    <row r="22" spans="1:19" s="5" customFormat="1" ht="11.25" customHeight="1" x14ac:dyDescent="0.2">
      <c r="A22" s="75">
        <v>2</v>
      </c>
      <c r="B22" s="19">
        <v>1</v>
      </c>
      <c r="C22" s="19">
        <v>3</v>
      </c>
      <c r="D22" s="19">
        <v>1</v>
      </c>
      <c r="E22" s="19">
        <v>2</v>
      </c>
      <c r="F22" s="19">
        <v>0</v>
      </c>
      <c r="G22" s="19">
        <v>3</v>
      </c>
      <c r="H22" s="19">
        <v>0</v>
      </c>
      <c r="I22" s="19">
        <v>3</v>
      </c>
      <c r="J22" s="19">
        <v>0</v>
      </c>
      <c r="K22" s="19">
        <v>0</v>
      </c>
      <c r="L22" s="19">
        <v>0</v>
      </c>
      <c r="M22" s="19">
        <v>0</v>
      </c>
      <c r="N22" s="19">
        <v>0</v>
      </c>
      <c r="O22" s="19">
        <v>1</v>
      </c>
      <c r="P22" s="19">
        <v>1</v>
      </c>
      <c r="Q22" s="19">
        <v>1</v>
      </c>
      <c r="R22" s="19">
        <v>0</v>
      </c>
      <c r="S22" s="76">
        <v>0</v>
      </c>
    </row>
    <row r="23" spans="1:19" x14ac:dyDescent="0.25">
      <c r="A23" s="1022" t="s">
        <v>74</v>
      </c>
      <c r="B23" s="826"/>
      <c r="C23" s="826"/>
      <c r="D23" s="826"/>
      <c r="E23" s="826"/>
      <c r="F23" s="826"/>
      <c r="G23" s="826"/>
      <c r="H23" s="826"/>
      <c r="I23" s="826"/>
      <c r="J23" s="826"/>
      <c r="K23" s="826"/>
      <c r="L23" s="826"/>
      <c r="M23" s="826"/>
      <c r="N23" s="826"/>
      <c r="O23" s="826"/>
      <c r="P23" s="826"/>
      <c r="Q23" s="826"/>
      <c r="R23" s="826"/>
      <c r="S23" s="1023"/>
    </row>
    <row r="24" spans="1:19" s="5" customFormat="1" ht="11.25" customHeight="1" x14ac:dyDescent="0.2">
      <c r="A24" s="75">
        <v>2</v>
      </c>
      <c r="B24" s="19">
        <v>0</v>
      </c>
      <c r="C24" s="19">
        <v>2</v>
      </c>
      <c r="D24" s="19">
        <v>1</v>
      </c>
      <c r="E24" s="19">
        <v>1</v>
      </c>
      <c r="F24" s="19">
        <v>0</v>
      </c>
      <c r="G24" s="19">
        <v>2</v>
      </c>
      <c r="H24" s="19">
        <v>0</v>
      </c>
      <c r="I24" s="19">
        <v>2</v>
      </c>
      <c r="J24" s="19">
        <v>0</v>
      </c>
      <c r="K24" s="19">
        <v>0</v>
      </c>
      <c r="L24" s="19">
        <v>0</v>
      </c>
      <c r="M24" s="19">
        <v>0</v>
      </c>
      <c r="N24" s="19">
        <v>0</v>
      </c>
      <c r="O24" s="19">
        <v>0</v>
      </c>
      <c r="P24" s="19">
        <v>2</v>
      </c>
      <c r="Q24" s="19">
        <v>0</v>
      </c>
      <c r="R24" s="19">
        <v>0</v>
      </c>
      <c r="S24" s="76">
        <v>0</v>
      </c>
    </row>
    <row r="25" spans="1:19" x14ac:dyDescent="0.25">
      <c r="A25" s="1022" t="s">
        <v>75</v>
      </c>
      <c r="B25" s="826"/>
      <c r="C25" s="826"/>
      <c r="D25" s="826"/>
      <c r="E25" s="826"/>
      <c r="F25" s="826"/>
      <c r="G25" s="826"/>
      <c r="H25" s="826"/>
      <c r="I25" s="826"/>
      <c r="J25" s="826"/>
      <c r="K25" s="826"/>
      <c r="L25" s="826"/>
      <c r="M25" s="826"/>
      <c r="N25" s="826"/>
      <c r="O25" s="826"/>
      <c r="P25" s="826"/>
      <c r="Q25" s="826"/>
      <c r="R25" s="826"/>
      <c r="S25" s="1023"/>
    </row>
    <row r="26" spans="1:19" s="5" customFormat="1" ht="11.25" customHeight="1" x14ac:dyDescent="0.2">
      <c r="A26" s="75">
        <v>5</v>
      </c>
      <c r="B26" s="19">
        <v>1</v>
      </c>
      <c r="C26" s="19">
        <v>6</v>
      </c>
      <c r="D26" s="19">
        <v>2</v>
      </c>
      <c r="E26" s="19">
        <v>4</v>
      </c>
      <c r="F26" s="19">
        <v>0</v>
      </c>
      <c r="G26" s="19">
        <v>6</v>
      </c>
      <c r="H26" s="19">
        <v>0</v>
      </c>
      <c r="I26" s="19">
        <v>6</v>
      </c>
      <c r="J26" s="19">
        <v>0</v>
      </c>
      <c r="K26" s="19">
        <v>0</v>
      </c>
      <c r="L26" s="19">
        <v>0</v>
      </c>
      <c r="M26" s="19">
        <v>0</v>
      </c>
      <c r="N26" s="19">
        <v>0</v>
      </c>
      <c r="O26" s="19">
        <v>5</v>
      </c>
      <c r="P26" s="19">
        <v>1</v>
      </c>
      <c r="Q26" s="19">
        <v>0</v>
      </c>
      <c r="R26" s="19">
        <v>0</v>
      </c>
      <c r="S26" s="76">
        <v>0</v>
      </c>
    </row>
    <row r="27" spans="1:19" x14ac:dyDescent="0.25">
      <c r="A27" s="1022" t="s">
        <v>76</v>
      </c>
      <c r="B27" s="826"/>
      <c r="C27" s="826"/>
      <c r="D27" s="826"/>
      <c r="E27" s="826"/>
      <c r="F27" s="826"/>
      <c r="G27" s="826"/>
      <c r="H27" s="826"/>
      <c r="I27" s="826"/>
      <c r="J27" s="826"/>
      <c r="K27" s="826"/>
      <c r="L27" s="826"/>
      <c r="M27" s="826"/>
      <c r="N27" s="826"/>
      <c r="O27" s="826"/>
      <c r="P27" s="826"/>
      <c r="Q27" s="826"/>
      <c r="R27" s="826"/>
      <c r="S27" s="1023"/>
    </row>
    <row r="28" spans="1:19" s="5" customFormat="1" ht="11.25" customHeight="1" x14ac:dyDescent="0.2">
      <c r="A28" s="75">
        <v>2</v>
      </c>
      <c r="B28" s="19">
        <v>1</v>
      </c>
      <c r="C28" s="19">
        <v>3</v>
      </c>
      <c r="D28" s="19">
        <v>1</v>
      </c>
      <c r="E28" s="19">
        <v>2</v>
      </c>
      <c r="F28" s="19">
        <v>1</v>
      </c>
      <c r="G28" s="19">
        <v>2</v>
      </c>
      <c r="H28" s="19">
        <v>0</v>
      </c>
      <c r="I28" s="19">
        <v>3</v>
      </c>
      <c r="J28" s="19">
        <v>0</v>
      </c>
      <c r="K28" s="19">
        <v>0</v>
      </c>
      <c r="L28" s="19">
        <v>0</v>
      </c>
      <c r="M28" s="19">
        <v>0</v>
      </c>
      <c r="N28" s="19">
        <v>0</v>
      </c>
      <c r="O28" s="19">
        <v>3</v>
      </c>
      <c r="P28" s="19">
        <v>0</v>
      </c>
      <c r="Q28" s="19">
        <v>0</v>
      </c>
      <c r="R28" s="19">
        <v>0</v>
      </c>
      <c r="S28" s="76">
        <v>0</v>
      </c>
    </row>
    <row r="29" spans="1:19" x14ac:dyDescent="0.25">
      <c r="A29" s="1022" t="s">
        <v>77</v>
      </c>
      <c r="B29" s="826"/>
      <c r="C29" s="826"/>
      <c r="D29" s="826"/>
      <c r="E29" s="826"/>
      <c r="F29" s="826"/>
      <c r="G29" s="826"/>
      <c r="H29" s="826"/>
      <c r="I29" s="826"/>
      <c r="J29" s="826"/>
      <c r="K29" s="826"/>
      <c r="L29" s="826"/>
      <c r="M29" s="826"/>
      <c r="N29" s="826"/>
      <c r="O29" s="826"/>
      <c r="P29" s="826"/>
      <c r="Q29" s="826"/>
      <c r="R29" s="826"/>
      <c r="S29" s="1023"/>
    </row>
    <row r="30" spans="1:19" s="5" customFormat="1" ht="11.25" customHeight="1" x14ac:dyDescent="0.2">
      <c r="A30" s="75">
        <v>2</v>
      </c>
      <c r="B30" s="19">
        <v>2</v>
      </c>
      <c r="C30" s="19">
        <v>4</v>
      </c>
      <c r="D30" s="19">
        <v>0</v>
      </c>
      <c r="E30" s="19">
        <v>4</v>
      </c>
      <c r="F30" s="19">
        <v>1</v>
      </c>
      <c r="G30" s="19">
        <v>3</v>
      </c>
      <c r="H30" s="19">
        <v>0</v>
      </c>
      <c r="I30" s="19">
        <v>4</v>
      </c>
      <c r="J30" s="19">
        <v>0</v>
      </c>
      <c r="K30" s="19">
        <v>0</v>
      </c>
      <c r="L30" s="19">
        <v>0</v>
      </c>
      <c r="M30" s="19">
        <v>0</v>
      </c>
      <c r="N30" s="19">
        <v>0</v>
      </c>
      <c r="O30" s="19">
        <v>4</v>
      </c>
      <c r="P30" s="19">
        <v>0</v>
      </c>
      <c r="Q30" s="19">
        <v>0</v>
      </c>
      <c r="R30" s="19">
        <v>0</v>
      </c>
      <c r="S30" s="76">
        <v>0</v>
      </c>
    </row>
    <row r="31" spans="1:19" x14ac:dyDescent="0.25">
      <c r="A31" s="1022" t="s">
        <v>78</v>
      </c>
      <c r="B31" s="826"/>
      <c r="C31" s="826"/>
      <c r="D31" s="826"/>
      <c r="E31" s="826"/>
      <c r="F31" s="826"/>
      <c r="G31" s="826"/>
      <c r="H31" s="826"/>
      <c r="I31" s="826"/>
      <c r="J31" s="826"/>
      <c r="K31" s="826"/>
      <c r="L31" s="826"/>
      <c r="M31" s="826"/>
      <c r="N31" s="826"/>
      <c r="O31" s="826"/>
      <c r="P31" s="826"/>
      <c r="Q31" s="826"/>
      <c r="R31" s="826"/>
      <c r="S31" s="1023"/>
    </row>
    <row r="32" spans="1:19" s="5" customFormat="1" ht="11.25" customHeight="1" x14ac:dyDescent="0.2">
      <c r="A32" s="75">
        <v>10</v>
      </c>
      <c r="B32" s="19">
        <v>1</v>
      </c>
      <c r="C32" s="19">
        <v>11</v>
      </c>
      <c r="D32" s="19">
        <v>2</v>
      </c>
      <c r="E32" s="19">
        <v>9</v>
      </c>
      <c r="F32" s="19">
        <v>2</v>
      </c>
      <c r="G32" s="19">
        <v>9</v>
      </c>
      <c r="H32" s="19">
        <v>0</v>
      </c>
      <c r="I32" s="19">
        <v>11</v>
      </c>
      <c r="J32" s="19">
        <v>0</v>
      </c>
      <c r="K32" s="19">
        <v>0</v>
      </c>
      <c r="L32" s="19">
        <v>0</v>
      </c>
      <c r="M32" s="19">
        <v>0</v>
      </c>
      <c r="N32" s="19">
        <v>0</v>
      </c>
      <c r="O32" s="19">
        <v>7</v>
      </c>
      <c r="P32" s="19">
        <v>4</v>
      </c>
      <c r="Q32" s="19">
        <v>0</v>
      </c>
      <c r="R32" s="19">
        <v>0</v>
      </c>
      <c r="S32" s="76">
        <v>0</v>
      </c>
    </row>
    <row r="33" spans="1:19" x14ac:dyDescent="0.25">
      <c r="A33" s="1022" t="s">
        <v>79</v>
      </c>
      <c r="B33" s="826"/>
      <c r="C33" s="826"/>
      <c r="D33" s="826"/>
      <c r="E33" s="826"/>
      <c r="F33" s="826"/>
      <c r="G33" s="826"/>
      <c r="H33" s="826"/>
      <c r="I33" s="826"/>
      <c r="J33" s="826"/>
      <c r="K33" s="826"/>
      <c r="L33" s="826"/>
      <c r="M33" s="826"/>
      <c r="N33" s="826"/>
      <c r="O33" s="826"/>
      <c r="P33" s="826"/>
      <c r="Q33" s="826"/>
      <c r="R33" s="826"/>
      <c r="S33" s="1023"/>
    </row>
    <row r="34" spans="1:19" s="5" customFormat="1" ht="11.25" customHeight="1" x14ac:dyDescent="0.2">
      <c r="A34" s="75">
        <v>1</v>
      </c>
      <c r="B34" s="19">
        <v>1</v>
      </c>
      <c r="C34" s="19">
        <v>2</v>
      </c>
      <c r="D34" s="19">
        <v>1</v>
      </c>
      <c r="E34" s="19">
        <v>1</v>
      </c>
      <c r="F34" s="19">
        <v>0</v>
      </c>
      <c r="G34" s="19">
        <v>2</v>
      </c>
      <c r="H34" s="19">
        <v>0</v>
      </c>
      <c r="I34" s="19">
        <v>2</v>
      </c>
      <c r="J34" s="19">
        <v>0</v>
      </c>
      <c r="K34" s="19">
        <v>0</v>
      </c>
      <c r="L34" s="19">
        <v>0</v>
      </c>
      <c r="M34" s="19">
        <v>0</v>
      </c>
      <c r="N34" s="19">
        <v>0</v>
      </c>
      <c r="O34" s="19">
        <v>0</v>
      </c>
      <c r="P34" s="19">
        <v>2</v>
      </c>
      <c r="Q34" s="19">
        <v>0</v>
      </c>
      <c r="R34" s="19">
        <v>0</v>
      </c>
      <c r="S34" s="76">
        <v>0</v>
      </c>
    </row>
    <row r="35" spans="1:19" x14ac:dyDescent="0.25">
      <c r="A35" s="1022" t="s">
        <v>80</v>
      </c>
      <c r="B35" s="826"/>
      <c r="C35" s="826"/>
      <c r="D35" s="826"/>
      <c r="E35" s="826"/>
      <c r="F35" s="826"/>
      <c r="G35" s="826"/>
      <c r="H35" s="826"/>
      <c r="I35" s="826"/>
      <c r="J35" s="826"/>
      <c r="K35" s="826"/>
      <c r="L35" s="826"/>
      <c r="M35" s="826"/>
      <c r="N35" s="826"/>
      <c r="O35" s="826"/>
      <c r="P35" s="826"/>
      <c r="Q35" s="826"/>
      <c r="R35" s="826"/>
      <c r="S35" s="1023"/>
    </row>
    <row r="36" spans="1:19" s="5" customFormat="1" ht="11.25" customHeight="1" x14ac:dyDescent="0.2">
      <c r="A36" s="19">
        <v>4</v>
      </c>
      <c r="B36" s="19">
        <v>0</v>
      </c>
      <c r="C36" s="19">
        <v>4</v>
      </c>
      <c r="D36" s="19">
        <v>2</v>
      </c>
      <c r="E36" s="19">
        <v>2</v>
      </c>
      <c r="F36" s="19">
        <v>0</v>
      </c>
      <c r="G36" s="19">
        <v>4</v>
      </c>
      <c r="H36" s="19">
        <v>0</v>
      </c>
      <c r="I36" s="19">
        <v>4</v>
      </c>
      <c r="J36" s="19">
        <v>0</v>
      </c>
      <c r="K36" s="19">
        <v>0</v>
      </c>
      <c r="L36" s="19">
        <v>0</v>
      </c>
      <c r="M36" s="19">
        <v>0</v>
      </c>
      <c r="N36" s="19">
        <v>0</v>
      </c>
      <c r="O36" s="19">
        <v>1</v>
      </c>
      <c r="P36" s="19">
        <v>3</v>
      </c>
      <c r="Q36" s="19">
        <v>0</v>
      </c>
      <c r="R36" s="19">
        <v>0</v>
      </c>
      <c r="S36" s="19">
        <v>0</v>
      </c>
    </row>
    <row r="37" spans="1:19" x14ac:dyDescent="0.25">
      <c r="A37" s="1024" t="s">
        <v>271</v>
      </c>
      <c r="B37" s="1025"/>
      <c r="C37" s="1025"/>
      <c r="D37" s="1025"/>
      <c r="E37" s="1025"/>
      <c r="F37" s="1025"/>
      <c r="G37" s="1025"/>
      <c r="H37" s="1025"/>
      <c r="I37" s="1025"/>
      <c r="J37" s="1025"/>
      <c r="K37" s="1025"/>
      <c r="L37" s="1025"/>
      <c r="M37" s="1025"/>
      <c r="N37" s="1025"/>
      <c r="O37" s="1025"/>
      <c r="P37" s="1025"/>
      <c r="Q37" s="1025"/>
      <c r="R37" s="1025"/>
      <c r="S37" s="1026"/>
    </row>
    <row r="38" spans="1:19" s="22" customFormat="1" ht="12.75" customHeight="1" x14ac:dyDescent="0.2">
      <c r="A38" s="235">
        <f>SUM(A36,A34,A32,A30,A28,A26,A24,A22,A20,A18,A16,A14)</f>
        <v>32</v>
      </c>
      <c r="B38" s="235">
        <f t="shared" ref="B38:S38" si="0">SUM(B36,B34,B32,B30,B28,B26,B24,B22,B20,B18,B16,B14)</f>
        <v>11</v>
      </c>
      <c r="C38" s="235">
        <f t="shared" si="0"/>
        <v>43</v>
      </c>
      <c r="D38" s="235">
        <f t="shared" si="0"/>
        <v>13</v>
      </c>
      <c r="E38" s="235">
        <f t="shared" si="0"/>
        <v>30</v>
      </c>
      <c r="F38" s="235">
        <f t="shared" si="0"/>
        <v>4</v>
      </c>
      <c r="G38" s="235">
        <f t="shared" si="0"/>
        <v>39</v>
      </c>
      <c r="H38" s="235">
        <f t="shared" si="0"/>
        <v>0</v>
      </c>
      <c r="I38" s="235">
        <f t="shared" si="0"/>
        <v>43</v>
      </c>
      <c r="J38" s="235">
        <f t="shared" si="0"/>
        <v>0</v>
      </c>
      <c r="K38" s="235">
        <f t="shared" si="0"/>
        <v>0</v>
      </c>
      <c r="L38" s="235">
        <f t="shared" si="0"/>
        <v>0</v>
      </c>
      <c r="M38" s="235">
        <f t="shared" si="0"/>
        <v>0</v>
      </c>
      <c r="N38" s="235">
        <f t="shared" si="0"/>
        <v>0</v>
      </c>
      <c r="O38" s="235">
        <f t="shared" si="0"/>
        <v>25</v>
      </c>
      <c r="P38" s="235">
        <f t="shared" si="0"/>
        <v>17</v>
      </c>
      <c r="Q38" s="235">
        <f t="shared" si="0"/>
        <v>1</v>
      </c>
      <c r="R38" s="235">
        <f t="shared" si="0"/>
        <v>0</v>
      </c>
      <c r="S38" s="235">
        <f t="shared" si="0"/>
        <v>0</v>
      </c>
    </row>
    <row r="39" spans="1:19" ht="15.75" thickBot="1" x14ac:dyDescent="0.3">
      <c r="A39" s="1048"/>
      <c r="B39" s="824"/>
      <c r="C39" s="824"/>
      <c r="D39" s="824"/>
      <c r="E39" s="824"/>
      <c r="F39" s="824"/>
      <c r="G39" s="824"/>
      <c r="H39" s="824"/>
      <c r="I39" s="824"/>
      <c r="J39" s="824"/>
      <c r="K39" s="824"/>
      <c r="L39" s="824"/>
      <c r="M39" s="824"/>
      <c r="N39" s="824"/>
      <c r="O39" s="824"/>
      <c r="P39" s="824"/>
      <c r="Q39" s="824"/>
      <c r="R39" s="824"/>
      <c r="S39" s="1049"/>
    </row>
    <row r="40" spans="1:19" ht="21.75" customHeight="1" x14ac:dyDescent="0.25">
      <c r="A40" s="1044" t="s">
        <v>2362</v>
      </c>
      <c r="B40" s="1045"/>
      <c r="C40" s="1045"/>
      <c r="D40" s="1045"/>
      <c r="E40" s="1045"/>
      <c r="F40" s="1045"/>
      <c r="G40" s="1045"/>
      <c r="H40" s="1045"/>
      <c r="I40" s="1045"/>
      <c r="J40" s="1045"/>
      <c r="K40" s="1045"/>
      <c r="L40" s="1045"/>
      <c r="M40" s="1045"/>
      <c r="N40" s="1045"/>
      <c r="O40" s="1045"/>
      <c r="P40" s="1045"/>
      <c r="Q40" s="1045"/>
      <c r="R40" s="1045"/>
      <c r="S40" s="1046"/>
    </row>
    <row r="41" spans="1:19" x14ac:dyDescent="0.25">
      <c r="A41" s="1039" t="s">
        <v>2123</v>
      </c>
      <c r="B41" s="834"/>
      <c r="C41" s="834"/>
      <c r="D41" s="834"/>
      <c r="E41" s="834"/>
      <c r="F41" s="834"/>
      <c r="G41" s="834"/>
      <c r="H41" s="834"/>
      <c r="I41" s="834"/>
      <c r="J41" s="834"/>
      <c r="K41" s="834"/>
      <c r="L41" s="834"/>
      <c r="M41" s="834"/>
      <c r="N41" s="834"/>
      <c r="O41" s="834"/>
      <c r="P41" s="834"/>
      <c r="Q41" s="834"/>
      <c r="R41" s="834"/>
      <c r="S41" s="1040"/>
    </row>
    <row r="42" spans="1:19" x14ac:dyDescent="0.25">
      <c r="A42" s="1039" t="s">
        <v>1527</v>
      </c>
      <c r="B42" s="834"/>
      <c r="C42" s="834"/>
      <c r="D42" s="834"/>
      <c r="E42" s="834"/>
      <c r="F42" s="834"/>
      <c r="G42" s="834"/>
      <c r="H42" s="834"/>
      <c r="I42" s="834"/>
      <c r="J42" s="834"/>
      <c r="K42" s="834"/>
      <c r="L42" s="834"/>
      <c r="M42" s="834"/>
      <c r="N42" s="834"/>
      <c r="O42" s="834"/>
      <c r="P42" s="834"/>
      <c r="Q42" s="834"/>
      <c r="R42" s="834"/>
      <c r="S42" s="1040"/>
    </row>
    <row r="43" spans="1:19" x14ac:dyDescent="0.25">
      <c r="A43" s="1039" t="s">
        <v>2124</v>
      </c>
      <c r="B43" s="834"/>
      <c r="C43" s="834"/>
      <c r="D43" s="834"/>
      <c r="E43" s="834"/>
      <c r="F43" s="834"/>
      <c r="G43" s="834"/>
      <c r="H43" s="834"/>
      <c r="I43" s="834"/>
      <c r="J43" s="834"/>
      <c r="K43" s="834"/>
      <c r="L43" s="834"/>
      <c r="M43" s="834"/>
      <c r="N43" s="834"/>
      <c r="O43" s="834"/>
      <c r="P43" s="834"/>
      <c r="Q43" s="834"/>
      <c r="R43" s="834"/>
      <c r="S43" s="1040"/>
    </row>
    <row r="44" spans="1:19" x14ac:dyDescent="0.25">
      <c r="A44" s="1039" t="s">
        <v>2125</v>
      </c>
      <c r="B44" s="834"/>
      <c r="C44" s="834"/>
      <c r="D44" s="834"/>
      <c r="E44" s="834"/>
      <c r="F44" s="834"/>
      <c r="G44" s="834"/>
      <c r="H44" s="834"/>
      <c r="I44" s="834"/>
      <c r="J44" s="834"/>
      <c r="K44" s="834"/>
      <c r="L44" s="834"/>
      <c r="M44" s="834"/>
      <c r="N44" s="834"/>
      <c r="O44" s="834"/>
      <c r="P44" s="834"/>
      <c r="Q44" s="834"/>
      <c r="R44" s="834"/>
      <c r="S44" s="1040"/>
    </row>
    <row r="45" spans="1:19" x14ac:dyDescent="0.25">
      <c r="A45" s="1039" t="s">
        <v>2126</v>
      </c>
      <c r="B45" s="834"/>
      <c r="C45" s="834"/>
      <c r="D45" s="834"/>
      <c r="E45" s="834"/>
      <c r="F45" s="834"/>
      <c r="G45" s="834"/>
      <c r="H45" s="834"/>
      <c r="I45" s="834"/>
      <c r="J45" s="834"/>
      <c r="K45" s="834"/>
      <c r="L45" s="834"/>
      <c r="M45" s="834"/>
      <c r="N45" s="834"/>
      <c r="O45" s="834"/>
      <c r="P45" s="834"/>
      <c r="Q45" s="834"/>
      <c r="R45" s="834"/>
      <c r="S45" s="1040"/>
    </row>
    <row r="46" spans="1:19" x14ac:dyDescent="0.25">
      <c r="A46" s="1039" t="s">
        <v>2127</v>
      </c>
      <c r="B46" s="834"/>
      <c r="C46" s="834"/>
      <c r="D46" s="834"/>
      <c r="E46" s="834"/>
      <c r="F46" s="834"/>
      <c r="G46" s="834"/>
      <c r="H46" s="834"/>
      <c r="I46" s="834"/>
      <c r="J46" s="834"/>
      <c r="K46" s="834"/>
      <c r="L46" s="834"/>
      <c r="M46" s="834"/>
      <c r="N46" s="834"/>
      <c r="O46" s="834"/>
      <c r="P46" s="834"/>
      <c r="Q46" s="834"/>
      <c r="R46" s="834"/>
      <c r="S46" s="1040"/>
    </row>
    <row r="47" spans="1:19" x14ac:dyDescent="0.25">
      <c r="A47" s="1039" t="s">
        <v>288</v>
      </c>
      <c r="B47" s="834"/>
      <c r="C47" s="834"/>
      <c r="D47" s="834"/>
      <c r="E47" s="834"/>
      <c r="F47" s="834"/>
      <c r="G47" s="834"/>
      <c r="H47" s="834"/>
      <c r="I47" s="834"/>
      <c r="J47" s="834"/>
      <c r="K47" s="834"/>
      <c r="L47" s="834"/>
      <c r="M47" s="834"/>
      <c r="N47" s="834"/>
      <c r="O47" s="834"/>
      <c r="P47" s="834"/>
      <c r="Q47" s="834"/>
      <c r="R47" s="834"/>
      <c r="S47" s="1040"/>
    </row>
    <row r="48" spans="1:19" x14ac:dyDescent="0.25">
      <c r="A48" s="1041" t="s">
        <v>2128</v>
      </c>
      <c r="B48" s="837"/>
      <c r="C48" s="837"/>
      <c r="D48" s="837"/>
      <c r="E48" s="837"/>
      <c r="F48" s="837"/>
      <c r="G48" s="837"/>
      <c r="H48" s="837"/>
      <c r="I48" s="837"/>
      <c r="J48" s="837"/>
      <c r="K48" s="837"/>
      <c r="L48" s="837"/>
      <c r="M48" s="837"/>
      <c r="N48" s="837"/>
      <c r="O48" s="837"/>
      <c r="P48" s="837"/>
      <c r="Q48" s="837"/>
      <c r="R48" s="837"/>
      <c r="S48" s="1042"/>
    </row>
    <row r="49" spans="1:19" ht="31.5" customHeight="1" x14ac:dyDescent="0.25">
      <c r="A49" s="1038" t="s">
        <v>41</v>
      </c>
      <c r="B49" s="831"/>
      <c r="C49" s="831"/>
      <c r="D49" s="831" t="s">
        <v>42</v>
      </c>
      <c r="E49" s="831"/>
      <c r="F49" s="831" t="s">
        <v>43</v>
      </c>
      <c r="G49" s="831"/>
      <c r="H49" s="831"/>
      <c r="I49" s="831" t="s">
        <v>44</v>
      </c>
      <c r="J49" s="831"/>
      <c r="K49" s="827" t="s">
        <v>45</v>
      </c>
      <c r="L49" s="839"/>
      <c r="M49" s="839"/>
      <c r="N49" s="840"/>
      <c r="O49" s="841" t="s">
        <v>46</v>
      </c>
      <c r="P49" s="841"/>
      <c r="Q49" s="842"/>
      <c r="R49" s="831" t="s">
        <v>47</v>
      </c>
      <c r="S49" s="1036"/>
    </row>
    <row r="50" spans="1:19" ht="27.75" customHeight="1" x14ac:dyDescent="0.25">
      <c r="A50" s="1037" t="s">
        <v>48</v>
      </c>
      <c r="B50" s="830" t="s">
        <v>49</v>
      </c>
      <c r="C50" s="852" t="s">
        <v>50</v>
      </c>
      <c r="D50" s="830" t="s">
        <v>51</v>
      </c>
      <c r="E50" s="830" t="s">
        <v>52</v>
      </c>
      <c r="F50" s="827" t="s">
        <v>53</v>
      </c>
      <c r="G50" s="828"/>
      <c r="H50" s="829"/>
      <c r="I50" s="830" t="s">
        <v>54</v>
      </c>
      <c r="J50" s="830" t="s">
        <v>55</v>
      </c>
      <c r="K50" s="827" t="s">
        <v>56</v>
      </c>
      <c r="L50" s="829"/>
      <c r="M50" s="827" t="s">
        <v>57</v>
      </c>
      <c r="N50" s="829"/>
      <c r="O50" s="830" t="s">
        <v>58</v>
      </c>
      <c r="P50" s="830" t="s">
        <v>59</v>
      </c>
      <c r="Q50" s="830" t="s">
        <v>60</v>
      </c>
      <c r="R50" s="830" t="s">
        <v>61</v>
      </c>
      <c r="S50" s="1035" t="s">
        <v>62</v>
      </c>
    </row>
    <row r="51" spans="1:19" ht="63" customHeight="1" x14ac:dyDescent="0.25">
      <c r="A51" s="1038"/>
      <c r="B51" s="831"/>
      <c r="C51" s="853"/>
      <c r="D51" s="831"/>
      <c r="E51" s="831"/>
      <c r="F51" s="149" t="s">
        <v>63</v>
      </c>
      <c r="G51" s="149" t="s">
        <v>64</v>
      </c>
      <c r="H51" s="149" t="s">
        <v>65</v>
      </c>
      <c r="I51" s="831"/>
      <c r="J51" s="831"/>
      <c r="K51" s="152" t="s">
        <v>66</v>
      </c>
      <c r="L51" s="152" t="s">
        <v>67</v>
      </c>
      <c r="M51" s="152" t="s">
        <v>68</v>
      </c>
      <c r="N51" s="152" t="s">
        <v>67</v>
      </c>
      <c r="O51" s="831"/>
      <c r="P51" s="831"/>
      <c r="Q51" s="831"/>
      <c r="R51" s="831"/>
      <c r="S51" s="1036"/>
    </row>
    <row r="52" spans="1:19" x14ac:dyDescent="0.25">
      <c r="A52" s="1022" t="s">
        <v>69</v>
      </c>
      <c r="B52" s="826"/>
      <c r="C52" s="826"/>
      <c r="D52" s="826"/>
      <c r="E52" s="826"/>
      <c r="F52" s="826"/>
      <c r="G52" s="826"/>
      <c r="H52" s="826"/>
      <c r="I52" s="826"/>
      <c r="J52" s="826"/>
      <c r="K52" s="826"/>
      <c r="L52" s="826"/>
      <c r="M52" s="826"/>
      <c r="N52" s="826"/>
      <c r="O52" s="826"/>
      <c r="P52" s="826"/>
      <c r="Q52" s="826"/>
      <c r="R52" s="826"/>
      <c r="S52" s="1023"/>
    </row>
    <row r="53" spans="1:19" x14ac:dyDescent="0.25">
      <c r="A53" s="75">
        <v>0</v>
      </c>
      <c r="B53" s="19">
        <v>0</v>
      </c>
      <c r="C53" s="19">
        <v>0</v>
      </c>
      <c r="D53" s="19">
        <v>0</v>
      </c>
      <c r="E53" s="19">
        <v>0</v>
      </c>
      <c r="F53" s="19">
        <v>0</v>
      </c>
      <c r="G53" s="19">
        <v>0</v>
      </c>
      <c r="H53" s="19">
        <v>0</v>
      </c>
      <c r="I53" s="19">
        <v>0</v>
      </c>
      <c r="J53" s="19">
        <v>0</v>
      </c>
      <c r="K53" s="19">
        <v>0</v>
      </c>
      <c r="L53" s="19">
        <v>0</v>
      </c>
      <c r="M53" s="19">
        <v>0</v>
      </c>
      <c r="N53" s="19">
        <v>0</v>
      </c>
      <c r="O53" s="19">
        <v>0</v>
      </c>
      <c r="P53" s="19">
        <v>0</v>
      </c>
      <c r="Q53" s="19">
        <v>0</v>
      </c>
      <c r="R53" s="19">
        <v>0</v>
      </c>
      <c r="S53" s="76">
        <v>0</v>
      </c>
    </row>
    <row r="54" spans="1:19" x14ac:dyDescent="0.25">
      <c r="A54" s="1022" t="s">
        <v>70</v>
      </c>
      <c r="B54" s="826"/>
      <c r="C54" s="826"/>
      <c r="D54" s="826"/>
      <c r="E54" s="826"/>
      <c r="F54" s="826"/>
      <c r="G54" s="826"/>
      <c r="H54" s="826"/>
      <c r="I54" s="826"/>
      <c r="J54" s="826"/>
      <c r="K54" s="826"/>
      <c r="L54" s="826"/>
      <c r="M54" s="826"/>
      <c r="N54" s="826"/>
      <c r="O54" s="826"/>
      <c r="P54" s="826"/>
      <c r="Q54" s="826"/>
      <c r="R54" s="826"/>
      <c r="S54" s="1023"/>
    </row>
    <row r="55" spans="1:19" s="3" customFormat="1" x14ac:dyDescent="0.25">
      <c r="A55" s="75">
        <v>0</v>
      </c>
      <c r="B55" s="19">
        <v>0</v>
      </c>
      <c r="C55" s="19">
        <v>0</v>
      </c>
      <c r="D55" s="19">
        <v>0</v>
      </c>
      <c r="E55" s="19">
        <v>0</v>
      </c>
      <c r="F55" s="19">
        <v>0</v>
      </c>
      <c r="G55" s="19">
        <v>0</v>
      </c>
      <c r="H55" s="19">
        <v>0</v>
      </c>
      <c r="I55" s="19">
        <v>0</v>
      </c>
      <c r="J55" s="19">
        <v>0</v>
      </c>
      <c r="K55" s="19">
        <v>0</v>
      </c>
      <c r="L55" s="19">
        <v>0</v>
      </c>
      <c r="M55" s="19">
        <v>0</v>
      </c>
      <c r="N55" s="19">
        <v>0</v>
      </c>
      <c r="O55" s="19">
        <v>0</v>
      </c>
      <c r="P55" s="19">
        <v>0</v>
      </c>
      <c r="Q55" s="19">
        <v>0</v>
      </c>
      <c r="R55" s="19">
        <v>0</v>
      </c>
      <c r="S55" s="76">
        <v>0</v>
      </c>
    </row>
    <row r="56" spans="1:19" x14ac:dyDescent="0.25">
      <c r="A56" s="1022" t="s">
        <v>71</v>
      </c>
      <c r="B56" s="826"/>
      <c r="C56" s="826"/>
      <c r="D56" s="826"/>
      <c r="E56" s="826"/>
      <c r="F56" s="826"/>
      <c r="G56" s="826"/>
      <c r="H56" s="826"/>
      <c r="I56" s="826"/>
      <c r="J56" s="826"/>
      <c r="K56" s="826"/>
      <c r="L56" s="826"/>
      <c r="M56" s="826"/>
      <c r="N56" s="826"/>
      <c r="O56" s="826"/>
      <c r="P56" s="826"/>
      <c r="Q56" s="826"/>
      <c r="R56" s="826"/>
      <c r="S56" s="1023"/>
    </row>
    <row r="57" spans="1:19" s="3" customFormat="1" x14ac:dyDescent="0.25">
      <c r="A57" s="75">
        <v>0</v>
      </c>
      <c r="B57" s="19">
        <v>0</v>
      </c>
      <c r="C57" s="19">
        <v>0</v>
      </c>
      <c r="D57" s="19">
        <v>0</v>
      </c>
      <c r="E57" s="19">
        <v>0</v>
      </c>
      <c r="F57" s="19">
        <v>0</v>
      </c>
      <c r="G57" s="19">
        <v>0</v>
      </c>
      <c r="H57" s="19">
        <v>0</v>
      </c>
      <c r="I57" s="19">
        <v>0</v>
      </c>
      <c r="J57" s="19">
        <v>0</v>
      </c>
      <c r="K57" s="19">
        <v>0</v>
      </c>
      <c r="L57" s="19">
        <v>0</v>
      </c>
      <c r="M57" s="19">
        <v>0</v>
      </c>
      <c r="N57" s="19">
        <v>0</v>
      </c>
      <c r="O57" s="19">
        <v>0</v>
      </c>
      <c r="P57" s="19">
        <v>0</v>
      </c>
      <c r="Q57" s="19">
        <v>0</v>
      </c>
      <c r="R57" s="19">
        <v>0</v>
      </c>
      <c r="S57" s="76">
        <v>0</v>
      </c>
    </row>
    <row r="58" spans="1:19" x14ac:dyDescent="0.25">
      <c r="A58" s="1022" t="s">
        <v>72</v>
      </c>
      <c r="B58" s="826"/>
      <c r="C58" s="826"/>
      <c r="D58" s="826"/>
      <c r="E58" s="826"/>
      <c r="F58" s="826"/>
      <c r="G58" s="826"/>
      <c r="H58" s="826"/>
      <c r="I58" s="826"/>
      <c r="J58" s="826"/>
      <c r="K58" s="826"/>
      <c r="L58" s="826"/>
      <c r="M58" s="826"/>
      <c r="N58" s="826"/>
      <c r="O58" s="826"/>
      <c r="P58" s="826"/>
      <c r="Q58" s="826"/>
      <c r="R58" s="826"/>
      <c r="S58" s="1023"/>
    </row>
    <row r="59" spans="1:19" s="3" customFormat="1" x14ac:dyDescent="0.25">
      <c r="A59" s="75">
        <v>0</v>
      </c>
      <c r="B59" s="19">
        <v>0</v>
      </c>
      <c r="C59" s="19">
        <v>0</v>
      </c>
      <c r="D59" s="19">
        <v>0</v>
      </c>
      <c r="E59" s="19">
        <v>0</v>
      </c>
      <c r="F59" s="19">
        <v>0</v>
      </c>
      <c r="G59" s="19">
        <v>0</v>
      </c>
      <c r="H59" s="19">
        <v>0</v>
      </c>
      <c r="I59" s="19">
        <v>0</v>
      </c>
      <c r="J59" s="19">
        <v>0</v>
      </c>
      <c r="K59" s="19">
        <v>0</v>
      </c>
      <c r="L59" s="19">
        <v>0</v>
      </c>
      <c r="M59" s="19">
        <v>0</v>
      </c>
      <c r="N59" s="19">
        <v>0</v>
      </c>
      <c r="O59" s="19">
        <v>0</v>
      </c>
      <c r="P59" s="19">
        <v>0</v>
      </c>
      <c r="Q59" s="19">
        <v>0</v>
      </c>
      <c r="R59" s="19">
        <v>0</v>
      </c>
      <c r="S59" s="76">
        <v>0</v>
      </c>
    </row>
    <row r="60" spans="1:19" x14ac:dyDescent="0.25">
      <c r="A60" s="1033" t="s">
        <v>73</v>
      </c>
      <c r="B60" s="832"/>
      <c r="C60" s="832"/>
      <c r="D60" s="832"/>
      <c r="E60" s="832"/>
      <c r="F60" s="832"/>
      <c r="G60" s="832"/>
      <c r="H60" s="832"/>
      <c r="I60" s="832"/>
      <c r="J60" s="832"/>
      <c r="K60" s="832"/>
      <c r="L60" s="832"/>
      <c r="M60" s="832"/>
      <c r="N60" s="832"/>
      <c r="O60" s="832"/>
      <c r="P60" s="832"/>
      <c r="Q60" s="832"/>
      <c r="R60" s="832"/>
      <c r="S60" s="1034"/>
    </row>
    <row r="61" spans="1:19" s="3" customFormat="1" x14ac:dyDescent="0.25">
      <c r="A61" s="75">
        <v>0</v>
      </c>
      <c r="B61" s="19">
        <v>0</v>
      </c>
      <c r="C61" s="19">
        <v>0</v>
      </c>
      <c r="D61" s="19">
        <v>0</v>
      </c>
      <c r="E61" s="19">
        <v>0</v>
      </c>
      <c r="F61" s="19">
        <v>0</v>
      </c>
      <c r="G61" s="19">
        <v>0</v>
      </c>
      <c r="H61" s="19">
        <v>0</v>
      </c>
      <c r="I61" s="19">
        <v>0</v>
      </c>
      <c r="J61" s="19">
        <v>0</v>
      </c>
      <c r="K61" s="19">
        <v>0</v>
      </c>
      <c r="L61" s="19">
        <v>0</v>
      </c>
      <c r="M61" s="19">
        <v>0</v>
      </c>
      <c r="N61" s="19">
        <v>0</v>
      </c>
      <c r="O61" s="19">
        <v>0</v>
      </c>
      <c r="P61" s="19">
        <v>0</v>
      </c>
      <c r="Q61" s="19">
        <v>0</v>
      </c>
      <c r="R61" s="19">
        <v>0</v>
      </c>
      <c r="S61" s="76">
        <v>0</v>
      </c>
    </row>
    <row r="62" spans="1:19" x14ac:dyDescent="0.25">
      <c r="A62" s="1022" t="s">
        <v>74</v>
      </c>
      <c r="B62" s="826"/>
      <c r="C62" s="826"/>
      <c r="D62" s="826"/>
      <c r="E62" s="826"/>
      <c r="F62" s="826"/>
      <c r="G62" s="826"/>
      <c r="H62" s="826"/>
      <c r="I62" s="826"/>
      <c r="J62" s="826"/>
      <c r="K62" s="826"/>
      <c r="L62" s="826"/>
      <c r="M62" s="826"/>
      <c r="N62" s="826"/>
      <c r="O62" s="826"/>
      <c r="P62" s="826"/>
      <c r="Q62" s="826"/>
      <c r="R62" s="826"/>
      <c r="S62" s="1023"/>
    </row>
    <row r="63" spans="1:19" s="3" customFormat="1" x14ac:dyDescent="0.25">
      <c r="A63" s="75">
        <v>0</v>
      </c>
      <c r="B63" s="19">
        <v>0</v>
      </c>
      <c r="C63" s="19">
        <v>0</v>
      </c>
      <c r="D63" s="19">
        <v>0</v>
      </c>
      <c r="E63" s="19">
        <v>0</v>
      </c>
      <c r="F63" s="19">
        <v>0</v>
      </c>
      <c r="G63" s="19">
        <v>0</v>
      </c>
      <c r="H63" s="19">
        <v>0</v>
      </c>
      <c r="I63" s="19">
        <v>0</v>
      </c>
      <c r="J63" s="19">
        <v>0</v>
      </c>
      <c r="K63" s="19">
        <v>0</v>
      </c>
      <c r="L63" s="19">
        <v>0</v>
      </c>
      <c r="M63" s="19">
        <v>0</v>
      </c>
      <c r="N63" s="19">
        <v>0</v>
      </c>
      <c r="O63" s="19">
        <v>0</v>
      </c>
      <c r="P63" s="19">
        <v>0</v>
      </c>
      <c r="Q63" s="19">
        <v>0</v>
      </c>
      <c r="R63" s="19">
        <v>0</v>
      </c>
      <c r="S63" s="76">
        <v>0</v>
      </c>
    </row>
    <row r="64" spans="1:19" x14ac:dyDescent="0.25">
      <c r="A64" s="1022" t="s">
        <v>75</v>
      </c>
      <c r="B64" s="826"/>
      <c r="C64" s="826"/>
      <c r="D64" s="826"/>
      <c r="E64" s="826"/>
      <c r="F64" s="826"/>
      <c r="G64" s="826"/>
      <c r="H64" s="826"/>
      <c r="I64" s="826"/>
      <c r="J64" s="826"/>
      <c r="K64" s="826"/>
      <c r="L64" s="826"/>
      <c r="M64" s="826"/>
      <c r="N64" s="826"/>
      <c r="O64" s="826"/>
      <c r="P64" s="826"/>
      <c r="Q64" s="826"/>
      <c r="R64" s="826"/>
      <c r="S64" s="1023"/>
    </row>
    <row r="65" spans="1:19" s="3" customFormat="1" x14ac:dyDescent="0.25">
      <c r="A65" s="75">
        <v>0</v>
      </c>
      <c r="B65" s="19">
        <v>0</v>
      </c>
      <c r="C65" s="19">
        <v>0</v>
      </c>
      <c r="D65" s="19">
        <v>0</v>
      </c>
      <c r="E65" s="19">
        <v>0</v>
      </c>
      <c r="F65" s="19">
        <v>0</v>
      </c>
      <c r="G65" s="19">
        <v>0</v>
      </c>
      <c r="H65" s="19">
        <v>0</v>
      </c>
      <c r="I65" s="19">
        <v>0</v>
      </c>
      <c r="J65" s="19">
        <v>0</v>
      </c>
      <c r="K65" s="19">
        <v>0</v>
      </c>
      <c r="L65" s="19">
        <v>0</v>
      </c>
      <c r="M65" s="19">
        <v>0</v>
      </c>
      <c r="N65" s="19">
        <v>0</v>
      </c>
      <c r="O65" s="19">
        <v>0</v>
      </c>
      <c r="P65" s="19">
        <v>0</v>
      </c>
      <c r="Q65" s="19">
        <v>0</v>
      </c>
      <c r="R65" s="19">
        <v>0</v>
      </c>
      <c r="S65" s="76">
        <v>0</v>
      </c>
    </row>
    <row r="66" spans="1:19" x14ac:dyDescent="0.25">
      <c r="A66" s="1022" t="s">
        <v>76</v>
      </c>
      <c r="B66" s="826"/>
      <c r="C66" s="826"/>
      <c r="D66" s="826"/>
      <c r="E66" s="826"/>
      <c r="F66" s="826"/>
      <c r="G66" s="826"/>
      <c r="H66" s="826"/>
      <c r="I66" s="826"/>
      <c r="J66" s="826"/>
      <c r="K66" s="826"/>
      <c r="L66" s="826"/>
      <c r="M66" s="826"/>
      <c r="N66" s="826"/>
      <c r="O66" s="826"/>
      <c r="P66" s="826"/>
      <c r="Q66" s="826"/>
      <c r="R66" s="826"/>
      <c r="S66" s="1023"/>
    </row>
    <row r="67" spans="1:19" s="3" customFormat="1" x14ac:dyDescent="0.25">
      <c r="A67" s="75">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19">
        <v>0</v>
      </c>
      <c r="S67" s="76">
        <v>0</v>
      </c>
    </row>
    <row r="68" spans="1:19" x14ac:dyDescent="0.25">
      <c r="A68" s="1022" t="s">
        <v>77</v>
      </c>
      <c r="B68" s="826"/>
      <c r="C68" s="826"/>
      <c r="D68" s="826"/>
      <c r="E68" s="826"/>
      <c r="F68" s="826"/>
      <c r="G68" s="826"/>
      <c r="H68" s="826"/>
      <c r="I68" s="826"/>
      <c r="J68" s="826"/>
      <c r="K68" s="826"/>
      <c r="L68" s="826"/>
      <c r="M68" s="826"/>
      <c r="N68" s="826"/>
      <c r="O68" s="826"/>
      <c r="P68" s="826"/>
      <c r="Q68" s="826"/>
      <c r="R68" s="826"/>
      <c r="S68" s="1023"/>
    </row>
    <row r="69" spans="1:19" s="3" customFormat="1" x14ac:dyDescent="0.25">
      <c r="A69" s="75">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19">
        <v>0</v>
      </c>
      <c r="S69" s="76">
        <v>0</v>
      </c>
    </row>
    <row r="70" spans="1:19" x14ac:dyDescent="0.25">
      <c r="A70" s="1022" t="s">
        <v>78</v>
      </c>
      <c r="B70" s="826"/>
      <c r="C70" s="826"/>
      <c r="D70" s="826"/>
      <c r="E70" s="826"/>
      <c r="F70" s="826"/>
      <c r="G70" s="826"/>
      <c r="H70" s="826"/>
      <c r="I70" s="826"/>
      <c r="J70" s="826"/>
      <c r="K70" s="826"/>
      <c r="L70" s="826"/>
      <c r="M70" s="826"/>
      <c r="N70" s="826"/>
      <c r="O70" s="826"/>
      <c r="P70" s="826"/>
      <c r="Q70" s="826"/>
      <c r="R70" s="826"/>
      <c r="S70" s="1023"/>
    </row>
    <row r="71" spans="1:19" s="3" customFormat="1" x14ac:dyDescent="0.25">
      <c r="A71" s="75">
        <v>0</v>
      </c>
      <c r="B71" s="19">
        <v>0</v>
      </c>
      <c r="C71" s="19">
        <v>0</v>
      </c>
      <c r="D71" s="19">
        <v>0</v>
      </c>
      <c r="E71" s="19">
        <v>0</v>
      </c>
      <c r="F71" s="19">
        <v>0</v>
      </c>
      <c r="G71" s="19">
        <v>0</v>
      </c>
      <c r="H71" s="19">
        <v>0</v>
      </c>
      <c r="I71" s="19">
        <v>0</v>
      </c>
      <c r="J71" s="19">
        <v>0</v>
      </c>
      <c r="K71" s="19">
        <v>0</v>
      </c>
      <c r="L71" s="19">
        <v>0</v>
      </c>
      <c r="M71" s="19">
        <v>0</v>
      </c>
      <c r="N71" s="19">
        <v>0</v>
      </c>
      <c r="O71" s="19">
        <v>0</v>
      </c>
      <c r="P71" s="19">
        <v>0</v>
      </c>
      <c r="Q71" s="19">
        <v>0</v>
      </c>
      <c r="R71" s="19">
        <v>0</v>
      </c>
      <c r="S71" s="76">
        <v>0</v>
      </c>
    </row>
    <row r="72" spans="1:19" x14ac:dyDescent="0.25">
      <c r="A72" s="1022" t="s">
        <v>79</v>
      </c>
      <c r="B72" s="826"/>
      <c r="C72" s="826"/>
      <c r="D72" s="826"/>
      <c r="E72" s="826"/>
      <c r="F72" s="826"/>
      <c r="G72" s="826"/>
      <c r="H72" s="826"/>
      <c r="I72" s="826"/>
      <c r="J72" s="826"/>
      <c r="K72" s="826"/>
      <c r="L72" s="826"/>
      <c r="M72" s="826"/>
      <c r="N72" s="826"/>
      <c r="O72" s="826"/>
      <c r="P72" s="826"/>
      <c r="Q72" s="826"/>
      <c r="R72" s="826"/>
      <c r="S72" s="1023"/>
    </row>
    <row r="73" spans="1:19" s="3" customFormat="1" x14ac:dyDescent="0.25">
      <c r="A73" s="75">
        <v>0</v>
      </c>
      <c r="B73" s="19">
        <v>0</v>
      </c>
      <c r="C73" s="19">
        <v>0</v>
      </c>
      <c r="D73" s="19">
        <v>0</v>
      </c>
      <c r="E73" s="19">
        <v>0</v>
      </c>
      <c r="F73" s="19">
        <v>0</v>
      </c>
      <c r="G73" s="19">
        <v>0</v>
      </c>
      <c r="H73" s="19">
        <v>0</v>
      </c>
      <c r="I73" s="19">
        <v>0</v>
      </c>
      <c r="J73" s="19">
        <v>0</v>
      </c>
      <c r="K73" s="19">
        <v>0</v>
      </c>
      <c r="L73" s="19">
        <v>0</v>
      </c>
      <c r="M73" s="19">
        <v>0</v>
      </c>
      <c r="N73" s="19">
        <v>0</v>
      </c>
      <c r="O73" s="19">
        <v>0</v>
      </c>
      <c r="P73" s="19">
        <v>0</v>
      </c>
      <c r="Q73" s="19">
        <v>0</v>
      </c>
      <c r="R73" s="19">
        <v>0</v>
      </c>
      <c r="S73" s="76">
        <v>0</v>
      </c>
    </row>
    <row r="74" spans="1:19" x14ac:dyDescent="0.25">
      <c r="A74" s="1022" t="s">
        <v>80</v>
      </c>
      <c r="B74" s="826"/>
      <c r="C74" s="826"/>
      <c r="D74" s="826"/>
      <c r="E74" s="826"/>
      <c r="F74" s="826"/>
      <c r="G74" s="826"/>
      <c r="H74" s="826"/>
      <c r="I74" s="826"/>
      <c r="J74" s="826"/>
      <c r="K74" s="826"/>
      <c r="L74" s="826"/>
      <c r="M74" s="826"/>
      <c r="N74" s="826"/>
      <c r="O74" s="826"/>
      <c r="P74" s="826"/>
      <c r="Q74" s="826"/>
      <c r="R74" s="826"/>
      <c r="S74" s="1023"/>
    </row>
    <row r="75" spans="1:19" s="3" customFormat="1" x14ac:dyDescent="0.25">
      <c r="A75" s="75">
        <v>0</v>
      </c>
      <c r="B75" s="19">
        <v>0</v>
      </c>
      <c r="C75" s="19">
        <v>0</v>
      </c>
      <c r="D75" s="19">
        <v>0</v>
      </c>
      <c r="E75" s="19">
        <v>0</v>
      </c>
      <c r="F75" s="19">
        <v>0</v>
      </c>
      <c r="G75" s="19">
        <v>0</v>
      </c>
      <c r="H75" s="19">
        <v>0</v>
      </c>
      <c r="I75" s="19">
        <v>0</v>
      </c>
      <c r="J75" s="19">
        <v>0</v>
      </c>
      <c r="K75" s="19">
        <v>0</v>
      </c>
      <c r="L75" s="19">
        <v>0</v>
      </c>
      <c r="M75" s="19">
        <v>0</v>
      </c>
      <c r="N75" s="19">
        <v>0</v>
      </c>
      <c r="O75" s="19">
        <v>0</v>
      </c>
      <c r="P75" s="19">
        <v>0</v>
      </c>
      <c r="Q75" s="19">
        <v>0</v>
      </c>
      <c r="R75" s="19">
        <v>0</v>
      </c>
      <c r="S75" s="76">
        <v>0</v>
      </c>
    </row>
    <row r="76" spans="1:19" x14ac:dyDescent="0.25">
      <c r="A76" s="1024" t="s">
        <v>271</v>
      </c>
      <c r="B76" s="1025"/>
      <c r="C76" s="1025"/>
      <c r="D76" s="1025"/>
      <c r="E76" s="1025"/>
      <c r="F76" s="1025"/>
      <c r="G76" s="1025"/>
      <c r="H76" s="1025"/>
      <c r="I76" s="1025"/>
      <c r="J76" s="1025"/>
      <c r="K76" s="1025"/>
      <c r="L76" s="1025"/>
      <c r="M76" s="1025"/>
      <c r="N76" s="1025"/>
      <c r="O76" s="1025"/>
      <c r="P76" s="1025"/>
      <c r="Q76" s="1025"/>
      <c r="R76" s="1025"/>
      <c r="S76" s="1026"/>
    </row>
    <row r="77" spans="1:19" s="190" customFormat="1" x14ac:dyDescent="0.25">
      <c r="A77" s="80">
        <f>SUM(A75,A73,A71,A69,A67,A65,A63,A61,A59,A57,A55,A53)</f>
        <v>0</v>
      </c>
      <c r="B77" s="235">
        <f t="shared" ref="B77:S77" si="1">SUM(B75,B73,B71,B69,B67,B65,B63,B61,B59,B57,B55,B53)</f>
        <v>0</v>
      </c>
      <c r="C77" s="235">
        <f t="shared" si="1"/>
        <v>0</v>
      </c>
      <c r="D77" s="235">
        <f t="shared" si="1"/>
        <v>0</v>
      </c>
      <c r="E77" s="235">
        <f t="shared" si="1"/>
        <v>0</v>
      </c>
      <c r="F77" s="235">
        <f t="shared" si="1"/>
        <v>0</v>
      </c>
      <c r="G77" s="235">
        <f t="shared" si="1"/>
        <v>0</v>
      </c>
      <c r="H77" s="235">
        <f t="shared" si="1"/>
        <v>0</v>
      </c>
      <c r="I77" s="235">
        <f t="shared" si="1"/>
        <v>0</v>
      </c>
      <c r="J77" s="235">
        <f t="shared" si="1"/>
        <v>0</v>
      </c>
      <c r="K77" s="235">
        <f t="shared" si="1"/>
        <v>0</v>
      </c>
      <c r="L77" s="235">
        <f t="shared" si="1"/>
        <v>0</v>
      </c>
      <c r="M77" s="235">
        <f t="shared" si="1"/>
        <v>0</v>
      </c>
      <c r="N77" s="235">
        <f t="shared" si="1"/>
        <v>0</v>
      </c>
      <c r="O77" s="235">
        <f t="shared" si="1"/>
        <v>0</v>
      </c>
      <c r="P77" s="235">
        <f t="shared" si="1"/>
        <v>0</v>
      </c>
      <c r="Q77" s="235">
        <f t="shared" si="1"/>
        <v>0</v>
      </c>
      <c r="R77" s="235">
        <f t="shared" si="1"/>
        <v>0</v>
      </c>
      <c r="S77" s="235">
        <f t="shared" si="1"/>
        <v>0</v>
      </c>
    </row>
    <row r="78" spans="1:19" ht="15.75" thickBot="1" x14ac:dyDescent="0.3">
      <c r="A78" s="1048"/>
      <c r="B78" s="824"/>
      <c r="C78" s="824"/>
      <c r="D78" s="824"/>
      <c r="E78" s="824"/>
      <c r="F78" s="824"/>
      <c r="G78" s="824"/>
      <c r="H78" s="824"/>
      <c r="I78" s="824"/>
      <c r="J78" s="824"/>
      <c r="K78" s="824"/>
      <c r="L78" s="824"/>
      <c r="M78" s="824"/>
      <c r="N78" s="824"/>
      <c r="O78" s="824"/>
      <c r="P78" s="824"/>
      <c r="Q78" s="824"/>
      <c r="R78" s="824"/>
      <c r="S78" s="1049"/>
    </row>
    <row r="79" spans="1:19" ht="23.25" customHeight="1" x14ac:dyDescent="0.25">
      <c r="A79" s="1044" t="s">
        <v>2363</v>
      </c>
      <c r="B79" s="1045"/>
      <c r="C79" s="1045"/>
      <c r="D79" s="1045"/>
      <c r="E79" s="1045"/>
      <c r="F79" s="1045"/>
      <c r="G79" s="1045"/>
      <c r="H79" s="1045"/>
      <c r="I79" s="1045"/>
      <c r="J79" s="1045"/>
      <c r="K79" s="1045"/>
      <c r="L79" s="1045"/>
      <c r="M79" s="1045"/>
      <c r="N79" s="1045"/>
      <c r="O79" s="1045"/>
      <c r="P79" s="1045"/>
      <c r="Q79" s="1045"/>
      <c r="R79" s="1045"/>
      <c r="S79" s="1046"/>
    </row>
    <row r="80" spans="1:19" x14ac:dyDescent="0.25">
      <c r="A80" s="1039" t="s">
        <v>2129</v>
      </c>
      <c r="B80" s="834"/>
      <c r="C80" s="834"/>
      <c r="D80" s="834"/>
      <c r="E80" s="834"/>
      <c r="F80" s="834"/>
      <c r="G80" s="834"/>
      <c r="H80" s="834"/>
      <c r="I80" s="834"/>
      <c r="J80" s="834"/>
      <c r="K80" s="834"/>
      <c r="L80" s="834"/>
      <c r="M80" s="834"/>
      <c r="N80" s="834"/>
      <c r="O80" s="834"/>
      <c r="P80" s="834"/>
      <c r="Q80" s="834"/>
      <c r="R80" s="834"/>
      <c r="S80" s="1040"/>
    </row>
    <row r="81" spans="1:19" x14ac:dyDescent="0.25">
      <c r="A81" s="1039" t="s">
        <v>2130</v>
      </c>
      <c r="B81" s="834"/>
      <c r="C81" s="834"/>
      <c r="D81" s="834"/>
      <c r="E81" s="834"/>
      <c r="F81" s="834"/>
      <c r="G81" s="834"/>
      <c r="H81" s="834"/>
      <c r="I81" s="834"/>
      <c r="J81" s="834"/>
      <c r="K81" s="834"/>
      <c r="L81" s="834"/>
      <c r="M81" s="834"/>
      <c r="N81" s="834"/>
      <c r="O81" s="834"/>
      <c r="P81" s="834"/>
      <c r="Q81" s="834"/>
      <c r="R81" s="834"/>
      <c r="S81" s="1040"/>
    </row>
    <row r="82" spans="1:19" x14ac:dyDescent="0.25">
      <c r="A82" s="1039" t="s">
        <v>2131</v>
      </c>
      <c r="B82" s="834"/>
      <c r="C82" s="834"/>
      <c r="D82" s="834"/>
      <c r="E82" s="834"/>
      <c r="F82" s="834"/>
      <c r="G82" s="834"/>
      <c r="H82" s="834"/>
      <c r="I82" s="834"/>
      <c r="J82" s="834"/>
      <c r="K82" s="834"/>
      <c r="L82" s="834"/>
      <c r="M82" s="834"/>
      <c r="N82" s="834"/>
      <c r="O82" s="834"/>
      <c r="P82" s="834"/>
      <c r="Q82" s="834"/>
      <c r="R82" s="834"/>
      <c r="S82" s="1040"/>
    </row>
    <row r="83" spans="1:19" x14ac:dyDescent="0.25">
      <c r="A83" s="1039" t="s">
        <v>2132</v>
      </c>
      <c r="B83" s="834"/>
      <c r="C83" s="834"/>
      <c r="D83" s="834"/>
      <c r="E83" s="834"/>
      <c r="F83" s="834"/>
      <c r="G83" s="834"/>
      <c r="H83" s="834"/>
      <c r="I83" s="834"/>
      <c r="J83" s="834"/>
      <c r="K83" s="834"/>
      <c r="L83" s="834"/>
      <c r="M83" s="834"/>
      <c r="N83" s="834"/>
      <c r="O83" s="834"/>
      <c r="P83" s="834"/>
      <c r="Q83" s="834"/>
      <c r="R83" s="834"/>
      <c r="S83" s="1040"/>
    </row>
    <row r="84" spans="1:19" x14ac:dyDescent="0.25">
      <c r="A84" s="1039" t="s">
        <v>2133</v>
      </c>
      <c r="B84" s="834"/>
      <c r="C84" s="834"/>
      <c r="D84" s="834"/>
      <c r="E84" s="834"/>
      <c r="F84" s="834"/>
      <c r="G84" s="834"/>
      <c r="H84" s="834"/>
      <c r="I84" s="834"/>
      <c r="J84" s="834"/>
      <c r="K84" s="834"/>
      <c r="L84" s="834"/>
      <c r="M84" s="834"/>
      <c r="N84" s="834"/>
      <c r="O84" s="834"/>
      <c r="P84" s="834"/>
      <c r="Q84" s="834"/>
      <c r="R84" s="834"/>
      <c r="S84" s="1040"/>
    </row>
    <row r="85" spans="1:19" x14ac:dyDescent="0.25">
      <c r="A85" s="1039" t="s">
        <v>2134</v>
      </c>
      <c r="B85" s="834"/>
      <c r="C85" s="834"/>
      <c r="D85" s="834"/>
      <c r="E85" s="834"/>
      <c r="F85" s="834"/>
      <c r="G85" s="834"/>
      <c r="H85" s="834"/>
      <c r="I85" s="834"/>
      <c r="J85" s="834"/>
      <c r="K85" s="834"/>
      <c r="L85" s="834"/>
      <c r="M85" s="834"/>
      <c r="N85" s="834"/>
      <c r="O85" s="834"/>
      <c r="P85" s="834"/>
      <c r="Q85" s="834"/>
      <c r="R85" s="834"/>
      <c r="S85" s="1040"/>
    </row>
    <row r="86" spans="1:19" x14ac:dyDescent="0.25">
      <c r="A86" s="1039" t="s">
        <v>2135</v>
      </c>
      <c r="B86" s="834"/>
      <c r="C86" s="834"/>
      <c r="D86" s="834"/>
      <c r="E86" s="834"/>
      <c r="F86" s="834"/>
      <c r="G86" s="834"/>
      <c r="H86" s="834"/>
      <c r="I86" s="834"/>
      <c r="J86" s="834"/>
      <c r="K86" s="834"/>
      <c r="L86" s="834"/>
      <c r="M86" s="834"/>
      <c r="N86" s="834"/>
      <c r="O86" s="834"/>
      <c r="P86" s="834"/>
      <c r="Q86" s="834"/>
      <c r="R86" s="834"/>
      <c r="S86" s="1040"/>
    </row>
    <row r="87" spans="1:19" x14ac:dyDescent="0.25">
      <c r="A87" s="1041" t="s">
        <v>2136</v>
      </c>
      <c r="B87" s="837"/>
      <c r="C87" s="837"/>
      <c r="D87" s="837"/>
      <c r="E87" s="837"/>
      <c r="F87" s="837"/>
      <c r="G87" s="837"/>
      <c r="H87" s="837"/>
      <c r="I87" s="837"/>
      <c r="J87" s="837"/>
      <c r="K87" s="837"/>
      <c r="L87" s="837"/>
      <c r="M87" s="837"/>
      <c r="N87" s="837"/>
      <c r="O87" s="837"/>
      <c r="P87" s="837"/>
      <c r="Q87" s="837"/>
      <c r="R87" s="837"/>
      <c r="S87" s="1042"/>
    </row>
    <row r="88" spans="1:19" ht="34.5" customHeight="1" x14ac:dyDescent="0.25">
      <c r="A88" s="1038" t="s">
        <v>41</v>
      </c>
      <c r="B88" s="831"/>
      <c r="C88" s="831"/>
      <c r="D88" s="831" t="s">
        <v>42</v>
      </c>
      <c r="E88" s="831"/>
      <c r="F88" s="831" t="s">
        <v>43</v>
      </c>
      <c r="G88" s="831"/>
      <c r="H88" s="831"/>
      <c r="I88" s="831" t="s">
        <v>44</v>
      </c>
      <c r="J88" s="831"/>
      <c r="K88" s="827" t="s">
        <v>45</v>
      </c>
      <c r="L88" s="839"/>
      <c r="M88" s="839"/>
      <c r="N88" s="840"/>
      <c r="O88" s="841" t="s">
        <v>46</v>
      </c>
      <c r="P88" s="841"/>
      <c r="Q88" s="842"/>
      <c r="R88" s="831" t="s">
        <v>47</v>
      </c>
      <c r="S88" s="1036"/>
    </row>
    <row r="89" spans="1:19" ht="30" customHeight="1" x14ac:dyDescent="0.25">
      <c r="A89" s="1037" t="s">
        <v>48</v>
      </c>
      <c r="B89" s="830" t="s">
        <v>49</v>
      </c>
      <c r="C89" s="852" t="s">
        <v>50</v>
      </c>
      <c r="D89" s="830" t="s">
        <v>51</v>
      </c>
      <c r="E89" s="830" t="s">
        <v>52</v>
      </c>
      <c r="F89" s="827" t="s">
        <v>53</v>
      </c>
      <c r="G89" s="828"/>
      <c r="H89" s="829"/>
      <c r="I89" s="830" t="s">
        <v>54</v>
      </c>
      <c r="J89" s="830" t="s">
        <v>55</v>
      </c>
      <c r="K89" s="827" t="s">
        <v>56</v>
      </c>
      <c r="L89" s="829"/>
      <c r="M89" s="827" t="s">
        <v>57</v>
      </c>
      <c r="N89" s="829"/>
      <c r="O89" s="830" t="s">
        <v>58</v>
      </c>
      <c r="P89" s="830" t="s">
        <v>59</v>
      </c>
      <c r="Q89" s="830" t="s">
        <v>60</v>
      </c>
      <c r="R89" s="830" t="s">
        <v>61</v>
      </c>
      <c r="S89" s="1035" t="s">
        <v>62</v>
      </c>
    </row>
    <row r="90" spans="1:19" ht="60.75" customHeight="1" x14ac:dyDescent="0.25">
      <c r="A90" s="1038"/>
      <c r="B90" s="831"/>
      <c r="C90" s="853"/>
      <c r="D90" s="831"/>
      <c r="E90" s="831"/>
      <c r="F90" s="149" t="s">
        <v>63</v>
      </c>
      <c r="G90" s="149" t="s">
        <v>64</v>
      </c>
      <c r="H90" s="149" t="s">
        <v>65</v>
      </c>
      <c r="I90" s="831"/>
      <c r="J90" s="831"/>
      <c r="K90" s="152" t="s">
        <v>66</v>
      </c>
      <c r="L90" s="152" t="s">
        <v>67</v>
      </c>
      <c r="M90" s="152" t="s">
        <v>68</v>
      </c>
      <c r="N90" s="152" t="s">
        <v>67</v>
      </c>
      <c r="O90" s="831"/>
      <c r="P90" s="831"/>
      <c r="Q90" s="831"/>
      <c r="R90" s="831"/>
      <c r="S90" s="1036"/>
    </row>
    <row r="91" spans="1:19" x14ac:dyDescent="0.25">
      <c r="A91" s="1022" t="s">
        <v>69</v>
      </c>
      <c r="B91" s="826"/>
      <c r="C91" s="826"/>
      <c r="D91" s="826"/>
      <c r="E91" s="826"/>
      <c r="F91" s="826"/>
      <c r="G91" s="826"/>
      <c r="H91" s="826"/>
      <c r="I91" s="826"/>
      <c r="J91" s="826"/>
      <c r="K91" s="826"/>
      <c r="L91" s="826"/>
      <c r="M91" s="826"/>
      <c r="N91" s="826"/>
      <c r="O91" s="826"/>
      <c r="P91" s="826"/>
      <c r="Q91" s="826"/>
      <c r="R91" s="826"/>
      <c r="S91" s="1023"/>
    </row>
    <row r="92" spans="1:19" x14ac:dyDescent="0.25">
      <c r="A92" s="75">
        <v>0</v>
      </c>
      <c r="B92" s="19">
        <v>0</v>
      </c>
      <c r="C92" s="19">
        <v>0</v>
      </c>
      <c r="D92" s="19">
        <v>0</v>
      </c>
      <c r="E92" s="19">
        <v>0</v>
      </c>
      <c r="F92" s="19">
        <v>0</v>
      </c>
      <c r="G92" s="19">
        <v>0</v>
      </c>
      <c r="H92" s="19">
        <v>0</v>
      </c>
      <c r="I92" s="19">
        <v>0</v>
      </c>
      <c r="J92" s="19">
        <v>0</v>
      </c>
      <c r="K92" s="19">
        <v>0</v>
      </c>
      <c r="L92" s="19">
        <v>0</v>
      </c>
      <c r="M92" s="19">
        <v>0</v>
      </c>
      <c r="N92" s="19">
        <v>0</v>
      </c>
      <c r="O92" s="19">
        <v>0</v>
      </c>
      <c r="P92" s="19">
        <v>0</v>
      </c>
      <c r="Q92" s="19">
        <v>0</v>
      </c>
      <c r="R92" s="19">
        <v>0</v>
      </c>
      <c r="S92" s="76">
        <v>0</v>
      </c>
    </row>
    <row r="93" spans="1:19" x14ac:dyDescent="0.25">
      <c r="A93" s="1022" t="s">
        <v>70</v>
      </c>
      <c r="B93" s="826"/>
      <c r="C93" s="826"/>
      <c r="D93" s="826"/>
      <c r="E93" s="826"/>
      <c r="F93" s="826"/>
      <c r="G93" s="826"/>
      <c r="H93" s="826"/>
      <c r="I93" s="826"/>
      <c r="J93" s="826"/>
      <c r="K93" s="826"/>
      <c r="L93" s="826"/>
      <c r="M93" s="826"/>
      <c r="N93" s="826"/>
      <c r="O93" s="826"/>
      <c r="P93" s="826"/>
      <c r="Q93" s="826"/>
      <c r="R93" s="826"/>
      <c r="S93" s="1023"/>
    </row>
    <row r="94" spans="1:19" s="3" customFormat="1" x14ac:dyDescent="0.25">
      <c r="A94" s="75">
        <v>0</v>
      </c>
      <c r="B94" s="19">
        <v>0</v>
      </c>
      <c r="C94" s="19">
        <v>0</v>
      </c>
      <c r="D94" s="19">
        <v>0</v>
      </c>
      <c r="E94" s="19">
        <v>0</v>
      </c>
      <c r="F94" s="19">
        <v>0</v>
      </c>
      <c r="G94" s="19">
        <v>0</v>
      </c>
      <c r="H94" s="19">
        <v>0</v>
      </c>
      <c r="I94" s="19">
        <v>0</v>
      </c>
      <c r="J94" s="19">
        <v>0</v>
      </c>
      <c r="K94" s="19">
        <v>0</v>
      </c>
      <c r="L94" s="19">
        <v>0</v>
      </c>
      <c r="M94" s="19">
        <v>0</v>
      </c>
      <c r="N94" s="19">
        <v>0</v>
      </c>
      <c r="O94" s="19">
        <v>0</v>
      </c>
      <c r="P94" s="19">
        <v>0</v>
      </c>
      <c r="Q94" s="19">
        <v>0</v>
      </c>
      <c r="R94" s="19">
        <v>0</v>
      </c>
      <c r="S94" s="76">
        <v>0</v>
      </c>
    </row>
    <row r="95" spans="1:19" x14ac:dyDescent="0.25">
      <c r="A95" s="1022" t="s">
        <v>71</v>
      </c>
      <c r="B95" s="826"/>
      <c r="C95" s="826"/>
      <c r="D95" s="826"/>
      <c r="E95" s="826"/>
      <c r="F95" s="826"/>
      <c r="G95" s="826"/>
      <c r="H95" s="826"/>
      <c r="I95" s="826"/>
      <c r="J95" s="826"/>
      <c r="K95" s="826"/>
      <c r="L95" s="826"/>
      <c r="M95" s="826"/>
      <c r="N95" s="826"/>
      <c r="O95" s="826"/>
      <c r="P95" s="826"/>
      <c r="Q95" s="826"/>
      <c r="R95" s="826"/>
      <c r="S95" s="1023"/>
    </row>
    <row r="96" spans="1:19" s="3" customFormat="1" x14ac:dyDescent="0.25">
      <c r="A96" s="75">
        <v>0</v>
      </c>
      <c r="B96" s="19">
        <v>0</v>
      </c>
      <c r="C96" s="19">
        <v>0</v>
      </c>
      <c r="D96" s="19">
        <v>0</v>
      </c>
      <c r="E96" s="19">
        <v>0</v>
      </c>
      <c r="F96" s="19">
        <v>0</v>
      </c>
      <c r="G96" s="19">
        <v>0</v>
      </c>
      <c r="H96" s="19">
        <v>0</v>
      </c>
      <c r="I96" s="19">
        <v>0</v>
      </c>
      <c r="J96" s="19">
        <v>0</v>
      </c>
      <c r="K96" s="19">
        <v>0</v>
      </c>
      <c r="L96" s="19">
        <v>0</v>
      </c>
      <c r="M96" s="19">
        <v>0</v>
      </c>
      <c r="N96" s="19">
        <v>0</v>
      </c>
      <c r="O96" s="19">
        <v>0</v>
      </c>
      <c r="P96" s="19">
        <v>0</v>
      </c>
      <c r="Q96" s="19">
        <v>0</v>
      </c>
      <c r="R96" s="19">
        <v>0</v>
      </c>
      <c r="S96" s="76">
        <v>0</v>
      </c>
    </row>
    <row r="97" spans="1:19" x14ac:dyDescent="0.25">
      <c r="A97" s="1022" t="s">
        <v>72</v>
      </c>
      <c r="B97" s="826"/>
      <c r="C97" s="826"/>
      <c r="D97" s="826"/>
      <c r="E97" s="826"/>
      <c r="F97" s="826"/>
      <c r="G97" s="826"/>
      <c r="H97" s="826"/>
      <c r="I97" s="826"/>
      <c r="J97" s="826"/>
      <c r="K97" s="826"/>
      <c r="L97" s="826"/>
      <c r="M97" s="826"/>
      <c r="N97" s="826"/>
      <c r="O97" s="826"/>
      <c r="P97" s="826"/>
      <c r="Q97" s="826"/>
      <c r="R97" s="826"/>
      <c r="S97" s="1023"/>
    </row>
    <row r="98" spans="1:19" s="3" customFormat="1" x14ac:dyDescent="0.25">
      <c r="A98" s="75">
        <v>0</v>
      </c>
      <c r="B98" s="19">
        <v>0</v>
      </c>
      <c r="C98" s="19">
        <v>0</v>
      </c>
      <c r="D98" s="19">
        <v>0</v>
      </c>
      <c r="E98" s="19">
        <v>0</v>
      </c>
      <c r="F98" s="19">
        <v>0</v>
      </c>
      <c r="G98" s="19">
        <v>0</v>
      </c>
      <c r="H98" s="19">
        <v>0</v>
      </c>
      <c r="I98" s="19">
        <v>0</v>
      </c>
      <c r="J98" s="19">
        <v>0</v>
      </c>
      <c r="K98" s="19">
        <v>0</v>
      </c>
      <c r="L98" s="19">
        <v>0</v>
      </c>
      <c r="M98" s="19">
        <v>0</v>
      </c>
      <c r="N98" s="19">
        <v>0</v>
      </c>
      <c r="O98" s="19">
        <v>0</v>
      </c>
      <c r="P98" s="19">
        <v>0</v>
      </c>
      <c r="Q98" s="19">
        <v>0</v>
      </c>
      <c r="R98" s="19">
        <v>0</v>
      </c>
      <c r="S98" s="76">
        <v>0</v>
      </c>
    </row>
    <row r="99" spans="1:19" x14ac:dyDescent="0.25">
      <c r="A99" s="1033" t="s">
        <v>73</v>
      </c>
      <c r="B99" s="832"/>
      <c r="C99" s="832"/>
      <c r="D99" s="832"/>
      <c r="E99" s="832"/>
      <c r="F99" s="832"/>
      <c r="G99" s="832"/>
      <c r="H99" s="832"/>
      <c r="I99" s="832"/>
      <c r="J99" s="832"/>
      <c r="K99" s="832"/>
      <c r="L99" s="832"/>
      <c r="M99" s="832"/>
      <c r="N99" s="832"/>
      <c r="O99" s="832"/>
      <c r="P99" s="832"/>
      <c r="Q99" s="832"/>
      <c r="R99" s="832"/>
      <c r="S99" s="1034"/>
    </row>
    <row r="100" spans="1:19" s="3" customFormat="1" x14ac:dyDescent="0.25">
      <c r="A100" s="75">
        <v>0</v>
      </c>
      <c r="B100" s="19">
        <v>0</v>
      </c>
      <c r="C100" s="19">
        <v>0</v>
      </c>
      <c r="D100" s="19">
        <v>0</v>
      </c>
      <c r="E100" s="19">
        <v>0</v>
      </c>
      <c r="F100" s="19">
        <v>0</v>
      </c>
      <c r="G100" s="19">
        <v>0</v>
      </c>
      <c r="H100" s="19">
        <v>0</v>
      </c>
      <c r="I100" s="19">
        <v>0</v>
      </c>
      <c r="J100" s="19">
        <v>0</v>
      </c>
      <c r="K100" s="19">
        <v>0</v>
      </c>
      <c r="L100" s="19">
        <v>0</v>
      </c>
      <c r="M100" s="19">
        <v>0</v>
      </c>
      <c r="N100" s="19">
        <v>0</v>
      </c>
      <c r="O100" s="19">
        <v>0</v>
      </c>
      <c r="P100" s="19">
        <v>0</v>
      </c>
      <c r="Q100" s="19">
        <v>0</v>
      </c>
      <c r="R100" s="19">
        <v>0</v>
      </c>
      <c r="S100" s="76">
        <v>0</v>
      </c>
    </row>
    <row r="101" spans="1:19" x14ac:dyDescent="0.25">
      <c r="A101" s="1022" t="s">
        <v>74</v>
      </c>
      <c r="B101" s="826"/>
      <c r="C101" s="826"/>
      <c r="D101" s="826"/>
      <c r="E101" s="826"/>
      <c r="F101" s="826"/>
      <c r="G101" s="826"/>
      <c r="H101" s="826"/>
      <c r="I101" s="826"/>
      <c r="J101" s="826"/>
      <c r="K101" s="826"/>
      <c r="L101" s="826"/>
      <c r="M101" s="826"/>
      <c r="N101" s="826"/>
      <c r="O101" s="826"/>
      <c r="P101" s="826"/>
      <c r="Q101" s="826"/>
      <c r="R101" s="826"/>
      <c r="S101" s="1023"/>
    </row>
    <row r="102" spans="1:19" s="3" customFormat="1" x14ac:dyDescent="0.25">
      <c r="A102" s="75">
        <v>0</v>
      </c>
      <c r="B102" s="19">
        <v>0</v>
      </c>
      <c r="C102" s="19">
        <v>0</v>
      </c>
      <c r="D102" s="19">
        <v>0</v>
      </c>
      <c r="E102" s="19">
        <v>0</v>
      </c>
      <c r="F102" s="19">
        <v>0</v>
      </c>
      <c r="G102" s="19">
        <v>0</v>
      </c>
      <c r="H102" s="19">
        <v>0</v>
      </c>
      <c r="I102" s="19">
        <v>0</v>
      </c>
      <c r="J102" s="19">
        <v>0</v>
      </c>
      <c r="K102" s="19">
        <v>0</v>
      </c>
      <c r="L102" s="19">
        <v>0</v>
      </c>
      <c r="M102" s="19">
        <v>0</v>
      </c>
      <c r="N102" s="19">
        <v>0</v>
      </c>
      <c r="O102" s="19">
        <v>0</v>
      </c>
      <c r="P102" s="19">
        <v>0</v>
      </c>
      <c r="Q102" s="19">
        <v>0</v>
      </c>
      <c r="R102" s="19">
        <v>0</v>
      </c>
      <c r="S102" s="76">
        <v>0</v>
      </c>
    </row>
    <row r="103" spans="1:19" x14ac:dyDescent="0.25">
      <c r="A103" s="1022" t="s">
        <v>75</v>
      </c>
      <c r="B103" s="826"/>
      <c r="C103" s="826"/>
      <c r="D103" s="826"/>
      <c r="E103" s="826"/>
      <c r="F103" s="826"/>
      <c r="G103" s="826"/>
      <c r="H103" s="826"/>
      <c r="I103" s="826"/>
      <c r="J103" s="826"/>
      <c r="K103" s="826"/>
      <c r="L103" s="826"/>
      <c r="M103" s="826"/>
      <c r="N103" s="826"/>
      <c r="O103" s="826"/>
      <c r="P103" s="826"/>
      <c r="Q103" s="826"/>
      <c r="R103" s="826"/>
      <c r="S103" s="1023"/>
    </row>
    <row r="104" spans="1:19" s="3" customFormat="1" x14ac:dyDescent="0.25">
      <c r="A104" s="75">
        <v>0</v>
      </c>
      <c r="B104" s="19">
        <v>0</v>
      </c>
      <c r="C104" s="19">
        <v>0</v>
      </c>
      <c r="D104" s="19">
        <v>0</v>
      </c>
      <c r="E104" s="19">
        <v>0</v>
      </c>
      <c r="F104" s="19">
        <v>0</v>
      </c>
      <c r="G104" s="19">
        <v>0</v>
      </c>
      <c r="H104" s="19">
        <v>0</v>
      </c>
      <c r="I104" s="19">
        <v>0</v>
      </c>
      <c r="J104" s="19">
        <v>0</v>
      </c>
      <c r="K104" s="19">
        <v>0</v>
      </c>
      <c r="L104" s="19">
        <v>0</v>
      </c>
      <c r="M104" s="19">
        <v>0</v>
      </c>
      <c r="N104" s="19">
        <v>0</v>
      </c>
      <c r="O104" s="19">
        <v>0</v>
      </c>
      <c r="P104" s="19">
        <v>0</v>
      </c>
      <c r="Q104" s="19">
        <v>0</v>
      </c>
      <c r="R104" s="19">
        <v>0</v>
      </c>
      <c r="S104" s="76">
        <v>0</v>
      </c>
    </row>
    <row r="105" spans="1:19" x14ac:dyDescent="0.25">
      <c r="A105" s="1022" t="s">
        <v>76</v>
      </c>
      <c r="B105" s="826"/>
      <c r="C105" s="826"/>
      <c r="D105" s="826"/>
      <c r="E105" s="826"/>
      <c r="F105" s="826"/>
      <c r="G105" s="826"/>
      <c r="H105" s="826"/>
      <c r="I105" s="826"/>
      <c r="J105" s="826"/>
      <c r="K105" s="826"/>
      <c r="L105" s="826"/>
      <c r="M105" s="826"/>
      <c r="N105" s="826"/>
      <c r="O105" s="826"/>
      <c r="P105" s="826"/>
      <c r="Q105" s="826"/>
      <c r="R105" s="826"/>
      <c r="S105" s="1023"/>
    </row>
    <row r="106" spans="1:19" s="3" customFormat="1" x14ac:dyDescent="0.25">
      <c r="A106" s="75">
        <v>0</v>
      </c>
      <c r="B106" s="19">
        <v>0</v>
      </c>
      <c r="C106" s="19">
        <v>0</v>
      </c>
      <c r="D106" s="19">
        <v>0</v>
      </c>
      <c r="E106" s="19">
        <v>0</v>
      </c>
      <c r="F106" s="19">
        <v>0</v>
      </c>
      <c r="G106" s="19">
        <v>0</v>
      </c>
      <c r="H106" s="19">
        <v>0</v>
      </c>
      <c r="I106" s="19">
        <v>0</v>
      </c>
      <c r="J106" s="19">
        <v>0</v>
      </c>
      <c r="K106" s="19">
        <v>0</v>
      </c>
      <c r="L106" s="19">
        <v>0</v>
      </c>
      <c r="M106" s="19">
        <v>0</v>
      </c>
      <c r="N106" s="19">
        <v>0</v>
      </c>
      <c r="O106" s="19">
        <v>0</v>
      </c>
      <c r="P106" s="19">
        <v>0</v>
      </c>
      <c r="Q106" s="19">
        <v>0</v>
      </c>
      <c r="R106" s="19">
        <v>0</v>
      </c>
      <c r="S106" s="76">
        <v>0</v>
      </c>
    </row>
    <row r="107" spans="1:19" x14ac:dyDescent="0.25">
      <c r="A107" s="1022" t="s">
        <v>77</v>
      </c>
      <c r="B107" s="826"/>
      <c r="C107" s="826"/>
      <c r="D107" s="826"/>
      <c r="E107" s="826"/>
      <c r="F107" s="826"/>
      <c r="G107" s="826"/>
      <c r="H107" s="826"/>
      <c r="I107" s="826"/>
      <c r="J107" s="826"/>
      <c r="K107" s="826"/>
      <c r="L107" s="826"/>
      <c r="M107" s="826"/>
      <c r="N107" s="826"/>
      <c r="O107" s="826"/>
      <c r="P107" s="826"/>
      <c r="Q107" s="826"/>
      <c r="R107" s="826"/>
      <c r="S107" s="1023"/>
    </row>
    <row r="108" spans="1:19" s="3" customFormat="1" x14ac:dyDescent="0.25">
      <c r="A108" s="75">
        <v>0</v>
      </c>
      <c r="B108" s="19">
        <v>0</v>
      </c>
      <c r="C108" s="19">
        <v>0</v>
      </c>
      <c r="D108" s="19">
        <v>0</v>
      </c>
      <c r="E108" s="19">
        <v>0</v>
      </c>
      <c r="F108" s="19">
        <v>0</v>
      </c>
      <c r="G108" s="19">
        <v>0</v>
      </c>
      <c r="H108" s="19">
        <v>0</v>
      </c>
      <c r="I108" s="19">
        <v>0</v>
      </c>
      <c r="J108" s="19">
        <v>0</v>
      </c>
      <c r="K108" s="19">
        <v>0</v>
      </c>
      <c r="L108" s="19">
        <v>0</v>
      </c>
      <c r="M108" s="19">
        <v>0</v>
      </c>
      <c r="N108" s="19">
        <v>0</v>
      </c>
      <c r="O108" s="19">
        <v>0</v>
      </c>
      <c r="P108" s="19">
        <v>0</v>
      </c>
      <c r="Q108" s="19">
        <v>0</v>
      </c>
      <c r="R108" s="19">
        <v>0</v>
      </c>
      <c r="S108" s="76">
        <v>0</v>
      </c>
    </row>
    <row r="109" spans="1:19" x14ac:dyDescent="0.25">
      <c r="A109" s="1022" t="s">
        <v>78</v>
      </c>
      <c r="B109" s="826"/>
      <c r="C109" s="826"/>
      <c r="D109" s="826"/>
      <c r="E109" s="826"/>
      <c r="F109" s="826"/>
      <c r="G109" s="826"/>
      <c r="H109" s="826"/>
      <c r="I109" s="826"/>
      <c r="J109" s="826"/>
      <c r="K109" s="826"/>
      <c r="L109" s="826"/>
      <c r="M109" s="826"/>
      <c r="N109" s="826"/>
      <c r="O109" s="826"/>
      <c r="P109" s="826"/>
      <c r="Q109" s="826"/>
      <c r="R109" s="826"/>
      <c r="S109" s="1023"/>
    </row>
    <row r="110" spans="1:19" s="3" customFormat="1" x14ac:dyDescent="0.25">
      <c r="A110" s="75">
        <v>0</v>
      </c>
      <c r="B110" s="19">
        <v>0</v>
      </c>
      <c r="C110" s="19">
        <v>0</v>
      </c>
      <c r="D110" s="19">
        <v>0</v>
      </c>
      <c r="E110" s="19">
        <v>0</v>
      </c>
      <c r="F110" s="19">
        <v>0</v>
      </c>
      <c r="G110" s="19">
        <v>0</v>
      </c>
      <c r="H110" s="19">
        <v>0</v>
      </c>
      <c r="I110" s="19">
        <v>0</v>
      </c>
      <c r="J110" s="19">
        <v>0</v>
      </c>
      <c r="K110" s="19">
        <v>0</v>
      </c>
      <c r="L110" s="19">
        <v>0</v>
      </c>
      <c r="M110" s="19">
        <v>0</v>
      </c>
      <c r="N110" s="19">
        <v>0</v>
      </c>
      <c r="O110" s="19">
        <v>0</v>
      </c>
      <c r="P110" s="19">
        <v>0</v>
      </c>
      <c r="Q110" s="19">
        <v>0</v>
      </c>
      <c r="R110" s="19">
        <v>0</v>
      </c>
      <c r="S110" s="76">
        <v>0</v>
      </c>
    </row>
    <row r="111" spans="1:19" x14ac:dyDescent="0.25">
      <c r="A111" s="1022" t="s">
        <v>79</v>
      </c>
      <c r="B111" s="826"/>
      <c r="C111" s="826"/>
      <c r="D111" s="826"/>
      <c r="E111" s="826"/>
      <c r="F111" s="826"/>
      <c r="G111" s="826"/>
      <c r="H111" s="826"/>
      <c r="I111" s="826"/>
      <c r="J111" s="826"/>
      <c r="K111" s="826"/>
      <c r="L111" s="826"/>
      <c r="M111" s="826"/>
      <c r="N111" s="826"/>
      <c r="O111" s="826"/>
      <c r="P111" s="826"/>
      <c r="Q111" s="826"/>
      <c r="R111" s="826"/>
      <c r="S111" s="1023"/>
    </row>
    <row r="112" spans="1:19" s="3" customFormat="1" x14ac:dyDescent="0.25">
      <c r="A112" s="75">
        <v>0</v>
      </c>
      <c r="B112" s="19">
        <v>0</v>
      </c>
      <c r="C112" s="19">
        <v>0</v>
      </c>
      <c r="D112" s="19">
        <v>0</v>
      </c>
      <c r="E112" s="19">
        <v>0</v>
      </c>
      <c r="F112" s="19">
        <v>0</v>
      </c>
      <c r="G112" s="19">
        <v>0</v>
      </c>
      <c r="H112" s="19">
        <v>0</v>
      </c>
      <c r="I112" s="19">
        <v>0</v>
      </c>
      <c r="J112" s="19">
        <v>0</v>
      </c>
      <c r="K112" s="19">
        <v>0</v>
      </c>
      <c r="L112" s="19">
        <v>0</v>
      </c>
      <c r="M112" s="19">
        <v>0</v>
      </c>
      <c r="N112" s="19">
        <v>0</v>
      </c>
      <c r="O112" s="19">
        <v>0</v>
      </c>
      <c r="P112" s="19">
        <v>0</v>
      </c>
      <c r="Q112" s="19">
        <v>0</v>
      </c>
      <c r="R112" s="19">
        <v>0</v>
      </c>
      <c r="S112" s="76">
        <v>0</v>
      </c>
    </row>
    <row r="113" spans="1:19" x14ac:dyDescent="0.25">
      <c r="A113" s="1022" t="s">
        <v>80</v>
      </c>
      <c r="B113" s="826"/>
      <c r="C113" s="826"/>
      <c r="D113" s="826"/>
      <c r="E113" s="826"/>
      <c r="F113" s="826"/>
      <c r="G113" s="826"/>
      <c r="H113" s="826"/>
      <c r="I113" s="826"/>
      <c r="J113" s="826"/>
      <c r="K113" s="826"/>
      <c r="L113" s="826"/>
      <c r="M113" s="826"/>
      <c r="N113" s="826"/>
      <c r="O113" s="826"/>
      <c r="P113" s="826"/>
      <c r="Q113" s="826"/>
      <c r="R113" s="826"/>
      <c r="S113" s="1023"/>
    </row>
    <row r="114" spans="1:19" s="3" customFormat="1" x14ac:dyDescent="0.25">
      <c r="A114" s="75">
        <v>0</v>
      </c>
      <c r="B114" s="19">
        <v>0</v>
      </c>
      <c r="C114" s="19">
        <v>0</v>
      </c>
      <c r="D114" s="19">
        <v>0</v>
      </c>
      <c r="E114" s="19">
        <v>0</v>
      </c>
      <c r="F114" s="19">
        <v>0</v>
      </c>
      <c r="G114" s="19">
        <v>0</v>
      </c>
      <c r="H114" s="19">
        <v>0</v>
      </c>
      <c r="I114" s="19">
        <v>0</v>
      </c>
      <c r="J114" s="19">
        <v>0</v>
      </c>
      <c r="K114" s="19">
        <v>0</v>
      </c>
      <c r="L114" s="19">
        <v>0</v>
      </c>
      <c r="M114" s="19">
        <v>0</v>
      </c>
      <c r="N114" s="19">
        <v>0</v>
      </c>
      <c r="O114" s="19">
        <v>0</v>
      </c>
      <c r="P114" s="19">
        <v>0</v>
      </c>
      <c r="Q114" s="19">
        <v>0</v>
      </c>
      <c r="R114" s="19">
        <v>0</v>
      </c>
      <c r="S114" s="76">
        <v>0</v>
      </c>
    </row>
    <row r="115" spans="1:19" x14ac:dyDescent="0.25">
      <c r="A115" s="1024" t="s">
        <v>271</v>
      </c>
      <c r="B115" s="1025"/>
      <c r="C115" s="1025"/>
      <c r="D115" s="1025"/>
      <c r="E115" s="1025"/>
      <c r="F115" s="1025"/>
      <c r="G115" s="1025"/>
      <c r="H115" s="1025"/>
      <c r="I115" s="1025"/>
      <c r="J115" s="1025"/>
      <c r="K115" s="1025"/>
      <c r="L115" s="1025"/>
      <c r="M115" s="1025"/>
      <c r="N115" s="1025"/>
      <c r="O115" s="1025"/>
      <c r="P115" s="1025"/>
      <c r="Q115" s="1025"/>
      <c r="R115" s="1025"/>
      <c r="S115" s="1026"/>
    </row>
    <row r="116" spans="1:19" s="190" customFormat="1" x14ac:dyDescent="0.25">
      <c r="A116" s="80">
        <f>SUM(A114,A112,A110,A108,A106,A104,A102,A100,A98,A96,A94,A92)</f>
        <v>0</v>
      </c>
      <c r="B116" s="235">
        <f t="shared" ref="B116:S116" si="2">SUM(B114,B112,B110,B108,B106,B104,B102,B100,B98,B96,B94,B92)</f>
        <v>0</v>
      </c>
      <c r="C116" s="235">
        <f t="shared" si="2"/>
        <v>0</v>
      </c>
      <c r="D116" s="235">
        <f t="shared" si="2"/>
        <v>0</v>
      </c>
      <c r="E116" s="235">
        <f t="shared" si="2"/>
        <v>0</v>
      </c>
      <c r="F116" s="235">
        <f t="shared" si="2"/>
        <v>0</v>
      </c>
      <c r="G116" s="235">
        <f t="shared" si="2"/>
        <v>0</v>
      </c>
      <c r="H116" s="235">
        <f t="shared" si="2"/>
        <v>0</v>
      </c>
      <c r="I116" s="235">
        <f t="shared" si="2"/>
        <v>0</v>
      </c>
      <c r="J116" s="235">
        <f t="shared" si="2"/>
        <v>0</v>
      </c>
      <c r="K116" s="235">
        <f t="shared" si="2"/>
        <v>0</v>
      </c>
      <c r="L116" s="235">
        <f t="shared" si="2"/>
        <v>0</v>
      </c>
      <c r="M116" s="235">
        <f t="shared" si="2"/>
        <v>0</v>
      </c>
      <c r="N116" s="235">
        <f t="shared" si="2"/>
        <v>0</v>
      </c>
      <c r="O116" s="235">
        <f t="shared" si="2"/>
        <v>0</v>
      </c>
      <c r="P116" s="235">
        <f t="shared" si="2"/>
        <v>0</v>
      </c>
      <c r="Q116" s="235">
        <f t="shared" si="2"/>
        <v>0</v>
      </c>
      <c r="R116" s="235">
        <f t="shared" si="2"/>
        <v>0</v>
      </c>
      <c r="S116" s="235">
        <f t="shared" si="2"/>
        <v>0</v>
      </c>
    </row>
    <row r="117" spans="1:19" ht="15.75" thickBot="1" x14ac:dyDescent="0.3">
      <c r="A117" s="1027"/>
      <c r="B117" s="1028"/>
      <c r="C117" s="1028"/>
      <c r="D117" s="1028"/>
      <c r="E117" s="1028"/>
      <c r="F117" s="1028"/>
      <c r="G117" s="1028"/>
      <c r="H117" s="1028"/>
      <c r="I117" s="1028"/>
      <c r="J117" s="1028"/>
      <c r="K117" s="1028"/>
      <c r="L117" s="1028"/>
      <c r="M117" s="1028"/>
      <c r="N117" s="1028"/>
      <c r="O117" s="1028"/>
      <c r="P117" s="1028"/>
      <c r="Q117" s="1028"/>
      <c r="R117" s="1028"/>
      <c r="S117" s="1029"/>
    </row>
    <row r="118" spans="1:19" ht="23.25" customHeight="1" x14ac:dyDescent="0.25">
      <c r="A118" s="1044" t="s">
        <v>2364</v>
      </c>
      <c r="B118" s="1045"/>
      <c r="C118" s="1045"/>
      <c r="D118" s="1045"/>
      <c r="E118" s="1045"/>
      <c r="F118" s="1045"/>
      <c r="G118" s="1045"/>
      <c r="H118" s="1045"/>
      <c r="I118" s="1045"/>
      <c r="J118" s="1045"/>
      <c r="K118" s="1045"/>
      <c r="L118" s="1045"/>
      <c r="M118" s="1045"/>
      <c r="N118" s="1045"/>
      <c r="O118" s="1045"/>
      <c r="P118" s="1045"/>
      <c r="Q118" s="1045"/>
      <c r="R118" s="1045"/>
      <c r="S118" s="1046"/>
    </row>
    <row r="119" spans="1:19" x14ac:dyDescent="0.25">
      <c r="A119" s="1039" t="s">
        <v>2137</v>
      </c>
      <c r="B119" s="834"/>
      <c r="C119" s="834"/>
      <c r="D119" s="834"/>
      <c r="E119" s="834"/>
      <c r="F119" s="834"/>
      <c r="G119" s="834"/>
      <c r="H119" s="834"/>
      <c r="I119" s="834"/>
      <c r="J119" s="834"/>
      <c r="K119" s="834"/>
      <c r="L119" s="834"/>
      <c r="M119" s="834"/>
      <c r="N119" s="834"/>
      <c r="O119" s="834"/>
      <c r="P119" s="834"/>
      <c r="Q119" s="834"/>
      <c r="R119" s="834"/>
      <c r="S119" s="1040"/>
    </row>
    <row r="120" spans="1:19" x14ac:dyDescent="0.25">
      <c r="A120" s="1039" t="s">
        <v>2138</v>
      </c>
      <c r="B120" s="834"/>
      <c r="C120" s="834"/>
      <c r="D120" s="834"/>
      <c r="E120" s="834"/>
      <c r="F120" s="834"/>
      <c r="G120" s="834"/>
      <c r="H120" s="834"/>
      <c r="I120" s="834"/>
      <c r="J120" s="834"/>
      <c r="K120" s="834"/>
      <c r="L120" s="834"/>
      <c r="M120" s="834"/>
      <c r="N120" s="834"/>
      <c r="O120" s="834"/>
      <c r="P120" s="834"/>
      <c r="Q120" s="834"/>
      <c r="R120" s="834"/>
      <c r="S120" s="1040"/>
    </row>
    <row r="121" spans="1:19" x14ac:dyDescent="0.25">
      <c r="A121" s="1039" t="s">
        <v>2139</v>
      </c>
      <c r="B121" s="834"/>
      <c r="C121" s="834"/>
      <c r="D121" s="834"/>
      <c r="E121" s="834"/>
      <c r="F121" s="834"/>
      <c r="G121" s="834"/>
      <c r="H121" s="834"/>
      <c r="I121" s="834"/>
      <c r="J121" s="834"/>
      <c r="K121" s="834"/>
      <c r="L121" s="834"/>
      <c r="M121" s="834"/>
      <c r="N121" s="834"/>
      <c r="O121" s="834"/>
      <c r="P121" s="834"/>
      <c r="Q121" s="834"/>
      <c r="R121" s="834"/>
      <c r="S121" s="1040"/>
    </row>
    <row r="122" spans="1:19" x14ac:dyDescent="0.25">
      <c r="A122" s="1039" t="s">
        <v>2140</v>
      </c>
      <c r="B122" s="834"/>
      <c r="C122" s="834"/>
      <c r="D122" s="834"/>
      <c r="E122" s="834"/>
      <c r="F122" s="834"/>
      <c r="G122" s="834"/>
      <c r="H122" s="834"/>
      <c r="I122" s="834"/>
      <c r="J122" s="834"/>
      <c r="K122" s="834"/>
      <c r="L122" s="834"/>
      <c r="M122" s="834"/>
      <c r="N122" s="834"/>
      <c r="O122" s="834"/>
      <c r="P122" s="834"/>
      <c r="Q122" s="834"/>
      <c r="R122" s="834"/>
      <c r="S122" s="1040"/>
    </row>
    <row r="123" spans="1:19" x14ac:dyDescent="0.25">
      <c r="A123" s="1039" t="s">
        <v>2141</v>
      </c>
      <c r="B123" s="834"/>
      <c r="C123" s="834"/>
      <c r="D123" s="834"/>
      <c r="E123" s="834"/>
      <c r="F123" s="834"/>
      <c r="G123" s="834"/>
      <c r="H123" s="834"/>
      <c r="I123" s="834"/>
      <c r="J123" s="834"/>
      <c r="K123" s="834"/>
      <c r="L123" s="834"/>
      <c r="M123" s="834"/>
      <c r="N123" s="834"/>
      <c r="O123" s="834"/>
      <c r="P123" s="834"/>
      <c r="Q123" s="834"/>
      <c r="R123" s="834"/>
      <c r="S123" s="1040"/>
    </row>
    <row r="124" spans="1:19" x14ac:dyDescent="0.25">
      <c r="A124" s="1039" t="s">
        <v>2142</v>
      </c>
      <c r="B124" s="834"/>
      <c r="C124" s="834"/>
      <c r="D124" s="834"/>
      <c r="E124" s="834"/>
      <c r="F124" s="834"/>
      <c r="G124" s="834"/>
      <c r="H124" s="834"/>
      <c r="I124" s="834"/>
      <c r="J124" s="834"/>
      <c r="K124" s="834"/>
      <c r="L124" s="834"/>
      <c r="M124" s="834"/>
      <c r="N124" s="834"/>
      <c r="O124" s="834"/>
      <c r="P124" s="834"/>
      <c r="Q124" s="834"/>
      <c r="R124" s="834"/>
      <c r="S124" s="1040"/>
    </row>
    <row r="125" spans="1:19" x14ac:dyDescent="0.25">
      <c r="A125" s="1039" t="s">
        <v>2143</v>
      </c>
      <c r="B125" s="834"/>
      <c r="C125" s="834"/>
      <c r="D125" s="834"/>
      <c r="E125" s="834"/>
      <c r="F125" s="834"/>
      <c r="G125" s="834"/>
      <c r="H125" s="834"/>
      <c r="I125" s="834"/>
      <c r="J125" s="834"/>
      <c r="K125" s="834"/>
      <c r="L125" s="834"/>
      <c r="M125" s="834"/>
      <c r="N125" s="834"/>
      <c r="O125" s="834"/>
      <c r="P125" s="834"/>
      <c r="Q125" s="834"/>
      <c r="R125" s="834"/>
      <c r="S125" s="1040"/>
    </row>
    <row r="126" spans="1:19" x14ac:dyDescent="0.25">
      <c r="A126" s="1041" t="s">
        <v>2144</v>
      </c>
      <c r="B126" s="837"/>
      <c r="C126" s="837"/>
      <c r="D126" s="837"/>
      <c r="E126" s="837"/>
      <c r="F126" s="837"/>
      <c r="G126" s="837"/>
      <c r="H126" s="837"/>
      <c r="I126" s="837"/>
      <c r="J126" s="837"/>
      <c r="K126" s="837"/>
      <c r="L126" s="837"/>
      <c r="M126" s="837"/>
      <c r="N126" s="837"/>
      <c r="O126" s="837"/>
      <c r="P126" s="837"/>
      <c r="Q126" s="837"/>
      <c r="R126" s="837"/>
      <c r="S126" s="1042"/>
    </row>
    <row r="127" spans="1:19" ht="34.5" customHeight="1" x14ac:dyDescent="0.25">
      <c r="A127" s="1038" t="s">
        <v>41</v>
      </c>
      <c r="B127" s="831"/>
      <c r="C127" s="831"/>
      <c r="D127" s="831" t="s">
        <v>42</v>
      </c>
      <c r="E127" s="831"/>
      <c r="F127" s="831" t="s">
        <v>43</v>
      </c>
      <c r="G127" s="831"/>
      <c r="H127" s="831"/>
      <c r="I127" s="831" t="s">
        <v>44</v>
      </c>
      <c r="J127" s="831"/>
      <c r="K127" s="827" t="s">
        <v>45</v>
      </c>
      <c r="L127" s="839"/>
      <c r="M127" s="839"/>
      <c r="N127" s="840"/>
      <c r="O127" s="841" t="s">
        <v>46</v>
      </c>
      <c r="P127" s="841"/>
      <c r="Q127" s="842"/>
      <c r="R127" s="831" t="s">
        <v>47</v>
      </c>
      <c r="S127" s="1036"/>
    </row>
    <row r="128" spans="1:19" ht="27.75" customHeight="1" x14ac:dyDescent="0.25">
      <c r="A128" s="1037" t="s">
        <v>48</v>
      </c>
      <c r="B128" s="830" t="s">
        <v>49</v>
      </c>
      <c r="C128" s="852" t="s">
        <v>50</v>
      </c>
      <c r="D128" s="830" t="s">
        <v>51</v>
      </c>
      <c r="E128" s="830" t="s">
        <v>52</v>
      </c>
      <c r="F128" s="827" t="s">
        <v>53</v>
      </c>
      <c r="G128" s="828"/>
      <c r="H128" s="829"/>
      <c r="I128" s="830" t="s">
        <v>54</v>
      </c>
      <c r="J128" s="830" t="s">
        <v>55</v>
      </c>
      <c r="K128" s="827" t="s">
        <v>56</v>
      </c>
      <c r="L128" s="829"/>
      <c r="M128" s="827" t="s">
        <v>57</v>
      </c>
      <c r="N128" s="829"/>
      <c r="O128" s="830" t="s">
        <v>58</v>
      </c>
      <c r="P128" s="830" t="s">
        <v>59</v>
      </c>
      <c r="Q128" s="830" t="s">
        <v>60</v>
      </c>
      <c r="R128" s="830" t="s">
        <v>61</v>
      </c>
      <c r="S128" s="1035" t="s">
        <v>62</v>
      </c>
    </row>
    <row r="129" spans="1:19" ht="62.25" customHeight="1" x14ac:dyDescent="0.25">
      <c r="A129" s="1038"/>
      <c r="B129" s="831"/>
      <c r="C129" s="853"/>
      <c r="D129" s="831"/>
      <c r="E129" s="831"/>
      <c r="F129" s="149" t="s">
        <v>63</v>
      </c>
      <c r="G129" s="149" t="s">
        <v>64</v>
      </c>
      <c r="H129" s="149" t="s">
        <v>65</v>
      </c>
      <c r="I129" s="831"/>
      <c r="J129" s="831"/>
      <c r="K129" s="152" t="s">
        <v>66</v>
      </c>
      <c r="L129" s="152" t="s">
        <v>67</v>
      </c>
      <c r="M129" s="152" t="s">
        <v>68</v>
      </c>
      <c r="N129" s="152" t="s">
        <v>67</v>
      </c>
      <c r="O129" s="831"/>
      <c r="P129" s="831"/>
      <c r="Q129" s="831"/>
      <c r="R129" s="831"/>
      <c r="S129" s="1036"/>
    </row>
    <row r="130" spans="1:19" x14ac:dyDescent="0.25">
      <c r="A130" s="1022" t="s">
        <v>69</v>
      </c>
      <c r="B130" s="826"/>
      <c r="C130" s="826"/>
      <c r="D130" s="826"/>
      <c r="E130" s="826"/>
      <c r="F130" s="826"/>
      <c r="G130" s="826"/>
      <c r="H130" s="826"/>
      <c r="I130" s="826"/>
      <c r="J130" s="826"/>
      <c r="K130" s="826"/>
      <c r="L130" s="826"/>
      <c r="M130" s="826"/>
      <c r="N130" s="826"/>
      <c r="O130" s="826"/>
      <c r="P130" s="826"/>
      <c r="Q130" s="826"/>
      <c r="R130" s="826"/>
      <c r="S130" s="1023"/>
    </row>
    <row r="131" spans="1:19" x14ac:dyDescent="0.25">
      <c r="A131" s="75">
        <v>0</v>
      </c>
      <c r="B131" s="19">
        <v>0</v>
      </c>
      <c r="C131" s="19">
        <v>0</v>
      </c>
      <c r="D131" s="19">
        <v>0</v>
      </c>
      <c r="E131" s="19">
        <v>0</v>
      </c>
      <c r="F131" s="19">
        <v>0</v>
      </c>
      <c r="G131" s="19">
        <v>0</v>
      </c>
      <c r="H131" s="19">
        <v>0</v>
      </c>
      <c r="I131" s="19">
        <v>0</v>
      </c>
      <c r="J131" s="19">
        <v>0</v>
      </c>
      <c r="K131" s="19">
        <v>0</v>
      </c>
      <c r="L131" s="19">
        <v>0</v>
      </c>
      <c r="M131" s="19">
        <v>0</v>
      </c>
      <c r="N131" s="19">
        <v>0</v>
      </c>
      <c r="O131" s="19">
        <v>0</v>
      </c>
      <c r="P131" s="19">
        <v>0</v>
      </c>
      <c r="Q131" s="19">
        <v>0</v>
      </c>
      <c r="R131" s="19">
        <v>0</v>
      </c>
      <c r="S131" s="76">
        <v>0</v>
      </c>
    </row>
    <row r="132" spans="1:19" x14ac:dyDescent="0.25">
      <c r="A132" s="1022" t="s">
        <v>70</v>
      </c>
      <c r="B132" s="826"/>
      <c r="C132" s="826"/>
      <c r="D132" s="826"/>
      <c r="E132" s="826"/>
      <c r="F132" s="826"/>
      <c r="G132" s="826"/>
      <c r="H132" s="826"/>
      <c r="I132" s="826"/>
      <c r="J132" s="826"/>
      <c r="K132" s="826"/>
      <c r="L132" s="826"/>
      <c r="M132" s="826"/>
      <c r="N132" s="826"/>
      <c r="O132" s="826"/>
      <c r="P132" s="826"/>
      <c r="Q132" s="826"/>
      <c r="R132" s="826"/>
      <c r="S132" s="1023"/>
    </row>
    <row r="133" spans="1:19" s="3" customFormat="1" x14ac:dyDescent="0.25">
      <c r="A133" s="75">
        <v>0</v>
      </c>
      <c r="B133" s="19">
        <v>0</v>
      </c>
      <c r="C133" s="19">
        <v>0</v>
      </c>
      <c r="D133" s="19">
        <v>0</v>
      </c>
      <c r="E133" s="19">
        <v>0</v>
      </c>
      <c r="F133" s="19">
        <v>0</v>
      </c>
      <c r="G133" s="19">
        <v>0</v>
      </c>
      <c r="H133" s="19">
        <v>0</v>
      </c>
      <c r="I133" s="19">
        <v>0</v>
      </c>
      <c r="J133" s="19">
        <v>0</v>
      </c>
      <c r="K133" s="19">
        <v>0</v>
      </c>
      <c r="L133" s="19">
        <v>0</v>
      </c>
      <c r="M133" s="19">
        <v>0</v>
      </c>
      <c r="N133" s="19">
        <v>0</v>
      </c>
      <c r="O133" s="19">
        <v>0</v>
      </c>
      <c r="P133" s="19">
        <v>0</v>
      </c>
      <c r="Q133" s="19">
        <v>0</v>
      </c>
      <c r="R133" s="19">
        <v>0</v>
      </c>
      <c r="S133" s="76">
        <v>0</v>
      </c>
    </row>
    <row r="134" spans="1:19" x14ac:dyDescent="0.25">
      <c r="A134" s="1022" t="s">
        <v>71</v>
      </c>
      <c r="B134" s="826"/>
      <c r="C134" s="826"/>
      <c r="D134" s="826"/>
      <c r="E134" s="826"/>
      <c r="F134" s="826"/>
      <c r="G134" s="826"/>
      <c r="H134" s="826"/>
      <c r="I134" s="826"/>
      <c r="J134" s="826"/>
      <c r="K134" s="826"/>
      <c r="L134" s="826"/>
      <c r="M134" s="826"/>
      <c r="N134" s="826"/>
      <c r="O134" s="826"/>
      <c r="P134" s="826"/>
      <c r="Q134" s="826"/>
      <c r="R134" s="826"/>
      <c r="S134" s="1023"/>
    </row>
    <row r="135" spans="1:19" s="3" customFormat="1" x14ac:dyDescent="0.25">
      <c r="A135" s="75">
        <v>0</v>
      </c>
      <c r="B135" s="19">
        <v>0</v>
      </c>
      <c r="C135" s="19">
        <v>0</v>
      </c>
      <c r="D135" s="19">
        <v>0</v>
      </c>
      <c r="E135" s="19">
        <v>0</v>
      </c>
      <c r="F135" s="19">
        <v>0</v>
      </c>
      <c r="G135" s="19">
        <v>0</v>
      </c>
      <c r="H135" s="19">
        <v>0</v>
      </c>
      <c r="I135" s="19">
        <v>0</v>
      </c>
      <c r="J135" s="19">
        <v>0</v>
      </c>
      <c r="K135" s="19">
        <v>0</v>
      </c>
      <c r="L135" s="19">
        <v>0</v>
      </c>
      <c r="M135" s="19">
        <v>0</v>
      </c>
      <c r="N135" s="19">
        <v>0</v>
      </c>
      <c r="O135" s="19">
        <v>0</v>
      </c>
      <c r="P135" s="19">
        <v>0</v>
      </c>
      <c r="Q135" s="19">
        <v>0</v>
      </c>
      <c r="R135" s="19">
        <v>0</v>
      </c>
      <c r="S135" s="76">
        <v>0</v>
      </c>
    </row>
    <row r="136" spans="1:19" x14ac:dyDescent="0.25">
      <c r="A136" s="1022" t="s">
        <v>72</v>
      </c>
      <c r="B136" s="826"/>
      <c r="C136" s="826"/>
      <c r="D136" s="826"/>
      <c r="E136" s="826"/>
      <c r="F136" s="826"/>
      <c r="G136" s="826"/>
      <c r="H136" s="826"/>
      <c r="I136" s="826"/>
      <c r="J136" s="826"/>
      <c r="K136" s="826"/>
      <c r="L136" s="826"/>
      <c r="M136" s="826"/>
      <c r="N136" s="826"/>
      <c r="O136" s="826"/>
      <c r="P136" s="826"/>
      <c r="Q136" s="826"/>
      <c r="R136" s="826"/>
      <c r="S136" s="1023"/>
    </row>
    <row r="137" spans="1:19" s="3" customFormat="1" x14ac:dyDescent="0.25">
      <c r="A137" s="75">
        <v>0</v>
      </c>
      <c r="B137" s="19">
        <v>0</v>
      </c>
      <c r="C137" s="19">
        <v>0</v>
      </c>
      <c r="D137" s="19">
        <v>0</v>
      </c>
      <c r="E137" s="19">
        <v>0</v>
      </c>
      <c r="F137" s="19">
        <v>0</v>
      </c>
      <c r="G137" s="19">
        <v>0</v>
      </c>
      <c r="H137" s="19">
        <v>0</v>
      </c>
      <c r="I137" s="19">
        <v>0</v>
      </c>
      <c r="J137" s="19">
        <v>0</v>
      </c>
      <c r="K137" s="19">
        <v>0</v>
      </c>
      <c r="L137" s="19">
        <v>0</v>
      </c>
      <c r="M137" s="19">
        <v>0</v>
      </c>
      <c r="N137" s="19">
        <v>0</v>
      </c>
      <c r="O137" s="19">
        <v>0</v>
      </c>
      <c r="P137" s="19">
        <v>0</v>
      </c>
      <c r="Q137" s="19">
        <v>0</v>
      </c>
      <c r="R137" s="19">
        <v>0</v>
      </c>
      <c r="S137" s="76">
        <v>0</v>
      </c>
    </row>
    <row r="138" spans="1:19" x14ac:dyDescent="0.25">
      <c r="A138" s="1033" t="s">
        <v>73</v>
      </c>
      <c r="B138" s="832"/>
      <c r="C138" s="832"/>
      <c r="D138" s="832"/>
      <c r="E138" s="832"/>
      <c r="F138" s="832"/>
      <c r="G138" s="832"/>
      <c r="H138" s="832"/>
      <c r="I138" s="832"/>
      <c r="J138" s="832"/>
      <c r="K138" s="832"/>
      <c r="L138" s="832"/>
      <c r="M138" s="832"/>
      <c r="N138" s="832"/>
      <c r="O138" s="832"/>
      <c r="P138" s="832"/>
      <c r="Q138" s="832"/>
      <c r="R138" s="832"/>
      <c r="S138" s="1034"/>
    </row>
    <row r="139" spans="1:19" s="3" customFormat="1" x14ac:dyDescent="0.25">
      <c r="A139" s="75">
        <v>0</v>
      </c>
      <c r="B139" s="19">
        <v>0</v>
      </c>
      <c r="C139" s="19">
        <v>0</v>
      </c>
      <c r="D139" s="19">
        <v>0</v>
      </c>
      <c r="E139" s="19">
        <v>0</v>
      </c>
      <c r="F139" s="19">
        <v>0</v>
      </c>
      <c r="G139" s="19">
        <v>0</v>
      </c>
      <c r="H139" s="19">
        <v>0</v>
      </c>
      <c r="I139" s="19">
        <v>0</v>
      </c>
      <c r="J139" s="19">
        <v>0</v>
      </c>
      <c r="K139" s="19">
        <v>0</v>
      </c>
      <c r="L139" s="19">
        <v>0</v>
      </c>
      <c r="M139" s="19">
        <v>0</v>
      </c>
      <c r="N139" s="19">
        <v>0</v>
      </c>
      <c r="O139" s="19">
        <v>0</v>
      </c>
      <c r="P139" s="19">
        <v>0</v>
      </c>
      <c r="Q139" s="19">
        <v>0</v>
      </c>
      <c r="R139" s="19">
        <v>0</v>
      </c>
      <c r="S139" s="76">
        <v>0</v>
      </c>
    </row>
    <row r="140" spans="1:19" x14ac:dyDescent="0.25">
      <c r="A140" s="1022" t="s">
        <v>74</v>
      </c>
      <c r="B140" s="826"/>
      <c r="C140" s="826"/>
      <c r="D140" s="826"/>
      <c r="E140" s="826"/>
      <c r="F140" s="826"/>
      <c r="G140" s="826"/>
      <c r="H140" s="826"/>
      <c r="I140" s="826"/>
      <c r="J140" s="826"/>
      <c r="K140" s="826"/>
      <c r="L140" s="826"/>
      <c r="M140" s="826"/>
      <c r="N140" s="826"/>
      <c r="O140" s="826"/>
      <c r="P140" s="826"/>
      <c r="Q140" s="826"/>
      <c r="R140" s="826"/>
      <c r="S140" s="1023"/>
    </row>
    <row r="141" spans="1:19" s="3" customFormat="1" x14ac:dyDescent="0.25">
      <c r="A141" s="75">
        <v>0</v>
      </c>
      <c r="B141" s="19">
        <v>0</v>
      </c>
      <c r="C141" s="19">
        <v>0</v>
      </c>
      <c r="D141" s="19">
        <v>0</v>
      </c>
      <c r="E141" s="19">
        <v>0</v>
      </c>
      <c r="F141" s="19">
        <v>0</v>
      </c>
      <c r="G141" s="19">
        <v>0</v>
      </c>
      <c r="H141" s="19">
        <v>0</v>
      </c>
      <c r="I141" s="19">
        <v>0</v>
      </c>
      <c r="J141" s="19">
        <v>0</v>
      </c>
      <c r="K141" s="19">
        <v>0</v>
      </c>
      <c r="L141" s="19">
        <v>0</v>
      </c>
      <c r="M141" s="19">
        <v>0</v>
      </c>
      <c r="N141" s="19">
        <v>0</v>
      </c>
      <c r="O141" s="19">
        <v>0</v>
      </c>
      <c r="P141" s="19">
        <v>0</v>
      </c>
      <c r="Q141" s="19">
        <v>0</v>
      </c>
      <c r="R141" s="19">
        <v>0</v>
      </c>
      <c r="S141" s="76">
        <v>0</v>
      </c>
    </row>
    <row r="142" spans="1:19" x14ac:dyDescent="0.25">
      <c r="A142" s="1022" t="s">
        <v>75</v>
      </c>
      <c r="B142" s="826"/>
      <c r="C142" s="826"/>
      <c r="D142" s="826"/>
      <c r="E142" s="826"/>
      <c r="F142" s="826"/>
      <c r="G142" s="826"/>
      <c r="H142" s="826"/>
      <c r="I142" s="826"/>
      <c r="J142" s="826"/>
      <c r="K142" s="826"/>
      <c r="L142" s="826"/>
      <c r="M142" s="826"/>
      <c r="N142" s="826"/>
      <c r="O142" s="826"/>
      <c r="P142" s="826"/>
      <c r="Q142" s="826"/>
      <c r="R142" s="826"/>
      <c r="S142" s="1023"/>
    </row>
    <row r="143" spans="1:19" s="3" customFormat="1" x14ac:dyDescent="0.25">
      <c r="A143" s="75">
        <v>0</v>
      </c>
      <c r="B143" s="19">
        <v>0</v>
      </c>
      <c r="C143" s="19">
        <v>0</v>
      </c>
      <c r="D143" s="19">
        <v>0</v>
      </c>
      <c r="E143" s="19">
        <v>0</v>
      </c>
      <c r="F143" s="19">
        <v>0</v>
      </c>
      <c r="G143" s="19">
        <v>0</v>
      </c>
      <c r="H143" s="19">
        <v>0</v>
      </c>
      <c r="I143" s="19">
        <v>0</v>
      </c>
      <c r="J143" s="19">
        <v>0</v>
      </c>
      <c r="K143" s="19">
        <v>0</v>
      </c>
      <c r="L143" s="19">
        <v>0</v>
      </c>
      <c r="M143" s="19">
        <v>0</v>
      </c>
      <c r="N143" s="19">
        <v>0</v>
      </c>
      <c r="O143" s="19">
        <v>0</v>
      </c>
      <c r="P143" s="19">
        <v>0</v>
      </c>
      <c r="Q143" s="19">
        <v>0</v>
      </c>
      <c r="R143" s="19">
        <v>0</v>
      </c>
      <c r="S143" s="76">
        <v>0</v>
      </c>
    </row>
    <row r="144" spans="1:19" x14ac:dyDescent="0.25">
      <c r="A144" s="1022" t="s">
        <v>76</v>
      </c>
      <c r="B144" s="826"/>
      <c r="C144" s="826"/>
      <c r="D144" s="826"/>
      <c r="E144" s="826"/>
      <c r="F144" s="826"/>
      <c r="G144" s="826"/>
      <c r="H144" s="826"/>
      <c r="I144" s="826"/>
      <c r="J144" s="826"/>
      <c r="K144" s="826"/>
      <c r="L144" s="826"/>
      <c r="M144" s="826"/>
      <c r="N144" s="826"/>
      <c r="O144" s="826"/>
      <c r="P144" s="826"/>
      <c r="Q144" s="826"/>
      <c r="R144" s="826"/>
      <c r="S144" s="1023"/>
    </row>
    <row r="145" spans="1:19" s="3" customFormat="1" x14ac:dyDescent="0.25">
      <c r="A145" s="75">
        <v>0</v>
      </c>
      <c r="B145" s="19">
        <v>0</v>
      </c>
      <c r="C145" s="19">
        <v>0</v>
      </c>
      <c r="D145" s="19">
        <v>0</v>
      </c>
      <c r="E145" s="19">
        <v>0</v>
      </c>
      <c r="F145" s="19">
        <v>0</v>
      </c>
      <c r="G145" s="19">
        <v>0</v>
      </c>
      <c r="H145" s="19">
        <v>0</v>
      </c>
      <c r="I145" s="19">
        <v>0</v>
      </c>
      <c r="J145" s="19">
        <v>0</v>
      </c>
      <c r="K145" s="19">
        <v>0</v>
      </c>
      <c r="L145" s="19">
        <v>0</v>
      </c>
      <c r="M145" s="19">
        <v>0</v>
      </c>
      <c r="N145" s="19">
        <v>0</v>
      </c>
      <c r="O145" s="19">
        <v>0</v>
      </c>
      <c r="P145" s="19">
        <v>0</v>
      </c>
      <c r="Q145" s="19">
        <v>0</v>
      </c>
      <c r="R145" s="19">
        <v>0</v>
      </c>
      <c r="S145" s="76">
        <v>0</v>
      </c>
    </row>
    <row r="146" spans="1:19" x14ac:dyDescent="0.25">
      <c r="A146" s="1022" t="s">
        <v>77</v>
      </c>
      <c r="B146" s="826"/>
      <c r="C146" s="826"/>
      <c r="D146" s="826"/>
      <c r="E146" s="826"/>
      <c r="F146" s="826"/>
      <c r="G146" s="826"/>
      <c r="H146" s="826"/>
      <c r="I146" s="826"/>
      <c r="J146" s="826"/>
      <c r="K146" s="826"/>
      <c r="L146" s="826"/>
      <c r="M146" s="826"/>
      <c r="N146" s="826"/>
      <c r="O146" s="826"/>
      <c r="P146" s="826"/>
      <c r="Q146" s="826"/>
      <c r="R146" s="826"/>
      <c r="S146" s="1023"/>
    </row>
    <row r="147" spans="1:19" s="3" customFormat="1" x14ac:dyDescent="0.25">
      <c r="A147" s="75">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76">
        <v>0</v>
      </c>
    </row>
    <row r="148" spans="1:19" x14ac:dyDescent="0.25">
      <c r="A148" s="1022" t="s">
        <v>78</v>
      </c>
      <c r="B148" s="826"/>
      <c r="C148" s="826"/>
      <c r="D148" s="826"/>
      <c r="E148" s="826"/>
      <c r="F148" s="826"/>
      <c r="G148" s="826"/>
      <c r="H148" s="826"/>
      <c r="I148" s="826"/>
      <c r="J148" s="826"/>
      <c r="K148" s="826"/>
      <c r="L148" s="826"/>
      <c r="M148" s="826"/>
      <c r="N148" s="826"/>
      <c r="O148" s="826"/>
      <c r="P148" s="826"/>
      <c r="Q148" s="826"/>
      <c r="R148" s="826"/>
      <c r="S148" s="1023"/>
    </row>
    <row r="149" spans="1:19" s="3" customFormat="1" x14ac:dyDescent="0.25">
      <c r="A149" s="75">
        <v>0</v>
      </c>
      <c r="B149" s="19">
        <v>0</v>
      </c>
      <c r="C149" s="19">
        <v>0</v>
      </c>
      <c r="D149" s="19">
        <v>0</v>
      </c>
      <c r="E149" s="19">
        <v>0</v>
      </c>
      <c r="F149" s="19">
        <v>0</v>
      </c>
      <c r="G149" s="19">
        <v>0</v>
      </c>
      <c r="H149" s="19">
        <v>0</v>
      </c>
      <c r="I149" s="19">
        <v>0</v>
      </c>
      <c r="J149" s="19">
        <v>0</v>
      </c>
      <c r="K149" s="19">
        <v>0</v>
      </c>
      <c r="L149" s="19">
        <v>0</v>
      </c>
      <c r="M149" s="19">
        <v>0</v>
      </c>
      <c r="N149" s="19">
        <v>0</v>
      </c>
      <c r="O149" s="19">
        <v>0</v>
      </c>
      <c r="P149" s="19">
        <v>0</v>
      </c>
      <c r="Q149" s="19">
        <v>0</v>
      </c>
      <c r="R149" s="19">
        <v>0</v>
      </c>
      <c r="S149" s="76">
        <v>0</v>
      </c>
    </row>
    <row r="150" spans="1:19" x14ac:dyDescent="0.25">
      <c r="A150" s="1022" t="s">
        <v>79</v>
      </c>
      <c r="B150" s="826"/>
      <c r="C150" s="826"/>
      <c r="D150" s="826"/>
      <c r="E150" s="826"/>
      <c r="F150" s="826"/>
      <c r="G150" s="826"/>
      <c r="H150" s="826"/>
      <c r="I150" s="826"/>
      <c r="J150" s="826"/>
      <c r="K150" s="826"/>
      <c r="L150" s="826"/>
      <c r="M150" s="826"/>
      <c r="N150" s="826"/>
      <c r="O150" s="826"/>
      <c r="P150" s="826"/>
      <c r="Q150" s="826"/>
      <c r="R150" s="826"/>
      <c r="S150" s="1023"/>
    </row>
    <row r="151" spans="1:19" s="3" customFormat="1" x14ac:dyDescent="0.25">
      <c r="A151" s="75">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76">
        <v>0</v>
      </c>
    </row>
    <row r="152" spans="1:19" x14ac:dyDescent="0.25">
      <c r="A152" s="1022" t="s">
        <v>80</v>
      </c>
      <c r="B152" s="826"/>
      <c r="C152" s="826"/>
      <c r="D152" s="826"/>
      <c r="E152" s="826"/>
      <c r="F152" s="826"/>
      <c r="G152" s="826"/>
      <c r="H152" s="826"/>
      <c r="I152" s="826"/>
      <c r="J152" s="826"/>
      <c r="K152" s="826"/>
      <c r="L152" s="826"/>
      <c r="M152" s="826"/>
      <c r="N152" s="826"/>
      <c r="O152" s="826"/>
      <c r="P152" s="826"/>
      <c r="Q152" s="826"/>
      <c r="R152" s="826"/>
      <c r="S152" s="1023"/>
    </row>
    <row r="153" spans="1:19" s="3" customFormat="1" x14ac:dyDescent="0.25">
      <c r="A153" s="75">
        <v>0</v>
      </c>
      <c r="B153" s="19">
        <v>0</v>
      </c>
      <c r="C153" s="19">
        <v>0</v>
      </c>
      <c r="D153" s="19">
        <v>0</v>
      </c>
      <c r="E153" s="19">
        <v>0</v>
      </c>
      <c r="F153" s="19">
        <v>0</v>
      </c>
      <c r="G153" s="19">
        <v>0</v>
      </c>
      <c r="H153" s="19">
        <v>0</v>
      </c>
      <c r="I153" s="19">
        <v>0</v>
      </c>
      <c r="J153" s="19">
        <v>0</v>
      </c>
      <c r="K153" s="19">
        <v>0</v>
      </c>
      <c r="L153" s="19">
        <v>0</v>
      </c>
      <c r="M153" s="19">
        <v>0</v>
      </c>
      <c r="N153" s="19">
        <v>0</v>
      </c>
      <c r="O153" s="19">
        <v>0</v>
      </c>
      <c r="P153" s="19">
        <v>0</v>
      </c>
      <c r="Q153" s="19">
        <v>0</v>
      </c>
      <c r="R153" s="19">
        <v>0</v>
      </c>
      <c r="S153" s="76">
        <v>0</v>
      </c>
    </row>
    <row r="154" spans="1:19" x14ac:dyDescent="0.25">
      <c r="A154" s="1024" t="s">
        <v>271</v>
      </c>
      <c r="B154" s="1025"/>
      <c r="C154" s="1025"/>
      <c r="D154" s="1025"/>
      <c r="E154" s="1025"/>
      <c r="F154" s="1025"/>
      <c r="G154" s="1025"/>
      <c r="H154" s="1025"/>
      <c r="I154" s="1025"/>
      <c r="J154" s="1025"/>
      <c r="K154" s="1025"/>
      <c r="L154" s="1025"/>
      <c r="M154" s="1025"/>
      <c r="N154" s="1025"/>
      <c r="O154" s="1025"/>
      <c r="P154" s="1025"/>
      <c r="Q154" s="1025"/>
      <c r="R154" s="1025"/>
      <c r="S154" s="1026"/>
    </row>
    <row r="155" spans="1:19" s="190" customFormat="1" x14ac:dyDescent="0.25">
      <c r="A155" s="80">
        <f>SUM(A153,A151,A149,A147,A145,A143,A141,A139,A137,A135,A133,A131)</f>
        <v>0</v>
      </c>
      <c r="B155" s="235">
        <f t="shared" ref="B155:S155" si="3">SUM(B153,B151,B149,B147,B145,B143,B141,B139,B137,B135,B133,B131)</f>
        <v>0</v>
      </c>
      <c r="C155" s="235">
        <f t="shared" si="3"/>
        <v>0</v>
      </c>
      <c r="D155" s="235">
        <f t="shared" si="3"/>
        <v>0</v>
      </c>
      <c r="E155" s="235">
        <f t="shared" si="3"/>
        <v>0</v>
      </c>
      <c r="F155" s="235">
        <f t="shared" si="3"/>
        <v>0</v>
      </c>
      <c r="G155" s="235">
        <f t="shared" si="3"/>
        <v>0</v>
      </c>
      <c r="H155" s="235">
        <f t="shared" si="3"/>
        <v>0</v>
      </c>
      <c r="I155" s="235">
        <f t="shared" si="3"/>
        <v>0</v>
      </c>
      <c r="J155" s="235">
        <f t="shared" si="3"/>
        <v>0</v>
      </c>
      <c r="K155" s="235">
        <f t="shared" si="3"/>
        <v>0</v>
      </c>
      <c r="L155" s="235">
        <f t="shared" si="3"/>
        <v>0</v>
      </c>
      <c r="M155" s="235">
        <f t="shared" si="3"/>
        <v>0</v>
      </c>
      <c r="N155" s="235">
        <f t="shared" si="3"/>
        <v>0</v>
      </c>
      <c r="O155" s="235">
        <f t="shared" si="3"/>
        <v>0</v>
      </c>
      <c r="P155" s="235">
        <f t="shared" si="3"/>
        <v>0</v>
      </c>
      <c r="Q155" s="235">
        <f t="shared" si="3"/>
        <v>0</v>
      </c>
      <c r="R155" s="235">
        <f t="shared" si="3"/>
        <v>0</v>
      </c>
      <c r="S155" s="235">
        <f t="shared" si="3"/>
        <v>0</v>
      </c>
    </row>
    <row r="156" spans="1:19" ht="15.75" thickBot="1" x14ac:dyDescent="0.3">
      <c r="A156" s="1027"/>
      <c r="B156" s="1028"/>
      <c r="C156" s="1028"/>
      <c r="D156" s="1028"/>
      <c r="E156" s="1028"/>
      <c r="F156" s="1028"/>
      <c r="G156" s="1028"/>
      <c r="H156" s="1028"/>
      <c r="I156" s="1028"/>
      <c r="J156" s="1028"/>
      <c r="K156" s="1028"/>
      <c r="L156" s="1028"/>
      <c r="M156" s="1028"/>
      <c r="N156" s="1028"/>
      <c r="O156" s="1028"/>
      <c r="P156" s="1028"/>
      <c r="Q156" s="1028"/>
      <c r="R156" s="1028"/>
      <c r="S156" s="1029"/>
    </row>
    <row r="157" spans="1:19" ht="22.5" customHeight="1" x14ac:dyDescent="0.25">
      <c r="A157" s="1044" t="s">
        <v>2365</v>
      </c>
      <c r="B157" s="1045"/>
      <c r="C157" s="1045"/>
      <c r="D157" s="1045"/>
      <c r="E157" s="1045"/>
      <c r="F157" s="1045"/>
      <c r="G157" s="1045"/>
      <c r="H157" s="1045"/>
      <c r="I157" s="1045"/>
      <c r="J157" s="1045"/>
      <c r="K157" s="1045"/>
      <c r="L157" s="1045"/>
      <c r="M157" s="1045"/>
      <c r="N157" s="1045"/>
      <c r="O157" s="1045"/>
      <c r="P157" s="1045"/>
      <c r="Q157" s="1045"/>
      <c r="R157" s="1045"/>
      <c r="S157" s="1046"/>
    </row>
    <row r="158" spans="1:19" x14ac:dyDescent="0.25">
      <c r="A158" s="1039" t="s">
        <v>2145</v>
      </c>
      <c r="B158" s="834"/>
      <c r="C158" s="834"/>
      <c r="D158" s="834"/>
      <c r="E158" s="834"/>
      <c r="F158" s="834"/>
      <c r="G158" s="834"/>
      <c r="H158" s="834"/>
      <c r="I158" s="834"/>
      <c r="J158" s="834"/>
      <c r="K158" s="834"/>
      <c r="L158" s="834"/>
      <c r="M158" s="834"/>
      <c r="N158" s="834"/>
      <c r="O158" s="834"/>
      <c r="P158" s="834"/>
      <c r="Q158" s="834"/>
      <c r="R158" s="834"/>
      <c r="S158" s="1040"/>
    </row>
    <row r="159" spans="1:19" x14ac:dyDescent="0.25">
      <c r="A159" s="1039" t="s">
        <v>2138</v>
      </c>
      <c r="B159" s="834"/>
      <c r="C159" s="834"/>
      <c r="D159" s="834"/>
      <c r="E159" s="834"/>
      <c r="F159" s="834"/>
      <c r="G159" s="834"/>
      <c r="H159" s="834"/>
      <c r="I159" s="834"/>
      <c r="J159" s="834"/>
      <c r="K159" s="834"/>
      <c r="L159" s="834"/>
      <c r="M159" s="834"/>
      <c r="N159" s="834"/>
      <c r="O159" s="834"/>
      <c r="P159" s="834"/>
      <c r="Q159" s="834"/>
      <c r="R159" s="834"/>
      <c r="S159" s="1040"/>
    </row>
    <row r="160" spans="1:19" x14ac:dyDescent="0.25">
      <c r="A160" s="1039" t="s">
        <v>2146</v>
      </c>
      <c r="B160" s="834"/>
      <c r="C160" s="834"/>
      <c r="D160" s="834"/>
      <c r="E160" s="834"/>
      <c r="F160" s="834"/>
      <c r="G160" s="834"/>
      <c r="H160" s="834"/>
      <c r="I160" s="834"/>
      <c r="J160" s="834"/>
      <c r="K160" s="834"/>
      <c r="L160" s="834"/>
      <c r="M160" s="834"/>
      <c r="N160" s="834"/>
      <c r="O160" s="834"/>
      <c r="P160" s="834"/>
      <c r="Q160" s="834"/>
      <c r="R160" s="834"/>
      <c r="S160" s="1040"/>
    </row>
    <row r="161" spans="1:19" x14ac:dyDescent="0.25">
      <c r="A161" s="1039" t="s">
        <v>2147</v>
      </c>
      <c r="B161" s="834"/>
      <c r="C161" s="834"/>
      <c r="D161" s="834"/>
      <c r="E161" s="834"/>
      <c r="F161" s="834"/>
      <c r="G161" s="834"/>
      <c r="H161" s="834"/>
      <c r="I161" s="834"/>
      <c r="J161" s="834"/>
      <c r="K161" s="834"/>
      <c r="L161" s="834"/>
      <c r="M161" s="834"/>
      <c r="N161" s="834"/>
      <c r="O161" s="834"/>
      <c r="P161" s="834"/>
      <c r="Q161" s="834"/>
      <c r="R161" s="834"/>
      <c r="S161" s="1040"/>
    </row>
    <row r="162" spans="1:19" x14ac:dyDescent="0.25">
      <c r="A162" s="1039" t="s">
        <v>2148</v>
      </c>
      <c r="B162" s="834"/>
      <c r="C162" s="834"/>
      <c r="D162" s="834"/>
      <c r="E162" s="834"/>
      <c r="F162" s="834"/>
      <c r="G162" s="834"/>
      <c r="H162" s="834"/>
      <c r="I162" s="834"/>
      <c r="J162" s="834"/>
      <c r="K162" s="834"/>
      <c r="L162" s="834"/>
      <c r="M162" s="834"/>
      <c r="N162" s="834"/>
      <c r="O162" s="834"/>
      <c r="P162" s="834"/>
      <c r="Q162" s="834"/>
      <c r="R162" s="834"/>
      <c r="S162" s="1040"/>
    </row>
    <row r="163" spans="1:19" x14ac:dyDescent="0.25">
      <c r="A163" s="1039" t="s">
        <v>2149</v>
      </c>
      <c r="B163" s="834"/>
      <c r="C163" s="834"/>
      <c r="D163" s="834"/>
      <c r="E163" s="834"/>
      <c r="F163" s="834"/>
      <c r="G163" s="834"/>
      <c r="H163" s="834"/>
      <c r="I163" s="834"/>
      <c r="J163" s="834"/>
      <c r="K163" s="834"/>
      <c r="L163" s="834"/>
      <c r="M163" s="834"/>
      <c r="N163" s="834"/>
      <c r="O163" s="834"/>
      <c r="P163" s="834"/>
      <c r="Q163" s="834"/>
      <c r="R163" s="834"/>
      <c r="S163" s="1040"/>
    </row>
    <row r="164" spans="1:19" x14ac:dyDescent="0.25">
      <c r="A164" s="1039" t="s">
        <v>2150</v>
      </c>
      <c r="B164" s="834"/>
      <c r="C164" s="834"/>
      <c r="D164" s="834"/>
      <c r="E164" s="834"/>
      <c r="F164" s="834"/>
      <c r="G164" s="834"/>
      <c r="H164" s="834"/>
      <c r="I164" s="834"/>
      <c r="J164" s="834"/>
      <c r="K164" s="834"/>
      <c r="L164" s="834"/>
      <c r="M164" s="834"/>
      <c r="N164" s="834"/>
      <c r="O164" s="834"/>
      <c r="P164" s="834"/>
      <c r="Q164" s="834"/>
      <c r="R164" s="834"/>
      <c r="S164" s="1040"/>
    </row>
    <row r="165" spans="1:19" x14ac:dyDescent="0.25">
      <c r="A165" s="1041" t="s">
        <v>2151</v>
      </c>
      <c r="B165" s="837"/>
      <c r="C165" s="837"/>
      <c r="D165" s="837"/>
      <c r="E165" s="837"/>
      <c r="F165" s="837"/>
      <c r="G165" s="837"/>
      <c r="H165" s="837"/>
      <c r="I165" s="837"/>
      <c r="J165" s="837"/>
      <c r="K165" s="837"/>
      <c r="L165" s="837"/>
      <c r="M165" s="837"/>
      <c r="N165" s="837"/>
      <c r="O165" s="837"/>
      <c r="P165" s="837"/>
      <c r="Q165" s="837"/>
      <c r="R165" s="837"/>
      <c r="S165" s="1042"/>
    </row>
    <row r="166" spans="1:19" ht="33" customHeight="1" x14ac:dyDescent="0.25">
      <c r="A166" s="1038" t="s">
        <v>41</v>
      </c>
      <c r="B166" s="831"/>
      <c r="C166" s="831"/>
      <c r="D166" s="831" t="s">
        <v>42</v>
      </c>
      <c r="E166" s="831"/>
      <c r="F166" s="831" t="s">
        <v>43</v>
      </c>
      <c r="G166" s="831"/>
      <c r="H166" s="831"/>
      <c r="I166" s="831" t="s">
        <v>44</v>
      </c>
      <c r="J166" s="831"/>
      <c r="K166" s="827" t="s">
        <v>45</v>
      </c>
      <c r="L166" s="839"/>
      <c r="M166" s="839"/>
      <c r="N166" s="840"/>
      <c r="O166" s="841" t="s">
        <v>46</v>
      </c>
      <c r="P166" s="841"/>
      <c r="Q166" s="842"/>
      <c r="R166" s="831" t="s">
        <v>47</v>
      </c>
      <c r="S166" s="1036"/>
    </row>
    <row r="167" spans="1:19" ht="30" customHeight="1" x14ac:dyDescent="0.25">
      <c r="A167" s="1037" t="s">
        <v>48</v>
      </c>
      <c r="B167" s="830" t="s">
        <v>49</v>
      </c>
      <c r="C167" s="852" t="s">
        <v>50</v>
      </c>
      <c r="D167" s="830" t="s">
        <v>51</v>
      </c>
      <c r="E167" s="830" t="s">
        <v>52</v>
      </c>
      <c r="F167" s="827" t="s">
        <v>53</v>
      </c>
      <c r="G167" s="828"/>
      <c r="H167" s="829"/>
      <c r="I167" s="830" t="s">
        <v>54</v>
      </c>
      <c r="J167" s="830" t="s">
        <v>55</v>
      </c>
      <c r="K167" s="827" t="s">
        <v>56</v>
      </c>
      <c r="L167" s="829"/>
      <c r="M167" s="827" t="s">
        <v>57</v>
      </c>
      <c r="N167" s="829"/>
      <c r="O167" s="830" t="s">
        <v>58</v>
      </c>
      <c r="P167" s="830" t="s">
        <v>59</v>
      </c>
      <c r="Q167" s="830" t="s">
        <v>60</v>
      </c>
      <c r="R167" s="830" t="s">
        <v>61</v>
      </c>
      <c r="S167" s="1035" t="s">
        <v>62</v>
      </c>
    </row>
    <row r="168" spans="1:19" ht="59.25" customHeight="1" x14ac:dyDescent="0.25">
      <c r="A168" s="1038"/>
      <c r="B168" s="831"/>
      <c r="C168" s="853"/>
      <c r="D168" s="831"/>
      <c r="E168" s="831"/>
      <c r="F168" s="149" t="s">
        <v>63</v>
      </c>
      <c r="G168" s="149" t="s">
        <v>64</v>
      </c>
      <c r="H168" s="149" t="s">
        <v>65</v>
      </c>
      <c r="I168" s="831"/>
      <c r="J168" s="831"/>
      <c r="K168" s="152" t="s">
        <v>66</v>
      </c>
      <c r="L168" s="152" t="s">
        <v>67</v>
      </c>
      <c r="M168" s="152" t="s">
        <v>68</v>
      </c>
      <c r="N168" s="152" t="s">
        <v>67</v>
      </c>
      <c r="O168" s="831"/>
      <c r="P168" s="831"/>
      <c r="Q168" s="831"/>
      <c r="R168" s="831"/>
      <c r="S168" s="1036"/>
    </row>
    <row r="169" spans="1:19" x14ac:dyDescent="0.25">
      <c r="A169" s="1022" t="s">
        <v>69</v>
      </c>
      <c r="B169" s="826"/>
      <c r="C169" s="826"/>
      <c r="D169" s="826"/>
      <c r="E169" s="826"/>
      <c r="F169" s="826"/>
      <c r="G169" s="826"/>
      <c r="H169" s="826"/>
      <c r="I169" s="826"/>
      <c r="J169" s="826"/>
      <c r="K169" s="826"/>
      <c r="L169" s="826"/>
      <c r="M169" s="826"/>
      <c r="N169" s="826"/>
      <c r="O169" s="826"/>
      <c r="P169" s="826"/>
      <c r="Q169" s="826"/>
      <c r="R169" s="826"/>
      <c r="S169" s="1023"/>
    </row>
    <row r="170" spans="1:19" s="5" customFormat="1" ht="11.25" customHeight="1" x14ac:dyDescent="0.2">
      <c r="A170" s="75">
        <v>3</v>
      </c>
      <c r="B170" s="19">
        <v>2</v>
      </c>
      <c r="C170" s="19">
        <v>5</v>
      </c>
      <c r="D170" s="19">
        <v>0</v>
      </c>
      <c r="E170" s="19">
        <v>5</v>
      </c>
      <c r="F170" s="19">
        <v>0</v>
      </c>
      <c r="G170" s="19">
        <v>5</v>
      </c>
      <c r="H170" s="19">
        <v>0</v>
      </c>
      <c r="I170" s="19">
        <v>5</v>
      </c>
      <c r="J170" s="19">
        <v>0</v>
      </c>
      <c r="K170" s="19" t="s">
        <v>1726</v>
      </c>
      <c r="L170" s="19">
        <v>0</v>
      </c>
      <c r="M170" s="19" t="s">
        <v>1726</v>
      </c>
      <c r="N170" s="19">
        <v>0</v>
      </c>
      <c r="O170" s="19">
        <v>3</v>
      </c>
      <c r="P170" s="19">
        <v>2</v>
      </c>
      <c r="Q170" s="19">
        <v>0</v>
      </c>
      <c r="R170" s="19">
        <v>0</v>
      </c>
      <c r="S170" s="76">
        <v>0</v>
      </c>
    </row>
    <row r="171" spans="1:19" x14ac:dyDescent="0.25">
      <c r="A171" s="1022" t="s">
        <v>70</v>
      </c>
      <c r="B171" s="826"/>
      <c r="C171" s="826"/>
      <c r="D171" s="826"/>
      <c r="E171" s="826"/>
      <c r="F171" s="826"/>
      <c r="G171" s="826"/>
      <c r="H171" s="826"/>
      <c r="I171" s="826"/>
      <c r="J171" s="826"/>
      <c r="K171" s="826"/>
      <c r="L171" s="826"/>
      <c r="M171" s="826"/>
      <c r="N171" s="826"/>
      <c r="O171" s="826"/>
      <c r="P171" s="826"/>
      <c r="Q171" s="826"/>
      <c r="R171" s="826"/>
      <c r="S171" s="1023"/>
    </row>
    <row r="172" spans="1:19" s="5" customFormat="1" ht="11.25" customHeight="1" x14ac:dyDescent="0.2">
      <c r="A172" s="75">
        <v>3</v>
      </c>
      <c r="B172" s="19">
        <v>0</v>
      </c>
      <c r="C172" s="19">
        <v>3</v>
      </c>
      <c r="D172" s="19">
        <v>0</v>
      </c>
      <c r="E172" s="19">
        <v>3</v>
      </c>
      <c r="F172" s="19">
        <v>0</v>
      </c>
      <c r="G172" s="19">
        <v>3</v>
      </c>
      <c r="H172" s="19">
        <v>0</v>
      </c>
      <c r="I172" s="19">
        <v>3</v>
      </c>
      <c r="J172" s="19">
        <v>0</v>
      </c>
      <c r="K172" s="19" t="s">
        <v>1726</v>
      </c>
      <c r="L172" s="19">
        <v>0</v>
      </c>
      <c r="M172" s="19" t="s">
        <v>1726</v>
      </c>
      <c r="N172" s="19">
        <v>0</v>
      </c>
      <c r="O172" s="19">
        <v>3</v>
      </c>
      <c r="P172" s="19">
        <v>0</v>
      </c>
      <c r="Q172" s="19">
        <v>0</v>
      </c>
      <c r="R172" s="19">
        <v>0</v>
      </c>
      <c r="S172" s="76">
        <v>0</v>
      </c>
    </row>
    <row r="173" spans="1:19" x14ac:dyDescent="0.25">
      <c r="A173" s="1022" t="s">
        <v>71</v>
      </c>
      <c r="B173" s="826"/>
      <c r="C173" s="826"/>
      <c r="D173" s="826"/>
      <c r="E173" s="826"/>
      <c r="F173" s="826"/>
      <c r="G173" s="826"/>
      <c r="H173" s="826"/>
      <c r="I173" s="826"/>
      <c r="J173" s="826"/>
      <c r="K173" s="826"/>
      <c r="L173" s="826"/>
      <c r="M173" s="826"/>
      <c r="N173" s="826"/>
      <c r="O173" s="826"/>
      <c r="P173" s="826"/>
      <c r="Q173" s="826"/>
      <c r="R173" s="826"/>
      <c r="S173" s="1023"/>
    </row>
    <row r="174" spans="1:19" s="5" customFormat="1" ht="11.25" customHeight="1" x14ac:dyDescent="0.2">
      <c r="A174" s="75">
        <v>0</v>
      </c>
      <c r="B174" s="19">
        <v>0</v>
      </c>
      <c r="C174" s="19">
        <v>0</v>
      </c>
      <c r="D174" s="19">
        <v>0</v>
      </c>
      <c r="E174" s="19">
        <v>0</v>
      </c>
      <c r="F174" s="19">
        <v>0</v>
      </c>
      <c r="G174" s="19">
        <v>0</v>
      </c>
      <c r="H174" s="19">
        <v>0</v>
      </c>
      <c r="I174" s="19">
        <v>0</v>
      </c>
      <c r="J174" s="19">
        <v>0</v>
      </c>
      <c r="K174" s="19" t="s">
        <v>1726</v>
      </c>
      <c r="L174" s="19">
        <v>0</v>
      </c>
      <c r="M174" s="19" t="s">
        <v>1726</v>
      </c>
      <c r="N174" s="19">
        <v>0</v>
      </c>
      <c r="O174" s="19">
        <v>0</v>
      </c>
      <c r="P174" s="19">
        <v>0</v>
      </c>
      <c r="Q174" s="19">
        <v>0</v>
      </c>
      <c r="R174" s="19">
        <v>0</v>
      </c>
      <c r="S174" s="76">
        <v>0</v>
      </c>
    </row>
    <row r="175" spans="1:19" x14ac:dyDescent="0.25">
      <c r="A175" s="1022" t="s">
        <v>72</v>
      </c>
      <c r="B175" s="826"/>
      <c r="C175" s="826"/>
      <c r="D175" s="826"/>
      <c r="E175" s="826"/>
      <c r="F175" s="826"/>
      <c r="G175" s="826"/>
      <c r="H175" s="826"/>
      <c r="I175" s="826"/>
      <c r="J175" s="826"/>
      <c r="K175" s="826"/>
      <c r="L175" s="826"/>
      <c r="M175" s="826"/>
      <c r="N175" s="826"/>
      <c r="O175" s="826"/>
      <c r="P175" s="826"/>
      <c r="Q175" s="826"/>
      <c r="R175" s="826"/>
      <c r="S175" s="1023"/>
    </row>
    <row r="176" spans="1:19" s="3" customFormat="1" x14ac:dyDescent="0.25">
      <c r="A176" s="75">
        <v>0</v>
      </c>
      <c r="B176" s="19">
        <v>0</v>
      </c>
      <c r="C176" s="19">
        <v>0</v>
      </c>
      <c r="D176" s="19">
        <v>0</v>
      </c>
      <c r="E176" s="19">
        <v>0</v>
      </c>
      <c r="F176" s="19">
        <v>0</v>
      </c>
      <c r="G176" s="19">
        <v>0</v>
      </c>
      <c r="H176" s="19">
        <v>0</v>
      </c>
      <c r="I176" s="19">
        <v>0</v>
      </c>
      <c r="J176" s="19">
        <v>0</v>
      </c>
      <c r="K176" s="19">
        <v>0</v>
      </c>
      <c r="L176" s="19">
        <v>0</v>
      </c>
      <c r="M176" s="19">
        <v>0</v>
      </c>
      <c r="N176" s="19">
        <v>0</v>
      </c>
      <c r="O176" s="19">
        <v>0</v>
      </c>
      <c r="P176" s="19">
        <v>0</v>
      </c>
      <c r="Q176" s="19">
        <v>0</v>
      </c>
      <c r="R176" s="19">
        <v>0</v>
      </c>
      <c r="S176" s="76">
        <v>0</v>
      </c>
    </row>
    <row r="177" spans="1:19" x14ac:dyDescent="0.25">
      <c r="A177" s="1033" t="s">
        <v>73</v>
      </c>
      <c r="B177" s="832"/>
      <c r="C177" s="832"/>
      <c r="D177" s="832"/>
      <c r="E177" s="832"/>
      <c r="F177" s="832"/>
      <c r="G177" s="832"/>
      <c r="H177" s="832"/>
      <c r="I177" s="832"/>
      <c r="J177" s="832"/>
      <c r="K177" s="832"/>
      <c r="L177" s="832"/>
      <c r="M177" s="832"/>
      <c r="N177" s="832"/>
      <c r="O177" s="832"/>
      <c r="P177" s="832"/>
      <c r="Q177" s="832"/>
      <c r="R177" s="832"/>
      <c r="S177" s="1034"/>
    </row>
    <row r="178" spans="1:19" s="3" customFormat="1" x14ac:dyDescent="0.25">
      <c r="A178" s="75">
        <v>0</v>
      </c>
      <c r="B178" s="19">
        <v>0</v>
      </c>
      <c r="C178" s="19">
        <v>0</v>
      </c>
      <c r="D178" s="19">
        <v>0</v>
      </c>
      <c r="E178" s="19">
        <v>0</v>
      </c>
      <c r="F178" s="19">
        <v>0</v>
      </c>
      <c r="G178" s="19">
        <v>0</v>
      </c>
      <c r="H178" s="19">
        <v>0</v>
      </c>
      <c r="I178" s="19">
        <v>0</v>
      </c>
      <c r="J178" s="19">
        <v>0</v>
      </c>
      <c r="K178" s="19">
        <v>0</v>
      </c>
      <c r="L178" s="19">
        <v>0</v>
      </c>
      <c r="M178" s="19">
        <v>0</v>
      </c>
      <c r="N178" s="19">
        <v>0</v>
      </c>
      <c r="O178" s="19">
        <v>0</v>
      </c>
      <c r="P178" s="19">
        <v>0</v>
      </c>
      <c r="Q178" s="19">
        <v>0</v>
      </c>
      <c r="R178" s="19">
        <v>0</v>
      </c>
      <c r="S178" s="76">
        <v>0</v>
      </c>
    </row>
    <row r="179" spans="1:19" x14ac:dyDescent="0.25">
      <c r="A179" s="1022" t="s">
        <v>74</v>
      </c>
      <c r="B179" s="826"/>
      <c r="C179" s="826"/>
      <c r="D179" s="826"/>
      <c r="E179" s="826"/>
      <c r="F179" s="826"/>
      <c r="G179" s="826"/>
      <c r="H179" s="826"/>
      <c r="I179" s="826"/>
      <c r="J179" s="826"/>
      <c r="K179" s="826"/>
      <c r="L179" s="826"/>
      <c r="M179" s="826"/>
      <c r="N179" s="826"/>
      <c r="O179" s="826"/>
      <c r="P179" s="826"/>
      <c r="Q179" s="826"/>
      <c r="R179" s="826"/>
      <c r="S179" s="1023"/>
    </row>
    <row r="180" spans="1:19" s="108" customFormat="1" ht="14.25" customHeight="1" x14ac:dyDescent="0.25">
      <c r="A180" s="77">
        <v>3</v>
      </c>
      <c r="B180" s="655">
        <v>0</v>
      </c>
      <c r="C180" s="655">
        <v>3</v>
      </c>
      <c r="D180" s="655">
        <v>0</v>
      </c>
      <c r="E180" s="655">
        <v>3</v>
      </c>
      <c r="F180" s="655">
        <v>0</v>
      </c>
      <c r="G180" s="655">
        <v>3</v>
      </c>
      <c r="H180" s="655">
        <v>0</v>
      </c>
      <c r="I180" s="655">
        <v>3</v>
      </c>
      <c r="J180" s="655">
        <v>0</v>
      </c>
      <c r="K180" s="655">
        <v>0</v>
      </c>
      <c r="L180" s="655">
        <v>0</v>
      </c>
      <c r="M180" s="655">
        <v>0</v>
      </c>
      <c r="N180" s="655">
        <v>0</v>
      </c>
      <c r="O180" s="655">
        <v>0</v>
      </c>
      <c r="P180" s="655">
        <v>3</v>
      </c>
      <c r="Q180" s="655">
        <v>0</v>
      </c>
      <c r="R180" s="655">
        <v>0</v>
      </c>
      <c r="S180" s="78">
        <v>0</v>
      </c>
    </row>
    <row r="181" spans="1:19" x14ac:dyDescent="0.25">
      <c r="A181" s="1022" t="s">
        <v>75</v>
      </c>
      <c r="B181" s="826"/>
      <c r="C181" s="826"/>
      <c r="D181" s="826"/>
      <c r="E181" s="826"/>
      <c r="F181" s="826"/>
      <c r="G181" s="826"/>
      <c r="H181" s="826"/>
      <c r="I181" s="826"/>
      <c r="J181" s="826"/>
      <c r="K181" s="826"/>
      <c r="L181" s="826"/>
      <c r="M181" s="826"/>
      <c r="N181" s="826"/>
      <c r="O181" s="826"/>
      <c r="P181" s="826"/>
      <c r="Q181" s="826"/>
      <c r="R181" s="826"/>
      <c r="S181" s="1023"/>
    </row>
    <row r="182" spans="1:19" s="3" customFormat="1" x14ac:dyDescent="0.25">
      <c r="A182" s="75">
        <v>0</v>
      </c>
      <c r="B182" s="19">
        <v>0</v>
      </c>
      <c r="C182" s="19">
        <v>0</v>
      </c>
      <c r="D182" s="19">
        <v>0</v>
      </c>
      <c r="E182" s="19">
        <v>0</v>
      </c>
      <c r="F182" s="19">
        <v>0</v>
      </c>
      <c r="G182" s="19">
        <v>0</v>
      </c>
      <c r="H182" s="19">
        <v>0</v>
      </c>
      <c r="I182" s="19">
        <v>0</v>
      </c>
      <c r="J182" s="19">
        <v>0</v>
      </c>
      <c r="K182" s="19">
        <v>0</v>
      </c>
      <c r="L182" s="19">
        <v>0</v>
      </c>
      <c r="M182" s="19">
        <v>0</v>
      </c>
      <c r="N182" s="19">
        <v>0</v>
      </c>
      <c r="O182" s="19">
        <v>0</v>
      </c>
      <c r="P182" s="19">
        <v>0</v>
      </c>
      <c r="Q182" s="19">
        <v>0</v>
      </c>
      <c r="R182" s="19">
        <v>0</v>
      </c>
      <c r="S182" s="76">
        <v>0</v>
      </c>
    </row>
    <row r="183" spans="1:19" x14ac:dyDescent="0.25">
      <c r="A183" s="1022" t="s">
        <v>76</v>
      </c>
      <c r="B183" s="826"/>
      <c r="C183" s="826"/>
      <c r="D183" s="826"/>
      <c r="E183" s="826"/>
      <c r="F183" s="826"/>
      <c r="G183" s="826"/>
      <c r="H183" s="826"/>
      <c r="I183" s="826"/>
      <c r="J183" s="826"/>
      <c r="K183" s="826"/>
      <c r="L183" s="826"/>
      <c r="M183" s="826"/>
      <c r="N183" s="826"/>
      <c r="O183" s="826"/>
      <c r="P183" s="826"/>
      <c r="Q183" s="826"/>
      <c r="R183" s="826"/>
      <c r="S183" s="1023"/>
    </row>
    <row r="184" spans="1:19" s="3" customFormat="1" x14ac:dyDescent="0.25">
      <c r="A184" s="75">
        <v>0</v>
      </c>
      <c r="B184" s="19">
        <v>0</v>
      </c>
      <c r="C184" s="19">
        <v>0</v>
      </c>
      <c r="D184" s="19">
        <v>0</v>
      </c>
      <c r="E184" s="19">
        <v>0</v>
      </c>
      <c r="F184" s="19">
        <v>0</v>
      </c>
      <c r="G184" s="19">
        <v>0</v>
      </c>
      <c r="H184" s="19">
        <v>0</v>
      </c>
      <c r="I184" s="19">
        <v>0</v>
      </c>
      <c r="J184" s="19">
        <v>0</v>
      </c>
      <c r="K184" s="19">
        <v>0</v>
      </c>
      <c r="L184" s="19">
        <v>0</v>
      </c>
      <c r="M184" s="19">
        <v>0</v>
      </c>
      <c r="N184" s="19">
        <v>0</v>
      </c>
      <c r="O184" s="19">
        <v>0</v>
      </c>
      <c r="P184" s="19">
        <v>0</v>
      </c>
      <c r="Q184" s="19">
        <v>0</v>
      </c>
      <c r="R184" s="19">
        <v>0</v>
      </c>
      <c r="S184" s="76">
        <v>0</v>
      </c>
    </row>
    <row r="185" spans="1:19" x14ac:dyDescent="0.25">
      <c r="A185" s="1022" t="s">
        <v>77</v>
      </c>
      <c r="B185" s="826"/>
      <c r="C185" s="826"/>
      <c r="D185" s="826"/>
      <c r="E185" s="826"/>
      <c r="F185" s="826"/>
      <c r="G185" s="826"/>
      <c r="H185" s="826"/>
      <c r="I185" s="826"/>
      <c r="J185" s="826"/>
      <c r="K185" s="826"/>
      <c r="L185" s="826"/>
      <c r="M185" s="826"/>
      <c r="N185" s="826"/>
      <c r="O185" s="826"/>
      <c r="P185" s="826"/>
      <c r="Q185" s="826"/>
      <c r="R185" s="826"/>
      <c r="S185" s="1023"/>
    </row>
    <row r="186" spans="1:19" s="3" customFormat="1" x14ac:dyDescent="0.25">
      <c r="A186" s="75">
        <v>0</v>
      </c>
      <c r="B186" s="19">
        <v>0</v>
      </c>
      <c r="C186" s="19">
        <v>0</v>
      </c>
      <c r="D186" s="19">
        <v>0</v>
      </c>
      <c r="E186" s="19">
        <v>0</v>
      </c>
      <c r="F186" s="19">
        <v>0</v>
      </c>
      <c r="G186" s="19">
        <v>0</v>
      </c>
      <c r="H186" s="19">
        <v>0</v>
      </c>
      <c r="I186" s="19">
        <v>0</v>
      </c>
      <c r="J186" s="19">
        <v>0</v>
      </c>
      <c r="K186" s="19">
        <v>0</v>
      </c>
      <c r="L186" s="19">
        <v>0</v>
      </c>
      <c r="M186" s="19">
        <v>0</v>
      </c>
      <c r="N186" s="19">
        <v>0</v>
      </c>
      <c r="O186" s="19">
        <v>0</v>
      </c>
      <c r="P186" s="19">
        <v>0</v>
      </c>
      <c r="Q186" s="19">
        <v>0</v>
      </c>
      <c r="R186" s="19">
        <v>0</v>
      </c>
      <c r="S186" s="76">
        <v>0</v>
      </c>
    </row>
    <row r="187" spans="1:19" x14ac:dyDescent="0.25">
      <c r="A187" s="1022" t="s">
        <v>78</v>
      </c>
      <c r="B187" s="826"/>
      <c r="C187" s="826"/>
      <c r="D187" s="826"/>
      <c r="E187" s="826"/>
      <c r="F187" s="826"/>
      <c r="G187" s="826"/>
      <c r="H187" s="826"/>
      <c r="I187" s="826"/>
      <c r="J187" s="826"/>
      <c r="K187" s="826"/>
      <c r="L187" s="826"/>
      <c r="M187" s="826"/>
      <c r="N187" s="826"/>
      <c r="O187" s="826"/>
      <c r="P187" s="826"/>
      <c r="Q187" s="826"/>
      <c r="R187" s="826"/>
      <c r="S187" s="1023"/>
    </row>
    <row r="188" spans="1:19" s="3" customFormat="1" x14ac:dyDescent="0.25">
      <c r="A188" s="75">
        <v>0</v>
      </c>
      <c r="B188" s="19">
        <v>0</v>
      </c>
      <c r="C188" s="19">
        <v>0</v>
      </c>
      <c r="D188" s="19">
        <v>0</v>
      </c>
      <c r="E188" s="19">
        <v>0</v>
      </c>
      <c r="F188" s="19">
        <v>0</v>
      </c>
      <c r="G188" s="19">
        <v>0</v>
      </c>
      <c r="H188" s="19">
        <v>0</v>
      </c>
      <c r="I188" s="19">
        <v>0</v>
      </c>
      <c r="J188" s="19">
        <v>0</v>
      </c>
      <c r="K188" s="19">
        <v>0</v>
      </c>
      <c r="L188" s="19">
        <v>0</v>
      </c>
      <c r="M188" s="19">
        <v>0</v>
      </c>
      <c r="N188" s="19">
        <v>0</v>
      </c>
      <c r="O188" s="19">
        <v>0</v>
      </c>
      <c r="P188" s="19">
        <v>0</v>
      </c>
      <c r="Q188" s="19">
        <v>0</v>
      </c>
      <c r="R188" s="19">
        <v>0</v>
      </c>
      <c r="S188" s="76">
        <v>0</v>
      </c>
    </row>
    <row r="189" spans="1:19" x14ac:dyDescent="0.25">
      <c r="A189" s="1022" t="s">
        <v>79</v>
      </c>
      <c r="B189" s="826"/>
      <c r="C189" s="826"/>
      <c r="D189" s="826"/>
      <c r="E189" s="826"/>
      <c r="F189" s="826"/>
      <c r="G189" s="826"/>
      <c r="H189" s="826"/>
      <c r="I189" s="826"/>
      <c r="J189" s="826"/>
      <c r="K189" s="826"/>
      <c r="L189" s="826"/>
      <c r="M189" s="826"/>
      <c r="N189" s="826"/>
      <c r="O189" s="826"/>
      <c r="P189" s="826"/>
      <c r="Q189" s="826"/>
      <c r="R189" s="826"/>
      <c r="S189" s="1023"/>
    </row>
    <row r="190" spans="1:19" s="3" customFormat="1" x14ac:dyDescent="0.25">
      <c r="A190" s="75">
        <v>0</v>
      </c>
      <c r="B190" s="19">
        <v>0</v>
      </c>
      <c r="C190" s="19">
        <v>0</v>
      </c>
      <c r="D190" s="19">
        <v>0</v>
      </c>
      <c r="E190" s="19">
        <v>0</v>
      </c>
      <c r="F190" s="19">
        <v>0</v>
      </c>
      <c r="G190" s="19">
        <v>0</v>
      </c>
      <c r="H190" s="19">
        <v>0</v>
      </c>
      <c r="I190" s="19">
        <v>0</v>
      </c>
      <c r="J190" s="19">
        <v>0</v>
      </c>
      <c r="K190" s="19">
        <v>0</v>
      </c>
      <c r="L190" s="19">
        <v>0</v>
      </c>
      <c r="M190" s="19">
        <v>0</v>
      </c>
      <c r="N190" s="19">
        <v>0</v>
      </c>
      <c r="O190" s="19">
        <v>0</v>
      </c>
      <c r="P190" s="19">
        <v>0</v>
      </c>
      <c r="Q190" s="19">
        <v>0</v>
      </c>
      <c r="R190" s="19">
        <v>0</v>
      </c>
      <c r="S190" s="76">
        <v>0</v>
      </c>
    </row>
    <row r="191" spans="1:19" x14ac:dyDescent="0.25">
      <c r="A191" s="1022" t="s">
        <v>80</v>
      </c>
      <c r="B191" s="826"/>
      <c r="C191" s="826"/>
      <c r="D191" s="826"/>
      <c r="E191" s="826"/>
      <c r="F191" s="826"/>
      <c r="G191" s="826"/>
      <c r="H191" s="826"/>
      <c r="I191" s="826"/>
      <c r="J191" s="826"/>
      <c r="K191" s="826"/>
      <c r="L191" s="826"/>
      <c r="M191" s="826"/>
      <c r="N191" s="826"/>
      <c r="O191" s="826"/>
      <c r="P191" s="826"/>
      <c r="Q191" s="826"/>
      <c r="R191" s="826"/>
      <c r="S191" s="1023"/>
    </row>
    <row r="192" spans="1:19" s="3" customFormat="1" x14ac:dyDescent="0.25">
      <c r="A192" s="75">
        <v>0</v>
      </c>
      <c r="B192" s="19">
        <v>0</v>
      </c>
      <c r="C192" s="19">
        <v>0</v>
      </c>
      <c r="D192" s="19">
        <v>0</v>
      </c>
      <c r="E192" s="19">
        <v>0</v>
      </c>
      <c r="F192" s="19">
        <v>0</v>
      </c>
      <c r="G192" s="19">
        <v>0</v>
      </c>
      <c r="H192" s="19">
        <v>0</v>
      </c>
      <c r="I192" s="19">
        <v>0</v>
      </c>
      <c r="J192" s="19">
        <v>0</v>
      </c>
      <c r="K192" s="19">
        <v>0</v>
      </c>
      <c r="L192" s="19">
        <v>0</v>
      </c>
      <c r="M192" s="19">
        <v>0</v>
      </c>
      <c r="N192" s="19">
        <v>0</v>
      </c>
      <c r="O192" s="19">
        <v>0</v>
      </c>
      <c r="P192" s="19">
        <v>0</v>
      </c>
      <c r="Q192" s="19">
        <v>0</v>
      </c>
      <c r="R192" s="19">
        <v>0</v>
      </c>
      <c r="S192" s="76">
        <v>0</v>
      </c>
    </row>
    <row r="193" spans="1:19" x14ac:dyDescent="0.25">
      <c r="A193" s="1047" t="s">
        <v>271</v>
      </c>
      <c r="B193" s="1025"/>
      <c r="C193" s="1025"/>
      <c r="D193" s="1025"/>
      <c r="E193" s="1025"/>
      <c r="F193" s="1025"/>
      <c r="G193" s="1025"/>
      <c r="H193" s="1025"/>
      <c r="I193" s="1025"/>
      <c r="J193" s="1025"/>
      <c r="K193" s="1025"/>
      <c r="L193" s="1025"/>
      <c r="M193" s="1025"/>
      <c r="N193" s="1025"/>
      <c r="O193" s="1025"/>
      <c r="P193" s="1025"/>
      <c r="Q193" s="1025"/>
      <c r="R193" s="1025"/>
      <c r="S193" s="1026"/>
    </row>
    <row r="194" spans="1:19" s="190" customFormat="1" x14ac:dyDescent="0.25">
      <c r="A194" s="80">
        <f>SUM(A192,A190,A188,A186,A184,A182,A180,A178,A176,A174,A172,A170)</f>
        <v>9</v>
      </c>
      <c r="B194" s="235">
        <f t="shared" ref="B194:S194" si="4">SUM(B192,B190,B188,B186,B184,B182,B180,B178,B176,B174,B172,B170)</f>
        <v>2</v>
      </c>
      <c r="C194" s="235">
        <f t="shared" si="4"/>
        <v>11</v>
      </c>
      <c r="D194" s="235">
        <f t="shared" si="4"/>
        <v>0</v>
      </c>
      <c r="E194" s="235">
        <f t="shared" si="4"/>
        <v>11</v>
      </c>
      <c r="F194" s="235">
        <f t="shared" si="4"/>
        <v>0</v>
      </c>
      <c r="G194" s="235">
        <f t="shared" si="4"/>
        <v>11</v>
      </c>
      <c r="H194" s="235">
        <f t="shared" si="4"/>
        <v>0</v>
      </c>
      <c r="I194" s="235">
        <f t="shared" si="4"/>
        <v>11</v>
      </c>
      <c r="J194" s="235">
        <f t="shared" si="4"/>
        <v>0</v>
      </c>
      <c r="K194" s="235">
        <f t="shared" si="4"/>
        <v>0</v>
      </c>
      <c r="L194" s="235">
        <f t="shared" si="4"/>
        <v>0</v>
      </c>
      <c r="M194" s="235">
        <f t="shared" si="4"/>
        <v>0</v>
      </c>
      <c r="N194" s="235">
        <f t="shared" si="4"/>
        <v>0</v>
      </c>
      <c r="O194" s="235">
        <f t="shared" si="4"/>
        <v>6</v>
      </c>
      <c r="P194" s="235">
        <f t="shared" si="4"/>
        <v>5</v>
      </c>
      <c r="Q194" s="235">
        <f t="shared" si="4"/>
        <v>0</v>
      </c>
      <c r="R194" s="235">
        <f t="shared" si="4"/>
        <v>0</v>
      </c>
      <c r="S194" s="235">
        <f t="shared" si="4"/>
        <v>0</v>
      </c>
    </row>
    <row r="195" spans="1:19" ht="15.75" thickBot="1" x14ac:dyDescent="0.3">
      <c r="A195" s="1027"/>
      <c r="B195" s="1028"/>
      <c r="C195" s="1028"/>
      <c r="D195" s="1028"/>
      <c r="E195" s="1028"/>
      <c r="F195" s="1028"/>
      <c r="G195" s="1028"/>
      <c r="H195" s="1028"/>
      <c r="I195" s="1028"/>
      <c r="J195" s="1028"/>
      <c r="K195" s="1028"/>
      <c r="L195" s="1028"/>
      <c r="M195" s="1028"/>
      <c r="N195" s="1028"/>
      <c r="O195" s="1028"/>
      <c r="P195" s="1028"/>
      <c r="Q195" s="1028"/>
      <c r="R195" s="1028"/>
      <c r="S195" s="1029"/>
    </row>
    <row r="196" spans="1:19" ht="23.25" customHeight="1" x14ac:dyDescent="0.25">
      <c r="A196" s="1044" t="s">
        <v>3779</v>
      </c>
      <c r="B196" s="1045"/>
      <c r="C196" s="1045"/>
      <c r="D196" s="1045"/>
      <c r="E196" s="1045"/>
      <c r="F196" s="1045"/>
      <c r="G196" s="1045"/>
      <c r="H196" s="1045"/>
      <c r="I196" s="1045"/>
      <c r="J196" s="1045"/>
      <c r="K196" s="1045"/>
      <c r="L196" s="1045"/>
      <c r="M196" s="1045"/>
      <c r="N196" s="1045"/>
      <c r="O196" s="1045"/>
      <c r="P196" s="1045"/>
      <c r="Q196" s="1045"/>
      <c r="R196" s="1045"/>
      <c r="S196" s="1046"/>
    </row>
    <row r="197" spans="1:19" x14ac:dyDescent="0.25">
      <c r="A197" s="1039" t="s">
        <v>2152</v>
      </c>
      <c r="B197" s="834"/>
      <c r="C197" s="834"/>
      <c r="D197" s="834"/>
      <c r="E197" s="834"/>
      <c r="F197" s="834"/>
      <c r="G197" s="834"/>
      <c r="H197" s="834"/>
      <c r="I197" s="834"/>
      <c r="J197" s="834"/>
      <c r="K197" s="834"/>
      <c r="L197" s="834"/>
      <c r="M197" s="834"/>
      <c r="N197" s="834"/>
      <c r="O197" s="834"/>
      <c r="P197" s="834"/>
      <c r="Q197" s="834"/>
      <c r="R197" s="834"/>
      <c r="S197" s="1040"/>
    </row>
    <row r="198" spans="1:19" x14ac:dyDescent="0.25">
      <c r="A198" s="1039" t="s">
        <v>1951</v>
      </c>
      <c r="B198" s="834"/>
      <c r="C198" s="834"/>
      <c r="D198" s="834"/>
      <c r="E198" s="834"/>
      <c r="F198" s="834"/>
      <c r="G198" s="834"/>
      <c r="H198" s="834"/>
      <c r="I198" s="834"/>
      <c r="J198" s="834"/>
      <c r="K198" s="834"/>
      <c r="L198" s="834"/>
      <c r="M198" s="834"/>
      <c r="N198" s="834"/>
      <c r="O198" s="834"/>
      <c r="P198" s="834"/>
      <c r="Q198" s="834"/>
      <c r="R198" s="834"/>
      <c r="S198" s="1040"/>
    </row>
    <row r="199" spans="1:19" x14ac:dyDescent="0.25">
      <c r="A199" s="1039" t="s">
        <v>2153</v>
      </c>
      <c r="B199" s="834"/>
      <c r="C199" s="834"/>
      <c r="D199" s="834"/>
      <c r="E199" s="834"/>
      <c r="F199" s="834"/>
      <c r="G199" s="834"/>
      <c r="H199" s="834"/>
      <c r="I199" s="834"/>
      <c r="J199" s="834"/>
      <c r="K199" s="834"/>
      <c r="L199" s="834"/>
      <c r="M199" s="834"/>
      <c r="N199" s="834"/>
      <c r="O199" s="834"/>
      <c r="P199" s="834"/>
      <c r="Q199" s="834"/>
      <c r="R199" s="834"/>
      <c r="S199" s="1040"/>
    </row>
    <row r="200" spans="1:19" x14ac:dyDescent="0.25">
      <c r="A200" s="1039" t="s">
        <v>2154</v>
      </c>
      <c r="B200" s="834"/>
      <c r="C200" s="834"/>
      <c r="D200" s="834"/>
      <c r="E200" s="834"/>
      <c r="F200" s="834"/>
      <c r="G200" s="834"/>
      <c r="H200" s="834"/>
      <c r="I200" s="834"/>
      <c r="J200" s="834"/>
      <c r="K200" s="834"/>
      <c r="L200" s="834"/>
      <c r="M200" s="834"/>
      <c r="N200" s="834"/>
      <c r="O200" s="834"/>
      <c r="P200" s="834"/>
      <c r="Q200" s="834"/>
      <c r="R200" s="834"/>
      <c r="S200" s="1040"/>
    </row>
    <row r="201" spans="1:19" x14ac:dyDescent="0.25">
      <c r="A201" s="1039" t="s">
        <v>2155</v>
      </c>
      <c r="B201" s="834"/>
      <c r="C201" s="834"/>
      <c r="D201" s="834"/>
      <c r="E201" s="834"/>
      <c r="F201" s="834"/>
      <c r="G201" s="834"/>
      <c r="H201" s="834"/>
      <c r="I201" s="834"/>
      <c r="J201" s="834"/>
      <c r="K201" s="834"/>
      <c r="L201" s="834"/>
      <c r="M201" s="834"/>
      <c r="N201" s="834"/>
      <c r="O201" s="834"/>
      <c r="P201" s="834"/>
      <c r="Q201" s="834"/>
      <c r="R201" s="834"/>
      <c r="S201" s="1040"/>
    </row>
    <row r="202" spans="1:19" x14ac:dyDescent="0.25">
      <c r="A202" s="1039" t="s">
        <v>2156</v>
      </c>
      <c r="B202" s="834"/>
      <c r="C202" s="834"/>
      <c r="D202" s="834"/>
      <c r="E202" s="834"/>
      <c r="F202" s="834"/>
      <c r="G202" s="834"/>
      <c r="H202" s="834"/>
      <c r="I202" s="834"/>
      <c r="J202" s="834"/>
      <c r="K202" s="834"/>
      <c r="L202" s="834"/>
      <c r="M202" s="834"/>
      <c r="N202" s="834"/>
      <c r="O202" s="834"/>
      <c r="P202" s="834"/>
      <c r="Q202" s="834"/>
      <c r="R202" s="834"/>
      <c r="S202" s="1040"/>
    </row>
    <row r="203" spans="1:19" x14ac:dyDescent="0.25">
      <c r="A203" s="1039" t="s">
        <v>2157</v>
      </c>
      <c r="B203" s="834"/>
      <c r="C203" s="834"/>
      <c r="D203" s="834"/>
      <c r="E203" s="834"/>
      <c r="F203" s="834"/>
      <c r="G203" s="834"/>
      <c r="H203" s="834"/>
      <c r="I203" s="834"/>
      <c r="J203" s="834"/>
      <c r="K203" s="834"/>
      <c r="L203" s="834"/>
      <c r="M203" s="834"/>
      <c r="N203" s="834"/>
      <c r="O203" s="834"/>
      <c r="P203" s="834"/>
      <c r="Q203" s="834"/>
      <c r="R203" s="834"/>
      <c r="S203" s="1040"/>
    </row>
    <row r="204" spans="1:19" x14ac:dyDescent="0.25">
      <c r="A204" s="1041" t="s">
        <v>2158</v>
      </c>
      <c r="B204" s="837"/>
      <c r="C204" s="837"/>
      <c r="D204" s="837"/>
      <c r="E204" s="837"/>
      <c r="F204" s="837"/>
      <c r="G204" s="837"/>
      <c r="H204" s="837"/>
      <c r="I204" s="837"/>
      <c r="J204" s="837"/>
      <c r="K204" s="837"/>
      <c r="L204" s="837"/>
      <c r="M204" s="837"/>
      <c r="N204" s="837"/>
      <c r="O204" s="837"/>
      <c r="P204" s="837"/>
      <c r="Q204" s="837"/>
      <c r="R204" s="837"/>
      <c r="S204" s="1042"/>
    </row>
    <row r="205" spans="1:19" ht="33" customHeight="1" x14ac:dyDescent="0.25">
      <c r="A205" s="1038" t="s">
        <v>41</v>
      </c>
      <c r="B205" s="831"/>
      <c r="C205" s="831"/>
      <c r="D205" s="831" t="s">
        <v>42</v>
      </c>
      <c r="E205" s="831"/>
      <c r="F205" s="831" t="s">
        <v>43</v>
      </c>
      <c r="G205" s="831"/>
      <c r="H205" s="831"/>
      <c r="I205" s="831" t="s">
        <v>44</v>
      </c>
      <c r="J205" s="831"/>
      <c r="K205" s="827" t="s">
        <v>45</v>
      </c>
      <c r="L205" s="839"/>
      <c r="M205" s="839"/>
      <c r="N205" s="840"/>
      <c r="O205" s="841" t="s">
        <v>46</v>
      </c>
      <c r="P205" s="841"/>
      <c r="Q205" s="842"/>
      <c r="R205" s="831" t="s">
        <v>47</v>
      </c>
      <c r="S205" s="1036"/>
    </row>
    <row r="206" spans="1:19" ht="27" customHeight="1" x14ac:dyDescent="0.25">
      <c r="A206" s="1037" t="s">
        <v>48</v>
      </c>
      <c r="B206" s="830" t="s">
        <v>49</v>
      </c>
      <c r="C206" s="852" t="s">
        <v>50</v>
      </c>
      <c r="D206" s="830" t="s">
        <v>51</v>
      </c>
      <c r="E206" s="830" t="s">
        <v>52</v>
      </c>
      <c r="F206" s="827" t="s">
        <v>53</v>
      </c>
      <c r="G206" s="828"/>
      <c r="H206" s="829"/>
      <c r="I206" s="830" t="s">
        <v>54</v>
      </c>
      <c r="J206" s="830" t="s">
        <v>55</v>
      </c>
      <c r="K206" s="827" t="s">
        <v>56</v>
      </c>
      <c r="L206" s="829"/>
      <c r="M206" s="827" t="s">
        <v>57</v>
      </c>
      <c r="N206" s="829"/>
      <c r="O206" s="830" t="s">
        <v>58</v>
      </c>
      <c r="P206" s="830" t="s">
        <v>59</v>
      </c>
      <c r="Q206" s="830" t="s">
        <v>60</v>
      </c>
      <c r="R206" s="830" t="s">
        <v>61</v>
      </c>
      <c r="S206" s="1035" t="s">
        <v>62</v>
      </c>
    </row>
    <row r="207" spans="1:19" ht="64.5" customHeight="1" x14ac:dyDescent="0.25">
      <c r="A207" s="1038"/>
      <c r="B207" s="831"/>
      <c r="C207" s="853"/>
      <c r="D207" s="831"/>
      <c r="E207" s="831"/>
      <c r="F207" s="149" t="s">
        <v>63</v>
      </c>
      <c r="G207" s="149" t="s">
        <v>64</v>
      </c>
      <c r="H207" s="149" t="s">
        <v>65</v>
      </c>
      <c r="I207" s="831"/>
      <c r="J207" s="831"/>
      <c r="K207" s="152" t="s">
        <v>66</v>
      </c>
      <c r="L207" s="152" t="s">
        <v>67</v>
      </c>
      <c r="M207" s="152" t="s">
        <v>68</v>
      </c>
      <c r="N207" s="152" t="s">
        <v>67</v>
      </c>
      <c r="O207" s="831"/>
      <c r="P207" s="831"/>
      <c r="Q207" s="831"/>
      <c r="R207" s="831"/>
      <c r="S207" s="1036"/>
    </row>
    <row r="208" spans="1:19" x14ac:dyDescent="0.25">
      <c r="A208" s="1022" t="s">
        <v>69</v>
      </c>
      <c r="B208" s="826"/>
      <c r="C208" s="826"/>
      <c r="D208" s="826"/>
      <c r="E208" s="826"/>
      <c r="F208" s="826"/>
      <c r="G208" s="826"/>
      <c r="H208" s="826"/>
      <c r="I208" s="826"/>
      <c r="J208" s="826"/>
      <c r="K208" s="826"/>
      <c r="L208" s="826"/>
      <c r="M208" s="826"/>
      <c r="N208" s="826"/>
      <c r="O208" s="826"/>
      <c r="P208" s="826"/>
      <c r="Q208" s="826"/>
      <c r="R208" s="826"/>
      <c r="S208" s="1023"/>
    </row>
    <row r="209" spans="1:19" x14ac:dyDescent="0.25">
      <c r="A209" s="75">
        <v>0</v>
      </c>
      <c r="B209" s="19">
        <v>0</v>
      </c>
      <c r="C209" s="19">
        <v>0</v>
      </c>
      <c r="D209" s="19">
        <v>0</v>
      </c>
      <c r="E209" s="19">
        <v>0</v>
      </c>
      <c r="F209" s="19">
        <v>0</v>
      </c>
      <c r="G209" s="19">
        <v>0</v>
      </c>
      <c r="H209" s="19">
        <v>0</v>
      </c>
      <c r="I209" s="19">
        <v>0</v>
      </c>
      <c r="J209" s="19">
        <v>0</v>
      </c>
      <c r="K209" s="19">
        <v>0</v>
      </c>
      <c r="L209" s="19">
        <v>0</v>
      </c>
      <c r="M209" s="19">
        <v>0</v>
      </c>
      <c r="N209" s="19">
        <v>0</v>
      </c>
      <c r="O209" s="19">
        <v>0</v>
      </c>
      <c r="P209" s="19">
        <v>0</v>
      </c>
      <c r="Q209" s="19">
        <v>0</v>
      </c>
      <c r="R209" s="19">
        <v>0</v>
      </c>
      <c r="S209" s="76">
        <v>0</v>
      </c>
    </row>
    <row r="210" spans="1:19" x14ac:dyDescent="0.25">
      <c r="A210" s="1022" t="s">
        <v>70</v>
      </c>
      <c r="B210" s="826"/>
      <c r="C210" s="826"/>
      <c r="D210" s="826"/>
      <c r="E210" s="826"/>
      <c r="F210" s="826"/>
      <c r="G210" s="826"/>
      <c r="H210" s="826"/>
      <c r="I210" s="826"/>
      <c r="J210" s="826"/>
      <c r="K210" s="826"/>
      <c r="L210" s="826"/>
      <c r="M210" s="826"/>
      <c r="N210" s="826"/>
      <c r="O210" s="826"/>
      <c r="P210" s="826"/>
      <c r="Q210" s="826"/>
      <c r="R210" s="826"/>
      <c r="S210" s="1023"/>
    </row>
    <row r="211" spans="1:19" s="3" customFormat="1" x14ac:dyDescent="0.25">
      <c r="A211" s="75">
        <v>0</v>
      </c>
      <c r="B211" s="19">
        <v>0</v>
      </c>
      <c r="C211" s="19">
        <v>0</v>
      </c>
      <c r="D211" s="19">
        <v>0</v>
      </c>
      <c r="E211" s="19">
        <v>0</v>
      </c>
      <c r="F211" s="19">
        <v>0</v>
      </c>
      <c r="G211" s="19">
        <v>0</v>
      </c>
      <c r="H211" s="19">
        <v>0</v>
      </c>
      <c r="I211" s="19">
        <v>0</v>
      </c>
      <c r="J211" s="19">
        <v>0</v>
      </c>
      <c r="K211" s="19">
        <v>0</v>
      </c>
      <c r="L211" s="19">
        <v>0</v>
      </c>
      <c r="M211" s="19">
        <v>0</v>
      </c>
      <c r="N211" s="19">
        <v>0</v>
      </c>
      <c r="O211" s="19">
        <v>0</v>
      </c>
      <c r="P211" s="19">
        <v>0</v>
      </c>
      <c r="Q211" s="19">
        <v>0</v>
      </c>
      <c r="R211" s="19">
        <v>0</v>
      </c>
      <c r="S211" s="76">
        <v>0</v>
      </c>
    </row>
    <row r="212" spans="1:19" x14ac:dyDescent="0.25">
      <c r="A212" s="1022" t="s">
        <v>71</v>
      </c>
      <c r="B212" s="826"/>
      <c r="C212" s="826"/>
      <c r="D212" s="826"/>
      <c r="E212" s="826"/>
      <c r="F212" s="826"/>
      <c r="G212" s="826"/>
      <c r="H212" s="826"/>
      <c r="I212" s="826"/>
      <c r="J212" s="826"/>
      <c r="K212" s="826"/>
      <c r="L212" s="826"/>
      <c r="M212" s="826"/>
      <c r="N212" s="826"/>
      <c r="O212" s="826"/>
      <c r="P212" s="826"/>
      <c r="Q212" s="826"/>
      <c r="R212" s="826"/>
      <c r="S212" s="1023"/>
    </row>
    <row r="213" spans="1:19" s="5" customFormat="1" ht="11.25" customHeight="1" x14ac:dyDescent="0.2">
      <c r="A213" s="75">
        <v>0</v>
      </c>
      <c r="B213" s="19">
        <v>0</v>
      </c>
      <c r="C213" s="19">
        <v>0</v>
      </c>
      <c r="D213" s="19">
        <v>0</v>
      </c>
      <c r="E213" s="19">
        <v>0</v>
      </c>
      <c r="F213" s="19">
        <v>0</v>
      </c>
      <c r="G213" s="19">
        <v>0</v>
      </c>
      <c r="H213" s="19">
        <v>0</v>
      </c>
      <c r="I213" s="19">
        <v>0</v>
      </c>
      <c r="J213" s="19">
        <v>0</v>
      </c>
      <c r="K213" s="19" t="s">
        <v>1726</v>
      </c>
      <c r="L213" s="19">
        <v>0</v>
      </c>
      <c r="M213" s="19" t="s">
        <v>1726</v>
      </c>
      <c r="N213" s="19">
        <v>0</v>
      </c>
      <c r="O213" s="19">
        <v>0</v>
      </c>
      <c r="P213" s="19">
        <v>0</v>
      </c>
      <c r="Q213" s="19">
        <v>0</v>
      </c>
      <c r="R213" s="19">
        <v>0</v>
      </c>
      <c r="S213" s="76">
        <v>0</v>
      </c>
    </row>
    <row r="214" spans="1:19" x14ac:dyDescent="0.25">
      <c r="A214" s="1022" t="s">
        <v>72</v>
      </c>
      <c r="B214" s="826"/>
      <c r="C214" s="826"/>
      <c r="D214" s="826"/>
      <c r="E214" s="826"/>
      <c r="F214" s="826"/>
      <c r="G214" s="826"/>
      <c r="H214" s="826"/>
      <c r="I214" s="826"/>
      <c r="J214" s="826"/>
      <c r="K214" s="826"/>
      <c r="L214" s="826"/>
      <c r="M214" s="826"/>
      <c r="N214" s="826"/>
      <c r="O214" s="826"/>
      <c r="P214" s="826"/>
      <c r="Q214" s="826"/>
      <c r="R214" s="826"/>
      <c r="S214" s="1023"/>
    </row>
    <row r="215" spans="1:19" s="5" customFormat="1" ht="11.25" customHeight="1" x14ac:dyDescent="0.2">
      <c r="A215" s="75">
        <v>0</v>
      </c>
      <c r="B215" s="19">
        <v>0</v>
      </c>
      <c r="C215" s="19">
        <v>0</v>
      </c>
      <c r="D215" s="19">
        <v>0</v>
      </c>
      <c r="E215" s="19">
        <v>0</v>
      </c>
      <c r="F215" s="19">
        <v>0</v>
      </c>
      <c r="G215" s="19">
        <v>0</v>
      </c>
      <c r="H215" s="19">
        <v>0</v>
      </c>
      <c r="I215" s="19">
        <v>0</v>
      </c>
      <c r="J215" s="19">
        <v>0</v>
      </c>
      <c r="K215" s="19" t="s">
        <v>1726</v>
      </c>
      <c r="L215" s="19">
        <v>0</v>
      </c>
      <c r="M215" s="19" t="s">
        <v>1726</v>
      </c>
      <c r="N215" s="19">
        <v>0</v>
      </c>
      <c r="O215" s="19">
        <v>0</v>
      </c>
      <c r="P215" s="19">
        <v>0</v>
      </c>
      <c r="Q215" s="19">
        <v>0</v>
      </c>
      <c r="R215" s="19">
        <v>0</v>
      </c>
      <c r="S215" s="76">
        <v>0</v>
      </c>
    </row>
    <row r="216" spans="1:19" x14ac:dyDescent="0.25">
      <c r="A216" s="1033" t="s">
        <v>73</v>
      </c>
      <c r="B216" s="832"/>
      <c r="C216" s="832"/>
      <c r="D216" s="832"/>
      <c r="E216" s="832"/>
      <c r="F216" s="832"/>
      <c r="G216" s="832"/>
      <c r="H216" s="832"/>
      <c r="I216" s="832"/>
      <c r="J216" s="832"/>
      <c r="K216" s="832"/>
      <c r="L216" s="832"/>
      <c r="M216" s="832"/>
      <c r="N216" s="832"/>
      <c r="O216" s="832"/>
      <c r="P216" s="832"/>
      <c r="Q216" s="832"/>
      <c r="R216" s="832"/>
      <c r="S216" s="1034"/>
    </row>
    <row r="217" spans="1:19" s="3" customFormat="1" x14ac:dyDescent="0.25">
      <c r="A217" s="75">
        <v>0</v>
      </c>
      <c r="B217" s="19">
        <v>0</v>
      </c>
      <c r="C217" s="19">
        <v>0</v>
      </c>
      <c r="D217" s="19">
        <v>0</v>
      </c>
      <c r="E217" s="19">
        <v>0</v>
      </c>
      <c r="F217" s="19">
        <v>0</v>
      </c>
      <c r="G217" s="19">
        <v>0</v>
      </c>
      <c r="H217" s="19">
        <v>0</v>
      </c>
      <c r="I217" s="19">
        <v>0</v>
      </c>
      <c r="J217" s="19">
        <v>0</v>
      </c>
      <c r="K217" s="19">
        <v>0</v>
      </c>
      <c r="L217" s="19">
        <v>0</v>
      </c>
      <c r="M217" s="19">
        <v>0</v>
      </c>
      <c r="N217" s="19">
        <v>0</v>
      </c>
      <c r="O217" s="19">
        <v>0</v>
      </c>
      <c r="P217" s="19">
        <v>0</v>
      </c>
      <c r="Q217" s="19">
        <v>0</v>
      </c>
      <c r="R217" s="19">
        <v>0</v>
      </c>
      <c r="S217" s="76">
        <v>0</v>
      </c>
    </row>
    <row r="218" spans="1:19" x14ac:dyDescent="0.25">
      <c r="A218" s="1022" t="s">
        <v>74</v>
      </c>
      <c r="B218" s="826"/>
      <c r="C218" s="826"/>
      <c r="D218" s="826"/>
      <c r="E218" s="826"/>
      <c r="F218" s="826"/>
      <c r="G218" s="826"/>
      <c r="H218" s="826"/>
      <c r="I218" s="826"/>
      <c r="J218" s="826"/>
      <c r="K218" s="826"/>
      <c r="L218" s="826"/>
      <c r="M218" s="826"/>
      <c r="N218" s="826"/>
      <c r="O218" s="826"/>
      <c r="P218" s="826"/>
      <c r="Q218" s="826"/>
      <c r="R218" s="826"/>
      <c r="S218" s="1023"/>
    </row>
    <row r="219" spans="1:19" s="3" customFormat="1" x14ac:dyDescent="0.25">
      <c r="A219" s="75">
        <v>0</v>
      </c>
      <c r="B219" s="19">
        <v>0</v>
      </c>
      <c r="C219" s="19">
        <v>0</v>
      </c>
      <c r="D219" s="19">
        <v>0</v>
      </c>
      <c r="E219" s="19">
        <v>0</v>
      </c>
      <c r="F219" s="19">
        <v>0</v>
      </c>
      <c r="G219" s="19">
        <v>0</v>
      </c>
      <c r="H219" s="19">
        <v>0</v>
      </c>
      <c r="I219" s="19">
        <v>0</v>
      </c>
      <c r="J219" s="19">
        <v>0</v>
      </c>
      <c r="K219" s="19">
        <v>0</v>
      </c>
      <c r="L219" s="19">
        <v>0</v>
      </c>
      <c r="M219" s="19">
        <v>0</v>
      </c>
      <c r="N219" s="19">
        <v>0</v>
      </c>
      <c r="O219" s="19">
        <v>0</v>
      </c>
      <c r="P219" s="19">
        <v>0</v>
      </c>
      <c r="Q219" s="19">
        <v>0</v>
      </c>
      <c r="R219" s="19">
        <v>0</v>
      </c>
      <c r="S219" s="76">
        <v>0</v>
      </c>
    </row>
    <row r="220" spans="1:19" x14ac:dyDescent="0.25">
      <c r="A220" s="1022" t="s">
        <v>75</v>
      </c>
      <c r="B220" s="826"/>
      <c r="C220" s="826"/>
      <c r="D220" s="826"/>
      <c r="E220" s="826"/>
      <c r="F220" s="826"/>
      <c r="G220" s="826"/>
      <c r="H220" s="826"/>
      <c r="I220" s="826"/>
      <c r="J220" s="826"/>
      <c r="K220" s="826"/>
      <c r="L220" s="826"/>
      <c r="M220" s="826"/>
      <c r="N220" s="826"/>
      <c r="O220" s="826"/>
      <c r="P220" s="826"/>
      <c r="Q220" s="826"/>
      <c r="R220" s="826"/>
      <c r="S220" s="1023"/>
    </row>
    <row r="221" spans="1:19" s="3" customFormat="1" x14ac:dyDescent="0.25">
      <c r="A221" s="75">
        <v>0</v>
      </c>
      <c r="B221" s="19">
        <v>0</v>
      </c>
      <c r="C221" s="19">
        <v>0</v>
      </c>
      <c r="D221" s="19">
        <v>0</v>
      </c>
      <c r="E221" s="19">
        <v>0</v>
      </c>
      <c r="F221" s="19">
        <v>0</v>
      </c>
      <c r="G221" s="19">
        <v>0</v>
      </c>
      <c r="H221" s="19">
        <v>0</v>
      </c>
      <c r="I221" s="19">
        <v>0</v>
      </c>
      <c r="J221" s="19">
        <v>0</v>
      </c>
      <c r="K221" s="19">
        <v>0</v>
      </c>
      <c r="L221" s="19">
        <v>0</v>
      </c>
      <c r="M221" s="19">
        <v>0</v>
      </c>
      <c r="N221" s="19">
        <v>0</v>
      </c>
      <c r="O221" s="19">
        <v>0</v>
      </c>
      <c r="P221" s="19">
        <v>0</v>
      </c>
      <c r="Q221" s="19">
        <v>0</v>
      </c>
      <c r="R221" s="19">
        <v>0</v>
      </c>
      <c r="S221" s="76">
        <v>0</v>
      </c>
    </row>
    <row r="222" spans="1:19" x14ac:dyDescent="0.25">
      <c r="A222" s="1022" t="s">
        <v>76</v>
      </c>
      <c r="B222" s="826"/>
      <c r="C222" s="826"/>
      <c r="D222" s="826"/>
      <c r="E222" s="826"/>
      <c r="F222" s="826"/>
      <c r="G222" s="826"/>
      <c r="H222" s="826"/>
      <c r="I222" s="826"/>
      <c r="J222" s="826"/>
      <c r="K222" s="826"/>
      <c r="L222" s="826"/>
      <c r="M222" s="826"/>
      <c r="N222" s="826"/>
      <c r="O222" s="826"/>
      <c r="P222" s="826"/>
      <c r="Q222" s="826"/>
      <c r="R222" s="826"/>
      <c r="S222" s="1023"/>
    </row>
    <row r="223" spans="1:19" s="3" customFormat="1" x14ac:dyDescent="0.25">
      <c r="A223" s="75">
        <v>0</v>
      </c>
      <c r="B223" s="19">
        <v>0</v>
      </c>
      <c r="C223" s="19">
        <v>0</v>
      </c>
      <c r="D223" s="19">
        <v>0</v>
      </c>
      <c r="E223" s="19">
        <v>0</v>
      </c>
      <c r="F223" s="19">
        <v>0</v>
      </c>
      <c r="G223" s="19">
        <v>0</v>
      </c>
      <c r="H223" s="19">
        <v>0</v>
      </c>
      <c r="I223" s="19">
        <v>0</v>
      </c>
      <c r="J223" s="19">
        <v>0</v>
      </c>
      <c r="K223" s="19">
        <v>0</v>
      </c>
      <c r="L223" s="19">
        <v>0</v>
      </c>
      <c r="M223" s="19">
        <v>0</v>
      </c>
      <c r="N223" s="19">
        <v>0</v>
      </c>
      <c r="O223" s="19">
        <v>0</v>
      </c>
      <c r="P223" s="19">
        <v>0</v>
      </c>
      <c r="Q223" s="19">
        <v>0</v>
      </c>
      <c r="R223" s="19">
        <v>0</v>
      </c>
      <c r="S223" s="76">
        <v>0</v>
      </c>
    </row>
    <row r="224" spans="1:19" x14ac:dyDescent="0.25">
      <c r="A224" s="1022" t="s">
        <v>77</v>
      </c>
      <c r="B224" s="826"/>
      <c r="C224" s="826"/>
      <c r="D224" s="826"/>
      <c r="E224" s="826"/>
      <c r="F224" s="826"/>
      <c r="G224" s="826"/>
      <c r="H224" s="826"/>
      <c r="I224" s="826"/>
      <c r="J224" s="826"/>
      <c r="K224" s="826"/>
      <c r="L224" s="826"/>
      <c r="M224" s="826"/>
      <c r="N224" s="826"/>
      <c r="O224" s="826"/>
      <c r="P224" s="826"/>
      <c r="Q224" s="826"/>
      <c r="R224" s="826"/>
      <c r="S224" s="1023"/>
    </row>
    <row r="225" spans="1:19" s="3" customFormat="1" x14ac:dyDescent="0.25">
      <c r="A225" s="75">
        <v>0</v>
      </c>
      <c r="B225" s="19">
        <v>0</v>
      </c>
      <c r="C225" s="19">
        <v>0</v>
      </c>
      <c r="D225" s="19">
        <v>0</v>
      </c>
      <c r="E225" s="19">
        <v>0</v>
      </c>
      <c r="F225" s="19">
        <v>0</v>
      </c>
      <c r="G225" s="19">
        <v>0</v>
      </c>
      <c r="H225" s="19">
        <v>0</v>
      </c>
      <c r="I225" s="19">
        <v>0</v>
      </c>
      <c r="J225" s="19">
        <v>0</v>
      </c>
      <c r="K225" s="19">
        <v>0</v>
      </c>
      <c r="L225" s="19">
        <v>0</v>
      </c>
      <c r="M225" s="19">
        <v>0</v>
      </c>
      <c r="N225" s="19">
        <v>0</v>
      </c>
      <c r="O225" s="19">
        <v>0</v>
      </c>
      <c r="P225" s="19">
        <v>0</v>
      </c>
      <c r="Q225" s="19">
        <v>0</v>
      </c>
      <c r="R225" s="19">
        <v>0</v>
      </c>
      <c r="S225" s="76">
        <v>0</v>
      </c>
    </row>
    <row r="226" spans="1:19" x14ac:dyDescent="0.25">
      <c r="A226" s="1022" t="s">
        <v>78</v>
      </c>
      <c r="B226" s="826"/>
      <c r="C226" s="826"/>
      <c r="D226" s="826"/>
      <c r="E226" s="826"/>
      <c r="F226" s="826"/>
      <c r="G226" s="826"/>
      <c r="H226" s="826"/>
      <c r="I226" s="826"/>
      <c r="J226" s="826"/>
      <c r="K226" s="826"/>
      <c r="L226" s="826"/>
      <c r="M226" s="826"/>
      <c r="N226" s="826"/>
      <c r="O226" s="826"/>
      <c r="P226" s="826"/>
      <c r="Q226" s="826"/>
      <c r="R226" s="826"/>
      <c r="S226" s="1023"/>
    </row>
    <row r="227" spans="1:19" s="3" customFormat="1" x14ac:dyDescent="0.25">
      <c r="A227" s="75">
        <v>0</v>
      </c>
      <c r="B227" s="19">
        <v>0</v>
      </c>
      <c r="C227" s="19">
        <v>0</v>
      </c>
      <c r="D227" s="19">
        <v>0</v>
      </c>
      <c r="E227" s="19">
        <v>0</v>
      </c>
      <c r="F227" s="19">
        <v>0</v>
      </c>
      <c r="G227" s="19">
        <v>0</v>
      </c>
      <c r="H227" s="19">
        <v>0</v>
      </c>
      <c r="I227" s="19">
        <v>0</v>
      </c>
      <c r="J227" s="19">
        <v>0</v>
      </c>
      <c r="K227" s="19">
        <v>0</v>
      </c>
      <c r="L227" s="19">
        <v>0</v>
      </c>
      <c r="M227" s="19">
        <v>0</v>
      </c>
      <c r="N227" s="19">
        <v>0</v>
      </c>
      <c r="O227" s="19">
        <v>0</v>
      </c>
      <c r="P227" s="19">
        <v>0</v>
      </c>
      <c r="Q227" s="19">
        <v>0</v>
      </c>
      <c r="R227" s="19">
        <v>0</v>
      </c>
      <c r="S227" s="76">
        <v>0</v>
      </c>
    </row>
    <row r="228" spans="1:19" x14ac:dyDescent="0.25">
      <c r="A228" s="1022" t="s">
        <v>79</v>
      </c>
      <c r="B228" s="826"/>
      <c r="C228" s="826"/>
      <c r="D228" s="826"/>
      <c r="E228" s="826"/>
      <c r="F228" s="826"/>
      <c r="G228" s="826"/>
      <c r="H228" s="826"/>
      <c r="I228" s="826"/>
      <c r="J228" s="826"/>
      <c r="K228" s="826"/>
      <c r="L228" s="826"/>
      <c r="M228" s="826"/>
      <c r="N228" s="826"/>
      <c r="O228" s="826"/>
      <c r="P228" s="826"/>
      <c r="Q228" s="826"/>
      <c r="R228" s="826"/>
      <c r="S228" s="1023"/>
    </row>
    <row r="229" spans="1:19" s="3" customFormat="1" x14ac:dyDescent="0.25">
      <c r="A229" s="75">
        <v>0</v>
      </c>
      <c r="B229" s="19">
        <v>0</v>
      </c>
      <c r="C229" s="19">
        <v>0</v>
      </c>
      <c r="D229" s="19">
        <v>0</v>
      </c>
      <c r="E229" s="19">
        <v>0</v>
      </c>
      <c r="F229" s="19">
        <v>0</v>
      </c>
      <c r="G229" s="19">
        <v>0</v>
      </c>
      <c r="H229" s="19">
        <v>0</v>
      </c>
      <c r="I229" s="19">
        <v>0</v>
      </c>
      <c r="J229" s="19">
        <v>0</v>
      </c>
      <c r="K229" s="19">
        <v>0</v>
      </c>
      <c r="L229" s="19">
        <v>0</v>
      </c>
      <c r="M229" s="19">
        <v>0</v>
      </c>
      <c r="N229" s="19">
        <v>0</v>
      </c>
      <c r="O229" s="19">
        <v>0</v>
      </c>
      <c r="P229" s="19">
        <v>0</v>
      </c>
      <c r="Q229" s="19">
        <v>0</v>
      </c>
      <c r="R229" s="19">
        <v>0</v>
      </c>
      <c r="S229" s="76">
        <v>0</v>
      </c>
    </row>
    <row r="230" spans="1:19" x14ac:dyDescent="0.25">
      <c r="A230" s="1022" t="s">
        <v>80</v>
      </c>
      <c r="B230" s="826"/>
      <c r="C230" s="826"/>
      <c r="D230" s="826"/>
      <c r="E230" s="826"/>
      <c r="F230" s="826"/>
      <c r="G230" s="826"/>
      <c r="H230" s="826"/>
      <c r="I230" s="826"/>
      <c r="J230" s="826"/>
      <c r="K230" s="826"/>
      <c r="L230" s="826"/>
      <c r="M230" s="826"/>
      <c r="N230" s="826"/>
      <c r="O230" s="826"/>
      <c r="P230" s="826"/>
      <c r="Q230" s="826"/>
      <c r="R230" s="826"/>
      <c r="S230" s="1023"/>
    </row>
    <row r="231" spans="1:19" s="3" customFormat="1" x14ac:dyDescent="0.25">
      <c r="A231" s="75">
        <v>0</v>
      </c>
      <c r="B231" s="19">
        <v>0</v>
      </c>
      <c r="C231" s="19">
        <v>0</v>
      </c>
      <c r="D231" s="19">
        <v>0</v>
      </c>
      <c r="E231" s="19">
        <v>0</v>
      </c>
      <c r="F231" s="19">
        <v>0</v>
      </c>
      <c r="G231" s="19">
        <v>0</v>
      </c>
      <c r="H231" s="19">
        <v>0</v>
      </c>
      <c r="I231" s="19">
        <v>0</v>
      </c>
      <c r="J231" s="19">
        <v>0</v>
      </c>
      <c r="K231" s="19">
        <v>0</v>
      </c>
      <c r="L231" s="19">
        <v>0</v>
      </c>
      <c r="M231" s="19">
        <v>0</v>
      </c>
      <c r="N231" s="19">
        <v>0</v>
      </c>
      <c r="O231" s="19">
        <v>0</v>
      </c>
      <c r="P231" s="19">
        <v>0</v>
      </c>
      <c r="Q231" s="19">
        <v>0</v>
      </c>
      <c r="R231" s="19">
        <v>0</v>
      </c>
      <c r="S231" s="76">
        <v>0</v>
      </c>
    </row>
    <row r="232" spans="1:19" x14ac:dyDescent="0.25">
      <c r="A232" s="1024" t="s">
        <v>271</v>
      </c>
      <c r="B232" s="1025"/>
      <c r="C232" s="1025"/>
      <c r="D232" s="1025"/>
      <c r="E232" s="1025"/>
      <c r="F232" s="1025"/>
      <c r="G232" s="1025"/>
      <c r="H232" s="1025"/>
      <c r="I232" s="1025"/>
      <c r="J232" s="1025"/>
      <c r="K232" s="1025"/>
      <c r="L232" s="1025"/>
      <c r="M232" s="1025"/>
      <c r="N232" s="1025"/>
      <c r="O232" s="1025"/>
      <c r="P232" s="1025"/>
      <c r="Q232" s="1025"/>
      <c r="R232" s="1025"/>
      <c r="S232" s="1026"/>
    </row>
    <row r="233" spans="1:19" s="190" customFormat="1" x14ac:dyDescent="0.25">
      <c r="A233" s="80">
        <f>SUM(A231,A229,A227,A225,A223,A221,A219,A217,A215,A213,A211,A209)</f>
        <v>0</v>
      </c>
      <c r="B233" s="235">
        <f t="shared" ref="B233:S233" si="5">SUM(B231,B229,B227,B225,B223,B221,B219,B217,B215,B213,B211,B209)</f>
        <v>0</v>
      </c>
      <c r="C233" s="235">
        <f t="shared" si="5"/>
        <v>0</v>
      </c>
      <c r="D233" s="235">
        <f t="shared" si="5"/>
        <v>0</v>
      </c>
      <c r="E233" s="235">
        <f t="shared" si="5"/>
        <v>0</v>
      </c>
      <c r="F233" s="235">
        <f t="shared" si="5"/>
        <v>0</v>
      </c>
      <c r="G233" s="235">
        <f t="shared" si="5"/>
        <v>0</v>
      </c>
      <c r="H233" s="235">
        <f t="shared" si="5"/>
        <v>0</v>
      </c>
      <c r="I233" s="235">
        <f t="shared" si="5"/>
        <v>0</v>
      </c>
      <c r="J233" s="235">
        <f t="shared" si="5"/>
        <v>0</v>
      </c>
      <c r="K233" s="235">
        <f t="shared" si="5"/>
        <v>0</v>
      </c>
      <c r="L233" s="235">
        <f t="shared" si="5"/>
        <v>0</v>
      </c>
      <c r="M233" s="235">
        <f t="shared" si="5"/>
        <v>0</v>
      </c>
      <c r="N233" s="235">
        <f t="shared" si="5"/>
        <v>0</v>
      </c>
      <c r="O233" s="235">
        <f t="shared" si="5"/>
        <v>0</v>
      </c>
      <c r="P233" s="235">
        <f t="shared" si="5"/>
        <v>0</v>
      </c>
      <c r="Q233" s="235">
        <f t="shared" si="5"/>
        <v>0</v>
      </c>
      <c r="R233" s="235">
        <f t="shared" si="5"/>
        <v>0</v>
      </c>
      <c r="S233" s="235">
        <f t="shared" si="5"/>
        <v>0</v>
      </c>
    </row>
    <row r="234" spans="1:19" ht="15.75" thickBot="1" x14ac:dyDescent="0.3">
      <c r="A234" s="1027"/>
      <c r="B234" s="1028"/>
      <c r="C234" s="1028"/>
      <c r="D234" s="1028"/>
      <c r="E234" s="1028"/>
      <c r="F234" s="1028"/>
      <c r="G234" s="1028"/>
      <c r="H234" s="1028"/>
      <c r="I234" s="1028"/>
      <c r="J234" s="1028"/>
      <c r="K234" s="1028"/>
      <c r="L234" s="1028"/>
      <c r="M234" s="1028"/>
      <c r="N234" s="1028"/>
      <c r="O234" s="1028"/>
      <c r="P234" s="1028"/>
      <c r="Q234" s="1028"/>
      <c r="R234" s="1028"/>
      <c r="S234" s="1029"/>
    </row>
    <row r="235" spans="1:19" ht="24" customHeight="1" x14ac:dyDescent="0.25">
      <c r="A235" s="1044" t="s">
        <v>2366</v>
      </c>
      <c r="B235" s="1045"/>
      <c r="C235" s="1045"/>
      <c r="D235" s="1045"/>
      <c r="E235" s="1045"/>
      <c r="F235" s="1045"/>
      <c r="G235" s="1045"/>
      <c r="H235" s="1045"/>
      <c r="I235" s="1045"/>
      <c r="J235" s="1045"/>
      <c r="K235" s="1045"/>
      <c r="L235" s="1045"/>
      <c r="M235" s="1045"/>
      <c r="N235" s="1045"/>
      <c r="O235" s="1045"/>
      <c r="P235" s="1045"/>
      <c r="Q235" s="1045"/>
      <c r="R235" s="1045"/>
      <c r="S235" s="1046"/>
    </row>
    <row r="236" spans="1:19" x14ac:dyDescent="0.25">
      <c r="A236" s="1039" t="s">
        <v>2159</v>
      </c>
      <c r="B236" s="834"/>
      <c r="C236" s="834"/>
      <c r="D236" s="834"/>
      <c r="E236" s="834"/>
      <c r="F236" s="834"/>
      <c r="G236" s="834"/>
      <c r="H236" s="834"/>
      <c r="I236" s="834"/>
      <c r="J236" s="834"/>
      <c r="K236" s="834"/>
      <c r="L236" s="834"/>
      <c r="M236" s="834"/>
      <c r="N236" s="834"/>
      <c r="O236" s="834"/>
      <c r="P236" s="834"/>
      <c r="Q236" s="834"/>
      <c r="R236" s="834"/>
      <c r="S236" s="1040"/>
    </row>
    <row r="237" spans="1:19" x14ac:dyDescent="0.25">
      <c r="A237" s="1039" t="s">
        <v>1951</v>
      </c>
      <c r="B237" s="834"/>
      <c r="C237" s="834"/>
      <c r="D237" s="834"/>
      <c r="E237" s="834"/>
      <c r="F237" s="834"/>
      <c r="G237" s="834"/>
      <c r="H237" s="834"/>
      <c r="I237" s="834"/>
      <c r="J237" s="834"/>
      <c r="K237" s="834"/>
      <c r="L237" s="834"/>
      <c r="M237" s="834"/>
      <c r="N237" s="834"/>
      <c r="O237" s="834"/>
      <c r="P237" s="834"/>
      <c r="Q237" s="834"/>
      <c r="R237" s="834"/>
      <c r="S237" s="1040"/>
    </row>
    <row r="238" spans="1:19" x14ac:dyDescent="0.25">
      <c r="A238" s="1039" t="s">
        <v>2160</v>
      </c>
      <c r="B238" s="834"/>
      <c r="C238" s="834"/>
      <c r="D238" s="834"/>
      <c r="E238" s="834"/>
      <c r="F238" s="834"/>
      <c r="G238" s="834"/>
      <c r="H238" s="834"/>
      <c r="I238" s="834"/>
      <c r="J238" s="834"/>
      <c r="K238" s="834"/>
      <c r="L238" s="834"/>
      <c r="M238" s="834"/>
      <c r="N238" s="834"/>
      <c r="O238" s="834"/>
      <c r="P238" s="834"/>
      <c r="Q238" s="834"/>
      <c r="R238" s="834"/>
      <c r="S238" s="1040"/>
    </row>
    <row r="239" spans="1:19" x14ac:dyDescent="0.25">
      <c r="A239" s="1039" t="s">
        <v>2161</v>
      </c>
      <c r="B239" s="834"/>
      <c r="C239" s="834"/>
      <c r="D239" s="834"/>
      <c r="E239" s="834"/>
      <c r="F239" s="834"/>
      <c r="G239" s="834"/>
      <c r="H239" s="834"/>
      <c r="I239" s="834"/>
      <c r="J239" s="834"/>
      <c r="K239" s="834"/>
      <c r="L239" s="834"/>
      <c r="M239" s="834"/>
      <c r="N239" s="834"/>
      <c r="O239" s="834"/>
      <c r="P239" s="834"/>
      <c r="Q239" s="834"/>
      <c r="R239" s="834"/>
      <c r="S239" s="1040"/>
    </row>
    <row r="240" spans="1:19" x14ac:dyDescent="0.25">
      <c r="A240" s="1039" t="s">
        <v>2162</v>
      </c>
      <c r="B240" s="834"/>
      <c r="C240" s="834"/>
      <c r="D240" s="834"/>
      <c r="E240" s="834"/>
      <c r="F240" s="834"/>
      <c r="G240" s="834"/>
      <c r="H240" s="834"/>
      <c r="I240" s="834"/>
      <c r="J240" s="834"/>
      <c r="K240" s="834"/>
      <c r="L240" s="834"/>
      <c r="M240" s="834"/>
      <c r="N240" s="834"/>
      <c r="O240" s="834"/>
      <c r="P240" s="834"/>
      <c r="Q240" s="834"/>
      <c r="R240" s="834"/>
      <c r="S240" s="1040"/>
    </row>
    <row r="241" spans="1:19" x14ac:dyDescent="0.25">
      <c r="A241" s="1039" t="s">
        <v>2163</v>
      </c>
      <c r="B241" s="834"/>
      <c r="C241" s="834"/>
      <c r="D241" s="834"/>
      <c r="E241" s="834"/>
      <c r="F241" s="834"/>
      <c r="G241" s="834"/>
      <c r="H241" s="834"/>
      <c r="I241" s="834"/>
      <c r="J241" s="834"/>
      <c r="K241" s="834"/>
      <c r="L241" s="834"/>
      <c r="M241" s="834"/>
      <c r="N241" s="834"/>
      <c r="O241" s="834"/>
      <c r="P241" s="834"/>
      <c r="Q241" s="834"/>
      <c r="R241" s="834"/>
      <c r="S241" s="1040"/>
    </row>
    <row r="242" spans="1:19" x14ac:dyDescent="0.25">
      <c r="A242" s="1039" t="s">
        <v>2164</v>
      </c>
      <c r="B242" s="834"/>
      <c r="C242" s="834"/>
      <c r="D242" s="834"/>
      <c r="E242" s="834"/>
      <c r="F242" s="834"/>
      <c r="G242" s="834"/>
      <c r="H242" s="834"/>
      <c r="I242" s="834"/>
      <c r="J242" s="834"/>
      <c r="K242" s="834"/>
      <c r="L242" s="834"/>
      <c r="M242" s="834"/>
      <c r="N242" s="834"/>
      <c r="O242" s="834"/>
      <c r="P242" s="834"/>
      <c r="Q242" s="834"/>
      <c r="R242" s="834"/>
      <c r="S242" s="1040"/>
    </row>
    <row r="243" spans="1:19" x14ac:dyDescent="0.25">
      <c r="A243" s="1041" t="s">
        <v>2165</v>
      </c>
      <c r="B243" s="837"/>
      <c r="C243" s="837"/>
      <c r="D243" s="837"/>
      <c r="E243" s="837"/>
      <c r="F243" s="837"/>
      <c r="G243" s="837"/>
      <c r="H243" s="837"/>
      <c r="I243" s="837"/>
      <c r="J243" s="837"/>
      <c r="K243" s="837"/>
      <c r="L243" s="837"/>
      <c r="M243" s="837"/>
      <c r="N243" s="837"/>
      <c r="O243" s="837"/>
      <c r="P243" s="837"/>
      <c r="Q243" s="837"/>
      <c r="R243" s="837"/>
      <c r="S243" s="1042"/>
    </row>
    <row r="244" spans="1:19" ht="33" customHeight="1" x14ac:dyDescent="0.25">
      <c r="A244" s="1038" t="s">
        <v>41</v>
      </c>
      <c r="B244" s="831"/>
      <c r="C244" s="831"/>
      <c r="D244" s="831" t="s">
        <v>42</v>
      </c>
      <c r="E244" s="831"/>
      <c r="F244" s="831" t="s">
        <v>43</v>
      </c>
      <c r="G244" s="831"/>
      <c r="H244" s="831"/>
      <c r="I244" s="831" t="s">
        <v>44</v>
      </c>
      <c r="J244" s="831"/>
      <c r="K244" s="827" t="s">
        <v>45</v>
      </c>
      <c r="L244" s="839"/>
      <c r="M244" s="839"/>
      <c r="N244" s="840"/>
      <c r="O244" s="841" t="s">
        <v>46</v>
      </c>
      <c r="P244" s="841"/>
      <c r="Q244" s="842"/>
      <c r="R244" s="831" t="s">
        <v>47</v>
      </c>
      <c r="S244" s="1036"/>
    </row>
    <row r="245" spans="1:19" ht="30" customHeight="1" x14ac:dyDescent="0.25">
      <c r="A245" s="1037" t="s">
        <v>48</v>
      </c>
      <c r="B245" s="830" t="s">
        <v>49</v>
      </c>
      <c r="C245" s="852" t="s">
        <v>50</v>
      </c>
      <c r="D245" s="830" t="s">
        <v>51</v>
      </c>
      <c r="E245" s="830" t="s">
        <v>52</v>
      </c>
      <c r="F245" s="827" t="s">
        <v>53</v>
      </c>
      <c r="G245" s="828"/>
      <c r="H245" s="829"/>
      <c r="I245" s="830" t="s">
        <v>54</v>
      </c>
      <c r="J245" s="830" t="s">
        <v>55</v>
      </c>
      <c r="K245" s="827" t="s">
        <v>56</v>
      </c>
      <c r="L245" s="829"/>
      <c r="M245" s="827" t="s">
        <v>57</v>
      </c>
      <c r="N245" s="829"/>
      <c r="O245" s="830" t="s">
        <v>58</v>
      </c>
      <c r="P245" s="830" t="s">
        <v>59</v>
      </c>
      <c r="Q245" s="830" t="s">
        <v>60</v>
      </c>
      <c r="R245" s="830" t="s">
        <v>61</v>
      </c>
      <c r="S245" s="1035" t="s">
        <v>62</v>
      </c>
    </row>
    <row r="246" spans="1:19" ht="57" customHeight="1" x14ac:dyDescent="0.25">
      <c r="A246" s="1038"/>
      <c r="B246" s="831"/>
      <c r="C246" s="853"/>
      <c r="D246" s="831"/>
      <c r="E246" s="831"/>
      <c r="F246" s="149" t="s">
        <v>63</v>
      </c>
      <c r="G246" s="149" t="s">
        <v>64</v>
      </c>
      <c r="H246" s="149" t="s">
        <v>65</v>
      </c>
      <c r="I246" s="831"/>
      <c r="J246" s="831"/>
      <c r="K246" s="152" t="s">
        <v>66</v>
      </c>
      <c r="L246" s="152" t="s">
        <v>67</v>
      </c>
      <c r="M246" s="152" t="s">
        <v>68</v>
      </c>
      <c r="N246" s="152" t="s">
        <v>67</v>
      </c>
      <c r="O246" s="831"/>
      <c r="P246" s="831"/>
      <c r="Q246" s="831"/>
      <c r="R246" s="831"/>
      <c r="S246" s="1036"/>
    </row>
    <row r="247" spans="1:19" x14ac:dyDescent="0.25">
      <c r="A247" s="1022" t="s">
        <v>69</v>
      </c>
      <c r="B247" s="826"/>
      <c r="C247" s="826"/>
      <c r="D247" s="826"/>
      <c r="E247" s="826"/>
      <c r="F247" s="826"/>
      <c r="G247" s="826"/>
      <c r="H247" s="826"/>
      <c r="I247" s="826"/>
      <c r="J247" s="826"/>
      <c r="K247" s="826"/>
      <c r="L247" s="826"/>
      <c r="M247" s="826"/>
      <c r="N247" s="826"/>
      <c r="O247" s="826"/>
      <c r="P247" s="826"/>
      <c r="Q247" s="826"/>
      <c r="R247" s="826"/>
      <c r="S247" s="1023"/>
    </row>
    <row r="248" spans="1:19" x14ac:dyDescent="0.25">
      <c r="A248" s="75">
        <v>0</v>
      </c>
      <c r="B248" s="19">
        <v>0</v>
      </c>
      <c r="C248" s="19">
        <v>0</v>
      </c>
      <c r="D248" s="19">
        <v>0</v>
      </c>
      <c r="E248" s="19">
        <v>0</v>
      </c>
      <c r="F248" s="19">
        <v>0</v>
      </c>
      <c r="G248" s="19">
        <v>0</v>
      </c>
      <c r="H248" s="19">
        <v>0</v>
      </c>
      <c r="I248" s="19">
        <v>0</v>
      </c>
      <c r="J248" s="19">
        <v>0</v>
      </c>
      <c r="K248" s="19">
        <v>0</v>
      </c>
      <c r="L248" s="19">
        <v>0</v>
      </c>
      <c r="M248" s="19">
        <v>0</v>
      </c>
      <c r="N248" s="19">
        <v>0</v>
      </c>
      <c r="O248" s="19">
        <v>0</v>
      </c>
      <c r="P248" s="19">
        <v>0</v>
      </c>
      <c r="Q248" s="19">
        <v>0</v>
      </c>
      <c r="R248" s="19">
        <v>0</v>
      </c>
      <c r="S248" s="76">
        <v>0</v>
      </c>
    </row>
    <row r="249" spans="1:19" x14ac:dyDescent="0.25">
      <c r="A249" s="1022" t="s">
        <v>70</v>
      </c>
      <c r="B249" s="826"/>
      <c r="C249" s="826"/>
      <c r="D249" s="826"/>
      <c r="E249" s="826"/>
      <c r="F249" s="826"/>
      <c r="G249" s="826"/>
      <c r="H249" s="826"/>
      <c r="I249" s="826"/>
      <c r="J249" s="826"/>
      <c r="K249" s="826"/>
      <c r="L249" s="826"/>
      <c r="M249" s="826"/>
      <c r="N249" s="826"/>
      <c r="O249" s="826"/>
      <c r="P249" s="826"/>
      <c r="Q249" s="826"/>
      <c r="R249" s="826"/>
      <c r="S249" s="1023"/>
    </row>
    <row r="250" spans="1:19" s="3" customFormat="1" x14ac:dyDescent="0.25">
      <c r="A250" s="75">
        <v>0</v>
      </c>
      <c r="B250" s="19">
        <v>0</v>
      </c>
      <c r="C250" s="19">
        <v>0</v>
      </c>
      <c r="D250" s="19">
        <v>0</v>
      </c>
      <c r="E250" s="19">
        <v>0</v>
      </c>
      <c r="F250" s="19">
        <v>0</v>
      </c>
      <c r="G250" s="19">
        <v>0</v>
      </c>
      <c r="H250" s="19">
        <v>0</v>
      </c>
      <c r="I250" s="19">
        <v>0</v>
      </c>
      <c r="J250" s="19">
        <v>0</v>
      </c>
      <c r="K250" s="19">
        <v>0</v>
      </c>
      <c r="L250" s="19">
        <v>0</v>
      </c>
      <c r="M250" s="19">
        <v>0</v>
      </c>
      <c r="N250" s="19">
        <v>0</v>
      </c>
      <c r="O250" s="19">
        <v>0</v>
      </c>
      <c r="P250" s="19">
        <v>0</v>
      </c>
      <c r="Q250" s="19">
        <v>0</v>
      </c>
      <c r="R250" s="19">
        <v>0</v>
      </c>
      <c r="S250" s="76">
        <v>0</v>
      </c>
    </row>
    <row r="251" spans="1:19" x14ac:dyDescent="0.25">
      <c r="A251" s="1022" t="s">
        <v>71</v>
      </c>
      <c r="B251" s="826"/>
      <c r="C251" s="826"/>
      <c r="D251" s="826"/>
      <c r="E251" s="826"/>
      <c r="F251" s="826"/>
      <c r="G251" s="826"/>
      <c r="H251" s="826"/>
      <c r="I251" s="826"/>
      <c r="J251" s="826"/>
      <c r="K251" s="826"/>
      <c r="L251" s="826"/>
      <c r="M251" s="826"/>
      <c r="N251" s="826"/>
      <c r="O251" s="826"/>
      <c r="P251" s="826"/>
      <c r="Q251" s="826"/>
      <c r="R251" s="826"/>
      <c r="S251" s="1023"/>
    </row>
    <row r="252" spans="1:19" s="3" customFormat="1" x14ac:dyDescent="0.25">
      <c r="A252" s="75">
        <v>0</v>
      </c>
      <c r="B252" s="19">
        <v>0</v>
      </c>
      <c r="C252" s="19">
        <v>0</v>
      </c>
      <c r="D252" s="19">
        <v>0</v>
      </c>
      <c r="E252" s="19">
        <v>0</v>
      </c>
      <c r="F252" s="19">
        <v>0</v>
      </c>
      <c r="G252" s="19">
        <v>0</v>
      </c>
      <c r="H252" s="19">
        <v>0</v>
      </c>
      <c r="I252" s="19">
        <v>0</v>
      </c>
      <c r="J252" s="19">
        <v>0</v>
      </c>
      <c r="K252" s="19">
        <v>0</v>
      </c>
      <c r="L252" s="19">
        <v>0</v>
      </c>
      <c r="M252" s="19">
        <v>0</v>
      </c>
      <c r="N252" s="19">
        <v>0</v>
      </c>
      <c r="O252" s="19">
        <v>0</v>
      </c>
      <c r="P252" s="19">
        <v>0</v>
      </c>
      <c r="Q252" s="19">
        <v>0</v>
      </c>
      <c r="R252" s="19">
        <v>0</v>
      </c>
      <c r="S252" s="76">
        <v>0</v>
      </c>
    </row>
    <row r="253" spans="1:19" x14ac:dyDescent="0.25">
      <c r="A253" s="1022" t="s">
        <v>72</v>
      </c>
      <c r="B253" s="826"/>
      <c r="C253" s="826"/>
      <c r="D253" s="826"/>
      <c r="E253" s="826"/>
      <c r="F253" s="826"/>
      <c r="G253" s="826"/>
      <c r="H253" s="826"/>
      <c r="I253" s="826"/>
      <c r="J253" s="826"/>
      <c r="K253" s="826"/>
      <c r="L253" s="826"/>
      <c r="M253" s="826"/>
      <c r="N253" s="826"/>
      <c r="O253" s="826"/>
      <c r="P253" s="826"/>
      <c r="Q253" s="826"/>
      <c r="R253" s="826"/>
      <c r="S253" s="1023"/>
    </row>
    <row r="254" spans="1:19" s="3" customFormat="1" x14ac:dyDescent="0.25">
      <c r="A254" s="75">
        <v>0</v>
      </c>
      <c r="B254" s="19">
        <v>0</v>
      </c>
      <c r="C254" s="19">
        <v>0</v>
      </c>
      <c r="D254" s="19">
        <v>0</v>
      </c>
      <c r="E254" s="19">
        <v>0</v>
      </c>
      <c r="F254" s="19">
        <v>0</v>
      </c>
      <c r="G254" s="19">
        <v>0</v>
      </c>
      <c r="H254" s="19">
        <v>0</v>
      </c>
      <c r="I254" s="19">
        <v>0</v>
      </c>
      <c r="J254" s="19">
        <v>0</v>
      </c>
      <c r="K254" s="19">
        <v>0</v>
      </c>
      <c r="L254" s="19">
        <v>0</v>
      </c>
      <c r="M254" s="19">
        <v>0</v>
      </c>
      <c r="N254" s="19">
        <v>0</v>
      </c>
      <c r="O254" s="19">
        <v>0</v>
      </c>
      <c r="P254" s="19">
        <v>0</v>
      </c>
      <c r="Q254" s="19">
        <v>0</v>
      </c>
      <c r="R254" s="19">
        <v>0</v>
      </c>
      <c r="S254" s="76">
        <v>0</v>
      </c>
    </row>
    <row r="255" spans="1:19" x14ac:dyDescent="0.25">
      <c r="A255" s="1033" t="s">
        <v>73</v>
      </c>
      <c r="B255" s="832"/>
      <c r="C255" s="832"/>
      <c r="D255" s="832"/>
      <c r="E255" s="832"/>
      <c r="F255" s="832"/>
      <c r="G255" s="832"/>
      <c r="H255" s="832"/>
      <c r="I255" s="832"/>
      <c r="J255" s="832"/>
      <c r="K255" s="832"/>
      <c r="L255" s="832"/>
      <c r="M255" s="832"/>
      <c r="N255" s="832"/>
      <c r="O255" s="832"/>
      <c r="P255" s="832"/>
      <c r="Q255" s="832"/>
      <c r="R255" s="832"/>
      <c r="S255" s="1034"/>
    </row>
    <row r="256" spans="1:19" s="3" customFormat="1" x14ac:dyDescent="0.25">
      <c r="A256" s="75">
        <v>0</v>
      </c>
      <c r="B256" s="19">
        <v>0</v>
      </c>
      <c r="C256" s="19">
        <v>0</v>
      </c>
      <c r="D256" s="19">
        <v>0</v>
      </c>
      <c r="E256" s="19">
        <v>0</v>
      </c>
      <c r="F256" s="19">
        <v>0</v>
      </c>
      <c r="G256" s="19">
        <v>0</v>
      </c>
      <c r="H256" s="19">
        <v>0</v>
      </c>
      <c r="I256" s="19">
        <v>0</v>
      </c>
      <c r="J256" s="19">
        <v>0</v>
      </c>
      <c r="K256" s="19">
        <v>0</v>
      </c>
      <c r="L256" s="19">
        <v>0</v>
      </c>
      <c r="M256" s="19">
        <v>0</v>
      </c>
      <c r="N256" s="19">
        <v>0</v>
      </c>
      <c r="O256" s="19">
        <v>0</v>
      </c>
      <c r="P256" s="19">
        <v>0</v>
      </c>
      <c r="Q256" s="19">
        <v>0</v>
      </c>
      <c r="R256" s="19">
        <v>0</v>
      </c>
      <c r="S256" s="76">
        <v>0</v>
      </c>
    </row>
    <row r="257" spans="1:19" x14ac:dyDescent="0.25">
      <c r="A257" s="1022" t="s">
        <v>74</v>
      </c>
      <c r="B257" s="826"/>
      <c r="C257" s="826"/>
      <c r="D257" s="826"/>
      <c r="E257" s="826"/>
      <c r="F257" s="826"/>
      <c r="G257" s="826"/>
      <c r="H257" s="826"/>
      <c r="I257" s="826"/>
      <c r="J257" s="826"/>
      <c r="K257" s="826"/>
      <c r="L257" s="826"/>
      <c r="M257" s="826"/>
      <c r="N257" s="826"/>
      <c r="O257" s="826"/>
      <c r="P257" s="826"/>
      <c r="Q257" s="826"/>
      <c r="R257" s="826"/>
      <c r="S257" s="1023"/>
    </row>
    <row r="258" spans="1:19" s="3" customFormat="1" x14ac:dyDescent="0.25">
      <c r="A258" s="75">
        <v>0</v>
      </c>
      <c r="B258" s="19">
        <v>0</v>
      </c>
      <c r="C258" s="19">
        <v>0</v>
      </c>
      <c r="D258" s="19">
        <v>0</v>
      </c>
      <c r="E258" s="19">
        <v>0</v>
      </c>
      <c r="F258" s="19">
        <v>0</v>
      </c>
      <c r="G258" s="19">
        <v>0</v>
      </c>
      <c r="H258" s="19">
        <v>0</v>
      </c>
      <c r="I258" s="19">
        <v>0</v>
      </c>
      <c r="J258" s="19">
        <v>0</v>
      </c>
      <c r="K258" s="19">
        <v>0</v>
      </c>
      <c r="L258" s="19">
        <v>0</v>
      </c>
      <c r="M258" s="19">
        <v>0</v>
      </c>
      <c r="N258" s="19">
        <v>0</v>
      </c>
      <c r="O258" s="19">
        <v>0</v>
      </c>
      <c r="P258" s="19">
        <v>0</v>
      </c>
      <c r="Q258" s="19">
        <v>0</v>
      </c>
      <c r="R258" s="19">
        <v>0</v>
      </c>
      <c r="S258" s="76">
        <v>0</v>
      </c>
    </row>
    <row r="259" spans="1:19" x14ac:dyDescent="0.25">
      <c r="A259" s="1022" t="s">
        <v>75</v>
      </c>
      <c r="B259" s="826"/>
      <c r="C259" s="826"/>
      <c r="D259" s="826"/>
      <c r="E259" s="826"/>
      <c r="F259" s="826"/>
      <c r="G259" s="826"/>
      <c r="H259" s="826"/>
      <c r="I259" s="826"/>
      <c r="J259" s="826"/>
      <c r="K259" s="826"/>
      <c r="L259" s="826"/>
      <c r="M259" s="826"/>
      <c r="N259" s="826"/>
      <c r="O259" s="826"/>
      <c r="P259" s="826"/>
      <c r="Q259" s="826"/>
      <c r="R259" s="826"/>
      <c r="S259" s="1023"/>
    </row>
    <row r="260" spans="1:19" s="3" customFormat="1" x14ac:dyDescent="0.25">
      <c r="A260" s="75">
        <v>0</v>
      </c>
      <c r="B260" s="19">
        <v>0</v>
      </c>
      <c r="C260" s="19">
        <v>0</v>
      </c>
      <c r="D260" s="19">
        <v>0</v>
      </c>
      <c r="E260" s="19">
        <v>0</v>
      </c>
      <c r="F260" s="19">
        <v>0</v>
      </c>
      <c r="G260" s="19">
        <v>0</v>
      </c>
      <c r="H260" s="19">
        <v>0</v>
      </c>
      <c r="I260" s="19">
        <v>0</v>
      </c>
      <c r="J260" s="19">
        <v>0</v>
      </c>
      <c r="K260" s="19">
        <v>0</v>
      </c>
      <c r="L260" s="19">
        <v>0</v>
      </c>
      <c r="M260" s="19">
        <v>0</v>
      </c>
      <c r="N260" s="19">
        <v>0</v>
      </c>
      <c r="O260" s="19">
        <v>0</v>
      </c>
      <c r="P260" s="19">
        <v>0</v>
      </c>
      <c r="Q260" s="19">
        <v>0</v>
      </c>
      <c r="R260" s="19">
        <v>0</v>
      </c>
      <c r="S260" s="76">
        <v>0</v>
      </c>
    </row>
    <row r="261" spans="1:19" x14ac:dyDescent="0.25">
      <c r="A261" s="1022" t="s">
        <v>76</v>
      </c>
      <c r="B261" s="826"/>
      <c r="C261" s="826"/>
      <c r="D261" s="826"/>
      <c r="E261" s="826"/>
      <c r="F261" s="826"/>
      <c r="G261" s="826"/>
      <c r="H261" s="826"/>
      <c r="I261" s="826"/>
      <c r="J261" s="826"/>
      <c r="K261" s="826"/>
      <c r="L261" s="826"/>
      <c r="M261" s="826"/>
      <c r="N261" s="826"/>
      <c r="O261" s="826"/>
      <c r="P261" s="826"/>
      <c r="Q261" s="826"/>
      <c r="R261" s="826"/>
      <c r="S261" s="1023"/>
    </row>
    <row r="262" spans="1:19" s="3" customFormat="1" x14ac:dyDescent="0.25">
      <c r="A262" s="75">
        <v>0</v>
      </c>
      <c r="B262" s="19">
        <v>0</v>
      </c>
      <c r="C262" s="19">
        <v>0</v>
      </c>
      <c r="D262" s="19">
        <v>0</v>
      </c>
      <c r="E262" s="19">
        <v>0</v>
      </c>
      <c r="F262" s="19">
        <v>0</v>
      </c>
      <c r="G262" s="19">
        <v>0</v>
      </c>
      <c r="H262" s="19">
        <v>0</v>
      </c>
      <c r="I262" s="19">
        <v>0</v>
      </c>
      <c r="J262" s="19">
        <v>0</v>
      </c>
      <c r="K262" s="19">
        <v>0</v>
      </c>
      <c r="L262" s="19">
        <v>0</v>
      </c>
      <c r="M262" s="19">
        <v>0</v>
      </c>
      <c r="N262" s="19">
        <v>0</v>
      </c>
      <c r="O262" s="19">
        <v>0</v>
      </c>
      <c r="P262" s="19">
        <v>0</v>
      </c>
      <c r="Q262" s="19">
        <v>0</v>
      </c>
      <c r="R262" s="19">
        <v>0</v>
      </c>
      <c r="S262" s="76">
        <v>0</v>
      </c>
    </row>
    <row r="263" spans="1:19" x14ac:dyDescent="0.25">
      <c r="A263" s="1022" t="s">
        <v>77</v>
      </c>
      <c r="B263" s="826"/>
      <c r="C263" s="826"/>
      <c r="D263" s="826"/>
      <c r="E263" s="826"/>
      <c r="F263" s="826"/>
      <c r="G263" s="826"/>
      <c r="H263" s="826"/>
      <c r="I263" s="826"/>
      <c r="J263" s="826"/>
      <c r="K263" s="826"/>
      <c r="L263" s="826"/>
      <c r="M263" s="826"/>
      <c r="N263" s="826"/>
      <c r="O263" s="826"/>
      <c r="P263" s="826"/>
      <c r="Q263" s="826"/>
      <c r="R263" s="826"/>
      <c r="S263" s="1023"/>
    </row>
    <row r="264" spans="1:19" s="3" customFormat="1" x14ac:dyDescent="0.25">
      <c r="A264" s="75">
        <v>0</v>
      </c>
      <c r="B264" s="19">
        <v>0</v>
      </c>
      <c r="C264" s="19">
        <v>0</v>
      </c>
      <c r="D264" s="19">
        <v>0</v>
      </c>
      <c r="E264" s="19">
        <v>0</v>
      </c>
      <c r="F264" s="19">
        <v>0</v>
      </c>
      <c r="G264" s="19">
        <v>0</v>
      </c>
      <c r="H264" s="19">
        <v>0</v>
      </c>
      <c r="I264" s="19">
        <v>0</v>
      </c>
      <c r="J264" s="19">
        <v>0</v>
      </c>
      <c r="K264" s="19">
        <v>0</v>
      </c>
      <c r="L264" s="19">
        <v>0</v>
      </c>
      <c r="M264" s="19">
        <v>0</v>
      </c>
      <c r="N264" s="19">
        <v>0</v>
      </c>
      <c r="O264" s="19">
        <v>0</v>
      </c>
      <c r="P264" s="19">
        <v>0</v>
      </c>
      <c r="Q264" s="19">
        <v>0</v>
      </c>
      <c r="R264" s="19">
        <v>0</v>
      </c>
      <c r="S264" s="76">
        <v>0</v>
      </c>
    </row>
    <row r="265" spans="1:19" x14ac:dyDescent="0.25">
      <c r="A265" s="1022" t="s">
        <v>78</v>
      </c>
      <c r="B265" s="826"/>
      <c r="C265" s="826"/>
      <c r="D265" s="826"/>
      <c r="E265" s="826"/>
      <c r="F265" s="826"/>
      <c r="G265" s="826"/>
      <c r="H265" s="826"/>
      <c r="I265" s="826"/>
      <c r="J265" s="826"/>
      <c r="K265" s="826"/>
      <c r="L265" s="826"/>
      <c r="M265" s="826"/>
      <c r="N265" s="826"/>
      <c r="O265" s="826"/>
      <c r="P265" s="826"/>
      <c r="Q265" s="826"/>
      <c r="R265" s="826"/>
      <c r="S265" s="1023"/>
    </row>
    <row r="266" spans="1:19" s="3" customFormat="1" x14ac:dyDescent="0.25">
      <c r="A266" s="75">
        <v>0</v>
      </c>
      <c r="B266" s="19">
        <v>0</v>
      </c>
      <c r="C266" s="19">
        <v>0</v>
      </c>
      <c r="D266" s="19">
        <v>0</v>
      </c>
      <c r="E266" s="19">
        <v>0</v>
      </c>
      <c r="F266" s="19">
        <v>0</v>
      </c>
      <c r="G266" s="19">
        <v>0</v>
      </c>
      <c r="H266" s="19">
        <v>0</v>
      </c>
      <c r="I266" s="19">
        <v>0</v>
      </c>
      <c r="J266" s="19">
        <v>0</v>
      </c>
      <c r="K266" s="19">
        <v>0</v>
      </c>
      <c r="L266" s="19">
        <v>0</v>
      </c>
      <c r="M266" s="19">
        <v>0</v>
      </c>
      <c r="N266" s="19">
        <v>0</v>
      </c>
      <c r="O266" s="19">
        <v>0</v>
      </c>
      <c r="P266" s="19">
        <v>0</v>
      </c>
      <c r="Q266" s="19">
        <v>0</v>
      </c>
      <c r="R266" s="19">
        <v>0</v>
      </c>
      <c r="S266" s="76">
        <v>0</v>
      </c>
    </row>
    <row r="267" spans="1:19" x14ac:dyDescent="0.25">
      <c r="A267" s="1022" t="s">
        <v>79</v>
      </c>
      <c r="B267" s="826"/>
      <c r="C267" s="826"/>
      <c r="D267" s="826"/>
      <c r="E267" s="826"/>
      <c r="F267" s="826"/>
      <c r="G267" s="826"/>
      <c r="H267" s="826"/>
      <c r="I267" s="826"/>
      <c r="J267" s="826"/>
      <c r="K267" s="826"/>
      <c r="L267" s="826"/>
      <c r="M267" s="826"/>
      <c r="N267" s="826"/>
      <c r="O267" s="826"/>
      <c r="P267" s="826"/>
      <c r="Q267" s="826"/>
      <c r="R267" s="826"/>
      <c r="S267" s="1023"/>
    </row>
    <row r="268" spans="1:19" s="3" customFormat="1" x14ac:dyDescent="0.25">
      <c r="A268" s="75">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76">
        <v>0</v>
      </c>
    </row>
    <row r="269" spans="1:19" x14ac:dyDescent="0.25">
      <c r="A269" s="1022" t="s">
        <v>80</v>
      </c>
      <c r="B269" s="826"/>
      <c r="C269" s="826"/>
      <c r="D269" s="826"/>
      <c r="E269" s="826"/>
      <c r="F269" s="826"/>
      <c r="G269" s="826"/>
      <c r="H269" s="826"/>
      <c r="I269" s="826"/>
      <c r="J269" s="826"/>
      <c r="K269" s="826"/>
      <c r="L269" s="826"/>
      <c r="M269" s="826"/>
      <c r="N269" s="826"/>
      <c r="O269" s="826"/>
      <c r="P269" s="826"/>
      <c r="Q269" s="826"/>
      <c r="R269" s="826"/>
      <c r="S269" s="1023"/>
    </row>
    <row r="270" spans="1:19" s="3" customFormat="1" x14ac:dyDescent="0.25">
      <c r="A270" s="75">
        <v>0</v>
      </c>
      <c r="B270" s="19">
        <v>0</v>
      </c>
      <c r="C270" s="19">
        <v>0</v>
      </c>
      <c r="D270" s="19">
        <v>0</v>
      </c>
      <c r="E270" s="19">
        <v>0</v>
      </c>
      <c r="F270" s="19">
        <v>0</v>
      </c>
      <c r="G270" s="19">
        <v>0</v>
      </c>
      <c r="H270" s="19">
        <v>0</v>
      </c>
      <c r="I270" s="19">
        <v>0</v>
      </c>
      <c r="J270" s="19">
        <v>0</v>
      </c>
      <c r="K270" s="19">
        <v>0</v>
      </c>
      <c r="L270" s="19">
        <v>0</v>
      </c>
      <c r="M270" s="19">
        <v>0</v>
      </c>
      <c r="N270" s="19">
        <v>0</v>
      </c>
      <c r="O270" s="19">
        <v>0</v>
      </c>
      <c r="P270" s="19">
        <v>0</v>
      </c>
      <c r="Q270" s="19">
        <v>0</v>
      </c>
      <c r="R270" s="19">
        <v>0</v>
      </c>
      <c r="S270" s="76">
        <v>0</v>
      </c>
    </row>
    <row r="271" spans="1:19" x14ac:dyDescent="0.25">
      <c r="A271" s="1024" t="s">
        <v>271</v>
      </c>
      <c r="B271" s="1025"/>
      <c r="C271" s="1025"/>
      <c r="D271" s="1025"/>
      <c r="E271" s="1025"/>
      <c r="F271" s="1025"/>
      <c r="G271" s="1025"/>
      <c r="H271" s="1025"/>
      <c r="I271" s="1025"/>
      <c r="J271" s="1025"/>
      <c r="K271" s="1025"/>
      <c r="L271" s="1025"/>
      <c r="M271" s="1025"/>
      <c r="N271" s="1025"/>
      <c r="O271" s="1025"/>
      <c r="P271" s="1025"/>
      <c r="Q271" s="1025"/>
      <c r="R271" s="1025"/>
      <c r="S271" s="1026"/>
    </row>
    <row r="272" spans="1:19" s="190" customFormat="1" x14ac:dyDescent="0.25">
      <c r="A272" s="80">
        <f>SUM(A270,A268,A266,A264,A262,A260,A258,A256,A254,A252,A250,A248)</f>
        <v>0</v>
      </c>
      <c r="B272" s="235">
        <f t="shared" ref="B272:S272" si="6">SUM(B270,B268,B266,B264,B262,B260,B258,B256,B254,B252,B250,B248)</f>
        <v>0</v>
      </c>
      <c r="C272" s="235">
        <f t="shared" si="6"/>
        <v>0</v>
      </c>
      <c r="D272" s="235">
        <f t="shared" si="6"/>
        <v>0</v>
      </c>
      <c r="E272" s="235">
        <f t="shared" si="6"/>
        <v>0</v>
      </c>
      <c r="F272" s="235">
        <f t="shared" si="6"/>
        <v>0</v>
      </c>
      <c r="G272" s="235">
        <f t="shared" si="6"/>
        <v>0</v>
      </c>
      <c r="H272" s="235">
        <f t="shared" si="6"/>
        <v>0</v>
      </c>
      <c r="I272" s="235">
        <f t="shared" si="6"/>
        <v>0</v>
      </c>
      <c r="J272" s="235">
        <f t="shared" si="6"/>
        <v>0</v>
      </c>
      <c r="K272" s="235">
        <f t="shared" si="6"/>
        <v>0</v>
      </c>
      <c r="L272" s="235">
        <f t="shared" si="6"/>
        <v>0</v>
      </c>
      <c r="M272" s="235">
        <f t="shared" si="6"/>
        <v>0</v>
      </c>
      <c r="N272" s="235">
        <f t="shared" si="6"/>
        <v>0</v>
      </c>
      <c r="O272" s="235">
        <f t="shared" si="6"/>
        <v>0</v>
      </c>
      <c r="P272" s="235">
        <f t="shared" si="6"/>
        <v>0</v>
      </c>
      <c r="Q272" s="235">
        <f t="shared" si="6"/>
        <v>0</v>
      </c>
      <c r="R272" s="235">
        <f t="shared" si="6"/>
        <v>0</v>
      </c>
      <c r="S272" s="235">
        <f t="shared" si="6"/>
        <v>0</v>
      </c>
    </row>
    <row r="273" spans="1:19" ht="15.75" thickBot="1" x14ac:dyDescent="0.3">
      <c r="A273" s="1027"/>
      <c r="B273" s="1028"/>
      <c r="C273" s="1028"/>
      <c r="D273" s="1028"/>
      <c r="E273" s="1028"/>
      <c r="F273" s="1028"/>
      <c r="G273" s="1028"/>
      <c r="H273" s="1028"/>
      <c r="I273" s="1028"/>
      <c r="J273" s="1028"/>
      <c r="K273" s="1028"/>
      <c r="L273" s="1028"/>
      <c r="M273" s="1028"/>
      <c r="N273" s="1028"/>
      <c r="O273" s="1028"/>
      <c r="P273" s="1028"/>
      <c r="Q273" s="1028"/>
      <c r="R273" s="1028"/>
      <c r="S273" s="1029"/>
    </row>
    <row r="274" spans="1:19" ht="24.75" customHeight="1" x14ac:dyDescent="0.25">
      <c r="A274" s="1044" t="s">
        <v>2367</v>
      </c>
      <c r="B274" s="1045"/>
      <c r="C274" s="1045"/>
      <c r="D274" s="1045"/>
      <c r="E274" s="1045"/>
      <c r="F274" s="1045"/>
      <c r="G274" s="1045"/>
      <c r="H274" s="1045"/>
      <c r="I274" s="1045"/>
      <c r="J274" s="1045"/>
      <c r="K274" s="1045"/>
      <c r="L274" s="1045"/>
      <c r="M274" s="1045"/>
      <c r="N274" s="1045"/>
      <c r="O274" s="1045"/>
      <c r="P274" s="1045"/>
      <c r="Q274" s="1045"/>
      <c r="R274" s="1045"/>
      <c r="S274" s="1046"/>
    </row>
    <row r="275" spans="1:19" x14ac:dyDescent="0.25">
      <c r="A275" s="1039" t="s">
        <v>2166</v>
      </c>
      <c r="B275" s="834"/>
      <c r="C275" s="834"/>
      <c r="D275" s="834"/>
      <c r="E275" s="834"/>
      <c r="F275" s="834"/>
      <c r="G275" s="834"/>
      <c r="H275" s="834"/>
      <c r="I275" s="834"/>
      <c r="J275" s="834"/>
      <c r="K275" s="834"/>
      <c r="L275" s="834"/>
      <c r="M275" s="834"/>
      <c r="N275" s="834"/>
      <c r="O275" s="834"/>
      <c r="P275" s="834"/>
      <c r="Q275" s="834"/>
      <c r="R275" s="834"/>
      <c r="S275" s="1040"/>
    </row>
    <row r="276" spans="1:19" x14ac:dyDescent="0.25">
      <c r="A276" s="1039" t="s">
        <v>2167</v>
      </c>
      <c r="B276" s="834"/>
      <c r="C276" s="834"/>
      <c r="D276" s="834"/>
      <c r="E276" s="834"/>
      <c r="F276" s="834"/>
      <c r="G276" s="834"/>
      <c r="H276" s="834"/>
      <c r="I276" s="834"/>
      <c r="J276" s="834"/>
      <c r="K276" s="834"/>
      <c r="L276" s="834"/>
      <c r="M276" s="834"/>
      <c r="N276" s="834"/>
      <c r="O276" s="834"/>
      <c r="P276" s="834"/>
      <c r="Q276" s="834"/>
      <c r="R276" s="834"/>
      <c r="S276" s="1040"/>
    </row>
    <row r="277" spans="1:19" x14ac:dyDescent="0.25">
      <c r="A277" s="1039" t="s">
        <v>2168</v>
      </c>
      <c r="B277" s="834"/>
      <c r="C277" s="834"/>
      <c r="D277" s="834"/>
      <c r="E277" s="834"/>
      <c r="F277" s="834"/>
      <c r="G277" s="834"/>
      <c r="H277" s="834"/>
      <c r="I277" s="834"/>
      <c r="J277" s="834"/>
      <c r="K277" s="834"/>
      <c r="L277" s="834"/>
      <c r="M277" s="834"/>
      <c r="N277" s="834"/>
      <c r="O277" s="834"/>
      <c r="P277" s="834"/>
      <c r="Q277" s="834"/>
      <c r="R277" s="834"/>
      <c r="S277" s="1040"/>
    </row>
    <row r="278" spans="1:19" x14ac:dyDescent="0.25">
      <c r="A278" s="1039" t="s">
        <v>2169</v>
      </c>
      <c r="B278" s="834"/>
      <c r="C278" s="834"/>
      <c r="D278" s="834"/>
      <c r="E278" s="834"/>
      <c r="F278" s="834"/>
      <c r="G278" s="834"/>
      <c r="H278" s="834"/>
      <c r="I278" s="834"/>
      <c r="J278" s="834"/>
      <c r="K278" s="834"/>
      <c r="L278" s="834"/>
      <c r="M278" s="834"/>
      <c r="N278" s="834"/>
      <c r="O278" s="834"/>
      <c r="P278" s="834"/>
      <c r="Q278" s="834"/>
      <c r="R278" s="834"/>
      <c r="S278" s="1040"/>
    </row>
    <row r="279" spans="1:19" x14ac:dyDescent="0.25">
      <c r="A279" s="1039" t="s">
        <v>2170</v>
      </c>
      <c r="B279" s="834"/>
      <c r="C279" s="834"/>
      <c r="D279" s="834"/>
      <c r="E279" s="834"/>
      <c r="F279" s="834"/>
      <c r="G279" s="834"/>
      <c r="H279" s="834"/>
      <c r="I279" s="834"/>
      <c r="J279" s="834"/>
      <c r="K279" s="834"/>
      <c r="L279" s="834"/>
      <c r="M279" s="834"/>
      <c r="N279" s="834"/>
      <c r="O279" s="834"/>
      <c r="P279" s="834"/>
      <c r="Q279" s="834"/>
      <c r="R279" s="834"/>
      <c r="S279" s="1040"/>
    </row>
    <row r="280" spans="1:19" x14ac:dyDescent="0.25">
      <c r="A280" s="1039" t="s">
        <v>2171</v>
      </c>
      <c r="B280" s="834"/>
      <c r="C280" s="834"/>
      <c r="D280" s="834"/>
      <c r="E280" s="834"/>
      <c r="F280" s="834"/>
      <c r="G280" s="834"/>
      <c r="H280" s="834"/>
      <c r="I280" s="834"/>
      <c r="J280" s="834"/>
      <c r="K280" s="834"/>
      <c r="L280" s="834"/>
      <c r="M280" s="834"/>
      <c r="N280" s="834"/>
      <c r="O280" s="834"/>
      <c r="P280" s="834"/>
      <c r="Q280" s="834"/>
      <c r="R280" s="834"/>
      <c r="S280" s="1040"/>
    </row>
    <row r="281" spans="1:19" x14ac:dyDescent="0.25">
      <c r="A281" s="1039" t="s">
        <v>288</v>
      </c>
      <c r="B281" s="834"/>
      <c r="C281" s="834"/>
      <c r="D281" s="834"/>
      <c r="E281" s="834"/>
      <c r="F281" s="834"/>
      <c r="G281" s="834"/>
      <c r="H281" s="834"/>
      <c r="I281" s="834"/>
      <c r="J281" s="834"/>
      <c r="K281" s="834"/>
      <c r="L281" s="834"/>
      <c r="M281" s="834"/>
      <c r="N281" s="834"/>
      <c r="O281" s="834"/>
      <c r="P281" s="834"/>
      <c r="Q281" s="834"/>
      <c r="R281" s="834"/>
      <c r="S281" s="1040"/>
    </row>
    <row r="282" spans="1:19" x14ac:dyDescent="0.25">
      <c r="A282" s="1041" t="s">
        <v>2172</v>
      </c>
      <c r="B282" s="837"/>
      <c r="C282" s="837"/>
      <c r="D282" s="837"/>
      <c r="E282" s="837"/>
      <c r="F282" s="837"/>
      <c r="G282" s="837"/>
      <c r="H282" s="837"/>
      <c r="I282" s="837"/>
      <c r="J282" s="837"/>
      <c r="K282" s="837"/>
      <c r="L282" s="837"/>
      <c r="M282" s="837"/>
      <c r="N282" s="837"/>
      <c r="O282" s="837"/>
      <c r="P282" s="837"/>
      <c r="Q282" s="837"/>
      <c r="R282" s="837"/>
      <c r="S282" s="1042"/>
    </row>
    <row r="283" spans="1:19" ht="36" customHeight="1" x14ac:dyDescent="0.25">
      <c r="A283" s="1038" t="s">
        <v>41</v>
      </c>
      <c r="B283" s="831"/>
      <c r="C283" s="831"/>
      <c r="D283" s="831" t="s">
        <v>42</v>
      </c>
      <c r="E283" s="831"/>
      <c r="F283" s="831" t="s">
        <v>43</v>
      </c>
      <c r="G283" s="831"/>
      <c r="H283" s="831"/>
      <c r="I283" s="831" t="s">
        <v>44</v>
      </c>
      <c r="J283" s="831"/>
      <c r="K283" s="827" t="s">
        <v>45</v>
      </c>
      <c r="L283" s="839"/>
      <c r="M283" s="839"/>
      <c r="N283" s="840"/>
      <c r="O283" s="841" t="s">
        <v>46</v>
      </c>
      <c r="P283" s="841"/>
      <c r="Q283" s="842"/>
      <c r="R283" s="831" t="s">
        <v>47</v>
      </c>
      <c r="S283" s="1036"/>
    </row>
    <row r="284" spans="1:19" ht="31.5" customHeight="1" x14ac:dyDescent="0.25">
      <c r="A284" s="1037" t="s">
        <v>48</v>
      </c>
      <c r="B284" s="830" t="s">
        <v>49</v>
      </c>
      <c r="C284" s="852" t="s">
        <v>50</v>
      </c>
      <c r="D284" s="830" t="s">
        <v>51</v>
      </c>
      <c r="E284" s="830" t="s">
        <v>52</v>
      </c>
      <c r="F284" s="827" t="s">
        <v>53</v>
      </c>
      <c r="G284" s="828"/>
      <c r="H284" s="829"/>
      <c r="I284" s="830" t="s">
        <v>54</v>
      </c>
      <c r="J284" s="830" t="s">
        <v>55</v>
      </c>
      <c r="K284" s="827" t="s">
        <v>56</v>
      </c>
      <c r="L284" s="829"/>
      <c r="M284" s="827" t="s">
        <v>57</v>
      </c>
      <c r="N284" s="829"/>
      <c r="O284" s="830" t="s">
        <v>58</v>
      </c>
      <c r="P284" s="830" t="s">
        <v>59</v>
      </c>
      <c r="Q284" s="830" t="s">
        <v>60</v>
      </c>
      <c r="R284" s="830" t="s">
        <v>61</v>
      </c>
      <c r="S284" s="1035" t="s">
        <v>62</v>
      </c>
    </row>
    <row r="285" spans="1:19" ht="57" customHeight="1" x14ac:dyDescent="0.25">
      <c r="A285" s="1038"/>
      <c r="B285" s="831"/>
      <c r="C285" s="853"/>
      <c r="D285" s="831"/>
      <c r="E285" s="831"/>
      <c r="F285" s="149" t="s">
        <v>63</v>
      </c>
      <c r="G285" s="149" t="s">
        <v>64</v>
      </c>
      <c r="H285" s="149" t="s">
        <v>65</v>
      </c>
      <c r="I285" s="831"/>
      <c r="J285" s="831"/>
      <c r="K285" s="152" t="s">
        <v>66</v>
      </c>
      <c r="L285" s="152" t="s">
        <v>67</v>
      </c>
      <c r="M285" s="152" t="s">
        <v>68</v>
      </c>
      <c r="N285" s="152" t="s">
        <v>67</v>
      </c>
      <c r="O285" s="831"/>
      <c r="P285" s="831"/>
      <c r="Q285" s="831"/>
      <c r="R285" s="831"/>
      <c r="S285" s="1036"/>
    </row>
    <row r="286" spans="1:19" x14ac:dyDescent="0.25">
      <c r="A286" s="1022" t="s">
        <v>69</v>
      </c>
      <c r="B286" s="826"/>
      <c r="C286" s="826"/>
      <c r="D286" s="826"/>
      <c r="E286" s="826"/>
      <c r="F286" s="826"/>
      <c r="G286" s="826"/>
      <c r="H286" s="826"/>
      <c r="I286" s="826"/>
      <c r="J286" s="826"/>
      <c r="K286" s="826"/>
      <c r="L286" s="826"/>
      <c r="M286" s="826"/>
      <c r="N286" s="826"/>
      <c r="O286" s="826"/>
      <c r="P286" s="826"/>
      <c r="Q286" s="826"/>
      <c r="R286" s="826"/>
      <c r="S286" s="1023"/>
    </row>
    <row r="287" spans="1:19" x14ac:dyDescent="0.25">
      <c r="A287" s="75">
        <v>0</v>
      </c>
      <c r="B287" s="19">
        <v>0</v>
      </c>
      <c r="C287" s="19">
        <v>0</v>
      </c>
      <c r="D287" s="19">
        <v>0</v>
      </c>
      <c r="E287" s="19">
        <v>0</v>
      </c>
      <c r="F287" s="19">
        <v>0</v>
      </c>
      <c r="G287" s="19">
        <v>0</v>
      </c>
      <c r="H287" s="19">
        <v>0</v>
      </c>
      <c r="I287" s="19">
        <v>0</v>
      </c>
      <c r="J287" s="19">
        <v>0</v>
      </c>
      <c r="K287" s="19">
        <v>0</v>
      </c>
      <c r="L287" s="19">
        <v>0</v>
      </c>
      <c r="M287" s="19">
        <v>0</v>
      </c>
      <c r="N287" s="19">
        <v>0</v>
      </c>
      <c r="O287" s="19">
        <v>0</v>
      </c>
      <c r="P287" s="19">
        <v>0</v>
      </c>
      <c r="Q287" s="19">
        <v>0</v>
      </c>
      <c r="R287" s="19">
        <v>0</v>
      </c>
      <c r="S287" s="76">
        <v>0</v>
      </c>
    </row>
    <row r="288" spans="1:19" x14ac:dyDescent="0.25">
      <c r="A288" s="1022" t="s">
        <v>70</v>
      </c>
      <c r="B288" s="826"/>
      <c r="C288" s="826"/>
      <c r="D288" s="826"/>
      <c r="E288" s="826"/>
      <c r="F288" s="826"/>
      <c r="G288" s="826"/>
      <c r="H288" s="826"/>
      <c r="I288" s="826"/>
      <c r="J288" s="826"/>
      <c r="K288" s="826"/>
      <c r="L288" s="826"/>
      <c r="M288" s="826"/>
      <c r="N288" s="826"/>
      <c r="O288" s="826"/>
      <c r="P288" s="826"/>
      <c r="Q288" s="826"/>
      <c r="R288" s="826"/>
      <c r="S288" s="1023"/>
    </row>
    <row r="289" spans="1:19" s="3" customFormat="1" x14ac:dyDescent="0.25">
      <c r="A289" s="75">
        <v>0</v>
      </c>
      <c r="B289" s="19">
        <v>0</v>
      </c>
      <c r="C289" s="19">
        <v>0</v>
      </c>
      <c r="D289" s="19">
        <v>0</v>
      </c>
      <c r="E289" s="19">
        <v>0</v>
      </c>
      <c r="F289" s="19">
        <v>0</v>
      </c>
      <c r="G289" s="19">
        <v>0</v>
      </c>
      <c r="H289" s="19">
        <v>0</v>
      </c>
      <c r="I289" s="19">
        <v>0</v>
      </c>
      <c r="J289" s="19">
        <v>0</v>
      </c>
      <c r="K289" s="19">
        <v>0</v>
      </c>
      <c r="L289" s="19">
        <v>0</v>
      </c>
      <c r="M289" s="19">
        <v>0</v>
      </c>
      <c r="N289" s="19">
        <v>0</v>
      </c>
      <c r="O289" s="19">
        <v>0</v>
      </c>
      <c r="P289" s="19">
        <v>0</v>
      </c>
      <c r="Q289" s="19">
        <v>0</v>
      </c>
      <c r="R289" s="19">
        <v>0</v>
      </c>
      <c r="S289" s="76">
        <v>0</v>
      </c>
    </row>
    <row r="290" spans="1:19" x14ac:dyDescent="0.25">
      <c r="A290" s="1022" t="s">
        <v>71</v>
      </c>
      <c r="B290" s="826"/>
      <c r="C290" s="826"/>
      <c r="D290" s="826"/>
      <c r="E290" s="826"/>
      <c r="F290" s="826"/>
      <c r="G290" s="826"/>
      <c r="H290" s="826"/>
      <c r="I290" s="826"/>
      <c r="J290" s="826"/>
      <c r="K290" s="826"/>
      <c r="L290" s="826"/>
      <c r="M290" s="826"/>
      <c r="N290" s="826"/>
      <c r="O290" s="826"/>
      <c r="P290" s="826"/>
      <c r="Q290" s="826"/>
      <c r="R290" s="826"/>
      <c r="S290" s="1023"/>
    </row>
    <row r="291" spans="1:19" s="3" customFormat="1" x14ac:dyDescent="0.25">
      <c r="A291" s="75">
        <v>0</v>
      </c>
      <c r="B291" s="19">
        <v>0</v>
      </c>
      <c r="C291" s="19">
        <v>0</v>
      </c>
      <c r="D291" s="19">
        <v>0</v>
      </c>
      <c r="E291" s="19">
        <v>0</v>
      </c>
      <c r="F291" s="19">
        <v>0</v>
      </c>
      <c r="G291" s="19">
        <v>0</v>
      </c>
      <c r="H291" s="19">
        <v>0</v>
      </c>
      <c r="I291" s="19">
        <v>0</v>
      </c>
      <c r="J291" s="19">
        <v>0</v>
      </c>
      <c r="K291" s="19">
        <v>0</v>
      </c>
      <c r="L291" s="19">
        <v>0</v>
      </c>
      <c r="M291" s="19">
        <v>0</v>
      </c>
      <c r="N291" s="19">
        <v>0</v>
      </c>
      <c r="O291" s="19">
        <v>0</v>
      </c>
      <c r="P291" s="19">
        <v>0</v>
      </c>
      <c r="Q291" s="19">
        <v>0</v>
      </c>
      <c r="R291" s="19">
        <v>0</v>
      </c>
      <c r="S291" s="76">
        <v>0</v>
      </c>
    </row>
    <row r="292" spans="1:19" x14ac:dyDescent="0.25">
      <c r="A292" s="1022" t="s">
        <v>72</v>
      </c>
      <c r="B292" s="826"/>
      <c r="C292" s="826"/>
      <c r="D292" s="826"/>
      <c r="E292" s="826"/>
      <c r="F292" s="826"/>
      <c r="G292" s="826"/>
      <c r="H292" s="826"/>
      <c r="I292" s="826"/>
      <c r="J292" s="826"/>
      <c r="K292" s="826"/>
      <c r="L292" s="826"/>
      <c r="M292" s="826"/>
      <c r="N292" s="826"/>
      <c r="O292" s="826"/>
      <c r="P292" s="826"/>
      <c r="Q292" s="826"/>
      <c r="R292" s="826"/>
      <c r="S292" s="1023"/>
    </row>
    <row r="293" spans="1:19" s="3" customFormat="1" x14ac:dyDescent="0.25">
      <c r="A293" s="75">
        <v>0</v>
      </c>
      <c r="B293" s="19">
        <v>0</v>
      </c>
      <c r="C293" s="19">
        <v>0</v>
      </c>
      <c r="D293" s="19">
        <v>0</v>
      </c>
      <c r="E293" s="19">
        <v>0</v>
      </c>
      <c r="F293" s="19">
        <v>0</v>
      </c>
      <c r="G293" s="19">
        <v>0</v>
      </c>
      <c r="H293" s="19">
        <v>0</v>
      </c>
      <c r="I293" s="19">
        <v>0</v>
      </c>
      <c r="J293" s="19">
        <v>0</v>
      </c>
      <c r="K293" s="19">
        <v>0</v>
      </c>
      <c r="L293" s="19">
        <v>0</v>
      </c>
      <c r="M293" s="19">
        <v>0</v>
      </c>
      <c r="N293" s="19">
        <v>0</v>
      </c>
      <c r="O293" s="19">
        <v>0</v>
      </c>
      <c r="P293" s="19">
        <v>0</v>
      </c>
      <c r="Q293" s="19">
        <v>0</v>
      </c>
      <c r="R293" s="19">
        <v>0</v>
      </c>
      <c r="S293" s="76">
        <v>0</v>
      </c>
    </row>
    <row r="294" spans="1:19" x14ac:dyDescent="0.25">
      <c r="A294" s="1033" t="s">
        <v>73</v>
      </c>
      <c r="B294" s="832"/>
      <c r="C294" s="832"/>
      <c r="D294" s="832"/>
      <c r="E294" s="832"/>
      <c r="F294" s="832"/>
      <c r="G294" s="832"/>
      <c r="H294" s="832"/>
      <c r="I294" s="832"/>
      <c r="J294" s="832"/>
      <c r="K294" s="832"/>
      <c r="L294" s="832"/>
      <c r="M294" s="832"/>
      <c r="N294" s="832"/>
      <c r="O294" s="832"/>
      <c r="P294" s="832"/>
      <c r="Q294" s="832"/>
      <c r="R294" s="832"/>
      <c r="S294" s="1034"/>
    </row>
    <row r="295" spans="1:19" s="3" customFormat="1" x14ac:dyDescent="0.25">
      <c r="A295" s="75">
        <v>0</v>
      </c>
      <c r="B295" s="19">
        <v>0</v>
      </c>
      <c r="C295" s="19">
        <v>0</v>
      </c>
      <c r="D295" s="19">
        <v>0</v>
      </c>
      <c r="E295" s="19">
        <v>0</v>
      </c>
      <c r="F295" s="19">
        <v>0</v>
      </c>
      <c r="G295" s="19">
        <v>0</v>
      </c>
      <c r="H295" s="19">
        <v>0</v>
      </c>
      <c r="I295" s="19">
        <v>0</v>
      </c>
      <c r="J295" s="19">
        <v>0</v>
      </c>
      <c r="K295" s="19">
        <v>0</v>
      </c>
      <c r="L295" s="19">
        <v>0</v>
      </c>
      <c r="M295" s="19">
        <v>0</v>
      </c>
      <c r="N295" s="19">
        <v>0</v>
      </c>
      <c r="O295" s="19">
        <v>0</v>
      </c>
      <c r="P295" s="19">
        <v>0</v>
      </c>
      <c r="Q295" s="19">
        <v>0</v>
      </c>
      <c r="R295" s="19">
        <v>0</v>
      </c>
      <c r="S295" s="76">
        <v>0</v>
      </c>
    </row>
    <row r="296" spans="1:19" x14ac:dyDescent="0.25">
      <c r="A296" s="1022" t="s">
        <v>74</v>
      </c>
      <c r="B296" s="826"/>
      <c r="C296" s="826"/>
      <c r="D296" s="826"/>
      <c r="E296" s="826"/>
      <c r="F296" s="826"/>
      <c r="G296" s="826"/>
      <c r="H296" s="826"/>
      <c r="I296" s="826"/>
      <c r="J296" s="826"/>
      <c r="K296" s="826"/>
      <c r="L296" s="826"/>
      <c r="M296" s="826"/>
      <c r="N296" s="826"/>
      <c r="O296" s="826"/>
      <c r="P296" s="826"/>
      <c r="Q296" s="826"/>
      <c r="R296" s="826"/>
      <c r="S296" s="1023"/>
    </row>
    <row r="297" spans="1:19" s="3" customFormat="1" x14ac:dyDescent="0.25">
      <c r="A297" s="75">
        <v>0</v>
      </c>
      <c r="B297" s="19">
        <v>0</v>
      </c>
      <c r="C297" s="19">
        <v>0</v>
      </c>
      <c r="D297" s="19">
        <v>0</v>
      </c>
      <c r="E297" s="19">
        <v>0</v>
      </c>
      <c r="F297" s="19">
        <v>0</v>
      </c>
      <c r="G297" s="19">
        <v>0</v>
      </c>
      <c r="H297" s="19">
        <v>0</v>
      </c>
      <c r="I297" s="19">
        <v>0</v>
      </c>
      <c r="J297" s="19">
        <v>0</v>
      </c>
      <c r="K297" s="19">
        <v>0</v>
      </c>
      <c r="L297" s="19">
        <v>0</v>
      </c>
      <c r="M297" s="19">
        <v>0</v>
      </c>
      <c r="N297" s="19">
        <v>0</v>
      </c>
      <c r="O297" s="19">
        <v>0</v>
      </c>
      <c r="P297" s="19">
        <v>0</v>
      </c>
      <c r="Q297" s="19">
        <v>0</v>
      </c>
      <c r="R297" s="19">
        <v>0</v>
      </c>
      <c r="S297" s="76">
        <v>0</v>
      </c>
    </row>
    <row r="298" spans="1:19" x14ac:dyDescent="0.25">
      <c r="A298" s="1022" t="s">
        <v>75</v>
      </c>
      <c r="B298" s="826"/>
      <c r="C298" s="826"/>
      <c r="D298" s="826"/>
      <c r="E298" s="826"/>
      <c r="F298" s="826"/>
      <c r="G298" s="826"/>
      <c r="H298" s="826"/>
      <c r="I298" s="826"/>
      <c r="J298" s="826"/>
      <c r="K298" s="826"/>
      <c r="L298" s="826"/>
      <c r="M298" s="826"/>
      <c r="N298" s="826"/>
      <c r="O298" s="826"/>
      <c r="P298" s="826"/>
      <c r="Q298" s="826"/>
      <c r="R298" s="826"/>
      <c r="S298" s="1023"/>
    </row>
    <row r="299" spans="1:19" s="3" customFormat="1" x14ac:dyDescent="0.25">
      <c r="A299" s="75">
        <v>0</v>
      </c>
      <c r="B299" s="19">
        <v>0</v>
      </c>
      <c r="C299" s="19">
        <v>0</v>
      </c>
      <c r="D299" s="19">
        <v>0</v>
      </c>
      <c r="E299" s="19">
        <v>0</v>
      </c>
      <c r="F299" s="19">
        <v>0</v>
      </c>
      <c r="G299" s="19">
        <v>0</v>
      </c>
      <c r="H299" s="19">
        <v>0</v>
      </c>
      <c r="I299" s="19">
        <v>0</v>
      </c>
      <c r="J299" s="19">
        <v>0</v>
      </c>
      <c r="K299" s="19">
        <v>0</v>
      </c>
      <c r="L299" s="19">
        <v>0</v>
      </c>
      <c r="M299" s="19">
        <v>0</v>
      </c>
      <c r="N299" s="19">
        <v>0</v>
      </c>
      <c r="O299" s="19">
        <v>0</v>
      </c>
      <c r="P299" s="19">
        <v>0</v>
      </c>
      <c r="Q299" s="19">
        <v>0</v>
      </c>
      <c r="R299" s="19">
        <v>0</v>
      </c>
      <c r="S299" s="76">
        <v>0</v>
      </c>
    </row>
    <row r="300" spans="1:19" x14ac:dyDescent="0.25">
      <c r="A300" s="1022" t="s">
        <v>76</v>
      </c>
      <c r="B300" s="826"/>
      <c r="C300" s="826"/>
      <c r="D300" s="826"/>
      <c r="E300" s="826"/>
      <c r="F300" s="826"/>
      <c r="G300" s="826"/>
      <c r="H300" s="826"/>
      <c r="I300" s="826"/>
      <c r="J300" s="826"/>
      <c r="K300" s="826"/>
      <c r="L300" s="826"/>
      <c r="M300" s="826"/>
      <c r="N300" s="826"/>
      <c r="O300" s="826"/>
      <c r="P300" s="826"/>
      <c r="Q300" s="826"/>
      <c r="R300" s="826"/>
      <c r="S300" s="1023"/>
    </row>
    <row r="301" spans="1:19" s="3" customFormat="1" x14ac:dyDescent="0.25">
      <c r="A301" s="75">
        <v>0</v>
      </c>
      <c r="B301" s="19">
        <v>0</v>
      </c>
      <c r="C301" s="19">
        <v>0</v>
      </c>
      <c r="D301" s="19">
        <v>0</v>
      </c>
      <c r="E301" s="19">
        <v>0</v>
      </c>
      <c r="F301" s="19">
        <v>0</v>
      </c>
      <c r="G301" s="19">
        <v>0</v>
      </c>
      <c r="H301" s="19">
        <v>0</v>
      </c>
      <c r="I301" s="19">
        <v>0</v>
      </c>
      <c r="J301" s="19">
        <v>0</v>
      </c>
      <c r="K301" s="19">
        <v>0</v>
      </c>
      <c r="L301" s="19">
        <v>0</v>
      </c>
      <c r="M301" s="19">
        <v>0</v>
      </c>
      <c r="N301" s="19">
        <v>0</v>
      </c>
      <c r="O301" s="19">
        <v>0</v>
      </c>
      <c r="P301" s="19">
        <v>0</v>
      </c>
      <c r="Q301" s="19">
        <v>0</v>
      </c>
      <c r="R301" s="19">
        <v>0</v>
      </c>
      <c r="S301" s="76">
        <v>0</v>
      </c>
    </row>
    <row r="302" spans="1:19" x14ac:dyDescent="0.25">
      <c r="A302" s="1022" t="s">
        <v>77</v>
      </c>
      <c r="B302" s="826"/>
      <c r="C302" s="826"/>
      <c r="D302" s="826"/>
      <c r="E302" s="826"/>
      <c r="F302" s="826"/>
      <c r="G302" s="826"/>
      <c r="H302" s="826"/>
      <c r="I302" s="826"/>
      <c r="J302" s="826"/>
      <c r="K302" s="826"/>
      <c r="L302" s="826"/>
      <c r="M302" s="826"/>
      <c r="N302" s="826"/>
      <c r="O302" s="826"/>
      <c r="P302" s="826"/>
      <c r="Q302" s="826"/>
      <c r="R302" s="826"/>
      <c r="S302" s="1023"/>
    </row>
    <row r="303" spans="1:19" s="3" customFormat="1" x14ac:dyDescent="0.25">
      <c r="A303" s="75">
        <v>0</v>
      </c>
      <c r="B303" s="19">
        <v>0</v>
      </c>
      <c r="C303" s="19">
        <v>0</v>
      </c>
      <c r="D303" s="19">
        <v>0</v>
      </c>
      <c r="E303" s="19">
        <v>0</v>
      </c>
      <c r="F303" s="19">
        <v>0</v>
      </c>
      <c r="G303" s="19">
        <v>0</v>
      </c>
      <c r="H303" s="19">
        <v>0</v>
      </c>
      <c r="I303" s="19">
        <v>0</v>
      </c>
      <c r="J303" s="19">
        <v>0</v>
      </c>
      <c r="K303" s="19">
        <v>0</v>
      </c>
      <c r="L303" s="19">
        <v>0</v>
      </c>
      <c r="M303" s="19">
        <v>0</v>
      </c>
      <c r="N303" s="19">
        <v>0</v>
      </c>
      <c r="O303" s="19">
        <v>0</v>
      </c>
      <c r="P303" s="19">
        <v>0</v>
      </c>
      <c r="Q303" s="19">
        <v>0</v>
      </c>
      <c r="R303" s="19">
        <v>0</v>
      </c>
      <c r="S303" s="76">
        <v>0</v>
      </c>
    </row>
    <row r="304" spans="1:19" x14ac:dyDescent="0.25">
      <c r="A304" s="1022" t="s">
        <v>78</v>
      </c>
      <c r="B304" s="826"/>
      <c r="C304" s="826"/>
      <c r="D304" s="826"/>
      <c r="E304" s="826"/>
      <c r="F304" s="826"/>
      <c r="G304" s="826"/>
      <c r="H304" s="826"/>
      <c r="I304" s="826"/>
      <c r="J304" s="826"/>
      <c r="K304" s="826"/>
      <c r="L304" s="826"/>
      <c r="M304" s="826"/>
      <c r="N304" s="826"/>
      <c r="O304" s="826"/>
      <c r="P304" s="826"/>
      <c r="Q304" s="826"/>
      <c r="R304" s="826"/>
      <c r="S304" s="1023"/>
    </row>
    <row r="305" spans="1:19" s="3" customFormat="1" x14ac:dyDescent="0.25">
      <c r="A305" s="75">
        <v>0</v>
      </c>
      <c r="B305" s="19">
        <v>0</v>
      </c>
      <c r="C305" s="19">
        <v>0</v>
      </c>
      <c r="D305" s="19">
        <v>0</v>
      </c>
      <c r="E305" s="19">
        <v>0</v>
      </c>
      <c r="F305" s="19">
        <v>0</v>
      </c>
      <c r="G305" s="19">
        <v>0</v>
      </c>
      <c r="H305" s="19">
        <v>0</v>
      </c>
      <c r="I305" s="19">
        <v>0</v>
      </c>
      <c r="J305" s="19">
        <v>0</v>
      </c>
      <c r="K305" s="19">
        <v>0</v>
      </c>
      <c r="L305" s="19">
        <v>0</v>
      </c>
      <c r="M305" s="19">
        <v>0</v>
      </c>
      <c r="N305" s="19">
        <v>0</v>
      </c>
      <c r="O305" s="19">
        <v>0</v>
      </c>
      <c r="P305" s="19">
        <v>0</v>
      </c>
      <c r="Q305" s="19">
        <v>0</v>
      </c>
      <c r="R305" s="19">
        <v>0</v>
      </c>
      <c r="S305" s="76">
        <v>0</v>
      </c>
    </row>
    <row r="306" spans="1:19" x14ac:dyDescent="0.25">
      <c r="A306" s="1022" t="s">
        <v>79</v>
      </c>
      <c r="B306" s="826"/>
      <c r="C306" s="826"/>
      <c r="D306" s="826"/>
      <c r="E306" s="826"/>
      <c r="F306" s="826"/>
      <c r="G306" s="826"/>
      <c r="H306" s="826"/>
      <c r="I306" s="826"/>
      <c r="J306" s="826"/>
      <c r="K306" s="826"/>
      <c r="L306" s="826"/>
      <c r="M306" s="826"/>
      <c r="N306" s="826"/>
      <c r="O306" s="826"/>
      <c r="P306" s="826"/>
      <c r="Q306" s="826"/>
      <c r="R306" s="826"/>
      <c r="S306" s="1023"/>
    </row>
    <row r="307" spans="1:19" s="3" customFormat="1" x14ac:dyDescent="0.25">
      <c r="A307" s="75">
        <v>0</v>
      </c>
      <c r="B307" s="19">
        <v>0</v>
      </c>
      <c r="C307" s="19">
        <v>0</v>
      </c>
      <c r="D307" s="19">
        <v>0</v>
      </c>
      <c r="E307" s="19">
        <v>0</v>
      </c>
      <c r="F307" s="19">
        <v>0</v>
      </c>
      <c r="G307" s="19">
        <v>0</v>
      </c>
      <c r="H307" s="19">
        <v>0</v>
      </c>
      <c r="I307" s="19">
        <v>0</v>
      </c>
      <c r="J307" s="19">
        <v>0</v>
      </c>
      <c r="K307" s="19">
        <v>0</v>
      </c>
      <c r="L307" s="19">
        <v>0</v>
      </c>
      <c r="M307" s="19">
        <v>0</v>
      </c>
      <c r="N307" s="19">
        <v>0</v>
      </c>
      <c r="O307" s="19">
        <v>0</v>
      </c>
      <c r="P307" s="19">
        <v>0</v>
      </c>
      <c r="Q307" s="19">
        <v>0</v>
      </c>
      <c r="R307" s="19">
        <v>0</v>
      </c>
      <c r="S307" s="76">
        <v>0</v>
      </c>
    </row>
    <row r="308" spans="1:19" x14ac:dyDescent="0.25">
      <c r="A308" s="1022" t="s">
        <v>80</v>
      </c>
      <c r="B308" s="826"/>
      <c r="C308" s="826"/>
      <c r="D308" s="826"/>
      <c r="E308" s="826"/>
      <c r="F308" s="826"/>
      <c r="G308" s="826"/>
      <c r="H308" s="826"/>
      <c r="I308" s="826"/>
      <c r="J308" s="826"/>
      <c r="K308" s="826"/>
      <c r="L308" s="826"/>
      <c r="M308" s="826"/>
      <c r="N308" s="826"/>
      <c r="O308" s="826"/>
      <c r="P308" s="826"/>
      <c r="Q308" s="826"/>
      <c r="R308" s="826"/>
      <c r="S308" s="1023"/>
    </row>
    <row r="309" spans="1:19" s="3" customFormat="1" x14ac:dyDescent="0.25">
      <c r="A309" s="75">
        <v>0</v>
      </c>
      <c r="B309" s="19">
        <v>0</v>
      </c>
      <c r="C309" s="19">
        <v>0</v>
      </c>
      <c r="D309" s="19">
        <v>0</v>
      </c>
      <c r="E309" s="19">
        <v>0</v>
      </c>
      <c r="F309" s="19">
        <v>0</v>
      </c>
      <c r="G309" s="19">
        <v>0</v>
      </c>
      <c r="H309" s="19">
        <v>0</v>
      </c>
      <c r="I309" s="19">
        <v>0</v>
      </c>
      <c r="J309" s="19">
        <v>0</v>
      </c>
      <c r="K309" s="19">
        <v>0</v>
      </c>
      <c r="L309" s="19">
        <v>0</v>
      </c>
      <c r="M309" s="19">
        <v>0</v>
      </c>
      <c r="N309" s="19">
        <v>0</v>
      </c>
      <c r="O309" s="19">
        <v>0</v>
      </c>
      <c r="P309" s="19">
        <v>0</v>
      </c>
      <c r="Q309" s="19">
        <v>0</v>
      </c>
      <c r="R309" s="19">
        <v>0</v>
      </c>
      <c r="S309" s="76">
        <v>0</v>
      </c>
    </row>
    <row r="310" spans="1:19" x14ac:dyDescent="0.25">
      <c r="A310" s="1024" t="s">
        <v>271</v>
      </c>
      <c r="B310" s="1025"/>
      <c r="C310" s="1025"/>
      <c r="D310" s="1025"/>
      <c r="E310" s="1025"/>
      <c r="F310" s="1025"/>
      <c r="G310" s="1025"/>
      <c r="H310" s="1025"/>
      <c r="I310" s="1025"/>
      <c r="J310" s="1025"/>
      <c r="K310" s="1025"/>
      <c r="L310" s="1025"/>
      <c r="M310" s="1025"/>
      <c r="N310" s="1025"/>
      <c r="O310" s="1025"/>
      <c r="P310" s="1025"/>
      <c r="Q310" s="1025"/>
      <c r="R310" s="1025"/>
      <c r="S310" s="1026"/>
    </row>
    <row r="311" spans="1:19" s="190" customFormat="1" x14ac:dyDescent="0.25">
      <c r="A311" s="80">
        <f>SUM(A309,A307,A305,A303,A301,A299,A297,A295,A293,A291,A289,A287)</f>
        <v>0</v>
      </c>
      <c r="B311" s="235">
        <f t="shared" ref="B311:S311" si="7">SUM(B309,B307,B305,B303,B301,B299,B297,B295,B293,B291,B289,B287)</f>
        <v>0</v>
      </c>
      <c r="C311" s="235">
        <f t="shared" si="7"/>
        <v>0</v>
      </c>
      <c r="D311" s="235">
        <f t="shared" si="7"/>
        <v>0</v>
      </c>
      <c r="E311" s="235">
        <f t="shared" si="7"/>
        <v>0</v>
      </c>
      <c r="F311" s="235">
        <f t="shared" si="7"/>
        <v>0</v>
      </c>
      <c r="G311" s="235">
        <f t="shared" si="7"/>
        <v>0</v>
      </c>
      <c r="H311" s="235">
        <f t="shared" si="7"/>
        <v>0</v>
      </c>
      <c r="I311" s="235">
        <f t="shared" si="7"/>
        <v>0</v>
      </c>
      <c r="J311" s="235">
        <f t="shared" si="7"/>
        <v>0</v>
      </c>
      <c r="K311" s="235">
        <f t="shared" si="7"/>
        <v>0</v>
      </c>
      <c r="L311" s="235">
        <f t="shared" si="7"/>
        <v>0</v>
      </c>
      <c r="M311" s="235">
        <f t="shared" si="7"/>
        <v>0</v>
      </c>
      <c r="N311" s="235">
        <f t="shared" si="7"/>
        <v>0</v>
      </c>
      <c r="O311" s="235">
        <f t="shared" si="7"/>
        <v>0</v>
      </c>
      <c r="P311" s="235">
        <f t="shared" si="7"/>
        <v>0</v>
      </c>
      <c r="Q311" s="235">
        <f t="shared" si="7"/>
        <v>0</v>
      </c>
      <c r="R311" s="235">
        <f t="shared" si="7"/>
        <v>0</v>
      </c>
      <c r="S311" s="235">
        <f t="shared" si="7"/>
        <v>0</v>
      </c>
    </row>
    <row r="312" spans="1:19" ht="15.75" thickBot="1" x14ac:dyDescent="0.3">
      <c r="A312" s="1027"/>
      <c r="B312" s="1028"/>
      <c r="C312" s="1028"/>
      <c r="D312" s="1028"/>
      <c r="E312" s="1028"/>
      <c r="F312" s="1028"/>
      <c r="G312" s="1028"/>
      <c r="H312" s="1028"/>
      <c r="I312" s="1028"/>
      <c r="J312" s="1028"/>
      <c r="K312" s="1028"/>
      <c r="L312" s="1028"/>
      <c r="M312" s="1028"/>
      <c r="N312" s="1028"/>
      <c r="O312" s="1028"/>
      <c r="P312" s="1028"/>
      <c r="Q312" s="1028"/>
      <c r="R312" s="1028"/>
      <c r="S312" s="1029"/>
    </row>
    <row r="313" spans="1:19" ht="24.75" customHeight="1" x14ac:dyDescent="0.25">
      <c r="A313" s="1044" t="s">
        <v>2368</v>
      </c>
      <c r="B313" s="1045"/>
      <c r="C313" s="1045"/>
      <c r="D313" s="1045"/>
      <c r="E313" s="1045"/>
      <c r="F313" s="1045"/>
      <c r="G313" s="1045"/>
      <c r="H313" s="1045"/>
      <c r="I313" s="1045"/>
      <c r="J313" s="1045"/>
      <c r="K313" s="1045"/>
      <c r="L313" s="1045"/>
      <c r="M313" s="1045"/>
      <c r="N313" s="1045"/>
      <c r="O313" s="1045"/>
      <c r="P313" s="1045"/>
      <c r="Q313" s="1045"/>
      <c r="R313" s="1045"/>
      <c r="S313" s="1046"/>
    </row>
    <row r="314" spans="1:19" x14ac:dyDescent="0.25">
      <c r="A314" s="1039" t="s">
        <v>2173</v>
      </c>
      <c r="B314" s="834"/>
      <c r="C314" s="834"/>
      <c r="D314" s="834"/>
      <c r="E314" s="834"/>
      <c r="F314" s="834"/>
      <c r="G314" s="834"/>
      <c r="H314" s="834"/>
      <c r="I314" s="834"/>
      <c r="J314" s="834"/>
      <c r="K314" s="834"/>
      <c r="L314" s="834"/>
      <c r="M314" s="834"/>
      <c r="N314" s="834"/>
      <c r="O314" s="834"/>
      <c r="P314" s="834"/>
      <c r="Q314" s="834"/>
      <c r="R314" s="834"/>
      <c r="S314" s="1040"/>
    </row>
    <row r="315" spans="1:19" x14ac:dyDescent="0.25">
      <c r="A315" s="1039" t="s">
        <v>2174</v>
      </c>
      <c r="B315" s="834"/>
      <c r="C315" s="834"/>
      <c r="D315" s="834"/>
      <c r="E315" s="834"/>
      <c r="F315" s="834"/>
      <c r="G315" s="834"/>
      <c r="H315" s="834"/>
      <c r="I315" s="834"/>
      <c r="J315" s="834"/>
      <c r="K315" s="834"/>
      <c r="L315" s="834"/>
      <c r="M315" s="834"/>
      <c r="N315" s="834"/>
      <c r="O315" s="834"/>
      <c r="P315" s="834"/>
      <c r="Q315" s="834"/>
      <c r="R315" s="834"/>
      <c r="S315" s="1040"/>
    </row>
    <row r="316" spans="1:19" x14ac:dyDescent="0.25">
      <c r="A316" s="1039" t="s">
        <v>2175</v>
      </c>
      <c r="B316" s="834"/>
      <c r="C316" s="834"/>
      <c r="D316" s="834"/>
      <c r="E316" s="834"/>
      <c r="F316" s="834"/>
      <c r="G316" s="834"/>
      <c r="H316" s="834"/>
      <c r="I316" s="834"/>
      <c r="J316" s="834"/>
      <c r="K316" s="834"/>
      <c r="L316" s="834"/>
      <c r="M316" s="834"/>
      <c r="N316" s="834"/>
      <c r="O316" s="834"/>
      <c r="P316" s="834"/>
      <c r="Q316" s="834"/>
      <c r="R316" s="834"/>
      <c r="S316" s="1040"/>
    </row>
    <row r="317" spans="1:19" x14ac:dyDescent="0.25">
      <c r="A317" s="1039" t="s">
        <v>2176</v>
      </c>
      <c r="B317" s="834"/>
      <c r="C317" s="834"/>
      <c r="D317" s="834"/>
      <c r="E317" s="834"/>
      <c r="F317" s="834"/>
      <c r="G317" s="834"/>
      <c r="H317" s="834"/>
      <c r="I317" s="834"/>
      <c r="J317" s="834"/>
      <c r="K317" s="834"/>
      <c r="L317" s="834"/>
      <c r="M317" s="834"/>
      <c r="N317" s="834"/>
      <c r="O317" s="834"/>
      <c r="P317" s="834"/>
      <c r="Q317" s="834"/>
      <c r="R317" s="834"/>
      <c r="S317" s="1040"/>
    </row>
    <row r="318" spans="1:19" x14ac:dyDescent="0.25">
      <c r="A318" s="1039" t="s">
        <v>2177</v>
      </c>
      <c r="B318" s="834"/>
      <c r="C318" s="834"/>
      <c r="D318" s="834"/>
      <c r="E318" s="834"/>
      <c r="F318" s="834"/>
      <c r="G318" s="834"/>
      <c r="H318" s="834"/>
      <c r="I318" s="834"/>
      <c r="J318" s="834"/>
      <c r="K318" s="834"/>
      <c r="L318" s="834"/>
      <c r="M318" s="834"/>
      <c r="N318" s="834"/>
      <c r="O318" s="834"/>
      <c r="P318" s="834"/>
      <c r="Q318" s="834"/>
      <c r="R318" s="834"/>
      <c r="S318" s="1040"/>
    </row>
    <row r="319" spans="1:19" x14ac:dyDescent="0.25">
      <c r="A319" s="1039" t="s">
        <v>2178</v>
      </c>
      <c r="B319" s="834"/>
      <c r="C319" s="834"/>
      <c r="D319" s="834"/>
      <c r="E319" s="834"/>
      <c r="F319" s="834"/>
      <c r="G319" s="834"/>
      <c r="H319" s="834"/>
      <c r="I319" s="834"/>
      <c r="J319" s="834"/>
      <c r="K319" s="834"/>
      <c r="L319" s="834"/>
      <c r="M319" s="834"/>
      <c r="N319" s="834"/>
      <c r="O319" s="834"/>
      <c r="P319" s="834"/>
      <c r="Q319" s="834"/>
      <c r="R319" s="834"/>
      <c r="S319" s="1040"/>
    </row>
    <row r="320" spans="1:19" x14ac:dyDescent="0.25">
      <c r="A320" s="1039" t="s">
        <v>288</v>
      </c>
      <c r="B320" s="834"/>
      <c r="C320" s="834"/>
      <c r="D320" s="834"/>
      <c r="E320" s="834"/>
      <c r="F320" s="834"/>
      <c r="G320" s="834"/>
      <c r="H320" s="834"/>
      <c r="I320" s="834"/>
      <c r="J320" s="834"/>
      <c r="K320" s="834"/>
      <c r="L320" s="834"/>
      <c r="M320" s="834"/>
      <c r="N320" s="834"/>
      <c r="O320" s="834"/>
      <c r="P320" s="834"/>
      <c r="Q320" s="834"/>
      <c r="R320" s="834"/>
      <c r="S320" s="1040"/>
    </row>
    <row r="321" spans="1:19" x14ac:dyDescent="0.25">
      <c r="A321" s="1041" t="s">
        <v>2179</v>
      </c>
      <c r="B321" s="837"/>
      <c r="C321" s="837"/>
      <c r="D321" s="837"/>
      <c r="E321" s="837"/>
      <c r="F321" s="837"/>
      <c r="G321" s="837"/>
      <c r="H321" s="837"/>
      <c r="I321" s="837"/>
      <c r="J321" s="837"/>
      <c r="K321" s="837"/>
      <c r="L321" s="837"/>
      <c r="M321" s="837"/>
      <c r="N321" s="837"/>
      <c r="O321" s="837"/>
      <c r="P321" s="837"/>
      <c r="Q321" s="837"/>
      <c r="R321" s="837"/>
      <c r="S321" s="1042"/>
    </row>
    <row r="322" spans="1:19" ht="33" customHeight="1" x14ac:dyDescent="0.25">
      <c r="A322" s="1038" t="s">
        <v>41</v>
      </c>
      <c r="B322" s="831"/>
      <c r="C322" s="831"/>
      <c r="D322" s="831" t="s">
        <v>42</v>
      </c>
      <c r="E322" s="831"/>
      <c r="F322" s="831" t="s">
        <v>43</v>
      </c>
      <c r="G322" s="831"/>
      <c r="H322" s="831"/>
      <c r="I322" s="831" t="s">
        <v>44</v>
      </c>
      <c r="J322" s="831"/>
      <c r="K322" s="827" t="s">
        <v>45</v>
      </c>
      <c r="L322" s="839"/>
      <c r="M322" s="839"/>
      <c r="N322" s="840"/>
      <c r="O322" s="841" t="s">
        <v>46</v>
      </c>
      <c r="P322" s="841"/>
      <c r="Q322" s="842"/>
      <c r="R322" s="831" t="s">
        <v>47</v>
      </c>
      <c r="S322" s="1036"/>
    </row>
    <row r="323" spans="1:19" ht="27.75" customHeight="1" x14ac:dyDescent="0.25">
      <c r="A323" s="1037" t="s">
        <v>48</v>
      </c>
      <c r="B323" s="830" t="s">
        <v>49</v>
      </c>
      <c r="C323" s="852" t="s">
        <v>50</v>
      </c>
      <c r="D323" s="830" t="s">
        <v>51</v>
      </c>
      <c r="E323" s="830" t="s">
        <v>52</v>
      </c>
      <c r="F323" s="827" t="s">
        <v>53</v>
      </c>
      <c r="G323" s="828"/>
      <c r="H323" s="829"/>
      <c r="I323" s="830" t="s">
        <v>54</v>
      </c>
      <c r="J323" s="830" t="s">
        <v>55</v>
      </c>
      <c r="K323" s="827" t="s">
        <v>56</v>
      </c>
      <c r="L323" s="829"/>
      <c r="M323" s="827" t="s">
        <v>57</v>
      </c>
      <c r="N323" s="829"/>
      <c r="O323" s="830" t="s">
        <v>58</v>
      </c>
      <c r="P323" s="830" t="s">
        <v>59</v>
      </c>
      <c r="Q323" s="830" t="s">
        <v>60</v>
      </c>
      <c r="R323" s="830" t="s">
        <v>61</v>
      </c>
      <c r="S323" s="1035" t="s">
        <v>62</v>
      </c>
    </row>
    <row r="324" spans="1:19" ht="60" customHeight="1" x14ac:dyDescent="0.25">
      <c r="A324" s="1038"/>
      <c r="B324" s="831"/>
      <c r="C324" s="853"/>
      <c r="D324" s="831"/>
      <c r="E324" s="831"/>
      <c r="F324" s="149" t="s">
        <v>63</v>
      </c>
      <c r="G324" s="149" t="s">
        <v>64</v>
      </c>
      <c r="H324" s="149" t="s">
        <v>65</v>
      </c>
      <c r="I324" s="831"/>
      <c r="J324" s="831"/>
      <c r="K324" s="152" t="s">
        <v>66</v>
      </c>
      <c r="L324" s="152" t="s">
        <v>67</v>
      </c>
      <c r="M324" s="152" t="s">
        <v>68</v>
      </c>
      <c r="N324" s="152" t="s">
        <v>67</v>
      </c>
      <c r="O324" s="831"/>
      <c r="P324" s="831"/>
      <c r="Q324" s="831"/>
      <c r="R324" s="831"/>
      <c r="S324" s="1036"/>
    </row>
    <row r="325" spans="1:19" x14ac:dyDescent="0.25">
      <c r="A325" s="1022" t="s">
        <v>69</v>
      </c>
      <c r="B325" s="826"/>
      <c r="C325" s="826"/>
      <c r="D325" s="826"/>
      <c r="E325" s="826"/>
      <c r="F325" s="826"/>
      <c r="G325" s="826"/>
      <c r="H325" s="826"/>
      <c r="I325" s="826"/>
      <c r="J325" s="826"/>
      <c r="K325" s="826"/>
      <c r="L325" s="826"/>
      <c r="M325" s="826"/>
      <c r="N325" s="826"/>
      <c r="O325" s="826"/>
      <c r="P325" s="826"/>
      <c r="Q325" s="826"/>
      <c r="R325" s="826"/>
      <c r="S325" s="1023"/>
    </row>
    <row r="326" spans="1:19" x14ac:dyDescent="0.25">
      <c r="A326" s="75">
        <v>0</v>
      </c>
      <c r="B326" s="19">
        <v>0</v>
      </c>
      <c r="C326" s="19">
        <v>0</v>
      </c>
      <c r="D326" s="19">
        <v>0</v>
      </c>
      <c r="E326" s="19">
        <v>0</v>
      </c>
      <c r="F326" s="19">
        <v>0</v>
      </c>
      <c r="G326" s="19">
        <v>0</v>
      </c>
      <c r="H326" s="19">
        <v>0</v>
      </c>
      <c r="I326" s="19">
        <v>0</v>
      </c>
      <c r="J326" s="19">
        <v>0</v>
      </c>
      <c r="K326" s="19">
        <v>0</v>
      </c>
      <c r="L326" s="19">
        <v>0</v>
      </c>
      <c r="M326" s="19">
        <v>0</v>
      </c>
      <c r="N326" s="19">
        <v>0</v>
      </c>
      <c r="O326" s="19">
        <v>0</v>
      </c>
      <c r="P326" s="19">
        <v>0</v>
      </c>
      <c r="Q326" s="19">
        <v>0</v>
      </c>
      <c r="R326" s="19">
        <v>0</v>
      </c>
      <c r="S326" s="76">
        <v>0</v>
      </c>
    </row>
    <row r="327" spans="1:19" x14ac:dyDescent="0.25">
      <c r="A327" s="1022" t="s">
        <v>70</v>
      </c>
      <c r="B327" s="826"/>
      <c r="C327" s="826"/>
      <c r="D327" s="826"/>
      <c r="E327" s="826"/>
      <c r="F327" s="826"/>
      <c r="G327" s="826"/>
      <c r="H327" s="826"/>
      <c r="I327" s="826"/>
      <c r="J327" s="826"/>
      <c r="K327" s="826"/>
      <c r="L327" s="826"/>
      <c r="M327" s="826"/>
      <c r="N327" s="826"/>
      <c r="O327" s="826"/>
      <c r="P327" s="826"/>
      <c r="Q327" s="826"/>
      <c r="R327" s="826"/>
      <c r="S327" s="1023"/>
    </row>
    <row r="328" spans="1:19" s="3" customFormat="1" x14ac:dyDescent="0.25">
      <c r="A328" s="75">
        <v>0</v>
      </c>
      <c r="B328" s="19">
        <v>0</v>
      </c>
      <c r="C328" s="19">
        <v>0</v>
      </c>
      <c r="D328" s="19">
        <v>0</v>
      </c>
      <c r="E328" s="19">
        <v>0</v>
      </c>
      <c r="F328" s="19">
        <v>0</v>
      </c>
      <c r="G328" s="19">
        <v>0</v>
      </c>
      <c r="H328" s="19">
        <v>0</v>
      </c>
      <c r="I328" s="19">
        <v>0</v>
      </c>
      <c r="J328" s="19">
        <v>0</v>
      </c>
      <c r="K328" s="19">
        <v>0</v>
      </c>
      <c r="L328" s="19">
        <v>0</v>
      </c>
      <c r="M328" s="19">
        <v>0</v>
      </c>
      <c r="N328" s="19">
        <v>0</v>
      </c>
      <c r="O328" s="19">
        <v>0</v>
      </c>
      <c r="P328" s="19">
        <v>0</v>
      </c>
      <c r="Q328" s="19">
        <v>0</v>
      </c>
      <c r="R328" s="19">
        <v>0</v>
      </c>
      <c r="S328" s="76">
        <v>0</v>
      </c>
    </row>
    <row r="329" spans="1:19" x14ac:dyDescent="0.25">
      <c r="A329" s="1022" t="s">
        <v>71</v>
      </c>
      <c r="B329" s="826"/>
      <c r="C329" s="826"/>
      <c r="D329" s="826"/>
      <c r="E329" s="826"/>
      <c r="F329" s="826"/>
      <c r="G329" s="826"/>
      <c r="H329" s="826"/>
      <c r="I329" s="826"/>
      <c r="J329" s="826"/>
      <c r="K329" s="826"/>
      <c r="L329" s="826"/>
      <c r="M329" s="826"/>
      <c r="N329" s="826"/>
      <c r="O329" s="826"/>
      <c r="P329" s="826"/>
      <c r="Q329" s="826"/>
      <c r="R329" s="826"/>
      <c r="S329" s="1023"/>
    </row>
    <row r="330" spans="1:19" s="3" customFormat="1" x14ac:dyDescent="0.25">
      <c r="A330" s="75">
        <v>0</v>
      </c>
      <c r="B330" s="19">
        <v>0</v>
      </c>
      <c r="C330" s="19">
        <v>0</v>
      </c>
      <c r="D330" s="19">
        <v>0</v>
      </c>
      <c r="E330" s="19">
        <v>0</v>
      </c>
      <c r="F330" s="19">
        <v>0</v>
      </c>
      <c r="G330" s="19">
        <v>0</v>
      </c>
      <c r="H330" s="19">
        <v>0</v>
      </c>
      <c r="I330" s="19">
        <v>0</v>
      </c>
      <c r="J330" s="19">
        <v>0</v>
      </c>
      <c r="K330" s="19">
        <v>0</v>
      </c>
      <c r="L330" s="19">
        <v>0</v>
      </c>
      <c r="M330" s="19">
        <v>0</v>
      </c>
      <c r="N330" s="19">
        <v>0</v>
      </c>
      <c r="O330" s="19">
        <v>0</v>
      </c>
      <c r="P330" s="19">
        <v>0</v>
      </c>
      <c r="Q330" s="19">
        <v>0</v>
      </c>
      <c r="R330" s="19">
        <v>0</v>
      </c>
      <c r="S330" s="76">
        <v>0</v>
      </c>
    </row>
    <row r="331" spans="1:19" x14ac:dyDescent="0.25">
      <c r="A331" s="1022" t="s">
        <v>72</v>
      </c>
      <c r="B331" s="826"/>
      <c r="C331" s="826"/>
      <c r="D331" s="826"/>
      <c r="E331" s="826"/>
      <c r="F331" s="826"/>
      <c r="G331" s="826"/>
      <c r="H331" s="826"/>
      <c r="I331" s="826"/>
      <c r="J331" s="826"/>
      <c r="K331" s="826"/>
      <c r="L331" s="826"/>
      <c r="M331" s="826"/>
      <c r="N331" s="826"/>
      <c r="O331" s="826"/>
      <c r="P331" s="826"/>
      <c r="Q331" s="826"/>
      <c r="R331" s="826"/>
      <c r="S331" s="1023"/>
    </row>
    <row r="332" spans="1:19" s="3" customFormat="1" x14ac:dyDescent="0.25">
      <c r="A332" s="75">
        <v>0</v>
      </c>
      <c r="B332" s="19">
        <v>0</v>
      </c>
      <c r="C332" s="19">
        <v>0</v>
      </c>
      <c r="D332" s="19">
        <v>0</v>
      </c>
      <c r="E332" s="19">
        <v>0</v>
      </c>
      <c r="F332" s="19">
        <v>0</v>
      </c>
      <c r="G332" s="19">
        <v>0</v>
      </c>
      <c r="H332" s="19">
        <v>0</v>
      </c>
      <c r="I332" s="19">
        <v>0</v>
      </c>
      <c r="J332" s="19">
        <v>0</v>
      </c>
      <c r="K332" s="19">
        <v>0</v>
      </c>
      <c r="L332" s="19">
        <v>0</v>
      </c>
      <c r="M332" s="19">
        <v>0</v>
      </c>
      <c r="N332" s="19">
        <v>0</v>
      </c>
      <c r="O332" s="19">
        <v>0</v>
      </c>
      <c r="P332" s="19">
        <v>0</v>
      </c>
      <c r="Q332" s="19">
        <v>0</v>
      </c>
      <c r="R332" s="19">
        <v>0</v>
      </c>
      <c r="S332" s="76">
        <v>0</v>
      </c>
    </row>
    <row r="333" spans="1:19" x14ac:dyDescent="0.25">
      <c r="A333" s="1033" t="s">
        <v>73</v>
      </c>
      <c r="B333" s="832"/>
      <c r="C333" s="832"/>
      <c r="D333" s="832"/>
      <c r="E333" s="832"/>
      <c r="F333" s="832"/>
      <c r="G333" s="832"/>
      <c r="H333" s="832"/>
      <c r="I333" s="832"/>
      <c r="J333" s="832"/>
      <c r="K333" s="832"/>
      <c r="L333" s="832"/>
      <c r="M333" s="832"/>
      <c r="N333" s="832"/>
      <c r="O333" s="832"/>
      <c r="P333" s="832"/>
      <c r="Q333" s="832"/>
      <c r="R333" s="832"/>
      <c r="S333" s="1034"/>
    </row>
    <row r="334" spans="1:19" s="3" customFormat="1" x14ac:dyDescent="0.25">
      <c r="A334" s="75">
        <v>0</v>
      </c>
      <c r="B334" s="19">
        <v>0</v>
      </c>
      <c r="C334" s="19">
        <v>0</v>
      </c>
      <c r="D334" s="19">
        <v>0</v>
      </c>
      <c r="E334" s="19">
        <v>0</v>
      </c>
      <c r="F334" s="19">
        <v>0</v>
      </c>
      <c r="G334" s="19">
        <v>0</v>
      </c>
      <c r="H334" s="19">
        <v>0</v>
      </c>
      <c r="I334" s="19">
        <v>0</v>
      </c>
      <c r="J334" s="19">
        <v>0</v>
      </c>
      <c r="K334" s="19">
        <v>0</v>
      </c>
      <c r="L334" s="19">
        <v>0</v>
      </c>
      <c r="M334" s="19">
        <v>0</v>
      </c>
      <c r="N334" s="19">
        <v>0</v>
      </c>
      <c r="O334" s="19">
        <v>0</v>
      </c>
      <c r="P334" s="19">
        <v>0</v>
      </c>
      <c r="Q334" s="19">
        <v>0</v>
      </c>
      <c r="R334" s="19">
        <v>0</v>
      </c>
      <c r="S334" s="76">
        <v>0</v>
      </c>
    </row>
    <row r="335" spans="1:19" x14ac:dyDescent="0.25">
      <c r="A335" s="1022" t="s">
        <v>74</v>
      </c>
      <c r="B335" s="826"/>
      <c r="C335" s="826"/>
      <c r="D335" s="826"/>
      <c r="E335" s="826"/>
      <c r="F335" s="826"/>
      <c r="G335" s="826"/>
      <c r="H335" s="826"/>
      <c r="I335" s="826"/>
      <c r="J335" s="826"/>
      <c r="K335" s="826"/>
      <c r="L335" s="826"/>
      <c r="M335" s="826"/>
      <c r="N335" s="826"/>
      <c r="O335" s="826"/>
      <c r="P335" s="826"/>
      <c r="Q335" s="826"/>
      <c r="R335" s="826"/>
      <c r="S335" s="1023"/>
    </row>
    <row r="336" spans="1:19" s="3" customFormat="1" x14ac:dyDescent="0.25">
      <c r="A336" s="75">
        <v>0</v>
      </c>
      <c r="B336" s="19">
        <v>0</v>
      </c>
      <c r="C336" s="19">
        <v>0</v>
      </c>
      <c r="D336" s="19">
        <v>0</v>
      </c>
      <c r="E336" s="19">
        <v>0</v>
      </c>
      <c r="F336" s="19">
        <v>0</v>
      </c>
      <c r="G336" s="19">
        <v>0</v>
      </c>
      <c r="H336" s="19">
        <v>0</v>
      </c>
      <c r="I336" s="19">
        <v>0</v>
      </c>
      <c r="J336" s="19">
        <v>0</v>
      </c>
      <c r="K336" s="19">
        <v>0</v>
      </c>
      <c r="L336" s="19">
        <v>0</v>
      </c>
      <c r="M336" s="19">
        <v>0</v>
      </c>
      <c r="N336" s="19">
        <v>0</v>
      </c>
      <c r="O336" s="19">
        <v>0</v>
      </c>
      <c r="P336" s="19">
        <v>0</v>
      </c>
      <c r="Q336" s="19">
        <v>0</v>
      </c>
      <c r="R336" s="19">
        <v>0</v>
      </c>
      <c r="S336" s="76">
        <v>0</v>
      </c>
    </row>
    <row r="337" spans="1:19" x14ac:dyDescent="0.25">
      <c r="A337" s="1022" t="s">
        <v>75</v>
      </c>
      <c r="B337" s="826"/>
      <c r="C337" s="826"/>
      <c r="D337" s="826"/>
      <c r="E337" s="826"/>
      <c r="F337" s="826"/>
      <c r="G337" s="826"/>
      <c r="H337" s="826"/>
      <c r="I337" s="826"/>
      <c r="J337" s="826"/>
      <c r="K337" s="826"/>
      <c r="L337" s="826"/>
      <c r="M337" s="826"/>
      <c r="N337" s="826"/>
      <c r="O337" s="826"/>
      <c r="P337" s="826"/>
      <c r="Q337" s="826"/>
      <c r="R337" s="826"/>
      <c r="S337" s="1023"/>
    </row>
    <row r="338" spans="1:19" s="3" customFormat="1" x14ac:dyDescent="0.25">
      <c r="A338" s="75">
        <v>0</v>
      </c>
      <c r="B338" s="19">
        <v>0</v>
      </c>
      <c r="C338" s="19">
        <v>0</v>
      </c>
      <c r="D338" s="19">
        <v>0</v>
      </c>
      <c r="E338" s="19">
        <v>0</v>
      </c>
      <c r="F338" s="19">
        <v>0</v>
      </c>
      <c r="G338" s="19">
        <v>0</v>
      </c>
      <c r="H338" s="19">
        <v>0</v>
      </c>
      <c r="I338" s="19">
        <v>0</v>
      </c>
      <c r="J338" s="19">
        <v>0</v>
      </c>
      <c r="K338" s="19">
        <v>0</v>
      </c>
      <c r="L338" s="19">
        <v>0</v>
      </c>
      <c r="M338" s="19">
        <v>0</v>
      </c>
      <c r="N338" s="19">
        <v>0</v>
      </c>
      <c r="O338" s="19">
        <v>0</v>
      </c>
      <c r="P338" s="19">
        <v>0</v>
      </c>
      <c r="Q338" s="19">
        <v>0</v>
      </c>
      <c r="R338" s="19">
        <v>0</v>
      </c>
      <c r="S338" s="76">
        <v>0</v>
      </c>
    </row>
    <row r="339" spans="1:19" x14ac:dyDescent="0.25">
      <c r="A339" s="1022" t="s">
        <v>76</v>
      </c>
      <c r="B339" s="826"/>
      <c r="C339" s="826"/>
      <c r="D339" s="826"/>
      <c r="E339" s="826"/>
      <c r="F339" s="826"/>
      <c r="G339" s="826"/>
      <c r="H339" s="826"/>
      <c r="I339" s="826"/>
      <c r="J339" s="826"/>
      <c r="K339" s="826"/>
      <c r="L339" s="826"/>
      <c r="M339" s="826"/>
      <c r="N339" s="826"/>
      <c r="O339" s="826"/>
      <c r="P339" s="826"/>
      <c r="Q339" s="826"/>
      <c r="R339" s="826"/>
      <c r="S339" s="1023"/>
    </row>
    <row r="340" spans="1:19" s="3" customFormat="1" x14ac:dyDescent="0.25">
      <c r="A340" s="75">
        <v>0</v>
      </c>
      <c r="B340" s="19">
        <v>0</v>
      </c>
      <c r="C340" s="19">
        <v>0</v>
      </c>
      <c r="D340" s="19">
        <v>0</v>
      </c>
      <c r="E340" s="19">
        <v>0</v>
      </c>
      <c r="F340" s="19">
        <v>0</v>
      </c>
      <c r="G340" s="19">
        <v>0</v>
      </c>
      <c r="H340" s="19">
        <v>0</v>
      </c>
      <c r="I340" s="19">
        <v>0</v>
      </c>
      <c r="J340" s="19">
        <v>0</v>
      </c>
      <c r="K340" s="19">
        <v>0</v>
      </c>
      <c r="L340" s="19">
        <v>0</v>
      </c>
      <c r="M340" s="19">
        <v>0</v>
      </c>
      <c r="N340" s="19">
        <v>0</v>
      </c>
      <c r="O340" s="19">
        <v>0</v>
      </c>
      <c r="P340" s="19">
        <v>0</v>
      </c>
      <c r="Q340" s="19">
        <v>0</v>
      </c>
      <c r="R340" s="19">
        <v>0</v>
      </c>
      <c r="S340" s="76">
        <v>0</v>
      </c>
    </row>
    <row r="341" spans="1:19" x14ac:dyDescent="0.25">
      <c r="A341" s="1022" t="s">
        <v>77</v>
      </c>
      <c r="B341" s="826"/>
      <c r="C341" s="826"/>
      <c r="D341" s="826"/>
      <c r="E341" s="826"/>
      <c r="F341" s="826"/>
      <c r="G341" s="826"/>
      <c r="H341" s="826"/>
      <c r="I341" s="826"/>
      <c r="J341" s="826"/>
      <c r="K341" s="826"/>
      <c r="L341" s="826"/>
      <c r="M341" s="826"/>
      <c r="N341" s="826"/>
      <c r="O341" s="826"/>
      <c r="P341" s="826"/>
      <c r="Q341" s="826"/>
      <c r="R341" s="826"/>
      <c r="S341" s="1023"/>
    </row>
    <row r="342" spans="1:19" s="3" customFormat="1" x14ac:dyDescent="0.25">
      <c r="A342" s="75">
        <v>0</v>
      </c>
      <c r="B342" s="19">
        <v>0</v>
      </c>
      <c r="C342" s="19">
        <v>0</v>
      </c>
      <c r="D342" s="19">
        <v>0</v>
      </c>
      <c r="E342" s="19">
        <v>0</v>
      </c>
      <c r="F342" s="19">
        <v>0</v>
      </c>
      <c r="G342" s="19">
        <v>0</v>
      </c>
      <c r="H342" s="19">
        <v>0</v>
      </c>
      <c r="I342" s="19">
        <v>0</v>
      </c>
      <c r="J342" s="19">
        <v>0</v>
      </c>
      <c r="K342" s="19">
        <v>0</v>
      </c>
      <c r="L342" s="19">
        <v>0</v>
      </c>
      <c r="M342" s="19">
        <v>0</v>
      </c>
      <c r="N342" s="19">
        <v>0</v>
      </c>
      <c r="O342" s="19">
        <v>0</v>
      </c>
      <c r="P342" s="19">
        <v>0</v>
      </c>
      <c r="Q342" s="19">
        <v>0</v>
      </c>
      <c r="R342" s="19">
        <v>0</v>
      </c>
      <c r="S342" s="76">
        <v>0</v>
      </c>
    </row>
    <row r="343" spans="1:19" x14ac:dyDescent="0.25">
      <c r="A343" s="1022" t="s">
        <v>78</v>
      </c>
      <c r="B343" s="826"/>
      <c r="C343" s="826"/>
      <c r="D343" s="826"/>
      <c r="E343" s="826"/>
      <c r="F343" s="826"/>
      <c r="G343" s="826"/>
      <c r="H343" s="826"/>
      <c r="I343" s="826"/>
      <c r="J343" s="826"/>
      <c r="K343" s="826"/>
      <c r="L343" s="826"/>
      <c r="M343" s="826"/>
      <c r="N343" s="826"/>
      <c r="O343" s="826"/>
      <c r="P343" s="826"/>
      <c r="Q343" s="826"/>
      <c r="R343" s="826"/>
      <c r="S343" s="1023"/>
    </row>
    <row r="344" spans="1:19" s="3" customFormat="1" x14ac:dyDescent="0.25">
      <c r="A344" s="75">
        <v>0</v>
      </c>
      <c r="B344" s="19">
        <v>0</v>
      </c>
      <c r="C344" s="19">
        <v>0</v>
      </c>
      <c r="D344" s="19">
        <v>0</v>
      </c>
      <c r="E344" s="19">
        <v>0</v>
      </c>
      <c r="F344" s="19">
        <v>0</v>
      </c>
      <c r="G344" s="19">
        <v>0</v>
      </c>
      <c r="H344" s="19">
        <v>0</v>
      </c>
      <c r="I344" s="19">
        <v>0</v>
      </c>
      <c r="J344" s="19">
        <v>0</v>
      </c>
      <c r="K344" s="19">
        <v>0</v>
      </c>
      <c r="L344" s="19">
        <v>0</v>
      </c>
      <c r="M344" s="19">
        <v>0</v>
      </c>
      <c r="N344" s="19">
        <v>0</v>
      </c>
      <c r="O344" s="19">
        <v>0</v>
      </c>
      <c r="P344" s="19">
        <v>0</v>
      </c>
      <c r="Q344" s="19">
        <v>0</v>
      </c>
      <c r="R344" s="19">
        <v>0</v>
      </c>
      <c r="S344" s="76">
        <v>0</v>
      </c>
    </row>
    <row r="345" spans="1:19" x14ac:dyDescent="0.25">
      <c r="A345" s="1022" t="s">
        <v>79</v>
      </c>
      <c r="B345" s="826"/>
      <c r="C345" s="826"/>
      <c r="D345" s="826"/>
      <c r="E345" s="826"/>
      <c r="F345" s="826"/>
      <c r="G345" s="826"/>
      <c r="H345" s="826"/>
      <c r="I345" s="826"/>
      <c r="J345" s="826"/>
      <c r="K345" s="826"/>
      <c r="L345" s="826"/>
      <c r="M345" s="826"/>
      <c r="N345" s="826"/>
      <c r="O345" s="826"/>
      <c r="P345" s="826"/>
      <c r="Q345" s="826"/>
      <c r="R345" s="826"/>
      <c r="S345" s="1023"/>
    </row>
    <row r="346" spans="1:19" s="3" customFormat="1" x14ac:dyDescent="0.25">
      <c r="A346" s="75">
        <v>0</v>
      </c>
      <c r="B346" s="19">
        <v>0</v>
      </c>
      <c r="C346" s="19">
        <v>0</v>
      </c>
      <c r="D346" s="19">
        <v>0</v>
      </c>
      <c r="E346" s="19">
        <v>0</v>
      </c>
      <c r="F346" s="19">
        <v>0</v>
      </c>
      <c r="G346" s="19">
        <v>0</v>
      </c>
      <c r="H346" s="19">
        <v>0</v>
      </c>
      <c r="I346" s="19">
        <v>0</v>
      </c>
      <c r="J346" s="19">
        <v>0</v>
      </c>
      <c r="K346" s="19">
        <v>0</v>
      </c>
      <c r="L346" s="19">
        <v>0</v>
      </c>
      <c r="M346" s="19">
        <v>0</v>
      </c>
      <c r="N346" s="19">
        <v>0</v>
      </c>
      <c r="O346" s="19">
        <v>0</v>
      </c>
      <c r="P346" s="19">
        <v>0</v>
      </c>
      <c r="Q346" s="19">
        <v>0</v>
      </c>
      <c r="R346" s="19">
        <v>0</v>
      </c>
      <c r="S346" s="76">
        <v>0</v>
      </c>
    </row>
    <row r="347" spans="1:19" x14ac:dyDescent="0.25">
      <c r="A347" s="1022" t="s">
        <v>80</v>
      </c>
      <c r="B347" s="826"/>
      <c r="C347" s="826"/>
      <c r="D347" s="826"/>
      <c r="E347" s="826"/>
      <c r="F347" s="826"/>
      <c r="G347" s="826"/>
      <c r="H347" s="826"/>
      <c r="I347" s="826"/>
      <c r="J347" s="826"/>
      <c r="K347" s="826"/>
      <c r="L347" s="826"/>
      <c r="M347" s="826"/>
      <c r="N347" s="826"/>
      <c r="O347" s="826"/>
      <c r="P347" s="826"/>
      <c r="Q347" s="826"/>
      <c r="R347" s="826"/>
      <c r="S347" s="1023"/>
    </row>
    <row r="348" spans="1:19" s="3" customFormat="1" x14ac:dyDescent="0.25">
      <c r="A348" s="75">
        <v>0</v>
      </c>
      <c r="B348" s="19">
        <v>0</v>
      </c>
      <c r="C348" s="19">
        <v>0</v>
      </c>
      <c r="D348" s="19">
        <v>0</v>
      </c>
      <c r="E348" s="19">
        <v>0</v>
      </c>
      <c r="F348" s="19">
        <v>0</v>
      </c>
      <c r="G348" s="19">
        <v>0</v>
      </c>
      <c r="H348" s="19">
        <v>0</v>
      </c>
      <c r="I348" s="19">
        <v>0</v>
      </c>
      <c r="J348" s="19">
        <v>0</v>
      </c>
      <c r="K348" s="19">
        <v>0</v>
      </c>
      <c r="L348" s="19">
        <v>0</v>
      </c>
      <c r="M348" s="19">
        <v>0</v>
      </c>
      <c r="N348" s="19">
        <v>0</v>
      </c>
      <c r="O348" s="19">
        <v>0</v>
      </c>
      <c r="P348" s="19">
        <v>0</v>
      </c>
      <c r="Q348" s="19">
        <v>0</v>
      </c>
      <c r="R348" s="19">
        <v>0</v>
      </c>
      <c r="S348" s="76">
        <v>0</v>
      </c>
    </row>
    <row r="349" spans="1:19" x14ac:dyDescent="0.25">
      <c r="A349" s="1024" t="s">
        <v>271</v>
      </c>
      <c r="B349" s="1025"/>
      <c r="C349" s="1025"/>
      <c r="D349" s="1025"/>
      <c r="E349" s="1025"/>
      <c r="F349" s="1025"/>
      <c r="G349" s="1025"/>
      <c r="H349" s="1025"/>
      <c r="I349" s="1025"/>
      <c r="J349" s="1025"/>
      <c r="K349" s="1025"/>
      <c r="L349" s="1025"/>
      <c r="M349" s="1025"/>
      <c r="N349" s="1025"/>
      <c r="O349" s="1025"/>
      <c r="P349" s="1025"/>
      <c r="Q349" s="1025"/>
      <c r="R349" s="1025"/>
      <c r="S349" s="1026"/>
    </row>
    <row r="350" spans="1:19" s="190" customFormat="1" x14ac:dyDescent="0.25">
      <c r="A350" s="80">
        <f>SUM(A348,A346,A344,A342,A340,A338,A336,A334,A332,A330,A328,A326)</f>
        <v>0</v>
      </c>
      <c r="B350" s="235">
        <f t="shared" ref="B350:S350" si="8">SUM(B348,B346,B344,B342,B340,B338,B336,B334,B332,B330,B328,B326)</f>
        <v>0</v>
      </c>
      <c r="C350" s="235">
        <f t="shared" si="8"/>
        <v>0</v>
      </c>
      <c r="D350" s="235">
        <f t="shared" si="8"/>
        <v>0</v>
      </c>
      <c r="E350" s="235">
        <f t="shared" si="8"/>
        <v>0</v>
      </c>
      <c r="F350" s="235">
        <f t="shared" si="8"/>
        <v>0</v>
      </c>
      <c r="G350" s="235">
        <f t="shared" si="8"/>
        <v>0</v>
      </c>
      <c r="H350" s="235">
        <f t="shared" si="8"/>
        <v>0</v>
      </c>
      <c r="I350" s="235">
        <f t="shared" si="8"/>
        <v>0</v>
      </c>
      <c r="J350" s="235">
        <f t="shared" si="8"/>
        <v>0</v>
      </c>
      <c r="K350" s="235">
        <f t="shared" si="8"/>
        <v>0</v>
      </c>
      <c r="L350" s="235">
        <f t="shared" si="8"/>
        <v>0</v>
      </c>
      <c r="M350" s="235">
        <f t="shared" si="8"/>
        <v>0</v>
      </c>
      <c r="N350" s="235">
        <f t="shared" si="8"/>
        <v>0</v>
      </c>
      <c r="O350" s="235">
        <f t="shared" si="8"/>
        <v>0</v>
      </c>
      <c r="P350" s="235">
        <f t="shared" si="8"/>
        <v>0</v>
      </c>
      <c r="Q350" s="235">
        <f t="shared" si="8"/>
        <v>0</v>
      </c>
      <c r="R350" s="235">
        <f t="shared" si="8"/>
        <v>0</v>
      </c>
      <c r="S350" s="235">
        <f t="shared" si="8"/>
        <v>0</v>
      </c>
    </row>
    <row r="351" spans="1:19" ht="15.75" thickBot="1" x14ac:dyDescent="0.3">
      <c r="A351" s="1027"/>
      <c r="B351" s="1028"/>
      <c r="C351" s="1028"/>
      <c r="D351" s="1028"/>
      <c r="E351" s="1028"/>
      <c r="F351" s="1028"/>
      <c r="G351" s="1028"/>
      <c r="H351" s="1028"/>
      <c r="I351" s="1028"/>
      <c r="J351" s="1028"/>
      <c r="K351" s="1028"/>
      <c r="L351" s="1028"/>
      <c r="M351" s="1028"/>
      <c r="N351" s="1028"/>
      <c r="O351" s="1028"/>
      <c r="P351" s="1028"/>
      <c r="Q351" s="1028"/>
      <c r="R351" s="1028"/>
      <c r="S351" s="1029"/>
    </row>
    <row r="352" spans="1:19" ht="24" customHeight="1" x14ac:dyDescent="0.25">
      <c r="A352" s="1044" t="s">
        <v>2369</v>
      </c>
      <c r="B352" s="1045"/>
      <c r="C352" s="1045"/>
      <c r="D352" s="1045"/>
      <c r="E352" s="1045"/>
      <c r="F352" s="1045"/>
      <c r="G352" s="1045"/>
      <c r="H352" s="1045"/>
      <c r="I352" s="1045"/>
      <c r="J352" s="1045"/>
      <c r="K352" s="1045"/>
      <c r="L352" s="1045"/>
      <c r="M352" s="1045"/>
      <c r="N352" s="1045"/>
      <c r="O352" s="1045"/>
      <c r="P352" s="1045"/>
      <c r="Q352" s="1045"/>
      <c r="R352" s="1045"/>
      <c r="S352" s="1046"/>
    </row>
    <row r="353" spans="1:19" x14ac:dyDescent="0.25">
      <c r="A353" s="1039" t="s">
        <v>2180</v>
      </c>
      <c r="B353" s="834"/>
      <c r="C353" s="834"/>
      <c r="D353" s="834"/>
      <c r="E353" s="834"/>
      <c r="F353" s="834"/>
      <c r="G353" s="834"/>
      <c r="H353" s="834"/>
      <c r="I353" s="834"/>
      <c r="J353" s="834"/>
      <c r="K353" s="834"/>
      <c r="L353" s="834"/>
      <c r="M353" s="834"/>
      <c r="N353" s="834"/>
      <c r="O353" s="834"/>
      <c r="P353" s="834"/>
      <c r="Q353" s="834"/>
      <c r="R353" s="834"/>
      <c r="S353" s="1040"/>
    </row>
    <row r="354" spans="1:19" x14ac:dyDescent="0.25">
      <c r="A354" s="1039" t="s">
        <v>2181</v>
      </c>
      <c r="B354" s="834"/>
      <c r="C354" s="834"/>
      <c r="D354" s="834"/>
      <c r="E354" s="834"/>
      <c r="F354" s="834"/>
      <c r="G354" s="834"/>
      <c r="H354" s="834"/>
      <c r="I354" s="834"/>
      <c r="J354" s="834"/>
      <c r="K354" s="834"/>
      <c r="L354" s="834"/>
      <c r="M354" s="834"/>
      <c r="N354" s="834"/>
      <c r="O354" s="834"/>
      <c r="P354" s="834"/>
      <c r="Q354" s="834"/>
      <c r="R354" s="834"/>
      <c r="S354" s="1040"/>
    </row>
    <row r="355" spans="1:19" x14ac:dyDescent="0.25">
      <c r="A355" s="1039" t="s">
        <v>2182</v>
      </c>
      <c r="B355" s="834"/>
      <c r="C355" s="834"/>
      <c r="D355" s="834"/>
      <c r="E355" s="834"/>
      <c r="F355" s="834"/>
      <c r="G355" s="834"/>
      <c r="H355" s="834"/>
      <c r="I355" s="834"/>
      <c r="J355" s="834"/>
      <c r="K355" s="834"/>
      <c r="L355" s="834"/>
      <c r="M355" s="834"/>
      <c r="N355" s="834"/>
      <c r="O355" s="834"/>
      <c r="P355" s="834"/>
      <c r="Q355" s="834"/>
      <c r="R355" s="834"/>
      <c r="S355" s="1040"/>
    </row>
    <row r="356" spans="1:19" x14ac:dyDescent="0.25">
      <c r="A356" s="1039" t="s">
        <v>2183</v>
      </c>
      <c r="B356" s="834"/>
      <c r="C356" s="834"/>
      <c r="D356" s="834"/>
      <c r="E356" s="834"/>
      <c r="F356" s="834"/>
      <c r="G356" s="834"/>
      <c r="H356" s="834"/>
      <c r="I356" s="834"/>
      <c r="J356" s="834"/>
      <c r="K356" s="834"/>
      <c r="L356" s="834"/>
      <c r="M356" s="834"/>
      <c r="N356" s="834"/>
      <c r="O356" s="834"/>
      <c r="P356" s="834"/>
      <c r="Q356" s="834"/>
      <c r="R356" s="834"/>
      <c r="S356" s="1040"/>
    </row>
    <row r="357" spans="1:19" x14ac:dyDescent="0.25">
      <c r="A357" s="1039" t="s">
        <v>2184</v>
      </c>
      <c r="B357" s="834"/>
      <c r="C357" s="834"/>
      <c r="D357" s="834"/>
      <c r="E357" s="834"/>
      <c r="F357" s="834"/>
      <c r="G357" s="834"/>
      <c r="H357" s="834"/>
      <c r="I357" s="834"/>
      <c r="J357" s="834"/>
      <c r="K357" s="834"/>
      <c r="L357" s="834"/>
      <c r="M357" s="834"/>
      <c r="N357" s="834"/>
      <c r="O357" s="834"/>
      <c r="P357" s="834"/>
      <c r="Q357" s="834"/>
      <c r="R357" s="834"/>
      <c r="S357" s="1040"/>
    </row>
    <row r="358" spans="1:19" x14ac:dyDescent="0.25">
      <c r="A358" s="1039" t="s">
        <v>2185</v>
      </c>
      <c r="B358" s="834"/>
      <c r="C358" s="834"/>
      <c r="D358" s="834"/>
      <c r="E358" s="834"/>
      <c r="F358" s="834"/>
      <c r="G358" s="834"/>
      <c r="H358" s="834"/>
      <c r="I358" s="834"/>
      <c r="J358" s="834"/>
      <c r="K358" s="834"/>
      <c r="L358" s="834"/>
      <c r="M358" s="834"/>
      <c r="N358" s="834"/>
      <c r="O358" s="834"/>
      <c r="P358" s="834"/>
      <c r="Q358" s="834"/>
      <c r="R358" s="834"/>
      <c r="S358" s="1040"/>
    </row>
    <row r="359" spans="1:19" x14ac:dyDescent="0.25">
      <c r="A359" s="1039" t="s">
        <v>288</v>
      </c>
      <c r="B359" s="834"/>
      <c r="C359" s="834"/>
      <c r="D359" s="834"/>
      <c r="E359" s="834"/>
      <c r="F359" s="834"/>
      <c r="G359" s="834"/>
      <c r="H359" s="834"/>
      <c r="I359" s="834"/>
      <c r="J359" s="834"/>
      <c r="K359" s="834"/>
      <c r="L359" s="834"/>
      <c r="M359" s="834"/>
      <c r="N359" s="834"/>
      <c r="O359" s="834"/>
      <c r="P359" s="834"/>
      <c r="Q359" s="834"/>
      <c r="R359" s="834"/>
      <c r="S359" s="1040"/>
    </row>
    <row r="360" spans="1:19" x14ac:dyDescent="0.25">
      <c r="A360" s="1041" t="s">
        <v>2186</v>
      </c>
      <c r="B360" s="837"/>
      <c r="C360" s="837"/>
      <c r="D360" s="837"/>
      <c r="E360" s="837"/>
      <c r="F360" s="837"/>
      <c r="G360" s="837"/>
      <c r="H360" s="837"/>
      <c r="I360" s="837"/>
      <c r="J360" s="837"/>
      <c r="K360" s="837"/>
      <c r="L360" s="837"/>
      <c r="M360" s="837"/>
      <c r="N360" s="837"/>
      <c r="O360" s="837"/>
      <c r="P360" s="837"/>
      <c r="Q360" s="837"/>
      <c r="R360" s="837"/>
      <c r="S360" s="1042"/>
    </row>
    <row r="361" spans="1:19" ht="31.5" customHeight="1" x14ac:dyDescent="0.25">
      <c r="A361" s="1038" t="s">
        <v>41</v>
      </c>
      <c r="B361" s="831"/>
      <c r="C361" s="831"/>
      <c r="D361" s="831" t="s">
        <v>42</v>
      </c>
      <c r="E361" s="831"/>
      <c r="F361" s="831" t="s">
        <v>43</v>
      </c>
      <c r="G361" s="831"/>
      <c r="H361" s="831"/>
      <c r="I361" s="831" t="s">
        <v>44</v>
      </c>
      <c r="J361" s="831"/>
      <c r="K361" s="827" t="s">
        <v>45</v>
      </c>
      <c r="L361" s="839"/>
      <c r="M361" s="839"/>
      <c r="N361" s="840"/>
      <c r="O361" s="841" t="s">
        <v>46</v>
      </c>
      <c r="P361" s="841"/>
      <c r="Q361" s="842"/>
      <c r="R361" s="831" t="s">
        <v>47</v>
      </c>
      <c r="S361" s="1036"/>
    </row>
    <row r="362" spans="1:19" ht="30.75" customHeight="1" x14ac:dyDescent="0.25">
      <c r="A362" s="1037" t="s">
        <v>48</v>
      </c>
      <c r="B362" s="830" t="s">
        <v>49</v>
      </c>
      <c r="C362" s="852" t="s">
        <v>50</v>
      </c>
      <c r="D362" s="830" t="s">
        <v>51</v>
      </c>
      <c r="E362" s="830" t="s">
        <v>52</v>
      </c>
      <c r="F362" s="827" t="s">
        <v>53</v>
      </c>
      <c r="G362" s="828"/>
      <c r="H362" s="829"/>
      <c r="I362" s="830" t="s">
        <v>54</v>
      </c>
      <c r="J362" s="830" t="s">
        <v>55</v>
      </c>
      <c r="K362" s="827" t="s">
        <v>56</v>
      </c>
      <c r="L362" s="829"/>
      <c r="M362" s="827" t="s">
        <v>57</v>
      </c>
      <c r="N362" s="829"/>
      <c r="O362" s="830" t="s">
        <v>58</v>
      </c>
      <c r="P362" s="830" t="s">
        <v>59</v>
      </c>
      <c r="Q362" s="830" t="s">
        <v>60</v>
      </c>
      <c r="R362" s="830" t="s">
        <v>61</v>
      </c>
      <c r="S362" s="1035" t="s">
        <v>62</v>
      </c>
    </row>
    <row r="363" spans="1:19" ht="58.5" customHeight="1" x14ac:dyDescent="0.25">
      <c r="A363" s="1038"/>
      <c r="B363" s="831"/>
      <c r="C363" s="853"/>
      <c r="D363" s="831"/>
      <c r="E363" s="831"/>
      <c r="F363" s="149" t="s">
        <v>63</v>
      </c>
      <c r="G363" s="149" t="s">
        <v>64</v>
      </c>
      <c r="H363" s="149" t="s">
        <v>65</v>
      </c>
      <c r="I363" s="831"/>
      <c r="J363" s="831"/>
      <c r="K363" s="152" t="s">
        <v>66</v>
      </c>
      <c r="L363" s="152" t="s">
        <v>67</v>
      </c>
      <c r="M363" s="152" t="s">
        <v>68</v>
      </c>
      <c r="N363" s="152" t="s">
        <v>67</v>
      </c>
      <c r="O363" s="831"/>
      <c r="P363" s="831"/>
      <c r="Q363" s="831"/>
      <c r="R363" s="831"/>
      <c r="S363" s="1036"/>
    </row>
    <row r="364" spans="1:19" x14ac:dyDescent="0.25">
      <c r="A364" s="1022" t="s">
        <v>69</v>
      </c>
      <c r="B364" s="826"/>
      <c r="C364" s="826"/>
      <c r="D364" s="826"/>
      <c r="E364" s="826"/>
      <c r="F364" s="826"/>
      <c r="G364" s="826"/>
      <c r="H364" s="826"/>
      <c r="I364" s="826"/>
      <c r="J364" s="826"/>
      <c r="K364" s="826"/>
      <c r="L364" s="826"/>
      <c r="M364" s="826"/>
      <c r="N364" s="826"/>
      <c r="O364" s="826"/>
      <c r="P364" s="826"/>
      <c r="Q364" s="826"/>
      <c r="R364" s="826"/>
      <c r="S364" s="1023"/>
    </row>
    <row r="365" spans="1:19" x14ac:dyDescent="0.25">
      <c r="A365" s="75">
        <v>0</v>
      </c>
      <c r="B365" s="19">
        <v>0</v>
      </c>
      <c r="C365" s="19">
        <v>0</v>
      </c>
      <c r="D365" s="19">
        <v>0</v>
      </c>
      <c r="E365" s="19">
        <v>0</v>
      </c>
      <c r="F365" s="19">
        <v>0</v>
      </c>
      <c r="G365" s="19">
        <v>0</v>
      </c>
      <c r="H365" s="19">
        <v>0</v>
      </c>
      <c r="I365" s="19">
        <v>0</v>
      </c>
      <c r="J365" s="19">
        <v>0</v>
      </c>
      <c r="K365" s="19">
        <v>0</v>
      </c>
      <c r="L365" s="19">
        <v>0</v>
      </c>
      <c r="M365" s="19">
        <v>0</v>
      </c>
      <c r="N365" s="19">
        <v>0</v>
      </c>
      <c r="O365" s="19">
        <v>0</v>
      </c>
      <c r="P365" s="19">
        <v>0</v>
      </c>
      <c r="Q365" s="19">
        <v>0</v>
      </c>
      <c r="R365" s="19">
        <v>0</v>
      </c>
      <c r="S365" s="76">
        <v>0</v>
      </c>
    </row>
    <row r="366" spans="1:19" x14ac:dyDescent="0.25">
      <c r="A366" s="1022" t="s">
        <v>70</v>
      </c>
      <c r="B366" s="826"/>
      <c r="C366" s="826"/>
      <c r="D366" s="826"/>
      <c r="E366" s="826"/>
      <c r="F366" s="826"/>
      <c r="G366" s="826"/>
      <c r="H366" s="826"/>
      <c r="I366" s="826"/>
      <c r="J366" s="826"/>
      <c r="K366" s="826"/>
      <c r="L366" s="826"/>
      <c r="M366" s="826"/>
      <c r="N366" s="826"/>
      <c r="O366" s="826"/>
      <c r="P366" s="826"/>
      <c r="Q366" s="826"/>
      <c r="R366" s="826"/>
      <c r="S366" s="1023"/>
    </row>
    <row r="367" spans="1:19" s="3" customFormat="1" x14ac:dyDescent="0.25">
      <c r="A367" s="75">
        <v>0</v>
      </c>
      <c r="B367" s="19">
        <v>0</v>
      </c>
      <c r="C367" s="19">
        <v>0</v>
      </c>
      <c r="D367" s="19">
        <v>0</v>
      </c>
      <c r="E367" s="19">
        <v>0</v>
      </c>
      <c r="F367" s="19">
        <v>0</v>
      </c>
      <c r="G367" s="19">
        <v>0</v>
      </c>
      <c r="H367" s="19">
        <v>0</v>
      </c>
      <c r="I367" s="19">
        <v>0</v>
      </c>
      <c r="J367" s="19">
        <v>0</v>
      </c>
      <c r="K367" s="19">
        <v>0</v>
      </c>
      <c r="L367" s="19">
        <v>0</v>
      </c>
      <c r="M367" s="19">
        <v>0</v>
      </c>
      <c r="N367" s="19">
        <v>0</v>
      </c>
      <c r="O367" s="19">
        <v>0</v>
      </c>
      <c r="P367" s="19">
        <v>0</v>
      </c>
      <c r="Q367" s="19">
        <v>0</v>
      </c>
      <c r="R367" s="19">
        <v>0</v>
      </c>
      <c r="S367" s="76">
        <v>0</v>
      </c>
    </row>
    <row r="368" spans="1:19" x14ac:dyDescent="0.25">
      <c r="A368" s="1022" t="s">
        <v>71</v>
      </c>
      <c r="B368" s="826"/>
      <c r="C368" s="826"/>
      <c r="D368" s="826"/>
      <c r="E368" s="826"/>
      <c r="F368" s="826"/>
      <c r="G368" s="826"/>
      <c r="H368" s="826"/>
      <c r="I368" s="826"/>
      <c r="J368" s="826"/>
      <c r="K368" s="826"/>
      <c r="L368" s="826"/>
      <c r="M368" s="826"/>
      <c r="N368" s="826"/>
      <c r="O368" s="826"/>
      <c r="P368" s="826"/>
      <c r="Q368" s="826"/>
      <c r="R368" s="826"/>
      <c r="S368" s="1023"/>
    </row>
    <row r="369" spans="1:19" s="3" customFormat="1" x14ac:dyDescent="0.25">
      <c r="A369" s="75">
        <v>0</v>
      </c>
      <c r="B369" s="19">
        <v>0</v>
      </c>
      <c r="C369" s="19">
        <v>0</v>
      </c>
      <c r="D369" s="19">
        <v>0</v>
      </c>
      <c r="E369" s="19">
        <v>0</v>
      </c>
      <c r="F369" s="19">
        <v>0</v>
      </c>
      <c r="G369" s="19">
        <v>0</v>
      </c>
      <c r="H369" s="19">
        <v>0</v>
      </c>
      <c r="I369" s="19">
        <v>0</v>
      </c>
      <c r="J369" s="19">
        <v>0</v>
      </c>
      <c r="K369" s="19">
        <v>0</v>
      </c>
      <c r="L369" s="19">
        <v>0</v>
      </c>
      <c r="M369" s="19">
        <v>0</v>
      </c>
      <c r="N369" s="19">
        <v>0</v>
      </c>
      <c r="O369" s="19">
        <v>0</v>
      </c>
      <c r="P369" s="19">
        <v>0</v>
      </c>
      <c r="Q369" s="19">
        <v>0</v>
      </c>
      <c r="R369" s="19">
        <v>0</v>
      </c>
      <c r="S369" s="76">
        <v>0</v>
      </c>
    </row>
    <row r="370" spans="1:19" x14ac:dyDescent="0.25">
      <c r="A370" s="1022" t="s">
        <v>72</v>
      </c>
      <c r="B370" s="826"/>
      <c r="C370" s="826"/>
      <c r="D370" s="826"/>
      <c r="E370" s="826"/>
      <c r="F370" s="826"/>
      <c r="G370" s="826"/>
      <c r="H370" s="826"/>
      <c r="I370" s="826"/>
      <c r="J370" s="826"/>
      <c r="K370" s="826"/>
      <c r="L370" s="826"/>
      <c r="M370" s="826"/>
      <c r="N370" s="826"/>
      <c r="O370" s="826"/>
      <c r="P370" s="826"/>
      <c r="Q370" s="826"/>
      <c r="R370" s="826"/>
      <c r="S370" s="1023"/>
    </row>
    <row r="371" spans="1:19" s="3" customFormat="1" x14ac:dyDescent="0.25">
      <c r="A371" s="75">
        <v>0</v>
      </c>
      <c r="B371" s="19">
        <v>0</v>
      </c>
      <c r="C371" s="19">
        <v>0</v>
      </c>
      <c r="D371" s="19">
        <v>0</v>
      </c>
      <c r="E371" s="19">
        <v>0</v>
      </c>
      <c r="F371" s="19">
        <v>0</v>
      </c>
      <c r="G371" s="19">
        <v>0</v>
      </c>
      <c r="H371" s="19">
        <v>0</v>
      </c>
      <c r="I371" s="19">
        <v>0</v>
      </c>
      <c r="J371" s="19">
        <v>0</v>
      </c>
      <c r="K371" s="19">
        <v>0</v>
      </c>
      <c r="L371" s="19">
        <v>0</v>
      </c>
      <c r="M371" s="19">
        <v>0</v>
      </c>
      <c r="N371" s="19">
        <v>0</v>
      </c>
      <c r="O371" s="19">
        <v>0</v>
      </c>
      <c r="P371" s="19">
        <v>0</v>
      </c>
      <c r="Q371" s="19">
        <v>0</v>
      </c>
      <c r="R371" s="19">
        <v>0</v>
      </c>
      <c r="S371" s="76">
        <v>0</v>
      </c>
    </row>
    <row r="372" spans="1:19" x14ac:dyDescent="0.25">
      <c r="A372" s="1033" t="s">
        <v>73</v>
      </c>
      <c r="B372" s="832"/>
      <c r="C372" s="832"/>
      <c r="D372" s="832"/>
      <c r="E372" s="832"/>
      <c r="F372" s="832"/>
      <c r="G372" s="832"/>
      <c r="H372" s="832"/>
      <c r="I372" s="832"/>
      <c r="J372" s="832"/>
      <c r="K372" s="832"/>
      <c r="L372" s="832"/>
      <c r="M372" s="832"/>
      <c r="N372" s="832"/>
      <c r="O372" s="832"/>
      <c r="P372" s="832"/>
      <c r="Q372" s="832"/>
      <c r="R372" s="832"/>
      <c r="S372" s="1034"/>
    </row>
    <row r="373" spans="1:19" s="3" customFormat="1" x14ac:dyDescent="0.25">
      <c r="A373" s="75">
        <v>0</v>
      </c>
      <c r="B373" s="19">
        <v>0</v>
      </c>
      <c r="C373" s="19">
        <v>0</v>
      </c>
      <c r="D373" s="19">
        <v>0</v>
      </c>
      <c r="E373" s="19">
        <v>0</v>
      </c>
      <c r="F373" s="19">
        <v>0</v>
      </c>
      <c r="G373" s="19">
        <v>0</v>
      </c>
      <c r="H373" s="19">
        <v>0</v>
      </c>
      <c r="I373" s="19">
        <v>0</v>
      </c>
      <c r="J373" s="19">
        <v>0</v>
      </c>
      <c r="K373" s="19">
        <v>0</v>
      </c>
      <c r="L373" s="19">
        <v>0</v>
      </c>
      <c r="M373" s="19">
        <v>0</v>
      </c>
      <c r="N373" s="19">
        <v>0</v>
      </c>
      <c r="O373" s="19">
        <v>0</v>
      </c>
      <c r="P373" s="19">
        <v>0</v>
      </c>
      <c r="Q373" s="19">
        <v>0</v>
      </c>
      <c r="R373" s="19">
        <v>0</v>
      </c>
      <c r="S373" s="76">
        <v>0</v>
      </c>
    </row>
    <row r="374" spans="1:19" x14ac:dyDescent="0.25">
      <c r="A374" s="1022" t="s">
        <v>74</v>
      </c>
      <c r="B374" s="826"/>
      <c r="C374" s="826"/>
      <c r="D374" s="826"/>
      <c r="E374" s="826"/>
      <c r="F374" s="826"/>
      <c r="G374" s="826"/>
      <c r="H374" s="826"/>
      <c r="I374" s="826"/>
      <c r="J374" s="826"/>
      <c r="K374" s="826"/>
      <c r="L374" s="826"/>
      <c r="M374" s="826"/>
      <c r="N374" s="826"/>
      <c r="O374" s="826"/>
      <c r="P374" s="826"/>
      <c r="Q374" s="826"/>
      <c r="R374" s="826"/>
      <c r="S374" s="1023"/>
    </row>
    <row r="375" spans="1:19" s="3" customFormat="1" x14ac:dyDescent="0.25">
      <c r="A375" s="75">
        <v>0</v>
      </c>
      <c r="B375" s="19">
        <v>0</v>
      </c>
      <c r="C375" s="19">
        <v>0</v>
      </c>
      <c r="D375" s="19">
        <v>0</v>
      </c>
      <c r="E375" s="19">
        <v>0</v>
      </c>
      <c r="F375" s="19">
        <v>0</v>
      </c>
      <c r="G375" s="19">
        <v>0</v>
      </c>
      <c r="H375" s="19">
        <v>0</v>
      </c>
      <c r="I375" s="19">
        <v>0</v>
      </c>
      <c r="J375" s="19">
        <v>0</v>
      </c>
      <c r="K375" s="19">
        <v>0</v>
      </c>
      <c r="L375" s="19">
        <v>0</v>
      </c>
      <c r="M375" s="19">
        <v>0</v>
      </c>
      <c r="N375" s="19">
        <v>0</v>
      </c>
      <c r="O375" s="19">
        <v>0</v>
      </c>
      <c r="P375" s="19">
        <v>0</v>
      </c>
      <c r="Q375" s="19">
        <v>0</v>
      </c>
      <c r="R375" s="19">
        <v>0</v>
      </c>
      <c r="S375" s="76">
        <v>0</v>
      </c>
    </row>
    <row r="376" spans="1:19" x14ac:dyDescent="0.25">
      <c r="A376" s="1022" t="s">
        <v>75</v>
      </c>
      <c r="B376" s="826"/>
      <c r="C376" s="826"/>
      <c r="D376" s="826"/>
      <c r="E376" s="826"/>
      <c r="F376" s="826"/>
      <c r="G376" s="826"/>
      <c r="H376" s="826"/>
      <c r="I376" s="826"/>
      <c r="J376" s="826"/>
      <c r="K376" s="826"/>
      <c r="L376" s="826"/>
      <c r="M376" s="826"/>
      <c r="N376" s="826"/>
      <c r="O376" s="826"/>
      <c r="P376" s="826"/>
      <c r="Q376" s="826"/>
      <c r="R376" s="826"/>
      <c r="S376" s="1023"/>
    </row>
    <row r="377" spans="1:19" s="3" customFormat="1" x14ac:dyDescent="0.25">
      <c r="A377" s="75">
        <v>0</v>
      </c>
      <c r="B377" s="19">
        <v>0</v>
      </c>
      <c r="C377" s="19">
        <v>0</v>
      </c>
      <c r="D377" s="19">
        <v>0</v>
      </c>
      <c r="E377" s="19">
        <v>0</v>
      </c>
      <c r="F377" s="19">
        <v>0</v>
      </c>
      <c r="G377" s="19">
        <v>0</v>
      </c>
      <c r="H377" s="19">
        <v>0</v>
      </c>
      <c r="I377" s="19">
        <v>0</v>
      </c>
      <c r="J377" s="19">
        <v>0</v>
      </c>
      <c r="K377" s="19">
        <v>0</v>
      </c>
      <c r="L377" s="19">
        <v>0</v>
      </c>
      <c r="M377" s="19">
        <v>0</v>
      </c>
      <c r="N377" s="19">
        <v>0</v>
      </c>
      <c r="O377" s="19">
        <v>0</v>
      </c>
      <c r="P377" s="19">
        <v>0</v>
      </c>
      <c r="Q377" s="19">
        <v>0</v>
      </c>
      <c r="R377" s="19">
        <v>0</v>
      </c>
      <c r="S377" s="76">
        <v>0</v>
      </c>
    </row>
    <row r="378" spans="1:19" x14ac:dyDescent="0.25">
      <c r="A378" s="1022" t="s">
        <v>76</v>
      </c>
      <c r="B378" s="826"/>
      <c r="C378" s="826"/>
      <c r="D378" s="826"/>
      <c r="E378" s="826"/>
      <c r="F378" s="826"/>
      <c r="G378" s="826"/>
      <c r="H378" s="826"/>
      <c r="I378" s="826"/>
      <c r="J378" s="826"/>
      <c r="K378" s="826"/>
      <c r="L378" s="826"/>
      <c r="M378" s="826"/>
      <c r="N378" s="826"/>
      <c r="O378" s="826"/>
      <c r="P378" s="826"/>
      <c r="Q378" s="826"/>
      <c r="R378" s="826"/>
      <c r="S378" s="1023"/>
    </row>
    <row r="379" spans="1:19" s="3" customFormat="1" x14ac:dyDescent="0.25">
      <c r="A379" s="75">
        <v>0</v>
      </c>
      <c r="B379" s="19">
        <v>0</v>
      </c>
      <c r="C379" s="19">
        <v>0</v>
      </c>
      <c r="D379" s="19">
        <v>0</v>
      </c>
      <c r="E379" s="19">
        <v>0</v>
      </c>
      <c r="F379" s="19">
        <v>0</v>
      </c>
      <c r="G379" s="19">
        <v>0</v>
      </c>
      <c r="H379" s="19">
        <v>0</v>
      </c>
      <c r="I379" s="19">
        <v>0</v>
      </c>
      <c r="J379" s="19">
        <v>0</v>
      </c>
      <c r="K379" s="19">
        <v>0</v>
      </c>
      <c r="L379" s="19">
        <v>0</v>
      </c>
      <c r="M379" s="19">
        <v>0</v>
      </c>
      <c r="N379" s="19">
        <v>0</v>
      </c>
      <c r="O379" s="19">
        <v>0</v>
      </c>
      <c r="P379" s="19">
        <v>0</v>
      </c>
      <c r="Q379" s="19">
        <v>0</v>
      </c>
      <c r="R379" s="19">
        <v>0</v>
      </c>
      <c r="S379" s="76">
        <v>0</v>
      </c>
    </row>
    <row r="380" spans="1:19" x14ac:dyDescent="0.25">
      <c r="A380" s="1022" t="s">
        <v>77</v>
      </c>
      <c r="B380" s="826"/>
      <c r="C380" s="826"/>
      <c r="D380" s="826"/>
      <c r="E380" s="826"/>
      <c r="F380" s="826"/>
      <c r="G380" s="826"/>
      <c r="H380" s="826"/>
      <c r="I380" s="826"/>
      <c r="J380" s="826"/>
      <c r="K380" s="826"/>
      <c r="L380" s="826"/>
      <c r="M380" s="826"/>
      <c r="N380" s="826"/>
      <c r="O380" s="826"/>
      <c r="P380" s="826"/>
      <c r="Q380" s="826"/>
      <c r="R380" s="826"/>
      <c r="S380" s="1023"/>
    </row>
    <row r="381" spans="1:19" s="3" customFormat="1" x14ac:dyDescent="0.25">
      <c r="A381" s="75">
        <v>0</v>
      </c>
      <c r="B381" s="19">
        <v>0</v>
      </c>
      <c r="C381" s="19">
        <v>0</v>
      </c>
      <c r="D381" s="19">
        <v>0</v>
      </c>
      <c r="E381" s="19">
        <v>0</v>
      </c>
      <c r="F381" s="19">
        <v>0</v>
      </c>
      <c r="G381" s="19">
        <v>0</v>
      </c>
      <c r="H381" s="19">
        <v>0</v>
      </c>
      <c r="I381" s="19">
        <v>0</v>
      </c>
      <c r="J381" s="19">
        <v>0</v>
      </c>
      <c r="K381" s="19">
        <v>0</v>
      </c>
      <c r="L381" s="19">
        <v>0</v>
      </c>
      <c r="M381" s="19">
        <v>0</v>
      </c>
      <c r="N381" s="19">
        <v>0</v>
      </c>
      <c r="O381" s="19">
        <v>0</v>
      </c>
      <c r="P381" s="19">
        <v>0</v>
      </c>
      <c r="Q381" s="19">
        <v>0</v>
      </c>
      <c r="R381" s="19">
        <v>0</v>
      </c>
      <c r="S381" s="76">
        <v>0</v>
      </c>
    </row>
    <row r="382" spans="1:19" x14ac:dyDescent="0.25">
      <c r="A382" s="1022" t="s">
        <v>78</v>
      </c>
      <c r="B382" s="826"/>
      <c r="C382" s="826"/>
      <c r="D382" s="826"/>
      <c r="E382" s="826"/>
      <c r="F382" s="826"/>
      <c r="G382" s="826"/>
      <c r="H382" s="826"/>
      <c r="I382" s="826"/>
      <c r="J382" s="826"/>
      <c r="K382" s="826"/>
      <c r="L382" s="826"/>
      <c r="M382" s="826"/>
      <c r="N382" s="826"/>
      <c r="O382" s="826"/>
      <c r="P382" s="826"/>
      <c r="Q382" s="826"/>
      <c r="R382" s="826"/>
      <c r="S382" s="1023"/>
    </row>
    <row r="383" spans="1:19" s="3" customFormat="1" x14ac:dyDescent="0.25">
      <c r="A383" s="75">
        <v>0</v>
      </c>
      <c r="B383" s="19">
        <v>0</v>
      </c>
      <c r="C383" s="19">
        <v>0</v>
      </c>
      <c r="D383" s="19">
        <v>0</v>
      </c>
      <c r="E383" s="19">
        <v>0</v>
      </c>
      <c r="F383" s="19">
        <v>0</v>
      </c>
      <c r="G383" s="19">
        <v>0</v>
      </c>
      <c r="H383" s="19">
        <v>0</v>
      </c>
      <c r="I383" s="19">
        <v>0</v>
      </c>
      <c r="J383" s="19">
        <v>0</v>
      </c>
      <c r="K383" s="19">
        <v>0</v>
      </c>
      <c r="L383" s="19">
        <v>0</v>
      </c>
      <c r="M383" s="19">
        <v>0</v>
      </c>
      <c r="N383" s="19">
        <v>0</v>
      </c>
      <c r="O383" s="19">
        <v>0</v>
      </c>
      <c r="P383" s="19">
        <v>0</v>
      </c>
      <c r="Q383" s="19">
        <v>0</v>
      </c>
      <c r="R383" s="19">
        <v>0</v>
      </c>
      <c r="S383" s="76">
        <v>0</v>
      </c>
    </row>
    <row r="384" spans="1:19" x14ac:dyDescent="0.25">
      <c r="A384" s="1022" t="s">
        <v>79</v>
      </c>
      <c r="B384" s="826"/>
      <c r="C384" s="826"/>
      <c r="D384" s="826"/>
      <c r="E384" s="826"/>
      <c r="F384" s="826"/>
      <c r="G384" s="826"/>
      <c r="H384" s="826"/>
      <c r="I384" s="826"/>
      <c r="J384" s="826"/>
      <c r="K384" s="826"/>
      <c r="L384" s="826"/>
      <c r="M384" s="826"/>
      <c r="N384" s="826"/>
      <c r="O384" s="826"/>
      <c r="P384" s="826"/>
      <c r="Q384" s="826"/>
      <c r="R384" s="826"/>
      <c r="S384" s="1023"/>
    </row>
    <row r="385" spans="1:19" s="3" customFormat="1" x14ac:dyDescent="0.25">
      <c r="A385" s="75">
        <v>0</v>
      </c>
      <c r="B385" s="19">
        <v>0</v>
      </c>
      <c r="C385" s="19">
        <v>0</v>
      </c>
      <c r="D385" s="19">
        <v>0</v>
      </c>
      <c r="E385" s="19">
        <v>0</v>
      </c>
      <c r="F385" s="19">
        <v>0</v>
      </c>
      <c r="G385" s="19">
        <v>0</v>
      </c>
      <c r="H385" s="19">
        <v>0</v>
      </c>
      <c r="I385" s="19">
        <v>0</v>
      </c>
      <c r="J385" s="19">
        <v>0</v>
      </c>
      <c r="K385" s="19">
        <v>0</v>
      </c>
      <c r="L385" s="19">
        <v>0</v>
      </c>
      <c r="M385" s="19">
        <v>0</v>
      </c>
      <c r="N385" s="19">
        <v>0</v>
      </c>
      <c r="O385" s="19">
        <v>0</v>
      </c>
      <c r="P385" s="19">
        <v>0</v>
      </c>
      <c r="Q385" s="19">
        <v>0</v>
      </c>
      <c r="R385" s="19">
        <v>0</v>
      </c>
      <c r="S385" s="76">
        <v>0</v>
      </c>
    </row>
    <row r="386" spans="1:19" x14ac:dyDescent="0.25">
      <c r="A386" s="1022" t="s">
        <v>80</v>
      </c>
      <c r="B386" s="826"/>
      <c r="C386" s="826"/>
      <c r="D386" s="826"/>
      <c r="E386" s="826"/>
      <c r="F386" s="826"/>
      <c r="G386" s="826"/>
      <c r="H386" s="826"/>
      <c r="I386" s="826"/>
      <c r="J386" s="826"/>
      <c r="K386" s="826"/>
      <c r="L386" s="826"/>
      <c r="M386" s="826"/>
      <c r="N386" s="826"/>
      <c r="O386" s="826"/>
      <c r="P386" s="826"/>
      <c r="Q386" s="826"/>
      <c r="R386" s="826"/>
      <c r="S386" s="1023"/>
    </row>
    <row r="387" spans="1:19" s="3" customFormat="1" x14ac:dyDescent="0.25">
      <c r="A387" s="75">
        <v>0</v>
      </c>
      <c r="B387" s="19">
        <v>0</v>
      </c>
      <c r="C387" s="19">
        <v>0</v>
      </c>
      <c r="D387" s="19">
        <v>0</v>
      </c>
      <c r="E387" s="19">
        <v>0</v>
      </c>
      <c r="F387" s="19">
        <v>0</v>
      </c>
      <c r="G387" s="19">
        <v>0</v>
      </c>
      <c r="H387" s="19">
        <v>0</v>
      </c>
      <c r="I387" s="19">
        <v>0</v>
      </c>
      <c r="J387" s="19">
        <v>0</v>
      </c>
      <c r="K387" s="19">
        <v>0</v>
      </c>
      <c r="L387" s="19">
        <v>0</v>
      </c>
      <c r="M387" s="19">
        <v>0</v>
      </c>
      <c r="N387" s="19">
        <v>0</v>
      </c>
      <c r="O387" s="19">
        <v>0</v>
      </c>
      <c r="P387" s="19">
        <v>0</v>
      </c>
      <c r="Q387" s="19">
        <v>0</v>
      </c>
      <c r="R387" s="19">
        <v>0</v>
      </c>
      <c r="S387" s="76">
        <v>0</v>
      </c>
    </row>
    <row r="388" spans="1:19" x14ac:dyDescent="0.25">
      <c r="A388" s="1024" t="s">
        <v>271</v>
      </c>
      <c r="B388" s="1025"/>
      <c r="C388" s="1025"/>
      <c r="D388" s="1025"/>
      <c r="E388" s="1025"/>
      <c r="F388" s="1025"/>
      <c r="G388" s="1025"/>
      <c r="H388" s="1025"/>
      <c r="I388" s="1025"/>
      <c r="J388" s="1025"/>
      <c r="K388" s="1025"/>
      <c r="L388" s="1025"/>
      <c r="M388" s="1025"/>
      <c r="N388" s="1025"/>
      <c r="O388" s="1025"/>
      <c r="P388" s="1025"/>
      <c r="Q388" s="1025"/>
      <c r="R388" s="1025"/>
      <c r="S388" s="1026"/>
    </row>
    <row r="389" spans="1:19" s="190" customFormat="1" x14ac:dyDescent="0.25">
      <c r="A389" s="80">
        <f>SUM(A387,A385,A383,A381,A379,A377,A375,A373,A371,A369,A367,A365)</f>
        <v>0</v>
      </c>
      <c r="B389" s="235">
        <f t="shared" ref="B389:S389" si="9">SUM(B387,B385,B383,B381,B379,B377,B375,B373,B371,B369,B367,B365)</f>
        <v>0</v>
      </c>
      <c r="C389" s="235">
        <f t="shared" si="9"/>
        <v>0</v>
      </c>
      <c r="D389" s="235">
        <f t="shared" si="9"/>
        <v>0</v>
      </c>
      <c r="E389" s="235">
        <f t="shared" si="9"/>
        <v>0</v>
      </c>
      <c r="F389" s="235">
        <f t="shared" si="9"/>
        <v>0</v>
      </c>
      <c r="G389" s="235">
        <f t="shared" si="9"/>
        <v>0</v>
      </c>
      <c r="H389" s="235">
        <f t="shared" si="9"/>
        <v>0</v>
      </c>
      <c r="I389" s="235">
        <f t="shared" si="9"/>
        <v>0</v>
      </c>
      <c r="J389" s="235">
        <f t="shared" si="9"/>
        <v>0</v>
      </c>
      <c r="K389" s="235">
        <f t="shared" si="9"/>
        <v>0</v>
      </c>
      <c r="L389" s="235">
        <f t="shared" si="9"/>
        <v>0</v>
      </c>
      <c r="M389" s="235">
        <f t="shared" si="9"/>
        <v>0</v>
      </c>
      <c r="N389" s="235">
        <f t="shared" si="9"/>
        <v>0</v>
      </c>
      <c r="O389" s="235">
        <f t="shared" si="9"/>
        <v>0</v>
      </c>
      <c r="P389" s="235">
        <f t="shared" si="9"/>
        <v>0</v>
      </c>
      <c r="Q389" s="235">
        <f t="shared" si="9"/>
        <v>0</v>
      </c>
      <c r="R389" s="235">
        <f t="shared" si="9"/>
        <v>0</v>
      </c>
      <c r="S389" s="235">
        <f t="shared" si="9"/>
        <v>0</v>
      </c>
    </row>
    <row r="390" spans="1:19" ht="15.75" thickBot="1" x14ac:dyDescent="0.3">
      <c r="A390" s="1027"/>
      <c r="B390" s="1028"/>
      <c r="C390" s="1028"/>
      <c r="D390" s="1028"/>
      <c r="E390" s="1028"/>
      <c r="F390" s="1028"/>
      <c r="G390" s="1028"/>
      <c r="H390" s="1028"/>
      <c r="I390" s="1028"/>
      <c r="J390" s="1028"/>
      <c r="K390" s="1028"/>
      <c r="L390" s="1028"/>
      <c r="M390" s="1028"/>
      <c r="N390" s="1028"/>
      <c r="O390" s="1028"/>
      <c r="P390" s="1028"/>
      <c r="Q390" s="1028"/>
      <c r="R390" s="1028"/>
      <c r="S390" s="1029"/>
    </row>
    <row r="391" spans="1:19" ht="23.25" customHeight="1" x14ac:dyDescent="0.25">
      <c r="A391" s="1044" t="s">
        <v>2370</v>
      </c>
      <c r="B391" s="1045"/>
      <c r="C391" s="1045"/>
      <c r="D391" s="1045"/>
      <c r="E391" s="1045"/>
      <c r="F391" s="1045"/>
      <c r="G391" s="1045"/>
      <c r="H391" s="1045"/>
      <c r="I391" s="1045"/>
      <c r="J391" s="1045"/>
      <c r="K391" s="1045"/>
      <c r="L391" s="1045"/>
      <c r="M391" s="1045"/>
      <c r="N391" s="1045"/>
      <c r="O391" s="1045"/>
      <c r="P391" s="1045"/>
      <c r="Q391" s="1045"/>
      <c r="R391" s="1045"/>
      <c r="S391" s="1046"/>
    </row>
    <row r="392" spans="1:19" x14ac:dyDescent="0.25">
      <c r="A392" s="1039" t="s">
        <v>2187</v>
      </c>
      <c r="B392" s="834"/>
      <c r="C392" s="834"/>
      <c r="D392" s="834"/>
      <c r="E392" s="834"/>
      <c r="F392" s="834"/>
      <c r="G392" s="834"/>
      <c r="H392" s="834"/>
      <c r="I392" s="834"/>
      <c r="J392" s="834"/>
      <c r="K392" s="834"/>
      <c r="L392" s="834"/>
      <c r="M392" s="834"/>
      <c r="N392" s="834"/>
      <c r="O392" s="834"/>
      <c r="P392" s="834"/>
      <c r="Q392" s="834"/>
      <c r="R392" s="834"/>
      <c r="S392" s="1040"/>
    </row>
    <row r="393" spans="1:19" x14ac:dyDescent="0.25">
      <c r="A393" s="1039" t="s">
        <v>2181</v>
      </c>
      <c r="B393" s="834"/>
      <c r="C393" s="834"/>
      <c r="D393" s="834"/>
      <c r="E393" s="834"/>
      <c r="F393" s="834"/>
      <c r="G393" s="834"/>
      <c r="H393" s="834"/>
      <c r="I393" s="834"/>
      <c r="J393" s="834"/>
      <c r="K393" s="834"/>
      <c r="L393" s="834"/>
      <c r="M393" s="834"/>
      <c r="N393" s="834"/>
      <c r="O393" s="834"/>
      <c r="P393" s="834"/>
      <c r="Q393" s="834"/>
      <c r="R393" s="834"/>
      <c r="S393" s="1040"/>
    </row>
    <row r="394" spans="1:19" x14ac:dyDescent="0.25">
      <c r="A394" s="1039" t="s">
        <v>2188</v>
      </c>
      <c r="B394" s="834"/>
      <c r="C394" s="834"/>
      <c r="D394" s="834"/>
      <c r="E394" s="834"/>
      <c r="F394" s="834"/>
      <c r="G394" s="834"/>
      <c r="H394" s="834"/>
      <c r="I394" s="834"/>
      <c r="J394" s="834"/>
      <c r="K394" s="834"/>
      <c r="L394" s="834"/>
      <c r="M394" s="834"/>
      <c r="N394" s="834"/>
      <c r="O394" s="834"/>
      <c r="P394" s="834"/>
      <c r="Q394" s="834"/>
      <c r="R394" s="834"/>
      <c r="S394" s="1040"/>
    </row>
    <row r="395" spans="1:19" x14ac:dyDescent="0.25">
      <c r="A395" s="1039" t="s">
        <v>2189</v>
      </c>
      <c r="B395" s="834"/>
      <c r="C395" s="834"/>
      <c r="D395" s="834"/>
      <c r="E395" s="834"/>
      <c r="F395" s="834"/>
      <c r="G395" s="834"/>
      <c r="H395" s="834"/>
      <c r="I395" s="834"/>
      <c r="J395" s="834"/>
      <c r="K395" s="834"/>
      <c r="L395" s="834"/>
      <c r="M395" s="834"/>
      <c r="N395" s="834"/>
      <c r="O395" s="834"/>
      <c r="P395" s="834"/>
      <c r="Q395" s="834"/>
      <c r="R395" s="834"/>
      <c r="S395" s="1040"/>
    </row>
    <row r="396" spans="1:19" x14ac:dyDescent="0.25">
      <c r="A396" s="1039" t="s">
        <v>2190</v>
      </c>
      <c r="B396" s="834"/>
      <c r="C396" s="834"/>
      <c r="D396" s="834"/>
      <c r="E396" s="834"/>
      <c r="F396" s="834"/>
      <c r="G396" s="834"/>
      <c r="H396" s="834"/>
      <c r="I396" s="834"/>
      <c r="J396" s="834"/>
      <c r="K396" s="834"/>
      <c r="L396" s="834"/>
      <c r="M396" s="834"/>
      <c r="N396" s="834"/>
      <c r="O396" s="834"/>
      <c r="P396" s="834"/>
      <c r="Q396" s="834"/>
      <c r="R396" s="834"/>
      <c r="S396" s="1040"/>
    </row>
    <row r="397" spans="1:19" x14ac:dyDescent="0.25">
      <c r="A397" s="1039" t="s">
        <v>2191</v>
      </c>
      <c r="B397" s="834"/>
      <c r="C397" s="834"/>
      <c r="D397" s="834"/>
      <c r="E397" s="834"/>
      <c r="F397" s="834"/>
      <c r="G397" s="834"/>
      <c r="H397" s="834"/>
      <c r="I397" s="834"/>
      <c r="J397" s="834"/>
      <c r="K397" s="834"/>
      <c r="L397" s="834"/>
      <c r="M397" s="834"/>
      <c r="N397" s="834"/>
      <c r="O397" s="834"/>
      <c r="P397" s="834"/>
      <c r="Q397" s="834"/>
      <c r="R397" s="834"/>
      <c r="S397" s="1040"/>
    </row>
    <row r="398" spans="1:19" x14ac:dyDescent="0.25">
      <c r="A398" s="1039" t="s">
        <v>2192</v>
      </c>
      <c r="B398" s="834"/>
      <c r="C398" s="834"/>
      <c r="D398" s="834"/>
      <c r="E398" s="834"/>
      <c r="F398" s="834"/>
      <c r="G398" s="834"/>
      <c r="H398" s="834"/>
      <c r="I398" s="834"/>
      <c r="J398" s="834"/>
      <c r="K398" s="834"/>
      <c r="L398" s="834"/>
      <c r="M398" s="834"/>
      <c r="N398" s="834"/>
      <c r="O398" s="834"/>
      <c r="P398" s="834"/>
      <c r="Q398" s="834"/>
      <c r="R398" s="834"/>
      <c r="S398" s="1040"/>
    </row>
    <row r="399" spans="1:19" x14ac:dyDescent="0.25">
      <c r="A399" s="1041" t="s">
        <v>2193</v>
      </c>
      <c r="B399" s="837"/>
      <c r="C399" s="837"/>
      <c r="D399" s="837"/>
      <c r="E399" s="837"/>
      <c r="F399" s="837"/>
      <c r="G399" s="837"/>
      <c r="H399" s="837"/>
      <c r="I399" s="837"/>
      <c r="J399" s="837"/>
      <c r="K399" s="837"/>
      <c r="L399" s="837"/>
      <c r="M399" s="837"/>
      <c r="N399" s="837"/>
      <c r="O399" s="837"/>
      <c r="P399" s="837"/>
      <c r="Q399" s="837"/>
      <c r="R399" s="837"/>
      <c r="S399" s="1042"/>
    </row>
    <row r="400" spans="1:19" ht="30" customHeight="1" x14ac:dyDescent="0.25">
      <c r="A400" s="1038" t="s">
        <v>41</v>
      </c>
      <c r="B400" s="831"/>
      <c r="C400" s="831"/>
      <c r="D400" s="831" t="s">
        <v>42</v>
      </c>
      <c r="E400" s="831"/>
      <c r="F400" s="831" t="s">
        <v>43</v>
      </c>
      <c r="G400" s="831"/>
      <c r="H400" s="831"/>
      <c r="I400" s="831" t="s">
        <v>44</v>
      </c>
      <c r="J400" s="831"/>
      <c r="K400" s="827" t="s">
        <v>45</v>
      </c>
      <c r="L400" s="839"/>
      <c r="M400" s="839"/>
      <c r="N400" s="840"/>
      <c r="O400" s="841" t="s">
        <v>46</v>
      </c>
      <c r="P400" s="841"/>
      <c r="Q400" s="842"/>
      <c r="R400" s="831" t="s">
        <v>47</v>
      </c>
      <c r="S400" s="1036"/>
    </row>
    <row r="401" spans="1:19" ht="27" customHeight="1" x14ac:dyDescent="0.25">
      <c r="A401" s="1037" t="s">
        <v>48</v>
      </c>
      <c r="B401" s="830" t="s">
        <v>49</v>
      </c>
      <c r="C401" s="852" t="s">
        <v>50</v>
      </c>
      <c r="D401" s="830" t="s">
        <v>51</v>
      </c>
      <c r="E401" s="830" t="s">
        <v>52</v>
      </c>
      <c r="F401" s="827" t="s">
        <v>53</v>
      </c>
      <c r="G401" s="828"/>
      <c r="H401" s="829"/>
      <c r="I401" s="830" t="s">
        <v>54</v>
      </c>
      <c r="J401" s="830" t="s">
        <v>55</v>
      </c>
      <c r="K401" s="827" t="s">
        <v>56</v>
      </c>
      <c r="L401" s="829"/>
      <c r="M401" s="827" t="s">
        <v>57</v>
      </c>
      <c r="N401" s="829"/>
      <c r="O401" s="830" t="s">
        <v>58</v>
      </c>
      <c r="P401" s="830" t="s">
        <v>59</v>
      </c>
      <c r="Q401" s="830" t="s">
        <v>60</v>
      </c>
      <c r="R401" s="830" t="s">
        <v>61</v>
      </c>
      <c r="S401" s="1035" t="s">
        <v>62</v>
      </c>
    </row>
    <row r="402" spans="1:19" ht="64.5" customHeight="1" x14ac:dyDescent="0.25">
      <c r="A402" s="1038"/>
      <c r="B402" s="831"/>
      <c r="C402" s="853"/>
      <c r="D402" s="831"/>
      <c r="E402" s="831"/>
      <c r="F402" s="149" t="s">
        <v>63</v>
      </c>
      <c r="G402" s="149" t="s">
        <v>64</v>
      </c>
      <c r="H402" s="149" t="s">
        <v>65</v>
      </c>
      <c r="I402" s="831"/>
      <c r="J402" s="831"/>
      <c r="K402" s="152" t="s">
        <v>66</v>
      </c>
      <c r="L402" s="152" t="s">
        <v>67</v>
      </c>
      <c r="M402" s="152" t="s">
        <v>68</v>
      </c>
      <c r="N402" s="152" t="s">
        <v>67</v>
      </c>
      <c r="O402" s="831"/>
      <c r="P402" s="831"/>
      <c r="Q402" s="831"/>
      <c r="R402" s="831"/>
      <c r="S402" s="1036"/>
    </row>
    <row r="403" spans="1:19" x14ac:dyDescent="0.25">
      <c r="A403" s="1022" t="s">
        <v>69</v>
      </c>
      <c r="B403" s="826"/>
      <c r="C403" s="826"/>
      <c r="D403" s="826"/>
      <c r="E403" s="826"/>
      <c r="F403" s="826"/>
      <c r="G403" s="826"/>
      <c r="H403" s="826"/>
      <c r="I403" s="826"/>
      <c r="J403" s="826"/>
      <c r="K403" s="826"/>
      <c r="L403" s="826"/>
      <c r="M403" s="826"/>
      <c r="N403" s="826"/>
      <c r="O403" s="826"/>
      <c r="P403" s="826"/>
      <c r="Q403" s="826"/>
      <c r="R403" s="826"/>
      <c r="S403" s="1023"/>
    </row>
    <row r="404" spans="1:19" x14ac:dyDescent="0.25">
      <c r="A404" s="75">
        <v>0</v>
      </c>
      <c r="B404" s="19">
        <v>0</v>
      </c>
      <c r="C404" s="19">
        <v>0</v>
      </c>
      <c r="D404" s="19">
        <v>0</v>
      </c>
      <c r="E404" s="19">
        <v>0</v>
      </c>
      <c r="F404" s="19">
        <v>0</v>
      </c>
      <c r="G404" s="19">
        <v>0</v>
      </c>
      <c r="H404" s="19">
        <v>0</v>
      </c>
      <c r="I404" s="19">
        <v>0</v>
      </c>
      <c r="J404" s="19">
        <v>0</v>
      </c>
      <c r="K404" s="19">
        <v>0</v>
      </c>
      <c r="L404" s="19">
        <v>0</v>
      </c>
      <c r="M404" s="19">
        <v>0</v>
      </c>
      <c r="N404" s="19">
        <v>0</v>
      </c>
      <c r="O404" s="19">
        <v>0</v>
      </c>
      <c r="P404" s="19">
        <v>0</v>
      </c>
      <c r="Q404" s="19">
        <v>0</v>
      </c>
      <c r="R404" s="19">
        <v>0</v>
      </c>
      <c r="S404" s="76">
        <v>0</v>
      </c>
    </row>
    <row r="405" spans="1:19" x14ac:dyDescent="0.25">
      <c r="A405" s="1022" t="s">
        <v>70</v>
      </c>
      <c r="B405" s="826"/>
      <c r="C405" s="826"/>
      <c r="D405" s="826"/>
      <c r="E405" s="826"/>
      <c r="F405" s="826"/>
      <c r="G405" s="826"/>
      <c r="H405" s="826"/>
      <c r="I405" s="826"/>
      <c r="J405" s="826"/>
      <c r="K405" s="826"/>
      <c r="L405" s="826"/>
      <c r="M405" s="826"/>
      <c r="N405" s="826"/>
      <c r="O405" s="826"/>
      <c r="P405" s="826"/>
      <c r="Q405" s="826"/>
      <c r="R405" s="826"/>
      <c r="S405" s="1023"/>
    </row>
    <row r="406" spans="1:19" s="3" customFormat="1" x14ac:dyDescent="0.25">
      <c r="A406" s="75">
        <v>0</v>
      </c>
      <c r="B406" s="19">
        <v>0</v>
      </c>
      <c r="C406" s="19">
        <v>0</v>
      </c>
      <c r="D406" s="19">
        <v>0</v>
      </c>
      <c r="E406" s="19">
        <v>0</v>
      </c>
      <c r="F406" s="19">
        <v>0</v>
      </c>
      <c r="G406" s="19">
        <v>0</v>
      </c>
      <c r="H406" s="19">
        <v>0</v>
      </c>
      <c r="I406" s="19">
        <v>0</v>
      </c>
      <c r="J406" s="19">
        <v>0</v>
      </c>
      <c r="K406" s="19">
        <v>0</v>
      </c>
      <c r="L406" s="19">
        <v>0</v>
      </c>
      <c r="M406" s="19">
        <v>0</v>
      </c>
      <c r="N406" s="19">
        <v>0</v>
      </c>
      <c r="O406" s="19">
        <v>0</v>
      </c>
      <c r="P406" s="19">
        <v>0</v>
      </c>
      <c r="Q406" s="19">
        <v>0</v>
      </c>
      <c r="R406" s="19">
        <v>0</v>
      </c>
      <c r="S406" s="76">
        <v>0</v>
      </c>
    </row>
    <row r="407" spans="1:19" x14ac:dyDescent="0.25">
      <c r="A407" s="1022" t="s">
        <v>71</v>
      </c>
      <c r="B407" s="826"/>
      <c r="C407" s="826"/>
      <c r="D407" s="826"/>
      <c r="E407" s="826"/>
      <c r="F407" s="826"/>
      <c r="G407" s="826"/>
      <c r="H407" s="826"/>
      <c r="I407" s="826"/>
      <c r="J407" s="826"/>
      <c r="K407" s="826"/>
      <c r="L407" s="826"/>
      <c r="M407" s="826"/>
      <c r="N407" s="826"/>
      <c r="O407" s="826"/>
      <c r="P407" s="826"/>
      <c r="Q407" s="826"/>
      <c r="R407" s="826"/>
      <c r="S407" s="1023"/>
    </row>
    <row r="408" spans="1:19" s="3" customFormat="1" x14ac:dyDescent="0.25">
      <c r="A408" s="75">
        <v>0</v>
      </c>
      <c r="B408" s="19">
        <v>0</v>
      </c>
      <c r="C408" s="19">
        <v>0</v>
      </c>
      <c r="D408" s="19">
        <v>0</v>
      </c>
      <c r="E408" s="19">
        <v>0</v>
      </c>
      <c r="F408" s="19">
        <v>0</v>
      </c>
      <c r="G408" s="19">
        <v>0</v>
      </c>
      <c r="H408" s="19">
        <v>0</v>
      </c>
      <c r="I408" s="19">
        <v>0</v>
      </c>
      <c r="J408" s="19">
        <v>0</v>
      </c>
      <c r="K408" s="19">
        <v>0</v>
      </c>
      <c r="L408" s="19">
        <v>0</v>
      </c>
      <c r="M408" s="19">
        <v>0</v>
      </c>
      <c r="N408" s="19">
        <v>0</v>
      </c>
      <c r="O408" s="19">
        <v>0</v>
      </c>
      <c r="P408" s="19">
        <v>0</v>
      </c>
      <c r="Q408" s="19">
        <v>0</v>
      </c>
      <c r="R408" s="19">
        <v>0</v>
      </c>
      <c r="S408" s="76">
        <v>0</v>
      </c>
    </row>
    <row r="409" spans="1:19" x14ac:dyDescent="0.25">
      <c r="A409" s="1022" t="s">
        <v>72</v>
      </c>
      <c r="B409" s="826"/>
      <c r="C409" s="826"/>
      <c r="D409" s="826"/>
      <c r="E409" s="826"/>
      <c r="F409" s="826"/>
      <c r="G409" s="826"/>
      <c r="H409" s="826"/>
      <c r="I409" s="826"/>
      <c r="J409" s="826"/>
      <c r="K409" s="826"/>
      <c r="L409" s="826"/>
      <c r="M409" s="826"/>
      <c r="N409" s="826"/>
      <c r="O409" s="826"/>
      <c r="P409" s="826"/>
      <c r="Q409" s="826"/>
      <c r="R409" s="826"/>
      <c r="S409" s="1023"/>
    </row>
    <row r="410" spans="1:19" s="3" customFormat="1" x14ac:dyDescent="0.25">
      <c r="A410" s="75">
        <v>0</v>
      </c>
      <c r="B410" s="19">
        <v>0</v>
      </c>
      <c r="C410" s="19">
        <v>0</v>
      </c>
      <c r="D410" s="19">
        <v>0</v>
      </c>
      <c r="E410" s="19">
        <v>0</v>
      </c>
      <c r="F410" s="19">
        <v>0</v>
      </c>
      <c r="G410" s="19">
        <v>0</v>
      </c>
      <c r="H410" s="19">
        <v>0</v>
      </c>
      <c r="I410" s="19">
        <v>0</v>
      </c>
      <c r="J410" s="19">
        <v>0</v>
      </c>
      <c r="K410" s="19">
        <v>0</v>
      </c>
      <c r="L410" s="19">
        <v>0</v>
      </c>
      <c r="M410" s="19">
        <v>0</v>
      </c>
      <c r="N410" s="19">
        <v>0</v>
      </c>
      <c r="O410" s="19">
        <v>0</v>
      </c>
      <c r="P410" s="19">
        <v>0</v>
      </c>
      <c r="Q410" s="19">
        <v>0</v>
      </c>
      <c r="R410" s="19">
        <v>0</v>
      </c>
      <c r="S410" s="76">
        <v>0</v>
      </c>
    </row>
    <row r="411" spans="1:19" x14ac:dyDescent="0.25">
      <c r="A411" s="1033" t="s">
        <v>73</v>
      </c>
      <c r="B411" s="832"/>
      <c r="C411" s="832"/>
      <c r="D411" s="832"/>
      <c r="E411" s="832"/>
      <c r="F411" s="832"/>
      <c r="G411" s="832"/>
      <c r="H411" s="832"/>
      <c r="I411" s="832"/>
      <c r="J411" s="832"/>
      <c r="K411" s="832"/>
      <c r="L411" s="832"/>
      <c r="M411" s="832"/>
      <c r="N411" s="832"/>
      <c r="O411" s="832"/>
      <c r="P411" s="832"/>
      <c r="Q411" s="832"/>
      <c r="R411" s="832"/>
      <c r="S411" s="1034"/>
    </row>
    <row r="412" spans="1:19" s="3" customFormat="1" x14ac:dyDescent="0.25">
      <c r="A412" s="75">
        <v>0</v>
      </c>
      <c r="B412" s="19">
        <v>0</v>
      </c>
      <c r="C412" s="19">
        <v>0</v>
      </c>
      <c r="D412" s="19">
        <v>0</v>
      </c>
      <c r="E412" s="19">
        <v>0</v>
      </c>
      <c r="F412" s="19">
        <v>0</v>
      </c>
      <c r="G412" s="19">
        <v>0</v>
      </c>
      <c r="H412" s="19">
        <v>0</v>
      </c>
      <c r="I412" s="19">
        <v>0</v>
      </c>
      <c r="J412" s="19">
        <v>0</v>
      </c>
      <c r="K412" s="19">
        <v>0</v>
      </c>
      <c r="L412" s="19">
        <v>0</v>
      </c>
      <c r="M412" s="19">
        <v>0</v>
      </c>
      <c r="N412" s="19">
        <v>0</v>
      </c>
      <c r="O412" s="19">
        <v>0</v>
      </c>
      <c r="P412" s="19">
        <v>0</v>
      </c>
      <c r="Q412" s="19">
        <v>0</v>
      </c>
      <c r="R412" s="19">
        <v>0</v>
      </c>
      <c r="S412" s="76">
        <v>0</v>
      </c>
    </row>
    <row r="413" spans="1:19" x14ac:dyDescent="0.25">
      <c r="A413" s="1022" t="s">
        <v>74</v>
      </c>
      <c r="B413" s="826"/>
      <c r="C413" s="826"/>
      <c r="D413" s="826"/>
      <c r="E413" s="826"/>
      <c r="F413" s="826"/>
      <c r="G413" s="826"/>
      <c r="H413" s="826"/>
      <c r="I413" s="826"/>
      <c r="J413" s="826"/>
      <c r="K413" s="826"/>
      <c r="L413" s="826"/>
      <c r="M413" s="826"/>
      <c r="N413" s="826"/>
      <c r="O413" s="826"/>
      <c r="P413" s="826"/>
      <c r="Q413" s="826"/>
      <c r="R413" s="826"/>
      <c r="S413" s="1023"/>
    </row>
    <row r="414" spans="1:19" s="3" customFormat="1" x14ac:dyDescent="0.25">
      <c r="A414" s="75">
        <v>0</v>
      </c>
      <c r="B414" s="19">
        <v>0</v>
      </c>
      <c r="C414" s="19">
        <v>0</v>
      </c>
      <c r="D414" s="19">
        <v>0</v>
      </c>
      <c r="E414" s="19">
        <v>0</v>
      </c>
      <c r="F414" s="19">
        <v>0</v>
      </c>
      <c r="G414" s="19">
        <v>0</v>
      </c>
      <c r="H414" s="19">
        <v>0</v>
      </c>
      <c r="I414" s="19">
        <v>0</v>
      </c>
      <c r="J414" s="19">
        <v>0</v>
      </c>
      <c r="K414" s="19">
        <v>0</v>
      </c>
      <c r="L414" s="19">
        <v>0</v>
      </c>
      <c r="M414" s="19">
        <v>0</v>
      </c>
      <c r="N414" s="19">
        <v>0</v>
      </c>
      <c r="O414" s="19">
        <v>0</v>
      </c>
      <c r="P414" s="19">
        <v>0</v>
      </c>
      <c r="Q414" s="19">
        <v>0</v>
      </c>
      <c r="R414" s="19">
        <v>0</v>
      </c>
      <c r="S414" s="76">
        <v>0</v>
      </c>
    </row>
    <row r="415" spans="1:19" x14ac:dyDescent="0.25">
      <c r="A415" s="1022" t="s">
        <v>75</v>
      </c>
      <c r="B415" s="826"/>
      <c r="C415" s="826"/>
      <c r="D415" s="826"/>
      <c r="E415" s="826"/>
      <c r="F415" s="826"/>
      <c r="G415" s="826"/>
      <c r="H415" s="826"/>
      <c r="I415" s="826"/>
      <c r="J415" s="826"/>
      <c r="K415" s="826"/>
      <c r="L415" s="826"/>
      <c r="M415" s="826"/>
      <c r="N415" s="826"/>
      <c r="O415" s="826"/>
      <c r="P415" s="826"/>
      <c r="Q415" s="826"/>
      <c r="R415" s="826"/>
      <c r="S415" s="1023"/>
    </row>
    <row r="416" spans="1:19" s="3" customFormat="1" x14ac:dyDescent="0.25">
      <c r="A416" s="75">
        <v>0</v>
      </c>
      <c r="B416" s="19">
        <v>0</v>
      </c>
      <c r="C416" s="19">
        <v>0</v>
      </c>
      <c r="D416" s="19">
        <v>0</v>
      </c>
      <c r="E416" s="19">
        <v>0</v>
      </c>
      <c r="F416" s="19">
        <v>0</v>
      </c>
      <c r="G416" s="19">
        <v>0</v>
      </c>
      <c r="H416" s="19">
        <v>0</v>
      </c>
      <c r="I416" s="19">
        <v>0</v>
      </c>
      <c r="J416" s="19">
        <v>0</v>
      </c>
      <c r="K416" s="19">
        <v>0</v>
      </c>
      <c r="L416" s="19">
        <v>0</v>
      </c>
      <c r="M416" s="19">
        <v>0</v>
      </c>
      <c r="N416" s="19">
        <v>0</v>
      </c>
      <c r="O416" s="19">
        <v>0</v>
      </c>
      <c r="P416" s="19">
        <v>0</v>
      </c>
      <c r="Q416" s="19">
        <v>0</v>
      </c>
      <c r="R416" s="19">
        <v>0</v>
      </c>
      <c r="S416" s="76">
        <v>0</v>
      </c>
    </row>
    <row r="417" spans="1:19" x14ac:dyDescent="0.25">
      <c r="A417" s="1022" t="s">
        <v>76</v>
      </c>
      <c r="B417" s="826"/>
      <c r="C417" s="826"/>
      <c r="D417" s="826"/>
      <c r="E417" s="826"/>
      <c r="F417" s="826"/>
      <c r="G417" s="826"/>
      <c r="H417" s="826"/>
      <c r="I417" s="826"/>
      <c r="J417" s="826"/>
      <c r="K417" s="826"/>
      <c r="L417" s="826"/>
      <c r="M417" s="826"/>
      <c r="N417" s="826"/>
      <c r="O417" s="826"/>
      <c r="P417" s="826"/>
      <c r="Q417" s="826"/>
      <c r="R417" s="826"/>
      <c r="S417" s="1023"/>
    </row>
    <row r="418" spans="1:19" s="3" customFormat="1" x14ac:dyDescent="0.25">
      <c r="A418" s="75">
        <v>0</v>
      </c>
      <c r="B418" s="19">
        <v>0</v>
      </c>
      <c r="C418" s="19">
        <v>0</v>
      </c>
      <c r="D418" s="19">
        <v>0</v>
      </c>
      <c r="E418" s="19">
        <v>0</v>
      </c>
      <c r="F418" s="19">
        <v>0</v>
      </c>
      <c r="G418" s="19">
        <v>0</v>
      </c>
      <c r="H418" s="19">
        <v>0</v>
      </c>
      <c r="I418" s="19">
        <v>0</v>
      </c>
      <c r="J418" s="19">
        <v>0</v>
      </c>
      <c r="K418" s="19">
        <v>0</v>
      </c>
      <c r="L418" s="19">
        <v>0</v>
      </c>
      <c r="M418" s="19">
        <v>0</v>
      </c>
      <c r="N418" s="19">
        <v>0</v>
      </c>
      <c r="O418" s="19">
        <v>0</v>
      </c>
      <c r="P418" s="19">
        <v>0</v>
      </c>
      <c r="Q418" s="19">
        <v>0</v>
      </c>
      <c r="R418" s="19">
        <v>0</v>
      </c>
      <c r="S418" s="76">
        <v>0</v>
      </c>
    </row>
    <row r="419" spans="1:19" x14ac:dyDescent="0.25">
      <c r="A419" s="1022" t="s">
        <v>77</v>
      </c>
      <c r="B419" s="826"/>
      <c r="C419" s="826"/>
      <c r="D419" s="826"/>
      <c r="E419" s="826"/>
      <c r="F419" s="826"/>
      <c r="G419" s="826"/>
      <c r="H419" s="826"/>
      <c r="I419" s="826"/>
      <c r="J419" s="826"/>
      <c r="K419" s="826"/>
      <c r="L419" s="826"/>
      <c r="M419" s="826"/>
      <c r="N419" s="826"/>
      <c r="O419" s="826"/>
      <c r="P419" s="826"/>
      <c r="Q419" s="826"/>
      <c r="R419" s="826"/>
      <c r="S419" s="1023"/>
    </row>
    <row r="420" spans="1:19" s="3" customFormat="1" x14ac:dyDescent="0.25">
      <c r="A420" s="75">
        <v>0</v>
      </c>
      <c r="B420" s="19">
        <v>0</v>
      </c>
      <c r="C420" s="19">
        <v>0</v>
      </c>
      <c r="D420" s="19">
        <v>0</v>
      </c>
      <c r="E420" s="19">
        <v>0</v>
      </c>
      <c r="F420" s="19">
        <v>0</v>
      </c>
      <c r="G420" s="19">
        <v>0</v>
      </c>
      <c r="H420" s="19">
        <v>0</v>
      </c>
      <c r="I420" s="19">
        <v>0</v>
      </c>
      <c r="J420" s="19">
        <v>0</v>
      </c>
      <c r="K420" s="19">
        <v>0</v>
      </c>
      <c r="L420" s="19">
        <v>0</v>
      </c>
      <c r="M420" s="19">
        <v>0</v>
      </c>
      <c r="N420" s="19">
        <v>0</v>
      </c>
      <c r="O420" s="19">
        <v>0</v>
      </c>
      <c r="P420" s="19">
        <v>0</v>
      </c>
      <c r="Q420" s="19">
        <v>0</v>
      </c>
      <c r="R420" s="19">
        <v>0</v>
      </c>
      <c r="S420" s="76">
        <v>0</v>
      </c>
    </row>
    <row r="421" spans="1:19" x14ac:dyDescent="0.25">
      <c r="A421" s="1022" t="s">
        <v>78</v>
      </c>
      <c r="B421" s="826"/>
      <c r="C421" s="826"/>
      <c r="D421" s="826"/>
      <c r="E421" s="826"/>
      <c r="F421" s="826"/>
      <c r="G421" s="826"/>
      <c r="H421" s="826"/>
      <c r="I421" s="826"/>
      <c r="J421" s="826"/>
      <c r="K421" s="826"/>
      <c r="L421" s="826"/>
      <c r="M421" s="826"/>
      <c r="N421" s="826"/>
      <c r="O421" s="826"/>
      <c r="P421" s="826"/>
      <c r="Q421" s="826"/>
      <c r="R421" s="826"/>
      <c r="S421" s="1023"/>
    </row>
    <row r="422" spans="1:19" s="3" customFormat="1" x14ac:dyDescent="0.25">
      <c r="A422" s="75">
        <v>0</v>
      </c>
      <c r="B422" s="19">
        <v>0</v>
      </c>
      <c r="C422" s="19">
        <v>0</v>
      </c>
      <c r="D422" s="19">
        <v>0</v>
      </c>
      <c r="E422" s="19">
        <v>0</v>
      </c>
      <c r="F422" s="19">
        <v>0</v>
      </c>
      <c r="G422" s="19">
        <v>0</v>
      </c>
      <c r="H422" s="19">
        <v>0</v>
      </c>
      <c r="I422" s="19">
        <v>0</v>
      </c>
      <c r="J422" s="19">
        <v>0</v>
      </c>
      <c r="K422" s="19">
        <v>0</v>
      </c>
      <c r="L422" s="19">
        <v>0</v>
      </c>
      <c r="M422" s="19">
        <v>0</v>
      </c>
      <c r="N422" s="19">
        <v>0</v>
      </c>
      <c r="O422" s="19">
        <v>0</v>
      </c>
      <c r="P422" s="19">
        <v>0</v>
      </c>
      <c r="Q422" s="19">
        <v>0</v>
      </c>
      <c r="R422" s="19">
        <v>0</v>
      </c>
      <c r="S422" s="76">
        <v>0</v>
      </c>
    </row>
    <row r="423" spans="1:19" x14ac:dyDescent="0.25">
      <c r="A423" s="1022" t="s">
        <v>79</v>
      </c>
      <c r="B423" s="826"/>
      <c r="C423" s="826"/>
      <c r="D423" s="826"/>
      <c r="E423" s="826"/>
      <c r="F423" s="826"/>
      <c r="G423" s="826"/>
      <c r="H423" s="826"/>
      <c r="I423" s="826"/>
      <c r="J423" s="826"/>
      <c r="K423" s="826"/>
      <c r="L423" s="826"/>
      <c r="M423" s="826"/>
      <c r="N423" s="826"/>
      <c r="O423" s="826"/>
      <c r="P423" s="826"/>
      <c r="Q423" s="826"/>
      <c r="R423" s="826"/>
      <c r="S423" s="1023"/>
    </row>
    <row r="424" spans="1:19" s="3" customFormat="1" x14ac:dyDescent="0.25">
      <c r="A424" s="75">
        <v>0</v>
      </c>
      <c r="B424" s="19">
        <v>0</v>
      </c>
      <c r="C424" s="19">
        <v>0</v>
      </c>
      <c r="D424" s="19">
        <v>0</v>
      </c>
      <c r="E424" s="19">
        <v>0</v>
      </c>
      <c r="F424" s="19">
        <v>0</v>
      </c>
      <c r="G424" s="19">
        <v>0</v>
      </c>
      <c r="H424" s="19">
        <v>0</v>
      </c>
      <c r="I424" s="19">
        <v>0</v>
      </c>
      <c r="J424" s="19">
        <v>0</v>
      </c>
      <c r="K424" s="19">
        <v>0</v>
      </c>
      <c r="L424" s="19">
        <v>0</v>
      </c>
      <c r="M424" s="19">
        <v>0</v>
      </c>
      <c r="N424" s="19">
        <v>0</v>
      </c>
      <c r="O424" s="19">
        <v>0</v>
      </c>
      <c r="P424" s="19">
        <v>0</v>
      </c>
      <c r="Q424" s="19">
        <v>0</v>
      </c>
      <c r="R424" s="19">
        <v>0</v>
      </c>
      <c r="S424" s="76">
        <v>0</v>
      </c>
    </row>
    <row r="425" spans="1:19" x14ac:dyDescent="0.25">
      <c r="A425" s="1022" t="s">
        <v>80</v>
      </c>
      <c r="B425" s="826"/>
      <c r="C425" s="826"/>
      <c r="D425" s="826"/>
      <c r="E425" s="826"/>
      <c r="F425" s="826"/>
      <c r="G425" s="826"/>
      <c r="H425" s="826"/>
      <c r="I425" s="826"/>
      <c r="J425" s="826"/>
      <c r="K425" s="826"/>
      <c r="L425" s="826"/>
      <c r="M425" s="826"/>
      <c r="N425" s="826"/>
      <c r="O425" s="826"/>
      <c r="P425" s="826"/>
      <c r="Q425" s="826"/>
      <c r="R425" s="826"/>
      <c r="S425" s="1023"/>
    </row>
    <row r="426" spans="1:19" s="3" customFormat="1" x14ac:dyDescent="0.25">
      <c r="A426" s="75">
        <v>0</v>
      </c>
      <c r="B426" s="19">
        <v>0</v>
      </c>
      <c r="C426" s="19">
        <v>0</v>
      </c>
      <c r="D426" s="19">
        <v>0</v>
      </c>
      <c r="E426" s="19">
        <v>0</v>
      </c>
      <c r="F426" s="19">
        <v>0</v>
      </c>
      <c r="G426" s="19">
        <v>0</v>
      </c>
      <c r="H426" s="19">
        <v>0</v>
      </c>
      <c r="I426" s="19">
        <v>0</v>
      </c>
      <c r="J426" s="19">
        <v>0</v>
      </c>
      <c r="K426" s="19">
        <v>0</v>
      </c>
      <c r="L426" s="19">
        <v>0</v>
      </c>
      <c r="M426" s="19">
        <v>0</v>
      </c>
      <c r="N426" s="19">
        <v>0</v>
      </c>
      <c r="O426" s="19">
        <v>0</v>
      </c>
      <c r="P426" s="19">
        <v>0</v>
      </c>
      <c r="Q426" s="19">
        <v>0</v>
      </c>
      <c r="R426" s="19">
        <v>0</v>
      </c>
      <c r="S426" s="76">
        <v>0</v>
      </c>
    </row>
    <row r="427" spans="1:19" x14ac:dyDescent="0.25">
      <c r="A427" s="1024" t="s">
        <v>271</v>
      </c>
      <c r="B427" s="1025"/>
      <c r="C427" s="1025"/>
      <c r="D427" s="1025"/>
      <c r="E427" s="1025"/>
      <c r="F427" s="1025"/>
      <c r="G427" s="1025"/>
      <c r="H427" s="1025"/>
      <c r="I427" s="1025"/>
      <c r="J427" s="1025"/>
      <c r="K427" s="1025"/>
      <c r="L427" s="1025"/>
      <c r="M427" s="1025"/>
      <c r="N427" s="1025"/>
      <c r="O427" s="1025"/>
      <c r="P427" s="1025"/>
      <c r="Q427" s="1025"/>
      <c r="R427" s="1025"/>
      <c r="S427" s="1026"/>
    </row>
    <row r="428" spans="1:19" s="190" customFormat="1" x14ac:dyDescent="0.25">
      <c r="A428" s="80">
        <f>SUM(A426,A424,A422,A420,A418,A416,A414,A412,A410,A408,A406,A404)</f>
        <v>0</v>
      </c>
      <c r="B428" s="235">
        <f t="shared" ref="B428:S428" si="10">SUM(B426,B424,B422,B420,B418,B416,B414,B412,B410,B408,B406,B404)</f>
        <v>0</v>
      </c>
      <c r="C428" s="235">
        <f t="shared" si="10"/>
        <v>0</v>
      </c>
      <c r="D428" s="235">
        <f t="shared" si="10"/>
        <v>0</v>
      </c>
      <c r="E428" s="235">
        <f t="shared" si="10"/>
        <v>0</v>
      </c>
      <c r="F428" s="235">
        <f t="shared" si="10"/>
        <v>0</v>
      </c>
      <c r="G428" s="235">
        <f t="shared" si="10"/>
        <v>0</v>
      </c>
      <c r="H428" s="235">
        <f t="shared" si="10"/>
        <v>0</v>
      </c>
      <c r="I428" s="235">
        <f t="shared" si="10"/>
        <v>0</v>
      </c>
      <c r="J428" s="235">
        <f t="shared" si="10"/>
        <v>0</v>
      </c>
      <c r="K428" s="235">
        <f t="shared" si="10"/>
        <v>0</v>
      </c>
      <c r="L428" s="235">
        <f t="shared" si="10"/>
        <v>0</v>
      </c>
      <c r="M428" s="235">
        <f t="shared" si="10"/>
        <v>0</v>
      </c>
      <c r="N428" s="235">
        <f t="shared" si="10"/>
        <v>0</v>
      </c>
      <c r="O428" s="235">
        <f t="shared" si="10"/>
        <v>0</v>
      </c>
      <c r="P428" s="235">
        <f t="shared" si="10"/>
        <v>0</v>
      </c>
      <c r="Q428" s="235">
        <f t="shared" si="10"/>
        <v>0</v>
      </c>
      <c r="R428" s="235">
        <f t="shared" si="10"/>
        <v>0</v>
      </c>
      <c r="S428" s="235">
        <f t="shared" si="10"/>
        <v>0</v>
      </c>
    </row>
    <row r="429" spans="1:19" ht="15.75" thickBot="1" x14ac:dyDescent="0.3">
      <c r="A429" s="1027"/>
      <c r="B429" s="1028"/>
      <c r="C429" s="1028"/>
      <c r="D429" s="1028"/>
      <c r="E429" s="1028"/>
      <c r="F429" s="1028"/>
      <c r="G429" s="1028"/>
      <c r="H429" s="1028"/>
      <c r="I429" s="1028"/>
      <c r="J429" s="1028"/>
      <c r="K429" s="1028"/>
      <c r="L429" s="1028"/>
      <c r="M429" s="1028"/>
      <c r="N429" s="1028"/>
      <c r="O429" s="1028"/>
      <c r="P429" s="1028"/>
      <c r="Q429" s="1028"/>
      <c r="R429" s="1028"/>
      <c r="S429" s="1029"/>
    </row>
    <row r="430" spans="1:19" ht="23.25" customHeight="1" x14ac:dyDescent="0.25">
      <c r="A430" s="1044" t="s">
        <v>2371</v>
      </c>
      <c r="B430" s="1045"/>
      <c r="C430" s="1045"/>
      <c r="D430" s="1045"/>
      <c r="E430" s="1045"/>
      <c r="F430" s="1045"/>
      <c r="G430" s="1045"/>
      <c r="H430" s="1045"/>
      <c r="I430" s="1045"/>
      <c r="J430" s="1045"/>
      <c r="K430" s="1045"/>
      <c r="L430" s="1045"/>
      <c r="M430" s="1045"/>
      <c r="N430" s="1045"/>
      <c r="O430" s="1045"/>
      <c r="P430" s="1045"/>
      <c r="Q430" s="1045"/>
      <c r="R430" s="1045"/>
      <c r="S430" s="1046"/>
    </row>
    <row r="431" spans="1:19" x14ac:dyDescent="0.25">
      <c r="A431" s="1039" t="s">
        <v>2194</v>
      </c>
      <c r="B431" s="834"/>
      <c r="C431" s="834"/>
      <c r="D431" s="834"/>
      <c r="E431" s="834"/>
      <c r="F431" s="834"/>
      <c r="G431" s="834"/>
      <c r="H431" s="834"/>
      <c r="I431" s="834"/>
      <c r="J431" s="834"/>
      <c r="K431" s="834"/>
      <c r="L431" s="834"/>
      <c r="M431" s="834"/>
      <c r="N431" s="834"/>
      <c r="O431" s="834"/>
      <c r="P431" s="834"/>
      <c r="Q431" s="834"/>
      <c r="R431" s="834"/>
      <c r="S431" s="1040"/>
    </row>
    <row r="432" spans="1:19" x14ac:dyDescent="0.25">
      <c r="A432" s="1039" t="s">
        <v>2181</v>
      </c>
      <c r="B432" s="834"/>
      <c r="C432" s="834"/>
      <c r="D432" s="834"/>
      <c r="E432" s="834"/>
      <c r="F432" s="834"/>
      <c r="G432" s="834"/>
      <c r="H432" s="834"/>
      <c r="I432" s="834"/>
      <c r="J432" s="834"/>
      <c r="K432" s="834"/>
      <c r="L432" s="834"/>
      <c r="M432" s="834"/>
      <c r="N432" s="834"/>
      <c r="O432" s="834"/>
      <c r="P432" s="834"/>
      <c r="Q432" s="834"/>
      <c r="R432" s="834"/>
      <c r="S432" s="1040"/>
    </row>
    <row r="433" spans="1:19" x14ac:dyDescent="0.25">
      <c r="A433" s="1039" t="s">
        <v>2195</v>
      </c>
      <c r="B433" s="834"/>
      <c r="C433" s="834"/>
      <c r="D433" s="834"/>
      <c r="E433" s="834"/>
      <c r="F433" s="834"/>
      <c r="G433" s="834"/>
      <c r="H433" s="834"/>
      <c r="I433" s="834"/>
      <c r="J433" s="834"/>
      <c r="K433" s="834"/>
      <c r="L433" s="834"/>
      <c r="M433" s="834"/>
      <c r="N433" s="834"/>
      <c r="O433" s="834"/>
      <c r="P433" s="834"/>
      <c r="Q433" s="834"/>
      <c r="R433" s="834"/>
      <c r="S433" s="1040"/>
    </row>
    <row r="434" spans="1:19" x14ac:dyDescent="0.25">
      <c r="A434" s="1039" t="s">
        <v>2196</v>
      </c>
      <c r="B434" s="834"/>
      <c r="C434" s="834"/>
      <c r="D434" s="834"/>
      <c r="E434" s="834"/>
      <c r="F434" s="834"/>
      <c r="G434" s="834"/>
      <c r="H434" s="834"/>
      <c r="I434" s="834"/>
      <c r="J434" s="834"/>
      <c r="K434" s="834"/>
      <c r="L434" s="834"/>
      <c r="M434" s="834"/>
      <c r="N434" s="834"/>
      <c r="O434" s="834"/>
      <c r="P434" s="834"/>
      <c r="Q434" s="834"/>
      <c r="R434" s="834"/>
      <c r="S434" s="1040"/>
    </row>
    <row r="435" spans="1:19" x14ac:dyDescent="0.25">
      <c r="A435" s="1039" t="s">
        <v>2197</v>
      </c>
      <c r="B435" s="834"/>
      <c r="C435" s="834"/>
      <c r="D435" s="834"/>
      <c r="E435" s="834"/>
      <c r="F435" s="834"/>
      <c r="G435" s="834"/>
      <c r="H435" s="834"/>
      <c r="I435" s="834"/>
      <c r="J435" s="834"/>
      <c r="K435" s="834"/>
      <c r="L435" s="834"/>
      <c r="M435" s="834"/>
      <c r="N435" s="834"/>
      <c r="O435" s="834"/>
      <c r="P435" s="834"/>
      <c r="Q435" s="834"/>
      <c r="R435" s="834"/>
      <c r="S435" s="1040"/>
    </row>
    <row r="436" spans="1:19" x14ac:dyDescent="0.25">
      <c r="A436" s="1039" t="s">
        <v>2198</v>
      </c>
      <c r="B436" s="834"/>
      <c r="C436" s="834"/>
      <c r="D436" s="834"/>
      <c r="E436" s="834"/>
      <c r="F436" s="834"/>
      <c r="G436" s="834"/>
      <c r="H436" s="834"/>
      <c r="I436" s="834"/>
      <c r="J436" s="834"/>
      <c r="K436" s="834"/>
      <c r="L436" s="834"/>
      <c r="M436" s="834"/>
      <c r="N436" s="834"/>
      <c r="O436" s="834"/>
      <c r="P436" s="834"/>
      <c r="Q436" s="834"/>
      <c r="R436" s="834"/>
      <c r="S436" s="1040"/>
    </row>
    <row r="437" spans="1:19" x14ac:dyDescent="0.25">
      <c r="A437" s="1039" t="s">
        <v>2199</v>
      </c>
      <c r="B437" s="834"/>
      <c r="C437" s="834"/>
      <c r="D437" s="834"/>
      <c r="E437" s="834"/>
      <c r="F437" s="834"/>
      <c r="G437" s="834"/>
      <c r="H437" s="834"/>
      <c r="I437" s="834"/>
      <c r="J437" s="834"/>
      <c r="K437" s="834"/>
      <c r="L437" s="834"/>
      <c r="M437" s="834"/>
      <c r="N437" s="834"/>
      <c r="O437" s="834"/>
      <c r="P437" s="834"/>
      <c r="Q437" s="834"/>
      <c r="R437" s="834"/>
      <c r="S437" s="1040"/>
    </row>
    <row r="438" spans="1:19" x14ac:dyDescent="0.25">
      <c r="A438" s="1041" t="s">
        <v>2200</v>
      </c>
      <c r="B438" s="837"/>
      <c r="C438" s="837"/>
      <c r="D438" s="837"/>
      <c r="E438" s="837"/>
      <c r="F438" s="837"/>
      <c r="G438" s="837"/>
      <c r="H438" s="837"/>
      <c r="I438" s="837"/>
      <c r="J438" s="837"/>
      <c r="K438" s="837"/>
      <c r="L438" s="837"/>
      <c r="M438" s="837"/>
      <c r="N438" s="837"/>
      <c r="O438" s="837"/>
      <c r="P438" s="837"/>
      <c r="Q438" s="837"/>
      <c r="R438" s="837"/>
      <c r="S438" s="1042"/>
    </row>
    <row r="439" spans="1:19" ht="32.25" customHeight="1" x14ac:dyDescent="0.25">
      <c r="A439" s="1038" t="s">
        <v>41</v>
      </c>
      <c r="B439" s="831"/>
      <c r="C439" s="831"/>
      <c r="D439" s="831" t="s">
        <v>42</v>
      </c>
      <c r="E439" s="831"/>
      <c r="F439" s="831" t="s">
        <v>43</v>
      </c>
      <c r="G439" s="831"/>
      <c r="H439" s="831"/>
      <c r="I439" s="831" t="s">
        <v>44</v>
      </c>
      <c r="J439" s="831"/>
      <c r="K439" s="827" t="s">
        <v>45</v>
      </c>
      <c r="L439" s="839"/>
      <c r="M439" s="839"/>
      <c r="N439" s="840"/>
      <c r="O439" s="841" t="s">
        <v>46</v>
      </c>
      <c r="P439" s="841"/>
      <c r="Q439" s="842"/>
      <c r="R439" s="831" t="s">
        <v>47</v>
      </c>
      <c r="S439" s="1036"/>
    </row>
    <row r="440" spans="1:19" ht="29.25" customHeight="1" x14ac:dyDescent="0.25">
      <c r="A440" s="1037" t="s">
        <v>48</v>
      </c>
      <c r="B440" s="830" t="s">
        <v>49</v>
      </c>
      <c r="C440" s="852" t="s">
        <v>50</v>
      </c>
      <c r="D440" s="830" t="s">
        <v>51</v>
      </c>
      <c r="E440" s="830" t="s">
        <v>52</v>
      </c>
      <c r="F440" s="827" t="s">
        <v>53</v>
      </c>
      <c r="G440" s="828"/>
      <c r="H440" s="829"/>
      <c r="I440" s="830" t="s">
        <v>54</v>
      </c>
      <c r="J440" s="830" t="s">
        <v>55</v>
      </c>
      <c r="K440" s="827" t="s">
        <v>56</v>
      </c>
      <c r="L440" s="829"/>
      <c r="M440" s="827" t="s">
        <v>57</v>
      </c>
      <c r="N440" s="829"/>
      <c r="O440" s="830" t="s">
        <v>58</v>
      </c>
      <c r="P440" s="830" t="s">
        <v>59</v>
      </c>
      <c r="Q440" s="830" t="s">
        <v>60</v>
      </c>
      <c r="R440" s="830" t="s">
        <v>61</v>
      </c>
      <c r="S440" s="1035" t="s">
        <v>62</v>
      </c>
    </row>
    <row r="441" spans="1:19" ht="60.75" customHeight="1" x14ac:dyDescent="0.25">
      <c r="A441" s="1038"/>
      <c r="B441" s="831"/>
      <c r="C441" s="853"/>
      <c r="D441" s="831"/>
      <c r="E441" s="831"/>
      <c r="F441" s="149" t="s">
        <v>63</v>
      </c>
      <c r="G441" s="149" t="s">
        <v>64</v>
      </c>
      <c r="H441" s="149" t="s">
        <v>65</v>
      </c>
      <c r="I441" s="831"/>
      <c r="J441" s="831"/>
      <c r="K441" s="152" t="s">
        <v>66</v>
      </c>
      <c r="L441" s="152" t="s">
        <v>67</v>
      </c>
      <c r="M441" s="152" t="s">
        <v>68</v>
      </c>
      <c r="N441" s="152" t="s">
        <v>67</v>
      </c>
      <c r="O441" s="831"/>
      <c r="P441" s="831"/>
      <c r="Q441" s="831"/>
      <c r="R441" s="831"/>
      <c r="S441" s="1036"/>
    </row>
    <row r="442" spans="1:19" x14ac:dyDescent="0.25">
      <c r="A442" s="1022" t="s">
        <v>69</v>
      </c>
      <c r="B442" s="826"/>
      <c r="C442" s="826"/>
      <c r="D442" s="826"/>
      <c r="E442" s="826"/>
      <c r="F442" s="826"/>
      <c r="G442" s="826"/>
      <c r="H442" s="826"/>
      <c r="I442" s="826"/>
      <c r="J442" s="826"/>
      <c r="K442" s="826"/>
      <c r="L442" s="826"/>
      <c r="M442" s="826"/>
      <c r="N442" s="826"/>
      <c r="O442" s="826"/>
      <c r="P442" s="826"/>
      <c r="Q442" s="826"/>
      <c r="R442" s="826"/>
      <c r="S442" s="1023"/>
    </row>
    <row r="443" spans="1:19" x14ac:dyDescent="0.25">
      <c r="A443" s="75">
        <v>0</v>
      </c>
      <c r="B443" s="19">
        <v>0</v>
      </c>
      <c r="C443" s="19">
        <v>0</v>
      </c>
      <c r="D443" s="19">
        <v>0</v>
      </c>
      <c r="E443" s="19">
        <v>0</v>
      </c>
      <c r="F443" s="19">
        <v>0</v>
      </c>
      <c r="G443" s="19">
        <v>0</v>
      </c>
      <c r="H443" s="19">
        <v>0</v>
      </c>
      <c r="I443" s="19">
        <v>0</v>
      </c>
      <c r="J443" s="19">
        <v>0</v>
      </c>
      <c r="K443" s="19">
        <v>0</v>
      </c>
      <c r="L443" s="19">
        <v>0</v>
      </c>
      <c r="M443" s="19">
        <v>0</v>
      </c>
      <c r="N443" s="19">
        <v>0</v>
      </c>
      <c r="O443" s="19">
        <v>0</v>
      </c>
      <c r="P443" s="19">
        <v>0</v>
      </c>
      <c r="Q443" s="19">
        <v>0</v>
      </c>
      <c r="R443" s="19">
        <v>0</v>
      </c>
      <c r="S443" s="76">
        <v>0</v>
      </c>
    </row>
    <row r="444" spans="1:19" x14ac:dyDescent="0.25">
      <c r="A444" s="1022" t="s">
        <v>70</v>
      </c>
      <c r="B444" s="826"/>
      <c r="C444" s="826"/>
      <c r="D444" s="826"/>
      <c r="E444" s="826"/>
      <c r="F444" s="826"/>
      <c r="G444" s="826"/>
      <c r="H444" s="826"/>
      <c r="I444" s="826"/>
      <c r="J444" s="826"/>
      <c r="K444" s="826"/>
      <c r="L444" s="826"/>
      <c r="M444" s="826"/>
      <c r="N444" s="826"/>
      <c r="O444" s="826"/>
      <c r="P444" s="826"/>
      <c r="Q444" s="826"/>
      <c r="R444" s="826"/>
      <c r="S444" s="1023"/>
    </row>
    <row r="445" spans="1:19" s="3" customFormat="1" x14ac:dyDescent="0.25">
      <c r="A445" s="75">
        <v>0</v>
      </c>
      <c r="B445" s="19">
        <v>0</v>
      </c>
      <c r="C445" s="19">
        <v>0</v>
      </c>
      <c r="D445" s="19">
        <v>0</v>
      </c>
      <c r="E445" s="19">
        <v>0</v>
      </c>
      <c r="F445" s="19">
        <v>0</v>
      </c>
      <c r="G445" s="19">
        <v>0</v>
      </c>
      <c r="H445" s="19">
        <v>0</v>
      </c>
      <c r="I445" s="19">
        <v>0</v>
      </c>
      <c r="J445" s="19">
        <v>0</v>
      </c>
      <c r="K445" s="19">
        <v>0</v>
      </c>
      <c r="L445" s="19">
        <v>0</v>
      </c>
      <c r="M445" s="19">
        <v>0</v>
      </c>
      <c r="N445" s="19">
        <v>0</v>
      </c>
      <c r="O445" s="19">
        <v>0</v>
      </c>
      <c r="P445" s="19">
        <v>0</v>
      </c>
      <c r="Q445" s="19">
        <v>0</v>
      </c>
      <c r="R445" s="19">
        <v>0</v>
      </c>
      <c r="S445" s="76">
        <v>0</v>
      </c>
    </row>
    <row r="446" spans="1:19" x14ac:dyDescent="0.25">
      <c r="A446" s="1022" t="s">
        <v>71</v>
      </c>
      <c r="B446" s="826"/>
      <c r="C446" s="826"/>
      <c r="D446" s="826"/>
      <c r="E446" s="826"/>
      <c r="F446" s="826"/>
      <c r="G446" s="826"/>
      <c r="H446" s="826"/>
      <c r="I446" s="826"/>
      <c r="J446" s="826"/>
      <c r="K446" s="826"/>
      <c r="L446" s="826"/>
      <c r="M446" s="826"/>
      <c r="N446" s="826"/>
      <c r="O446" s="826"/>
      <c r="P446" s="826"/>
      <c r="Q446" s="826"/>
      <c r="R446" s="826"/>
      <c r="S446" s="1023"/>
    </row>
    <row r="447" spans="1:19" s="3" customFormat="1" x14ac:dyDescent="0.25">
      <c r="A447" s="75">
        <v>0</v>
      </c>
      <c r="B447" s="19">
        <v>0</v>
      </c>
      <c r="C447" s="19">
        <v>0</v>
      </c>
      <c r="D447" s="19">
        <v>0</v>
      </c>
      <c r="E447" s="19">
        <v>0</v>
      </c>
      <c r="F447" s="19">
        <v>0</v>
      </c>
      <c r="G447" s="19">
        <v>0</v>
      </c>
      <c r="H447" s="19">
        <v>0</v>
      </c>
      <c r="I447" s="19">
        <v>0</v>
      </c>
      <c r="J447" s="19">
        <v>0</v>
      </c>
      <c r="K447" s="19">
        <v>0</v>
      </c>
      <c r="L447" s="19">
        <v>0</v>
      </c>
      <c r="M447" s="19">
        <v>0</v>
      </c>
      <c r="N447" s="19">
        <v>0</v>
      </c>
      <c r="O447" s="19">
        <v>0</v>
      </c>
      <c r="P447" s="19">
        <v>0</v>
      </c>
      <c r="Q447" s="19">
        <v>0</v>
      </c>
      <c r="R447" s="19">
        <v>0</v>
      </c>
      <c r="S447" s="76">
        <v>0</v>
      </c>
    </row>
    <row r="448" spans="1:19" x14ac:dyDescent="0.25">
      <c r="A448" s="1022" t="s">
        <v>72</v>
      </c>
      <c r="B448" s="826"/>
      <c r="C448" s="826"/>
      <c r="D448" s="826"/>
      <c r="E448" s="826"/>
      <c r="F448" s="826"/>
      <c r="G448" s="826"/>
      <c r="H448" s="826"/>
      <c r="I448" s="826"/>
      <c r="J448" s="826"/>
      <c r="K448" s="826"/>
      <c r="L448" s="826"/>
      <c r="M448" s="826"/>
      <c r="N448" s="826"/>
      <c r="O448" s="826"/>
      <c r="P448" s="826"/>
      <c r="Q448" s="826"/>
      <c r="R448" s="826"/>
      <c r="S448" s="1023"/>
    </row>
    <row r="449" spans="1:19" s="3" customFormat="1" x14ac:dyDescent="0.25">
      <c r="A449" s="75">
        <v>0</v>
      </c>
      <c r="B449" s="19">
        <v>0</v>
      </c>
      <c r="C449" s="19">
        <v>0</v>
      </c>
      <c r="D449" s="19">
        <v>0</v>
      </c>
      <c r="E449" s="19">
        <v>0</v>
      </c>
      <c r="F449" s="19">
        <v>0</v>
      </c>
      <c r="G449" s="19">
        <v>0</v>
      </c>
      <c r="H449" s="19">
        <v>0</v>
      </c>
      <c r="I449" s="19">
        <v>0</v>
      </c>
      <c r="J449" s="19">
        <v>0</v>
      </c>
      <c r="K449" s="19">
        <v>0</v>
      </c>
      <c r="L449" s="19">
        <v>0</v>
      </c>
      <c r="M449" s="19">
        <v>0</v>
      </c>
      <c r="N449" s="19">
        <v>0</v>
      </c>
      <c r="O449" s="19">
        <v>0</v>
      </c>
      <c r="P449" s="19">
        <v>0</v>
      </c>
      <c r="Q449" s="19">
        <v>0</v>
      </c>
      <c r="R449" s="19">
        <v>0</v>
      </c>
      <c r="S449" s="76">
        <v>0</v>
      </c>
    </row>
    <row r="450" spans="1:19" x14ac:dyDescent="0.25">
      <c r="A450" s="1033" t="s">
        <v>73</v>
      </c>
      <c r="B450" s="832"/>
      <c r="C450" s="832"/>
      <c r="D450" s="832"/>
      <c r="E450" s="832"/>
      <c r="F450" s="832"/>
      <c r="G450" s="832"/>
      <c r="H450" s="832"/>
      <c r="I450" s="832"/>
      <c r="J450" s="832"/>
      <c r="K450" s="832"/>
      <c r="L450" s="832"/>
      <c r="M450" s="832"/>
      <c r="N450" s="832"/>
      <c r="O450" s="832"/>
      <c r="P450" s="832"/>
      <c r="Q450" s="832"/>
      <c r="R450" s="832"/>
      <c r="S450" s="1034"/>
    </row>
    <row r="451" spans="1:19" s="3" customFormat="1" x14ac:dyDescent="0.25">
      <c r="A451" s="75">
        <v>0</v>
      </c>
      <c r="B451" s="19">
        <v>0</v>
      </c>
      <c r="C451" s="19">
        <v>0</v>
      </c>
      <c r="D451" s="19">
        <v>0</v>
      </c>
      <c r="E451" s="19">
        <v>0</v>
      </c>
      <c r="F451" s="19">
        <v>0</v>
      </c>
      <c r="G451" s="19">
        <v>0</v>
      </c>
      <c r="H451" s="19">
        <v>0</v>
      </c>
      <c r="I451" s="19">
        <v>0</v>
      </c>
      <c r="J451" s="19">
        <v>0</v>
      </c>
      <c r="K451" s="19">
        <v>0</v>
      </c>
      <c r="L451" s="19">
        <v>0</v>
      </c>
      <c r="M451" s="19">
        <v>0</v>
      </c>
      <c r="N451" s="19">
        <v>0</v>
      </c>
      <c r="O451" s="19">
        <v>0</v>
      </c>
      <c r="P451" s="19">
        <v>0</v>
      </c>
      <c r="Q451" s="19">
        <v>0</v>
      </c>
      <c r="R451" s="19">
        <v>0</v>
      </c>
      <c r="S451" s="76">
        <v>0</v>
      </c>
    </row>
    <row r="452" spans="1:19" x14ac:dyDescent="0.25">
      <c r="A452" s="1022" t="s">
        <v>74</v>
      </c>
      <c r="B452" s="826"/>
      <c r="C452" s="826"/>
      <c r="D452" s="826"/>
      <c r="E452" s="826"/>
      <c r="F452" s="826"/>
      <c r="G452" s="826"/>
      <c r="H452" s="826"/>
      <c r="I452" s="826"/>
      <c r="J452" s="826"/>
      <c r="K452" s="826"/>
      <c r="L452" s="826"/>
      <c r="M452" s="826"/>
      <c r="N452" s="826"/>
      <c r="O452" s="826"/>
      <c r="P452" s="826"/>
      <c r="Q452" s="826"/>
      <c r="R452" s="826"/>
      <c r="S452" s="1023"/>
    </row>
    <row r="453" spans="1:19" s="3" customFormat="1" x14ac:dyDescent="0.25">
      <c r="A453" s="75">
        <v>0</v>
      </c>
      <c r="B453" s="19">
        <v>0</v>
      </c>
      <c r="C453" s="19">
        <v>0</v>
      </c>
      <c r="D453" s="19">
        <v>0</v>
      </c>
      <c r="E453" s="19">
        <v>0</v>
      </c>
      <c r="F453" s="19">
        <v>0</v>
      </c>
      <c r="G453" s="19">
        <v>0</v>
      </c>
      <c r="H453" s="19">
        <v>0</v>
      </c>
      <c r="I453" s="19">
        <v>0</v>
      </c>
      <c r="J453" s="19">
        <v>0</v>
      </c>
      <c r="K453" s="19">
        <v>0</v>
      </c>
      <c r="L453" s="19">
        <v>0</v>
      </c>
      <c r="M453" s="19">
        <v>0</v>
      </c>
      <c r="N453" s="19">
        <v>0</v>
      </c>
      <c r="O453" s="19">
        <v>0</v>
      </c>
      <c r="P453" s="19">
        <v>0</v>
      </c>
      <c r="Q453" s="19">
        <v>0</v>
      </c>
      <c r="R453" s="19">
        <v>0</v>
      </c>
      <c r="S453" s="76">
        <v>0</v>
      </c>
    </row>
    <row r="454" spans="1:19" x14ac:dyDescent="0.25">
      <c r="A454" s="1022" t="s">
        <v>75</v>
      </c>
      <c r="B454" s="826"/>
      <c r="C454" s="826"/>
      <c r="D454" s="826"/>
      <c r="E454" s="826"/>
      <c r="F454" s="826"/>
      <c r="G454" s="826"/>
      <c r="H454" s="826"/>
      <c r="I454" s="826"/>
      <c r="J454" s="826"/>
      <c r="K454" s="826"/>
      <c r="L454" s="826"/>
      <c r="M454" s="826"/>
      <c r="N454" s="826"/>
      <c r="O454" s="826"/>
      <c r="P454" s="826"/>
      <c r="Q454" s="826"/>
      <c r="R454" s="826"/>
      <c r="S454" s="1023"/>
    </row>
    <row r="455" spans="1:19" s="3" customFormat="1" x14ac:dyDescent="0.25">
      <c r="A455" s="75">
        <v>0</v>
      </c>
      <c r="B455" s="19">
        <v>0</v>
      </c>
      <c r="C455" s="19">
        <v>0</v>
      </c>
      <c r="D455" s="19">
        <v>0</v>
      </c>
      <c r="E455" s="19">
        <v>0</v>
      </c>
      <c r="F455" s="19">
        <v>0</v>
      </c>
      <c r="G455" s="19">
        <v>0</v>
      </c>
      <c r="H455" s="19">
        <v>0</v>
      </c>
      <c r="I455" s="19">
        <v>0</v>
      </c>
      <c r="J455" s="19">
        <v>0</v>
      </c>
      <c r="K455" s="19">
        <v>0</v>
      </c>
      <c r="L455" s="19">
        <v>0</v>
      </c>
      <c r="M455" s="19">
        <v>0</v>
      </c>
      <c r="N455" s="19">
        <v>0</v>
      </c>
      <c r="O455" s="19">
        <v>0</v>
      </c>
      <c r="P455" s="19">
        <v>0</v>
      </c>
      <c r="Q455" s="19">
        <v>0</v>
      </c>
      <c r="R455" s="19">
        <v>0</v>
      </c>
      <c r="S455" s="76">
        <v>0</v>
      </c>
    </row>
    <row r="456" spans="1:19" x14ac:dyDescent="0.25">
      <c r="A456" s="1022" t="s">
        <v>76</v>
      </c>
      <c r="B456" s="826"/>
      <c r="C456" s="826"/>
      <c r="D456" s="826"/>
      <c r="E456" s="826"/>
      <c r="F456" s="826"/>
      <c r="G456" s="826"/>
      <c r="H456" s="826"/>
      <c r="I456" s="826"/>
      <c r="J456" s="826"/>
      <c r="K456" s="826"/>
      <c r="L456" s="826"/>
      <c r="M456" s="826"/>
      <c r="N456" s="826"/>
      <c r="O456" s="826"/>
      <c r="P456" s="826"/>
      <c r="Q456" s="826"/>
      <c r="R456" s="826"/>
      <c r="S456" s="1023"/>
    </row>
    <row r="457" spans="1:19" s="3" customFormat="1" x14ac:dyDescent="0.25">
      <c r="A457" s="75">
        <v>0</v>
      </c>
      <c r="B457" s="19">
        <v>0</v>
      </c>
      <c r="C457" s="19">
        <v>0</v>
      </c>
      <c r="D457" s="19">
        <v>0</v>
      </c>
      <c r="E457" s="19">
        <v>0</v>
      </c>
      <c r="F457" s="19">
        <v>0</v>
      </c>
      <c r="G457" s="19">
        <v>0</v>
      </c>
      <c r="H457" s="19">
        <v>0</v>
      </c>
      <c r="I457" s="19">
        <v>0</v>
      </c>
      <c r="J457" s="19">
        <v>0</v>
      </c>
      <c r="K457" s="19">
        <v>0</v>
      </c>
      <c r="L457" s="19">
        <v>0</v>
      </c>
      <c r="M457" s="19">
        <v>0</v>
      </c>
      <c r="N457" s="19">
        <v>0</v>
      </c>
      <c r="O457" s="19">
        <v>0</v>
      </c>
      <c r="P457" s="19">
        <v>0</v>
      </c>
      <c r="Q457" s="19">
        <v>0</v>
      </c>
      <c r="R457" s="19">
        <v>0</v>
      </c>
      <c r="S457" s="76">
        <v>0</v>
      </c>
    </row>
    <row r="458" spans="1:19" x14ac:dyDescent="0.25">
      <c r="A458" s="1022" t="s">
        <v>77</v>
      </c>
      <c r="B458" s="826"/>
      <c r="C458" s="826"/>
      <c r="D458" s="826"/>
      <c r="E458" s="826"/>
      <c r="F458" s="826"/>
      <c r="G458" s="826"/>
      <c r="H458" s="826"/>
      <c r="I458" s="826"/>
      <c r="J458" s="826"/>
      <c r="K458" s="826"/>
      <c r="L458" s="826"/>
      <c r="M458" s="826"/>
      <c r="N458" s="826"/>
      <c r="O458" s="826"/>
      <c r="P458" s="826"/>
      <c r="Q458" s="826"/>
      <c r="R458" s="826"/>
      <c r="S458" s="1023"/>
    </row>
    <row r="459" spans="1:19" s="3" customFormat="1" x14ac:dyDescent="0.25">
      <c r="A459" s="75">
        <v>0</v>
      </c>
      <c r="B459" s="19">
        <v>0</v>
      </c>
      <c r="C459" s="19">
        <v>0</v>
      </c>
      <c r="D459" s="19">
        <v>0</v>
      </c>
      <c r="E459" s="19">
        <v>0</v>
      </c>
      <c r="F459" s="19">
        <v>0</v>
      </c>
      <c r="G459" s="19">
        <v>0</v>
      </c>
      <c r="H459" s="19">
        <v>0</v>
      </c>
      <c r="I459" s="19">
        <v>0</v>
      </c>
      <c r="J459" s="19">
        <v>0</v>
      </c>
      <c r="K459" s="19">
        <v>0</v>
      </c>
      <c r="L459" s="19">
        <v>0</v>
      </c>
      <c r="M459" s="19">
        <v>0</v>
      </c>
      <c r="N459" s="19">
        <v>0</v>
      </c>
      <c r="O459" s="19">
        <v>0</v>
      </c>
      <c r="P459" s="19">
        <v>0</v>
      </c>
      <c r="Q459" s="19">
        <v>0</v>
      </c>
      <c r="R459" s="19">
        <v>0</v>
      </c>
      <c r="S459" s="76">
        <v>0</v>
      </c>
    </row>
    <row r="460" spans="1:19" x14ac:dyDescent="0.25">
      <c r="A460" s="1022" t="s">
        <v>78</v>
      </c>
      <c r="B460" s="826"/>
      <c r="C460" s="826"/>
      <c r="D460" s="826"/>
      <c r="E460" s="826"/>
      <c r="F460" s="826"/>
      <c r="G460" s="826"/>
      <c r="H460" s="826"/>
      <c r="I460" s="826"/>
      <c r="J460" s="826"/>
      <c r="K460" s="826"/>
      <c r="L460" s="826"/>
      <c r="M460" s="826"/>
      <c r="N460" s="826"/>
      <c r="O460" s="826"/>
      <c r="P460" s="826"/>
      <c r="Q460" s="826"/>
      <c r="R460" s="826"/>
      <c r="S460" s="1023"/>
    </row>
    <row r="461" spans="1:19" s="3" customFormat="1" x14ac:dyDescent="0.25">
      <c r="A461" s="75">
        <v>0</v>
      </c>
      <c r="B461" s="19">
        <v>0</v>
      </c>
      <c r="C461" s="19">
        <v>0</v>
      </c>
      <c r="D461" s="19">
        <v>0</v>
      </c>
      <c r="E461" s="19">
        <v>0</v>
      </c>
      <c r="F461" s="19">
        <v>0</v>
      </c>
      <c r="G461" s="19">
        <v>0</v>
      </c>
      <c r="H461" s="19">
        <v>0</v>
      </c>
      <c r="I461" s="19">
        <v>0</v>
      </c>
      <c r="J461" s="19">
        <v>0</v>
      </c>
      <c r="K461" s="19">
        <v>0</v>
      </c>
      <c r="L461" s="19">
        <v>0</v>
      </c>
      <c r="M461" s="19">
        <v>0</v>
      </c>
      <c r="N461" s="19">
        <v>0</v>
      </c>
      <c r="O461" s="19">
        <v>0</v>
      </c>
      <c r="P461" s="19">
        <v>0</v>
      </c>
      <c r="Q461" s="19">
        <v>0</v>
      </c>
      <c r="R461" s="19">
        <v>0</v>
      </c>
      <c r="S461" s="76">
        <v>0</v>
      </c>
    </row>
    <row r="462" spans="1:19" x14ac:dyDescent="0.25">
      <c r="A462" s="1022" t="s">
        <v>79</v>
      </c>
      <c r="B462" s="826"/>
      <c r="C462" s="826"/>
      <c r="D462" s="826"/>
      <c r="E462" s="826"/>
      <c r="F462" s="826"/>
      <c r="G462" s="826"/>
      <c r="H462" s="826"/>
      <c r="I462" s="826"/>
      <c r="J462" s="826"/>
      <c r="K462" s="826"/>
      <c r="L462" s="826"/>
      <c r="M462" s="826"/>
      <c r="N462" s="826"/>
      <c r="O462" s="826"/>
      <c r="P462" s="826"/>
      <c r="Q462" s="826"/>
      <c r="R462" s="826"/>
      <c r="S462" s="1023"/>
    </row>
    <row r="463" spans="1:19" s="3" customFormat="1" x14ac:dyDescent="0.25">
      <c r="A463" s="75">
        <v>0</v>
      </c>
      <c r="B463" s="19">
        <v>0</v>
      </c>
      <c r="C463" s="19">
        <v>0</v>
      </c>
      <c r="D463" s="19">
        <v>0</v>
      </c>
      <c r="E463" s="19">
        <v>0</v>
      </c>
      <c r="F463" s="19">
        <v>0</v>
      </c>
      <c r="G463" s="19">
        <v>0</v>
      </c>
      <c r="H463" s="19">
        <v>0</v>
      </c>
      <c r="I463" s="19">
        <v>0</v>
      </c>
      <c r="J463" s="19">
        <v>0</v>
      </c>
      <c r="K463" s="19">
        <v>0</v>
      </c>
      <c r="L463" s="19">
        <v>0</v>
      </c>
      <c r="M463" s="19">
        <v>0</v>
      </c>
      <c r="N463" s="19">
        <v>0</v>
      </c>
      <c r="O463" s="19">
        <v>0</v>
      </c>
      <c r="P463" s="19">
        <v>0</v>
      </c>
      <c r="Q463" s="19">
        <v>0</v>
      </c>
      <c r="R463" s="19">
        <v>0</v>
      </c>
      <c r="S463" s="76">
        <v>0</v>
      </c>
    </row>
    <row r="464" spans="1:19" x14ac:dyDescent="0.25">
      <c r="A464" s="1022" t="s">
        <v>80</v>
      </c>
      <c r="B464" s="826"/>
      <c r="C464" s="826"/>
      <c r="D464" s="826"/>
      <c r="E464" s="826"/>
      <c r="F464" s="826"/>
      <c r="G464" s="826"/>
      <c r="H464" s="826"/>
      <c r="I464" s="826"/>
      <c r="J464" s="826"/>
      <c r="K464" s="826"/>
      <c r="L464" s="826"/>
      <c r="M464" s="826"/>
      <c r="N464" s="826"/>
      <c r="O464" s="826"/>
      <c r="P464" s="826"/>
      <c r="Q464" s="826"/>
      <c r="R464" s="826"/>
      <c r="S464" s="1023"/>
    </row>
    <row r="465" spans="1:19" s="3" customFormat="1" x14ac:dyDescent="0.25">
      <c r="A465" s="75">
        <v>0</v>
      </c>
      <c r="B465" s="19">
        <v>0</v>
      </c>
      <c r="C465" s="19">
        <v>0</v>
      </c>
      <c r="D465" s="19">
        <v>0</v>
      </c>
      <c r="E465" s="19">
        <v>0</v>
      </c>
      <c r="F465" s="19">
        <v>0</v>
      </c>
      <c r="G465" s="19">
        <v>0</v>
      </c>
      <c r="H465" s="19">
        <v>0</v>
      </c>
      <c r="I465" s="19">
        <v>0</v>
      </c>
      <c r="J465" s="19">
        <v>0</v>
      </c>
      <c r="K465" s="19">
        <v>0</v>
      </c>
      <c r="L465" s="19">
        <v>0</v>
      </c>
      <c r="M465" s="19">
        <v>0</v>
      </c>
      <c r="N465" s="19">
        <v>0</v>
      </c>
      <c r="O465" s="19">
        <v>0</v>
      </c>
      <c r="P465" s="19">
        <v>0</v>
      </c>
      <c r="Q465" s="19">
        <v>0</v>
      </c>
      <c r="R465" s="19">
        <v>0</v>
      </c>
      <c r="S465" s="76">
        <v>0</v>
      </c>
    </row>
    <row r="466" spans="1:19" x14ac:dyDescent="0.25">
      <c r="A466" s="1024" t="s">
        <v>271</v>
      </c>
      <c r="B466" s="1025"/>
      <c r="C466" s="1025"/>
      <c r="D466" s="1025"/>
      <c r="E466" s="1025"/>
      <c r="F466" s="1025"/>
      <c r="G466" s="1025"/>
      <c r="H466" s="1025"/>
      <c r="I466" s="1025"/>
      <c r="J466" s="1025"/>
      <c r="K466" s="1025"/>
      <c r="L466" s="1025"/>
      <c r="M466" s="1025"/>
      <c r="N466" s="1025"/>
      <c r="O466" s="1025"/>
      <c r="P466" s="1025"/>
      <c r="Q466" s="1025"/>
      <c r="R466" s="1025"/>
      <c r="S466" s="1026"/>
    </row>
    <row r="467" spans="1:19" s="190" customFormat="1" x14ac:dyDescent="0.25">
      <c r="A467" s="80">
        <f>SUM(A465,A463,A461,A459,A457,A455,A453,A451,A449,A447,A445,A443)</f>
        <v>0</v>
      </c>
      <c r="B467" s="235">
        <f t="shared" ref="B467:S467" si="11">SUM(B465,B463,B461,B459,B457,B455,B453,B451,B449,B447,B445,B443)</f>
        <v>0</v>
      </c>
      <c r="C467" s="235">
        <f t="shared" si="11"/>
        <v>0</v>
      </c>
      <c r="D467" s="235">
        <f t="shared" si="11"/>
        <v>0</v>
      </c>
      <c r="E467" s="235">
        <f t="shared" si="11"/>
        <v>0</v>
      </c>
      <c r="F467" s="235">
        <f t="shared" si="11"/>
        <v>0</v>
      </c>
      <c r="G467" s="235">
        <f t="shared" si="11"/>
        <v>0</v>
      </c>
      <c r="H467" s="235">
        <f t="shared" si="11"/>
        <v>0</v>
      </c>
      <c r="I467" s="235">
        <f t="shared" si="11"/>
        <v>0</v>
      </c>
      <c r="J467" s="235">
        <f t="shared" si="11"/>
        <v>0</v>
      </c>
      <c r="K467" s="235">
        <f t="shared" si="11"/>
        <v>0</v>
      </c>
      <c r="L467" s="235">
        <f t="shared" si="11"/>
        <v>0</v>
      </c>
      <c r="M467" s="235">
        <f t="shared" si="11"/>
        <v>0</v>
      </c>
      <c r="N467" s="235">
        <f t="shared" si="11"/>
        <v>0</v>
      </c>
      <c r="O467" s="235">
        <f t="shared" si="11"/>
        <v>0</v>
      </c>
      <c r="P467" s="235">
        <f t="shared" si="11"/>
        <v>0</v>
      </c>
      <c r="Q467" s="235">
        <f t="shared" si="11"/>
        <v>0</v>
      </c>
      <c r="R467" s="235">
        <f t="shared" si="11"/>
        <v>0</v>
      </c>
      <c r="S467" s="235">
        <f t="shared" si="11"/>
        <v>0</v>
      </c>
    </row>
    <row r="468" spans="1:19" ht="15.75" thickBot="1" x14ac:dyDescent="0.3">
      <c r="A468" s="1027"/>
      <c r="B468" s="1028"/>
      <c r="C468" s="1028"/>
      <c r="D468" s="1028"/>
      <c r="E468" s="1028"/>
      <c r="F468" s="1028"/>
      <c r="G468" s="1028"/>
      <c r="H468" s="1028"/>
      <c r="I468" s="1028"/>
      <c r="J468" s="1028"/>
      <c r="K468" s="1028"/>
      <c r="L468" s="1028"/>
      <c r="M468" s="1028"/>
      <c r="N468" s="1028"/>
      <c r="O468" s="1028"/>
      <c r="P468" s="1028"/>
      <c r="Q468" s="1028"/>
      <c r="R468" s="1028"/>
      <c r="S468" s="1029"/>
    </row>
    <row r="469" spans="1:19" ht="22.5" customHeight="1" x14ac:dyDescent="0.25">
      <c r="A469" s="1044" t="s">
        <v>2372</v>
      </c>
      <c r="B469" s="1045"/>
      <c r="C469" s="1045"/>
      <c r="D469" s="1045"/>
      <c r="E469" s="1045"/>
      <c r="F469" s="1045"/>
      <c r="G469" s="1045"/>
      <c r="H469" s="1045"/>
      <c r="I469" s="1045"/>
      <c r="J469" s="1045"/>
      <c r="K469" s="1045"/>
      <c r="L469" s="1045"/>
      <c r="M469" s="1045"/>
      <c r="N469" s="1045"/>
      <c r="O469" s="1045"/>
      <c r="P469" s="1045"/>
      <c r="Q469" s="1045"/>
      <c r="R469" s="1045"/>
      <c r="S469" s="1046"/>
    </row>
    <row r="470" spans="1:19" x14ac:dyDescent="0.25">
      <c r="A470" s="1039" t="s">
        <v>2201</v>
      </c>
      <c r="B470" s="834"/>
      <c r="C470" s="834"/>
      <c r="D470" s="834"/>
      <c r="E470" s="834"/>
      <c r="F470" s="834"/>
      <c r="G470" s="834"/>
      <c r="H470" s="834"/>
      <c r="I470" s="834"/>
      <c r="J470" s="834"/>
      <c r="K470" s="834"/>
      <c r="L470" s="834"/>
      <c r="M470" s="834"/>
      <c r="N470" s="834"/>
      <c r="O470" s="834"/>
      <c r="P470" s="834"/>
      <c r="Q470" s="834"/>
      <c r="R470" s="834"/>
      <c r="S470" s="1040"/>
    </row>
    <row r="471" spans="1:19" x14ac:dyDescent="0.25">
      <c r="A471" s="1039" t="s">
        <v>1527</v>
      </c>
      <c r="B471" s="834"/>
      <c r="C471" s="834"/>
      <c r="D471" s="834"/>
      <c r="E471" s="834"/>
      <c r="F471" s="834"/>
      <c r="G471" s="834"/>
      <c r="H471" s="834"/>
      <c r="I471" s="834"/>
      <c r="J471" s="834"/>
      <c r="K471" s="834"/>
      <c r="L471" s="834"/>
      <c r="M471" s="834"/>
      <c r="N471" s="834"/>
      <c r="O471" s="834"/>
      <c r="P471" s="834"/>
      <c r="Q471" s="834"/>
      <c r="R471" s="834"/>
      <c r="S471" s="1040"/>
    </row>
    <row r="472" spans="1:19" x14ac:dyDescent="0.25">
      <c r="A472" s="1039" t="s">
        <v>2202</v>
      </c>
      <c r="B472" s="834"/>
      <c r="C472" s="834"/>
      <c r="D472" s="834"/>
      <c r="E472" s="834"/>
      <c r="F472" s="834"/>
      <c r="G472" s="834"/>
      <c r="H472" s="834"/>
      <c r="I472" s="834"/>
      <c r="J472" s="834"/>
      <c r="K472" s="834"/>
      <c r="L472" s="834"/>
      <c r="M472" s="834"/>
      <c r="N472" s="834"/>
      <c r="O472" s="834"/>
      <c r="P472" s="834"/>
      <c r="Q472" s="834"/>
      <c r="R472" s="834"/>
      <c r="S472" s="1040"/>
    </row>
    <row r="473" spans="1:19" x14ac:dyDescent="0.25">
      <c r="A473" s="1039" t="s">
        <v>2203</v>
      </c>
      <c r="B473" s="834"/>
      <c r="C473" s="834"/>
      <c r="D473" s="834"/>
      <c r="E473" s="834"/>
      <c r="F473" s="834"/>
      <c r="G473" s="834"/>
      <c r="H473" s="834"/>
      <c r="I473" s="834"/>
      <c r="J473" s="834"/>
      <c r="K473" s="834"/>
      <c r="L473" s="834"/>
      <c r="M473" s="834"/>
      <c r="N473" s="834"/>
      <c r="O473" s="834"/>
      <c r="P473" s="834"/>
      <c r="Q473" s="834"/>
      <c r="R473" s="834"/>
      <c r="S473" s="1040"/>
    </row>
    <row r="474" spans="1:19" x14ac:dyDescent="0.25">
      <c r="A474" s="1039" t="s">
        <v>2204</v>
      </c>
      <c r="B474" s="834"/>
      <c r="C474" s="834"/>
      <c r="D474" s="834"/>
      <c r="E474" s="834"/>
      <c r="F474" s="834"/>
      <c r="G474" s="834"/>
      <c r="H474" s="834"/>
      <c r="I474" s="834"/>
      <c r="J474" s="834"/>
      <c r="K474" s="834"/>
      <c r="L474" s="834"/>
      <c r="M474" s="834"/>
      <c r="N474" s="834"/>
      <c r="O474" s="834"/>
      <c r="P474" s="834"/>
      <c r="Q474" s="834"/>
      <c r="R474" s="834"/>
      <c r="S474" s="1040"/>
    </row>
    <row r="475" spans="1:19" x14ac:dyDescent="0.25">
      <c r="A475" s="1039" t="s">
        <v>2205</v>
      </c>
      <c r="B475" s="834"/>
      <c r="C475" s="834"/>
      <c r="D475" s="834"/>
      <c r="E475" s="834"/>
      <c r="F475" s="834"/>
      <c r="G475" s="834"/>
      <c r="H475" s="834"/>
      <c r="I475" s="834"/>
      <c r="J475" s="834"/>
      <c r="K475" s="834"/>
      <c r="L475" s="834"/>
      <c r="M475" s="834"/>
      <c r="N475" s="834"/>
      <c r="O475" s="834"/>
      <c r="P475" s="834"/>
      <c r="Q475" s="834"/>
      <c r="R475" s="834"/>
      <c r="S475" s="1040"/>
    </row>
    <row r="476" spans="1:19" x14ac:dyDescent="0.25">
      <c r="A476" s="1039" t="s">
        <v>2206</v>
      </c>
      <c r="B476" s="834"/>
      <c r="C476" s="834"/>
      <c r="D476" s="834"/>
      <c r="E476" s="834"/>
      <c r="F476" s="834"/>
      <c r="G476" s="834"/>
      <c r="H476" s="834"/>
      <c r="I476" s="834"/>
      <c r="J476" s="834"/>
      <c r="K476" s="834"/>
      <c r="L476" s="834"/>
      <c r="M476" s="834"/>
      <c r="N476" s="834"/>
      <c r="O476" s="834"/>
      <c r="P476" s="834"/>
      <c r="Q476" s="834"/>
      <c r="R476" s="834"/>
      <c r="S476" s="1040"/>
    </row>
    <row r="477" spans="1:19" x14ac:dyDescent="0.25">
      <c r="A477" s="1041" t="s">
        <v>2207</v>
      </c>
      <c r="B477" s="837"/>
      <c r="C477" s="837"/>
      <c r="D477" s="837"/>
      <c r="E477" s="837"/>
      <c r="F477" s="837"/>
      <c r="G477" s="837"/>
      <c r="H477" s="837"/>
      <c r="I477" s="837"/>
      <c r="J477" s="837"/>
      <c r="K477" s="837"/>
      <c r="L477" s="837"/>
      <c r="M477" s="837"/>
      <c r="N477" s="837"/>
      <c r="O477" s="837"/>
      <c r="P477" s="837"/>
      <c r="Q477" s="837"/>
      <c r="R477" s="837"/>
      <c r="S477" s="1042"/>
    </row>
    <row r="478" spans="1:19" ht="28.5" customHeight="1" x14ac:dyDescent="0.25">
      <c r="A478" s="1038" t="s">
        <v>41</v>
      </c>
      <c r="B478" s="831"/>
      <c r="C478" s="831"/>
      <c r="D478" s="831" t="s">
        <v>42</v>
      </c>
      <c r="E478" s="831"/>
      <c r="F478" s="831" t="s">
        <v>43</v>
      </c>
      <c r="G478" s="831"/>
      <c r="H478" s="831"/>
      <c r="I478" s="831" t="s">
        <v>44</v>
      </c>
      <c r="J478" s="831"/>
      <c r="K478" s="827" t="s">
        <v>45</v>
      </c>
      <c r="L478" s="839"/>
      <c r="M478" s="839"/>
      <c r="N478" s="840"/>
      <c r="O478" s="841" t="s">
        <v>46</v>
      </c>
      <c r="P478" s="841"/>
      <c r="Q478" s="842"/>
      <c r="R478" s="831" t="s">
        <v>47</v>
      </c>
      <c r="S478" s="1036"/>
    </row>
    <row r="479" spans="1:19" ht="23.25" customHeight="1" x14ac:dyDescent="0.25">
      <c r="A479" s="1037" t="s">
        <v>48</v>
      </c>
      <c r="B479" s="830" t="s">
        <v>49</v>
      </c>
      <c r="C479" s="852" t="s">
        <v>50</v>
      </c>
      <c r="D479" s="830" t="s">
        <v>51</v>
      </c>
      <c r="E479" s="830" t="s">
        <v>52</v>
      </c>
      <c r="F479" s="827" t="s">
        <v>53</v>
      </c>
      <c r="G479" s="828"/>
      <c r="H479" s="829"/>
      <c r="I479" s="830" t="s">
        <v>54</v>
      </c>
      <c r="J479" s="830" t="s">
        <v>55</v>
      </c>
      <c r="K479" s="827" t="s">
        <v>56</v>
      </c>
      <c r="L479" s="829"/>
      <c r="M479" s="827" t="s">
        <v>57</v>
      </c>
      <c r="N479" s="829"/>
      <c r="O479" s="830" t="s">
        <v>58</v>
      </c>
      <c r="P479" s="830" t="s">
        <v>59</v>
      </c>
      <c r="Q479" s="830" t="s">
        <v>60</v>
      </c>
      <c r="R479" s="830" t="s">
        <v>61</v>
      </c>
      <c r="S479" s="1035" t="s">
        <v>62</v>
      </c>
    </row>
    <row r="480" spans="1:19" ht="66" customHeight="1" x14ac:dyDescent="0.25">
      <c r="A480" s="1038"/>
      <c r="B480" s="831"/>
      <c r="C480" s="853"/>
      <c r="D480" s="831"/>
      <c r="E480" s="831"/>
      <c r="F480" s="149" t="s">
        <v>63</v>
      </c>
      <c r="G480" s="149" t="s">
        <v>64</v>
      </c>
      <c r="H480" s="149" t="s">
        <v>65</v>
      </c>
      <c r="I480" s="831"/>
      <c r="J480" s="831"/>
      <c r="K480" s="152" t="s">
        <v>66</v>
      </c>
      <c r="L480" s="152" t="s">
        <v>67</v>
      </c>
      <c r="M480" s="152" t="s">
        <v>68</v>
      </c>
      <c r="N480" s="152" t="s">
        <v>67</v>
      </c>
      <c r="O480" s="831"/>
      <c r="P480" s="831"/>
      <c r="Q480" s="831"/>
      <c r="R480" s="831"/>
      <c r="S480" s="1036"/>
    </row>
    <row r="481" spans="1:19" x14ac:dyDescent="0.25">
      <c r="A481" s="1022" t="s">
        <v>69</v>
      </c>
      <c r="B481" s="826"/>
      <c r="C481" s="826"/>
      <c r="D481" s="826"/>
      <c r="E481" s="826"/>
      <c r="F481" s="826"/>
      <c r="G481" s="826"/>
      <c r="H481" s="826"/>
      <c r="I481" s="826"/>
      <c r="J481" s="826"/>
      <c r="K481" s="826"/>
      <c r="L481" s="826"/>
      <c r="M481" s="826"/>
      <c r="N481" s="826"/>
      <c r="O481" s="826"/>
      <c r="P481" s="826"/>
      <c r="Q481" s="826"/>
      <c r="R481" s="826"/>
      <c r="S481" s="1023"/>
    </row>
    <row r="482" spans="1:19" x14ac:dyDescent="0.25">
      <c r="A482" s="75">
        <v>0</v>
      </c>
      <c r="B482" s="19">
        <v>0</v>
      </c>
      <c r="C482" s="19">
        <v>0</v>
      </c>
      <c r="D482" s="19">
        <v>0</v>
      </c>
      <c r="E482" s="19">
        <v>0</v>
      </c>
      <c r="F482" s="19">
        <v>0</v>
      </c>
      <c r="G482" s="19">
        <v>0</v>
      </c>
      <c r="H482" s="19">
        <v>0</v>
      </c>
      <c r="I482" s="19">
        <v>0</v>
      </c>
      <c r="J482" s="19">
        <v>0</v>
      </c>
      <c r="K482" s="19">
        <v>0</v>
      </c>
      <c r="L482" s="19">
        <v>0</v>
      </c>
      <c r="M482" s="19">
        <v>0</v>
      </c>
      <c r="N482" s="19">
        <v>0</v>
      </c>
      <c r="O482" s="19">
        <v>0</v>
      </c>
      <c r="P482" s="19">
        <v>0</v>
      </c>
      <c r="Q482" s="19">
        <v>0</v>
      </c>
      <c r="R482" s="19">
        <v>0</v>
      </c>
      <c r="S482" s="76">
        <v>0</v>
      </c>
    </row>
    <row r="483" spans="1:19" x14ac:dyDescent="0.25">
      <c r="A483" s="1022" t="s">
        <v>70</v>
      </c>
      <c r="B483" s="826"/>
      <c r="C483" s="826"/>
      <c r="D483" s="826"/>
      <c r="E483" s="826"/>
      <c r="F483" s="826"/>
      <c r="G483" s="826"/>
      <c r="H483" s="826"/>
      <c r="I483" s="826"/>
      <c r="J483" s="826"/>
      <c r="K483" s="826"/>
      <c r="L483" s="826"/>
      <c r="M483" s="826"/>
      <c r="N483" s="826"/>
      <c r="O483" s="826"/>
      <c r="P483" s="826"/>
      <c r="Q483" s="826"/>
      <c r="R483" s="826"/>
      <c r="S483" s="1023"/>
    </row>
    <row r="484" spans="1:19" s="3" customFormat="1" x14ac:dyDescent="0.25">
      <c r="A484" s="75">
        <v>0</v>
      </c>
      <c r="B484" s="19">
        <v>0</v>
      </c>
      <c r="C484" s="19">
        <v>0</v>
      </c>
      <c r="D484" s="19">
        <v>0</v>
      </c>
      <c r="E484" s="19">
        <v>0</v>
      </c>
      <c r="F484" s="19">
        <v>0</v>
      </c>
      <c r="G484" s="19">
        <v>0</v>
      </c>
      <c r="H484" s="19">
        <v>0</v>
      </c>
      <c r="I484" s="19">
        <v>0</v>
      </c>
      <c r="J484" s="19">
        <v>0</v>
      </c>
      <c r="K484" s="19">
        <v>0</v>
      </c>
      <c r="L484" s="19">
        <v>0</v>
      </c>
      <c r="M484" s="19">
        <v>0</v>
      </c>
      <c r="N484" s="19">
        <v>0</v>
      </c>
      <c r="O484" s="19">
        <v>0</v>
      </c>
      <c r="P484" s="19">
        <v>0</v>
      </c>
      <c r="Q484" s="19">
        <v>0</v>
      </c>
      <c r="R484" s="19">
        <v>0</v>
      </c>
      <c r="S484" s="76">
        <v>0</v>
      </c>
    </row>
    <row r="485" spans="1:19" x14ac:dyDescent="0.25">
      <c r="A485" s="1022" t="s">
        <v>71</v>
      </c>
      <c r="B485" s="826"/>
      <c r="C485" s="826"/>
      <c r="D485" s="826"/>
      <c r="E485" s="826"/>
      <c r="F485" s="826"/>
      <c r="G485" s="826"/>
      <c r="H485" s="826"/>
      <c r="I485" s="826"/>
      <c r="J485" s="826"/>
      <c r="K485" s="826"/>
      <c r="L485" s="826"/>
      <c r="M485" s="826"/>
      <c r="N485" s="826"/>
      <c r="O485" s="826"/>
      <c r="P485" s="826"/>
      <c r="Q485" s="826"/>
      <c r="R485" s="826"/>
      <c r="S485" s="1023"/>
    </row>
    <row r="486" spans="1:19" s="3" customFormat="1" x14ac:dyDescent="0.25">
      <c r="A486" s="75">
        <v>0</v>
      </c>
      <c r="B486" s="19">
        <v>0</v>
      </c>
      <c r="C486" s="19">
        <v>0</v>
      </c>
      <c r="D486" s="19">
        <v>0</v>
      </c>
      <c r="E486" s="19">
        <v>0</v>
      </c>
      <c r="F486" s="19">
        <v>0</v>
      </c>
      <c r="G486" s="19">
        <v>0</v>
      </c>
      <c r="H486" s="19">
        <v>0</v>
      </c>
      <c r="I486" s="19">
        <v>0</v>
      </c>
      <c r="J486" s="19">
        <v>0</v>
      </c>
      <c r="K486" s="19">
        <v>0</v>
      </c>
      <c r="L486" s="19">
        <v>0</v>
      </c>
      <c r="M486" s="19">
        <v>0</v>
      </c>
      <c r="N486" s="19">
        <v>0</v>
      </c>
      <c r="O486" s="19">
        <v>0</v>
      </c>
      <c r="P486" s="19">
        <v>0</v>
      </c>
      <c r="Q486" s="19">
        <v>0</v>
      </c>
      <c r="R486" s="19">
        <v>0</v>
      </c>
      <c r="S486" s="76">
        <v>0</v>
      </c>
    </row>
    <row r="487" spans="1:19" x14ac:dyDescent="0.25">
      <c r="A487" s="1022" t="s">
        <v>72</v>
      </c>
      <c r="B487" s="826"/>
      <c r="C487" s="826"/>
      <c r="D487" s="826"/>
      <c r="E487" s="826"/>
      <c r="F487" s="826"/>
      <c r="G487" s="826"/>
      <c r="H487" s="826"/>
      <c r="I487" s="826"/>
      <c r="J487" s="826"/>
      <c r="K487" s="826"/>
      <c r="L487" s="826"/>
      <c r="M487" s="826"/>
      <c r="N487" s="826"/>
      <c r="O487" s="826"/>
      <c r="P487" s="826"/>
      <c r="Q487" s="826"/>
      <c r="R487" s="826"/>
      <c r="S487" s="1023"/>
    </row>
    <row r="488" spans="1:19" s="3" customFormat="1" x14ac:dyDescent="0.25">
      <c r="A488" s="75">
        <v>0</v>
      </c>
      <c r="B488" s="19">
        <v>0</v>
      </c>
      <c r="C488" s="19">
        <v>0</v>
      </c>
      <c r="D488" s="19">
        <v>0</v>
      </c>
      <c r="E488" s="19">
        <v>0</v>
      </c>
      <c r="F488" s="19">
        <v>0</v>
      </c>
      <c r="G488" s="19">
        <v>0</v>
      </c>
      <c r="H488" s="19">
        <v>0</v>
      </c>
      <c r="I488" s="19">
        <v>0</v>
      </c>
      <c r="J488" s="19">
        <v>0</v>
      </c>
      <c r="K488" s="19">
        <v>0</v>
      </c>
      <c r="L488" s="19">
        <v>0</v>
      </c>
      <c r="M488" s="19">
        <v>0</v>
      </c>
      <c r="N488" s="19">
        <v>0</v>
      </c>
      <c r="O488" s="19">
        <v>0</v>
      </c>
      <c r="P488" s="19">
        <v>0</v>
      </c>
      <c r="Q488" s="19">
        <v>0</v>
      </c>
      <c r="R488" s="19">
        <v>0</v>
      </c>
      <c r="S488" s="76">
        <v>0</v>
      </c>
    </row>
    <row r="489" spans="1:19" x14ac:dyDescent="0.25">
      <c r="A489" s="1033" t="s">
        <v>73</v>
      </c>
      <c r="B489" s="832"/>
      <c r="C489" s="832"/>
      <c r="D489" s="832"/>
      <c r="E489" s="832"/>
      <c r="F489" s="832"/>
      <c r="G489" s="832"/>
      <c r="H489" s="832"/>
      <c r="I489" s="832"/>
      <c r="J489" s="832"/>
      <c r="K489" s="832"/>
      <c r="L489" s="832"/>
      <c r="M489" s="832"/>
      <c r="N489" s="832"/>
      <c r="O489" s="832"/>
      <c r="P489" s="832"/>
      <c r="Q489" s="832"/>
      <c r="R489" s="832"/>
      <c r="S489" s="1034"/>
    </row>
    <row r="490" spans="1:19" s="3" customFormat="1" x14ac:dyDescent="0.25">
      <c r="A490" s="75">
        <v>0</v>
      </c>
      <c r="B490" s="19">
        <v>0</v>
      </c>
      <c r="C490" s="19">
        <v>0</v>
      </c>
      <c r="D490" s="19">
        <v>0</v>
      </c>
      <c r="E490" s="19">
        <v>0</v>
      </c>
      <c r="F490" s="19">
        <v>0</v>
      </c>
      <c r="G490" s="19">
        <v>0</v>
      </c>
      <c r="H490" s="19">
        <v>0</v>
      </c>
      <c r="I490" s="19">
        <v>0</v>
      </c>
      <c r="J490" s="19">
        <v>0</v>
      </c>
      <c r="K490" s="19">
        <v>0</v>
      </c>
      <c r="L490" s="19">
        <v>0</v>
      </c>
      <c r="M490" s="19">
        <v>0</v>
      </c>
      <c r="N490" s="19">
        <v>0</v>
      </c>
      <c r="O490" s="19">
        <v>0</v>
      </c>
      <c r="P490" s="19">
        <v>0</v>
      </c>
      <c r="Q490" s="19">
        <v>0</v>
      </c>
      <c r="R490" s="19">
        <v>0</v>
      </c>
      <c r="S490" s="76">
        <v>0</v>
      </c>
    </row>
    <row r="491" spans="1:19" x14ac:dyDescent="0.25">
      <c r="A491" s="1022" t="s">
        <v>74</v>
      </c>
      <c r="B491" s="826"/>
      <c r="C491" s="826"/>
      <c r="D491" s="826"/>
      <c r="E491" s="826"/>
      <c r="F491" s="826"/>
      <c r="G491" s="826"/>
      <c r="H491" s="826"/>
      <c r="I491" s="826"/>
      <c r="J491" s="826"/>
      <c r="K491" s="826"/>
      <c r="L491" s="826"/>
      <c r="M491" s="826"/>
      <c r="N491" s="826"/>
      <c r="O491" s="826"/>
      <c r="P491" s="826"/>
      <c r="Q491" s="826"/>
      <c r="R491" s="826"/>
      <c r="S491" s="1023"/>
    </row>
    <row r="492" spans="1:19" s="3" customFormat="1" x14ac:dyDescent="0.25">
      <c r="A492" s="75">
        <v>0</v>
      </c>
      <c r="B492" s="19">
        <v>0</v>
      </c>
      <c r="C492" s="19">
        <v>0</v>
      </c>
      <c r="D492" s="19">
        <v>0</v>
      </c>
      <c r="E492" s="19">
        <v>0</v>
      </c>
      <c r="F492" s="19">
        <v>0</v>
      </c>
      <c r="G492" s="19">
        <v>0</v>
      </c>
      <c r="H492" s="19">
        <v>0</v>
      </c>
      <c r="I492" s="19">
        <v>0</v>
      </c>
      <c r="J492" s="19">
        <v>0</v>
      </c>
      <c r="K492" s="19">
        <v>0</v>
      </c>
      <c r="L492" s="19">
        <v>0</v>
      </c>
      <c r="M492" s="19">
        <v>0</v>
      </c>
      <c r="N492" s="19">
        <v>0</v>
      </c>
      <c r="O492" s="19">
        <v>0</v>
      </c>
      <c r="P492" s="19">
        <v>0</v>
      </c>
      <c r="Q492" s="19">
        <v>0</v>
      </c>
      <c r="R492" s="19">
        <v>0</v>
      </c>
      <c r="S492" s="76">
        <v>0</v>
      </c>
    </row>
    <row r="493" spans="1:19" x14ac:dyDescent="0.25">
      <c r="A493" s="1022" t="s">
        <v>75</v>
      </c>
      <c r="B493" s="826"/>
      <c r="C493" s="826"/>
      <c r="D493" s="826"/>
      <c r="E493" s="826"/>
      <c r="F493" s="826"/>
      <c r="G493" s="826"/>
      <c r="H493" s="826"/>
      <c r="I493" s="826"/>
      <c r="J493" s="826"/>
      <c r="K493" s="826"/>
      <c r="L493" s="826"/>
      <c r="M493" s="826"/>
      <c r="N493" s="826"/>
      <c r="O493" s="826"/>
      <c r="P493" s="826"/>
      <c r="Q493" s="826"/>
      <c r="R493" s="826"/>
      <c r="S493" s="1023"/>
    </row>
    <row r="494" spans="1:19" s="3" customFormat="1" x14ac:dyDescent="0.25">
      <c r="A494" s="75">
        <v>0</v>
      </c>
      <c r="B494" s="19">
        <v>0</v>
      </c>
      <c r="C494" s="19">
        <v>0</v>
      </c>
      <c r="D494" s="19">
        <v>0</v>
      </c>
      <c r="E494" s="19">
        <v>0</v>
      </c>
      <c r="F494" s="19">
        <v>0</v>
      </c>
      <c r="G494" s="19">
        <v>0</v>
      </c>
      <c r="H494" s="19">
        <v>0</v>
      </c>
      <c r="I494" s="19">
        <v>0</v>
      </c>
      <c r="J494" s="19">
        <v>0</v>
      </c>
      <c r="K494" s="19">
        <v>0</v>
      </c>
      <c r="L494" s="19">
        <v>0</v>
      </c>
      <c r="M494" s="19">
        <v>0</v>
      </c>
      <c r="N494" s="19">
        <v>0</v>
      </c>
      <c r="O494" s="19">
        <v>0</v>
      </c>
      <c r="P494" s="19">
        <v>0</v>
      </c>
      <c r="Q494" s="19">
        <v>0</v>
      </c>
      <c r="R494" s="19">
        <v>0</v>
      </c>
      <c r="S494" s="76">
        <v>0</v>
      </c>
    </row>
    <row r="495" spans="1:19" x14ac:dyDescent="0.25">
      <c r="A495" s="1022" t="s">
        <v>76</v>
      </c>
      <c r="B495" s="826"/>
      <c r="C495" s="826"/>
      <c r="D495" s="826"/>
      <c r="E495" s="826"/>
      <c r="F495" s="826"/>
      <c r="G495" s="826"/>
      <c r="H495" s="826"/>
      <c r="I495" s="826"/>
      <c r="J495" s="826"/>
      <c r="K495" s="826"/>
      <c r="L495" s="826"/>
      <c r="M495" s="826"/>
      <c r="N495" s="826"/>
      <c r="O495" s="826"/>
      <c r="P495" s="826"/>
      <c r="Q495" s="826"/>
      <c r="R495" s="826"/>
      <c r="S495" s="1023"/>
    </row>
    <row r="496" spans="1:19" s="3" customFormat="1" x14ac:dyDescent="0.25">
      <c r="A496" s="75">
        <v>0</v>
      </c>
      <c r="B496" s="19">
        <v>0</v>
      </c>
      <c r="C496" s="19">
        <v>0</v>
      </c>
      <c r="D496" s="19">
        <v>0</v>
      </c>
      <c r="E496" s="19">
        <v>0</v>
      </c>
      <c r="F496" s="19">
        <v>0</v>
      </c>
      <c r="G496" s="19">
        <v>0</v>
      </c>
      <c r="H496" s="19">
        <v>0</v>
      </c>
      <c r="I496" s="19">
        <v>0</v>
      </c>
      <c r="J496" s="19">
        <v>0</v>
      </c>
      <c r="K496" s="19">
        <v>0</v>
      </c>
      <c r="L496" s="19">
        <v>0</v>
      </c>
      <c r="M496" s="19">
        <v>0</v>
      </c>
      <c r="N496" s="19">
        <v>0</v>
      </c>
      <c r="O496" s="19">
        <v>0</v>
      </c>
      <c r="P496" s="19">
        <v>0</v>
      </c>
      <c r="Q496" s="19">
        <v>0</v>
      </c>
      <c r="R496" s="19">
        <v>0</v>
      </c>
      <c r="S496" s="76">
        <v>0</v>
      </c>
    </row>
    <row r="497" spans="1:19" x14ac:dyDescent="0.25">
      <c r="A497" s="1022" t="s">
        <v>77</v>
      </c>
      <c r="B497" s="826"/>
      <c r="C497" s="826"/>
      <c r="D497" s="826"/>
      <c r="E497" s="826"/>
      <c r="F497" s="826"/>
      <c r="G497" s="826"/>
      <c r="H497" s="826"/>
      <c r="I497" s="826"/>
      <c r="J497" s="826"/>
      <c r="K497" s="826"/>
      <c r="L497" s="826"/>
      <c r="M497" s="826"/>
      <c r="N497" s="826"/>
      <c r="O497" s="826"/>
      <c r="P497" s="826"/>
      <c r="Q497" s="826"/>
      <c r="R497" s="826"/>
      <c r="S497" s="1023"/>
    </row>
    <row r="498" spans="1:19" s="3" customFormat="1" x14ac:dyDescent="0.25">
      <c r="A498" s="75">
        <v>0</v>
      </c>
      <c r="B498" s="19">
        <v>0</v>
      </c>
      <c r="C498" s="19">
        <v>0</v>
      </c>
      <c r="D498" s="19">
        <v>0</v>
      </c>
      <c r="E498" s="19">
        <v>0</v>
      </c>
      <c r="F498" s="19">
        <v>0</v>
      </c>
      <c r="G498" s="19">
        <v>0</v>
      </c>
      <c r="H498" s="19">
        <v>0</v>
      </c>
      <c r="I498" s="19">
        <v>0</v>
      </c>
      <c r="J498" s="19">
        <v>0</v>
      </c>
      <c r="K498" s="19">
        <v>0</v>
      </c>
      <c r="L498" s="19">
        <v>0</v>
      </c>
      <c r="M498" s="19">
        <v>0</v>
      </c>
      <c r="N498" s="19">
        <v>0</v>
      </c>
      <c r="O498" s="19">
        <v>0</v>
      </c>
      <c r="P498" s="19">
        <v>0</v>
      </c>
      <c r="Q498" s="19">
        <v>0</v>
      </c>
      <c r="R498" s="19">
        <v>0</v>
      </c>
      <c r="S498" s="76">
        <v>0</v>
      </c>
    </row>
    <row r="499" spans="1:19" x14ac:dyDescent="0.25">
      <c r="A499" s="1022" t="s">
        <v>78</v>
      </c>
      <c r="B499" s="826"/>
      <c r="C499" s="826"/>
      <c r="D499" s="826"/>
      <c r="E499" s="826"/>
      <c r="F499" s="826"/>
      <c r="G499" s="826"/>
      <c r="H499" s="826"/>
      <c r="I499" s="826"/>
      <c r="J499" s="826"/>
      <c r="K499" s="826"/>
      <c r="L499" s="826"/>
      <c r="M499" s="826"/>
      <c r="N499" s="826"/>
      <c r="O499" s="826"/>
      <c r="P499" s="826"/>
      <c r="Q499" s="826"/>
      <c r="R499" s="826"/>
      <c r="S499" s="1023"/>
    </row>
    <row r="500" spans="1:19" s="3" customFormat="1" x14ac:dyDescent="0.25">
      <c r="A500" s="75">
        <v>0</v>
      </c>
      <c r="B500" s="19">
        <v>0</v>
      </c>
      <c r="C500" s="19">
        <v>0</v>
      </c>
      <c r="D500" s="19">
        <v>0</v>
      </c>
      <c r="E500" s="19">
        <v>0</v>
      </c>
      <c r="F500" s="19">
        <v>0</v>
      </c>
      <c r="G500" s="19">
        <v>0</v>
      </c>
      <c r="H500" s="19">
        <v>0</v>
      </c>
      <c r="I500" s="19">
        <v>0</v>
      </c>
      <c r="J500" s="19">
        <v>0</v>
      </c>
      <c r="K500" s="19">
        <v>0</v>
      </c>
      <c r="L500" s="19">
        <v>0</v>
      </c>
      <c r="M500" s="19">
        <v>0</v>
      </c>
      <c r="N500" s="19">
        <v>0</v>
      </c>
      <c r="O500" s="19">
        <v>0</v>
      </c>
      <c r="P500" s="19">
        <v>0</v>
      </c>
      <c r="Q500" s="19">
        <v>0</v>
      </c>
      <c r="R500" s="19">
        <v>0</v>
      </c>
      <c r="S500" s="76">
        <v>0</v>
      </c>
    </row>
    <row r="501" spans="1:19" x14ac:dyDescent="0.25">
      <c r="A501" s="1022" t="s">
        <v>79</v>
      </c>
      <c r="B501" s="826"/>
      <c r="C501" s="826"/>
      <c r="D501" s="826"/>
      <c r="E501" s="826"/>
      <c r="F501" s="826"/>
      <c r="G501" s="826"/>
      <c r="H501" s="826"/>
      <c r="I501" s="826"/>
      <c r="J501" s="826"/>
      <c r="K501" s="826"/>
      <c r="L501" s="826"/>
      <c r="M501" s="826"/>
      <c r="N501" s="826"/>
      <c r="O501" s="826"/>
      <c r="P501" s="826"/>
      <c r="Q501" s="826"/>
      <c r="R501" s="826"/>
      <c r="S501" s="1023"/>
    </row>
    <row r="502" spans="1:19" s="3" customFormat="1" x14ac:dyDescent="0.25">
      <c r="A502" s="75">
        <v>0</v>
      </c>
      <c r="B502" s="19">
        <v>0</v>
      </c>
      <c r="C502" s="19">
        <v>0</v>
      </c>
      <c r="D502" s="19">
        <v>0</v>
      </c>
      <c r="E502" s="19">
        <v>0</v>
      </c>
      <c r="F502" s="19">
        <v>0</v>
      </c>
      <c r="G502" s="19">
        <v>0</v>
      </c>
      <c r="H502" s="19">
        <v>0</v>
      </c>
      <c r="I502" s="19">
        <v>0</v>
      </c>
      <c r="J502" s="19">
        <v>0</v>
      </c>
      <c r="K502" s="19">
        <v>0</v>
      </c>
      <c r="L502" s="19">
        <v>0</v>
      </c>
      <c r="M502" s="19">
        <v>0</v>
      </c>
      <c r="N502" s="19">
        <v>0</v>
      </c>
      <c r="O502" s="19">
        <v>0</v>
      </c>
      <c r="P502" s="19">
        <v>0</v>
      </c>
      <c r="Q502" s="19">
        <v>0</v>
      </c>
      <c r="R502" s="19">
        <v>0</v>
      </c>
      <c r="S502" s="76">
        <v>0</v>
      </c>
    </row>
    <row r="503" spans="1:19" x14ac:dyDescent="0.25">
      <c r="A503" s="1022" t="s">
        <v>80</v>
      </c>
      <c r="B503" s="826"/>
      <c r="C503" s="826"/>
      <c r="D503" s="826"/>
      <c r="E503" s="826"/>
      <c r="F503" s="826"/>
      <c r="G503" s="826"/>
      <c r="H503" s="826"/>
      <c r="I503" s="826"/>
      <c r="J503" s="826"/>
      <c r="K503" s="826"/>
      <c r="L503" s="826"/>
      <c r="M503" s="826"/>
      <c r="N503" s="826"/>
      <c r="O503" s="826"/>
      <c r="P503" s="826"/>
      <c r="Q503" s="826"/>
      <c r="R503" s="826"/>
      <c r="S503" s="1023"/>
    </row>
    <row r="504" spans="1:19" s="3" customFormat="1" x14ac:dyDescent="0.25">
      <c r="A504" s="75">
        <v>0</v>
      </c>
      <c r="B504" s="19">
        <v>0</v>
      </c>
      <c r="C504" s="19">
        <v>0</v>
      </c>
      <c r="D504" s="19">
        <v>0</v>
      </c>
      <c r="E504" s="19">
        <v>0</v>
      </c>
      <c r="F504" s="19">
        <v>0</v>
      </c>
      <c r="G504" s="19">
        <v>0</v>
      </c>
      <c r="H504" s="19">
        <v>0</v>
      </c>
      <c r="I504" s="19">
        <v>0</v>
      </c>
      <c r="J504" s="19">
        <v>0</v>
      </c>
      <c r="K504" s="19">
        <v>0</v>
      </c>
      <c r="L504" s="19">
        <v>0</v>
      </c>
      <c r="M504" s="19">
        <v>0</v>
      </c>
      <c r="N504" s="19">
        <v>0</v>
      </c>
      <c r="O504" s="19">
        <v>0</v>
      </c>
      <c r="P504" s="19">
        <v>0</v>
      </c>
      <c r="Q504" s="19">
        <v>0</v>
      </c>
      <c r="R504" s="19">
        <v>0</v>
      </c>
      <c r="S504" s="76">
        <v>0</v>
      </c>
    </row>
    <row r="505" spans="1:19" x14ac:dyDescent="0.25">
      <c r="A505" s="1043" t="s">
        <v>2215</v>
      </c>
      <c r="B505" s="1043"/>
      <c r="C505" s="1043"/>
      <c r="D505" s="1043"/>
      <c r="E505" s="1043"/>
      <c r="F505" s="1043"/>
      <c r="G505" s="1043"/>
      <c r="H505" s="1043"/>
      <c r="I505" s="1043"/>
      <c r="J505" s="1043"/>
      <c r="K505" s="1043"/>
      <c r="L505" s="1043"/>
      <c r="M505" s="1043"/>
      <c r="N505" s="1043"/>
      <c r="O505" s="1043"/>
      <c r="P505" s="1043"/>
      <c r="Q505" s="1043"/>
      <c r="R505" s="1043"/>
      <c r="S505" s="1043"/>
    </row>
    <row r="506" spans="1:19" s="190" customFormat="1" x14ac:dyDescent="0.25">
      <c r="A506" s="80">
        <f>SUM(A504,A502,A500,A498,A496,A494,A492,A490,A488,A486,A484,A482)</f>
        <v>0</v>
      </c>
      <c r="B506" s="235">
        <f t="shared" ref="B506:S506" si="12">SUM(B504,B502,B500,B498,B496,B494,B492,B490,B488,B486,B484,B482)</f>
        <v>0</v>
      </c>
      <c r="C506" s="235">
        <f t="shared" si="12"/>
        <v>0</v>
      </c>
      <c r="D506" s="235">
        <f t="shared" si="12"/>
        <v>0</v>
      </c>
      <c r="E506" s="235">
        <f t="shared" si="12"/>
        <v>0</v>
      </c>
      <c r="F506" s="235">
        <f t="shared" si="12"/>
        <v>0</v>
      </c>
      <c r="G506" s="235">
        <f t="shared" si="12"/>
        <v>0</v>
      </c>
      <c r="H506" s="235">
        <f t="shared" si="12"/>
        <v>0</v>
      </c>
      <c r="I506" s="235">
        <f t="shared" si="12"/>
        <v>0</v>
      </c>
      <c r="J506" s="235">
        <f t="shared" si="12"/>
        <v>0</v>
      </c>
      <c r="K506" s="235">
        <f t="shared" si="12"/>
        <v>0</v>
      </c>
      <c r="L506" s="235">
        <f t="shared" si="12"/>
        <v>0</v>
      </c>
      <c r="M506" s="235">
        <f t="shared" si="12"/>
        <v>0</v>
      </c>
      <c r="N506" s="235">
        <f t="shared" si="12"/>
        <v>0</v>
      </c>
      <c r="O506" s="235">
        <f t="shared" si="12"/>
        <v>0</v>
      </c>
      <c r="P506" s="235">
        <f t="shared" si="12"/>
        <v>0</v>
      </c>
      <c r="Q506" s="235">
        <f t="shared" si="12"/>
        <v>0</v>
      </c>
      <c r="R506" s="235">
        <f t="shared" si="12"/>
        <v>0</v>
      </c>
      <c r="S506" s="235">
        <f t="shared" si="12"/>
        <v>0</v>
      </c>
    </row>
    <row r="507" spans="1:19" ht="15.75" thickBot="1" x14ac:dyDescent="0.3">
      <c r="A507" s="1024"/>
      <c r="B507" s="1025"/>
      <c r="C507" s="1025"/>
      <c r="D507" s="1025"/>
      <c r="E507" s="1025"/>
      <c r="F507" s="1025"/>
      <c r="G507" s="1025"/>
      <c r="H507" s="1025"/>
      <c r="I507" s="1025"/>
      <c r="J507" s="1025"/>
      <c r="K507" s="1025"/>
      <c r="L507" s="1025"/>
      <c r="M507" s="1025"/>
      <c r="N507" s="1025"/>
      <c r="O507" s="1025"/>
      <c r="P507" s="1025"/>
      <c r="Q507" s="1025"/>
      <c r="R507" s="1025"/>
      <c r="S507" s="1026"/>
    </row>
    <row r="508" spans="1:19" ht="21.75" customHeight="1" x14ac:dyDescent="0.25">
      <c r="A508" s="1044" t="s">
        <v>2373</v>
      </c>
      <c r="B508" s="1045"/>
      <c r="C508" s="1045"/>
      <c r="D508" s="1045"/>
      <c r="E508" s="1045"/>
      <c r="F508" s="1045"/>
      <c r="G508" s="1045"/>
      <c r="H508" s="1045"/>
      <c r="I508" s="1045"/>
      <c r="J508" s="1045"/>
      <c r="K508" s="1045"/>
      <c r="L508" s="1045"/>
      <c r="M508" s="1045"/>
      <c r="N508" s="1045"/>
      <c r="O508" s="1045"/>
      <c r="P508" s="1045"/>
      <c r="Q508" s="1045"/>
      <c r="R508" s="1045"/>
      <c r="S508" s="1046"/>
    </row>
    <row r="509" spans="1:19" x14ac:dyDescent="0.25">
      <c r="A509" s="1039" t="s">
        <v>2208</v>
      </c>
      <c r="B509" s="834"/>
      <c r="C509" s="834"/>
      <c r="D509" s="834"/>
      <c r="E509" s="834"/>
      <c r="F509" s="834"/>
      <c r="G509" s="834"/>
      <c r="H509" s="834"/>
      <c r="I509" s="834"/>
      <c r="J509" s="834"/>
      <c r="K509" s="834"/>
      <c r="L509" s="834"/>
      <c r="M509" s="834"/>
      <c r="N509" s="834"/>
      <c r="O509" s="834"/>
      <c r="P509" s="834"/>
      <c r="Q509" s="834"/>
      <c r="R509" s="834"/>
      <c r="S509" s="1040"/>
    </row>
    <row r="510" spans="1:19" x14ac:dyDescent="0.25">
      <c r="A510" s="1039" t="s">
        <v>315</v>
      </c>
      <c r="B510" s="834"/>
      <c r="C510" s="834"/>
      <c r="D510" s="834"/>
      <c r="E510" s="834"/>
      <c r="F510" s="834"/>
      <c r="G510" s="834"/>
      <c r="H510" s="834"/>
      <c r="I510" s="834"/>
      <c r="J510" s="834"/>
      <c r="K510" s="834"/>
      <c r="L510" s="834"/>
      <c r="M510" s="834"/>
      <c r="N510" s="834"/>
      <c r="O510" s="834"/>
      <c r="P510" s="834"/>
      <c r="Q510" s="834"/>
      <c r="R510" s="834"/>
      <c r="S510" s="1040"/>
    </row>
    <row r="511" spans="1:19" x14ac:dyDescent="0.25">
      <c r="A511" s="1039" t="s">
        <v>2209</v>
      </c>
      <c r="B511" s="834"/>
      <c r="C511" s="834"/>
      <c r="D511" s="834"/>
      <c r="E511" s="834"/>
      <c r="F511" s="834"/>
      <c r="G511" s="834"/>
      <c r="H511" s="834"/>
      <c r="I511" s="834"/>
      <c r="J511" s="834"/>
      <c r="K511" s="834"/>
      <c r="L511" s="834"/>
      <c r="M511" s="834"/>
      <c r="N511" s="834"/>
      <c r="O511" s="834"/>
      <c r="P511" s="834"/>
      <c r="Q511" s="834"/>
      <c r="R511" s="834"/>
      <c r="S511" s="1040"/>
    </row>
    <row r="512" spans="1:19" x14ac:dyDescent="0.25">
      <c r="A512" s="1039" t="s">
        <v>2210</v>
      </c>
      <c r="B512" s="834"/>
      <c r="C512" s="834"/>
      <c r="D512" s="834"/>
      <c r="E512" s="834"/>
      <c r="F512" s="834"/>
      <c r="G512" s="834"/>
      <c r="H512" s="834"/>
      <c r="I512" s="834"/>
      <c r="J512" s="834"/>
      <c r="K512" s="834"/>
      <c r="L512" s="834"/>
      <c r="M512" s="834"/>
      <c r="N512" s="834"/>
      <c r="O512" s="834"/>
      <c r="P512" s="834"/>
      <c r="Q512" s="834"/>
      <c r="R512" s="834"/>
      <c r="S512" s="1040"/>
    </row>
    <row r="513" spans="1:19" x14ac:dyDescent="0.25">
      <c r="A513" s="1039" t="s">
        <v>2211</v>
      </c>
      <c r="B513" s="834"/>
      <c r="C513" s="834"/>
      <c r="D513" s="834"/>
      <c r="E513" s="834"/>
      <c r="F513" s="834"/>
      <c r="G513" s="834"/>
      <c r="H513" s="834"/>
      <c r="I513" s="834"/>
      <c r="J513" s="834"/>
      <c r="K513" s="834"/>
      <c r="L513" s="834"/>
      <c r="M513" s="834"/>
      <c r="N513" s="834"/>
      <c r="O513" s="834"/>
      <c r="P513" s="834"/>
      <c r="Q513" s="834"/>
      <c r="R513" s="834"/>
      <c r="S513" s="1040"/>
    </row>
    <row r="514" spans="1:19" x14ac:dyDescent="0.25">
      <c r="A514" s="1039" t="s">
        <v>2212</v>
      </c>
      <c r="B514" s="834"/>
      <c r="C514" s="834"/>
      <c r="D514" s="834"/>
      <c r="E514" s="834"/>
      <c r="F514" s="834"/>
      <c r="G514" s="834"/>
      <c r="H514" s="834"/>
      <c r="I514" s="834"/>
      <c r="J514" s="834"/>
      <c r="K514" s="834"/>
      <c r="L514" s="834"/>
      <c r="M514" s="834"/>
      <c r="N514" s="834"/>
      <c r="O514" s="834"/>
      <c r="P514" s="834"/>
      <c r="Q514" s="834"/>
      <c r="R514" s="834"/>
      <c r="S514" s="1040"/>
    </row>
    <row r="515" spans="1:19" x14ac:dyDescent="0.25">
      <c r="A515" s="1039" t="s">
        <v>2213</v>
      </c>
      <c r="B515" s="834"/>
      <c r="C515" s="834"/>
      <c r="D515" s="834"/>
      <c r="E515" s="834"/>
      <c r="F515" s="834"/>
      <c r="G515" s="834"/>
      <c r="H515" s="834"/>
      <c r="I515" s="834"/>
      <c r="J515" s="834"/>
      <c r="K515" s="834"/>
      <c r="L515" s="834"/>
      <c r="M515" s="834"/>
      <c r="N515" s="834"/>
      <c r="O515" s="834"/>
      <c r="P515" s="834"/>
      <c r="Q515" s="834"/>
      <c r="R515" s="834"/>
      <c r="S515" s="1040"/>
    </row>
    <row r="516" spans="1:19" x14ac:dyDescent="0.25">
      <c r="A516" s="1041" t="s">
        <v>2214</v>
      </c>
      <c r="B516" s="837"/>
      <c r="C516" s="837"/>
      <c r="D516" s="837"/>
      <c r="E516" s="837"/>
      <c r="F516" s="837"/>
      <c r="G516" s="837"/>
      <c r="H516" s="837"/>
      <c r="I516" s="837"/>
      <c r="J516" s="837"/>
      <c r="K516" s="837"/>
      <c r="L516" s="837"/>
      <c r="M516" s="837"/>
      <c r="N516" s="837"/>
      <c r="O516" s="837"/>
      <c r="P516" s="837"/>
      <c r="Q516" s="837"/>
      <c r="R516" s="837"/>
      <c r="S516" s="1042"/>
    </row>
    <row r="517" spans="1:19" ht="37.5" customHeight="1" x14ac:dyDescent="0.25">
      <c r="A517" s="1038" t="s">
        <v>41</v>
      </c>
      <c r="B517" s="831"/>
      <c r="C517" s="831"/>
      <c r="D517" s="831" t="s">
        <v>42</v>
      </c>
      <c r="E517" s="831"/>
      <c r="F517" s="831" t="s">
        <v>43</v>
      </c>
      <c r="G517" s="831"/>
      <c r="H517" s="831"/>
      <c r="I517" s="831" t="s">
        <v>44</v>
      </c>
      <c r="J517" s="831"/>
      <c r="K517" s="827" t="s">
        <v>45</v>
      </c>
      <c r="L517" s="839"/>
      <c r="M517" s="839"/>
      <c r="N517" s="840"/>
      <c r="O517" s="841" t="s">
        <v>46</v>
      </c>
      <c r="P517" s="841"/>
      <c r="Q517" s="842"/>
      <c r="R517" s="831" t="s">
        <v>47</v>
      </c>
      <c r="S517" s="1036"/>
    </row>
    <row r="518" spans="1:19" ht="30" customHeight="1" x14ac:dyDescent="0.25">
      <c r="A518" s="1037" t="s">
        <v>48</v>
      </c>
      <c r="B518" s="830" t="s">
        <v>49</v>
      </c>
      <c r="C518" s="852" t="s">
        <v>50</v>
      </c>
      <c r="D518" s="830" t="s">
        <v>51</v>
      </c>
      <c r="E518" s="830" t="s">
        <v>52</v>
      </c>
      <c r="F518" s="827" t="s">
        <v>53</v>
      </c>
      <c r="G518" s="828"/>
      <c r="H518" s="829"/>
      <c r="I518" s="830" t="s">
        <v>54</v>
      </c>
      <c r="J518" s="830" t="s">
        <v>55</v>
      </c>
      <c r="K518" s="827" t="s">
        <v>56</v>
      </c>
      <c r="L518" s="829"/>
      <c r="M518" s="827" t="s">
        <v>57</v>
      </c>
      <c r="N518" s="829"/>
      <c r="O518" s="830" t="s">
        <v>58</v>
      </c>
      <c r="P518" s="830" t="s">
        <v>59</v>
      </c>
      <c r="Q518" s="830" t="s">
        <v>60</v>
      </c>
      <c r="R518" s="830" t="s">
        <v>61</v>
      </c>
      <c r="S518" s="1035" t="s">
        <v>62</v>
      </c>
    </row>
    <row r="519" spans="1:19" ht="60" customHeight="1" x14ac:dyDescent="0.25">
      <c r="A519" s="1038"/>
      <c r="B519" s="831"/>
      <c r="C519" s="853"/>
      <c r="D519" s="831"/>
      <c r="E519" s="831"/>
      <c r="F519" s="149" t="s">
        <v>63</v>
      </c>
      <c r="G519" s="149" t="s">
        <v>64</v>
      </c>
      <c r="H519" s="149" t="s">
        <v>65</v>
      </c>
      <c r="I519" s="831"/>
      <c r="J519" s="831"/>
      <c r="K519" s="152" t="s">
        <v>66</v>
      </c>
      <c r="L519" s="152" t="s">
        <v>67</v>
      </c>
      <c r="M519" s="152" t="s">
        <v>68</v>
      </c>
      <c r="N519" s="152" t="s">
        <v>67</v>
      </c>
      <c r="O519" s="831"/>
      <c r="P519" s="831"/>
      <c r="Q519" s="831"/>
      <c r="R519" s="831"/>
      <c r="S519" s="1036"/>
    </row>
    <row r="520" spans="1:19" x14ac:dyDescent="0.25">
      <c r="A520" s="1022" t="s">
        <v>69</v>
      </c>
      <c r="B520" s="826"/>
      <c r="C520" s="826"/>
      <c r="D520" s="826"/>
      <c r="E520" s="826"/>
      <c r="F520" s="826"/>
      <c r="G520" s="826"/>
      <c r="H520" s="826"/>
      <c r="I520" s="826"/>
      <c r="J520" s="826"/>
      <c r="K520" s="826"/>
      <c r="L520" s="826"/>
      <c r="M520" s="826"/>
      <c r="N520" s="826"/>
      <c r="O520" s="826"/>
      <c r="P520" s="826"/>
      <c r="Q520" s="826"/>
      <c r="R520" s="826"/>
      <c r="S520" s="1023"/>
    </row>
    <row r="521" spans="1:19" x14ac:dyDescent="0.25">
      <c r="A521" s="75">
        <v>0</v>
      </c>
      <c r="B521" s="19">
        <v>0</v>
      </c>
      <c r="C521" s="19">
        <v>0</v>
      </c>
      <c r="D521" s="19">
        <v>0</v>
      </c>
      <c r="E521" s="19">
        <v>0</v>
      </c>
      <c r="F521" s="19">
        <v>0</v>
      </c>
      <c r="G521" s="19">
        <v>0</v>
      </c>
      <c r="H521" s="19">
        <v>0</v>
      </c>
      <c r="I521" s="19">
        <v>0</v>
      </c>
      <c r="J521" s="19">
        <v>0</v>
      </c>
      <c r="K521" s="19" t="s">
        <v>1726</v>
      </c>
      <c r="L521" s="19">
        <v>0</v>
      </c>
      <c r="M521" s="19" t="s">
        <v>1726</v>
      </c>
      <c r="N521" s="19">
        <v>0</v>
      </c>
      <c r="O521" s="19">
        <v>0</v>
      </c>
      <c r="P521" s="19">
        <v>0</v>
      </c>
      <c r="Q521" s="19">
        <v>0</v>
      </c>
      <c r="R521" s="19">
        <v>0</v>
      </c>
      <c r="S521" s="76">
        <v>0</v>
      </c>
    </row>
    <row r="522" spans="1:19" x14ac:dyDescent="0.25">
      <c r="A522" s="1022" t="s">
        <v>70</v>
      </c>
      <c r="B522" s="826"/>
      <c r="C522" s="826"/>
      <c r="D522" s="826"/>
      <c r="E522" s="826"/>
      <c r="F522" s="826"/>
      <c r="G522" s="826"/>
      <c r="H522" s="826"/>
      <c r="I522" s="826"/>
      <c r="J522" s="826"/>
      <c r="K522" s="826"/>
      <c r="L522" s="826"/>
      <c r="M522" s="826"/>
      <c r="N522" s="826"/>
      <c r="O522" s="826"/>
      <c r="P522" s="826"/>
      <c r="Q522" s="826"/>
      <c r="R522" s="826"/>
      <c r="S522" s="1023"/>
    </row>
    <row r="523" spans="1:19" s="3" customFormat="1" x14ac:dyDescent="0.25">
      <c r="A523" s="75">
        <v>0</v>
      </c>
      <c r="B523" s="19">
        <v>0</v>
      </c>
      <c r="C523" s="19">
        <v>0</v>
      </c>
      <c r="D523" s="19">
        <v>0</v>
      </c>
      <c r="E523" s="19">
        <v>0</v>
      </c>
      <c r="F523" s="19">
        <v>0</v>
      </c>
      <c r="G523" s="19">
        <v>0</v>
      </c>
      <c r="H523" s="19">
        <v>0</v>
      </c>
      <c r="I523" s="19">
        <v>0</v>
      </c>
      <c r="J523" s="19">
        <v>0</v>
      </c>
      <c r="K523" s="19" t="s">
        <v>1726</v>
      </c>
      <c r="L523" s="19">
        <v>0</v>
      </c>
      <c r="M523" s="19" t="s">
        <v>1726</v>
      </c>
      <c r="N523" s="19">
        <v>0</v>
      </c>
      <c r="O523" s="19">
        <v>0</v>
      </c>
      <c r="P523" s="19">
        <v>0</v>
      </c>
      <c r="Q523" s="19">
        <v>0</v>
      </c>
      <c r="R523" s="19">
        <v>0</v>
      </c>
      <c r="S523" s="76">
        <v>0</v>
      </c>
    </row>
    <row r="524" spans="1:19" x14ac:dyDescent="0.25">
      <c r="A524" s="1022" t="s">
        <v>71</v>
      </c>
      <c r="B524" s="826"/>
      <c r="C524" s="826"/>
      <c r="D524" s="826"/>
      <c r="E524" s="826"/>
      <c r="F524" s="826"/>
      <c r="G524" s="826"/>
      <c r="H524" s="826"/>
      <c r="I524" s="826"/>
      <c r="J524" s="826"/>
      <c r="K524" s="826"/>
      <c r="L524" s="826"/>
      <c r="M524" s="826"/>
      <c r="N524" s="826"/>
      <c r="O524" s="826"/>
      <c r="P524" s="826"/>
      <c r="Q524" s="826"/>
      <c r="R524" s="826"/>
      <c r="S524" s="1023"/>
    </row>
    <row r="525" spans="1:19" s="3" customFormat="1" x14ac:dyDescent="0.25">
      <c r="A525" s="75">
        <v>0</v>
      </c>
      <c r="B525" s="19">
        <v>0</v>
      </c>
      <c r="C525" s="19">
        <v>0</v>
      </c>
      <c r="D525" s="19">
        <v>0</v>
      </c>
      <c r="E525" s="19">
        <v>0</v>
      </c>
      <c r="F525" s="19">
        <v>0</v>
      </c>
      <c r="G525" s="19">
        <v>0</v>
      </c>
      <c r="H525" s="19">
        <v>0</v>
      </c>
      <c r="I525" s="19">
        <v>0</v>
      </c>
      <c r="J525" s="19">
        <v>0</v>
      </c>
      <c r="K525" s="19">
        <v>0</v>
      </c>
      <c r="L525" s="19">
        <v>0</v>
      </c>
      <c r="M525" s="19">
        <v>0</v>
      </c>
      <c r="N525" s="19">
        <v>0</v>
      </c>
      <c r="O525" s="19">
        <v>0</v>
      </c>
      <c r="P525" s="19">
        <v>0</v>
      </c>
      <c r="Q525" s="19">
        <v>0</v>
      </c>
      <c r="R525" s="19">
        <v>0</v>
      </c>
      <c r="S525" s="76">
        <v>0</v>
      </c>
    </row>
    <row r="526" spans="1:19" x14ac:dyDescent="0.25">
      <c r="A526" s="1022" t="s">
        <v>72</v>
      </c>
      <c r="B526" s="826"/>
      <c r="C526" s="826"/>
      <c r="D526" s="826"/>
      <c r="E526" s="826"/>
      <c r="F526" s="826"/>
      <c r="G526" s="826"/>
      <c r="H526" s="826"/>
      <c r="I526" s="826"/>
      <c r="J526" s="826"/>
      <c r="K526" s="826"/>
      <c r="L526" s="826"/>
      <c r="M526" s="826"/>
      <c r="N526" s="826"/>
      <c r="O526" s="826"/>
      <c r="P526" s="826"/>
      <c r="Q526" s="826"/>
      <c r="R526" s="826"/>
      <c r="S526" s="1023"/>
    </row>
    <row r="527" spans="1:19" s="3" customFormat="1" x14ac:dyDescent="0.25">
      <c r="A527" s="75">
        <v>0</v>
      </c>
      <c r="B527" s="19">
        <v>0</v>
      </c>
      <c r="C527" s="19">
        <v>0</v>
      </c>
      <c r="D527" s="19">
        <v>0</v>
      </c>
      <c r="E527" s="19">
        <v>0</v>
      </c>
      <c r="F527" s="19">
        <v>0</v>
      </c>
      <c r="G527" s="19">
        <v>0</v>
      </c>
      <c r="H527" s="19">
        <v>0</v>
      </c>
      <c r="I527" s="19">
        <v>0</v>
      </c>
      <c r="J527" s="19">
        <v>0</v>
      </c>
      <c r="K527" s="19">
        <v>0</v>
      </c>
      <c r="L527" s="19">
        <v>0</v>
      </c>
      <c r="M527" s="19">
        <v>0</v>
      </c>
      <c r="N527" s="19">
        <v>0</v>
      </c>
      <c r="O527" s="19">
        <v>0</v>
      </c>
      <c r="P527" s="19">
        <v>0</v>
      </c>
      <c r="Q527" s="19">
        <v>0</v>
      </c>
      <c r="R527" s="19">
        <v>0</v>
      </c>
      <c r="S527" s="76">
        <v>0</v>
      </c>
    </row>
    <row r="528" spans="1:19" x14ac:dyDescent="0.25">
      <c r="A528" s="1033" t="s">
        <v>73</v>
      </c>
      <c r="B528" s="832"/>
      <c r="C528" s="832"/>
      <c r="D528" s="832"/>
      <c r="E528" s="832"/>
      <c r="F528" s="832"/>
      <c r="G528" s="832"/>
      <c r="H528" s="832"/>
      <c r="I528" s="832"/>
      <c r="J528" s="832"/>
      <c r="K528" s="832"/>
      <c r="L528" s="832"/>
      <c r="M528" s="832"/>
      <c r="N528" s="832"/>
      <c r="O528" s="832"/>
      <c r="P528" s="832"/>
      <c r="Q528" s="832"/>
      <c r="R528" s="832"/>
      <c r="S528" s="1034"/>
    </row>
    <row r="529" spans="1:19" s="3" customFormat="1" x14ac:dyDescent="0.25">
      <c r="A529" s="75">
        <v>0</v>
      </c>
      <c r="B529" s="19">
        <v>0</v>
      </c>
      <c r="C529" s="19">
        <v>0</v>
      </c>
      <c r="D529" s="19">
        <v>0</v>
      </c>
      <c r="E529" s="19">
        <v>0</v>
      </c>
      <c r="F529" s="19">
        <v>0</v>
      </c>
      <c r="G529" s="19">
        <v>0</v>
      </c>
      <c r="H529" s="19">
        <v>0</v>
      </c>
      <c r="I529" s="19">
        <v>0</v>
      </c>
      <c r="J529" s="19">
        <v>0</v>
      </c>
      <c r="K529" s="19">
        <v>0</v>
      </c>
      <c r="L529" s="19">
        <v>0</v>
      </c>
      <c r="M529" s="19">
        <v>0</v>
      </c>
      <c r="N529" s="19">
        <v>0</v>
      </c>
      <c r="O529" s="19">
        <v>0</v>
      </c>
      <c r="P529" s="19">
        <v>0</v>
      </c>
      <c r="Q529" s="19">
        <v>0</v>
      </c>
      <c r="R529" s="19">
        <v>0</v>
      </c>
      <c r="S529" s="76">
        <v>0</v>
      </c>
    </row>
    <row r="530" spans="1:19" x14ac:dyDescent="0.25">
      <c r="A530" s="1022" t="s">
        <v>74</v>
      </c>
      <c r="B530" s="826"/>
      <c r="C530" s="826"/>
      <c r="D530" s="826"/>
      <c r="E530" s="826"/>
      <c r="F530" s="826"/>
      <c r="G530" s="826"/>
      <c r="H530" s="826"/>
      <c r="I530" s="826"/>
      <c r="J530" s="826"/>
      <c r="K530" s="826"/>
      <c r="L530" s="826"/>
      <c r="M530" s="826"/>
      <c r="N530" s="826"/>
      <c r="O530" s="826"/>
      <c r="P530" s="826"/>
      <c r="Q530" s="826"/>
      <c r="R530" s="826"/>
      <c r="S530" s="1023"/>
    </row>
    <row r="531" spans="1:19" s="3" customFormat="1" x14ac:dyDescent="0.25">
      <c r="A531" s="75">
        <v>0</v>
      </c>
      <c r="B531" s="19">
        <v>0</v>
      </c>
      <c r="C531" s="19">
        <v>0</v>
      </c>
      <c r="D531" s="19">
        <v>0</v>
      </c>
      <c r="E531" s="19">
        <v>0</v>
      </c>
      <c r="F531" s="19">
        <v>0</v>
      </c>
      <c r="G531" s="19">
        <v>0</v>
      </c>
      <c r="H531" s="19">
        <v>0</v>
      </c>
      <c r="I531" s="19">
        <v>0</v>
      </c>
      <c r="J531" s="19">
        <v>0</v>
      </c>
      <c r="K531" s="19">
        <v>0</v>
      </c>
      <c r="L531" s="19">
        <v>0</v>
      </c>
      <c r="M531" s="19">
        <v>0</v>
      </c>
      <c r="N531" s="19">
        <v>0</v>
      </c>
      <c r="O531" s="19">
        <v>0</v>
      </c>
      <c r="P531" s="19">
        <v>0</v>
      </c>
      <c r="Q531" s="19">
        <v>0</v>
      </c>
      <c r="R531" s="19">
        <v>0</v>
      </c>
      <c r="S531" s="76">
        <v>0</v>
      </c>
    </row>
    <row r="532" spans="1:19" x14ac:dyDescent="0.25">
      <c r="A532" s="1022" t="s">
        <v>75</v>
      </c>
      <c r="B532" s="826"/>
      <c r="C532" s="826"/>
      <c r="D532" s="826"/>
      <c r="E532" s="826"/>
      <c r="F532" s="826"/>
      <c r="G532" s="826"/>
      <c r="H532" s="826"/>
      <c r="I532" s="826"/>
      <c r="J532" s="826"/>
      <c r="K532" s="826"/>
      <c r="L532" s="826"/>
      <c r="M532" s="826"/>
      <c r="N532" s="826"/>
      <c r="O532" s="826"/>
      <c r="P532" s="826"/>
      <c r="Q532" s="826"/>
      <c r="R532" s="826"/>
      <c r="S532" s="1023"/>
    </row>
    <row r="533" spans="1:19" s="3" customFormat="1" x14ac:dyDescent="0.25">
      <c r="A533" s="75">
        <v>0</v>
      </c>
      <c r="B533" s="19">
        <v>0</v>
      </c>
      <c r="C533" s="19">
        <v>0</v>
      </c>
      <c r="D533" s="19">
        <v>0</v>
      </c>
      <c r="E533" s="19">
        <v>0</v>
      </c>
      <c r="F533" s="19">
        <v>0</v>
      </c>
      <c r="G533" s="19">
        <v>0</v>
      </c>
      <c r="H533" s="19">
        <v>0</v>
      </c>
      <c r="I533" s="19">
        <v>0</v>
      </c>
      <c r="J533" s="19">
        <v>0</v>
      </c>
      <c r="K533" s="19">
        <v>0</v>
      </c>
      <c r="L533" s="19">
        <v>0</v>
      </c>
      <c r="M533" s="19">
        <v>0</v>
      </c>
      <c r="N533" s="19">
        <v>0</v>
      </c>
      <c r="O533" s="19">
        <v>0</v>
      </c>
      <c r="P533" s="19">
        <v>0</v>
      </c>
      <c r="Q533" s="19">
        <v>0</v>
      </c>
      <c r="R533" s="19">
        <v>0</v>
      </c>
      <c r="S533" s="76">
        <v>0</v>
      </c>
    </row>
    <row r="534" spans="1:19" x14ac:dyDescent="0.25">
      <c r="A534" s="1022" t="s">
        <v>76</v>
      </c>
      <c r="B534" s="826"/>
      <c r="C534" s="826"/>
      <c r="D534" s="826"/>
      <c r="E534" s="826"/>
      <c r="F534" s="826"/>
      <c r="G534" s="826"/>
      <c r="H534" s="826"/>
      <c r="I534" s="826"/>
      <c r="J534" s="826"/>
      <c r="K534" s="826"/>
      <c r="L534" s="826"/>
      <c r="M534" s="826"/>
      <c r="N534" s="826"/>
      <c r="O534" s="826"/>
      <c r="P534" s="826"/>
      <c r="Q534" s="826"/>
      <c r="R534" s="826"/>
      <c r="S534" s="1023"/>
    </row>
    <row r="535" spans="1:19" s="3" customFormat="1" x14ac:dyDescent="0.25">
      <c r="A535" s="75">
        <v>0</v>
      </c>
      <c r="B535" s="19">
        <v>0</v>
      </c>
      <c r="C535" s="19">
        <v>0</v>
      </c>
      <c r="D535" s="19">
        <v>0</v>
      </c>
      <c r="E535" s="19">
        <v>0</v>
      </c>
      <c r="F535" s="19">
        <v>0</v>
      </c>
      <c r="G535" s="19">
        <v>0</v>
      </c>
      <c r="H535" s="19">
        <v>0</v>
      </c>
      <c r="I535" s="19">
        <v>0</v>
      </c>
      <c r="J535" s="19">
        <v>0</v>
      </c>
      <c r="K535" s="19">
        <v>0</v>
      </c>
      <c r="L535" s="19">
        <v>0</v>
      </c>
      <c r="M535" s="19">
        <v>0</v>
      </c>
      <c r="N535" s="19">
        <v>0</v>
      </c>
      <c r="O535" s="19">
        <v>0</v>
      </c>
      <c r="P535" s="19">
        <v>0</v>
      </c>
      <c r="Q535" s="19">
        <v>0</v>
      </c>
      <c r="R535" s="19">
        <v>0</v>
      </c>
      <c r="S535" s="76">
        <v>0</v>
      </c>
    </row>
    <row r="536" spans="1:19" x14ac:dyDescent="0.25">
      <c r="A536" s="1022" t="s">
        <v>77</v>
      </c>
      <c r="B536" s="826"/>
      <c r="C536" s="826"/>
      <c r="D536" s="826"/>
      <c r="E536" s="826"/>
      <c r="F536" s="826"/>
      <c r="G536" s="826"/>
      <c r="H536" s="826"/>
      <c r="I536" s="826"/>
      <c r="J536" s="826"/>
      <c r="K536" s="826"/>
      <c r="L536" s="826"/>
      <c r="M536" s="826"/>
      <c r="N536" s="826"/>
      <c r="O536" s="826"/>
      <c r="P536" s="826"/>
      <c r="Q536" s="826"/>
      <c r="R536" s="826"/>
      <c r="S536" s="1023"/>
    </row>
    <row r="537" spans="1:19" s="3" customFormat="1" x14ac:dyDescent="0.25">
      <c r="A537" s="75">
        <v>0</v>
      </c>
      <c r="B537" s="19">
        <v>0</v>
      </c>
      <c r="C537" s="19">
        <v>0</v>
      </c>
      <c r="D537" s="19">
        <v>0</v>
      </c>
      <c r="E537" s="19">
        <v>0</v>
      </c>
      <c r="F537" s="19">
        <v>0</v>
      </c>
      <c r="G537" s="19">
        <v>0</v>
      </c>
      <c r="H537" s="19">
        <v>0</v>
      </c>
      <c r="I537" s="19">
        <v>0</v>
      </c>
      <c r="J537" s="19">
        <v>0</v>
      </c>
      <c r="K537" s="19">
        <v>0</v>
      </c>
      <c r="L537" s="19">
        <v>0</v>
      </c>
      <c r="M537" s="19">
        <v>0</v>
      </c>
      <c r="N537" s="19">
        <v>0</v>
      </c>
      <c r="O537" s="19">
        <v>0</v>
      </c>
      <c r="P537" s="19">
        <v>0</v>
      </c>
      <c r="Q537" s="19">
        <v>0</v>
      </c>
      <c r="R537" s="19">
        <v>0</v>
      </c>
      <c r="S537" s="76">
        <v>0</v>
      </c>
    </row>
    <row r="538" spans="1:19" x14ac:dyDescent="0.25">
      <c r="A538" s="1022" t="s">
        <v>78</v>
      </c>
      <c r="B538" s="826"/>
      <c r="C538" s="826"/>
      <c r="D538" s="826"/>
      <c r="E538" s="826"/>
      <c r="F538" s="826"/>
      <c r="G538" s="826"/>
      <c r="H538" s="826"/>
      <c r="I538" s="826"/>
      <c r="J538" s="826"/>
      <c r="K538" s="826"/>
      <c r="L538" s="826"/>
      <c r="M538" s="826"/>
      <c r="N538" s="826"/>
      <c r="O538" s="826"/>
      <c r="P538" s="826"/>
      <c r="Q538" s="826"/>
      <c r="R538" s="826"/>
      <c r="S538" s="1023"/>
    </row>
    <row r="539" spans="1:19" s="3" customFormat="1" x14ac:dyDescent="0.25">
      <c r="A539" s="75">
        <v>0</v>
      </c>
      <c r="B539" s="19">
        <v>0</v>
      </c>
      <c r="C539" s="19">
        <v>0</v>
      </c>
      <c r="D539" s="19">
        <v>0</v>
      </c>
      <c r="E539" s="19">
        <v>0</v>
      </c>
      <c r="F539" s="19">
        <v>0</v>
      </c>
      <c r="G539" s="19">
        <v>0</v>
      </c>
      <c r="H539" s="19">
        <v>0</v>
      </c>
      <c r="I539" s="19">
        <v>0</v>
      </c>
      <c r="J539" s="19">
        <v>0</v>
      </c>
      <c r="K539" s="19">
        <v>0</v>
      </c>
      <c r="L539" s="19">
        <v>0</v>
      </c>
      <c r="M539" s="19">
        <v>0</v>
      </c>
      <c r="N539" s="19">
        <v>0</v>
      </c>
      <c r="O539" s="19">
        <v>0</v>
      </c>
      <c r="P539" s="19">
        <v>0</v>
      </c>
      <c r="Q539" s="19">
        <v>0</v>
      </c>
      <c r="R539" s="19">
        <v>0</v>
      </c>
      <c r="S539" s="76">
        <v>0</v>
      </c>
    </row>
    <row r="540" spans="1:19" x14ac:dyDescent="0.25">
      <c r="A540" s="1022" t="s">
        <v>79</v>
      </c>
      <c r="B540" s="826"/>
      <c r="C540" s="826"/>
      <c r="D540" s="826"/>
      <c r="E540" s="826"/>
      <c r="F540" s="826"/>
      <c r="G540" s="826"/>
      <c r="H540" s="826"/>
      <c r="I540" s="826"/>
      <c r="J540" s="826"/>
      <c r="K540" s="826"/>
      <c r="L540" s="826"/>
      <c r="M540" s="826"/>
      <c r="N540" s="826"/>
      <c r="O540" s="826"/>
      <c r="P540" s="826"/>
      <c r="Q540" s="826"/>
      <c r="R540" s="826"/>
      <c r="S540" s="1023"/>
    </row>
    <row r="541" spans="1:19" s="3" customFormat="1" x14ac:dyDescent="0.25">
      <c r="A541" s="75">
        <v>0</v>
      </c>
      <c r="B541" s="19">
        <v>0</v>
      </c>
      <c r="C541" s="19">
        <v>0</v>
      </c>
      <c r="D541" s="19">
        <v>0</v>
      </c>
      <c r="E541" s="19">
        <v>0</v>
      </c>
      <c r="F541" s="19">
        <v>0</v>
      </c>
      <c r="G541" s="19">
        <v>0</v>
      </c>
      <c r="H541" s="19">
        <v>0</v>
      </c>
      <c r="I541" s="19">
        <v>0</v>
      </c>
      <c r="J541" s="19">
        <v>0</v>
      </c>
      <c r="K541" s="19">
        <v>0</v>
      </c>
      <c r="L541" s="19">
        <v>0</v>
      </c>
      <c r="M541" s="19">
        <v>0</v>
      </c>
      <c r="N541" s="19">
        <v>0</v>
      </c>
      <c r="O541" s="19">
        <v>0</v>
      </c>
      <c r="P541" s="19">
        <v>0</v>
      </c>
      <c r="Q541" s="19">
        <v>0</v>
      </c>
      <c r="R541" s="19">
        <v>0</v>
      </c>
      <c r="S541" s="76">
        <v>0</v>
      </c>
    </row>
    <row r="542" spans="1:19" x14ac:dyDescent="0.25">
      <c r="A542" s="1022" t="s">
        <v>80</v>
      </c>
      <c r="B542" s="826"/>
      <c r="C542" s="826"/>
      <c r="D542" s="826"/>
      <c r="E542" s="826"/>
      <c r="F542" s="826"/>
      <c r="G542" s="826"/>
      <c r="H542" s="826"/>
      <c r="I542" s="826"/>
      <c r="J542" s="826"/>
      <c r="K542" s="826"/>
      <c r="L542" s="826"/>
      <c r="M542" s="826"/>
      <c r="N542" s="826"/>
      <c r="O542" s="826"/>
      <c r="P542" s="826"/>
      <c r="Q542" s="826"/>
      <c r="R542" s="826"/>
      <c r="S542" s="1023"/>
    </row>
    <row r="543" spans="1:19" s="3" customFormat="1" x14ac:dyDescent="0.25">
      <c r="A543" s="75">
        <v>0</v>
      </c>
      <c r="B543" s="19">
        <v>0</v>
      </c>
      <c r="C543" s="19">
        <v>0</v>
      </c>
      <c r="D543" s="19">
        <v>0</v>
      </c>
      <c r="E543" s="19">
        <v>0</v>
      </c>
      <c r="F543" s="19">
        <v>0</v>
      </c>
      <c r="G543" s="19">
        <v>0</v>
      </c>
      <c r="H543" s="19">
        <v>0</v>
      </c>
      <c r="I543" s="19">
        <v>0</v>
      </c>
      <c r="J543" s="19">
        <v>0</v>
      </c>
      <c r="K543" s="19">
        <v>0</v>
      </c>
      <c r="L543" s="19">
        <v>0</v>
      </c>
      <c r="M543" s="19">
        <v>0</v>
      </c>
      <c r="N543" s="19">
        <v>0</v>
      </c>
      <c r="O543" s="19">
        <v>0</v>
      </c>
      <c r="P543" s="19">
        <v>0</v>
      </c>
      <c r="Q543" s="19">
        <v>0</v>
      </c>
      <c r="R543" s="19">
        <v>0</v>
      </c>
      <c r="S543" s="76">
        <v>0</v>
      </c>
    </row>
    <row r="544" spans="1:19" x14ac:dyDescent="0.25">
      <c r="A544" s="1024" t="s">
        <v>271</v>
      </c>
      <c r="B544" s="1025"/>
      <c r="C544" s="1025"/>
      <c r="D544" s="1025"/>
      <c r="E544" s="1025"/>
      <c r="F544" s="1025"/>
      <c r="G544" s="1025"/>
      <c r="H544" s="1025"/>
      <c r="I544" s="1025"/>
      <c r="J544" s="1025"/>
      <c r="K544" s="1025"/>
      <c r="L544" s="1025"/>
      <c r="M544" s="1025"/>
      <c r="N544" s="1025"/>
      <c r="O544" s="1025"/>
      <c r="P544" s="1025"/>
      <c r="Q544" s="1025"/>
      <c r="R544" s="1025"/>
      <c r="S544" s="1026"/>
    </row>
    <row r="545" spans="1:19" s="190" customFormat="1" x14ac:dyDescent="0.25">
      <c r="A545" s="771">
        <f>SUM(A543,A541,A539,A537,A535,A533,A531,A529,A527,A525,A523,A521)</f>
        <v>0</v>
      </c>
      <c r="B545" s="771">
        <f t="shared" ref="B545:S545" si="13">SUM(B543,B541,B539,B537,B535,B533,B531,B529,B527,B525,B523,B521)</f>
        <v>0</v>
      </c>
      <c r="C545" s="771">
        <f t="shared" si="13"/>
        <v>0</v>
      </c>
      <c r="D545" s="771">
        <f t="shared" si="13"/>
        <v>0</v>
      </c>
      <c r="E545" s="771">
        <f t="shared" si="13"/>
        <v>0</v>
      </c>
      <c r="F545" s="771">
        <f t="shared" si="13"/>
        <v>0</v>
      </c>
      <c r="G545" s="771">
        <f t="shared" si="13"/>
        <v>0</v>
      </c>
      <c r="H545" s="771">
        <f t="shared" si="13"/>
        <v>0</v>
      </c>
      <c r="I545" s="771">
        <f t="shared" si="13"/>
        <v>0</v>
      </c>
      <c r="J545" s="771">
        <f t="shared" si="13"/>
        <v>0</v>
      </c>
      <c r="K545" s="771">
        <f t="shared" si="13"/>
        <v>0</v>
      </c>
      <c r="L545" s="771">
        <f t="shared" si="13"/>
        <v>0</v>
      </c>
      <c r="M545" s="771">
        <f t="shared" si="13"/>
        <v>0</v>
      </c>
      <c r="N545" s="771">
        <f t="shared" si="13"/>
        <v>0</v>
      </c>
      <c r="O545" s="771">
        <f t="shared" si="13"/>
        <v>0</v>
      </c>
      <c r="P545" s="771">
        <f t="shared" si="13"/>
        <v>0</v>
      </c>
      <c r="Q545" s="771">
        <f t="shared" si="13"/>
        <v>0</v>
      </c>
      <c r="R545" s="771">
        <f t="shared" si="13"/>
        <v>0</v>
      </c>
      <c r="S545" s="771">
        <f t="shared" si="13"/>
        <v>0</v>
      </c>
    </row>
    <row r="546" spans="1:19" ht="15.75" thickBot="1" x14ac:dyDescent="0.3">
      <c r="A546" s="1027"/>
      <c r="B546" s="1028"/>
      <c r="C546" s="1028"/>
      <c r="D546" s="1028"/>
      <c r="E546" s="1028"/>
      <c r="F546" s="1028"/>
      <c r="G546" s="1028"/>
      <c r="H546" s="1028"/>
      <c r="I546" s="1028"/>
      <c r="J546" s="1028"/>
      <c r="K546" s="1028"/>
      <c r="L546" s="1028"/>
      <c r="M546" s="1028"/>
      <c r="N546" s="1028"/>
      <c r="O546" s="1028"/>
      <c r="P546" s="1028"/>
      <c r="Q546" s="1028"/>
      <c r="R546" s="1028"/>
      <c r="S546" s="1029"/>
    </row>
    <row r="547" spans="1:19" x14ac:dyDescent="0.25">
      <c r="A547" s="1030" t="s">
        <v>307</v>
      </c>
      <c r="B547" s="1031"/>
      <c r="C547" s="1031"/>
      <c r="D547" s="1031"/>
      <c r="E547" s="1031"/>
      <c r="F547" s="1031"/>
      <c r="G547" s="1031"/>
      <c r="H547" s="1031"/>
      <c r="I547" s="1031"/>
      <c r="J547" s="1031"/>
      <c r="K547" s="1031"/>
      <c r="L547" s="1031"/>
      <c r="M547" s="1031"/>
      <c r="N547" s="1031"/>
      <c r="O547" s="1031"/>
      <c r="P547" s="1031"/>
      <c r="Q547" s="1031"/>
      <c r="R547" s="1031"/>
      <c r="S547" s="1032"/>
    </row>
    <row r="548" spans="1:19" s="168" customFormat="1" ht="12.75" customHeight="1" x14ac:dyDescent="0.2">
      <c r="A548" s="214">
        <f>SUM(A545,A506,A467,A428,A389,A350,A311,A272,A233,A194,A155,A116,A77,A38)</f>
        <v>41</v>
      </c>
      <c r="B548" s="214">
        <f t="shared" ref="B548:S548" si="14">SUM(B545,B506,B467,B428,B389,B350,B311,B272,B233,B194,B155,B116,B77,B38)</f>
        <v>13</v>
      </c>
      <c r="C548" s="214">
        <f t="shared" si="14"/>
        <v>54</v>
      </c>
      <c r="D548" s="214">
        <f t="shared" si="14"/>
        <v>13</v>
      </c>
      <c r="E548" s="214">
        <f t="shared" si="14"/>
        <v>41</v>
      </c>
      <c r="F548" s="214">
        <f t="shared" si="14"/>
        <v>4</v>
      </c>
      <c r="G548" s="214">
        <f t="shared" si="14"/>
        <v>50</v>
      </c>
      <c r="H548" s="214">
        <f t="shared" si="14"/>
        <v>0</v>
      </c>
      <c r="I548" s="214">
        <f t="shared" si="14"/>
        <v>54</v>
      </c>
      <c r="J548" s="214">
        <f t="shared" si="14"/>
        <v>0</v>
      </c>
      <c r="K548" s="214">
        <f t="shared" si="14"/>
        <v>0</v>
      </c>
      <c r="L548" s="214">
        <f t="shared" si="14"/>
        <v>0</v>
      </c>
      <c r="M548" s="214">
        <f t="shared" si="14"/>
        <v>0</v>
      </c>
      <c r="N548" s="214">
        <f t="shared" si="14"/>
        <v>0</v>
      </c>
      <c r="O548" s="214">
        <f t="shared" si="14"/>
        <v>31</v>
      </c>
      <c r="P548" s="214">
        <f t="shared" si="14"/>
        <v>22</v>
      </c>
      <c r="Q548" s="214">
        <f t="shared" si="14"/>
        <v>1</v>
      </c>
      <c r="R548" s="214">
        <f t="shared" si="14"/>
        <v>0</v>
      </c>
      <c r="S548" s="214">
        <f t="shared" si="14"/>
        <v>0</v>
      </c>
    </row>
  </sheetData>
  <mergeCells count="631">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R10:S10"/>
    <mergeCell ref="A19:S19"/>
    <mergeCell ref="A21:S21"/>
    <mergeCell ref="A23:S23"/>
    <mergeCell ref="A25:S25"/>
    <mergeCell ref="A27:S27"/>
    <mergeCell ref="A29:S29"/>
    <mergeCell ref="Q11:Q12"/>
    <mergeCell ref="R11:R12"/>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41:S41"/>
    <mergeCell ref="A42:S42"/>
    <mergeCell ref="A43:S43"/>
    <mergeCell ref="A44:S44"/>
    <mergeCell ref="A45:S45"/>
    <mergeCell ref="A46:S46"/>
    <mergeCell ref="A31:S31"/>
    <mergeCell ref="A33:S33"/>
    <mergeCell ref="A35:S35"/>
    <mergeCell ref="A37:S37"/>
    <mergeCell ref="A39:S39"/>
    <mergeCell ref="A40:S40"/>
    <mergeCell ref="A47:S47"/>
    <mergeCell ref="A48:S48"/>
    <mergeCell ref="A49:C49"/>
    <mergeCell ref="D49:E49"/>
    <mergeCell ref="F49:H49"/>
    <mergeCell ref="I49:J49"/>
    <mergeCell ref="K49:N49"/>
    <mergeCell ref="O49:Q49"/>
    <mergeCell ref="R49:S49"/>
    <mergeCell ref="A58:S58"/>
    <mergeCell ref="A60:S60"/>
    <mergeCell ref="A62:S62"/>
    <mergeCell ref="A64:S64"/>
    <mergeCell ref="A66:S66"/>
    <mergeCell ref="A68:S68"/>
    <mergeCell ref="Q50:Q51"/>
    <mergeCell ref="R50:R51"/>
    <mergeCell ref="S50:S51"/>
    <mergeCell ref="A52:S52"/>
    <mergeCell ref="A54:S54"/>
    <mergeCell ref="A56:S56"/>
    <mergeCell ref="I50:I51"/>
    <mergeCell ref="J50:J51"/>
    <mergeCell ref="K50:L50"/>
    <mergeCell ref="M50:N50"/>
    <mergeCell ref="O50:O51"/>
    <mergeCell ref="P50:P51"/>
    <mergeCell ref="A50:A51"/>
    <mergeCell ref="B50:B51"/>
    <mergeCell ref="C50:C51"/>
    <mergeCell ref="D50:D51"/>
    <mergeCell ref="E50:E51"/>
    <mergeCell ref="F50:H50"/>
    <mergeCell ref="A80:S80"/>
    <mergeCell ref="A81:S81"/>
    <mergeCell ref="A82:S82"/>
    <mergeCell ref="A83:S83"/>
    <mergeCell ref="A84:S84"/>
    <mergeCell ref="A85:S85"/>
    <mergeCell ref="A70:S70"/>
    <mergeCell ref="A72:S72"/>
    <mergeCell ref="A74:S74"/>
    <mergeCell ref="A76:S76"/>
    <mergeCell ref="A78:S78"/>
    <mergeCell ref="A79:S79"/>
    <mergeCell ref="A86:S86"/>
    <mergeCell ref="A87:S87"/>
    <mergeCell ref="A88:C88"/>
    <mergeCell ref="D88:E88"/>
    <mergeCell ref="F88:H88"/>
    <mergeCell ref="I88:J88"/>
    <mergeCell ref="K88:N88"/>
    <mergeCell ref="O88:Q88"/>
    <mergeCell ref="R88:S88"/>
    <mergeCell ref="A97:S97"/>
    <mergeCell ref="A99:S99"/>
    <mergeCell ref="A101:S101"/>
    <mergeCell ref="A103:S103"/>
    <mergeCell ref="A105:S105"/>
    <mergeCell ref="A107:S107"/>
    <mergeCell ref="Q89:Q90"/>
    <mergeCell ref="R89:R90"/>
    <mergeCell ref="S89:S90"/>
    <mergeCell ref="A91:S91"/>
    <mergeCell ref="A93:S93"/>
    <mergeCell ref="A95:S95"/>
    <mergeCell ref="I89:I90"/>
    <mergeCell ref="J89:J90"/>
    <mergeCell ref="K89:L89"/>
    <mergeCell ref="M89:N89"/>
    <mergeCell ref="O89:O90"/>
    <mergeCell ref="P89:P90"/>
    <mergeCell ref="A89:A90"/>
    <mergeCell ref="B89:B90"/>
    <mergeCell ref="C89:C90"/>
    <mergeCell ref="D89:D90"/>
    <mergeCell ref="E89:E90"/>
    <mergeCell ref="F89:H89"/>
    <mergeCell ref="A119:S119"/>
    <mergeCell ref="A120:S120"/>
    <mergeCell ref="A121:S121"/>
    <mergeCell ref="A122:S122"/>
    <mergeCell ref="A123:S123"/>
    <mergeCell ref="A124:S124"/>
    <mergeCell ref="A109:S109"/>
    <mergeCell ref="A111:S111"/>
    <mergeCell ref="A113:S113"/>
    <mergeCell ref="A115:S115"/>
    <mergeCell ref="A117:S117"/>
    <mergeCell ref="A118:S118"/>
    <mergeCell ref="A125:S125"/>
    <mergeCell ref="A126:S126"/>
    <mergeCell ref="A127:C127"/>
    <mergeCell ref="D127:E127"/>
    <mergeCell ref="F127:H127"/>
    <mergeCell ref="I127:J127"/>
    <mergeCell ref="K127:N127"/>
    <mergeCell ref="O127:Q127"/>
    <mergeCell ref="R127:S127"/>
    <mergeCell ref="A136:S136"/>
    <mergeCell ref="A138:S138"/>
    <mergeCell ref="A140:S140"/>
    <mergeCell ref="A142:S142"/>
    <mergeCell ref="A144:S144"/>
    <mergeCell ref="A146:S146"/>
    <mergeCell ref="Q128:Q129"/>
    <mergeCell ref="R128:R129"/>
    <mergeCell ref="S128:S129"/>
    <mergeCell ref="A130:S130"/>
    <mergeCell ref="A132:S132"/>
    <mergeCell ref="A134:S134"/>
    <mergeCell ref="I128:I129"/>
    <mergeCell ref="J128:J129"/>
    <mergeCell ref="K128:L128"/>
    <mergeCell ref="M128:N128"/>
    <mergeCell ref="O128:O129"/>
    <mergeCell ref="P128:P129"/>
    <mergeCell ref="A128:A129"/>
    <mergeCell ref="B128:B129"/>
    <mergeCell ref="C128:C129"/>
    <mergeCell ref="D128:D129"/>
    <mergeCell ref="E128:E129"/>
    <mergeCell ref="F128:H128"/>
    <mergeCell ref="A158:S158"/>
    <mergeCell ref="A159:S159"/>
    <mergeCell ref="A160:S160"/>
    <mergeCell ref="A161:S161"/>
    <mergeCell ref="A162:S162"/>
    <mergeCell ref="A163:S163"/>
    <mergeCell ref="A148:S148"/>
    <mergeCell ref="A150:S150"/>
    <mergeCell ref="A152:S152"/>
    <mergeCell ref="A154:S154"/>
    <mergeCell ref="A156:S156"/>
    <mergeCell ref="A157:S157"/>
    <mergeCell ref="A164:S164"/>
    <mergeCell ref="A165:S165"/>
    <mergeCell ref="A166:C166"/>
    <mergeCell ref="D166:E166"/>
    <mergeCell ref="F166:H166"/>
    <mergeCell ref="I166:J166"/>
    <mergeCell ref="K166:N166"/>
    <mergeCell ref="O166:Q166"/>
    <mergeCell ref="R166:S166"/>
    <mergeCell ref="A175:S175"/>
    <mergeCell ref="A177:S177"/>
    <mergeCell ref="A179:S179"/>
    <mergeCell ref="A181:S181"/>
    <mergeCell ref="A183:S183"/>
    <mergeCell ref="A185:S185"/>
    <mergeCell ref="Q167:Q168"/>
    <mergeCell ref="R167:R168"/>
    <mergeCell ref="S167:S168"/>
    <mergeCell ref="A169:S169"/>
    <mergeCell ref="A171:S171"/>
    <mergeCell ref="A173:S173"/>
    <mergeCell ref="I167:I168"/>
    <mergeCell ref="J167:J168"/>
    <mergeCell ref="K167:L167"/>
    <mergeCell ref="M167:N167"/>
    <mergeCell ref="O167:O168"/>
    <mergeCell ref="P167:P168"/>
    <mergeCell ref="A167:A168"/>
    <mergeCell ref="B167:B168"/>
    <mergeCell ref="C167:C168"/>
    <mergeCell ref="D167:D168"/>
    <mergeCell ref="E167:E168"/>
    <mergeCell ref="F167:H167"/>
    <mergeCell ref="A197:S197"/>
    <mergeCell ref="A198:S198"/>
    <mergeCell ref="A199:S199"/>
    <mergeCell ref="A200:S200"/>
    <mergeCell ref="A201:S201"/>
    <mergeCell ref="A202:S202"/>
    <mergeCell ref="A187:S187"/>
    <mergeCell ref="A189:S189"/>
    <mergeCell ref="A191:S191"/>
    <mergeCell ref="A193:S193"/>
    <mergeCell ref="A195:S195"/>
    <mergeCell ref="A196:S196"/>
    <mergeCell ref="A203:S203"/>
    <mergeCell ref="A204:S204"/>
    <mergeCell ref="A205:C205"/>
    <mergeCell ref="D205:E205"/>
    <mergeCell ref="F205:H205"/>
    <mergeCell ref="I205:J205"/>
    <mergeCell ref="K205:N205"/>
    <mergeCell ref="O205:Q205"/>
    <mergeCell ref="R205:S205"/>
    <mergeCell ref="A214:S214"/>
    <mergeCell ref="A216:S216"/>
    <mergeCell ref="A218:S218"/>
    <mergeCell ref="A220:S220"/>
    <mergeCell ref="A222:S222"/>
    <mergeCell ref="A224:S224"/>
    <mergeCell ref="Q206:Q207"/>
    <mergeCell ref="R206:R207"/>
    <mergeCell ref="S206:S207"/>
    <mergeCell ref="A208:S208"/>
    <mergeCell ref="A210:S210"/>
    <mergeCell ref="A212:S212"/>
    <mergeCell ref="I206:I207"/>
    <mergeCell ref="J206:J207"/>
    <mergeCell ref="K206:L206"/>
    <mergeCell ref="M206:N206"/>
    <mergeCell ref="O206:O207"/>
    <mergeCell ref="P206:P207"/>
    <mergeCell ref="A206:A207"/>
    <mergeCell ref="B206:B207"/>
    <mergeCell ref="C206:C207"/>
    <mergeCell ref="D206:D207"/>
    <mergeCell ref="E206:E207"/>
    <mergeCell ref="F206:H206"/>
    <mergeCell ref="A236:S236"/>
    <mergeCell ref="A237:S237"/>
    <mergeCell ref="A238:S238"/>
    <mergeCell ref="A239:S239"/>
    <mergeCell ref="A240:S240"/>
    <mergeCell ref="A241:S241"/>
    <mergeCell ref="A226:S226"/>
    <mergeCell ref="A228:S228"/>
    <mergeCell ref="A230:S230"/>
    <mergeCell ref="A232:S232"/>
    <mergeCell ref="A234:S234"/>
    <mergeCell ref="A235:S235"/>
    <mergeCell ref="A242:S242"/>
    <mergeCell ref="A243:S243"/>
    <mergeCell ref="A244:C244"/>
    <mergeCell ref="D244:E244"/>
    <mergeCell ref="F244:H244"/>
    <mergeCell ref="I244:J244"/>
    <mergeCell ref="K244:N244"/>
    <mergeCell ref="O244:Q244"/>
    <mergeCell ref="R244:S244"/>
    <mergeCell ref="A253:S253"/>
    <mergeCell ref="A255:S255"/>
    <mergeCell ref="A257:S257"/>
    <mergeCell ref="A259:S259"/>
    <mergeCell ref="A261:S261"/>
    <mergeCell ref="A263:S263"/>
    <mergeCell ref="Q245:Q246"/>
    <mergeCell ref="R245:R246"/>
    <mergeCell ref="S245:S246"/>
    <mergeCell ref="A247:S247"/>
    <mergeCell ref="A249:S249"/>
    <mergeCell ref="A251:S251"/>
    <mergeCell ref="I245:I246"/>
    <mergeCell ref="J245:J246"/>
    <mergeCell ref="K245:L245"/>
    <mergeCell ref="M245:N245"/>
    <mergeCell ref="O245:O246"/>
    <mergeCell ref="P245:P246"/>
    <mergeCell ref="A245:A246"/>
    <mergeCell ref="B245:B246"/>
    <mergeCell ref="C245:C246"/>
    <mergeCell ref="D245:D246"/>
    <mergeCell ref="E245:E246"/>
    <mergeCell ref="F245:H245"/>
    <mergeCell ref="A275:S275"/>
    <mergeCell ref="A276:S276"/>
    <mergeCell ref="A277:S277"/>
    <mergeCell ref="A278:S278"/>
    <mergeCell ref="A279:S279"/>
    <mergeCell ref="A280:S280"/>
    <mergeCell ref="A265:S265"/>
    <mergeCell ref="A267:S267"/>
    <mergeCell ref="A269:S269"/>
    <mergeCell ref="A271:S271"/>
    <mergeCell ref="A273:S273"/>
    <mergeCell ref="A274:S274"/>
    <mergeCell ref="A281:S281"/>
    <mergeCell ref="A282:S282"/>
    <mergeCell ref="A283:C283"/>
    <mergeCell ref="D283:E283"/>
    <mergeCell ref="F283:H283"/>
    <mergeCell ref="I283:J283"/>
    <mergeCell ref="K283:N283"/>
    <mergeCell ref="O283:Q283"/>
    <mergeCell ref="R283:S283"/>
    <mergeCell ref="A292:S292"/>
    <mergeCell ref="A294:S294"/>
    <mergeCell ref="A296:S296"/>
    <mergeCell ref="A298:S298"/>
    <mergeCell ref="A300:S300"/>
    <mergeCell ref="A302:S302"/>
    <mergeCell ref="Q284:Q285"/>
    <mergeCell ref="R284:R285"/>
    <mergeCell ref="S284:S285"/>
    <mergeCell ref="A286:S286"/>
    <mergeCell ref="A288:S288"/>
    <mergeCell ref="A290:S290"/>
    <mergeCell ref="I284:I285"/>
    <mergeCell ref="J284:J285"/>
    <mergeCell ref="K284:L284"/>
    <mergeCell ref="M284:N284"/>
    <mergeCell ref="O284:O285"/>
    <mergeCell ref="P284:P285"/>
    <mergeCell ref="A284:A285"/>
    <mergeCell ref="B284:B285"/>
    <mergeCell ref="C284:C285"/>
    <mergeCell ref="D284:D285"/>
    <mergeCell ref="E284:E285"/>
    <mergeCell ref="F284:H284"/>
    <mergeCell ref="A314:S314"/>
    <mergeCell ref="A315:S315"/>
    <mergeCell ref="A316:S316"/>
    <mergeCell ref="A317:S317"/>
    <mergeCell ref="A318:S318"/>
    <mergeCell ref="A319:S319"/>
    <mergeCell ref="A304:S304"/>
    <mergeCell ref="A306:S306"/>
    <mergeCell ref="A308:S308"/>
    <mergeCell ref="A310:S310"/>
    <mergeCell ref="A312:S312"/>
    <mergeCell ref="A313:S313"/>
    <mergeCell ref="A320:S320"/>
    <mergeCell ref="A321:S321"/>
    <mergeCell ref="A322:C322"/>
    <mergeCell ref="D322:E322"/>
    <mergeCell ref="F322:H322"/>
    <mergeCell ref="I322:J322"/>
    <mergeCell ref="K322:N322"/>
    <mergeCell ref="O322:Q322"/>
    <mergeCell ref="R322:S322"/>
    <mergeCell ref="A331:S331"/>
    <mergeCell ref="A333:S333"/>
    <mergeCell ref="A335:S335"/>
    <mergeCell ref="A337:S337"/>
    <mergeCell ref="A339:S339"/>
    <mergeCell ref="A341:S341"/>
    <mergeCell ref="Q323:Q324"/>
    <mergeCell ref="R323:R324"/>
    <mergeCell ref="S323:S324"/>
    <mergeCell ref="A325:S325"/>
    <mergeCell ref="A327:S327"/>
    <mergeCell ref="A329:S329"/>
    <mergeCell ref="I323:I324"/>
    <mergeCell ref="J323:J324"/>
    <mergeCell ref="K323:L323"/>
    <mergeCell ref="M323:N323"/>
    <mergeCell ref="O323:O324"/>
    <mergeCell ref="P323:P324"/>
    <mergeCell ref="A323:A324"/>
    <mergeCell ref="B323:B324"/>
    <mergeCell ref="C323:C324"/>
    <mergeCell ref="D323:D324"/>
    <mergeCell ref="E323:E324"/>
    <mergeCell ref="F323:H323"/>
    <mergeCell ref="A353:S353"/>
    <mergeCell ref="A354:S354"/>
    <mergeCell ref="A355:S355"/>
    <mergeCell ref="A356:S356"/>
    <mergeCell ref="A357:S357"/>
    <mergeCell ref="A358:S358"/>
    <mergeCell ref="A343:S343"/>
    <mergeCell ref="A345:S345"/>
    <mergeCell ref="A347:S347"/>
    <mergeCell ref="A349:S349"/>
    <mergeCell ref="A351:S351"/>
    <mergeCell ref="A352:S352"/>
    <mergeCell ref="A359:S359"/>
    <mergeCell ref="A360:S360"/>
    <mergeCell ref="A361:C361"/>
    <mergeCell ref="D361:E361"/>
    <mergeCell ref="F361:H361"/>
    <mergeCell ref="I361:J361"/>
    <mergeCell ref="K361:N361"/>
    <mergeCell ref="O361:Q361"/>
    <mergeCell ref="R361:S361"/>
    <mergeCell ref="A370:S370"/>
    <mergeCell ref="A372:S372"/>
    <mergeCell ref="A374:S374"/>
    <mergeCell ref="A376:S376"/>
    <mergeCell ref="A378:S378"/>
    <mergeCell ref="A380:S380"/>
    <mergeCell ref="Q362:Q363"/>
    <mergeCell ref="R362:R363"/>
    <mergeCell ref="S362:S363"/>
    <mergeCell ref="A364:S364"/>
    <mergeCell ref="A366:S366"/>
    <mergeCell ref="A368:S368"/>
    <mergeCell ref="I362:I363"/>
    <mergeCell ref="J362:J363"/>
    <mergeCell ref="K362:L362"/>
    <mergeCell ref="M362:N362"/>
    <mergeCell ref="O362:O363"/>
    <mergeCell ref="P362:P363"/>
    <mergeCell ref="A362:A363"/>
    <mergeCell ref="B362:B363"/>
    <mergeCell ref="C362:C363"/>
    <mergeCell ref="D362:D363"/>
    <mergeCell ref="E362:E363"/>
    <mergeCell ref="F362:H362"/>
    <mergeCell ref="A392:S392"/>
    <mergeCell ref="A393:S393"/>
    <mergeCell ref="A394:S394"/>
    <mergeCell ref="A395:S395"/>
    <mergeCell ref="A396:S396"/>
    <mergeCell ref="A397:S397"/>
    <mergeCell ref="A382:S382"/>
    <mergeCell ref="A384:S384"/>
    <mergeCell ref="A386:S386"/>
    <mergeCell ref="A388:S388"/>
    <mergeCell ref="A390:S390"/>
    <mergeCell ref="A391:S391"/>
    <mergeCell ref="A398:S398"/>
    <mergeCell ref="A399:S399"/>
    <mergeCell ref="A400:C400"/>
    <mergeCell ref="D400:E400"/>
    <mergeCell ref="F400:H400"/>
    <mergeCell ref="I400:J400"/>
    <mergeCell ref="K400:N400"/>
    <mergeCell ref="O400:Q400"/>
    <mergeCell ref="R400:S400"/>
    <mergeCell ref="A409:S409"/>
    <mergeCell ref="A411:S411"/>
    <mergeCell ref="A413:S413"/>
    <mergeCell ref="A415:S415"/>
    <mergeCell ref="A417:S417"/>
    <mergeCell ref="A419:S419"/>
    <mergeCell ref="Q401:Q402"/>
    <mergeCell ref="R401:R402"/>
    <mergeCell ref="S401:S402"/>
    <mergeCell ref="A403:S403"/>
    <mergeCell ref="A405:S405"/>
    <mergeCell ref="A407:S407"/>
    <mergeCell ref="I401:I402"/>
    <mergeCell ref="J401:J402"/>
    <mergeCell ref="K401:L401"/>
    <mergeCell ref="M401:N401"/>
    <mergeCell ref="O401:O402"/>
    <mergeCell ref="P401:P402"/>
    <mergeCell ref="A401:A402"/>
    <mergeCell ref="B401:B402"/>
    <mergeCell ref="C401:C402"/>
    <mergeCell ref="D401:D402"/>
    <mergeCell ref="E401:E402"/>
    <mergeCell ref="F401:H401"/>
    <mergeCell ref="A431:S431"/>
    <mergeCell ref="A432:S432"/>
    <mergeCell ref="A433:S433"/>
    <mergeCell ref="A434:S434"/>
    <mergeCell ref="A435:S435"/>
    <mergeCell ref="A436:S436"/>
    <mergeCell ref="A421:S421"/>
    <mergeCell ref="A423:S423"/>
    <mergeCell ref="A425:S425"/>
    <mergeCell ref="A427:S427"/>
    <mergeCell ref="A429:S429"/>
    <mergeCell ref="A430:S430"/>
    <mergeCell ref="A437:S437"/>
    <mergeCell ref="A438:S438"/>
    <mergeCell ref="A439:C439"/>
    <mergeCell ref="D439:E439"/>
    <mergeCell ref="F439:H439"/>
    <mergeCell ref="I439:J439"/>
    <mergeCell ref="K439:N439"/>
    <mergeCell ref="O439:Q439"/>
    <mergeCell ref="R439:S439"/>
    <mergeCell ref="A448:S448"/>
    <mergeCell ref="A450:S450"/>
    <mergeCell ref="A452:S452"/>
    <mergeCell ref="A454:S454"/>
    <mergeCell ref="A456:S456"/>
    <mergeCell ref="A458:S458"/>
    <mergeCell ref="Q440:Q441"/>
    <mergeCell ref="R440:R441"/>
    <mergeCell ref="S440:S441"/>
    <mergeCell ref="A442:S442"/>
    <mergeCell ref="A444:S444"/>
    <mergeCell ref="A446:S446"/>
    <mergeCell ref="I440:I441"/>
    <mergeCell ref="J440:J441"/>
    <mergeCell ref="K440:L440"/>
    <mergeCell ref="M440:N440"/>
    <mergeCell ref="O440:O441"/>
    <mergeCell ref="P440:P441"/>
    <mergeCell ref="A440:A441"/>
    <mergeCell ref="B440:B441"/>
    <mergeCell ref="C440:C441"/>
    <mergeCell ref="D440:D441"/>
    <mergeCell ref="E440:E441"/>
    <mergeCell ref="F440:H440"/>
    <mergeCell ref="A470:S470"/>
    <mergeCell ref="A471:S471"/>
    <mergeCell ref="A472:S472"/>
    <mergeCell ref="A473:S473"/>
    <mergeCell ref="A474:S474"/>
    <mergeCell ref="A475:S475"/>
    <mergeCell ref="A460:S460"/>
    <mergeCell ref="A462:S462"/>
    <mergeCell ref="A464:S464"/>
    <mergeCell ref="A466:S466"/>
    <mergeCell ref="A468:S468"/>
    <mergeCell ref="A469:S469"/>
    <mergeCell ref="A476:S476"/>
    <mergeCell ref="A477:S477"/>
    <mergeCell ref="A478:C478"/>
    <mergeCell ref="D478:E478"/>
    <mergeCell ref="F478:H478"/>
    <mergeCell ref="I478:J478"/>
    <mergeCell ref="K478:N478"/>
    <mergeCell ref="O478:Q478"/>
    <mergeCell ref="R478:S478"/>
    <mergeCell ref="A487:S487"/>
    <mergeCell ref="A489:S489"/>
    <mergeCell ref="A491:S491"/>
    <mergeCell ref="A493:S493"/>
    <mergeCell ref="A495:S495"/>
    <mergeCell ref="A497:S497"/>
    <mergeCell ref="Q479:Q480"/>
    <mergeCell ref="R479:R480"/>
    <mergeCell ref="S479:S480"/>
    <mergeCell ref="A481:S481"/>
    <mergeCell ref="A483:S483"/>
    <mergeCell ref="A485:S485"/>
    <mergeCell ref="I479:I480"/>
    <mergeCell ref="J479:J480"/>
    <mergeCell ref="K479:L479"/>
    <mergeCell ref="M479:N479"/>
    <mergeCell ref="O479:O480"/>
    <mergeCell ref="P479:P480"/>
    <mergeCell ref="A479:A480"/>
    <mergeCell ref="B479:B480"/>
    <mergeCell ref="C479:C480"/>
    <mergeCell ref="D479:D480"/>
    <mergeCell ref="E479:E480"/>
    <mergeCell ref="F479:H479"/>
    <mergeCell ref="A509:S509"/>
    <mergeCell ref="A510:S510"/>
    <mergeCell ref="A511:S511"/>
    <mergeCell ref="A512:S512"/>
    <mergeCell ref="A513:S513"/>
    <mergeCell ref="A514:S514"/>
    <mergeCell ref="A499:S499"/>
    <mergeCell ref="A501:S501"/>
    <mergeCell ref="A503:S503"/>
    <mergeCell ref="A505:S505"/>
    <mergeCell ref="A507:S507"/>
    <mergeCell ref="A508:S508"/>
    <mergeCell ref="A515:S515"/>
    <mergeCell ref="A516:S516"/>
    <mergeCell ref="A517:C517"/>
    <mergeCell ref="D517:E517"/>
    <mergeCell ref="F517:H517"/>
    <mergeCell ref="I517:J517"/>
    <mergeCell ref="K517:N517"/>
    <mergeCell ref="O517:Q517"/>
    <mergeCell ref="R517:S517"/>
    <mergeCell ref="Q518:Q519"/>
    <mergeCell ref="R518:R519"/>
    <mergeCell ref="S518:S519"/>
    <mergeCell ref="A520:S520"/>
    <mergeCell ref="A522:S522"/>
    <mergeCell ref="A524:S524"/>
    <mergeCell ref="I518:I519"/>
    <mergeCell ref="J518:J519"/>
    <mergeCell ref="K518:L518"/>
    <mergeCell ref="M518:N518"/>
    <mergeCell ref="O518:O519"/>
    <mergeCell ref="P518:P519"/>
    <mergeCell ref="A518:A519"/>
    <mergeCell ref="B518:B519"/>
    <mergeCell ref="C518:C519"/>
    <mergeCell ref="D518:D519"/>
    <mergeCell ref="E518:E519"/>
    <mergeCell ref="F518:H518"/>
    <mergeCell ref="A538:S538"/>
    <mergeCell ref="A540:S540"/>
    <mergeCell ref="A542:S542"/>
    <mergeCell ref="A544:S544"/>
    <mergeCell ref="A546:S546"/>
    <mergeCell ref="A547:S547"/>
    <mergeCell ref="A526:S526"/>
    <mergeCell ref="A528:S528"/>
    <mergeCell ref="A530:S530"/>
    <mergeCell ref="A532:S532"/>
    <mergeCell ref="A534:S534"/>
    <mergeCell ref="A536:S536"/>
  </mergeCells>
  <dataValidations count="30">
    <dataValidation type="list" allowBlank="1" showInputMessage="1" showErrorMessage="1" sqref="A478:C478 A517:C517 A400:C400 A322:C322 A244:C244 A166:C166 A88:C88 A10:C10 A49:C49 A127:C127 A205:C205 A283:C283 A361:C361 A439:C439">
      <formula1>"Tipul localităţii de unde provine solicitantul"</formula1>
    </dataValidation>
    <dataValidation type="list" allowBlank="1" showInputMessage="1" showErrorMessage="1" sqref="D478:E478 D517:E517 D400:E400 D322:E322 D244:E244 D166:E166 D88:E88 D10:E10 D49:E49 D127:E127 D205:E205 D283:E283 D361:E361 D439:E439">
      <formula1>"Categoria solicitantului"</formula1>
    </dataValidation>
    <dataValidation type="list" allowBlank="1" showInputMessage="1" showErrorMessage="1" sqref="D479:D480 D518:D519 D401:D402 D323:D324 D245:D246 D167:D168 D89:D90 D11:D12 D50:D51 D128:D129 D206:D207 D284:D285 D362:D363 D440:D441">
      <formula1>"Nr. de solicitări primite de la persoane fizice"</formula1>
    </dataValidation>
    <dataValidation type="list" allowBlank="1" showInputMessage="1" showErrorMessage="1" sqref="E479:E480 E518:E519 E401:E402 E323:E324 E245:E246 E167:E168 E89:E90 E11:E12 E50:E51 E128:E129 E206:E207 E284:E285 E362:E363 E440:E441">
      <formula1>"Nr. de solicitări primite de la persoane juridice"</formula1>
    </dataValidation>
    <dataValidation type="list" allowBlank="1" showInputMessage="1" showErrorMessage="1" sqref="F478:H478 F517:H517 F400:H400 F322:H322 F244:H244 F166:H166 F88:H88 F10:H10 F49:H49 F127:H127 F205:H205 F283:H283 F361:H361 F439:H439">
      <formula1>"Domenii (şi tipuri de informaţii)"</formula1>
    </dataValidation>
    <dataValidation type="list" allowBlank="1" showInputMessage="1" showErrorMessage="1" sqref="F480 F519 F402 F324 F246 F168 F90 F12 F51 F129 F207 F285 F363 F441">
      <formula1>"A"</formula1>
    </dataValidation>
    <dataValidation type="list" allowBlank="1" showInputMessage="1" showErrorMessage="1" sqref="G480 G519 G402 G324 G246 G168 G90 G12 G51 G129 G207 G285 G363 G441">
      <formula1>"B"</formula1>
    </dataValidation>
    <dataValidation type="list" allowBlank="1" showInputMessage="1" showErrorMessage="1" sqref="H480 H519 H402 H324 H246 H168 H90 H12 H51 H129 H207 H285 H363 H441">
      <formula1>"C"</formula1>
    </dataValidation>
    <dataValidation type="list" allowBlank="1" showInputMessage="1" showErrorMessage="1" sqref="I478:J478 I517:J517 I400:J400 I322:J322 I244:J244 I166:J166 I88:J88 I10:J10 I49:J49 I127:J127 I205:J205 I283:J283 I361:J361 I439:J439">
      <formula1>"Modalitate de rezolvare"</formula1>
    </dataValidation>
    <dataValidation type="list" allowBlank="1" showInputMessage="1" showErrorMessage="1" sqref="I479:I480 I518:I519 I401:I402 I323:I324 I245:I246 I167:I168 I89:I90 I11:I12 I50:I51 I128:I129 I206:I207 I284:I285 I362:I363 I440:I441">
      <formula1>"Favorabilă (nr)"</formula1>
    </dataValidation>
    <dataValidation type="list" allowBlank="1" showInputMessage="1" showErrorMessage="1" sqref="J479:J480 J518:J519 J401:J402 J323:J324 J245:J246 J167:J168 J89:J90 J11:J12 J50:J51 J128:J129 J206:J207 J284:J285 J362:J363 J440:J441">
      <formula1>"Nefavorabilă (nr)"</formula1>
    </dataValidation>
    <dataValidation type="list" allowBlank="1" showInputMessage="1" showErrorMessage="1" sqref="K478 K517 K400 K322 K244 K166 K88 K10 K49 K127 K205 K283 K361 K439">
      <formula1>"Motivaţia respingerii"</formula1>
    </dataValidation>
    <dataValidation type="list" allowBlank="1" showInputMessage="1" showErrorMessage="1" sqref="M479 M518 M401 M323 M245 M167 M89 M11 M50 M128 M206 M284 M362 M440">
      <formula1>"Conform art. 12"</formula1>
    </dataValidation>
    <dataValidation type="list" allowBlank="1" showInputMessage="1" showErrorMessage="1" sqref="O478:Q478 O517:Q517 O400:Q400 O322:Q322 O244:Q244 O166:Q166 O88:Q88 O10:Q10 O49:Q49 O127:Q127 O205:Q205 O283:Q283 O361:Q361 O439:Q439">
      <formula1>"Forma solicitării"</formula1>
    </dataValidation>
    <dataValidation type="list" allowBlank="1" showInputMessage="1" showErrorMessage="1" sqref="O479:O480 O518:O519 O401:O402 O323:O324 O245:O246 O167:O168 O89:O90 O11:O12 O50:O51 O128:O129 O206:O207 O284:O285 O362:O363 O440:O441">
      <formula1>"Suport hârtie (nr)"</formula1>
    </dataValidation>
    <dataValidation type="list" allowBlank="1" showInputMessage="1" showErrorMessage="1" sqref="P479:P480 P518:P519 P401:P402 P323:P324 P245:P246 P167:P168 P89:P90 P11:P12 P50:P51 P128:P129 P206:P207 P284:P285 P362:P363 P440:P441">
      <formula1>"Suport electronic (nr)"</formula1>
    </dataValidation>
    <dataValidation type="list" allowBlank="1" showInputMessage="1" showErrorMessage="1" sqref="Q479:Q480 Q518:Q519 Q401:Q402 Q323:Q324 Q245:Q246 Q167:Q168 Q89:Q90 Q11:Q12 Q50:Q51 Q128:Q129 Q206:Q207 Q284:Q285 Q362:Q363 Q440:Q441">
      <formula1>"Telefonic (nr)"</formula1>
    </dataValidation>
    <dataValidation type="list" allowBlank="1" showInputMessage="1" showErrorMessage="1" sqref="R478:S478 R517:S517 R400:S400 R322:S322 R244:S244 R166:S166 R88:S88 R10:S10 R49:S49 R127:S127 R205:S205 R283:S283 R361:S361 R439:S439">
      <formula1>"Urmarea respingerii solicitării"</formula1>
    </dataValidation>
    <dataValidation type="list" allowBlank="1" showInputMessage="1" showErrorMessage="1" sqref="R479:R480 R518:R519 R401:R402 R323:R324 R245:R246 R167:R168 R89:R90 R11:R12 R50:R51 R128:R129 R206:R207 R284:R285 R362:R363 R440:R441">
      <formula1>"Reclamaţii administrative (nr)"</formula1>
    </dataValidation>
    <dataValidation type="list" allowBlank="1" showInputMessage="1" showErrorMessage="1" sqref="S479:S480 S518:S519 S401:S402 S323:S324 S245:S246 S167:S168 S89:S90 S11:S12 S50:S51 S128:S129 S206:S207 S284:S285 S362:S363 S440:S441">
      <formula1>"Plângeri în instanţă (nr)"</formula1>
    </dataValidation>
    <dataValidation type="list" allowBlank="1" showInputMessage="1" showErrorMessage="1" sqref="K479 K518 K401 K323 K245 K167 K89 K11 K50 K128 K206 K284 K362 K440">
      <formula1>"Conform art. 11"</formula1>
    </dataValidation>
    <dataValidation type="list" allowBlank="1" showInputMessage="1" showErrorMessage="1" sqref="K480 K519 K402 K324 K246 K168 K90 K12 K51 K129 K207 K285 K363 K441">
      <formula1>"litera din art. 11 HG 878/2005"</formula1>
    </dataValidation>
    <dataValidation type="list" allowBlank="1" showInputMessage="1" showErrorMessage="1" sqref="N480 N519 L519 L480 L402 N402 N324 L324 L246 N246 L168 N168 L90 N90 L12 N12 L51 N51 L129 N129 L207 N207 L285 N285 N363 L363 N441 L441">
      <formula1>"nr. solicitări"</formula1>
    </dataValidation>
    <dataValidation type="list" allowBlank="1" showInputMessage="1" showErrorMessage="1" sqref="M480 M519 M402 M324 M246 M168 M90 M12 M51 M129 M207 M285 M363 M441">
      <formula1>"litera din art. 12 HG 878/2005"</formula1>
    </dataValidation>
    <dataValidation type="list" allowBlank="1" showInputMessage="1" showErrorMessage="1" sqref="F479:H479 F518:H518 F401:H401 F323:H323 F245:H245 F167:H167 F89:H89 F11:H11 F50:H50 F128:H128 F206:H206 F284:H284 F362:H362 F440:H440">
      <formula1>"Nr. de solicitări pe domenii"</formula1>
    </dataValidation>
    <dataValidation type="list" allowBlank="1" showInputMessage="1" showErrorMessage="1" sqref="A479:A480 A518:A519 A401:A402 A323:A324 A245:A246 A167:A168 A89:A90 A11:A12 A50:A51 A128:A129 A206:A207 A284:A285 A362:A363 A440:A441">
      <formula1>"Nr. solicitări din reşedinţa de judeţ"</formula1>
    </dataValidation>
    <dataValidation type="list" allowBlank="1" showInputMessage="1" showErrorMessage="1" sqref="B479:B480 B518:B519 B401:B402 B323:B324 B245:B246 B167:B168 B89:B90 B11:B12 B50:B51 B128:B129 B206:B207 B284:B285 B362:B363 B440:B441">
      <formula1>"Nr. solicitări din alte localităţi"</formula1>
    </dataValidation>
    <dataValidation type="list" allowBlank="1" showInputMessage="1" showErrorMessage="1" sqref="C479:C480 C518:C519 C401:C402 C323:C324 C245:C246 C167:C168 C89:C90 C11:C12 C50:C51 C128:C129 C206:C207 C284:C285 C362:C363 C440:C441">
      <formula1>"Nr. total de solicitări(reşedinţă de judeţ+alte localităţi)"</formula1>
    </dataValidation>
    <dataValidation type="textLength" allowBlank="1" showInputMessage="1" showErrorMessage="1" error="ACEASTĂ INFORMAŢIE LA NIVEL DE TOTAL AN 2009 NU SE VA COMPLETA!!!!!" sqref="K39 M39 K78 M78">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U16 M502 M500 M498 M496 M494 M492 M490 M488 M486 M484 QUG548 M521 M449 M461 M459 M457 M455 M453 M451 M447 M463 M465 REC548 M482 M404 M369 M385 M379 M381 M383 M377 M371 M367 M373 M375 RXU548 M291 M307 M289 M305 M303 M301 M299 M297 M295 M293 SRM548 M326 WVU213 M211 M229 M227 M225 M223 M221 M219 M217 WCC215 M248 TLE548 VIK34 VIK32 VIK30 VIK28 UYO26 VIK24 VSG22 VIK20 WLY172 M151 M149 M147 M145 M143 M141 M139 M137 WVU172 M133 M135 UEW548 UYO548 WCC34 WCC32 WCC30 WCC28 VSG26 WCC24 WLY22 WCC20 WCC18 M73 M71 M69 M67 M65 M61 WVU22 M59 M57 M92 M55 M523 UYO32 PQS548 WLY213 VSG215 VIK22 UYO24 UYO28 M535 UYO30 M445 QAO548 M525 M527 M529 M531 WLY180 WVU180 M537 M539 M14 WLY38 VIK548 WLY34 WVU34 WLY32 WLY30 WLY28 WCC26 WLY26 WLY24 WLY20 WLY18 WVU32 WVU30 WVU28 M63 WVU26 WVU24 WVU20 WVU18 M53 UOS548 VSG34 VSG32 VSG30 VSG28 VIK26 VSG24 WCC22 VSG20 VSG18 M112 M110 M108 M106 M104 M102 M100 M98 M96 M131 M94 WCC38 M190 M188 M186 M184 M182 M533 M178 M176 WVU170 WVU174 TVA548 M209 M252 M250 M268 M266 M264 M262 M260 M258 M256 M254 TBI548 M287 M342 M344 M340 M334 M336 M332 M338 M346 M328 M330 M365 SHQ548 M424 M422 M420 M418 M416 M414 M412 M410 M408 M406 RNY548 M443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38 VSG54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LY548 WCC548 WVU548 QKK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M170 JI170 TE170 ADA170 AMW170 AWS170 BGO170 BQK170 CAG170 CKC170 CTY170 DDU170 DNQ170 DXM170 EHI170 ERE170 FBA170 FKW170 FUS170 GEO170 GOK170 GYG170 HIC170 HRY170 IBU170 ILQ170 IVM170 JFI170 JPE170 JZA170 KIW170 KSS170 LCO170 LMK170 LWG170 MGC170 MPY170 MZU170 NJQ170 NTM170 ODI170 ONE170 OXA170 PGW170 PQS170 QAO170 QKK170 QUG170 REC170 RNY170 RXU170 SHQ170 SRM170 TBI170 TLE170 TVA170 UEW170 UOS170 UYO170 VIK170 VSG170 WCC170 WLY170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WVU215 WLY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M541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75 M114 M153 M192 M231 M270 M309 M348 M387 M426 M504 M543"/>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3"/>
  <sheetViews>
    <sheetView workbookViewId="0">
      <selection sqref="A1:S1"/>
    </sheetView>
  </sheetViews>
  <sheetFormatPr defaultRowHeight="12.75" x14ac:dyDescent="0.2"/>
  <cols>
    <col min="1" max="16384" width="9.140625" style="4"/>
  </cols>
  <sheetData>
    <row r="1" spans="1:19" ht="21.75" customHeight="1" x14ac:dyDescent="0.2">
      <c r="A1" s="1044" t="s">
        <v>3792</v>
      </c>
      <c r="B1" s="1045"/>
      <c r="C1" s="1045"/>
      <c r="D1" s="1045"/>
      <c r="E1" s="1045"/>
      <c r="F1" s="1045"/>
      <c r="G1" s="1045"/>
      <c r="H1" s="1045"/>
      <c r="I1" s="1045"/>
      <c r="J1" s="1045"/>
      <c r="K1" s="1045"/>
      <c r="L1" s="1045"/>
      <c r="M1" s="1045"/>
      <c r="N1" s="1045"/>
      <c r="O1" s="1045"/>
      <c r="P1" s="1045"/>
      <c r="Q1" s="1045"/>
      <c r="R1" s="1045"/>
      <c r="S1" s="1046"/>
    </row>
    <row r="2" spans="1:19" ht="15" customHeight="1" x14ac:dyDescent="0.2">
      <c r="A2" s="1057" t="s">
        <v>567</v>
      </c>
      <c r="B2" s="1057"/>
      <c r="C2" s="1057"/>
      <c r="D2" s="1057"/>
      <c r="E2" s="1057"/>
      <c r="F2" s="1057"/>
      <c r="G2" s="1057"/>
      <c r="H2" s="1057"/>
      <c r="I2" s="1057"/>
      <c r="J2" s="1057"/>
      <c r="K2" s="1057"/>
      <c r="L2" s="1057"/>
      <c r="M2" s="1057"/>
      <c r="N2" s="1057"/>
      <c r="O2" s="1057"/>
      <c r="P2" s="1057"/>
      <c r="Q2" s="1057"/>
      <c r="R2" s="1057"/>
      <c r="S2" s="1058"/>
    </row>
    <row r="3" spans="1:19" x14ac:dyDescent="0.2">
      <c r="A3" s="1039" t="s">
        <v>473</v>
      </c>
      <c r="B3" s="834"/>
      <c r="C3" s="834"/>
      <c r="D3" s="834"/>
      <c r="E3" s="834"/>
      <c r="F3" s="834"/>
      <c r="G3" s="834"/>
      <c r="H3" s="834"/>
      <c r="I3" s="834"/>
      <c r="J3" s="834"/>
      <c r="K3" s="834"/>
      <c r="L3" s="834"/>
      <c r="M3" s="834"/>
      <c r="N3" s="834"/>
      <c r="O3" s="834"/>
      <c r="P3" s="834"/>
      <c r="Q3" s="834"/>
      <c r="R3" s="834"/>
      <c r="S3" s="1040"/>
    </row>
    <row r="4" spans="1:19" x14ac:dyDescent="0.2">
      <c r="A4" s="1039" t="s">
        <v>474</v>
      </c>
      <c r="B4" s="834"/>
      <c r="C4" s="834"/>
      <c r="D4" s="834"/>
      <c r="E4" s="834"/>
      <c r="F4" s="834"/>
      <c r="G4" s="834"/>
      <c r="H4" s="834"/>
      <c r="I4" s="834"/>
      <c r="J4" s="834"/>
      <c r="K4" s="834"/>
      <c r="L4" s="834"/>
      <c r="M4" s="834"/>
      <c r="N4" s="834"/>
      <c r="O4" s="834"/>
      <c r="P4" s="834"/>
      <c r="Q4" s="834"/>
      <c r="R4" s="834"/>
      <c r="S4" s="1040"/>
    </row>
    <row r="5" spans="1:19" x14ac:dyDescent="0.2">
      <c r="A5" s="1039" t="s">
        <v>475</v>
      </c>
      <c r="B5" s="834"/>
      <c r="C5" s="834"/>
      <c r="D5" s="834"/>
      <c r="E5" s="834"/>
      <c r="F5" s="834"/>
      <c r="G5" s="834"/>
      <c r="H5" s="834"/>
      <c r="I5" s="834"/>
      <c r="J5" s="834"/>
      <c r="K5" s="834"/>
      <c r="L5" s="834"/>
      <c r="M5" s="834"/>
      <c r="N5" s="834"/>
      <c r="O5" s="834"/>
      <c r="P5" s="834"/>
      <c r="Q5" s="834"/>
      <c r="R5" s="834"/>
      <c r="S5" s="1040"/>
    </row>
    <row r="6" spans="1:19" x14ac:dyDescent="0.2">
      <c r="A6" s="1039" t="s">
        <v>476</v>
      </c>
      <c r="B6" s="834"/>
      <c r="C6" s="834"/>
      <c r="D6" s="834"/>
      <c r="E6" s="834"/>
      <c r="F6" s="834"/>
      <c r="G6" s="834"/>
      <c r="H6" s="834"/>
      <c r="I6" s="834"/>
      <c r="J6" s="834"/>
      <c r="K6" s="834"/>
      <c r="L6" s="834"/>
      <c r="M6" s="834"/>
      <c r="N6" s="834"/>
      <c r="O6" s="834"/>
      <c r="P6" s="834"/>
      <c r="Q6" s="834"/>
      <c r="R6" s="834"/>
      <c r="S6" s="1040"/>
    </row>
    <row r="7" spans="1:19" x14ac:dyDescent="0.2">
      <c r="A7" s="1039" t="s">
        <v>477</v>
      </c>
      <c r="B7" s="834"/>
      <c r="C7" s="834"/>
      <c r="D7" s="834"/>
      <c r="E7" s="834"/>
      <c r="F7" s="834"/>
      <c r="G7" s="834"/>
      <c r="H7" s="834"/>
      <c r="I7" s="834"/>
      <c r="J7" s="834"/>
      <c r="K7" s="834"/>
      <c r="L7" s="834"/>
      <c r="M7" s="834"/>
      <c r="N7" s="834"/>
      <c r="O7" s="834"/>
      <c r="P7" s="834"/>
      <c r="Q7" s="834"/>
      <c r="R7" s="834"/>
      <c r="S7" s="1040"/>
    </row>
    <row r="8" spans="1:19" x14ac:dyDescent="0.2">
      <c r="A8" s="1039" t="s">
        <v>478</v>
      </c>
      <c r="B8" s="834"/>
      <c r="C8" s="834"/>
      <c r="D8" s="834"/>
      <c r="E8" s="834"/>
      <c r="F8" s="834"/>
      <c r="G8" s="834"/>
      <c r="H8" s="834"/>
      <c r="I8" s="834"/>
      <c r="J8" s="834"/>
      <c r="K8" s="834"/>
      <c r="L8" s="834"/>
      <c r="M8" s="834"/>
      <c r="N8" s="834"/>
      <c r="O8" s="834"/>
      <c r="P8" s="834"/>
      <c r="Q8" s="834"/>
      <c r="R8" s="834"/>
      <c r="S8" s="1040"/>
    </row>
    <row r="9" spans="1:19" x14ac:dyDescent="0.2">
      <c r="A9" s="1039" t="s">
        <v>479</v>
      </c>
      <c r="B9" s="834"/>
      <c r="C9" s="834"/>
      <c r="D9" s="834"/>
      <c r="E9" s="834"/>
      <c r="F9" s="834"/>
      <c r="G9" s="834"/>
      <c r="H9" s="834"/>
      <c r="I9" s="834"/>
      <c r="J9" s="834"/>
      <c r="K9" s="834"/>
      <c r="L9" s="834"/>
      <c r="M9" s="834"/>
      <c r="N9" s="834"/>
      <c r="O9" s="834"/>
      <c r="P9" s="834"/>
      <c r="Q9" s="834"/>
      <c r="R9" s="834"/>
      <c r="S9" s="1040"/>
    </row>
    <row r="10" spans="1:19" x14ac:dyDescent="0.2">
      <c r="A10" s="1041" t="s">
        <v>480</v>
      </c>
      <c r="B10" s="837"/>
      <c r="C10" s="837"/>
      <c r="D10" s="837"/>
      <c r="E10" s="837"/>
      <c r="F10" s="837"/>
      <c r="G10" s="837"/>
      <c r="H10" s="837"/>
      <c r="I10" s="837"/>
      <c r="J10" s="837"/>
      <c r="K10" s="837"/>
      <c r="L10" s="837"/>
      <c r="M10" s="837"/>
      <c r="N10" s="837"/>
      <c r="O10" s="837"/>
      <c r="P10" s="837"/>
      <c r="Q10" s="837"/>
      <c r="R10" s="837"/>
      <c r="S10" s="1042"/>
    </row>
    <row r="11" spans="1:19" ht="30" customHeight="1" x14ac:dyDescent="0.2">
      <c r="A11" s="1038" t="s">
        <v>41</v>
      </c>
      <c r="B11" s="831"/>
      <c r="C11" s="831"/>
      <c r="D11" s="831" t="s">
        <v>42</v>
      </c>
      <c r="E11" s="831"/>
      <c r="F11" s="831" t="s">
        <v>43</v>
      </c>
      <c r="G11" s="831"/>
      <c r="H11" s="831"/>
      <c r="I11" s="831" t="s">
        <v>44</v>
      </c>
      <c r="J11" s="831"/>
      <c r="K11" s="827" t="s">
        <v>45</v>
      </c>
      <c r="L11" s="839"/>
      <c r="M11" s="839"/>
      <c r="N11" s="840"/>
      <c r="O11" s="841" t="s">
        <v>46</v>
      </c>
      <c r="P11" s="841"/>
      <c r="Q11" s="842"/>
      <c r="R11" s="831" t="s">
        <v>47</v>
      </c>
      <c r="S11" s="1036"/>
    </row>
    <row r="12" spans="1:19" ht="27" customHeight="1" x14ac:dyDescent="0.2">
      <c r="A12" s="1037" t="s">
        <v>48</v>
      </c>
      <c r="B12" s="830" t="s">
        <v>49</v>
      </c>
      <c r="C12" s="852" t="s">
        <v>50</v>
      </c>
      <c r="D12" s="830" t="s">
        <v>51</v>
      </c>
      <c r="E12" s="830" t="s">
        <v>52</v>
      </c>
      <c r="F12" s="827" t="s">
        <v>53</v>
      </c>
      <c r="G12" s="828"/>
      <c r="H12" s="829"/>
      <c r="I12" s="830" t="s">
        <v>54</v>
      </c>
      <c r="J12" s="830" t="s">
        <v>55</v>
      </c>
      <c r="K12" s="827" t="s">
        <v>56</v>
      </c>
      <c r="L12" s="829"/>
      <c r="M12" s="827" t="s">
        <v>57</v>
      </c>
      <c r="N12" s="829"/>
      <c r="O12" s="830" t="s">
        <v>58</v>
      </c>
      <c r="P12" s="830" t="s">
        <v>59</v>
      </c>
      <c r="Q12" s="830" t="s">
        <v>60</v>
      </c>
      <c r="R12" s="830" t="s">
        <v>61</v>
      </c>
      <c r="S12" s="1035" t="s">
        <v>62</v>
      </c>
    </row>
    <row r="13" spans="1:19" ht="63.75" customHeight="1" x14ac:dyDescent="0.2">
      <c r="A13" s="1038"/>
      <c r="B13" s="831"/>
      <c r="C13" s="853"/>
      <c r="D13" s="831"/>
      <c r="E13" s="831"/>
      <c r="F13" s="43" t="s">
        <v>63</v>
      </c>
      <c r="G13" s="43" t="s">
        <v>64</v>
      </c>
      <c r="H13" s="43" t="s">
        <v>65</v>
      </c>
      <c r="I13" s="831"/>
      <c r="J13" s="831"/>
      <c r="K13" s="48" t="s">
        <v>66</v>
      </c>
      <c r="L13" s="48" t="s">
        <v>67</v>
      </c>
      <c r="M13" s="48" t="s">
        <v>68</v>
      </c>
      <c r="N13" s="48" t="s">
        <v>67</v>
      </c>
      <c r="O13" s="831"/>
      <c r="P13" s="831"/>
      <c r="Q13" s="831"/>
      <c r="R13" s="831"/>
      <c r="S13" s="1036"/>
    </row>
    <row r="14" spans="1:19" x14ac:dyDescent="0.2">
      <c r="A14" s="1022" t="s">
        <v>69</v>
      </c>
      <c r="B14" s="826"/>
      <c r="C14" s="826"/>
      <c r="D14" s="826"/>
      <c r="E14" s="826"/>
      <c r="F14" s="826"/>
      <c r="G14" s="826"/>
      <c r="H14" s="826"/>
      <c r="I14" s="826"/>
      <c r="J14" s="826"/>
      <c r="K14" s="826"/>
      <c r="L14" s="826"/>
      <c r="M14" s="826"/>
      <c r="N14" s="826"/>
      <c r="O14" s="826"/>
      <c r="P14" s="826"/>
      <c r="Q14" s="826"/>
      <c r="R14" s="826"/>
      <c r="S14" s="1023"/>
    </row>
    <row r="15" spans="1:19" x14ac:dyDescent="0.2">
      <c r="A15" s="75">
        <v>3</v>
      </c>
      <c r="B15" s="19">
        <v>4</v>
      </c>
      <c r="C15" s="19">
        <v>7</v>
      </c>
      <c r="D15" s="19">
        <v>3</v>
      </c>
      <c r="E15" s="19">
        <v>4</v>
      </c>
      <c r="F15" s="19">
        <v>1</v>
      </c>
      <c r="G15" s="19">
        <v>6</v>
      </c>
      <c r="H15" s="19">
        <v>0</v>
      </c>
      <c r="I15" s="19">
        <v>7</v>
      </c>
      <c r="J15" s="19">
        <v>0</v>
      </c>
      <c r="K15" s="19">
        <v>0</v>
      </c>
      <c r="L15" s="19">
        <v>0</v>
      </c>
      <c r="M15" s="19">
        <v>0</v>
      </c>
      <c r="N15" s="19">
        <v>0</v>
      </c>
      <c r="O15" s="19">
        <v>4</v>
      </c>
      <c r="P15" s="19">
        <v>3</v>
      </c>
      <c r="Q15" s="19">
        <v>0</v>
      </c>
      <c r="R15" s="19">
        <v>0</v>
      </c>
      <c r="S15" s="76">
        <v>0</v>
      </c>
    </row>
    <row r="16" spans="1:19" x14ac:dyDescent="0.2">
      <c r="A16" s="1022" t="s">
        <v>70</v>
      </c>
      <c r="B16" s="826"/>
      <c r="C16" s="826"/>
      <c r="D16" s="826"/>
      <c r="E16" s="826"/>
      <c r="F16" s="826"/>
      <c r="G16" s="826"/>
      <c r="H16" s="826"/>
      <c r="I16" s="826"/>
      <c r="J16" s="826"/>
      <c r="K16" s="826"/>
      <c r="L16" s="826"/>
      <c r="M16" s="826"/>
      <c r="N16" s="826"/>
      <c r="O16" s="826"/>
      <c r="P16" s="826"/>
      <c r="Q16" s="826"/>
      <c r="R16" s="826"/>
      <c r="S16" s="1023"/>
    </row>
    <row r="17" spans="1:19" s="348" customFormat="1" x14ac:dyDescent="0.2">
      <c r="A17" s="75">
        <v>2</v>
      </c>
      <c r="B17" s="19">
        <v>4</v>
      </c>
      <c r="C17" s="19">
        <v>6</v>
      </c>
      <c r="D17" s="19">
        <v>3</v>
      </c>
      <c r="E17" s="19">
        <v>3</v>
      </c>
      <c r="F17" s="19">
        <v>1</v>
      </c>
      <c r="G17" s="19">
        <v>5</v>
      </c>
      <c r="H17" s="19">
        <v>0</v>
      </c>
      <c r="I17" s="19">
        <v>6</v>
      </c>
      <c r="J17" s="19">
        <v>0</v>
      </c>
      <c r="K17" s="19">
        <v>0</v>
      </c>
      <c r="L17" s="19">
        <v>0</v>
      </c>
      <c r="M17" s="19">
        <v>0</v>
      </c>
      <c r="N17" s="19">
        <v>0</v>
      </c>
      <c r="O17" s="19">
        <v>3</v>
      </c>
      <c r="P17" s="19">
        <v>2</v>
      </c>
      <c r="Q17" s="19">
        <v>1</v>
      </c>
      <c r="R17" s="19">
        <v>0</v>
      </c>
      <c r="S17" s="76">
        <v>0</v>
      </c>
    </row>
    <row r="18" spans="1:19" x14ac:dyDescent="0.2">
      <c r="A18" s="1022" t="s">
        <v>71</v>
      </c>
      <c r="B18" s="826"/>
      <c r="C18" s="826"/>
      <c r="D18" s="826"/>
      <c r="E18" s="826"/>
      <c r="F18" s="826"/>
      <c r="G18" s="826"/>
      <c r="H18" s="826"/>
      <c r="I18" s="826"/>
      <c r="J18" s="826"/>
      <c r="K18" s="826"/>
      <c r="L18" s="826"/>
      <c r="M18" s="826"/>
      <c r="N18" s="826"/>
      <c r="O18" s="826"/>
      <c r="P18" s="826"/>
      <c r="Q18" s="826"/>
      <c r="R18" s="826"/>
      <c r="S18" s="1023"/>
    </row>
    <row r="19" spans="1:19" s="5" customFormat="1" ht="11.25" customHeight="1" x14ac:dyDescent="0.2">
      <c r="A19" s="75">
        <v>1</v>
      </c>
      <c r="B19" s="19">
        <v>1</v>
      </c>
      <c r="C19" s="19">
        <v>2</v>
      </c>
      <c r="D19" s="19">
        <v>1</v>
      </c>
      <c r="E19" s="19">
        <v>1</v>
      </c>
      <c r="F19" s="19">
        <v>0</v>
      </c>
      <c r="G19" s="19">
        <v>2</v>
      </c>
      <c r="H19" s="19">
        <v>0</v>
      </c>
      <c r="I19" s="19">
        <v>2</v>
      </c>
      <c r="J19" s="19">
        <v>0</v>
      </c>
      <c r="K19" s="19">
        <v>0</v>
      </c>
      <c r="L19" s="19">
        <v>0</v>
      </c>
      <c r="M19" s="19">
        <v>0</v>
      </c>
      <c r="N19" s="19">
        <v>0</v>
      </c>
      <c r="O19" s="19">
        <v>0</v>
      </c>
      <c r="P19" s="19">
        <v>2</v>
      </c>
      <c r="Q19" s="19">
        <v>0</v>
      </c>
      <c r="R19" s="19">
        <v>0</v>
      </c>
      <c r="S19" s="76">
        <v>0</v>
      </c>
    </row>
    <row r="20" spans="1:19" x14ac:dyDescent="0.2">
      <c r="A20" s="1022" t="s">
        <v>72</v>
      </c>
      <c r="B20" s="826"/>
      <c r="C20" s="826"/>
      <c r="D20" s="826"/>
      <c r="E20" s="826"/>
      <c r="F20" s="826"/>
      <c r="G20" s="826"/>
      <c r="H20" s="826"/>
      <c r="I20" s="826"/>
      <c r="J20" s="826"/>
      <c r="K20" s="826"/>
      <c r="L20" s="826"/>
      <c r="M20" s="826"/>
      <c r="N20" s="826"/>
      <c r="O20" s="826"/>
      <c r="P20" s="826"/>
      <c r="Q20" s="826"/>
      <c r="R20" s="826"/>
      <c r="S20" s="1023"/>
    </row>
    <row r="21" spans="1:19" s="5" customFormat="1" ht="13.5" customHeight="1" x14ac:dyDescent="0.2">
      <c r="A21" s="75">
        <v>1</v>
      </c>
      <c r="B21" s="19">
        <v>1</v>
      </c>
      <c r="C21" s="19">
        <v>2</v>
      </c>
      <c r="D21" s="19">
        <v>2</v>
      </c>
      <c r="E21" s="19">
        <v>0</v>
      </c>
      <c r="F21" s="19">
        <v>1</v>
      </c>
      <c r="G21" s="19">
        <v>1</v>
      </c>
      <c r="H21" s="19">
        <v>0</v>
      </c>
      <c r="I21" s="19">
        <v>2</v>
      </c>
      <c r="J21" s="19">
        <v>0</v>
      </c>
      <c r="K21" s="19">
        <v>0</v>
      </c>
      <c r="L21" s="19">
        <v>0</v>
      </c>
      <c r="M21" s="19">
        <v>0</v>
      </c>
      <c r="N21" s="19">
        <v>0</v>
      </c>
      <c r="O21" s="19">
        <v>1</v>
      </c>
      <c r="P21" s="19">
        <v>1</v>
      </c>
      <c r="Q21" s="19">
        <v>0</v>
      </c>
      <c r="R21" s="19">
        <v>0</v>
      </c>
      <c r="S21" s="76">
        <v>0</v>
      </c>
    </row>
    <row r="22" spans="1:19" x14ac:dyDescent="0.2">
      <c r="A22" s="1033" t="s">
        <v>73</v>
      </c>
      <c r="B22" s="832"/>
      <c r="C22" s="832"/>
      <c r="D22" s="832"/>
      <c r="E22" s="832"/>
      <c r="F22" s="832"/>
      <c r="G22" s="832"/>
      <c r="H22" s="832"/>
      <c r="I22" s="832"/>
      <c r="J22" s="832"/>
      <c r="K22" s="832"/>
      <c r="L22" s="832"/>
      <c r="M22" s="832"/>
      <c r="N22" s="832"/>
      <c r="O22" s="832"/>
      <c r="P22" s="832"/>
      <c r="Q22" s="832"/>
      <c r="R22" s="832"/>
      <c r="S22" s="1034"/>
    </row>
    <row r="23" spans="1:19" s="5" customFormat="1" ht="11.25" customHeight="1" x14ac:dyDescent="0.2">
      <c r="A23" s="77">
        <v>3</v>
      </c>
      <c r="B23" s="592">
        <v>4</v>
      </c>
      <c r="C23" s="592">
        <v>7</v>
      </c>
      <c r="D23" s="592">
        <v>6</v>
      </c>
      <c r="E23" s="592">
        <v>1</v>
      </c>
      <c r="F23" s="592">
        <v>1</v>
      </c>
      <c r="G23" s="592">
        <v>6</v>
      </c>
      <c r="H23" s="592">
        <v>0</v>
      </c>
      <c r="I23" s="592">
        <v>7</v>
      </c>
      <c r="J23" s="592">
        <v>0</v>
      </c>
      <c r="K23" s="19">
        <v>0</v>
      </c>
      <c r="L23" s="592">
        <v>0</v>
      </c>
      <c r="M23" s="19">
        <v>0</v>
      </c>
      <c r="N23" s="592">
        <v>0</v>
      </c>
      <c r="O23" s="592">
        <v>2</v>
      </c>
      <c r="P23" s="592">
        <v>5</v>
      </c>
      <c r="Q23" s="592">
        <v>0</v>
      </c>
      <c r="R23" s="592">
        <v>0</v>
      </c>
      <c r="S23" s="78">
        <v>0</v>
      </c>
    </row>
    <row r="24" spans="1:19" x14ac:dyDescent="0.2">
      <c r="A24" s="1022" t="s">
        <v>74</v>
      </c>
      <c r="B24" s="826"/>
      <c r="C24" s="826"/>
      <c r="D24" s="826"/>
      <c r="E24" s="826"/>
      <c r="F24" s="826"/>
      <c r="G24" s="826"/>
      <c r="H24" s="826"/>
      <c r="I24" s="826"/>
      <c r="J24" s="826"/>
      <c r="K24" s="826"/>
      <c r="L24" s="826"/>
      <c r="M24" s="826"/>
      <c r="N24" s="826"/>
      <c r="O24" s="826"/>
      <c r="P24" s="826"/>
      <c r="Q24" s="826"/>
      <c r="R24" s="826"/>
      <c r="S24" s="1023"/>
    </row>
    <row r="25" spans="1:19" s="5" customFormat="1" ht="11.25" customHeight="1" x14ac:dyDescent="0.2">
      <c r="A25" s="75">
        <v>0</v>
      </c>
      <c r="B25" s="19">
        <v>1</v>
      </c>
      <c r="C25" s="19">
        <v>1</v>
      </c>
      <c r="D25" s="19">
        <v>0</v>
      </c>
      <c r="E25" s="19">
        <v>1</v>
      </c>
      <c r="F25" s="19">
        <v>0</v>
      </c>
      <c r="G25" s="19">
        <v>1</v>
      </c>
      <c r="H25" s="19">
        <v>0</v>
      </c>
      <c r="I25" s="19">
        <v>1</v>
      </c>
      <c r="J25" s="19">
        <v>0</v>
      </c>
      <c r="K25" s="19">
        <v>0</v>
      </c>
      <c r="L25" s="19">
        <v>0</v>
      </c>
      <c r="M25" s="19">
        <v>0</v>
      </c>
      <c r="N25" s="19">
        <v>0</v>
      </c>
      <c r="O25" s="19">
        <v>0</v>
      </c>
      <c r="P25" s="19">
        <v>1</v>
      </c>
      <c r="Q25" s="19">
        <v>0</v>
      </c>
      <c r="R25" s="19">
        <v>0</v>
      </c>
      <c r="S25" s="76">
        <v>0</v>
      </c>
    </row>
    <row r="26" spans="1:19" x14ac:dyDescent="0.2">
      <c r="A26" s="1022" t="s">
        <v>75</v>
      </c>
      <c r="B26" s="826"/>
      <c r="C26" s="826"/>
      <c r="D26" s="826"/>
      <c r="E26" s="826"/>
      <c r="F26" s="826"/>
      <c r="G26" s="826"/>
      <c r="H26" s="826"/>
      <c r="I26" s="826"/>
      <c r="J26" s="826"/>
      <c r="K26" s="826"/>
      <c r="L26" s="826"/>
      <c r="M26" s="826"/>
      <c r="N26" s="826"/>
      <c r="O26" s="826"/>
      <c r="P26" s="826"/>
      <c r="Q26" s="826"/>
      <c r="R26" s="826"/>
      <c r="S26" s="1023"/>
    </row>
    <row r="27" spans="1:19" s="5" customFormat="1" ht="11.25" customHeight="1" x14ac:dyDescent="0.2">
      <c r="A27" s="75">
        <v>1</v>
      </c>
      <c r="B27" s="19">
        <v>0</v>
      </c>
      <c r="C27" s="19">
        <v>1</v>
      </c>
      <c r="D27" s="19">
        <v>1</v>
      </c>
      <c r="E27" s="19">
        <v>0</v>
      </c>
      <c r="F27" s="19">
        <v>1</v>
      </c>
      <c r="G27" s="19">
        <v>0</v>
      </c>
      <c r="H27" s="19">
        <v>0</v>
      </c>
      <c r="I27" s="19">
        <v>1</v>
      </c>
      <c r="J27" s="19">
        <v>0</v>
      </c>
      <c r="K27" s="19">
        <v>0</v>
      </c>
      <c r="L27" s="19">
        <v>0</v>
      </c>
      <c r="M27" s="19">
        <v>0</v>
      </c>
      <c r="N27" s="19">
        <v>0</v>
      </c>
      <c r="O27" s="19">
        <v>1</v>
      </c>
      <c r="P27" s="19">
        <v>0</v>
      </c>
      <c r="Q27" s="19">
        <v>0</v>
      </c>
      <c r="R27" s="19">
        <v>0</v>
      </c>
      <c r="S27" s="76">
        <v>0</v>
      </c>
    </row>
    <row r="28" spans="1:19" x14ac:dyDescent="0.2">
      <c r="A28" s="1022" t="s">
        <v>76</v>
      </c>
      <c r="B28" s="826"/>
      <c r="C28" s="826"/>
      <c r="D28" s="826"/>
      <c r="E28" s="826"/>
      <c r="F28" s="826"/>
      <c r="G28" s="826"/>
      <c r="H28" s="826"/>
      <c r="I28" s="826"/>
      <c r="J28" s="826"/>
      <c r="K28" s="826"/>
      <c r="L28" s="826"/>
      <c r="M28" s="826"/>
      <c r="N28" s="826"/>
      <c r="O28" s="826"/>
      <c r="P28" s="826"/>
      <c r="Q28" s="826"/>
      <c r="R28" s="826"/>
      <c r="S28" s="1023"/>
    </row>
    <row r="29" spans="1:19" s="5" customFormat="1" ht="11.25" customHeight="1" x14ac:dyDescent="0.2">
      <c r="A29" s="75">
        <v>1</v>
      </c>
      <c r="B29" s="19">
        <v>2</v>
      </c>
      <c r="C29" s="19">
        <v>3</v>
      </c>
      <c r="D29" s="19">
        <v>1</v>
      </c>
      <c r="E29" s="19">
        <v>2</v>
      </c>
      <c r="F29" s="19">
        <v>1</v>
      </c>
      <c r="G29" s="19">
        <v>2</v>
      </c>
      <c r="H29" s="19">
        <v>0</v>
      </c>
      <c r="I29" s="19">
        <v>3</v>
      </c>
      <c r="J29" s="19">
        <v>0</v>
      </c>
      <c r="K29" s="19">
        <v>0</v>
      </c>
      <c r="L29" s="19">
        <v>0</v>
      </c>
      <c r="M29" s="19">
        <v>0</v>
      </c>
      <c r="N29" s="19">
        <v>0</v>
      </c>
      <c r="O29" s="19">
        <v>1</v>
      </c>
      <c r="P29" s="19">
        <v>1</v>
      </c>
      <c r="Q29" s="19">
        <v>1</v>
      </c>
      <c r="R29" s="19">
        <v>0</v>
      </c>
      <c r="S29" s="76">
        <v>0</v>
      </c>
    </row>
    <row r="30" spans="1:19" x14ac:dyDescent="0.2">
      <c r="A30" s="1022" t="s">
        <v>77</v>
      </c>
      <c r="B30" s="826"/>
      <c r="C30" s="826"/>
      <c r="D30" s="826"/>
      <c r="E30" s="826"/>
      <c r="F30" s="826"/>
      <c r="G30" s="826"/>
      <c r="H30" s="826"/>
      <c r="I30" s="826"/>
      <c r="J30" s="826"/>
      <c r="K30" s="826"/>
      <c r="L30" s="826"/>
      <c r="M30" s="826"/>
      <c r="N30" s="826"/>
      <c r="O30" s="826"/>
      <c r="P30" s="826"/>
      <c r="Q30" s="826"/>
      <c r="R30" s="826"/>
      <c r="S30" s="1023"/>
    </row>
    <row r="31" spans="1:19" s="108" customFormat="1" ht="11.25" customHeight="1" x14ac:dyDescent="0.25">
      <c r="A31" s="77">
        <v>1</v>
      </c>
      <c r="B31" s="741">
        <v>1</v>
      </c>
      <c r="C31" s="741">
        <v>2</v>
      </c>
      <c r="D31" s="741">
        <v>0</v>
      </c>
      <c r="E31" s="741">
        <v>2</v>
      </c>
      <c r="F31" s="741">
        <v>2</v>
      </c>
      <c r="G31" s="741">
        <v>0</v>
      </c>
      <c r="H31" s="741">
        <v>0</v>
      </c>
      <c r="I31" s="741">
        <v>2</v>
      </c>
      <c r="J31" s="741">
        <v>0</v>
      </c>
      <c r="K31" s="741">
        <v>0</v>
      </c>
      <c r="L31" s="741">
        <v>0</v>
      </c>
      <c r="M31" s="741">
        <v>0</v>
      </c>
      <c r="N31" s="741">
        <v>0</v>
      </c>
      <c r="O31" s="741">
        <v>0</v>
      </c>
      <c r="P31" s="741">
        <v>2</v>
      </c>
      <c r="Q31" s="741">
        <v>0</v>
      </c>
      <c r="R31" s="741">
        <v>0</v>
      </c>
      <c r="S31" s="78">
        <v>0</v>
      </c>
    </row>
    <row r="32" spans="1:19" x14ac:dyDescent="0.2">
      <c r="A32" s="1022" t="s">
        <v>78</v>
      </c>
      <c r="B32" s="826"/>
      <c r="C32" s="826"/>
      <c r="D32" s="826"/>
      <c r="E32" s="826"/>
      <c r="F32" s="826"/>
      <c r="G32" s="826"/>
      <c r="H32" s="826"/>
      <c r="I32" s="826"/>
      <c r="J32" s="826"/>
      <c r="K32" s="826"/>
      <c r="L32" s="826"/>
      <c r="M32" s="826"/>
      <c r="N32" s="826"/>
      <c r="O32" s="826"/>
      <c r="P32" s="826"/>
      <c r="Q32" s="826"/>
      <c r="R32" s="826"/>
      <c r="S32" s="1023"/>
    </row>
    <row r="33" spans="1:19" s="5" customFormat="1" ht="11.25" customHeight="1" x14ac:dyDescent="0.2">
      <c r="A33" s="75">
        <v>1</v>
      </c>
      <c r="B33" s="19">
        <v>0</v>
      </c>
      <c r="C33" s="19">
        <v>1</v>
      </c>
      <c r="D33" s="19">
        <v>1</v>
      </c>
      <c r="E33" s="19">
        <v>0</v>
      </c>
      <c r="F33" s="19">
        <v>1</v>
      </c>
      <c r="G33" s="19">
        <v>0</v>
      </c>
      <c r="H33" s="19">
        <v>0</v>
      </c>
      <c r="I33" s="19">
        <v>1</v>
      </c>
      <c r="J33" s="19">
        <v>0</v>
      </c>
      <c r="K33" s="19">
        <v>0</v>
      </c>
      <c r="L33" s="19">
        <v>0</v>
      </c>
      <c r="M33" s="19">
        <v>0</v>
      </c>
      <c r="N33" s="19">
        <v>0</v>
      </c>
      <c r="O33" s="19">
        <v>0</v>
      </c>
      <c r="P33" s="19">
        <v>1</v>
      </c>
      <c r="Q33" s="19">
        <v>0</v>
      </c>
      <c r="R33" s="19">
        <v>0</v>
      </c>
      <c r="S33" s="76">
        <v>0</v>
      </c>
    </row>
    <row r="34" spans="1:19" x14ac:dyDescent="0.2">
      <c r="A34" s="1022" t="s">
        <v>79</v>
      </c>
      <c r="B34" s="826"/>
      <c r="C34" s="826"/>
      <c r="D34" s="826"/>
      <c r="E34" s="826"/>
      <c r="F34" s="826"/>
      <c r="G34" s="826"/>
      <c r="H34" s="826"/>
      <c r="I34" s="826"/>
      <c r="J34" s="826"/>
      <c r="K34" s="826"/>
      <c r="L34" s="826"/>
      <c r="M34" s="826"/>
      <c r="N34" s="826"/>
      <c r="O34" s="826"/>
      <c r="P34" s="826"/>
      <c r="Q34" s="826"/>
      <c r="R34" s="826"/>
      <c r="S34" s="1023"/>
    </row>
    <row r="35" spans="1:19" s="5" customFormat="1" ht="11.25" customHeight="1" x14ac:dyDescent="0.2">
      <c r="A35" s="75">
        <v>1</v>
      </c>
      <c r="B35" s="19">
        <v>0</v>
      </c>
      <c r="C35" s="19">
        <v>1</v>
      </c>
      <c r="D35" s="19">
        <v>1</v>
      </c>
      <c r="E35" s="19">
        <v>0</v>
      </c>
      <c r="F35" s="19">
        <v>0</v>
      </c>
      <c r="G35" s="19">
        <v>1</v>
      </c>
      <c r="H35" s="19">
        <v>0</v>
      </c>
      <c r="I35" s="19">
        <v>1</v>
      </c>
      <c r="J35" s="19">
        <v>0</v>
      </c>
      <c r="K35" s="19">
        <v>0</v>
      </c>
      <c r="L35" s="19">
        <v>0</v>
      </c>
      <c r="M35" s="19">
        <v>0</v>
      </c>
      <c r="N35" s="19">
        <v>0</v>
      </c>
      <c r="O35" s="19">
        <v>1</v>
      </c>
      <c r="P35" s="19">
        <v>0</v>
      </c>
      <c r="Q35" s="19">
        <v>0</v>
      </c>
      <c r="R35" s="19">
        <v>0</v>
      </c>
      <c r="S35" s="76">
        <v>0</v>
      </c>
    </row>
    <row r="36" spans="1:19" x14ac:dyDescent="0.2">
      <c r="A36" s="1022" t="s">
        <v>80</v>
      </c>
      <c r="B36" s="826"/>
      <c r="C36" s="826"/>
      <c r="D36" s="826"/>
      <c r="E36" s="826"/>
      <c r="F36" s="826"/>
      <c r="G36" s="826"/>
      <c r="H36" s="826"/>
      <c r="I36" s="826"/>
      <c r="J36" s="826"/>
      <c r="K36" s="826"/>
      <c r="L36" s="826"/>
      <c r="M36" s="826"/>
      <c r="N36" s="826"/>
      <c r="O36" s="826"/>
      <c r="P36" s="826"/>
      <c r="Q36" s="826"/>
      <c r="R36" s="826"/>
      <c r="S36" s="1023"/>
    </row>
    <row r="37" spans="1:19" s="5" customFormat="1" ht="11.25" customHeight="1" x14ac:dyDescent="0.2">
      <c r="A37" s="77">
        <v>4</v>
      </c>
      <c r="B37" s="817">
        <v>1</v>
      </c>
      <c r="C37" s="817">
        <v>5</v>
      </c>
      <c r="D37" s="817">
        <v>4</v>
      </c>
      <c r="E37" s="817">
        <v>1</v>
      </c>
      <c r="F37" s="817">
        <v>0</v>
      </c>
      <c r="G37" s="817">
        <v>5</v>
      </c>
      <c r="H37" s="817">
        <v>0</v>
      </c>
      <c r="I37" s="817">
        <v>5</v>
      </c>
      <c r="J37" s="817">
        <v>0</v>
      </c>
      <c r="K37" s="19">
        <v>0</v>
      </c>
      <c r="L37" s="817">
        <v>0</v>
      </c>
      <c r="M37" s="19">
        <v>0</v>
      </c>
      <c r="N37" s="817">
        <v>0</v>
      </c>
      <c r="O37" s="817">
        <v>1</v>
      </c>
      <c r="P37" s="817">
        <v>4</v>
      </c>
      <c r="Q37" s="817">
        <v>0</v>
      </c>
      <c r="R37" s="817">
        <v>0</v>
      </c>
      <c r="S37" s="78">
        <v>0</v>
      </c>
    </row>
    <row r="38" spans="1:19" x14ac:dyDescent="0.2">
      <c r="A38" s="1052" t="s">
        <v>568</v>
      </c>
      <c r="B38" s="963"/>
      <c r="C38" s="963"/>
      <c r="D38" s="963"/>
      <c r="E38" s="963"/>
      <c r="F38" s="963"/>
      <c r="G38" s="963"/>
      <c r="H38" s="963"/>
      <c r="I38" s="963"/>
      <c r="J38" s="963"/>
      <c r="K38" s="963"/>
      <c r="L38" s="963"/>
      <c r="M38" s="963"/>
      <c r="N38" s="963"/>
      <c r="O38" s="963"/>
      <c r="P38" s="963"/>
      <c r="Q38" s="963"/>
      <c r="R38" s="963"/>
      <c r="S38" s="1053"/>
    </row>
    <row r="39" spans="1:19" s="348" customFormat="1" x14ac:dyDescent="0.2">
      <c r="A39" s="235">
        <f>SUM(A37,A35,A33,A31,A29,A27,A25,A23,A21,A19,A17,A15)</f>
        <v>19</v>
      </c>
      <c r="B39" s="235">
        <f t="shared" ref="B39:S39" si="0">SUM(B37,B35,B33,B31,B29,B27,B25,B23,B21,B19,B17,B15)</f>
        <v>19</v>
      </c>
      <c r="C39" s="235">
        <f t="shared" si="0"/>
        <v>38</v>
      </c>
      <c r="D39" s="235">
        <f t="shared" si="0"/>
        <v>23</v>
      </c>
      <c r="E39" s="235">
        <f t="shared" si="0"/>
        <v>15</v>
      </c>
      <c r="F39" s="235">
        <f t="shared" si="0"/>
        <v>9</v>
      </c>
      <c r="G39" s="235">
        <f t="shared" si="0"/>
        <v>29</v>
      </c>
      <c r="H39" s="235">
        <f t="shared" si="0"/>
        <v>0</v>
      </c>
      <c r="I39" s="235">
        <f t="shared" si="0"/>
        <v>38</v>
      </c>
      <c r="J39" s="235">
        <f t="shared" si="0"/>
        <v>0</v>
      </c>
      <c r="K39" s="235">
        <f t="shared" si="0"/>
        <v>0</v>
      </c>
      <c r="L39" s="235">
        <f t="shared" si="0"/>
        <v>0</v>
      </c>
      <c r="M39" s="235">
        <f t="shared" si="0"/>
        <v>0</v>
      </c>
      <c r="N39" s="235">
        <f t="shared" si="0"/>
        <v>0</v>
      </c>
      <c r="O39" s="235">
        <f t="shared" si="0"/>
        <v>14</v>
      </c>
      <c r="P39" s="235">
        <f t="shared" si="0"/>
        <v>22</v>
      </c>
      <c r="Q39" s="235">
        <f t="shared" si="0"/>
        <v>2</v>
      </c>
      <c r="R39" s="235">
        <f t="shared" si="0"/>
        <v>0</v>
      </c>
      <c r="S39" s="235">
        <f t="shared" si="0"/>
        <v>0</v>
      </c>
    </row>
    <row r="40" spans="1:19" ht="13.5" thickBot="1" x14ac:dyDescent="0.25">
      <c r="A40" s="1048"/>
      <c r="B40" s="824"/>
      <c r="C40" s="824"/>
      <c r="D40" s="824"/>
      <c r="E40" s="824"/>
      <c r="F40" s="824"/>
      <c r="G40" s="824"/>
      <c r="H40" s="824"/>
      <c r="I40" s="824"/>
      <c r="J40" s="824"/>
      <c r="K40" s="824"/>
      <c r="L40" s="824"/>
      <c r="M40" s="824"/>
      <c r="N40" s="824"/>
      <c r="O40" s="824"/>
      <c r="P40" s="824"/>
      <c r="Q40" s="824"/>
      <c r="R40" s="824"/>
      <c r="S40" s="1049"/>
    </row>
    <row r="41" spans="1:19" ht="23.25" customHeight="1" x14ac:dyDescent="0.2">
      <c r="A41" s="1044" t="s">
        <v>481</v>
      </c>
      <c r="B41" s="1045"/>
      <c r="C41" s="1045"/>
      <c r="D41" s="1045"/>
      <c r="E41" s="1045"/>
      <c r="F41" s="1045"/>
      <c r="G41" s="1045"/>
      <c r="H41" s="1045"/>
      <c r="I41" s="1045"/>
      <c r="J41" s="1045"/>
      <c r="K41" s="1045"/>
      <c r="L41" s="1045"/>
      <c r="M41" s="1045"/>
      <c r="N41" s="1045"/>
      <c r="O41" s="1045"/>
      <c r="P41" s="1045"/>
      <c r="Q41" s="1045"/>
      <c r="R41" s="1045"/>
      <c r="S41" s="1046"/>
    </row>
    <row r="42" spans="1:19" ht="15" customHeight="1" x14ac:dyDescent="0.2">
      <c r="A42" s="1054" t="s">
        <v>173</v>
      </c>
      <c r="B42" s="1055"/>
      <c r="C42" s="1055"/>
      <c r="D42" s="1055"/>
      <c r="E42" s="1055"/>
      <c r="F42" s="1055"/>
      <c r="G42" s="1055"/>
      <c r="H42" s="1055"/>
      <c r="I42" s="1055"/>
      <c r="J42" s="1055"/>
      <c r="K42" s="1055"/>
      <c r="L42" s="1055"/>
      <c r="M42" s="1055"/>
      <c r="N42" s="1055"/>
      <c r="O42" s="1055"/>
      <c r="P42" s="1055"/>
      <c r="Q42" s="1055"/>
      <c r="R42" s="1055"/>
      <c r="S42" s="1056"/>
    </row>
    <row r="43" spans="1:19" x14ac:dyDescent="0.2">
      <c r="A43" s="1039" t="s">
        <v>482</v>
      </c>
      <c r="B43" s="834"/>
      <c r="C43" s="834"/>
      <c r="D43" s="834"/>
      <c r="E43" s="834"/>
      <c r="F43" s="834"/>
      <c r="G43" s="834"/>
      <c r="H43" s="834"/>
      <c r="I43" s="834"/>
      <c r="J43" s="834"/>
      <c r="K43" s="834"/>
      <c r="L43" s="834"/>
      <c r="M43" s="834"/>
      <c r="N43" s="834"/>
      <c r="O43" s="834"/>
      <c r="P43" s="834"/>
      <c r="Q43" s="834"/>
      <c r="R43" s="834"/>
      <c r="S43" s="1040"/>
    </row>
    <row r="44" spans="1:19" x14ac:dyDescent="0.2">
      <c r="A44" s="1039" t="s">
        <v>483</v>
      </c>
      <c r="B44" s="834"/>
      <c r="C44" s="834"/>
      <c r="D44" s="834"/>
      <c r="E44" s="834"/>
      <c r="F44" s="834"/>
      <c r="G44" s="834"/>
      <c r="H44" s="834"/>
      <c r="I44" s="834"/>
      <c r="J44" s="834"/>
      <c r="K44" s="834"/>
      <c r="L44" s="834"/>
      <c r="M44" s="834"/>
      <c r="N44" s="834"/>
      <c r="O44" s="834"/>
      <c r="P44" s="834"/>
      <c r="Q44" s="834"/>
      <c r="R44" s="834"/>
      <c r="S44" s="1040"/>
    </row>
    <row r="45" spans="1:19" x14ac:dyDescent="0.2">
      <c r="A45" s="1039" t="s">
        <v>484</v>
      </c>
      <c r="B45" s="834"/>
      <c r="C45" s="834"/>
      <c r="D45" s="834"/>
      <c r="E45" s="834"/>
      <c r="F45" s="834"/>
      <c r="G45" s="834"/>
      <c r="H45" s="834"/>
      <c r="I45" s="834"/>
      <c r="J45" s="834"/>
      <c r="K45" s="834"/>
      <c r="L45" s="834"/>
      <c r="M45" s="834"/>
      <c r="N45" s="834"/>
      <c r="O45" s="834"/>
      <c r="P45" s="834"/>
      <c r="Q45" s="834"/>
      <c r="R45" s="834"/>
      <c r="S45" s="1040"/>
    </row>
    <row r="46" spans="1:19" x14ac:dyDescent="0.2">
      <c r="A46" s="1039" t="s">
        <v>485</v>
      </c>
      <c r="B46" s="834"/>
      <c r="C46" s="834"/>
      <c r="D46" s="834"/>
      <c r="E46" s="834"/>
      <c r="F46" s="834"/>
      <c r="G46" s="834"/>
      <c r="H46" s="834"/>
      <c r="I46" s="834"/>
      <c r="J46" s="834"/>
      <c r="K46" s="834"/>
      <c r="L46" s="834"/>
      <c r="M46" s="834"/>
      <c r="N46" s="834"/>
      <c r="O46" s="834"/>
      <c r="P46" s="834"/>
      <c r="Q46" s="834"/>
      <c r="R46" s="834"/>
      <c r="S46" s="1040"/>
    </row>
    <row r="47" spans="1:19" x14ac:dyDescent="0.2">
      <c r="A47" s="1039" t="s">
        <v>486</v>
      </c>
      <c r="B47" s="834"/>
      <c r="C47" s="834"/>
      <c r="D47" s="834"/>
      <c r="E47" s="834"/>
      <c r="F47" s="834"/>
      <c r="G47" s="834"/>
      <c r="H47" s="834"/>
      <c r="I47" s="834"/>
      <c r="J47" s="834"/>
      <c r="K47" s="834"/>
      <c r="L47" s="834"/>
      <c r="M47" s="834"/>
      <c r="N47" s="834"/>
      <c r="O47" s="834"/>
      <c r="P47" s="834"/>
      <c r="Q47" s="834"/>
      <c r="R47" s="834"/>
      <c r="S47" s="1040"/>
    </row>
    <row r="48" spans="1:19" x14ac:dyDescent="0.2">
      <c r="A48" s="1039" t="s">
        <v>487</v>
      </c>
      <c r="B48" s="834"/>
      <c r="C48" s="834"/>
      <c r="D48" s="834"/>
      <c r="E48" s="834"/>
      <c r="F48" s="834"/>
      <c r="G48" s="834"/>
      <c r="H48" s="834"/>
      <c r="I48" s="834"/>
      <c r="J48" s="834"/>
      <c r="K48" s="834"/>
      <c r="L48" s="834"/>
      <c r="M48" s="834"/>
      <c r="N48" s="834"/>
      <c r="O48" s="834"/>
      <c r="P48" s="834"/>
      <c r="Q48" s="834"/>
      <c r="R48" s="834"/>
      <c r="S48" s="1040"/>
    </row>
    <row r="49" spans="1:19" x14ac:dyDescent="0.2">
      <c r="A49" s="1039" t="s">
        <v>488</v>
      </c>
      <c r="B49" s="834"/>
      <c r="C49" s="834"/>
      <c r="D49" s="834"/>
      <c r="E49" s="834"/>
      <c r="F49" s="834"/>
      <c r="G49" s="834"/>
      <c r="H49" s="834"/>
      <c r="I49" s="834"/>
      <c r="J49" s="834"/>
      <c r="K49" s="834"/>
      <c r="L49" s="834"/>
      <c r="M49" s="834"/>
      <c r="N49" s="834"/>
      <c r="O49" s="834"/>
      <c r="P49" s="834"/>
      <c r="Q49" s="834"/>
      <c r="R49" s="834"/>
      <c r="S49" s="1040"/>
    </row>
    <row r="50" spans="1:19" x14ac:dyDescent="0.2">
      <c r="A50" s="1041" t="s">
        <v>489</v>
      </c>
      <c r="B50" s="837"/>
      <c r="C50" s="837"/>
      <c r="D50" s="837"/>
      <c r="E50" s="837"/>
      <c r="F50" s="837"/>
      <c r="G50" s="837"/>
      <c r="H50" s="837"/>
      <c r="I50" s="837"/>
      <c r="J50" s="837"/>
      <c r="K50" s="837"/>
      <c r="L50" s="837"/>
      <c r="M50" s="837"/>
      <c r="N50" s="837"/>
      <c r="O50" s="837"/>
      <c r="P50" s="837"/>
      <c r="Q50" s="837"/>
      <c r="R50" s="837"/>
      <c r="S50" s="1042"/>
    </row>
    <row r="51" spans="1:19" ht="28.5" customHeight="1" x14ac:dyDescent="0.2">
      <c r="A51" s="1038" t="s">
        <v>41</v>
      </c>
      <c r="B51" s="831"/>
      <c r="C51" s="831"/>
      <c r="D51" s="831" t="s">
        <v>42</v>
      </c>
      <c r="E51" s="831"/>
      <c r="F51" s="831" t="s">
        <v>43</v>
      </c>
      <c r="G51" s="831"/>
      <c r="H51" s="831"/>
      <c r="I51" s="831" t="s">
        <v>44</v>
      </c>
      <c r="J51" s="831"/>
      <c r="K51" s="827" t="s">
        <v>45</v>
      </c>
      <c r="L51" s="839"/>
      <c r="M51" s="839"/>
      <c r="N51" s="840"/>
      <c r="O51" s="841" t="s">
        <v>46</v>
      </c>
      <c r="P51" s="841"/>
      <c r="Q51" s="842"/>
      <c r="R51" s="831" t="s">
        <v>47</v>
      </c>
      <c r="S51" s="1036"/>
    </row>
    <row r="52" spans="1:19" ht="24" customHeight="1" x14ac:dyDescent="0.2">
      <c r="A52" s="1037" t="s">
        <v>48</v>
      </c>
      <c r="B52" s="830" t="s">
        <v>49</v>
      </c>
      <c r="C52" s="852" t="s">
        <v>50</v>
      </c>
      <c r="D52" s="830" t="s">
        <v>51</v>
      </c>
      <c r="E52" s="830" t="s">
        <v>52</v>
      </c>
      <c r="F52" s="827" t="s">
        <v>53</v>
      </c>
      <c r="G52" s="828"/>
      <c r="H52" s="829"/>
      <c r="I52" s="830" t="s">
        <v>54</v>
      </c>
      <c r="J52" s="830" t="s">
        <v>55</v>
      </c>
      <c r="K52" s="827" t="s">
        <v>56</v>
      </c>
      <c r="L52" s="829"/>
      <c r="M52" s="827" t="s">
        <v>57</v>
      </c>
      <c r="N52" s="829"/>
      <c r="O52" s="830" t="s">
        <v>58</v>
      </c>
      <c r="P52" s="830" t="s">
        <v>59</v>
      </c>
      <c r="Q52" s="830" t="s">
        <v>60</v>
      </c>
      <c r="R52" s="830" t="s">
        <v>61</v>
      </c>
      <c r="S52" s="1035" t="s">
        <v>62</v>
      </c>
    </row>
    <row r="53" spans="1:19" ht="66.75" customHeight="1" x14ac:dyDescent="0.2">
      <c r="A53" s="1038"/>
      <c r="B53" s="831"/>
      <c r="C53" s="853"/>
      <c r="D53" s="831"/>
      <c r="E53" s="831"/>
      <c r="F53" s="43" t="s">
        <v>63</v>
      </c>
      <c r="G53" s="43" t="s">
        <v>64</v>
      </c>
      <c r="H53" s="43" t="s">
        <v>65</v>
      </c>
      <c r="I53" s="831"/>
      <c r="J53" s="831"/>
      <c r="K53" s="48" t="s">
        <v>66</v>
      </c>
      <c r="L53" s="48" t="s">
        <v>67</v>
      </c>
      <c r="M53" s="48" t="s">
        <v>68</v>
      </c>
      <c r="N53" s="48" t="s">
        <v>67</v>
      </c>
      <c r="O53" s="831"/>
      <c r="P53" s="831"/>
      <c r="Q53" s="831"/>
      <c r="R53" s="831"/>
      <c r="S53" s="1036"/>
    </row>
    <row r="54" spans="1:19" x14ac:dyDescent="0.2">
      <c r="A54" s="1022" t="s">
        <v>69</v>
      </c>
      <c r="B54" s="826"/>
      <c r="C54" s="826"/>
      <c r="D54" s="826"/>
      <c r="E54" s="826"/>
      <c r="F54" s="826"/>
      <c r="G54" s="826"/>
      <c r="H54" s="826"/>
      <c r="I54" s="826"/>
      <c r="J54" s="826"/>
      <c r="K54" s="826"/>
      <c r="L54" s="826"/>
      <c r="M54" s="826"/>
      <c r="N54" s="826"/>
      <c r="O54" s="826"/>
      <c r="P54" s="826"/>
      <c r="Q54" s="826"/>
      <c r="R54" s="826"/>
      <c r="S54" s="1023"/>
    </row>
    <row r="55" spans="1:19" x14ac:dyDescent="0.2">
      <c r="A55" s="19">
        <v>32</v>
      </c>
      <c r="B55" s="19">
        <v>0</v>
      </c>
      <c r="C55" s="19">
        <v>32</v>
      </c>
      <c r="D55" s="19">
        <v>9</v>
      </c>
      <c r="E55" s="19">
        <v>23</v>
      </c>
      <c r="F55" s="19">
        <v>0</v>
      </c>
      <c r="G55" s="19">
        <v>32</v>
      </c>
      <c r="H55" s="19">
        <v>0</v>
      </c>
      <c r="I55" s="19">
        <v>32</v>
      </c>
      <c r="J55" s="19">
        <v>0</v>
      </c>
      <c r="K55" s="19">
        <v>0</v>
      </c>
      <c r="L55" s="19">
        <v>0</v>
      </c>
      <c r="M55" s="19">
        <v>0</v>
      </c>
      <c r="N55" s="19">
        <v>0</v>
      </c>
      <c r="O55" s="19">
        <v>0</v>
      </c>
      <c r="P55" s="19">
        <v>0</v>
      </c>
      <c r="Q55" s="19">
        <v>32</v>
      </c>
      <c r="R55" s="19">
        <v>0</v>
      </c>
      <c r="S55" s="19">
        <v>0</v>
      </c>
    </row>
    <row r="56" spans="1:19" x14ac:dyDescent="0.2">
      <c r="A56" s="1022" t="s">
        <v>70</v>
      </c>
      <c r="B56" s="826"/>
      <c r="C56" s="826"/>
      <c r="D56" s="826"/>
      <c r="E56" s="826"/>
      <c r="F56" s="826"/>
      <c r="G56" s="826"/>
      <c r="H56" s="826"/>
      <c r="I56" s="826"/>
      <c r="J56" s="826"/>
      <c r="K56" s="826"/>
      <c r="L56" s="826"/>
      <c r="M56" s="826"/>
      <c r="N56" s="826"/>
      <c r="O56" s="826"/>
      <c r="P56" s="826"/>
      <c r="Q56" s="826"/>
      <c r="R56" s="826"/>
      <c r="S56" s="1023"/>
    </row>
    <row r="57" spans="1:19" s="348" customFormat="1" x14ac:dyDescent="0.2">
      <c r="A57" s="19">
        <v>42</v>
      </c>
      <c r="B57" s="19">
        <v>0</v>
      </c>
      <c r="C57" s="19">
        <v>42</v>
      </c>
      <c r="D57" s="19">
        <v>16</v>
      </c>
      <c r="E57" s="19">
        <v>26</v>
      </c>
      <c r="F57" s="19">
        <v>0</v>
      </c>
      <c r="G57" s="19">
        <v>42</v>
      </c>
      <c r="H57" s="19">
        <v>0</v>
      </c>
      <c r="I57" s="19">
        <v>42</v>
      </c>
      <c r="J57" s="19">
        <v>0</v>
      </c>
      <c r="K57" s="19">
        <v>0</v>
      </c>
      <c r="L57" s="19">
        <v>0</v>
      </c>
      <c r="M57" s="19">
        <v>0</v>
      </c>
      <c r="N57" s="19">
        <v>0</v>
      </c>
      <c r="O57" s="19">
        <v>0</v>
      </c>
      <c r="P57" s="19">
        <v>0</v>
      </c>
      <c r="Q57" s="19">
        <v>42</v>
      </c>
      <c r="R57" s="19">
        <v>0</v>
      </c>
      <c r="S57" s="19">
        <v>0</v>
      </c>
    </row>
    <row r="58" spans="1:19" x14ac:dyDescent="0.2">
      <c r="A58" s="1022" t="s">
        <v>71</v>
      </c>
      <c r="B58" s="826"/>
      <c r="C58" s="826"/>
      <c r="D58" s="826"/>
      <c r="E58" s="826"/>
      <c r="F58" s="826"/>
      <c r="G58" s="826"/>
      <c r="H58" s="826"/>
      <c r="I58" s="826"/>
      <c r="J58" s="826"/>
      <c r="K58" s="826"/>
      <c r="L58" s="826"/>
      <c r="M58" s="826"/>
      <c r="N58" s="826"/>
      <c r="O58" s="826"/>
      <c r="P58" s="826"/>
      <c r="Q58" s="826"/>
      <c r="R58" s="826"/>
      <c r="S58" s="1023"/>
    </row>
    <row r="59" spans="1:19" s="5" customFormat="1" x14ac:dyDescent="0.2">
      <c r="A59" s="19">
        <v>38</v>
      </c>
      <c r="B59" s="19">
        <v>0</v>
      </c>
      <c r="C59" s="19">
        <v>38</v>
      </c>
      <c r="D59" s="19">
        <v>17</v>
      </c>
      <c r="E59" s="19">
        <v>21</v>
      </c>
      <c r="F59" s="19">
        <v>0</v>
      </c>
      <c r="G59" s="19">
        <v>38</v>
      </c>
      <c r="H59" s="19">
        <v>0</v>
      </c>
      <c r="I59" s="19">
        <v>38</v>
      </c>
      <c r="J59" s="19">
        <v>0</v>
      </c>
      <c r="K59" s="19">
        <v>0</v>
      </c>
      <c r="L59" s="19">
        <v>0</v>
      </c>
      <c r="M59" s="19">
        <v>0</v>
      </c>
      <c r="N59" s="19">
        <v>0</v>
      </c>
      <c r="O59" s="19">
        <v>0</v>
      </c>
      <c r="P59" s="19">
        <v>0</v>
      </c>
      <c r="Q59" s="19">
        <v>38</v>
      </c>
      <c r="R59" s="19">
        <v>0</v>
      </c>
      <c r="S59" s="19">
        <v>0</v>
      </c>
    </row>
    <row r="60" spans="1:19" x14ac:dyDescent="0.2">
      <c r="A60" s="1022" t="s">
        <v>72</v>
      </c>
      <c r="B60" s="826"/>
      <c r="C60" s="826"/>
      <c r="D60" s="826"/>
      <c r="E60" s="826"/>
      <c r="F60" s="826"/>
      <c r="G60" s="826"/>
      <c r="H60" s="826"/>
      <c r="I60" s="826"/>
      <c r="J60" s="826"/>
      <c r="K60" s="826"/>
      <c r="L60" s="826"/>
      <c r="M60" s="826"/>
      <c r="N60" s="826"/>
      <c r="O60" s="826"/>
      <c r="P60" s="826"/>
      <c r="Q60" s="826"/>
      <c r="R60" s="826"/>
      <c r="S60" s="1023"/>
    </row>
    <row r="61" spans="1:19" s="5" customFormat="1" x14ac:dyDescent="0.2">
      <c r="A61" s="19">
        <v>19</v>
      </c>
      <c r="B61" s="19">
        <v>0</v>
      </c>
      <c r="C61" s="19">
        <v>19</v>
      </c>
      <c r="D61" s="19">
        <v>9</v>
      </c>
      <c r="E61" s="19">
        <v>10</v>
      </c>
      <c r="F61" s="19">
        <v>0</v>
      </c>
      <c r="G61" s="19">
        <v>19</v>
      </c>
      <c r="H61" s="19">
        <v>0</v>
      </c>
      <c r="I61" s="19">
        <v>19</v>
      </c>
      <c r="J61" s="19">
        <v>0</v>
      </c>
      <c r="K61" s="19">
        <v>0</v>
      </c>
      <c r="L61" s="19">
        <v>0</v>
      </c>
      <c r="M61" s="19">
        <v>0</v>
      </c>
      <c r="N61" s="19">
        <v>0</v>
      </c>
      <c r="O61" s="19">
        <v>0</v>
      </c>
      <c r="P61" s="19">
        <v>0</v>
      </c>
      <c r="Q61" s="19">
        <v>19</v>
      </c>
      <c r="R61" s="19">
        <v>0</v>
      </c>
      <c r="S61" s="19">
        <v>0</v>
      </c>
    </row>
    <row r="62" spans="1:19" x14ac:dyDescent="0.2">
      <c r="A62" s="1033" t="s">
        <v>73</v>
      </c>
      <c r="B62" s="832"/>
      <c r="C62" s="832"/>
      <c r="D62" s="832"/>
      <c r="E62" s="832"/>
      <c r="F62" s="832"/>
      <c r="G62" s="832"/>
      <c r="H62" s="832"/>
      <c r="I62" s="832"/>
      <c r="J62" s="832"/>
      <c r="K62" s="832"/>
      <c r="L62" s="832"/>
      <c r="M62" s="832"/>
      <c r="N62" s="832"/>
      <c r="O62" s="832"/>
      <c r="P62" s="832"/>
      <c r="Q62" s="832"/>
      <c r="R62" s="832"/>
      <c r="S62" s="1034"/>
    </row>
    <row r="63" spans="1:19" s="5" customFormat="1" x14ac:dyDescent="0.2">
      <c r="A63" s="19">
        <v>28</v>
      </c>
      <c r="B63" s="19">
        <v>0</v>
      </c>
      <c r="C63" s="19">
        <v>28</v>
      </c>
      <c r="D63" s="19">
        <v>10</v>
      </c>
      <c r="E63" s="19">
        <v>18</v>
      </c>
      <c r="F63" s="19">
        <v>0</v>
      </c>
      <c r="G63" s="19">
        <v>28</v>
      </c>
      <c r="H63" s="19">
        <v>0</v>
      </c>
      <c r="I63" s="19">
        <v>28</v>
      </c>
      <c r="J63" s="19">
        <v>0</v>
      </c>
      <c r="K63" s="19">
        <v>0</v>
      </c>
      <c r="L63" s="19">
        <v>0</v>
      </c>
      <c r="M63" s="19">
        <v>0</v>
      </c>
      <c r="N63" s="19">
        <v>0</v>
      </c>
      <c r="O63" s="19">
        <v>0</v>
      </c>
      <c r="P63" s="19">
        <v>0</v>
      </c>
      <c r="Q63" s="81">
        <v>28</v>
      </c>
      <c r="R63" s="19">
        <v>0</v>
      </c>
      <c r="S63" s="19">
        <v>0</v>
      </c>
    </row>
    <row r="64" spans="1:19" x14ac:dyDescent="0.2">
      <c r="A64" s="1022" t="s">
        <v>74</v>
      </c>
      <c r="B64" s="826"/>
      <c r="C64" s="826"/>
      <c r="D64" s="826"/>
      <c r="E64" s="826"/>
      <c r="F64" s="826"/>
      <c r="G64" s="826"/>
      <c r="H64" s="826"/>
      <c r="I64" s="826"/>
      <c r="J64" s="826"/>
      <c r="K64" s="826"/>
      <c r="L64" s="826"/>
      <c r="M64" s="826"/>
      <c r="N64" s="826"/>
      <c r="O64" s="826"/>
      <c r="P64" s="826"/>
      <c r="Q64" s="826"/>
      <c r="R64" s="826"/>
      <c r="S64" s="1023"/>
    </row>
    <row r="65" spans="1:19" s="5" customFormat="1" x14ac:dyDescent="0.2">
      <c r="A65" s="247">
        <v>24</v>
      </c>
      <c r="B65" s="247">
        <v>0</v>
      </c>
      <c r="C65" s="247">
        <v>24</v>
      </c>
      <c r="D65" s="247">
        <v>5</v>
      </c>
      <c r="E65" s="247">
        <v>19</v>
      </c>
      <c r="F65" s="247">
        <v>0</v>
      </c>
      <c r="G65" s="247">
        <v>24</v>
      </c>
      <c r="H65" s="247">
        <v>0</v>
      </c>
      <c r="I65" s="247">
        <v>24</v>
      </c>
      <c r="J65" s="247">
        <v>0</v>
      </c>
      <c r="K65" s="247">
        <v>0</v>
      </c>
      <c r="L65" s="247">
        <v>0</v>
      </c>
      <c r="M65" s="247">
        <v>0</v>
      </c>
      <c r="N65" s="247">
        <v>0</v>
      </c>
      <c r="O65" s="247">
        <v>0</v>
      </c>
      <c r="P65" s="247">
        <v>0</v>
      </c>
      <c r="Q65" s="247">
        <v>24</v>
      </c>
      <c r="R65" s="247">
        <v>0</v>
      </c>
      <c r="S65" s="247">
        <v>0</v>
      </c>
    </row>
    <row r="66" spans="1:19" x14ac:dyDescent="0.2">
      <c r="A66" s="1022" t="s">
        <v>75</v>
      </c>
      <c r="B66" s="826"/>
      <c r="C66" s="826"/>
      <c r="D66" s="826"/>
      <c r="E66" s="826"/>
      <c r="F66" s="826"/>
      <c r="G66" s="826"/>
      <c r="H66" s="826"/>
      <c r="I66" s="826"/>
      <c r="J66" s="826"/>
      <c r="K66" s="826"/>
      <c r="L66" s="826"/>
      <c r="M66" s="826"/>
      <c r="N66" s="826"/>
      <c r="O66" s="826"/>
      <c r="P66" s="826"/>
      <c r="Q66" s="826"/>
      <c r="R66" s="826"/>
      <c r="S66" s="1023"/>
    </row>
    <row r="67" spans="1:19" s="5" customFormat="1" x14ac:dyDescent="0.2">
      <c r="A67" s="19">
        <v>0</v>
      </c>
      <c r="B67" s="19">
        <v>0</v>
      </c>
      <c r="C67" s="19">
        <v>0</v>
      </c>
      <c r="D67" s="19">
        <v>0</v>
      </c>
      <c r="E67" s="19">
        <v>0</v>
      </c>
      <c r="F67" s="19">
        <v>0</v>
      </c>
      <c r="G67" s="19">
        <v>0</v>
      </c>
      <c r="H67" s="19">
        <v>0</v>
      </c>
      <c r="I67" s="19">
        <v>0</v>
      </c>
      <c r="J67" s="19">
        <v>0</v>
      </c>
      <c r="K67" s="19">
        <v>0</v>
      </c>
      <c r="L67" s="19">
        <v>0</v>
      </c>
      <c r="M67" s="19">
        <v>0</v>
      </c>
      <c r="N67" s="19">
        <v>0</v>
      </c>
      <c r="O67" s="19">
        <v>0</v>
      </c>
      <c r="P67" s="19">
        <v>0</v>
      </c>
      <c r="Q67" s="19">
        <v>0</v>
      </c>
      <c r="R67" s="669">
        <v>0</v>
      </c>
      <c r="S67" s="669">
        <v>0</v>
      </c>
    </row>
    <row r="68" spans="1:19" x14ac:dyDescent="0.2">
      <c r="A68" s="1022" t="s">
        <v>76</v>
      </c>
      <c r="B68" s="826"/>
      <c r="C68" s="826"/>
      <c r="D68" s="826"/>
      <c r="E68" s="826"/>
      <c r="F68" s="826"/>
      <c r="G68" s="826"/>
      <c r="H68" s="826"/>
      <c r="I68" s="826"/>
      <c r="J68" s="826"/>
      <c r="K68" s="826"/>
      <c r="L68" s="826"/>
      <c r="M68" s="826"/>
      <c r="N68" s="826"/>
      <c r="O68" s="826"/>
      <c r="P68" s="826"/>
      <c r="Q68" s="826"/>
      <c r="R68" s="826"/>
      <c r="S68" s="1023"/>
    </row>
    <row r="69" spans="1:19" s="5" customFormat="1" x14ac:dyDescent="0.2">
      <c r="A69" s="19">
        <v>0</v>
      </c>
      <c r="B69" s="19">
        <v>0</v>
      </c>
      <c r="C69" s="19">
        <v>0</v>
      </c>
      <c r="D69" s="19">
        <v>0</v>
      </c>
      <c r="E69" s="19">
        <v>0</v>
      </c>
      <c r="F69" s="19">
        <v>0</v>
      </c>
      <c r="G69" s="19">
        <v>0</v>
      </c>
      <c r="H69" s="19">
        <v>0</v>
      </c>
      <c r="I69" s="19">
        <v>0</v>
      </c>
      <c r="J69" s="19">
        <v>0</v>
      </c>
      <c r="K69" s="19">
        <v>0</v>
      </c>
      <c r="L69" s="19">
        <v>0</v>
      </c>
      <c r="M69" s="19">
        <v>0</v>
      </c>
      <c r="N69" s="19">
        <v>0</v>
      </c>
      <c r="O69" s="19">
        <v>0</v>
      </c>
      <c r="P69" s="19">
        <v>0</v>
      </c>
      <c r="Q69" s="19">
        <v>0</v>
      </c>
      <c r="R69" s="703">
        <v>0</v>
      </c>
      <c r="S69" s="703">
        <v>0</v>
      </c>
    </row>
    <row r="70" spans="1:19" x14ac:dyDescent="0.2">
      <c r="A70" s="1022" t="s">
        <v>77</v>
      </c>
      <c r="B70" s="826"/>
      <c r="C70" s="826"/>
      <c r="D70" s="826"/>
      <c r="E70" s="826"/>
      <c r="F70" s="826"/>
      <c r="G70" s="826"/>
      <c r="H70" s="826"/>
      <c r="I70" s="826"/>
      <c r="J70" s="826"/>
      <c r="K70" s="826"/>
      <c r="L70" s="826"/>
      <c r="M70" s="826"/>
      <c r="N70" s="826"/>
      <c r="O70" s="826"/>
      <c r="P70" s="826"/>
      <c r="Q70" s="826"/>
      <c r="R70" s="826"/>
      <c r="S70" s="1023"/>
    </row>
    <row r="71" spans="1:19" s="613" customFormat="1" x14ac:dyDescent="0.2">
      <c r="A71" s="19">
        <v>21</v>
      </c>
      <c r="B71" s="19">
        <v>0</v>
      </c>
      <c r="C71" s="19">
        <v>21</v>
      </c>
      <c r="D71" s="19">
        <v>13</v>
      </c>
      <c r="E71" s="19">
        <v>8</v>
      </c>
      <c r="F71" s="19"/>
      <c r="G71" s="19">
        <v>21</v>
      </c>
      <c r="H71" s="19">
        <v>0</v>
      </c>
      <c r="I71" s="19">
        <v>21</v>
      </c>
      <c r="J71" s="19">
        <v>0</v>
      </c>
      <c r="K71" s="19">
        <v>0</v>
      </c>
      <c r="L71" s="19">
        <v>0</v>
      </c>
      <c r="M71" s="19">
        <v>0</v>
      </c>
      <c r="N71" s="19">
        <v>0</v>
      </c>
      <c r="O71" s="19">
        <v>0</v>
      </c>
      <c r="P71" s="19">
        <v>0</v>
      </c>
      <c r="Q71" s="19">
        <v>21</v>
      </c>
      <c r="R71" s="19">
        <v>0</v>
      </c>
      <c r="S71" s="19">
        <v>0</v>
      </c>
    </row>
    <row r="72" spans="1:19" x14ac:dyDescent="0.2">
      <c r="A72" s="1022" t="s">
        <v>78</v>
      </c>
      <c r="B72" s="826"/>
      <c r="C72" s="826"/>
      <c r="D72" s="826"/>
      <c r="E72" s="826"/>
      <c r="F72" s="826"/>
      <c r="G72" s="826"/>
      <c r="H72" s="826"/>
      <c r="I72" s="826"/>
      <c r="J72" s="826"/>
      <c r="K72" s="826"/>
      <c r="L72" s="826"/>
      <c r="M72" s="826"/>
      <c r="N72" s="826"/>
      <c r="O72" s="826"/>
      <c r="P72" s="826"/>
      <c r="Q72" s="826"/>
      <c r="R72" s="826"/>
      <c r="S72" s="1023"/>
    </row>
    <row r="73" spans="1:19" s="5" customFormat="1" x14ac:dyDescent="0.2">
      <c r="A73" s="19">
        <v>20</v>
      </c>
      <c r="B73" s="19">
        <v>0</v>
      </c>
      <c r="C73" s="19">
        <v>20</v>
      </c>
      <c r="D73" s="19">
        <v>13</v>
      </c>
      <c r="E73" s="19">
        <v>7</v>
      </c>
      <c r="F73" s="19">
        <v>0</v>
      </c>
      <c r="G73" s="19">
        <v>20</v>
      </c>
      <c r="H73" s="19">
        <v>0</v>
      </c>
      <c r="I73" s="19">
        <v>20</v>
      </c>
      <c r="J73" s="19">
        <v>0</v>
      </c>
      <c r="K73" s="19">
        <v>0</v>
      </c>
      <c r="L73" s="19">
        <v>0</v>
      </c>
      <c r="M73" s="19">
        <v>0</v>
      </c>
      <c r="N73" s="19">
        <v>0</v>
      </c>
      <c r="O73" s="19">
        <v>0</v>
      </c>
      <c r="P73" s="19">
        <v>0</v>
      </c>
      <c r="Q73" s="19">
        <v>20</v>
      </c>
      <c r="R73" s="779">
        <v>0</v>
      </c>
      <c r="S73" s="779">
        <v>0</v>
      </c>
    </row>
    <row r="74" spans="1:19" x14ac:dyDescent="0.2">
      <c r="A74" s="1022" t="s">
        <v>79</v>
      </c>
      <c r="B74" s="826"/>
      <c r="C74" s="826"/>
      <c r="D74" s="826"/>
      <c r="E74" s="826"/>
      <c r="F74" s="826"/>
      <c r="G74" s="826"/>
      <c r="H74" s="826"/>
      <c r="I74" s="826"/>
      <c r="J74" s="826"/>
      <c r="K74" s="826"/>
      <c r="L74" s="826"/>
      <c r="M74" s="826"/>
      <c r="N74" s="826"/>
      <c r="O74" s="826"/>
      <c r="P74" s="826"/>
      <c r="Q74" s="826"/>
      <c r="R74" s="826"/>
      <c r="S74" s="1023"/>
    </row>
    <row r="75" spans="1:19" s="794" customFormat="1" x14ac:dyDescent="0.2">
      <c r="A75" s="19">
        <v>15</v>
      </c>
      <c r="B75" s="19">
        <v>0</v>
      </c>
      <c r="C75" s="19">
        <v>15</v>
      </c>
      <c r="D75" s="19">
        <v>5</v>
      </c>
      <c r="E75" s="19">
        <v>10</v>
      </c>
      <c r="F75" s="19">
        <v>0</v>
      </c>
      <c r="G75" s="19">
        <v>15</v>
      </c>
      <c r="H75" s="19">
        <v>0</v>
      </c>
      <c r="I75" s="19">
        <v>15</v>
      </c>
      <c r="J75" s="19">
        <v>0</v>
      </c>
      <c r="K75" s="19">
        <v>0</v>
      </c>
      <c r="L75" s="19">
        <v>0</v>
      </c>
      <c r="M75" s="19">
        <v>0</v>
      </c>
      <c r="N75" s="19">
        <v>0</v>
      </c>
      <c r="O75" s="19">
        <v>0</v>
      </c>
      <c r="P75" s="19">
        <v>0</v>
      </c>
      <c r="Q75" s="19">
        <v>15</v>
      </c>
      <c r="R75" s="19">
        <v>0</v>
      </c>
      <c r="S75" s="19">
        <v>0</v>
      </c>
    </row>
    <row r="76" spans="1:19" x14ac:dyDescent="0.2">
      <c r="A76" s="1022" t="s">
        <v>80</v>
      </c>
      <c r="B76" s="826"/>
      <c r="C76" s="826"/>
      <c r="D76" s="826"/>
      <c r="E76" s="826"/>
      <c r="F76" s="826"/>
      <c r="G76" s="826"/>
      <c r="H76" s="826"/>
      <c r="I76" s="826"/>
      <c r="J76" s="826"/>
      <c r="K76" s="826"/>
      <c r="L76" s="826"/>
      <c r="M76" s="826"/>
      <c r="N76" s="826"/>
      <c r="O76" s="826"/>
      <c r="P76" s="826"/>
      <c r="Q76" s="826"/>
      <c r="R76" s="826"/>
      <c r="S76" s="1023"/>
    </row>
    <row r="77" spans="1:19" s="5" customFormat="1" x14ac:dyDescent="0.2">
      <c r="A77" s="19">
        <v>11</v>
      </c>
      <c r="B77" s="19">
        <v>0</v>
      </c>
      <c r="C77" s="19">
        <v>11</v>
      </c>
      <c r="D77" s="19">
        <v>3</v>
      </c>
      <c r="E77" s="19">
        <v>8</v>
      </c>
      <c r="F77" s="19">
        <v>0</v>
      </c>
      <c r="G77" s="19">
        <v>11</v>
      </c>
      <c r="H77" s="19">
        <v>0</v>
      </c>
      <c r="I77" s="19">
        <v>11</v>
      </c>
      <c r="J77" s="19">
        <v>0</v>
      </c>
      <c r="K77" s="19">
        <v>0</v>
      </c>
      <c r="L77" s="19">
        <v>0</v>
      </c>
      <c r="M77" s="19">
        <v>0</v>
      </c>
      <c r="N77" s="19">
        <v>0</v>
      </c>
      <c r="O77" s="19">
        <v>0</v>
      </c>
      <c r="P77" s="19">
        <v>0</v>
      </c>
      <c r="Q77" s="19">
        <v>11</v>
      </c>
      <c r="R77" s="19">
        <v>0</v>
      </c>
      <c r="S77" s="19">
        <v>0</v>
      </c>
    </row>
    <row r="78" spans="1:19" x14ac:dyDescent="0.2">
      <c r="A78" s="1052" t="s">
        <v>568</v>
      </c>
      <c r="B78" s="963"/>
      <c r="C78" s="963"/>
      <c r="D78" s="963"/>
      <c r="E78" s="963"/>
      <c r="F78" s="963"/>
      <c r="G78" s="963"/>
      <c r="H78" s="963"/>
      <c r="I78" s="963"/>
      <c r="J78" s="963"/>
      <c r="K78" s="963"/>
      <c r="L78" s="963"/>
      <c r="M78" s="963"/>
      <c r="N78" s="963"/>
      <c r="O78" s="963"/>
      <c r="P78" s="963"/>
      <c r="Q78" s="963"/>
      <c r="R78" s="963"/>
      <c r="S78" s="1053"/>
    </row>
    <row r="79" spans="1:19" s="22" customFormat="1" x14ac:dyDescent="0.2">
      <c r="A79" s="344">
        <f>SUM(A77,A75,A73,A71,A69,A67,A65,A63,A61,A59,A57,A55)</f>
        <v>250</v>
      </c>
      <c r="B79" s="427">
        <f t="shared" ref="B79:S79" si="1">SUM(B77,B75,B73,B71,B69,B67,B65,B63,B61,B59,B57,B55)</f>
        <v>0</v>
      </c>
      <c r="C79" s="427">
        <f t="shared" si="1"/>
        <v>250</v>
      </c>
      <c r="D79" s="427">
        <f t="shared" si="1"/>
        <v>100</v>
      </c>
      <c r="E79" s="427">
        <f t="shared" si="1"/>
        <v>150</v>
      </c>
      <c r="F79" s="427">
        <f t="shared" si="1"/>
        <v>0</v>
      </c>
      <c r="G79" s="427">
        <f t="shared" si="1"/>
        <v>250</v>
      </c>
      <c r="H79" s="427">
        <f t="shared" si="1"/>
        <v>0</v>
      </c>
      <c r="I79" s="427">
        <f t="shared" si="1"/>
        <v>250</v>
      </c>
      <c r="J79" s="427">
        <f t="shared" si="1"/>
        <v>0</v>
      </c>
      <c r="K79" s="427">
        <f t="shared" si="1"/>
        <v>0</v>
      </c>
      <c r="L79" s="427">
        <f t="shared" si="1"/>
        <v>0</v>
      </c>
      <c r="M79" s="427">
        <f t="shared" si="1"/>
        <v>0</v>
      </c>
      <c r="N79" s="427">
        <f t="shared" si="1"/>
        <v>0</v>
      </c>
      <c r="O79" s="427">
        <f t="shared" si="1"/>
        <v>0</v>
      </c>
      <c r="P79" s="427">
        <f t="shared" si="1"/>
        <v>0</v>
      </c>
      <c r="Q79" s="427">
        <f t="shared" si="1"/>
        <v>250</v>
      </c>
      <c r="R79" s="427">
        <f t="shared" si="1"/>
        <v>0</v>
      </c>
      <c r="S79" s="427">
        <f t="shared" si="1"/>
        <v>0</v>
      </c>
    </row>
    <row r="80" spans="1:19" ht="13.5" thickBot="1" x14ac:dyDescent="0.25">
      <c r="A80" s="1048"/>
      <c r="B80" s="824"/>
      <c r="C80" s="824"/>
      <c r="D80" s="824"/>
      <c r="E80" s="824"/>
      <c r="F80" s="824"/>
      <c r="G80" s="824"/>
      <c r="H80" s="824"/>
      <c r="I80" s="824"/>
      <c r="J80" s="824"/>
      <c r="K80" s="824"/>
      <c r="L80" s="824"/>
      <c r="M80" s="824"/>
      <c r="N80" s="824"/>
      <c r="O80" s="824"/>
      <c r="P80" s="824"/>
      <c r="Q80" s="824"/>
      <c r="R80" s="824"/>
      <c r="S80" s="1049"/>
    </row>
    <row r="81" spans="1:19" ht="19.5" customHeight="1" x14ac:dyDescent="0.2">
      <c r="A81" s="1044" t="s">
        <v>490</v>
      </c>
      <c r="B81" s="1045"/>
      <c r="C81" s="1045"/>
      <c r="D81" s="1045"/>
      <c r="E81" s="1045"/>
      <c r="F81" s="1045"/>
      <c r="G81" s="1045"/>
      <c r="H81" s="1045"/>
      <c r="I81" s="1045"/>
      <c r="J81" s="1045"/>
      <c r="K81" s="1045"/>
      <c r="L81" s="1045"/>
      <c r="M81" s="1045"/>
      <c r="N81" s="1045"/>
      <c r="O81" s="1045"/>
      <c r="P81" s="1045"/>
      <c r="Q81" s="1045"/>
      <c r="R81" s="1045"/>
      <c r="S81" s="1046"/>
    </row>
    <row r="82" spans="1:19" x14ac:dyDescent="0.2">
      <c r="A82" s="1054" t="s">
        <v>173</v>
      </c>
      <c r="B82" s="1055"/>
      <c r="C82" s="1055"/>
      <c r="D82" s="1055"/>
      <c r="E82" s="1055"/>
      <c r="F82" s="1055"/>
      <c r="G82" s="1055"/>
      <c r="H82" s="1055"/>
      <c r="I82" s="1055"/>
      <c r="J82" s="1055"/>
      <c r="K82" s="1055"/>
      <c r="L82" s="1055"/>
      <c r="M82" s="1055"/>
      <c r="N82" s="1055"/>
      <c r="O82" s="1055"/>
      <c r="P82" s="1055"/>
      <c r="Q82" s="1055"/>
      <c r="R82" s="1055"/>
      <c r="S82" s="1056"/>
    </row>
    <row r="83" spans="1:19" x14ac:dyDescent="0.2">
      <c r="A83" s="1039" t="s">
        <v>491</v>
      </c>
      <c r="B83" s="834"/>
      <c r="C83" s="834"/>
      <c r="D83" s="834"/>
      <c r="E83" s="834"/>
      <c r="F83" s="834"/>
      <c r="G83" s="834"/>
      <c r="H83" s="834"/>
      <c r="I83" s="834"/>
      <c r="J83" s="834"/>
      <c r="K83" s="834"/>
      <c r="L83" s="834"/>
      <c r="M83" s="834"/>
      <c r="N83" s="834"/>
      <c r="O83" s="834"/>
      <c r="P83" s="834"/>
      <c r="Q83" s="834"/>
      <c r="R83" s="834"/>
      <c r="S83" s="1040"/>
    </row>
    <row r="84" spans="1:19" x14ac:dyDescent="0.2">
      <c r="A84" s="1039" t="s">
        <v>492</v>
      </c>
      <c r="B84" s="834"/>
      <c r="C84" s="834"/>
      <c r="D84" s="834"/>
      <c r="E84" s="834"/>
      <c r="F84" s="834"/>
      <c r="G84" s="834"/>
      <c r="H84" s="834"/>
      <c r="I84" s="834"/>
      <c r="J84" s="834"/>
      <c r="K84" s="834"/>
      <c r="L84" s="834"/>
      <c r="M84" s="834"/>
      <c r="N84" s="834"/>
      <c r="O84" s="834"/>
      <c r="P84" s="834"/>
      <c r="Q84" s="834"/>
      <c r="R84" s="834"/>
      <c r="S84" s="1040"/>
    </row>
    <row r="85" spans="1:19" x14ac:dyDescent="0.2">
      <c r="A85" s="1039" t="s">
        <v>493</v>
      </c>
      <c r="B85" s="834"/>
      <c r="C85" s="834"/>
      <c r="D85" s="834"/>
      <c r="E85" s="834"/>
      <c r="F85" s="834"/>
      <c r="G85" s="834"/>
      <c r="H85" s="834"/>
      <c r="I85" s="834"/>
      <c r="J85" s="834"/>
      <c r="K85" s="834"/>
      <c r="L85" s="834"/>
      <c r="M85" s="834"/>
      <c r="N85" s="834"/>
      <c r="O85" s="834"/>
      <c r="P85" s="834"/>
      <c r="Q85" s="834"/>
      <c r="R85" s="834"/>
      <c r="S85" s="1040"/>
    </row>
    <row r="86" spans="1:19" x14ac:dyDescent="0.2">
      <c r="A86" s="1039" t="s">
        <v>494</v>
      </c>
      <c r="B86" s="834"/>
      <c r="C86" s="834"/>
      <c r="D86" s="834"/>
      <c r="E86" s="834"/>
      <c r="F86" s="834"/>
      <c r="G86" s="834"/>
      <c r="H86" s="834"/>
      <c r="I86" s="834"/>
      <c r="J86" s="834"/>
      <c r="K86" s="834"/>
      <c r="L86" s="834"/>
      <c r="M86" s="834"/>
      <c r="N86" s="834"/>
      <c r="O86" s="834"/>
      <c r="P86" s="834"/>
      <c r="Q86" s="834"/>
      <c r="R86" s="834"/>
      <c r="S86" s="1040"/>
    </row>
    <row r="87" spans="1:19" x14ac:dyDescent="0.2">
      <c r="A87" s="1039" t="s">
        <v>495</v>
      </c>
      <c r="B87" s="834"/>
      <c r="C87" s="834"/>
      <c r="D87" s="834"/>
      <c r="E87" s="834"/>
      <c r="F87" s="834"/>
      <c r="G87" s="834"/>
      <c r="H87" s="834"/>
      <c r="I87" s="834"/>
      <c r="J87" s="834"/>
      <c r="K87" s="834"/>
      <c r="L87" s="834"/>
      <c r="M87" s="834"/>
      <c r="N87" s="834"/>
      <c r="O87" s="834"/>
      <c r="P87" s="834"/>
      <c r="Q87" s="834"/>
      <c r="R87" s="834"/>
      <c r="S87" s="1040"/>
    </row>
    <row r="88" spans="1:19" x14ac:dyDescent="0.2">
      <c r="A88" s="1039" t="s">
        <v>496</v>
      </c>
      <c r="B88" s="834"/>
      <c r="C88" s="834"/>
      <c r="D88" s="834"/>
      <c r="E88" s="834"/>
      <c r="F88" s="834"/>
      <c r="G88" s="834"/>
      <c r="H88" s="834"/>
      <c r="I88" s="834"/>
      <c r="J88" s="834"/>
      <c r="K88" s="834"/>
      <c r="L88" s="834"/>
      <c r="M88" s="834"/>
      <c r="N88" s="834"/>
      <c r="O88" s="834"/>
      <c r="P88" s="834"/>
      <c r="Q88" s="834"/>
      <c r="R88" s="834"/>
      <c r="S88" s="1040"/>
    </row>
    <row r="89" spans="1:19" x14ac:dyDescent="0.2">
      <c r="A89" s="1039" t="s">
        <v>497</v>
      </c>
      <c r="B89" s="834"/>
      <c r="C89" s="834"/>
      <c r="D89" s="834"/>
      <c r="E89" s="834"/>
      <c r="F89" s="834"/>
      <c r="G89" s="834"/>
      <c r="H89" s="834"/>
      <c r="I89" s="834"/>
      <c r="J89" s="834"/>
      <c r="K89" s="834"/>
      <c r="L89" s="834"/>
      <c r="M89" s="834"/>
      <c r="N89" s="834"/>
      <c r="O89" s="834"/>
      <c r="P89" s="834"/>
      <c r="Q89" s="834"/>
      <c r="R89" s="834"/>
      <c r="S89" s="1040"/>
    </row>
    <row r="90" spans="1:19" x14ac:dyDescent="0.2">
      <c r="A90" s="1041" t="s">
        <v>498</v>
      </c>
      <c r="B90" s="837"/>
      <c r="C90" s="837"/>
      <c r="D90" s="837"/>
      <c r="E90" s="837"/>
      <c r="F90" s="837"/>
      <c r="G90" s="837"/>
      <c r="H90" s="837"/>
      <c r="I90" s="837"/>
      <c r="J90" s="837"/>
      <c r="K90" s="837"/>
      <c r="L90" s="837"/>
      <c r="M90" s="837"/>
      <c r="N90" s="837"/>
      <c r="O90" s="837"/>
      <c r="P90" s="837"/>
      <c r="Q90" s="837"/>
      <c r="R90" s="837"/>
      <c r="S90" s="1042"/>
    </row>
    <row r="91" spans="1:19" ht="28.5" customHeight="1" x14ac:dyDescent="0.2">
      <c r="A91" s="1038" t="s">
        <v>41</v>
      </c>
      <c r="B91" s="831"/>
      <c r="C91" s="831"/>
      <c r="D91" s="831" t="s">
        <v>42</v>
      </c>
      <c r="E91" s="831"/>
      <c r="F91" s="831" t="s">
        <v>43</v>
      </c>
      <c r="G91" s="831"/>
      <c r="H91" s="831"/>
      <c r="I91" s="831" t="s">
        <v>44</v>
      </c>
      <c r="J91" s="831"/>
      <c r="K91" s="827" t="s">
        <v>45</v>
      </c>
      <c r="L91" s="839"/>
      <c r="M91" s="839"/>
      <c r="N91" s="840"/>
      <c r="O91" s="841" t="s">
        <v>46</v>
      </c>
      <c r="P91" s="841"/>
      <c r="Q91" s="842"/>
      <c r="R91" s="831" t="s">
        <v>47</v>
      </c>
      <c r="S91" s="1036"/>
    </row>
    <row r="92" spans="1:19" ht="24.75" customHeight="1" x14ac:dyDescent="0.2">
      <c r="A92" s="1037" t="s">
        <v>48</v>
      </c>
      <c r="B92" s="830" t="s">
        <v>49</v>
      </c>
      <c r="C92" s="852" t="s">
        <v>50</v>
      </c>
      <c r="D92" s="830" t="s">
        <v>51</v>
      </c>
      <c r="E92" s="830" t="s">
        <v>52</v>
      </c>
      <c r="F92" s="827" t="s">
        <v>53</v>
      </c>
      <c r="G92" s="828"/>
      <c r="H92" s="829"/>
      <c r="I92" s="830" t="s">
        <v>54</v>
      </c>
      <c r="J92" s="830" t="s">
        <v>55</v>
      </c>
      <c r="K92" s="827" t="s">
        <v>56</v>
      </c>
      <c r="L92" s="829"/>
      <c r="M92" s="827" t="s">
        <v>57</v>
      </c>
      <c r="N92" s="829"/>
      <c r="O92" s="830" t="s">
        <v>58</v>
      </c>
      <c r="P92" s="830" t="s">
        <v>59</v>
      </c>
      <c r="Q92" s="830" t="s">
        <v>60</v>
      </c>
      <c r="R92" s="830" t="s">
        <v>61</v>
      </c>
      <c r="S92" s="1035" t="s">
        <v>62</v>
      </c>
    </row>
    <row r="93" spans="1:19" ht="63.75" customHeight="1" x14ac:dyDescent="0.2">
      <c r="A93" s="1038"/>
      <c r="B93" s="831"/>
      <c r="C93" s="853"/>
      <c r="D93" s="831"/>
      <c r="E93" s="831"/>
      <c r="F93" s="43" t="s">
        <v>63</v>
      </c>
      <c r="G93" s="43" t="s">
        <v>64</v>
      </c>
      <c r="H93" s="43" t="s">
        <v>65</v>
      </c>
      <c r="I93" s="831"/>
      <c r="J93" s="831"/>
      <c r="K93" s="48" t="s">
        <v>66</v>
      </c>
      <c r="L93" s="48" t="s">
        <v>67</v>
      </c>
      <c r="M93" s="48" t="s">
        <v>68</v>
      </c>
      <c r="N93" s="48" t="s">
        <v>67</v>
      </c>
      <c r="O93" s="831"/>
      <c r="P93" s="831"/>
      <c r="Q93" s="831"/>
      <c r="R93" s="831"/>
      <c r="S93" s="1036"/>
    </row>
    <row r="94" spans="1:19" x14ac:dyDescent="0.2">
      <c r="A94" s="1022" t="s">
        <v>69</v>
      </c>
      <c r="B94" s="826"/>
      <c r="C94" s="826"/>
      <c r="D94" s="826"/>
      <c r="E94" s="826"/>
      <c r="F94" s="826"/>
      <c r="G94" s="826"/>
      <c r="H94" s="826"/>
      <c r="I94" s="826"/>
      <c r="J94" s="826"/>
      <c r="K94" s="826"/>
      <c r="L94" s="826"/>
      <c r="M94" s="826"/>
      <c r="N94" s="826"/>
      <c r="O94" s="826"/>
      <c r="P94" s="826"/>
      <c r="Q94" s="826"/>
      <c r="R94" s="826"/>
      <c r="S94" s="1023"/>
    </row>
    <row r="95" spans="1:19" x14ac:dyDescent="0.2">
      <c r="A95" s="75">
        <v>0</v>
      </c>
      <c r="B95" s="19">
        <v>0</v>
      </c>
      <c r="C95" s="19">
        <v>0</v>
      </c>
      <c r="D95" s="19">
        <v>0</v>
      </c>
      <c r="E95" s="19">
        <v>0</v>
      </c>
      <c r="F95" s="19">
        <v>0</v>
      </c>
      <c r="G95" s="19">
        <v>0</v>
      </c>
      <c r="H95" s="19">
        <v>0</v>
      </c>
      <c r="I95" s="19">
        <v>0</v>
      </c>
      <c r="J95" s="19">
        <v>0</v>
      </c>
      <c r="K95" s="19">
        <v>0</v>
      </c>
      <c r="L95" s="19">
        <v>0</v>
      </c>
      <c r="M95" s="19">
        <v>0</v>
      </c>
      <c r="N95" s="19">
        <v>0</v>
      </c>
      <c r="O95" s="19">
        <v>0</v>
      </c>
      <c r="P95" s="19">
        <v>0</v>
      </c>
      <c r="Q95" s="19">
        <v>0</v>
      </c>
      <c r="R95" s="19">
        <v>0</v>
      </c>
      <c r="S95" s="76">
        <v>0</v>
      </c>
    </row>
    <row r="96" spans="1:19" x14ac:dyDescent="0.2">
      <c r="A96" s="1022" t="s">
        <v>70</v>
      </c>
      <c r="B96" s="826"/>
      <c r="C96" s="826"/>
      <c r="D96" s="826"/>
      <c r="E96" s="826"/>
      <c r="F96" s="826"/>
      <c r="G96" s="826"/>
      <c r="H96" s="826"/>
      <c r="I96" s="826"/>
      <c r="J96" s="826"/>
      <c r="K96" s="826"/>
      <c r="L96" s="826"/>
      <c r="M96" s="826"/>
      <c r="N96" s="826"/>
      <c r="O96" s="826"/>
      <c r="P96" s="826"/>
      <c r="Q96" s="826"/>
      <c r="R96" s="826"/>
      <c r="S96" s="1023"/>
    </row>
    <row r="97" spans="1:19" s="5" customFormat="1" ht="11.25" customHeight="1" x14ac:dyDescent="0.2">
      <c r="A97" s="75">
        <v>0</v>
      </c>
      <c r="B97" s="19">
        <v>0</v>
      </c>
      <c r="C97" s="19">
        <v>0</v>
      </c>
      <c r="D97" s="19">
        <v>0</v>
      </c>
      <c r="E97" s="19">
        <v>0</v>
      </c>
      <c r="F97" s="19">
        <v>0</v>
      </c>
      <c r="G97" s="19">
        <v>0</v>
      </c>
      <c r="H97" s="19">
        <v>0</v>
      </c>
      <c r="I97" s="19">
        <v>0</v>
      </c>
      <c r="J97" s="19">
        <v>0</v>
      </c>
      <c r="K97" s="19">
        <v>0</v>
      </c>
      <c r="L97" s="19">
        <v>0</v>
      </c>
      <c r="M97" s="19">
        <v>0</v>
      </c>
      <c r="N97" s="19">
        <v>0</v>
      </c>
      <c r="O97" s="19">
        <v>0</v>
      </c>
      <c r="P97" s="19">
        <v>0</v>
      </c>
      <c r="Q97" s="19">
        <v>0</v>
      </c>
      <c r="R97" s="19">
        <v>0</v>
      </c>
      <c r="S97" s="76">
        <v>1</v>
      </c>
    </row>
    <row r="98" spans="1:19" x14ac:dyDescent="0.2">
      <c r="A98" s="1022" t="s">
        <v>71</v>
      </c>
      <c r="B98" s="826"/>
      <c r="C98" s="826"/>
      <c r="D98" s="826"/>
      <c r="E98" s="826"/>
      <c r="F98" s="826"/>
      <c r="G98" s="826"/>
      <c r="H98" s="826"/>
      <c r="I98" s="826"/>
      <c r="J98" s="826"/>
      <c r="K98" s="826"/>
      <c r="L98" s="826"/>
      <c r="M98" s="826"/>
      <c r="N98" s="826"/>
      <c r="O98" s="826"/>
      <c r="P98" s="826"/>
      <c r="Q98" s="826"/>
      <c r="R98" s="826"/>
      <c r="S98" s="1023"/>
    </row>
    <row r="99" spans="1:19" s="5" customFormat="1" ht="11.25" customHeight="1" x14ac:dyDescent="0.2">
      <c r="A99" s="75">
        <v>0</v>
      </c>
      <c r="B99" s="19">
        <v>0</v>
      </c>
      <c r="C99" s="19">
        <v>0</v>
      </c>
      <c r="D99" s="19">
        <v>0</v>
      </c>
      <c r="E99" s="19">
        <v>0</v>
      </c>
      <c r="F99" s="19">
        <v>0</v>
      </c>
      <c r="G99" s="19">
        <v>0</v>
      </c>
      <c r="H99" s="19">
        <v>0</v>
      </c>
      <c r="I99" s="19">
        <v>0</v>
      </c>
      <c r="J99" s="19">
        <v>0</v>
      </c>
      <c r="K99" s="19">
        <v>0</v>
      </c>
      <c r="L99" s="19">
        <v>0</v>
      </c>
      <c r="M99" s="19">
        <v>0</v>
      </c>
      <c r="N99" s="19">
        <v>0</v>
      </c>
      <c r="O99" s="19">
        <v>0</v>
      </c>
      <c r="P99" s="19">
        <v>0</v>
      </c>
      <c r="Q99" s="19">
        <v>0</v>
      </c>
      <c r="R99" s="19">
        <v>0</v>
      </c>
      <c r="S99" s="76">
        <v>1</v>
      </c>
    </row>
    <row r="100" spans="1:19" x14ac:dyDescent="0.2">
      <c r="A100" s="1022" t="s">
        <v>72</v>
      </c>
      <c r="B100" s="826"/>
      <c r="C100" s="826"/>
      <c r="D100" s="826"/>
      <c r="E100" s="826"/>
      <c r="F100" s="826"/>
      <c r="G100" s="826"/>
      <c r="H100" s="826"/>
      <c r="I100" s="826"/>
      <c r="J100" s="826"/>
      <c r="K100" s="826"/>
      <c r="L100" s="826"/>
      <c r="M100" s="826"/>
      <c r="N100" s="826"/>
      <c r="O100" s="826"/>
      <c r="P100" s="826"/>
      <c r="Q100" s="826"/>
      <c r="R100" s="826"/>
      <c r="S100" s="1023"/>
    </row>
    <row r="101" spans="1:19" s="5" customFormat="1" ht="11.25" customHeight="1" x14ac:dyDescent="0.2">
      <c r="A101" s="75">
        <v>0</v>
      </c>
      <c r="B101" s="19">
        <v>0</v>
      </c>
      <c r="C101" s="19">
        <v>0</v>
      </c>
      <c r="D101" s="19">
        <v>0</v>
      </c>
      <c r="E101" s="19">
        <v>0</v>
      </c>
      <c r="F101" s="19">
        <v>0</v>
      </c>
      <c r="G101" s="19">
        <v>0</v>
      </c>
      <c r="H101" s="19">
        <v>0</v>
      </c>
      <c r="I101" s="19">
        <v>0</v>
      </c>
      <c r="J101" s="19">
        <v>0</v>
      </c>
      <c r="K101" s="19">
        <v>0</v>
      </c>
      <c r="L101" s="19">
        <v>0</v>
      </c>
      <c r="M101" s="19">
        <v>0</v>
      </c>
      <c r="N101" s="19">
        <v>0</v>
      </c>
      <c r="O101" s="19">
        <v>0</v>
      </c>
      <c r="P101" s="19">
        <v>0</v>
      </c>
      <c r="Q101" s="19">
        <v>0</v>
      </c>
      <c r="R101" s="19">
        <v>0</v>
      </c>
      <c r="S101" s="76">
        <v>1</v>
      </c>
    </row>
    <row r="102" spans="1:19" x14ac:dyDescent="0.2">
      <c r="A102" s="1033" t="s">
        <v>73</v>
      </c>
      <c r="B102" s="832"/>
      <c r="C102" s="832"/>
      <c r="D102" s="832"/>
      <c r="E102" s="832"/>
      <c r="F102" s="832"/>
      <c r="G102" s="832"/>
      <c r="H102" s="832"/>
      <c r="I102" s="832"/>
      <c r="J102" s="832"/>
      <c r="K102" s="832"/>
      <c r="L102" s="832"/>
      <c r="M102" s="832"/>
      <c r="N102" s="832"/>
      <c r="O102" s="832"/>
      <c r="P102" s="832"/>
      <c r="Q102" s="832"/>
      <c r="R102" s="832"/>
      <c r="S102" s="1034"/>
    </row>
    <row r="103" spans="1:19" s="5" customFormat="1" ht="11.25" customHeight="1" x14ac:dyDescent="0.2">
      <c r="A103" s="75">
        <v>0</v>
      </c>
      <c r="B103" s="19">
        <v>0</v>
      </c>
      <c r="C103" s="19">
        <v>0</v>
      </c>
      <c r="D103" s="19">
        <v>0</v>
      </c>
      <c r="E103" s="19">
        <v>0</v>
      </c>
      <c r="F103" s="19">
        <v>0</v>
      </c>
      <c r="G103" s="19">
        <v>0</v>
      </c>
      <c r="H103" s="19">
        <v>0</v>
      </c>
      <c r="I103" s="19">
        <v>0</v>
      </c>
      <c r="J103" s="19">
        <v>0</v>
      </c>
      <c r="K103" s="19">
        <v>0</v>
      </c>
      <c r="L103" s="19">
        <v>0</v>
      </c>
      <c r="M103" s="19">
        <v>0</v>
      </c>
      <c r="N103" s="19">
        <v>0</v>
      </c>
      <c r="O103" s="19">
        <v>0</v>
      </c>
      <c r="P103" s="19">
        <v>0</v>
      </c>
      <c r="Q103" s="19">
        <v>0</v>
      </c>
      <c r="R103" s="19">
        <v>0</v>
      </c>
      <c r="S103" s="76">
        <v>1</v>
      </c>
    </row>
    <row r="104" spans="1:19" x14ac:dyDescent="0.2">
      <c r="A104" s="1022" t="s">
        <v>74</v>
      </c>
      <c r="B104" s="826"/>
      <c r="C104" s="826"/>
      <c r="D104" s="826"/>
      <c r="E104" s="826"/>
      <c r="F104" s="826"/>
      <c r="G104" s="826"/>
      <c r="H104" s="826"/>
      <c r="I104" s="826"/>
      <c r="J104" s="826"/>
      <c r="K104" s="826"/>
      <c r="L104" s="826"/>
      <c r="M104" s="826"/>
      <c r="N104" s="826"/>
      <c r="O104" s="826"/>
      <c r="P104" s="826"/>
      <c r="Q104" s="826"/>
      <c r="R104" s="826"/>
      <c r="S104" s="1023"/>
    </row>
    <row r="105" spans="1:19" s="5" customFormat="1" ht="11.25" customHeight="1" x14ac:dyDescent="0.2">
      <c r="A105" s="75">
        <v>0</v>
      </c>
      <c r="B105" s="19">
        <v>0</v>
      </c>
      <c r="C105" s="19">
        <v>0</v>
      </c>
      <c r="D105" s="19">
        <v>0</v>
      </c>
      <c r="E105" s="19">
        <v>0</v>
      </c>
      <c r="F105" s="19">
        <v>0</v>
      </c>
      <c r="G105" s="19">
        <v>0</v>
      </c>
      <c r="H105" s="19">
        <v>0</v>
      </c>
      <c r="I105" s="19">
        <v>0</v>
      </c>
      <c r="J105" s="19">
        <v>0</v>
      </c>
      <c r="K105" s="19">
        <v>0</v>
      </c>
      <c r="L105" s="19">
        <v>0</v>
      </c>
      <c r="M105" s="19">
        <v>0</v>
      </c>
      <c r="N105" s="19">
        <v>0</v>
      </c>
      <c r="O105" s="19">
        <v>0</v>
      </c>
      <c r="P105" s="19">
        <v>0</v>
      </c>
      <c r="Q105" s="19">
        <v>0</v>
      </c>
      <c r="R105" s="19">
        <v>0</v>
      </c>
      <c r="S105" s="76">
        <v>1</v>
      </c>
    </row>
    <row r="106" spans="1:19" x14ac:dyDescent="0.2">
      <c r="A106" s="1022" t="s">
        <v>75</v>
      </c>
      <c r="B106" s="826"/>
      <c r="C106" s="826"/>
      <c r="D106" s="826"/>
      <c r="E106" s="826"/>
      <c r="F106" s="826"/>
      <c r="G106" s="826"/>
      <c r="H106" s="826"/>
      <c r="I106" s="826"/>
      <c r="J106" s="826"/>
      <c r="K106" s="826"/>
      <c r="L106" s="826"/>
      <c r="M106" s="826"/>
      <c r="N106" s="826"/>
      <c r="O106" s="826"/>
      <c r="P106" s="826"/>
      <c r="Q106" s="826"/>
      <c r="R106" s="826"/>
      <c r="S106" s="1023"/>
    </row>
    <row r="107" spans="1:19" s="5" customFormat="1" ht="11.25" customHeight="1" x14ac:dyDescent="0.2">
      <c r="A107" s="75">
        <v>0</v>
      </c>
      <c r="B107" s="19">
        <v>0</v>
      </c>
      <c r="C107" s="19">
        <v>0</v>
      </c>
      <c r="D107" s="19">
        <v>0</v>
      </c>
      <c r="E107" s="19">
        <v>0</v>
      </c>
      <c r="F107" s="19">
        <v>0</v>
      </c>
      <c r="G107" s="19">
        <v>0</v>
      </c>
      <c r="H107" s="19">
        <v>0</v>
      </c>
      <c r="I107" s="19">
        <v>0</v>
      </c>
      <c r="J107" s="19">
        <v>0</v>
      </c>
      <c r="K107" s="19">
        <v>0</v>
      </c>
      <c r="L107" s="19">
        <v>0</v>
      </c>
      <c r="M107" s="19">
        <v>0</v>
      </c>
      <c r="N107" s="19">
        <v>0</v>
      </c>
      <c r="O107" s="19">
        <v>0</v>
      </c>
      <c r="P107" s="19">
        <v>0</v>
      </c>
      <c r="Q107" s="19">
        <v>0</v>
      </c>
      <c r="R107" s="19">
        <v>0</v>
      </c>
      <c r="S107" s="76">
        <v>1</v>
      </c>
    </row>
    <row r="108" spans="1:19" x14ac:dyDescent="0.2">
      <c r="A108" s="1022" t="s">
        <v>76</v>
      </c>
      <c r="B108" s="826"/>
      <c r="C108" s="826"/>
      <c r="D108" s="826"/>
      <c r="E108" s="826"/>
      <c r="F108" s="826"/>
      <c r="G108" s="826"/>
      <c r="H108" s="826"/>
      <c r="I108" s="826"/>
      <c r="J108" s="826"/>
      <c r="K108" s="826"/>
      <c r="L108" s="826"/>
      <c r="M108" s="826"/>
      <c r="N108" s="826"/>
      <c r="O108" s="826"/>
      <c r="P108" s="826"/>
      <c r="Q108" s="826"/>
      <c r="R108" s="826"/>
      <c r="S108" s="1023"/>
    </row>
    <row r="109" spans="1:19" s="5" customFormat="1" x14ac:dyDescent="0.2">
      <c r="A109" s="19">
        <v>0</v>
      </c>
      <c r="B109" s="19">
        <v>0</v>
      </c>
      <c r="C109" s="19">
        <v>0</v>
      </c>
      <c r="D109" s="19">
        <v>0</v>
      </c>
      <c r="E109" s="19">
        <v>0</v>
      </c>
      <c r="F109" s="19">
        <v>0</v>
      </c>
      <c r="G109" s="19">
        <v>0</v>
      </c>
      <c r="H109" s="19">
        <v>0</v>
      </c>
      <c r="I109" s="19">
        <v>0</v>
      </c>
      <c r="J109" s="19">
        <v>0</v>
      </c>
      <c r="K109" s="19">
        <v>0</v>
      </c>
      <c r="L109" s="19">
        <v>0</v>
      </c>
      <c r="M109" s="19">
        <v>0</v>
      </c>
      <c r="N109" s="19">
        <v>0</v>
      </c>
      <c r="O109" s="19">
        <v>0</v>
      </c>
      <c r="P109" s="19">
        <v>0</v>
      </c>
      <c r="Q109" s="19">
        <v>0</v>
      </c>
      <c r="R109" s="703">
        <v>0</v>
      </c>
      <c r="S109" s="703">
        <v>0</v>
      </c>
    </row>
    <row r="110" spans="1:19" x14ac:dyDescent="0.2">
      <c r="A110" s="1022" t="s">
        <v>77</v>
      </c>
      <c r="B110" s="826"/>
      <c r="C110" s="826"/>
      <c r="D110" s="826"/>
      <c r="E110" s="826"/>
      <c r="F110" s="826"/>
      <c r="G110" s="826"/>
      <c r="H110" s="826"/>
      <c r="I110" s="826"/>
      <c r="J110" s="826"/>
      <c r="K110" s="826"/>
      <c r="L110" s="826"/>
      <c r="M110" s="826"/>
      <c r="N110" s="826"/>
      <c r="O110" s="826"/>
      <c r="P110" s="826"/>
      <c r="Q110" s="826"/>
      <c r="R110" s="826"/>
      <c r="S110" s="1023"/>
    </row>
    <row r="111" spans="1:19" s="5" customFormat="1" x14ac:dyDescent="0.2">
      <c r="A111" s="19">
        <v>0</v>
      </c>
      <c r="B111" s="19">
        <v>0</v>
      </c>
      <c r="C111" s="19">
        <v>0</v>
      </c>
      <c r="D111" s="19">
        <v>0</v>
      </c>
      <c r="E111" s="19">
        <v>0</v>
      </c>
      <c r="F111" s="19">
        <v>0</v>
      </c>
      <c r="G111" s="19">
        <v>0</v>
      </c>
      <c r="H111" s="19">
        <v>0</v>
      </c>
      <c r="I111" s="19">
        <v>0</v>
      </c>
      <c r="J111" s="19">
        <v>0</v>
      </c>
      <c r="K111" s="19">
        <v>0</v>
      </c>
      <c r="L111" s="19">
        <v>0</v>
      </c>
      <c r="M111" s="19">
        <v>0</v>
      </c>
      <c r="N111" s="19">
        <v>0</v>
      </c>
      <c r="O111" s="19">
        <v>0</v>
      </c>
      <c r="P111" s="19">
        <v>0</v>
      </c>
      <c r="Q111" s="19">
        <v>0</v>
      </c>
      <c r="R111" s="742">
        <v>0</v>
      </c>
      <c r="S111" s="742">
        <v>0</v>
      </c>
    </row>
    <row r="112" spans="1:19" x14ac:dyDescent="0.2">
      <c r="A112" s="1022" t="s">
        <v>78</v>
      </c>
      <c r="B112" s="826"/>
      <c r="C112" s="826"/>
      <c r="D112" s="826"/>
      <c r="E112" s="826"/>
      <c r="F112" s="826"/>
      <c r="G112" s="826"/>
      <c r="H112" s="826"/>
      <c r="I112" s="826"/>
      <c r="J112" s="826"/>
      <c r="K112" s="826"/>
      <c r="L112" s="826"/>
      <c r="M112" s="826"/>
      <c r="N112" s="826"/>
      <c r="O112" s="826"/>
      <c r="P112" s="826"/>
      <c r="Q112" s="826"/>
      <c r="R112" s="826"/>
      <c r="S112" s="1023"/>
    </row>
    <row r="113" spans="1:19" s="5" customFormat="1" x14ac:dyDescent="0.2">
      <c r="A113" s="19">
        <v>0</v>
      </c>
      <c r="B113" s="19">
        <v>0</v>
      </c>
      <c r="C113" s="19">
        <v>0</v>
      </c>
      <c r="D113" s="19">
        <v>0</v>
      </c>
      <c r="E113" s="19">
        <v>0</v>
      </c>
      <c r="F113" s="19">
        <v>0</v>
      </c>
      <c r="G113" s="19">
        <v>0</v>
      </c>
      <c r="H113" s="19">
        <v>0</v>
      </c>
      <c r="I113" s="19">
        <v>0</v>
      </c>
      <c r="J113" s="19">
        <v>0</v>
      </c>
      <c r="K113" s="19">
        <v>0</v>
      </c>
      <c r="L113" s="19">
        <v>0</v>
      </c>
      <c r="M113" s="19">
        <v>0</v>
      </c>
      <c r="N113" s="19">
        <v>0</v>
      </c>
      <c r="O113" s="19">
        <v>0</v>
      </c>
      <c r="P113" s="19">
        <v>0</v>
      </c>
      <c r="Q113" s="19">
        <v>0</v>
      </c>
      <c r="R113" s="779">
        <v>0</v>
      </c>
      <c r="S113" s="779">
        <v>0</v>
      </c>
    </row>
    <row r="114" spans="1:19" x14ac:dyDescent="0.2">
      <c r="A114" s="1022" t="s">
        <v>79</v>
      </c>
      <c r="B114" s="826"/>
      <c r="C114" s="826"/>
      <c r="D114" s="826"/>
      <c r="E114" s="826"/>
      <c r="F114" s="826"/>
      <c r="G114" s="826"/>
      <c r="H114" s="826"/>
      <c r="I114" s="826"/>
      <c r="J114" s="826"/>
      <c r="K114" s="826"/>
      <c r="L114" s="826"/>
      <c r="M114" s="826"/>
      <c r="N114" s="826"/>
      <c r="O114" s="826"/>
      <c r="P114" s="826"/>
      <c r="Q114" s="826"/>
      <c r="R114" s="826"/>
      <c r="S114" s="1023"/>
    </row>
    <row r="115" spans="1:19" s="5" customFormat="1" x14ac:dyDescent="0.2">
      <c r="A115" s="19">
        <v>0</v>
      </c>
      <c r="B115" s="19">
        <v>0</v>
      </c>
      <c r="C115" s="19">
        <v>0</v>
      </c>
      <c r="D115" s="19">
        <v>0</v>
      </c>
      <c r="E115" s="19">
        <v>0</v>
      </c>
      <c r="F115" s="19">
        <v>0</v>
      </c>
      <c r="G115" s="19">
        <v>0</v>
      </c>
      <c r="H115" s="19">
        <v>0</v>
      </c>
      <c r="I115" s="19">
        <v>0</v>
      </c>
      <c r="J115" s="19">
        <v>0</v>
      </c>
      <c r="K115" s="19">
        <v>0</v>
      </c>
      <c r="L115" s="19">
        <v>0</v>
      </c>
      <c r="M115" s="19">
        <v>0</v>
      </c>
      <c r="N115" s="19">
        <v>0</v>
      </c>
      <c r="O115" s="19">
        <v>0</v>
      </c>
      <c r="P115" s="19">
        <v>0</v>
      </c>
      <c r="Q115" s="19">
        <v>0</v>
      </c>
      <c r="R115" s="792">
        <v>0</v>
      </c>
      <c r="S115" s="792">
        <v>0</v>
      </c>
    </row>
    <row r="116" spans="1:19" x14ac:dyDescent="0.2">
      <c r="A116" s="1022" t="s">
        <v>80</v>
      </c>
      <c r="B116" s="826"/>
      <c r="C116" s="826"/>
      <c r="D116" s="826"/>
      <c r="E116" s="826"/>
      <c r="F116" s="826"/>
      <c r="G116" s="826"/>
      <c r="H116" s="826"/>
      <c r="I116" s="826"/>
      <c r="J116" s="826"/>
      <c r="K116" s="826"/>
      <c r="L116" s="826"/>
      <c r="M116" s="826"/>
      <c r="N116" s="826"/>
      <c r="O116" s="826"/>
      <c r="P116" s="826"/>
      <c r="Q116" s="826"/>
      <c r="R116" s="826"/>
      <c r="S116" s="1023"/>
    </row>
    <row r="117" spans="1:19" s="5" customFormat="1" x14ac:dyDescent="0.2">
      <c r="A117" s="19">
        <v>0</v>
      </c>
      <c r="B117" s="19">
        <v>0</v>
      </c>
      <c r="C117" s="19">
        <v>0</v>
      </c>
      <c r="D117" s="19">
        <v>0</v>
      </c>
      <c r="E117" s="19">
        <v>0</v>
      </c>
      <c r="F117" s="19">
        <v>0</v>
      </c>
      <c r="G117" s="19">
        <v>0</v>
      </c>
      <c r="H117" s="19">
        <v>0</v>
      </c>
      <c r="I117" s="19">
        <v>0</v>
      </c>
      <c r="J117" s="19">
        <v>0</v>
      </c>
      <c r="K117" s="19">
        <v>0</v>
      </c>
      <c r="L117" s="19">
        <v>0</v>
      </c>
      <c r="M117" s="19">
        <v>0</v>
      </c>
      <c r="N117" s="19">
        <v>0</v>
      </c>
      <c r="O117" s="19">
        <v>0</v>
      </c>
      <c r="P117" s="19">
        <v>0</v>
      </c>
      <c r="Q117" s="19">
        <v>0</v>
      </c>
      <c r="R117" s="821">
        <v>0</v>
      </c>
      <c r="S117" s="821">
        <v>0</v>
      </c>
    </row>
    <row r="118" spans="1:19" x14ac:dyDescent="0.2">
      <c r="A118" s="1052" t="s">
        <v>568</v>
      </c>
      <c r="B118" s="963"/>
      <c r="C118" s="963"/>
      <c r="D118" s="963"/>
      <c r="E118" s="963"/>
      <c r="F118" s="963"/>
      <c r="G118" s="963"/>
      <c r="H118" s="963"/>
      <c r="I118" s="963"/>
      <c r="J118" s="963"/>
      <c r="K118" s="963"/>
      <c r="L118" s="963"/>
      <c r="M118" s="963"/>
      <c r="N118" s="963"/>
      <c r="O118" s="963"/>
      <c r="P118" s="963"/>
      <c r="Q118" s="963"/>
      <c r="R118" s="963"/>
      <c r="S118" s="1053"/>
    </row>
    <row r="119" spans="1:19" x14ac:dyDescent="0.2">
      <c r="A119" s="80">
        <f>SUM(A117,A115,A113,A111,A109,A107,A105,A103,A101,A99,A97,A95)</f>
        <v>0</v>
      </c>
      <c r="B119" s="235">
        <f t="shared" ref="B119:S119" si="2">SUM(B117,B115,B113,B111,B109,B107,B105,B103,B101,B99,B97,B95)</f>
        <v>0</v>
      </c>
      <c r="C119" s="235">
        <f t="shared" si="2"/>
        <v>0</v>
      </c>
      <c r="D119" s="235">
        <f t="shared" si="2"/>
        <v>0</v>
      </c>
      <c r="E119" s="235">
        <f t="shared" si="2"/>
        <v>0</v>
      </c>
      <c r="F119" s="235">
        <f t="shared" si="2"/>
        <v>0</v>
      </c>
      <c r="G119" s="235">
        <f t="shared" si="2"/>
        <v>0</v>
      </c>
      <c r="H119" s="235">
        <f t="shared" si="2"/>
        <v>0</v>
      </c>
      <c r="I119" s="235">
        <f t="shared" si="2"/>
        <v>0</v>
      </c>
      <c r="J119" s="235">
        <f t="shared" si="2"/>
        <v>0</v>
      </c>
      <c r="K119" s="235">
        <f t="shared" si="2"/>
        <v>0</v>
      </c>
      <c r="L119" s="235">
        <f t="shared" si="2"/>
        <v>0</v>
      </c>
      <c r="M119" s="235">
        <f t="shared" si="2"/>
        <v>0</v>
      </c>
      <c r="N119" s="235">
        <f t="shared" si="2"/>
        <v>0</v>
      </c>
      <c r="O119" s="235">
        <f t="shared" si="2"/>
        <v>0</v>
      </c>
      <c r="P119" s="235">
        <f t="shared" si="2"/>
        <v>0</v>
      </c>
      <c r="Q119" s="235">
        <f t="shared" si="2"/>
        <v>0</v>
      </c>
      <c r="R119" s="235">
        <f t="shared" si="2"/>
        <v>0</v>
      </c>
      <c r="S119" s="235">
        <f t="shared" si="2"/>
        <v>6</v>
      </c>
    </row>
    <row r="120" spans="1:19" ht="13.5" thickBot="1" x14ac:dyDescent="0.25">
      <c r="A120" s="1048"/>
      <c r="B120" s="824"/>
      <c r="C120" s="824"/>
      <c r="D120" s="824"/>
      <c r="E120" s="824"/>
      <c r="F120" s="824"/>
      <c r="G120" s="824"/>
      <c r="H120" s="824"/>
      <c r="I120" s="824"/>
      <c r="J120" s="824"/>
      <c r="K120" s="824"/>
      <c r="L120" s="824"/>
      <c r="M120" s="824"/>
      <c r="N120" s="824"/>
      <c r="O120" s="824"/>
      <c r="P120" s="824"/>
      <c r="Q120" s="824"/>
      <c r="R120" s="824"/>
      <c r="S120" s="1049"/>
    </row>
    <row r="121" spans="1:19" ht="23.25" customHeight="1" x14ac:dyDescent="0.2">
      <c r="A121" s="1044" t="s">
        <v>499</v>
      </c>
      <c r="B121" s="1045"/>
      <c r="C121" s="1045"/>
      <c r="D121" s="1045"/>
      <c r="E121" s="1045"/>
      <c r="F121" s="1045"/>
      <c r="G121" s="1045"/>
      <c r="H121" s="1045"/>
      <c r="I121" s="1045"/>
      <c r="J121" s="1045"/>
      <c r="K121" s="1045"/>
      <c r="L121" s="1045"/>
      <c r="M121" s="1045"/>
      <c r="N121" s="1045"/>
      <c r="O121" s="1045"/>
      <c r="P121" s="1045"/>
      <c r="Q121" s="1045"/>
      <c r="R121" s="1045"/>
      <c r="S121" s="1046"/>
    </row>
    <row r="122" spans="1:19" ht="13.5" customHeight="1" x14ac:dyDescent="0.2">
      <c r="A122" s="1054" t="s">
        <v>173</v>
      </c>
      <c r="B122" s="1055"/>
      <c r="C122" s="1055"/>
      <c r="D122" s="1055"/>
      <c r="E122" s="1055"/>
      <c r="F122" s="1055"/>
      <c r="G122" s="1055"/>
      <c r="H122" s="1055"/>
      <c r="I122" s="1055"/>
      <c r="J122" s="1055"/>
      <c r="K122" s="1055"/>
      <c r="L122" s="1055"/>
      <c r="M122" s="1055"/>
      <c r="N122" s="1055"/>
      <c r="O122" s="1055"/>
      <c r="P122" s="1055"/>
      <c r="Q122" s="1055"/>
      <c r="R122" s="1055"/>
      <c r="S122" s="1056"/>
    </row>
    <row r="123" spans="1:19" x14ac:dyDescent="0.2">
      <c r="A123" s="1039" t="s">
        <v>500</v>
      </c>
      <c r="B123" s="834"/>
      <c r="C123" s="834"/>
      <c r="D123" s="834"/>
      <c r="E123" s="834"/>
      <c r="F123" s="834"/>
      <c r="G123" s="834"/>
      <c r="H123" s="834"/>
      <c r="I123" s="834"/>
      <c r="J123" s="834"/>
      <c r="K123" s="834"/>
      <c r="L123" s="834"/>
      <c r="M123" s="834"/>
      <c r="N123" s="834"/>
      <c r="O123" s="834"/>
      <c r="P123" s="834"/>
      <c r="Q123" s="834"/>
      <c r="R123" s="834"/>
      <c r="S123" s="1040"/>
    </row>
    <row r="124" spans="1:19" x14ac:dyDescent="0.2">
      <c r="A124" s="1039" t="s">
        <v>501</v>
      </c>
      <c r="B124" s="834"/>
      <c r="C124" s="834"/>
      <c r="D124" s="834"/>
      <c r="E124" s="834"/>
      <c r="F124" s="834"/>
      <c r="G124" s="834"/>
      <c r="H124" s="834"/>
      <c r="I124" s="834"/>
      <c r="J124" s="834"/>
      <c r="K124" s="834"/>
      <c r="L124" s="834"/>
      <c r="M124" s="834"/>
      <c r="N124" s="834"/>
      <c r="O124" s="834"/>
      <c r="P124" s="834"/>
      <c r="Q124" s="834"/>
      <c r="R124" s="834"/>
      <c r="S124" s="1040"/>
    </row>
    <row r="125" spans="1:19" x14ac:dyDescent="0.2">
      <c r="A125" s="1039" t="s">
        <v>502</v>
      </c>
      <c r="B125" s="834"/>
      <c r="C125" s="834"/>
      <c r="D125" s="834"/>
      <c r="E125" s="834"/>
      <c r="F125" s="834"/>
      <c r="G125" s="834"/>
      <c r="H125" s="834"/>
      <c r="I125" s="834"/>
      <c r="J125" s="834"/>
      <c r="K125" s="834"/>
      <c r="L125" s="834"/>
      <c r="M125" s="834"/>
      <c r="N125" s="834"/>
      <c r="O125" s="834"/>
      <c r="P125" s="834"/>
      <c r="Q125" s="834"/>
      <c r="R125" s="834"/>
      <c r="S125" s="1040"/>
    </row>
    <row r="126" spans="1:19" x14ac:dyDescent="0.2">
      <c r="A126" s="1039" t="s">
        <v>503</v>
      </c>
      <c r="B126" s="834"/>
      <c r="C126" s="834"/>
      <c r="D126" s="834"/>
      <c r="E126" s="834"/>
      <c r="F126" s="834"/>
      <c r="G126" s="834"/>
      <c r="H126" s="834"/>
      <c r="I126" s="834"/>
      <c r="J126" s="834"/>
      <c r="K126" s="834"/>
      <c r="L126" s="834"/>
      <c r="M126" s="834"/>
      <c r="N126" s="834"/>
      <c r="O126" s="834"/>
      <c r="P126" s="834"/>
      <c r="Q126" s="834"/>
      <c r="R126" s="834"/>
      <c r="S126" s="1040"/>
    </row>
    <row r="127" spans="1:19" x14ac:dyDescent="0.2">
      <c r="A127" s="1039" t="s">
        <v>504</v>
      </c>
      <c r="B127" s="834"/>
      <c r="C127" s="834"/>
      <c r="D127" s="834"/>
      <c r="E127" s="834"/>
      <c r="F127" s="834"/>
      <c r="G127" s="834"/>
      <c r="H127" s="834"/>
      <c r="I127" s="834"/>
      <c r="J127" s="834"/>
      <c r="K127" s="834"/>
      <c r="L127" s="834"/>
      <c r="M127" s="834"/>
      <c r="N127" s="834"/>
      <c r="O127" s="834"/>
      <c r="P127" s="834"/>
      <c r="Q127" s="834"/>
      <c r="R127" s="834"/>
      <c r="S127" s="1040"/>
    </row>
    <row r="128" spans="1:19" x14ac:dyDescent="0.2">
      <c r="A128" s="1039" t="s">
        <v>505</v>
      </c>
      <c r="B128" s="834"/>
      <c r="C128" s="834"/>
      <c r="D128" s="834"/>
      <c r="E128" s="834"/>
      <c r="F128" s="834"/>
      <c r="G128" s="834"/>
      <c r="H128" s="834"/>
      <c r="I128" s="834"/>
      <c r="J128" s="834"/>
      <c r="K128" s="834"/>
      <c r="L128" s="834"/>
      <c r="M128" s="834"/>
      <c r="N128" s="834"/>
      <c r="O128" s="834"/>
      <c r="P128" s="834"/>
      <c r="Q128" s="834"/>
      <c r="R128" s="834"/>
      <c r="S128" s="1040"/>
    </row>
    <row r="129" spans="1:19" x14ac:dyDescent="0.2">
      <c r="A129" s="1039" t="s">
        <v>506</v>
      </c>
      <c r="B129" s="834"/>
      <c r="C129" s="834"/>
      <c r="D129" s="834"/>
      <c r="E129" s="834"/>
      <c r="F129" s="834"/>
      <c r="G129" s="834"/>
      <c r="H129" s="834"/>
      <c r="I129" s="834"/>
      <c r="J129" s="834"/>
      <c r="K129" s="834"/>
      <c r="L129" s="834"/>
      <c r="M129" s="834"/>
      <c r="N129" s="834"/>
      <c r="O129" s="834"/>
      <c r="P129" s="834"/>
      <c r="Q129" s="834"/>
      <c r="R129" s="834"/>
      <c r="S129" s="1040"/>
    </row>
    <row r="130" spans="1:19" x14ac:dyDescent="0.2">
      <c r="A130" s="1041" t="s">
        <v>507</v>
      </c>
      <c r="B130" s="837"/>
      <c r="C130" s="837"/>
      <c r="D130" s="837"/>
      <c r="E130" s="837"/>
      <c r="F130" s="837"/>
      <c r="G130" s="837"/>
      <c r="H130" s="837"/>
      <c r="I130" s="837"/>
      <c r="J130" s="837"/>
      <c r="K130" s="837"/>
      <c r="L130" s="837"/>
      <c r="M130" s="837"/>
      <c r="N130" s="837"/>
      <c r="O130" s="837"/>
      <c r="P130" s="837"/>
      <c r="Q130" s="837"/>
      <c r="R130" s="837"/>
      <c r="S130" s="1042"/>
    </row>
    <row r="131" spans="1:19" ht="30.75" customHeight="1" x14ac:dyDescent="0.2">
      <c r="A131" s="1038" t="s">
        <v>41</v>
      </c>
      <c r="B131" s="831"/>
      <c r="C131" s="831"/>
      <c r="D131" s="831" t="s">
        <v>42</v>
      </c>
      <c r="E131" s="831"/>
      <c r="F131" s="831" t="s">
        <v>43</v>
      </c>
      <c r="G131" s="831"/>
      <c r="H131" s="831"/>
      <c r="I131" s="831" t="s">
        <v>44</v>
      </c>
      <c r="J131" s="831"/>
      <c r="K131" s="827" t="s">
        <v>45</v>
      </c>
      <c r="L131" s="839"/>
      <c r="M131" s="839"/>
      <c r="N131" s="840"/>
      <c r="O131" s="841" t="s">
        <v>46</v>
      </c>
      <c r="P131" s="841"/>
      <c r="Q131" s="842"/>
      <c r="R131" s="831" t="s">
        <v>47</v>
      </c>
      <c r="S131" s="1036"/>
    </row>
    <row r="132" spans="1:19" ht="24.75" customHeight="1" x14ac:dyDescent="0.2">
      <c r="A132" s="1037" t="s">
        <v>48</v>
      </c>
      <c r="B132" s="830" t="s">
        <v>49</v>
      </c>
      <c r="C132" s="852" t="s">
        <v>50</v>
      </c>
      <c r="D132" s="830" t="s">
        <v>51</v>
      </c>
      <c r="E132" s="830" t="s">
        <v>52</v>
      </c>
      <c r="F132" s="827" t="s">
        <v>53</v>
      </c>
      <c r="G132" s="828"/>
      <c r="H132" s="829"/>
      <c r="I132" s="830" t="s">
        <v>54</v>
      </c>
      <c r="J132" s="830" t="s">
        <v>55</v>
      </c>
      <c r="K132" s="827" t="s">
        <v>56</v>
      </c>
      <c r="L132" s="829"/>
      <c r="M132" s="827" t="s">
        <v>57</v>
      </c>
      <c r="N132" s="829"/>
      <c r="O132" s="830" t="s">
        <v>58</v>
      </c>
      <c r="P132" s="830" t="s">
        <v>59</v>
      </c>
      <c r="Q132" s="830" t="s">
        <v>60</v>
      </c>
      <c r="R132" s="830" t="s">
        <v>61</v>
      </c>
      <c r="S132" s="1035" t="s">
        <v>62</v>
      </c>
    </row>
    <row r="133" spans="1:19" ht="66" customHeight="1" x14ac:dyDescent="0.2">
      <c r="A133" s="1038"/>
      <c r="B133" s="831"/>
      <c r="C133" s="853"/>
      <c r="D133" s="831"/>
      <c r="E133" s="831"/>
      <c r="F133" s="43" t="s">
        <v>63</v>
      </c>
      <c r="G133" s="43" t="s">
        <v>64</v>
      </c>
      <c r="H133" s="43" t="s">
        <v>65</v>
      </c>
      <c r="I133" s="831"/>
      <c r="J133" s="831"/>
      <c r="K133" s="48" t="s">
        <v>66</v>
      </c>
      <c r="L133" s="48" t="s">
        <v>67</v>
      </c>
      <c r="M133" s="48" t="s">
        <v>68</v>
      </c>
      <c r="N133" s="48" t="s">
        <v>67</v>
      </c>
      <c r="O133" s="831"/>
      <c r="P133" s="831"/>
      <c r="Q133" s="831"/>
      <c r="R133" s="831"/>
      <c r="S133" s="1036"/>
    </row>
    <row r="134" spans="1:19" x14ac:dyDescent="0.2">
      <c r="A134" s="1022" t="s">
        <v>69</v>
      </c>
      <c r="B134" s="826"/>
      <c r="C134" s="826"/>
      <c r="D134" s="826"/>
      <c r="E134" s="826"/>
      <c r="F134" s="826"/>
      <c r="G134" s="826"/>
      <c r="H134" s="826"/>
      <c r="I134" s="826"/>
      <c r="J134" s="826"/>
      <c r="K134" s="826"/>
      <c r="L134" s="826"/>
      <c r="M134" s="826"/>
      <c r="N134" s="826"/>
      <c r="O134" s="826"/>
      <c r="P134" s="826"/>
      <c r="Q134" s="826"/>
      <c r="R134" s="826"/>
      <c r="S134" s="1023"/>
    </row>
    <row r="135" spans="1:19" x14ac:dyDescent="0.2">
      <c r="A135" s="75">
        <v>1</v>
      </c>
      <c r="B135" s="19">
        <v>0</v>
      </c>
      <c r="C135" s="19">
        <v>1</v>
      </c>
      <c r="D135" s="19">
        <v>0</v>
      </c>
      <c r="E135" s="19">
        <v>1</v>
      </c>
      <c r="F135" s="19">
        <v>1</v>
      </c>
      <c r="G135" s="19">
        <v>0</v>
      </c>
      <c r="H135" s="19">
        <v>0</v>
      </c>
      <c r="I135" s="19">
        <v>1</v>
      </c>
      <c r="J135" s="19">
        <v>0</v>
      </c>
      <c r="K135" s="19">
        <v>0</v>
      </c>
      <c r="L135" s="19">
        <v>0</v>
      </c>
      <c r="M135" s="19">
        <v>0</v>
      </c>
      <c r="N135" s="19">
        <v>0</v>
      </c>
      <c r="O135" s="19">
        <v>1</v>
      </c>
      <c r="P135" s="19">
        <v>0</v>
      </c>
      <c r="Q135" s="19">
        <v>0</v>
      </c>
      <c r="R135" s="19">
        <v>0</v>
      </c>
      <c r="S135" s="76">
        <v>0</v>
      </c>
    </row>
    <row r="136" spans="1:19" x14ac:dyDescent="0.2">
      <c r="A136" s="1062" t="s">
        <v>70</v>
      </c>
      <c r="B136" s="851"/>
      <c r="C136" s="851"/>
      <c r="D136" s="851"/>
      <c r="E136" s="851"/>
      <c r="F136" s="851"/>
      <c r="G136" s="851"/>
      <c r="H136" s="851"/>
      <c r="I136" s="851"/>
      <c r="J136" s="851"/>
      <c r="K136" s="851"/>
      <c r="L136" s="851"/>
      <c r="M136" s="851"/>
      <c r="N136" s="851"/>
      <c r="O136" s="851"/>
      <c r="P136" s="851"/>
      <c r="Q136" s="851"/>
      <c r="R136" s="851"/>
      <c r="S136" s="1063"/>
    </row>
    <row r="137" spans="1:19" s="5" customFormat="1" ht="12.75" customHeight="1" x14ac:dyDescent="0.2">
      <c r="A137" s="19">
        <v>1</v>
      </c>
      <c r="B137" s="95" t="s">
        <v>3146</v>
      </c>
      <c r="C137" s="95" t="s">
        <v>2563</v>
      </c>
      <c r="D137" s="95" t="s">
        <v>3146</v>
      </c>
      <c r="E137" s="95" t="s">
        <v>3146</v>
      </c>
      <c r="F137" s="95" t="s">
        <v>2563</v>
      </c>
      <c r="G137" s="95" t="s">
        <v>2564</v>
      </c>
      <c r="H137" s="95" t="s">
        <v>2564</v>
      </c>
      <c r="I137" s="95" t="s">
        <v>2563</v>
      </c>
      <c r="J137" s="95" t="s">
        <v>2564</v>
      </c>
      <c r="K137" s="95" t="s">
        <v>2564</v>
      </c>
      <c r="L137" s="95" t="s">
        <v>2564</v>
      </c>
      <c r="M137" s="95" t="s">
        <v>2564</v>
      </c>
      <c r="N137" s="95" t="s">
        <v>2564</v>
      </c>
      <c r="O137" s="95" t="s">
        <v>2563</v>
      </c>
      <c r="P137" s="95" t="s">
        <v>2564</v>
      </c>
      <c r="Q137" s="95" t="s">
        <v>2564</v>
      </c>
      <c r="R137" s="95" t="s">
        <v>2564</v>
      </c>
      <c r="S137" s="95" t="s">
        <v>2564</v>
      </c>
    </row>
    <row r="138" spans="1:19" x14ac:dyDescent="0.2">
      <c r="A138" s="1033" t="s">
        <v>71</v>
      </c>
      <c r="B138" s="832"/>
      <c r="C138" s="832"/>
      <c r="D138" s="832"/>
      <c r="E138" s="832"/>
      <c r="F138" s="832"/>
      <c r="G138" s="832"/>
      <c r="H138" s="832"/>
      <c r="I138" s="832"/>
      <c r="J138" s="832"/>
      <c r="K138" s="832"/>
      <c r="L138" s="832"/>
      <c r="M138" s="832"/>
      <c r="N138" s="832"/>
      <c r="O138" s="832"/>
      <c r="P138" s="832"/>
      <c r="Q138" s="832"/>
      <c r="R138" s="832"/>
      <c r="S138" s="1034"/>
    </row>
    <row r="139" spans="1:19" s="5" customFormat="1" ht="11.25" customHeight="1" x14ac:dyDescent="0.2">
      <c r="A139" s="75">
        <v>1</v>
      </c>
      <c r="B139" s="19">
        <v>0</v>
      </c>
      <c r="C139" s="19">
        <v>1</v>
      </c>
      <c r="D139" s="19">
        <v>0</v>
      </c>
      <c r="E139" s="19">
        <v>1</v>
      </c>
      <c r="F139" s="19">
        <v>1</v>
      </c>
      <c r="G139" s="19">
        <v>0</v>
      </c>
      <c r="H139" s="19">
        <v>0</v>
      </c>
      <c r="I139" s="19">
        <v>1</v>
      </c>
      <c r="J139" s="19">
        <v>0</v>
      </c>
      <c r="K139" s="19">
        <v>0</v>
      </c>
      <c r="L139" s="19">
        <v>0</v>
      </c>
      <c r="M139" s="19">
        <v>0</v>
      </c>
      <c r="N139" s="19">
        <v>0</v>
      </c>
      <c r="O139" s="19">
        <v>1</v>
      </c>
      <c r="P139" s="19">
        <v>0</v>
      </c>
      <c r="Q139" s="19">
        <v>0</v>
      </c>
      <c r="R139" s="19">
        <v>0</v>
      </c>
      <c r="S139" s="76">
        <v>0</v>
      </c>
    </row>
    <row r="140" spans="1:19" x14ac:dyDescent="0.2">
      <c r="A140" s="1022" t="s">
        <v>72</v>
      </c>
      <c r="B140" s="826"/>
      <c r="C140" s="826"/>
      <c r="D140" s="826"/>
      <c r="E140" s="826"/>
      <c r="F140" s="826"/>
      <c r="G140" s="826"/>
      <c r="H140" s="826"/>
      <c r="I140" s="826"/>
      <c r="J140" s="826"/>
      <c r="K140" s="826"/>
      <c r="L140" s="826"/>
      <c r="M140" s="826"/>
      <c r="N140" s="826"/>
      <c r="O140" s="826"/>
      <c r="P140" s="826"/>
      <c r="Q140" s="826"/>
      <c r="R140" s="826"/>
      <c r="S140" s="1023"/>
    </row>
    <row r="141" spans="1:19" s="5" customFormat="1" ht="11.25" customHeight="1" x14ac:dyDescent="0.2">
      <c r="A141" s="75">
        <v>8</v>
      </c>
      <c r="B141" s="19">
        <v>2</v>
      </c>
      <c r="C141" s="19">
        <v>10</v>
      </c>
      <c r="D141" s="19">
        <v>1</v>
      </c>
      <c r="E141" s="19">
        <v>9</v>
      </c>
      <c r="F141" s="19">
        <v>10</v>
      </c>
      <c r="G141" s="19">
        <v>0</v>
      </c>
      <c r="H141" s="19">
        <v>0</v>
      </c>
      <c r="I141" s="19">
        <v>10</v>
      </c>
      <c r="J141" s="19">
        <v>0</v>
      </c>
      <c r="K141" s="19">
        <v>0</v>
      </c>
      <c r="L141" s="19">
        <v>0</v>
      </c>
      <c r="M141" s="19">
        <v>0</v>
      </c>
      <c r="N141" s="19">
        <v>0</v>
      </c>
      <c r="O141" s="19">
        <v>10</v>
      </c>
      <c r="P141" s="19">
        <v>0</v>
      </c>
      <c r="Q141" s="19">
        <v>0</v>
      </c>
      <c r="R141" s="19">
        <v>0</v>
      </c>
      <c r="S141" s="76">
        <v>0</v>
      </c>
    </row>
    <row r="142" spans="1:19" x14ac:dyDescent="0.2">
      <c r="A142" s="1059" t="s">
        <v>73</v>
      </c>
      <c r="B142" s="1060"/>
      <c r="C142" s="1060"/>
      <c r="D142" s="1060"/>
      <c r="E142" s="1060"/>
      <c r="F142" s="1060"/>
      <c r="G142" s="1060"/>
      <c r="H142" s="1060"/>
      <c r="I142" s="1060"/>
      <c r="J142" s="1060"/>
      <c r="K142" s="1060"/>
      <c r="L142" s="1060"/>
      <c r="M142" s="1060"/>
      <c r="N142" s="1060"/>
      <c r="O142" s="1060"/>
      <c r="P142" s="1060"/>
      <c r="Q142" s="1060"/>
      <c r="R142" s="1060"/>
      <c r="S142" s="1061"/>
    </row>
    <row r="143" spans="1:19" s="5" customFormat="1" ht="14.25" customHeight="1" x14ac:dyDescent="0.2">
      <c r="A143" s="680">
        <v>2</v>
      </c>
      <c r="B143" s="681">
        <v>1</v>
      </c>
      <c r="C143" s="681">
        <v>3</v>
      </c>
      <c r="D143" s="681">
        <v>0</v>
      </c>
      <c r="E143" s="681">
        <v>3</v>
      </c>
      <c r="F143" s="681">
        <v>3</v>
      </c>
      <c r="G143" s="681">
        <v>0</v>
      </c>
      <c r="H143" s="681">
        <v>0</v>
      </c>
      <c r="I143" s="681">
        <v>3</v>
      </c>
      <c r="J143" s="681">
        <v>0</v>
      </c>
      <c r="K143" s="682" t="s">
        <v>2564</v>
      </c>
      <c r="L143" s="681">
        <v>0</v>
      </c>
      <c r="M143" s="682" t="s">
        <v>2564</v>
      </c>
      <c r="N143" s="681">
        <v>0</v>
      </c>
      <c r="O143" s="681">
        <v>3</v>
      </c>
      <c r="P143" s="681">
        <v>0</v>
      </c>
      <c r="Q143" s="681">
        <v>0</v>
      </c>
      <c r="R143" s="681">
        <v>0</v>
      </c>
      <c r="S143" s="681">
        <v>0</v>
      </c>
    </row>
    <row r="144" spans="1:19" x14ac:dyDescent="0.2">
      <c r="A144" s="1059" t="s">
        <v>74</v>
      </c>
      <c r="B144" s="1060"/>
      <c r="C144" s="1060"/>
      <c r="D144" s="1060"/>
      <c r="E144" s="1060"/>
      <c r="F144" s="1060"/>
      <c r="G144" s="1060"/>
      <c r="H144" s="1060"/>
      <c r="I144" s="1060"/>
      <c r="J144" s="1060"/>
      <c r="K144" s="1060"/>
      <c r="L144" s="1060"/>
      <c r="M144" s="1060"/>
      <c r="N144" s="1060"/>
      <c r="O144" s="1060"/>
      <c r="P144" s="1060"/>
      <c r="Q144" s="1060"/>
      <c r="R144" s="1060"/>
      <c r="S144" s="1061"/>
    </row>
    <row r="145" spans="1:19" s="5" customFormat="1" ht="15" customHeight="1" x14ac:dyDescent="0.2">
      <c r="A145" s="680">
        <v>1</v>
      </c>
      <c r="B145" s="681">
        <v>0</v>
      </c>
      <c r="C145" s="681">
        <v>1</v>
      </c>
      <c r="D145" s="681">
        <v>0</v>
      </c>
      <c r="E145" s="681">
        <v>1</v>
      </c>
      <c r="F145" s="681">
        <v>1</v>
      </c>
      <c r="G145" s="681">
        <v>0</v>
      </c>
      <c r="H145" s="681">
        <v>0</v>
      </c>
      <c r="I145" s="681">
        <v>1</v>
      </c>
      <c r="J145" s="681">
        <v>0</v>
      </c>
      <c r="K145" s="682" t="s">
        <v>2564</v>
      </c>
      <c r="L145" s="681">
        <v>0</v>
      </c>
      <c r="M145" s="682" t="s">
        <v>2564</v>
      </c>
      <c r="N145" s="681">
        <v>0</v>
      </c>
      <c r="O145" s="681">
        <v>1</v>
      </c>
      <c r="P145" s="681">
        <v>0</v>
      </c>
      <c r="Q145" s="681">
        <v>0</v>
      </c>
      <c r="R145" s="681">
        <v>0</v>
      </c>
      <c r="S145" s="681">
        <v>0</v>
      </c>
    </row>
    <row r="146" spans="1:19" x14ac:dyDescent="0.2">
      <c r="A146" s="1059" t="s">
        <v>75</v>
      </c>
      <c r="B146" s="1060"/>
      <c r="C146" s="1060"/>
      <c r="D146" s="1060"/>
      <c r="E146" s="1060"/>
      <c r="F146" s="1060"/>
      <c r="G146" s="1060"/>
      <c r="H146" s="1060"/>
      <c r="I146" s="1060"/>
      <c r="J146" s="1060"/>
      <c r="K146" s="1060"/>
      <c r="L146" s="1060"/>
      <c r="M146" s="1060"/>
      <c r="N146" s="1060"/>
      <c r="O146" s="1060"/>
      <c r="P146" s="1060"/>
      <c r="Q146" s="1060"/>
      <c r="R146" s="1060"/>
      <c r="S146" s="1061"/>
    </row>
    <row r="147" spans="1:19" s="5" customFormat="1" ht="11.25" customHeight="1" x14ac:dyDescent="0.2">
      <c r="A147" s="75">
        <v>0</v>
      </c>
      <c r="B147" s="19">
        <v>0</v>
      </c>
      <c r="C147" s="19">
        <v>0</v>
      </c>
      <c r="D147" s="19">
        <v>0</v>
      </c>
      <c r="E147" s="19">
        <v>0</v>
      </c>
      <c r="F147" s="19">
        <v>0</v>
      </c>
      <c r="G147" s="19">
        <v>0</v>
      </c>
      <c r="H147" s="19">
        <v>0</v>
      </c>
      <c r="I147" s="19">
        <v>0</v>
      </c>
      <c r="J147" s="19">
        <v>0</v>
      </c>
      <c r="K147" s="19">
        <v>0</v>
      </c>
      <c r="L147" s="19">
        <v>0</v>
      </c>
      <c r="M147" s="19">
        <v>0</v>
      </c>
      <c r="N147" s="19">
        <v>0</v>
      </c>
      <c r="O147" s="19">
        <v>0</v>
      </c>
      <c r="P147" s="19">
        <v>0</v>
      </c>
      <c r="Q147" s="19">
        <v>0</v>
      </c>
      <c r="R147" s="19">
        <v>0</v>
      </c>
      <c r="S147" s="76">
        <v>1</v>
      </c>
    </row>
    <row r="148" spans="1:19" x14ac:dyDescent="0.2">
      <c r="A148" s="1033" t="s">
        <v>76</v>
      </c>
      <c r="B148" s="832"/>
      <c r="C148" s="832"/>
      <c r="D148" s="832"/>
      <c r="E148" s="832"/>
      <c r="F148" s="832"/>
      <c r="G148" s="832"/>
      <c r="H148" s="832"/>
      <c r="I148" s="832"/>
      <c r="J148" s="832"/>
      <c r="K148" s="832"/>
      <c r="L148" s="832"/>
      <c r="M148" s="832"/>
      <c r="N148" s="832"/>
      <c r="O148" s="832"/>
      <c r="P148" s="832"/>
      <c r="Q148" s="832"/>
      <c r="R148" s="832"/>
      <c r="S148" s="1034"/>
    </row>
    <row r="149" spans="1:19" s="5" customFormat="1" ht="11.25" customHeight="1" x14ac:dyDescent="0.2">
      <c r="A149" s="75">
        <v>0</v>
      </c>
      <c r="B149" s="19">
        <v>4</v>
      </c>
      <c r="C149" s="19">
        <v>4</v>
      </c>
      <c r="D149" s="19">
        <v>0</v>
      </c>
      <c r="E149" s="19">
        <v>4</v>
      </c>
      <c r="F149" s="19">
        <v>4</v>
      </c>
      <c r="G149" s="19">
        <v>0</v>
      </c>
      <c r="H149" s="19">
        <v>0</v>
      </c>
      <c r="I149" s="19">
        <v>4</v>
      </c>
      <c r="J149" s="19">
        <v>0</v>
      </c>
      <c r="K149" s="19">
        <v>0</v>
      </c>
      <c r="L149" s="19">
        <v>0</v>
      </c>
      <c r="M149" s="19">
        <v>0</v>
      </c>
      <c r="N149" s="19">
        <v>0</v>
      </c>
      <c r="O149" s="19">
        <v>4</v>
      </c>
      <c r="P149" s="19">
        <v>0</v>
      </c>
      <c r="Q149" s="19">
        <v>0</v>
      </c>
      <c r="R149" s="19">
        <v>0</v>
      </c>
      <c r="S149" s="76">
        <v>0</v>
      </c>
    </row>
    <row r="150" spans="1:19" x14ac:dyDescent="0.2">
      <c r="A150" s="1022" t="s">
        <v>77</v>
      </c>
      <c r="B150" s="826"/>
      <c r="C150" s="826"/>
      <c r="D150" s="826"/>
      <c r="E150" s="826"/>
      <c r="F150" s="826"/>
      <c r="G150" s="826"/>
      <c r="H150" s="826"/>
      <c r="I150" s="826"/>
      <c r="J150" s="826"/>
      <c r="K150" s="826"/>
      <c r="L150" s="826"/>
      <c r="M150" s="826"/>
      <c r="N150" s="826"/>
      <c r="O150" s="826"/>
      <c r="P150" s="826"/>
      <c r="Q150" s="826"/>
      <c r="R150" s="826"/>
      <c r="S150" s="1023"/>
    </row>
    <row r="151" spans="1:19" s="5" customFormat="1" x14ac:dyDescent="0.2">
      <c r="A151" s="19">
        <v>0</v>
      </c>
      <c r="B151" s="19">
        <v>0</v>
      </c>
      <c r="C151" s="19">
        <v>0</v>
      </c>
      <c r="D151" s="19">
        <v>0</v>
      </c>
      <c r="E151" s="19">
        <v>0</v>
      </c>
      <c r="F151" s="19">
        <v>0</v>
      </c>
      <c r="G151" s="19">
        <v>0</v>
      </c>
      <c r="H151" s="19">
        <v>0</v>
      </c>
      <c r="I151" s="19">
        <v>0</v>
      </c>
      <c r="J151" s="19">
        <v>0</v>
      </c>
      <c r="K151" s="19">
        <v>0</v>
      </c>
      <c r="L151" s="19">
        <v>0</v>
      </c>
      <c r="M151" s="19">
        <v>0</v>
      </c>
      <c r="N151" s="19">
        <v>0</v>
      </c>
      <c r="O151" s="19">
        <v>0</v>
      </c>
      <c r="P151" s="19">
        <v>0</v>
      </c>
      <c r="Q151" s="19">
        <v>0</v>
      </c>
      <c r="R151" s="19">
        <v>0</v>
      </c>
      <c r="S151" s="19">
        <v>0</v>
      </c>
    </row>
    <row r="152" spans="1:19" x14ac:dyDescent="0.2">
      <c r="A152" s="1022" t="s">
        <v>78</v>
      </c>
      <c r="B152" s="826"/>
      <c r="C152" s="826"/>
      <c r="D152" s="826"/>
      <c r="E152" s="826"/>
      <c r="F152" s="826"/>
      <c r="G152" s="826"/>
      <c r="H152" s="826"/>
      <c r="I152" s="826"/>
      <c r="J152" s="826"/>
      <c r="K152" s="826"/>
      <c r="L152" s="826"/>
      <c r="M152" s="826"/>
      <c r="N152" s="826"/>
      <c r="O152" s="826"/>
      <c r="P152" s="826"/>
      <c r="Q152" s="826"/>
      <c r="R152" s="826"/>
      <c r="S152" s="1023"/>
    </row>
    <row r="153" spans="1:19" s="5" customFormat="1" ht="11.25" customHeight="1" x14ac:dyDescent="0.2">
      <c r="A153" s="75">
        <v>1</v>
      </c>
      <c r="B153" s="19">
        <v>0</v>
      </c>
      <c r="C153" s="19">
        <v>1</v>
      </c>
      <c r="D153" s="19">
        <v>0</v>
      </c>
      <c r="E153" s="19">
        <v>1</v>
      </c>
      <c r="F153" s="19">
        <v>1</v>
      </c>
      <c r="G153" s="19">
        <v>0</v>
      </c>
      <c r="H153" s="19">
        <v>0</v>
      </c>
      <c r="I153" s="19">
        <v>1</v>
      </c>
      <c r="J153" s="19">
        <v>0</v>
      </c>
      <c r="K153" s="19">
        <v>0</v>
      </c>
      <c r="L153" s="19">
        <v>0</v>
      </c>
      <c r="M153" s="19">
        <v>0</v>
      </c>
      <c r="N153" s="19">
        <v>0</v>
      </c>
      <c r="O153" s="19">
        <v>1</v>
      </c>
      <c r="P153" s="19">
        <v>0</v>
      </c>
      <c r="Q153" s="19">
        <v>0</v>
      </c>
      <c r="R153" s="19">
        <v>0</v>
      </c>
      <c r="S153" s="76">
        <v>0</v>
      </c>
    </row>
    <row r="154" spans="1:19" x14ac:dyDescent="0.2">
      <c r="A154" s="1022" t="s">
        <v>79</v>
      </c>
      <c r="B154" s="826"/>
      <c r="C154" s="826"/>
      <c r="D154" s="826"/>
      <c r="E154" s="826"/>
      <c r="F154" s="826"/>
      <c r="G154" s="826"/>
      <c r="H154" s="826"/>
      <c r="I154" s="826"/>
      <c r="J154" s="826"/>
      <c r="K154" s="826"/>
      <c r="L154" s="826"/>
      <c r="M154" s="826"/>
      <c r="N154" s="826"/>
      <c r="O154" s="826"/>
      <c r="P154" s="826"/>
      <c r="Q154" s="826"/>
      <c r="R154" s="826"/>
      <c r="S154" s="1023"/>
    </row>
    <row r="155" spans="1:19" s="5" customFormat="1" ht="11.25" customHeight="1" x14ac:dyDescent="0.2">
      <c r="A155" s="75">
        <v>2</v>
      </c>
      <c r="B155" s="19">
        <v>1</v>
      </c>
      <c r="C155" s="19">
        <v>3</v>
      </c>
      <c r="D155" s="19">
        <v>2</v>
      </c>
      <c r="E155" s="19">
        <v>1</v>
      </c>
      <c r="F155" s="19">
        <v>3</v>
      </c>
      <c r="G155" s="19">
        <v>0</v>
      </c>
      <c r="H155" s="19">
        <v>0</v>
      </c>
      <c r="I155" s="19">
        <v>3</v>
      </c>
      <c r="J155" s="19">
        <v>0</v>
      </c>
      <c r="K155" s="19">
        <v>0</v>
      </c>
      <c r="L155" s="19">
        <v>0</v>
      </c>
      <c r="M155" s="19">
        <v>0</v>
      </c>
      <c r="N155" s="19">
        <v>0</v>
      </c>
      <c r="O155" s="19">
        <v>1</v>
      </c>
      <c r="P155" s="19">
        <v>0</v>
      </c>
      <c r="Q155" s="19">
        <v>0</v>
      </c>
      <c r="R155" s="19">
        <v>0</v>
      </c>
      <c r="S155" s="76">
        <v>0</v>
      </c>
    </row>
    <row r="156" spans="1:19" x14ac:dyDescent="0.2">
      <c r="A156" s="1022" t="s">
        <v>80</v>
      </c>
      <c r="B156" s="826"/>
      <c r="C156" s="826"/>
      <c r="D156" s="826"/>
      <c r="E156" s="826"/>
      <c r="F156" s="826"/>
      <c r="G156" s="826"/>
      <c r="H156" s="826"/>
      <c r="I156" s="826"/>
      <c r="J156" s="826"/>
      <c r="K156" s="826"/>
      <c r="L156" s="826"/>
      <c r="M156" s="826"/>
      <c r="N156" s="826"/>
      <c r="O156" s="826"/>
      <c r="P156" s="826"/>
      <c r="Q156" s="826"/>
      <c r="R156" s="826"/>
      <c r="S156" s="1023"/>
    </row>
    <row r="157" spans="1:19" s="5" customFormat="1" x14ac:dyDescent="0.2">
      <c r="A157" s="19">
        <v>0</v>
      </c>
      <c r="B157" s="19">
        <v>0</v>
      </c>
      <c r="C157" s="19">
        <v>0</v>
      </c>
      <c r="D157" s="19">
        <v>0</v>
      </c>
      <c r="E157" s="19">
        <v>0</v>
      </c>
      <c r="F157" s="19">
        <v>0</v>
      </c>
      <c r="G157" s="19">
        <v>0</v>
      </c>
      <c r="H157" s="19">
        <v>0</v>
      </c>
      <c r="I157" s="19">
        <v>0</v>
      </c>
      <c r="J157" s="19">
        <v>0</v>
      </c>
      <c r="K157" s="19">
        <v>0</v>
      </c>
      <c r="L157" s="19">
        <v>0</v>
      </c>
      <c r="M157" s="19">
        <v>0</v>
      </c>
      <c r="N157" s="19">
        <v>0</v>
      </c>
      <c r="O157" s="19">
        <v>0</v>
      </c>
      <c r="P157" s="19">
        <v>0</v>
      </c>
      <c r="Q157" s="19">
        <v>0</v>
      </c>
      <c r="R157" s="821">
        <v>0</v>
      </c>
      <c r="S157" s="821">
        <v>0</v>
      </c>
    </row>
    <row r="158" spans="1:19" x14ac:dyDescent="0.2">
      <c r="A158" s="1052" t="s">
        <v>568</v>
      </c>
      <c r="B158" s="963"/>
      <c r="C158" s="963"/>
      <c r="D158" s="963"/>
      <c r="E158" s="963"/>
      <c r="F158" s="963"/>
      <c r="G158" s="963"/>
      <c r="H158" s="963"/>
      <c r="I158" s="963"/>
      <c r="J158" s="963"/>
      <c r="K158" s="963"/>
      <c r="L158" s="963"/>
      <c r="M158" s="963"/>
      <c r="N158" s="963"/>
      <c r="O158" s="963"/>
      <c r="P158" s="963"/>
      <c r="Q158" s="963"/>
      <c r="R158" s="963"/>
      <c r="S158" s="1053"/>
    </row>
    <row r="159" spans="1:19" s="22" customFormat="1" ht="11.25" customHeight="1" x14ac:dyDescent="0.2">
      <c r="A159" s="311">
        <f>SUM(A157,A155,A153,A151,A149,A147,A145,A143,A141,A139,A137,A135)</f>
        <v>17</v>
      </c>
      <c r="B159" s="311">
        <f t="shared" ref="B159:S159" si="3">SUM(B157,B155,B153,B151,B149,B147,B145,B143,B141,B139,B137,B135)</f>
        <v>8</v>
      </c>
      <c r="C159" s="311">
        <f t="shared" si="3"/>
        <v>24</v>
      </c>
      <c r="D159" s="311">
        <f t="shared" si="3"/>
        <v>3</v>
      </c>
      <c r="E159" s="311">
        <f t="shared" si="3"/>
        <v>21</v>
      </c>
      <c r="F159" s="311">
        <f t="shared" si="3"/>
        <v>24</v>
      </c>
      <c r="G159" s="311">
        <f t="shared" si="3"/>
        <v>0</v>
      </c>
      <c r="H159" s="311">
        <f t="shared" si="3"/>
        <v>0</v>
      </c>
      <c r="I159" s="311">
        <f t="shared" si="3"/>
        <v>24</v>
      </c>
      <c r="J159" s="311">
        <f t="shared" si="3"/>
        <v>0</v>
      </c>
      <c r="K159" s="311">
        <f t="shared" si="3"/>
        <v>0</v>
      </c>
      <c r="L159" s="311">
        <f t="shared" si="3"/>
        <v>0</v>
      </c>
      <c r="M159" s="311">
        <f t="shared" si="3"/>
        <v>0</v>
      </c>
      <c r="N159" s="311">
        <f t="shared" si="3"/>
        <v>0</v>
      </c>
      <c r="O159" s="311">
        <f t="shared" si="3"/>
        <v>22</v>
      </c>
      <c r="P159" s="311">
        <f t="shared" si="3"/>
        <v>0</v>
      </c>
      <c r="Q159" s="311">
        <f t="shared" si="3"/>
        <v>0</v>
      </c>
      <c r="R159" s="311">
        <f t="shared" si="3"/>
        <v>0</v>
      </c>
      <c r="S159" s="311">
        <f t="shared" si="3"/>
        <v>1</v>
      </c>
    </row>
    <row r="160" spans="1:19" ht="13.5" thickBot="1" x14ac:dyDescent="0.25">
      <c r="A160" s="1048"/>
      <c r="B160" s="824"/>
      <c r="C160" s="824"/>
      <c r="D160" s="824"/>
      <c r="E160" s="824"/>
      <c r="F160" s="824"/>
      <c r="G160" s="824"/>
      <c r="H160" s="824"/>
      <c r="I160" s="824"/>
      <c r="J160" s="824"/>
      <c r="K160" s="824"/>
      <c r="L160" s="824"/>
      <c r="M160" s="824"/>
      <c r="N160" s="824"/>
      <c r="O160" s="824"/>
      <c r="P160" s="824"/>
      <c r="Q160" s="824"/>
      <c r="R160" s="824"/>
      <c r="S160" s="1049"/>
    </row>
    <row r="161" spans="1:19" ht="24" customHeight="1" x14ac:dyDescent="0.2">
      <c r="A161" s="1044" t="s">
        <v>508</v>
      </c>
      <c r="B161" s="1045"/>
      <c r="C161" s="1045"/>
      <c r="D161" s="1045"/>
      <c r="E161" s="1045"/>
      <c r="F161" s="1045"/>
      <c r="G161" s="1045"/>
      <c r="H161" s="1045"/>
      <c r="I161" s="1045"/>
      <c r="J161" s="1045"/>
      <c r="K161" s="1045"/>
      <c r="L161" s="1045"/>
      <c r="M161" s="1045"/>
      <c r="N161" s="1045"/>
      <c r="O161" s="1045"/>
      <c r="P161" s="1045"/>
      <c r="Q161" s="1045"/>
      <c r="R161" s="1045"/>
      <c r="S161" s="1046"/>
    </row>
    <row r="162" spans="1:19" ht="15.75" customHeight="1" x14ac:dyDescent="0.2">
      <c r="A162" s="1054" t="s">
        <v>173</v>
      </c>
      <c r="B162" s="1055"/>
      <c r="C162" s="1055"/>
      <c r="D162" s="1055"/>
      <c r="E162" s="1055"/>
      <c r="F162" s="1055"/>
      <c r="G162" s="1055"/>
      <c r="H162" s="1055"/>
      <c r="I162" s="1055"/>
      <c r="J162" s="1055"/>
      <c r="K162" s="1055"/>
      <c r="L162" s="1055"/>
      <c r="M162" s="1055"/>
      <c r="N162" s="1055"/>
      <c r="O162" s="1055"/>
      <c r="P162" s="1055"/>
      <c r="Q162" s="1055"/>
      <c r="R162" s="1055"/>
      <c r="S162" s="1056"/>
    </row>
    <row r="163" spans="1:19" x14ac:dyDescent="0.2">
      <c r="A163" s="1039" t="s">
        <v>509</v>
      </c>
      <c r="B163" s="834"/>
      <c r="C163" s="834"/>
      <c r="D163" s="834"/>
      <c r="E163" s="834"/>
      <c r="F163" s="834"/>
      <c r="G163" s="834"/>
      <c r="H163" s="834"/>
      <c r="I163" s="834"/>
      <c r="J163" s="834"/>
      <c r="K163" s="834"/>
      <c r="L163" s="834"/>
      <c r="M163" s="834"/>
      <c r="N163" s="834"/>
      <c r="O163" s="834"/>
      <c r="P163" s="834"/>
      <c r="Q163" s="834"/>
      <c r="R163" s="834"/>
      <c r="S163" s="1040"/>
    </row>
    <row r="164" spans="1:19" x14ac:dyDescent="0.2">
      <c r="A164" s="1039" t="s">
        <v>510</v>
      </c>
      <c r="B164" s="834"/>
      <c r="C164" s="834"/>
      <c r="D164" s="834"/>
      <c r="E164" s="834"/>
      <c r="F164" s="834"/>
      <c r="G164" s="834"/>
      <c r="H164" s="834"/>
      <c r="I164" s="834"/>
      <c r="J164" s="834"/>
      <c r="K164" s="834"/>
      <c r="L164" s="834"/>
      <c r="M164" s="834"/>
      <c r="N164" s="834"/>
      <c r="O164" s="834"/>
      <c r="P164" s="834"/>
      <c r="Q164" s="834"/>
      <c r="R164" s="834"/>
      <c r="S164" s="1040"/>
    </row>
    <row r="165" spans="1:19" x14ac:dyDescent="0.2">
      <c r="A165" s="1039" t="s">
        <v>511</v>
      </c>
      <c r="B165" s="834"/>
      <c r="C165" s="834"/>
      <c r="D165" s="834"/>
      <c r="E165" s="834"/>
      <c r="F165" s="834"/>
      <c r="G165" s="834"/>
      <c r="H165" s="834"/>
      <c r="I165" s="834"/>
      <c r="J165" s="834"/>
      <c r="K165" s="834"/>
      <c r="L165" s="834"/>
      <c r="M165" s="834"/>
      <c r="N165" s="834"/>
      <c r="O165" s="834"/>
      <c r="P165" s="834"/>
      <c r="Q165" s="834"/>
      <c r="R165" s="834"/>
      <c r="S165" s="1040"/>
    </row>
    <row r="166" spans="1:19" x14ac:dyDescent="0.2">
      <c r="A166" s="1039" t="s">
        <v>512</v>
      </c>
      <c r="B166" s="834"/>
      <c r="C166" s="834"/>
      <c r="D166" s="834"/>
      <c r="E166" s="834"/>
      <c r="F166" s="834"/>
      <c r="G166" s="834"/>
      <c r="H166" s="834"/>
      <c r="I166" s="834"/>
      <c r="J166" s="834"/>
      <c r="K166" s="834"/>
      <c r="L166" s="834"/>
      <c r="M166" s="834"/>
      <c r="N166" s="834"/>
      <c r="O166" s="834"/>
      <c r="P166" s="834"/>
      <c r="Q166" s="834"/>
      <c r="R166" s="834"/>
      <c r="S166" s="1040"/>
    </row>
    <row r="167" spans="1:19" x14ac:dyDescent="0.2">
      <c r="A167" s="1039" t="s">
        <v>513</v>
      </c>
      <c r="B167" s="834"/>
      <c r="C167" s="834"/>
      <c r="D167" s="834"/>
      <c r="E167" s="834"/>
      <c r="F167" s="834"/>
      <c r="G167" s="834"/>
      <c r="H167" s="834"/>
      <c r="I167" s="834"/>
      <c r="J167" s="834"/>
      <c r="K167" s="834"/>
      <c r="L167" s="834"/>
      <c r="M167" s="834"/>
      <c r="N167" s="834"/>
      <c r="O167" s="834"/>
      <c r="P167" s="834"/>
      <c r="Q167" s="834"/>
      <c r="R167" s="834"/>
      <c r="S167" s="1040"/>
    </row>
    <row r="168" spans="1:19" x14ac:dyDescent="0.2">
      <c r="A168" s="1039" t="s">
        <v>514</v>
      </c>
      <c r="B168" s="834"/>
      <c r="C168" s="834"/>
      <c r="D168" s="834"/>
      <c r="E168" s="834"/>
      <c r="F168" s="834"/>
      <c r="G168" s="834"/>
      <c r="H168" s="834"/>
      <c r="I168" s="834"/>
      <c r="J168" s="834"/>
      <c r="K168" s="834"/>
      <c r="L168" s="834"/>
      <c r="M168" s="834"/>
      <c r="N168" s="834"/>
      <c r="O168" s="834"/>
      <c r="P168" s="834"/>
      <c r="Q168" s="834"/>
      <c r="R168" s="834"/>
      <c r="S168" s="1040"/>
    </row>
    <row r="169" spans="1:19" x14ac:dyDescent="0.2">
      <c r="A169" s="1039" t="s">
        <v>387</v>
      </c>
      <c r="B169" s="834"/>
      <c r="C169" s="834"/>
      <c r="D169" s="834"/>
      <c r="E169" s="834"/>
      <c r="F169" s="834"/>
      <c r="G169" s="834"/>
      <c r="H169" s="834"/>
      <c r="I169" s="834"/>
      <c r="J169" s="834"/>
      <c r="K169" s="834"/>
      <c r="L169" s="834"/>
      <c r="M169" s="834"/>
      <c r="N169" s="834"/>
      <c r="O169" s="834"/>
      <c r="P169" s="834"/>
      <c r="Q169" s="834"/>
      <c r="R169" s="834"/>
      <c r="S169" s="1040"/>
    </row>
    <row r="170" spans="1:19" x14ac:dyDescent="0.2">
      <c r="A170" s="1041" t="s">
        <v>515</v>
      </c>
      <c r="B170" s="837"/>
      <c r="C170" s="837"/>
      <c r="D170" s="837"/>
      <c r="E170" s="837"/>
      <c r="F170" s="837"/>
      <c r="G170" s="837"/>
      <c r="H170" s="837"/>
      <c r="I170" s="837"/>
      <c r="J170" s="837"/>
      <c r="K170" s="837"/>
      <c r="L170" s="837"/>
      <c r="M170" s="837"/>
      <c r="N170" s="837"/>
      <c r="O170" s="837"/>
      <c r="P170" s="837"/>
      <c r="Q170" s="837"/>
      <c r="R170" s="837"/>
      <c r="S170" s="1042"/>
    </row>
    <row r="171" spans="1:19" ht="35.25" customHeight="1" x14ac:dyDescent="0.2">
      <c r="A171" s="1038" t="s">
        <v>41</v>
      </c>
      <c r="B171" s="831"/>
      <c r="C171" s="831"/>
      <c r="D171" s="831" t="s">
        <v>42</v>
      </c>
      <c r="E171" s="831"/>
      <c r="F171" s="831" t="s">
        <v>43</v>
      </c>
      <c r="G171" s="831"/>
      <c r="H171" s="831"/>
      <c r="I171" s="831" t="s">
        <v>44</v>
      </c>
      <c r="J171" s="831"/>
      <c r="K171" s="827" t="s">
        <v>45</v>
      </c>
      <c r="L171" s="839"/>
      <c r="M171" s="839"/>
      <c r="N171" s="840"/>
      <c r="O171" s="841" t="s">
        <v>46</v>
      </c>
      <c r="P171" s="841"/>
      <c r="Q171" s="842"/>
      <c r="R171" s="831" t="s">
        <v>47</v>
      </c>
      <c r="S171" s="1036"/>
    </row>
    <row r="172" spans="1:19" ht="29.25" customHeight="1" x14ac:dyDescent="0.2">
      <c r="A172" s="1037" t="s">
        <v>48</v>
      </c>
      <c r="B172" s="830" t="s">
        <v>49</v>
      </c>
      <c r="C172" s="852" t="s">
        <v>50</v>
      </c>
      <c r="D172" s="830" t="s">
        <v>51</v>
      </c>
      <c r="E172" s="830" t="s">
        <v>52</v>
      </c>
      <c r="F172" s="827" t="s">
        <v>53</v>
      </c>
      <c r="G172" s="828"/>
      <c r="H172" s="829"/>
      <c r="I172" s="830" t="s">
        <v>54</v>
      </c>
      <c r="J172" s="830" t="s">
        <v>55</v>
      </c>
      <c r="K172" s="827" t="s">
        <v>56</v>
      </c>
      <c r="L172" s="829"/>
      <c r="M172" s="827" t="s">
        <v>57</v>
      </c>
      <c r="N172" s="829"/>
      <c r="O172" s="830" t="s">
        <v>58</v>
      </c>
      <c r="P172" s="830" t="s">
        <v>59</v>
      </c>
      <c r="Q172" s="830" t="s">
        <v>60</v>
      </c>
      <c r="R172" s="830" t="s">
        <v>61</v>
      </c>
      <c r="S172" s="1035" t="s">
        <v>62</v>
      </c>
    </row>
    <row r="173" spans="1:19" ht="60.75" customHeight="1" x14ac:dyDescent="0.2">
      <c r="A173" s="1038"/>
      <c r="B173" s="831"/>
      <c r="C173" s="853"/>
      <c r="D173" s="831"/>
      <c r="E173" s="831"/>
      <c r="F173" s="43" t="s">
        <v>63</v>
      </c>
      <c r="G173" s="43" t="s">
        <v>64</v>
      </c>
      <c r="H173" s="43" t="s">
        <v>65</v>
      </c>
      <c r="I173" s="831"/>
      <c r="J173" s="831"/>
      <c r="K173" s="48" t="s">
        <v>66</v>
      </c>
      <c r="L173" s="48" t="s">
        <v>67</v>
      </c>
      <c r="M173" s="48" t="s">
        <v>68</v>
      </c>
      <c r="N173" s="48" t="s">
        <v>67</v>
      </c>
      <c r="O173" s="831"/>
      <c r="P173" s="831"/>
      <c r="Q173" s="831"/>
      <c r="R173" s="831"/>
      <c r="S173" s="1036"/>
    </row>
    <row r="174" spans="1:19" x14ac:dyDescent="0.2">
      <c r="A174" s="1022" t="s">
        <v>69</v>
      </c>
      <c r="B174" s="826"/>
      <c r="C174" s="826"/>
      <c r="D174" s="826"/>
      <c r="E174" s="826"/>
      <c r="F174" s="826"/>
      <c r="G174" s="826"/>
      <c r="H174" s="826"/>
      <c r="I174" s="826"/>
      <c r="J174" s="826"/>
      <c r="K174" s="826"/>
      <c r="L174" s="826"/>
      <c r="M174" s="826"/>
      <c r="N174" s="826"/>
      <c r="O174" s="826"/>
      <c r="P174" s="826"/>
      <c r="Q174" s="826"/>
      <c r="R174" s="826"/>
      <c r="S174" s="1023"/>
    </row>
    <row r="175" spans="1:19" x14ac:dyDescent="0.2">
      <c r="A175" s="75">
        <v>0</v>
      </c>
      <c r="B175" s="19">
        <v>2</v>
      </c>
      <c r="C175" s="19">
        <v>2</v>
      </c>
      <c r="D175" s="19">
        <v>2</v>
      </c>
      <c r="E175" s="19">
        <v>0</v>
      </c>
      <c r="F175" s="19">
        <v>2</v>
      </c>
      <c r="G175" s="19">
        <v>0</v>
      </c>
      <c r="H175" s="19">
        <v>0</v>
      </c>
      <c r="I175" s="19">
        <v>2</v>
      </c>
      <c r="J175" s="19">
        <v>0</v>
      </c>
      <c r="K175" s="19">
        <v>0</v>
      </c>
      <c r="L175" s="19">
        <v>0</v>
      </c>
      <c r="M175" s="19">
        <v>0</v>
      </c>
      <c r="N175" s="19">
        <v>0</v>
      </c>
      <c r="O175" s="19">
        <v>2</v>
      </c>
      <c r="P175" s="19">
        <v>0</v>
      </c>
      <c r="Q175" s="19">
        <v>0</v>
      </c>
      <c r="R175" s="19">
        <v>0</v>
      </c>
      <c r="S175" s="76">
        <v>0</v>
      </c>
    </row>
    <row r="176" spans="1:19" x14ac:dyDescent="0.2">
      <c r="A176" s="1022" t="s">
        <v>70</v>
      </c>
      <c r="B176" s="826"/>
      <c r="C176" s="826"/>
      <c r="D176" s="826"/>
      <c r="E176" s="826"/>
      <c r="F176" s="826"/>
      <c r="G176" s="826"/>
      <c r="H176" s="826"/>
      <c r="I176" s="826"/>
      <c r="J176" s="826"/>
      <c r="K176" s="826"/>
      <c r="L176" s="826"/>
      <c r="M176" s="826"/>
      <c r="N176" s="826"/>
      <c r="O176" s="826"/>
      <c r="P176" s="826"/>
      <c r="Q176" s="826"/>
      <c r="R176" s="826"/>
      <c r="S176" s="1023"/>
    </row>
    <row r="177" spans="1:19" s="5" customFormat="1" ht="12.75" customHeight="1" x14ac:dyDescent="0.2">
      <c r="A177" s="75">
        <v>1</v>
      </c>
      <c r="B177" s="19">
        <v>4</v>
      </c>
      <c r="C177" s="19">
        <v>5</v>
      </c>
      <c r="D177" s="19">
        <v>5</v>
      </c>
      <c r="E177" s="19">
        <v>0</v>
      </c>
      <c r="F177" s="19">
        <v>3</v>
      </c>
      <c r="G177" s="19">
        <v>2</v>
      </c>
      <c r="H177" s="19">
        <v>0</v>
      </c>
      <c r="I177" s="19">
        <v>5</v>
      </c>
      <c r="J177" s="19">
        <v>0</v>
      </c>
      <c r="K177" s="19">
        <v>0</v>
      </c>
      <c r="L177" s="19">
        <v>0</v>
      </c>
      <c r="M177" s="19">
        <v>0</v>
      </c>
      <c r="N177" s="19">
        <v>0</v>
      </c>
      <c r="O177" s="19">
        <v>5</v>
      </c>
      <c r="P177" s="19">
        <v>0</v>
      </c>
      <c r="Q177" s="19">
        <v>0</v>
      </c>
      <c r="R177" s="19">
        <v>0</v>
      </c>
      <c r="S177" s="76">
        <v>0</v>
      </c>
    </row>
    <row r="178" spans="1:19" x14ac:dyDescent="0.2">
      <c r="A178" s="1022" t="s">
        <v>71</v>
      </c>
      <c r="B178" s="826"/>
      <c r="C178" s="826"/>
      <c r="D178" s="826"/>
      <c r="E178" s="826"/>
      <c r="F178" s="826"/>
      <c r="G178" s="826"/>
      <c r="H178" s="826"/>
      <c r="I178" s="826"/>
      <c r="J178" s="826"/>
      <c r="K178" s="826"/>
      <c r="L178" s="826"/>
      <c r="M178" s="826"/>
      <c r="N178" s="826"/>
      <c r="O178" s="826"/>
      <c r="P178" s="826"/>
      <c r="Q178" s="826"/>
      <c r="R178" s="826"/>
      <c r="S178" s="1023"/>
    </row>
    <row r="179" spans="1:19" s="5" customFormat="1" x14ac:dyDescent="0.2">
      <c r="A179" s="19">
        <v>0</v>
      </c>
      <c r="B179" s="19">
        <v>0</v>
      </c>
      <c r="C179" s="19">
        <v>0</v>
      </c>
      <c r="D179" s="19">
        <v>0</v>
      </c>
      <c r="E179" s="19">
        <v>0</v>
      </c>
      <c r="F179" s="19">
        <v>0</v>
      </c>
      <c r="G179" s="19">
        <v>0</v>
      </c>
      <c r="H179" s="19">
        <v>0</v>
      </c>
      <c r="I179" s="19">
        <v>0</v>
      </c>
      <c r="J179" s="19">
        <v>0</v>
      </c>
      <c r="K179" s="19">
        <v>0</v>
      </c>
      <c r="L179" s="19">
        <v>0</v>
      </c>
      <c r="M179" s="19">
        <v>0</v>
      </c>
      <c r="N179" s="19">
        <v>0</v>
      </c>
      <c r="O179" s="19">
        <v>0</v>
      </c>
      <c r="P179" s="19">
        <v>0</v>
      </c>
      <c r="Q179" s="19">
        <v>0</v>
      </c>
      <c r="R179" s="19">
        <v>0</v>
      </c>
      <c r="S179" s="19">
        <v>0</v>
      </c>
    </row>
    <row r="180" spans="1:19" x14ac:dyDescent="0.2">
      <c r="A180" s="1022" t="s">
        <v>72</v>
      </c>
      <c r="B180" s="826"/>
      <c r="C180" s="826"/>
      <c r="D180" s="826"/>
      <c r="E180" s="826"/>
      <c r="F180" s="826"/>
      <c r="G180" s="826"/>
      <c r="H180" s="826"/>
      <c r="I180" s="826"/>
      <c r="J180" s="826"/>
      <c r="K180" s="826"/>
      <c r="L180" s="826"/>
      <c r="M180" s="826"/>
      <c r="N180" s="826"/>
      <c r="O180" s="826"/>
      <c r="P180" s="826"/>
      <c r="Q180" s="826"/>
      <c r="R180" s="826"/>
      <c r="S180" s="1023"/>
    </row>
    <row r="181" spans="1:19" s="5" customFormat="1" x14ac:dyDescent="0.2">
      <c r="A181" s="19">
        <v>0</v>
      </c>
      <c r="B181" s="19">
        <v>7</v>
      </c>
      <c r="C181" s="19">
        <v>7</v>
      </c>
      <c r="D181" s="19">
        <v>6</v>
      </c>
      <c r="E181" s="19">
        <v>1</v>
      </c>
      <c r="F181" s="19">
        <v>7</v>
      </c>
      <c r="G181" s="19">
        <v>0</v>
      </c>
      <c r="H181" s="19">
        <v>0</v>
      </c>
      <c r="I181" s="19">
        <v>7</v>
      </c>
      <c r="J181" s="19">
        <v>0</v>
      </c>
      <c r="K181" s="19">
        <v>0</v>
      </c>
      <c r="L181" s="19">
        <v>0</v>
      </c>
      <c r="M181" s="19">
        <v>0</v>
      </c>
      <c r="N181" s="19">
        <v>0</v>
      </c>
      <c r="O181" s="19">
        <v>7</v>
      </c>
      <c r="P181" s="19">
        <v>0</v>
      </c>
      <c r="Q181" s="19">
        <v>0</v>
      </c>
      <c r="R181" s="19">
        <v>0</v>
      </c>
      <c r="S181" s="19">
        <v>0</v>
      </c>
    </row>
    <row r="182" spans="1:19" x14ac:dyDescent="0.2">
      <c r="A182" s="1033" t="s">
        <v>73</v>
      </c>
      <c r="B182" s="832"/>
      <c r="C182" s="832"/>
      <c r="D182" s="832"/>
      <c r="E182" s="832"/>
      <c r="F182" s="832"/>
      <c r="G182" s="832"/>
      <c r="H182" s="832"/>
      <c r="I182" s="832"/>
      <c r="J182" s="832"/>
      <c r="K182" s="832"/>
      <c r="L182" s="832"/>
      <c r="M182" s="832"/>
      <c r="N182" s="832"/>
      <c r="O182" s="832"/>
      <c r="P182" s="832"/>
      <c r="Q182" s="832"/>
      <c r="R182" s="832"/>
      <c r="S182" s="1034"/>
    </row>
    <row r="183" spans="1:19" s="5" customFormat="1" ht="11.25" customHeight="1" x14ac:dyDescent="0.2">
      <c r="A183" s="75">
        <v>0</v>
      </c>
      <c r="B183" s="19">
        <v>1</v>
      </c>
      <c r="C183" s="19">
        <v>1</v>
      </c>
      <c r="D183" s="19">
        <v>1</v>
      </c>
      <c r="E183" s="19">
        <v>0</v>
      </c>
      <c r="F183" s="19">
        <v>1</v>
      </c>
      <c r="G183" s="19">
        <v>0</v>
      </c>
      <c r="H183" s="19">
        <v>0</v>
      </c>
      <c r="I183" s="19">
        <v>1</v>
      </c>
      <c r="J183" s="19">
        <v>0</v>
      </c>
      <c r="K183" s="19">
        <v>0</v>
      </c>
      <c r="L183" s="19">
        <v>0</v>
      </c>
      <c r="M183" s="19">
        <v>0</v>
      </c>
      <c r="N183" s="19">
        <v>0</v>
      </c>
      <c r="O183" s="19">
        <v>1</v>
      </c>
      <c r="P183" s="19">
        <v>0</v>
      </c>
      <c r="Q183" s="19">
        <v>0</v>
      </c>
      <c r="R183" s="19">
        <v>0</v>
      </c>
      <c r="S183" s="76">
        <v>0</v>
      </c>
    </row>
    <row r="184" spans="1:19" x14ac:dyDescent="0.2">
      <c r="A184" s="1022" t="s">
        <v>74</v>
      </c>
      <c r="B184" s="826"/>
      <c r="C184" s="826"/>
      <c r="D184" s="826"/>
      <c r="E184" s="826"/>
      <c r="F184" s="826"/>
      <c r="G184" s="826"/>
      <c r="H184" s="826"/>
      <c r="I184" s="826"/>
      <c r="J184" s="826"/>
      <c r="K184" s="826"/>
      <c r="L184" s="826"/>
      <c r="M184" s="826"/>
      <c r="N184" s="826"/>
      <c r="O184" s="826"/>
      <c r="P184" s="826"/>
      <c r="Q184" s="826"/>
      <c r="R184" s="826"/>
      <c r="S184" s="1023"/>
    </row>
    <row r="185" spans="1:19" s="5" customFormat="1" ht="13.5" customHeight="1" x14ac:dyDescent="0.2">
      <c r="A185" s="75">
        <v>0</v>
      </c>
      <c r="B185" s="19">
        <v>1</v>
      </c>
      <c r="C185" s="19">
        <v>1</v>
      </c>
      <c r="D185" s="19">
        <v>1</v>
      </c>
      <c r="E185" s="19">
        <v>0</v>
      </c>
      <c r="F185" s="19">
        <v>1</v>
      </c>
      <c r="G185" s="19">
        <v>0</v>
      </c>
      <c r="H185" s="19">
        <v>0</v>
      </c>
      <c r="I185" s="19">
        <v>1</v>
      </c>
      <c r="J185" s="19">
        <v>0</v>
      </c>
      <c r="K185" s="19">
        <v>0</v>
      </c>
      <c r="L185" s="19">
        <v>0</v>
      </c>
      <c r="M185" s="19">
        <v>0</v>
      </c>
      <c r="N185" s="19">
        <v>0</v>
      </c>
      <c r="O185" s="19">
        <v>1</v>
      </c>
      <c r="P185" s="19">
        <v>0</v>
      </c>
      <c r="Q185" s="19">
        <v>0</v>
      </c>
      <c r="R185" s="19">
        <v>0</v>
      </c>
      <c r="S185" s="76">
        <v>0</v>
      </c>
    </row>
    <row r="186" spans="1:19" x14ac:dyDescent="0.2">
      <c r="A186" s="1022" t="s">
        <v>75</v>
      </c>
      <c r="B186" s="826"/>
      <c r="C186" s="826"/>
      <c r="D186" s="826"/>
      <c r="E186" s="826"/>
      <c r="F186" s="826"/>
      <c r="G186" s="826"/>
      <c r="H186" s="826"/>
      <c r="I186" s="826"/>
      <c r="J186" s="826"/>
      <c r="K186" s="826"/>
      <c r="L186" s="826"/>
      <c r="M186" s="826"/>
      <c r="N186" s="826"/>
      <c r="O186" s="826"/>
      <c r="P186" s="826"/>
      <c r="Q186" s="826"/>
      <c r="R186" s="826"/>
      <c r="S186" s="1023"/>
    </row>
    <row r="187" spans="1:19" s="5" customFormat="1" ht="11.25" customHeight="1" x14ac:dyDescent="0.2">
      <c r="A187" s="75">
        <v>0</v>
      </c>
      <c r="B187" s="19">
        <v>0</v>
      </c>
      <c r="C187" s="19">
        <v>0</v>
      </c>
      <c r="D187" s="19">
        <v>0</v>
      </c>
      <c r="E187" s="19">
        <v>0</v>
      </c>
      <c r="F187" s="19">
        <v>0</v>
      </c>
      <c r="G187" s="19">
        <v>0</v>
      </c>
      <c r="H187" s="19">
        <v>0</v>
      </c>
      <c r="I187" s="19">
        <v>0</v>
      </c>
      <c r="J187" s="19">
        <v>0</v>
      </c>
      <c r="K187" s="19">
        <v>0</v>
      </c>
      <c r="L187" s="19">
        <v>0</v>
      </c>
      <c r="M187" s="19">
        <v>0</v>
      </c>
      <c r="N187" s="19">
        <v>0</v>
      </c>
      <c r="O187" s="19">
        <v>0</v>
      </c>
      <c r="P187" s="19">
        <v>0</v>
      </c>
      <c r="Q187" s="19">
        <v>0</v>
      </c>
      <c r="R187" s="19">
        <v>0</v>
      </c>
      <c r="S187" s="76">
        <v>1</v>
      </c>
    </row>
    <row r="188" spans="1:19" x14ac:dyDescent="0.2">
      <c r="A188" s="1022" t="s">
        <v>76</v>
      </c>
      <c r="B188" s="826"/>
      <c r="C188" s="826"/>
      <c r="D188" s="826"/>
      <c r="E188" s="826"/>
      <c r="F188" s="826"/>
      <c r="G188" s="826"/>
      <c r="H188" s="826"/>
      <c r="I188" s="826"/>
      <c r="J188" s="826"/>
      <c r="K188" s="826"/>
      <c r="L188" s="826"/>
      <c r="M188" s="826"/>
      <c r="N188" s="826"/>
      <c r="O188" s="826"/>
      <c r="P188" s="826"/>
      <c r="Q188" s="826"/>
      <c r="R188" s="826"/>
      <c r="S188" s="1023"/>
    </row>
    <row r="189" spans="1:19" s="5" customFormat="1" ht="11.25" customHeight="1" x14ac:dyDescent="0.2">
      <c r="A189" s="75">
        <v>0</v>
      </c>
      <c r="B189" s="19">
        <v>1</v>
      </c>
      <c r="C189" s="19">
        <v>1</v>
      </c>
      <c r="D189" s="19">
        <v>1</v>
      </c>
      <c r="E189" s="19">
        <v>0</v>
      </c>
      <c r="F189" s="19">
        <v>1</v>
      </c>
      <c r="G189" s="19">
        <v>0</v>
      </c>
      <c r="H189" s="19">
        <v>0</v>
      </c>
      <c r="I189" s="19">
        <v>1</v>
      </c>
      <c r="J189" s="19">
        <v>0</v>
      </c>
      <c r="K189" s="19">
        <v>0</v>
      </c>
      <c r="L189" s="19">
        <v>0</v>
      </c>
      <c r="M189" s="19">
        <v>0</v>
      </c>
      <c r="N189" s="19">
        <v>0</v>
      </c>
      <c r="O189" s="19">
        <v>1</v>
      </c>
      <c r="P189" s="19">
        <v>0</v>
      </c>
      <c r="Q189" s="19">
        <v>0</v>
      </c>
      <c r="R189" s="19">
        <v>0</v>
      </c>
      <c r="S189" s="76">
        <v>0</v>
      </c>
    </row>
    <row r="190" spans="1:19" x14ac:dyDescent="0.2">
      <c r="A190" s="1022" t="s">
        <v>77</v>
      </c>
      <c r="B190" s="826"/>
      <c r="C190" s="826"/>
      <c r="D190" s="826"/>
      <c r="E190" s="826"/>
      <c r="F190" s="826"/>
      <c r="G190" s="826"/>
      <c r="H190" s="826"/>
      <c r="I190" s="826"/>
      <c r="J190" s="826"/>
      <c r="K190" s="826"/>
      <c r="L190" s="826"/>
      <c r="M190" s="826"/>
      <c r="N190" s="826"/>
      <c r="O190" s="826"/>
      <c r="P190" s="826"/>
      <c r="Q190" s="826"/>
      <c r="R190" s="826"/>
      <c r="S190" s="1023"/>
    </row>
    <row r="191" spans="1:19" s="5" customFormat="1" ht="11.25" customHeight="1" x14ac:dyDescent="0.2">
      <c r="A191" s="75">
        <v>4</v>
      </c>
      <c r="B191" s="19">
        <v>2</v>
      </c>
      <c r="C191" s="19">
        <v>6</v>
      </c>
      <c r="D191" s="19">
        <v>5</v>
      </c>
      <c r="E191" s="19">
        <v>1</v>
      </c>
      <c r="F191" s="19">
        <v>2</v>
      </c>
      <c r="G191" s="19">
        <v>4</v>
      </c>
      <c r="H191" s="19">
        <v>0</v>
      </c>
      <c r="I191" s="19">
        <v>6</v>
      </c>
      <c r="J191" s="19">
        <v>0</v>
      </c>
      <c r="K191" s="19">
        <v>0</v>
      </c>
      <c r="L191" s="19">
        <v>0</v>
      </c>
      <c r="M191" s="19">
        <v>0</v>
      </c>
      <c r="N191" s="19">
        <v>0</v>
      </c>
      <c r="O191" s="19">
        <v>6</v>
      </c>
      <c r="P191" s="19">
        <v>0</v>
      </c>
      <c r="Q191" s="19">
        <v>0</v>
      </c>
      <c r="R191" s="19">
        <v>0</v>
      </c>
      <c r="S191" s="76">
        <v>0</v>
      </c>
    </row>
    <row r="192" spans="1:19" x14ac:dyDescent="0.2">
      <c r="A192" s="1022" t="s">
        <v>78</v>
      </c>
      <c r="B192" s="826"/>
      <c r="C192" s="826"/>
      <c r="D192" s="826"/>
      <c r="E192" s="826"/>
      <c r="F192" s="826"/>
      <c r="G192" s="826"/>
      <c r="H192" s="826"/>
      <c r="I192" s="826"/>
      <c r="J192" s="826"/>
      <c r="K192" s="826"/>
      <c r="L192" s="826"/>
      <c r="M192" s="826"/>
      <c r="N192" s="826"/>
      <c r="O192" s="826"/>
      <c r="P192" s="826"/>
      <c r="Q192" s="826"/>
      <c r="R192" s="826"/>
      <c r="S192" s="1023"/>
    </row>
    <row r="193" spans="1:19" s="5" customFormat="1" ht="11.25" customHeight="1" x14ac:dyDescent="0.2">
      <c r="A193" s="75">
        <v>0</v>
      </c>
      <c r="B193" s="19">
        <v>4</v>
      </c>
      <c r="C193" s="19">
        <v>4</v>
      </c>
      <c r="D193" s="19">
        <v>3</v>
      </c>
      <c r="E193" s="19">
        <v>1</v>
      </c>
      <c r="F193" s="19">
        <v>4</v>
      </c>
      <c r="G193" s="19">
        <v>0</v>
      </c>
      <c r="H193" s="19">
        <v>0</v>
      </c>
      <c r="I193" s="19">
        <v>4</v>
      </c>
      <c r="J193" s="19">
        <v>0</v>
      </c>
      <c r="K193" s="19">
        <v>0</v>
      </c>
      <c r="L193" s="19">
        <v>0</v>
      </c>
      <c r="M193" s="19">
        <v>0</v>
      </c>
      <c r="N193" s="19">
        <v>0</v>
      </c>
      <c r="O193" s="19">
        <v>4</v>
      </c>
      <c r="P193" s="19">
        <v>0</v>
      </c>
      <c r="Q193" s="19">
        <v>0</v>
      </c>
      <c r="R193" s="19">
        <v>0</v>
      </c>
      <c r="S193" s="76">
        <v>0</v>
      </c>
    </row>
    <row r="194" spans="1:19" x14ac:dyDescent="0.2">
      <c r="A194" s="1022" t="s">
        <v>79</v>
      </c>
      <c r="B194" s="826"/>
      <c r="C194" s="826"/>
      <c r="D194" s="826"/>
      <c r="E194" s="826"/>
      <c r="F194" s="826"/>
      <c r="G194" s="826"/>
      <c r="H194" s="826"/>
      <c r="I194" s="826"/>
      <c r="J194" s="826"/>
      <c r="K194" s="826"/>
      <c r="L194" s="826"/>
      <c r="M194" s="826"/>
      <c r="N194" s="826"/>
      <c r="O194" s="826"/>
      <c r="P194" s="826"/>
      <c r="Q194" s="826"/>
      <c r="R194" s="826"/>
      <c r="S194" s="1023"/>
    </row>
    <row r="195" spans="1:19" s="5" customFormat="1" ht="11.25" customHeight="1" x14ac:dyDescent="0.2">
      <c r="A195" s="75">
        <v>1</v>
      </c>
      <c r="B195" s="19">
        <v>2</v>
      </c>
      <c r="C195" s="19">
        <v>3</v>
      </c>
      <c r="D195" s="19">
        <v>3</v>
      </c>
      <c r="E195" s="19">
        <v>0</v>
      </c>
      <c r="F195" s="19">
        <v>3</v>
      </c>
      <c r="G195" s="19">
        <v>0</v>
      </c>
      <c r="H195" s="19">
        <v>0</v>
      </c>
      <c r="I195" s="19">
        <v>0</v>
      </c>
      <c r="J195" s="19">
        <v>0</v>
      </c>
      <c r="K195" s="19">
        <v>0</v>
      </c>
      <c r="L195" s="19">
        <v>0</v>
      </c>
      <c r="M195" s="19">
        <v>0</v>
      </c>
      <c r="N195" s="19">
        <v>0</v>
      </c>
      <c r="O195" s="19">
        <v>3</v>
      </c>
      <c r="P195" s="19">
        <v>0</v>
      </c>
      <c r="Q195" s="19">
        <v>0</v>
      </c>
      <c r="R195" s="19">
        <v>0</v>
      </c>
      <c r="S195" s="76">
        <v>0</v>
      </c>
    </row>
    <row r="196" spans="1:19" x14ac:dyDescent="0.2">
      <c r="A196" s="1022" t="s">
        <v>80</v>
      </c>
      <c r="B196" s="826"/>
      <c r="C196" s="826"/>
      <c r="D196" s="826"/>
      <c r="E196" s="826"/>
      <c r="F196" s="826"/>
      <c r="G196" s="826"/>
      <c r="H196" s="826"/>
      <c r="I196" s="826"/>
      <c r="J196" s="826"/>
      <c r="K196" s="826"/>
      <c r="L196" s="826"/>
      <c r="M196" s="826"/>
      <c r="N196" s="826"/>
      <c r="O196" s="826"/>
      <c r="P196" s="826"/>
      <c r="Q196" s="826"/>
      <c r="R196" s="826"/>
      <c r="S196" s="1023"/>
    </row>
    <row r="197" spans="1:19" s="5" customFormat="1" ht="11.25" customHeight="1" x14ac:dyDescent="0.2">
      <c r="A197" s="75">
        <v>0</v>
      </c>
      <c r="B197" s="19">
        <v>2</v>
      </c>
      <c r="C197" s="19">
        <v>0</v>
      </c>
      <c r="D197" s="19">
        <v>2</v>
      </c>
      <c r="E197" s="19">
        <v>0</v>
      </c>
      <c r="F197" s="19">
        <v>2</v>
      </c>
      <c r="G197" s="19">
        <v>0</v>
      </c>
      <c r="H197" s="19">
        <v>0</v>
      </c>
      <c r="I197" s="19">
        <v>2</v>
      </c>
      <c r="J197" s="19">
        <v>0</v>
      </c>
      <c r="K197" s="19">
        <v>0</v>
      </c>
      <c r="L197" s="19">
        <v>0</v>
      </c>
      <c r="M197" s="19">
        <v>0</v>
      </c>
      <c r="N197" s="19">
        <v>0</v>
      </c>
      <c r="O197" s="19">
        <v>2</v>
      </c>
      <c r="P197" s="19">
        <v>0</v>
      </c>
      <c r="Q197" s="19">
        <v>0</v>
      </c>
      <c r="R197" s="19">
        <v>0</v>
      </c>
      <c r="S197" s="19">
        <v>0</v>
      </c>
    </row>
    <row r="198" spans="1:19" x14ac:dyDescent="0.2">
      <c r="A198" s="1052" t="s">
        <v>568</v>
      </c>
      <c r="B198" s="963"/>
      <c r="C198" s="963"/>
      <c r="D198" s="963"/>
      <c r="E198" s="963"/>
      <c r="F198" s="963"/>
      <c r="G198" s="963"/>
      <c r="H198" s="963"/>
      <c r="I198" s="963"/>
      <c r="J198" s="963"/>
      <c r="K198" s="963"/>
      <c r="L198" s="963"/>
      <c r="M198" s="963"/>
      <c r="N198" s="963"/>
      <c r="O198" s="963"/>
      <c r="P198" s="963"/>
      <c r="Q198" s="963"/>
      <c r="R198" s="963"/>
      <c r="S198" s="1053"/>
    </row>
    <row r="199" spans="1:19" s="22" customFormat="1" x14ac:dyDescent="0.2">
      <c r="A199" s="344">
        <f>SUM(A197,A195,A193,A191,A189,A187,A185,A183,A181,A179,A177,A175)</f>
        <v>6</v>
      </c>
      <c r="B199" s="427">
        <f t="shared" ref="B199:S199" si="4">SUM(B197,B195,B193,B191,B189,B187,B185,B183,B181,B179,B177,B175)</f>
        <v>26</v>
      </c>
      <c r="C199" s="427">
        <f t="shared" si="4"/>
        <v>30</v>
      </c>
      <c r="D199" s="427">
        <f t="shared" si="4"/>
        <v>29</v>
      </c>
      <c r="E199" s="427">
        <f t="shared" si="4"/>
        <v>3</v>
      </c>
      <c r="F199" s="427">
        <f t="shared" si="4"/>
        <v>26</v>
      </c>
      <c r="G199" s="427">
        <f t="shared" si="4"/>
        <v>6</v>
      </c>
      <c r="H199" s="427">
        <f t="shared" si="4"/>
        <v>0</v>
      </c>
      <c r="I199" s="427">
        <f t="shared" si="4"/>
        <v>29</v>
      </c>
      <c r="J199" s="427">
        <f t="shared" si="4"/>
        <v>0</v>
      </c>
      <c r="K199" s="427">
        <f t="shared" si="4"/>
        <v>0</v>
      </c>
      <c r="L199" s="427">
        <f t="shared" si="4"/>
        <v>0</v>
      </c>
      <c r="M199" s="427">
        <f t="shared" si="4"/>
        <v>0</v>
      </c>
      <c r="N199" s="427">
        <f t="shared" si="4"/>
        <v>0</v>
      </c>
      <c r="O199" s="427">
        <f t="shared" si="4"/>
        <v>32</v>
      </c>
      <c r="P199" s="427">
        <f t="shared" si="4"/>
        <v>0</v>
      </c>
      <c r="Q199" s="427">
        <f t="shared" si="4"/>
        <v>0</v>
      </c>
      <c r="R199" s="427">
        <f t="shared" si="4"/>
        <v>0</v>
      </c>
      <c r="S199" s="427">
        <f t="shared" si="4"/>
        <v>1</v>
      </c>
    </row>
    <row r="200" spans="1:19" x14ac:dyDescent="0.2">
      <c r="A200" s="5"/>
      <c r="B200" s="5"/>
      <c r="C200" s="5"/>
      <c r="D200" s="5"/>
      <c r="E200" s="5"/>
      <c r="F200" s="5"/>
      <c r="G200" s="5"/>
      <c r="H200" s="5"/>
      <c r="I200" s="5"/>
      <c r="J200" s="5"/>
      <c r="K200" s="5"/>
      <c r="L200" s="5"/>
      <c r="M200" s="5"/>
      <c r="N200" s="5"/>
      <c r="O200" s="5"/>
      <c r="P200" s="5"/>
      <c r="Q200" s="5"/>
      <c r="R200" s="5"/>
      <c r="S200" s="5"/>
    </row>
    <row r="201" spans="1:19" ht="13.5" thickBot="1" x14ac:dyDescent="0.25">
      <c r="A201" s="1027"/>
      <c r="B201" s="1028"/>
      <c r="C201" s="1028"/>
      <c r="D201" s="1028"/>
      <c r="E201" s="1028"/>
      <c r="F201" s="1028"/>
      <c r="G201" s="1028"/>
      <c r="H201" s="1028"/>
      <c r="I201" s="1028"/>
      <c r="J201" s="1028"/>
      <c r="K201" s="1028"/>
      <c r="L201" s="1028"/>
      <c r="M201" s="1028"/>
      <c r="N201" s="1028"/>
      <c r="O201" s="1028"/>
      <c r="P201" s="1028"/>
      <c r="Q201" s="1028"/>
      <c r="R201" s="1028"/>
      <c r="S201" s="1029"/>
    </row>
    <row r="202" spans="1:19" ht="24" customHeight="1" x14ac:dyDescent="0.2">
      <c r="A202" s="1044" t="s">
        <v>516</v>
      </c>
      <c r="B202" s="1045"/>
      <c r="C202" s="1045"/>
      <c r="D202" s="1045"/>
      <c r="E202" s="1045"/>
      <c r="F202" s="1045"/>
      <c r="G202" s="1045"/>
      <c r="H202" s="1045"/>
      <c r="I202" s="1045"/>
      <c r="J202" s="1045"/>
      <c r="K202" s="1045"/>
      <c r="L202" s="1045"/>
      <c r="M202" s="1045"/>
      <c r="N202" s="1045"/>
      <c r="O202" s="1045"/>
      <c r="P202" s="1045"/>
      <c r="Q202" s="1045"/>
      <c r="R202" s="1045"/>
      <c r="S202" s="1046"/>
    </row>
    <row r="203" spans="1:19" ht="16.5" customHeight="1" x14ac:dyDescent="0.2">
      <c r="A203" s="1054" t="s">
        <v>173</v>
      </c>
      <c r="B203" s="1055"/>
      <c r="C203" s="1055"/>
      <c r="D203" s="1055"/>
      <c r="E203" s="1055"/>
      <c r="F203" s="1055"/>
      <c r="G203" s="1055"/>
      <c r="H203" s="1055"/>
      <c r="I203" s="1055"/>
      <c r="J203" s="1055"/>
      <c r="K203" s="1055"/>
      <c r="L203" s="1055"/>
      <c r="M203" s="1055"/>
      <c r="N203" s="1055"/>
      <c r="O203" s="1055"/>
      <c r="P203" s="1055"/>
      <c r="Q203" s="1055"/>
      <c r="R203" s="1055"/>
      <c r="S203" s="1056"/>
    </row>
    <row r="204" spans="1:19" x14ac:dyDescent="0.2">
      <c r="A204" s="1039" t="s">
        <v>517</v>
      </c>
      <c r="B204" s="834"/>
      <c r="C204" s="834"/>
      <c r="D204" s="834"/>
      <c r="E204" s="834"/>
      <c r="F204" s="834"/>
      <c r="G204" s="834"/>
      <c r="H204" s="834"/>
      <c r="I204" s="834"/>
      <c r="J204" s="834"/>
      <c r="K204" s="834"/>
      <c r="L204" s="834"/>
      <c r="M204" s="834"/>
      <c r="N204" s="834"/>
      <c r="O204" s="834"/>
      <c r="P204" s="834"/>
      <c r="Q204" s="834"/>
      <c r="R204" s="834"/>
      <c r="S204" s="1040"/>
    </row>
    <row r="205" spans="1:19" x14ac:dyDescent="0.2">
      <c r="A205" s="1039" t="s">
        <v>518</v>
      </c>
      <c r="B205" s="834"/>
      <c r="C205" s="834"/>
      <c r="D205" s="834"/>
      <c r="E205" s="834"/>
      <c r="F205" s="834"/>
      <c r="G205" s="834"/>
      <c r="H205" s="834"/>
      <c r="I205" s="834"/>
      <c r="J205" s="834"/>
      <c r="K205" s="834"/>
      <c r="L205" s="834"/>
      <c r="M205" s="834"/>
      <c r="N205" s="834"/>
      <c r="O205" s="834"/>
      <c r="P205" s="834"/>
      <c r="Q205" s="834"/>
      <c r="R205" s="834"/>
      <c r="S205" s="1040"/>
    </row>
    <row r="206" spans="1:19" x14ac:dyDescent="0.2">
      <c r="A206" s="1039" t="s">
        <v>519</v>
      </c>
      <c r="B206" s="834"/>
      <c r="C206" s="834"/>
      <c r="D206" s="834"/>
      <c r="E206" s="834"/>
      <c r="F206" s="834"/>
      <c r="G206" s="834"/>
      <c r="H206" s="834"/>
      <c r="I206" s="834"/>
      <c r="J206" s="834"/>
      <c r="K206" s="834"/>
      <c r="L206" s="834"/>
      <c r="M206" s="834"/>
      <c r="N206" s="834"/>
      <c r="O206" s="834"/>
      <c r="P206" s="834"/>
      <c r="Q206" s="834"/>
      <c r="R206" s="834"/>
      <c r="S206" s="1040"/>
    </row>
    <row r="207" spans="1:19" x14ac:dyDescent="0.2">
      <c r="A207" s="1039" t="s">
        <v>520</v>
      </c>
      <c r="B207" s="834"/>
      <c r="C207" s="834"/>
      <c r="D207" s="834"/>
      <c r="E207" s="834"/>
      <c r="F207" s="834"/>
      <c r="G207" s="834"/>
      <c r="H207" s="834"/>
      <c r="I207" s="834"/>
      <c r="J207" s="834"/>
      <c r="K207" s="834"/>
      <c r="L207" s="834"/>
      <c r="M207" s="834"/>
      <c r="N207" s="834"/>
      <c r="O207" s="834"/>
      <c r="P207" s="834"/>
      <c r="Q207" s="834"/>
      <c r="R207" s="834"/>
      <c r="S207" s="1040"/>
    </row>
    <row r="208" spans="1:19" x14ac:dyDescent="0.2">
      <c r="A208" s="1039" t="s">
        <v>521</v>
      </c>
      <c r="B208" s="834"/>
      <c r="C208" s="834"/>
      <c r="D208" s="834"/>
      <c r="E208" s="834"/>
      <c r="F208" s="834"/>
      <c r="G208" s="834"/>
      <c r="H208" s="834"/>
      <c r="I208" s="834"/>
      <c r="J208" s="834"/>
      <c r="K208" s="834"/>
      <c r="L208" s="834"/>
      <c r="M208" s="834"/>
      <c r="N208" s="834"/>
      <c r="O208" s="834"/>
      <c r="P208" s="834"/>
      <c r="Q208" s="834"/>
      <c r="R208" s="834"/>
      <c r="S208" s="1040"/>
    </row>
    <row r="209" spans="1:19" x14ac:dyDescent="0.2">
      <c r="A209" s="1039" t="s">
        <v>522</v>
      </c>
      <c r="B209" s="834"/>
      <c r="C209" s="834"/>
      <c r="D209" s="834"/>
      <c r="E209" s="834"/>
      <c r="F209" s="834"/>
      <c r="G209" s="834"/>
      <c r="H209" s="834"/>
      <c r="I209" s="834"/>
      <c r="J209" s="834"/>
      <c r="K209" s="834"/>
      <c r="L209" s="834"/>
      <c r="M209" s="834"/>
      <c r="N209" s="834"/>
      <c r="O209" s="834"/>
      <c r="P209" s="834"/>
      <c r="Q209" s="834"/>
      <c r="R209" s="834"/>
      <c r="S209" s="1040"/>
    </row>
    <row r="210" spans="1:19" x14ac:dyDescent="0.2">
      <c r="A210" s="1039" t="s">
        <v>523</v>
      </c>
      <c r="B210" s="834"/>
      <c r="C210" s="834"/>
      <c r="D210" s="834"/>
      <c r="E210" s="834"/>
      <c r="F210" s="834"/>
      <c r="G210" s="834"/>
      <c r="H210" s="834"/>
      <c r="I210" s="834"/>
      <c r="J210" s="834"/>
      <c r="K210" s="834"/>
      <c r="L210" s="834"/>
      <c r="M210" s="834"/>
      <c r="N210" s="834"/>
      <c r="O210" s="834"/>
      <c r="P210" s="834"/>
      <c r="Q210" s="834"/>
      <c r="R210" s="834"/>
      <c r="S210" s="1040"/>
    </row>
    <row r="211" spans="1:19" x14ac:dyDescent="0.2">
      <c r="A211" s="1041" t="s">
        <v>524</v>
      </c>
      <c r="B211" s="837"/>
      <c r="C211" s="837"/>
      <c r="D211" s="837"/>
      <c r="E211" s="837"/>
      <c r="F211" s="837"/>
      <c r="G211" s="837"/>
      <c r="H211" s="837"/>
      <c r="I211" s="837"/>
      <c r="J211" s="837"/>
      <c r="K211" s="837"/>
      <c r="L211" s="837"/>
      <c r="M211" s="837"/>
      <c r="N211" s="837"/>
      <c r="O211" s="837"/>
      <c r="P211" s="837"/>
      <c r="Q211" s="837"/>
      <c r="R211" s="837"/>
      <c r="S211" s="1042"/>
    </row>
    <row r="212" spans="1:19" ht="30.75" customHeight="1" x14ac:dyDescent="0.2">
      <c r="A212" s="1038" t="s">
        <v>41</v>
      </c>
      <c r="B212" s="831"/>
      <c r="C212" s="831"/>
      <c r="D212" s="831" t="s">
        <v>42</v>
      </c>
      <c r="E212" s="831"/>
      <c r="F212" s="831" t="s">
        <v>43</v>
      </c>
      <c r="G212" s="831"/>
      <c r="H212" s="831"/>
      <c r="I212" s="831" t="s">
        <v>44</v>
      </c>
      <c r="J212" s="831"/>
      <c r="K212" s="827" t="s">
        <v>45</v>
      </c>
      <c r="L212" s="839"/>
      <c r="M212" s="839"/>
      <c r="N212" s="840"/>
      <c r="O212" s="841" t="s">
        <v>46</v>
      </c>
      <c r="P212" s="841"/>
      <c r="Q212" s="842"/>
      <c r="R212" s="831" t="s">
        <v>47</v>
      </c>
      <c r="S212" s="1036"/>
    </row>
    <row r="213" spans="1:19" ht="27" customHeight="1" x14ac:dyDescent="0.2">
      <c r="A213" s="1037" t="s">
        <v>48</v>
      </c>
      <c r="B213" s="830" t="s">
        <v>49</v>
      </c>
      <c r="C213" s="852" t="s">
        <v>50</v>
      </c>
      <c r="D213" s="830" t="s">
        <v>51</v>
      </c>
      <c r="E213" s="830" t="s">
        <v>52</v>
      </c>
      <c r="F213" s="827" t="s">
        <v>53</v>
      </c>
      <c r="G213" s="828"/>
      <c r="H213" s="829"/>
      <c r="I213" s="830" t="s">
        <v>54</v>
      </c>
      <c r="J213" s="830" t="s">
        <v>55</v>
      </c>
      <c r="K213" s="827" t="s">
        <v>56</v>
      </c>
      <c r="L213" s="829"/>
      <c r="M213" s="827" t="s">
        <v>57</v>
      </c>
      <c r="N213" s="829"/>
      <c r="O213" s="830" t="s">
        <v>58</v>
      </c>
      <c r="P213" s="830" t="s">
        <v>59</v>
      </c>
      <c r="Q213" s="830" t="s">
        <v>60</v>
      </c>
      <c r="R213" s="830" t="s">
        <v>61</v>
      </c>
      <c r="S213" s="1035" t="s">
        <v>62</v>
      </c>
    </row>
    <row r="214" spans="1:19" ht="60.75" customHeight="1" x14ac:dyDescent="0.2">
      <c r="A214" s="1038"/>
      <c r="B214" s="831"/>
      <c r="C214" s="853"/>
      <c r="D214" s="831"/>
      <c r="E214" s="831"/>
      <c r="F214" s="43" t="s">
        <v>63</v>
      </c>
      <c r="G214" s="43" t="s">
        <v>64</v>
      </c>
      <c r="H214" s="43" t="s">
        <v>65</v>
      </c>
      <c r="I214" s="831"/>
      <c r="J214" s="831"/>
      <c r="K214" s="48" t="s">
        <v>66</v>
      </c>
      <c r="L214" s="48" t="s">
        <v>67</v>
      </c>
      <c r="M214" s="48" t="s">
        <v>68</v>
      </c>
      <c r="N214" s="48" t="s">
        <v>67</v>
      </c>
      <c r="O214" s="831"/>
      <c r="P214" s="831"/>
      <c r="Q214" s="831"/>
      <c r="R214" s="831"/>
      <c r="S214" s="1036"/>
    </row>
    <row r="215" spans="1:19" x14ac:dyDescent="0.2">
      <c r="A215" s="1022" t="s">
        <v>69</v>
      </c>
      <c r="B215" s="826"/>
      <c r="C215" s="826"/>
      <c r="D215" s="826"/>
      <c r="E215" s="826"/>
      <c r="F215" s="826"/>
      <c r="G215" s="826"/>
      <c r="H215" s="826"/>
      <c r="I215" s="826"/>
      <c r="J215" s="826"/>
      <c r="K215" s="826"/>
      <c r="L215" s="826"/>
      <c r="M215" s="826"/>
      <c r="N215" s="826"/>
      <c r="O215" s="826"/>
      <c r="P215" s="826"/>
      <c r="Q215" s="826"/>
      <c r="R215" s="826"/>
      <c r="S215" s="1023"/>
    </row>
    <row r="216" spans="1:19" x14ac:dyDescent="0.2">
      <c r="A216" s="75">
        <v>0</v>
      </c>
      <c r="B216" s="19">
        <v>0</v>
      </c>
      <c r="C216" s="19">
        <v>0</v>
      </c>
      <c r="D216" s="19">
        <v>0</v>
      </c>
      <c r="E216" s="19">
        <v>0</v>
      </c>
      <c r="F216" s="19">
        <v>0</v>
      </c>
      <c r="G216" s="19">
        <v>0</v>
      </c>
      <c r="H216" s="19">
        <v>0</v>
      </c>
      <c r="I216" s="19">
        <v>0</v>
      </c>
      <c r="J216" s="19">
        <v>0</v>
      </c>
      <c r="K216" s="19">
        <v>0</v>
      </c>
      <c r="L216" s="19">
        <v>0</v>
      </c>
      <c r="M216" s="19">
        <v>0</v>
      </c>
      <c r="N216" s="19">
        <v>0</v>
      </c>
      <c r="O216" s="19">
        <v>0</v>
      </c>
      <c r="P216" s="19">
        <v>0</v>
      </c>
      <c r="Q216" s="19">
        <v>0</v>
      </c>
      <c r="R216" s="19">
        <v>0</v>
      </c>
      <c r="S216" s="76">
        <v>0</v>
      </c>
    </row>
    <row r="217" spans="1:19" x14ac:dyDescent="0.2">
      <c r="A217" s="1022" t="s">
        <v>70</v>
      </c>
      <c r="B217" s="826"/>
      <c r="C217" s="826"/>
      <c r="D217" s="826"/>
      <c r="E217" s="826"/>
      <c r="F217" s="826"/>
      <c r="G217" s="826"/>
      <c r="H217" s="826"/>
      <c r="I217" s="826"/>
      <c r="J217" s="826"/>
      <c r="K217" s="826"/>
      <c r="L217" s="826"/>
      <c r="M217" s="826"/>
      <c r="N217" s="826"/>
      <c r="O217" s="826"/>
      <c r="P217" s="826"/>
      <c r="Q217" s="826"/>
      <c r="R217" s="826"/>
      <c r="S217" s="1023"/>
    </row>
    <row r="218" spans="1:19" x14ac:dyDescent="0.2">
      <c r="A218" s="75">
        <v>0</v>
      </c>
      <c r="B218" s="19">
        <v>0</v>
      </c>
      <c r="C218" s="19">
        <v>0</v>
      </c>
      <c r="D218" s="19">
        <v>0</v>
      </c>
      <c r="E218" s="19">
        <v>0</v>
      </c>
      <c r="F218" s="19">
        <v>0</v>
      </c>
      <c r="G218" s="19">
        <v>0</v>
      </c>
      <c r="H218" s="19">
        <v>0</v>
      </c>
      <c r="I218" s="19">
        <v>0</v>
      </c>
      <c r="J218" s="19">
        <v>0</v>
      </c>
      <c r="K218" s="19">
        <v>0</v>
      </c>
      <c r="L218" s="19">
        <v>0</v>
      </c>
      <c r="M218" s="19">
        <v>0</v>
      </c>
      <c r="N218" s="19">
        <v>0</v>
      </c>
      <c r="O218" s="19">
        <v>0</v>
      </c>
      <c r="P218" s="19">
        <v>0</v>
      </c>
      <c r="Q218" s="19">
        <v>0</v>
      </c>
      <c r="R218" s="19">
        <v>0</v>
      </c>
      <c r="S218" s="76">
        <v>0</v>
      </c>
    </row>
    <row r="219" spans="1:19" x14ac:dyDescent="0.2">
      <c r="A219" s="1022" t="s">
        <v>71</v>
      </c>
      <c r="B219" s="826"/>
      <c r="C219" s="826"/>
      <c r="D219" s="826"/>
      <c r="E219" s="826"/>
      <c r="F219" s="826"/>
      <c r="G219" s="826"/>
      <c r="H219" s="826"/>
      <c r="I219" s="826"/>
      <c r="J219" s="826"/>
      <c r="K219" s="826"/>
      <c r="L219" s="826"/>
      <c r="M219" s="826"/>
      <c r="N219" s="826"/>
      <c r="O219" s="826"/>
      <c r="P219" s="826"/>
      <c r="Q219" s="826"/>
      <c r="R219" s="826"/>
      <c r="S219" s="1023"/>
    </row>
    <row r="220" spans="1:19" s="5" customFormat="1" x14ac:dyDescent="0.2">
      <c r="A220" s="19">
        <v>0</v>
      </c>
      <c r="B220" s="19">
        <v>0</v>
      </c>
      <c r="C220" s="19">
        <v>0</v>
      </c>
      <c r="D220" s="19">
        <v>0</v>
      </c>
      <c r="E220" s="19">
        <v>0</v>
      </c>
      <c r="F220" s="19">
        <v>0</v>
      </c>
      <c r="G220" s="19">
        <v>0</v>
      </c>
      <c r="H220" s="19">
        <v>0</v>
      </c>
      <c r="I220" s="19">
        <v>0</v>
      </c>
      <c r="J220" s="19">
        <v>0</v>
      </c>
      <c r="K220" s="19">
        <v>0</v>
      </c>
      <c r="L220" s="19">
        <v>0</v>
      </c>
      <c r="M220" s="19">
        <v>0</v>
      </c>
      <c r="N220" s="19">
        <v>0</v>
      </c>
      <c r="O220" s="19">
        <v>0</v>
      </c>
      <c r="P220" s="19">
        <v>0</v>
      </c>
      <c r="Q220" s="19">
        <v>0</v>
      </c>
      <c r="R220" s="19">
        <v>0</v>
      </c>
      <c r="S220" s="19">
        <v>0</v>
      </c>
    </row>
    <row r="221" spans="1:19" x14ac:dyDescent="0.2">
      <c r="A221" s="1022" t="s">
        <v>72</v>
      </c>
      <c r="B221" s="826"/>
      <c r="C221" s="826"/>
      <c r="D221" s="826"/>
      <c r="E221" s="826"/>
      <c r="F221" s="826"/>
      <c r="G221" s="826"/>
      <c r="H221" s="826"/>
      <c r="I221" s="826"/>
      <c r="J221" s="826"/>
      <c r="K221" s="826"/>
      <c r="L221" s="826"/>
      <c r="M221" s="826"/>
      <c r="N221" s="826"/>
      <c r="O221" s="826"/>
      <c r="P221" s="826"/>
      <c r="Q221" s="826"/>
      <c r="R221" s="826"/>
      <c r="S221" s="1023"/>
    </row>
    <row r="222" spans="1:19" s="5" customFormat="1" x14ac:dyDescent="0.2">
      <c r="A222" s="19">
        <v>0</v>
      </c>
      <c r="B222" s="19">
        <v>0</v>
      </c>
      <c r="C222" s="19">
        <v>0</v>
      </c>
      <c r="D222" s="19">
        <v>0</v>
      </c>
      <c r="E222" s="19">
        <v>0</v>
      </c>
      <c r="F222" s="19">
        <v>0</v>
      </c>
      <c r="G222" s="19">
        <v>0</v>
      </c>
      <c r="H222" s="19">
        <v>0</v>
      </c>
      <c r="I222" s="19">
        <v>0</v>
      </c>
      <c r="J222" s="19">
        <v>0</v>
      </c>
      <c r="K222" s="19">
        <v>0</v>
      </c>
      <c r="L222" s="19">
        <v>0</v>
      </c>
      <c r="M222" s="19">
        <v>0</v>
      </c>
      <c r="N222" s="19">
        <v>0</v>
      </c>
      <c r="O222" s="19">
        <v>0</v>
      </c>
      <c r="P222" s="19">
        <v>0</v>
      </c>
      <c r="Q222" s="19">
        <v>0</v>
      </c>
      <c r="R222" s="19">
        <v>0</v>
      </c>
      <c r="S222" s="19">
        <v>0</v>
      </c>
    </row>
    <row r="223" spans="1:19" x14ac:dyDescent="0.2">
      <c r="A223" s="1033" t="s">
        <v>73</v>
      </c>
      <c r="B223" s="832"/>
      <c r="C223" s="832"/>
      <c r="D223" s="832"/>
      <c r="E223" s="832"/>
      <c r="F223" s="832"/>
      <c r="G223" s="832"/>
      <c r="H223" s="832"/>
      <c r="I223" s="832"/>
      <c r="J223" s="832"/>
      <c r="K223" s="832"/>
      <c r="L223" s="832"/>
      <c r="M223" s="832"/>
      <c r="N223" s="832"/>
      <c r="O223" s="832"/>
      <c r="P223" s="832"/>
      <c r="Q223" s="832"/>
      <c r="R223" s="832"/>
      <c r="S223" s="1034"/>
    </row>
    <row r="224" spans="1:19" s="5" customFormat="1" x14ac:dyDescent="0.2">
      <c r="A224" s="19">
        <v>0</v>
      </c>
      <c r="B224" s="19">
        <v>0</v>
      </c>
      <c r="C224" s="19">
        <v>0</v>
      </c>
      <c r="D224" s="19">
        <v>0</v>
      </c>
      <c r="E224" s="19">
        <v>0</v>
      </c>
      <c r="F224" s="19">
        <v>0</v>
      </c>
      <c r="G224" s="19">
        <v>0</v>
      </c>
      <c r="H224" s="19">
        <v>0</v>
      </c>
      <c r="I224" s="19">
        <v>0</v>
      </c>
      <c r="J224" s="19">
        <v>0</v>
      </c>
      <c r="K224" s="19">
        <v>0</v>
      </c>
      <c r="L224" s="19">
        <v>0</v>
      </c>
      <c r="M224" s="19">
        <v>0</v>
      </c>
      <c r="N224" s="19">
        <v>0</v>
      </c>
      <c r="O224" s="19">
        <v>0</v>
      </c>
      <c r="P224" s="19">
        <v>0</v>
      </c>
      <c r="Q224" s="19">
        <v>0</v>
      </c>
      <c r="R224" s="19">
        <v>0</v>
      </c>
      <c r="S224" s="19">
        <v>0</v>
      </c>
    </row>
    <row r="225" spans="1:19" x14ac:dyDescent="0.2">
      <c r="A225" s="1022" t="s">
        <v>74</v>
      </c>
      <c r="B225" s="826"/>
      <c r="C225" s="826"/>
      <c r="D225" s="826"/>
      <c r="E225" s="826"/>
      <c r="F225" s="826"/>
      <c r="G225" s="826"/>
      <c r="H225" s="826"/>
      <c r="I225" s="826"/>
      <c r="J225" s="826"/>
      <c r="K225" s="826"/>
      <c r="L225" s="826"/>
      <c r="M225" s="826"/>
      <c r="N225" s="826"/>
      <c r="O225" s="826"/>
      <c r="P225" s="826"/>
      <c r="Q225" s="826"/>
      <c r="R225" s="826"/>
      <c r="S225" s="1023"/>
    </row>
    <row r="226" spans="1:19" s="5" customFormat="1" x14ac:dyDescent="0.2">
      <c r="A226" s="19">
        <v>0</v>
      </c>
      <c r="B226" s="19">
        <v>0</v>
      </c>
      <c r="C226" s="19">
        <v>0</v>
      </c>
      <c r="D226" s="19">
        <v>0</v>
      </c>
      <c r="E226" s="19">
        <v>0</v>
      </c>
      <c r="F226" s="19">
        <v>0</v>
      </c>
      <c r="G226" s="19">
        <v>0</v>
      </c>
      <c r="H226" s="19">
        <v>0</v>
      </c>
      <c r="I226" s="19">
        <v>0</v>
      </c>
      <c r="J226" s="19">
        <v>0</v>
      </c>
      <c r="K226" s="19">
        <v>0</v>
      </c>
      <c r="L226" s="19">
        <v>0</v>
      </c>
      <c r="M226" s="19">
        <v>0</v>
      </c>
      <c r="N226" s="19">
        <v>0</v>
      </c>
      <c r="O226" s="19">
        <v>0</v>
      </c>
      <c r="P226" s="19">
        <v>0</v>
      </c>
      <c r="Q226" s="19">
        <v>0</v>
      </c>
      <c r="R226" s="19">
        <v>0</v>
      </c>
      <c r="S226" s="19">
        <v>0</v>
      </c>
    </row>
    <row r="227" spans="1:19" x14ac:dyDescent="0.2">
      <c r="A227" s="1022" t="s">
        <v>75</v>
      </c>
      <c r="B227" s="826"/>
      <c r="C227" s="826"/>
      <c r="D227" s="826"/>
      <c r="E227" s="826"/>
      <c r="F227" s="826"/>
      <c r="G227" s="826"/>
      <c r="H227" s="826"/>
      <c r="I227" s="826"/>
      <c r="J227" s="826"/>
      <c r="K227" s="826"/>
      <c r="L227" s="826"/>
      <c r="M227" s="826"/>
      <c r="N227" s="826"/>
      <c r="O227" s="826"/>
      <c r="P227" s="826"/>
      <c r="Q227" s="826"/>
      <c r="R227" s="826"/>
      <c r="S227" s="1023"/>
    </row>
    <row r="228" spans="1:19" s="5" customFormat="1" ht="11.25" customHeight="1" x14ac:dyDescent="0.2">
      <c r="A228" s="75">
        <v>0</v>
      </c>
      <c r="B228" s="19">
        <v>0</v>
      </c>
      <c r="C228" s="19">
        <v>0</v>
      </c>
      <c r="D228" s="19">
        <v>0</v>
      </c>
      <c r="E228" s="19">
        <v>0</v>
      </c>
      <c r="F228" s="19">
        <v>0</v>
      </c>
      <c r="G228" s="19">
        <v>0</v>
      </c>
      <c r="H228" s="19">
        <v>0</v>
      </c>
      <c r="I228" s="19">
        <v>0</v>
      </c>
      <c r="J228" s="19">
        <v>0</v>
      </c>
      <c r="K228" s="19">
        <v>0</v>
      </c>
      <c r="L228" s="19">
        <v>0</v>
      </c>
      <c r="M228" s="19">
        <v>0</v>
      </c>
      <c r="N228" s="19">
        <v>0</v>
      </c>
      <c r="O228" s="19">
        <v>0</v>
      </c>
      <c r="P228" s="19">
        <v>0</v>
      </c>
      <c r="Q228" s="19">
        <v>0</v>
      </c>
      <c r="R228" s="19">
        <v>0</v>
      </c>
      <c r="S228" s="76">
        <v>1</v>
      </c>
    </row>
    <row r="229" spans="1:19" x14ac:dyDescent="0.2">
      <c r="A229" s="1022" t="s">
        <v>76</v>
      </c>
      <c r="B229" s="826"/>
      <c r="C229" s="826"/>
      <c r="D229" s="826"/>
      <c r="E229" s="826"/>
      <c r="F229" s="826"/>
      <c r="G229" s="826"/>
      <c r="H229" s="826"/>
      <c r="I229" s="826"/>
      <c r="J229" s="826"/>
      <c r="K229" s="826"/>
      <c r="L229" s="826"/>
      <c r="M229" s="826"/>
      <c r="N229" s="826"/>
      <c r="O229" s="826"/>
      <c r="P229" s="826"/>
      <c r="Q229" s="826"/>
      <c r="R229" s="826"/>
      <c r="S229" s="1023"/>
    </row>
    <row r="230" spans="1:19" s="5" customFormat="1" ht="11.25" customHeight="1" x14ac:dyDescent="0.2">
      <c r="A230" s="75">
        <v>0</v>
      </c>
      <c r="B230" s="19">
        <v>0</v>
      </c>
      <c r="C230" s="19">
        <v>0</v>
      </c>
      <c r="D230" s="19">
        <v>0</v>
      </c>
      <c r="E230" s="19">
        <v>0</v>
      </c>
      <c r="F230" s="19">
        <v>0</v>
      </c>
      <c r="G230" s="19">
        <v>0</v>
      </c>
      <c r="H230" s="19">
        <v>0</v>
      </c>
      <c r="I230" s="19">
        <v>0</v>
      </c>
      <c r="J230" s="19">
        <v>0</v>
      </c>
      <c r="K230" s="19">
        <v>0</v>
      </c>
      <c r="L230" s="19">
        <v>0</v>
      </c>
      <c r="M230" s="19">
        <v>0</v>
      </c>
      <c r="N230" s="19">
        <v>0</v>
      </c>
      <c r="O230" s="19">
        <v>0</v>
      </c>
      <c r="P230" s="19">
        <v>0</v>
      </c>
      <c r="Q230" s="19">
        <v>0</v>
      </c>
      <c r="R230" s="19">
        <v>0</v>
      </c>
      <c r="S230" s="76">
        <v>1</v>
      </c>
    </row>
    <row r="231" spans="1:19" x14ac:dyDescent="0.2">
      <c r="A231" s="1022" t="s">
        <v>77</v>
      </c>
      <c r="B231" s="826"/>
      <c r="C231" s="826"/>
      <c r="D231" s="826"/>
      <c r="E231" s="826"/>
      <c r="F231" s="826"/>
      <c r="G231" s="826"/>
      <c r="H231" s="826"/>
      <c r="I231" s="826"/>
      <c r="J231" s="826"/>
      <c r="K231" s="826"/>
      <c r="L231" s="826"/>
      <c r="M231" s="826"/>
      <c r="N231" s="826"/>
      <c r="O231" s="826"/>
      <c r="P231" s="826"/>
      <c r="Q231" s="826"/>
      <c r="R231" s="826"/>
      <c r="S231" s="1023"/>
    </row>
    <row r="232" spans="1:19" s="5" customFormat="1" ht="11.25" customHeight="1" x14ac:dyDescent="0.2">
      <c r="A232" s="75">
        <v>0</v>
      </c>
      <c r="B232" s="19">
        <v>0</v>
      </c>
      <c r="C232" s="19">
        <v>0</v>
      </c>
      <c r="D232" s="19">
        <v>0</v>
      </c>
      <c r="E232" s="19">
        <v>0</v>
      </c>
      <c r="F232" s="19">
        <v>0</v>
      </c>
      <c r="G232" s="19">
        <v>0</v>
      </c>
      <c r="H232" s="19">
        <v>0</v>
      </c>
      <c r="I232" s="19">
        <v>0</v>
      </c>
      <c r="J232" s="19">
        <v>0</v>
      </c>
      <c r="K232" s="19">
        <v>0</v>
      </c>
      <c r="L232" s="19">
        <v>0</v>
      </c>
      <c r="M232" s="19">
        <v>0</v>
      </c>
      <c r="N232" s="19">
        <v>0</v>
      </c>
      <c r="O232" s="19">
        <v>0</v>
      </c>
      <c r="P232" s="19">
        <v>0</v>
      </c>
      <c r="Q232" s="19">
        <v>0</v>
      </c>
      <c r="R232" s="19">
        <v>0</v>
      </c>
      <c r="S232" s="76">
        <v>1</v>
      </c>
    </row>
    <row r="233" spans="1:19" x14ac:dyDescent="0.2">
      <c r="A233" s="1022" t="s">
        <v>78</v>
      </c>
      <c r="B233" s="826"/>
      <c r="C233" s="826"/>
      <c r="D233" s="826"/>
      <c r="E233" s="826"/>
      <c r="F233" s="826"/>
      <c r="G233" s="826"/>
      <c r="H233" s="826"/>
      <c r="I233" s="826"/>
      <c r="J233" s="826"/>
      <c r="K233" s="826"/>
      <c r="L233" s="826"/>
      <c r="M233" s="826"/>
      <c r="N233" s="826"/>
      <c r="O233" s="826"/>
      <c r="P233" s="826"/>
      <c r="Q233" s="826"/>
      <c r="R233" s="826"/>
      <c r="S233" s="1023"/>
    </row>
    <row r="234" spans="1:19" s="5" customFormat="1" ht="11.25" customHeight="1" x14ac:dyDescent="0.2">
      <c r="A234" s="75">
        <v>0</v>
      </c>
      <c r="B234" s="19">
        <v>0</v>
      </c>
      <c r="C234" s="19">
        <v>0</v>
      </c>
      <c r="D234" s="19">
        <v>0</v>
      </c>
      <c r="E234" s="19">
        <v>0</v>
      </c>
      <c r="F234" s="19">
        <v>0</v>
      </c>
      <c r="G234" s="19">
        <v>0</v>
      </c>
      <c r="H234" s="19">
        <v>0</v>
      </c>
      <c r="I234" s="19">
        <v>0</v>
      </c>
      <c r="J234" s="19">
        <v>0</v>
      </c>
      <c r="K234" s="19">
        <v>0</v>
      </c>
      <c r="L234" s="19">
        <v>0</v>
      </c>
      <c r="M234" s="19">
        <v>0</v>
      </c>
      <c r="N234" s="19">
        <v>0</v>
      </c>
      <c r="O234" s="19">
        <v>0</v>
      </c>
      <c r="P234" s="19">
        <v>0</v>
      </c>
      <c r="Q234" s="19">
        <v>0</v>
      </c>
      <c r="R234" s="19">
        <v>0</v>
      </c>
      <c r="S234" s="76">
        <v>1</v>
      </c>
    </row>
    <row r="235" spans="1:19" x14ac:dyDescent="0.2">
      <c r="A235" s="1022" t="s">
        <v>79</v>
      </c>
      <c r="B235" s="826"/>
      <c r="C235" s="826"/>
      <c r="D235" s="826"/>
      <c r="E235" s="826"/>
      <c r="F235" s="826"/>
      <c r="G235" s="826"/>
      <c r="H235" s="826"/>
      <c r="I235" s="826"/>
      <c r="J235" s="826"/>
      <c r="K235" s="826"/>
      <c r="L235" s="826"/>
      <c r="M235" s="826"/>
      <c r="N235" s="826"/>
      <c r="O235" s="826"/>
      <c r="P235" s="826"/>
      <c r="Q235" s="826"/>
      <c r="R235" s="826"/>
      <c r="S235" s="1023"/>
    </row>
    <row r="236" spans="1:19" s="5" customFormat="1" ht="11.25" customHeight="1" x14ac:dyDescent="0.2">
      <c r="A236" s="75">
        <v>0</v>
      </c>
      <c r="B236" s="19">
        <v>0</v>
      </c>
      <c r="C236" s="19">
        <v>0</v>
      </c>
      <c r="D236" s="19">
        <v>0</v>
      </c>
      <c r="E236" s="19">
        <v>0</v>
      </c>
      <c r="F236" s="19">
        <v>0</v>
      </c>
      <c r="G236" s="19">
        <v>0</v>
      </c>
      <c r="H236" s="19">
        <v>0</v>
      </c>
      <c r="I236" s="19">
        <v>0</v>
      </c>
      <c r="J236" s="19">
        <v>0</v>
      </c>
      <c r="K236" s="19">
        <v>0</v>
      </c>
      <c r="L236" s="19">
        <v>0</v>
      </c>
      <c r="M236" s="19">
        <v>0</v>
      </c>
      <c r="N236" s="19">
        <v>0</v>
      </c>
      <c r="O236" s="19">
        <v>0</v>
      </c>
      <c r="P236" s="19">
        <v>0</v>
      </c>
      <c r="Q236" s="19">
        <v>0</v>
      </c>
      <c r="R236" s="19">
        <v>0</v>
      </c>
      <c r="S236" s="76">
        <v>1</v>
      </c>
    </row>
    <row r="237" spans="1:19" x14ac:dyDescent="0.2">
      <c r="A237" s="1022" t="s">
        <v>80</v>
      </c>
      <c r="B237" s="826"/>
      <c r="C237" s="826"/>
      <c r="D237" s="826"/>
      <c r="E237" s="826"/>
      <c r="F237" s="826"/>
      <c r="G237" s="826"/>
      <c r="H237" s="826"/>
      <c r="I237" s="826"/>
      <c r="J237" s="826"/>
      <c r="K237" s="826"/>
      <c r="L237" s="826"/>
      <c r="M237" s="826"/>
      <c r="N237" s="826"/>
      <c r="O237" s="826"/>
      <c r="P237" s="826"/>
      <c r="Q237" s="826"/>
      <c r="R237" s="826"/>
      <c r="S237" s="1023"/>
    </row>
    <row r="238" spans="1:19" s="5" customFormat="1" ht="11.25" customHeight="1" x14ac:dyDescent="0.2">
      <c r="A238" s="75">
        <v>0</v>
      </c>
      <c r="B238" s="19">
        <v>0</v>
      </c>
      <c r="C238" s="19">
        <v>0</v>
      </c>
      <c r="D238" s="19">
        <v>0</v>
      </c>
      <c r="E238" s="19">
        <v>0</v>
      </c>
      <c r="F238" s="19">
        <v>0</v>
      </c>
      <c r="G238" s="19">
        <v>0</v>
      </c>
      <c r="H238" s="19">
        <v>0</v>
      </c>
      <c r="I238" s="19">
        <v>0</v>
      </c>
      <c r="J238" s="19">
        <v>0</v>
      </c>
      <c r="K238" s="19">
        <v>0</v>
      </c>
      <c r="L238" s="19">
        <v>0</v>
      </c>
      <c r="M238" s="19">
        <v>0</v>
      </c>
      <c r="N238" s="19">
        <v>0</v>
      </c>
      <c r="O238" s="19">
        <v>0</v>
      </c>
      <c r="P238" s="19">
        <v>0</v>
      </c>
      <c r="Q238" s="19">
        <v>0</v>
      </c>
      <c r="R238" s="19">
        <v>0</v>
      </c>
      <c r="S238" s="76">
        <v>1</v>
      </c>
    </row>
    <row r="239" spans="1:19" x14ac:dyDescent="0.2">
      <c r="A239" s="1052" t="s">
        <v>568</v>
      </c>
      <c r="B239" s="963"/>
      <c r="C239" s="963"/>
      <c r="D239" s="963"/>
      <c r="E239" s="963"/>
      <c r="F239" s="963"/>
      <c r="G239" s="963"/>
      <c r="H239" s="963"/>
      <c r="I239" s="963"/>
      <c r="J239" s="963"/>
      <c r="K239" s="963"/>
      <c r="L239" s="963"/>
      <c r="M239" s="963"/>
      <c r="N239" s="963"/>
      <c r="O239" s="963"/>
      <c r="P239" s="963"/>
      <c r="Q239" s="963"/>
      <c r="R239" s="963"/>
      <c r="S239" s="1053"/>
    </row>
    <row r="240" spans="1:19" s="13" customFormat="1" x14ac:dyDescent="0.2">
      <c r="A240" s="80">
        <f>SUM(A238,A236,A234,A232,A230,A228,A226,A224,A222,A220,A218,A216)</f>
        <v>0</v>
      </c>
      <c r="B240" s="235">
        <v>0</v>
      </c>
      <c r="C240" s="235">
        <f t="shared" ref="C240:S240" si="5">SUM(C238,C236,C234,C232,C230,C228,C226,C224,C222,C220,C218,C216)</f>
        <v>0</v>
      </c>
      <c r="D240" s="235">
        <f t="shared" si="5"/>
        <v>0</v>
      </c>
      <c r="E240" s="235">
        <f t="shared" si="5"/>
        <v>0</v>
      </c>
      <c r="F240" s="235">
        <f t="shared" si="5"/>
        <v>0</v>
      </c>
      <c r="G240" s="235">
        <f t="shared" si="5"/>
        <v>0</v>
      </c>
      <c r="H240" s="235">
        <f t="shared" si="5"/>
        <v>0</v>
      </c>
      <c r="I240" s="235">
        <f t="shared" si="5"/>
        <v>0</v>
      </c>
      <c r="J240" s="235">
        <f t="shared" si="5"/>
        <v>0</v>
      </c>
      <c r="K240" s="235">
        <f t="shared" si="5"/>
        <v>0</v>
      </c>
      <c r="L240" s="235">
        <f t="shared" si="5"/>
        <v>0</v>
      </c>
      <c r="M240" s="235">
        <f t="shared" si="5"/>
        <v>0</v>
      </c>
      <c r="N240" s="235">
        <f t="shared" si="5"/>
        <v>0</v>
      </c>
      <c r="O240" s="235">
        <f t="shared" si="5"/>
        <v>0</v>
      </c>
      <c r="P240" s="235">
        <f t="shared" si="5"/>
        <v>0</v>
      </c>
      <c r="Q240" s="235">
        <f t="shared" si="5"/>
        <v>0</v>
      </c>
      <c r="R240" s="235">
        <f t="shared" si="5"/>
        <v>0</v>
      </c>
      <c r="S240" s="235">
        <f t="shared" si="5"/>
        <v>6</v>
      </c>
    </row>
    <row r="242" spans="1:19" ht="24.75" customHeight="1" x14ac:dyDescent="0.2">
      <c r="A242" s="854" t="s">
        <v>3154</v>
      </c>
      <c r="B242" s="855"/>
      <c r="C242" s="855"/>
      <c r="D242" s="855"/>
      <c r="E242" s="855"/>
      <c r="F242" s="855"/>
      <c r="G242" s="855"/>
      <c r="H242" s="855"/>
      <c r="I242" s="855"/>
      <c r="J242" s="855"/>
      <c r="K242" s="855"/>
      <c r="L242" s="855"/>
      <c r="M242" s="855"/>
      <c r="N242" s="855"/>
      <c r="O242" s="855"/>
      <c r="P242" s="855"/>
      <c r="Q242" s="855"/>
      <c r="R242" s="855"/>
      <c r="S242" s="856"/>
    </row>
    <row r="243" spans="1:19" ht="12.75" customHeight="1" x14ac:dyDescent="0.2">
      <c r="A243" s="833" t="s">
        <v>831</v>
      </c>
      <c r="B243" s="834"/>
      <c r="C243" s="834"/>
      <c r="D243" s="834"/>
      <c r="E243" s="834"/>
      <c r="F243" s="834"/>
      <c r="G243" s="834"/>
      <c r="H243" s="834"/>
      <c r="I243" s="834"/>
      <c r="J243" s="834"/>
      <c r="K243" s="834"/>
      <c r="L243" s="834"/>
      <c r="M243" s="834"/>
      <c r="N243" s="834"/>
      <c r="O243" s="834"/>
      <c r="P243" s="834"/>
      <c r="Q243" s="834"/>
      <c r="R243" s="834"/>
      <c r="S243" s="835"/>
    </row>
    <row r="244" spans="1:19" x14ac:dyDescent="0.2">
      <c r="A244" s="833" t="s">
        <v>83</v>
      </c>
      <c r="B244" s="834"/>
      <c r="C244" s="834"/>
      <c r="D244" s="834"/>
      <c r="E244" s="834"/>
      <c r="F244" s="834"/>
      <c r="G244" s="834"/>
      <c r="H244" s="834"/>
      <c r="I244" s="834"/>
      <c r="J244" s="834"/>
      <c r="K244" s="834"/>
      <c r="L244" s="834"/>
      <c r="M244" s="834"/>
      <c r="N244" s="834"/>
      <c r="O244" s="834"/>
      <c r="P244" s="834"/>
      <c r="Q244" s="834"/>
      <c r="R244" s="834"/>
      <c r="S244" s="835"/>
    </row>
    <row r="245" spans="1:19" x14ac:dyDescent="0.2">
      <c r="A245" s="833" t="s">
        <v>3147</v>
      </c>
      <c r="B245" s="834"/>
      <c r="C245" s="834"/>
      <c r="D245" s="834"/>
      <c r="E245" s="834"/>
      <c r="F245" s="834"/>
      <c r="G245" s="834"/>
      <c r="H245" s="834"/>
      <c r="I245" s="834"/>
      <c r="J245" s="834"/>
      <c r="K245" s="834"/>
      <c r="L245" s="834"/>
      <c r="M245" s="834"/>
      <c r="N245" s="834"/>
      <c r="O245" s="834"/>
      <c r="P245" s="834"/>
      <c r="Q245" s="834"/>
      <c r="R245" s="834"/>
      <c r="S245" s="835"/>
    </row>
    <row r="246" spans="1:19" x14ac:dyDescent="0.2">
      <c r="A246" s="833" t="s">
        <v>3148</v>
      </c>
      <c r="B246" s="834"/>
      <c r="C246" s="834"/>
      <c r="D246" s="834"/>
      <c r="E246" s="834"/>
      <c r="F246" s="834"/>
      <c r="G246" s="834"/>
      <c r="H246" s="834"/>
      <c r="I246" s="834"/>
      <c r="J246" s="834"/>
      <c r="K246" s="834"/>
      <c r="L246" s="834"/>
      <c r="M246" s="834"/>
      <c r="N246" s="834"/>
      <c r="O246" s="834"/>
      <c r="P246" s="834"/>
      <c r="Q246" s="834"/>
      <c r="R246" s="834"/>
      <c r="S246" s="835"/>
    </row>
    <row r="247" spans="1:19" x14ac:dyDescent="0.2">
      <c r="A247" s="833" t="s">
        <v>3149</v>
      </c>
      <c r="B247" s="834"/>
      <c r="C247" s="834"/>
      <c r="D247" s="834"/>
      <c r="E247" s="834"/>
      <c r="F247" s="834"/>
      <c r="G247" s="834"/>
      <c r="H247" s="834"/>
      <c r="I247" s="834"/>
      <c r="J247" s="834"/>
      <c r="K247" s="834"/>
      <c r="L247" s="834"/>
      <c r="M247" s="834"/>
      <c r="N247" s="834"/>
      <c r="O247" s="834"/>
      <c r="P247" s="834"/>
      <c r="Q247" s="834"/>
      <c r="R247" s="834"/>
      <c r="S247" s="835"/>
    </row>
    <row r="248" spans="1:19" x14ac:dyDescent="0.2">
      <c r="A248" s="833" t="s">
        <v>3150</v>
      </c>
      <c r="B248" s="834"/>
      <c r="C248" s="834"/>
      <c r="D248" s="834"/>
      <c r="E248" s="834"/>
      <c r="F248" s="834"/>
      <c r="G248" s="834"/>
      <c r="H248" s="834"/>
      <c r="I248" s="834"/>
      <c r="J248" s="834"/>
      <c r="K248" s="834"/>
      <c r="L248" s="834"/>
      <c r="M248" s="834"/>
      <c r="N248" s="834"/>
      <c r="O248" s="834"/>
      <c r="P248" s="834"/>
      <c r="Q248" s="834"/>
      <c r="R248" s="834"/>
      <c r="S248" s="835"/>
    </row>
    <row r="249" spans="1:19" x14ac:dyDescent="0.2">
      <c r="A249" s="833" t="s">
        <v>3151</v>
      </c>
      <c r="B249" s="834"/>
      <c r="C249" s="834"/>
      <c r="D249" s="834"/>
      <c r="E249" s="834"/>
      <c r="F249" s="834"/>
      <c r="G249" s="834"/>
      <c r="H249" s="834"/>
      <c r="I249" s="834"/>
      <c r="J249" s="834"/>
      <c r="K249" s="834"/>
      <c r="L249" s="834"/>
      <c r="M249" s="834"/>
      <c r="N249" s="834"/>
      <c r="O249" s="834"/>
      <c r="P249" s="834"/>
      <c r="Q249" s="834"/>
      <c r="R249" s="834"/>
      <c r="S249" s="835"/>
    </row>
    <row r="250" spans="1:19" x14ac:dyDescent="0.2">
      <c r="A250" s="833" t="s">
        <v>3152</v>
      </c>
      <c r="B250" s="834"/>
      <c r="C250" s="834"/>
      <c r="D250" s="834"/>
      <c r="E250" s="834"/>
      <c r="F250" s="834"/>
      <c r="G250" s="834"/>
      <c r="H250" s="834"/>
      <c r="I250" s="834"/>
      <c r="J250" s="834"/>
      <c r="K250" s="834"/>
      <c r="L250" s="834"/>
      <c r="M250" s="834"/>
      <c r="N250" s="834"/>
      <c r="O250" s="834"/>
      <c r="P250" s="834"/>
      <c r="Q250" s="834"/>
      <c r="R250" s="834"/>
      <c r="S250" s="835"/>
    </row>
    <row r="251" spans="1:19" x14ac:dyDescent="0.2">
      <c r="A251" s="836" t="s">
        <v>3153</v>
      </c>
      <c r="B251" s="837"/>
      <c r="C251" s="837"/>
      <c r="D251" s="837"/>
      <c r="E251" s="837"/>
      <c r="F251" s="837"/>
      <c r="G251" s="837"/>
      <c r="H251" s="837"/>
      <c r="I251" s="837"/>
      <c r="J251" s="837"/>
      <c r="K251" s="837"/>
      <c r="L251" s="837"/>
      <c r="M251" s="837"/>
      <c r="N251" s="837"/>
      <c r="O251" s="837"/>
      <c r="P251" s="837"/>
      <c r="Q251" s="837"/>
      <c r="R251" s="837"/>
      <c r="S251" s="838"/>
    </row>
    <row r="252" spans="1:19" ht="28.5" customHeight="1" x14ac:dyDescent="0.2">
      <c r="A252" s="831" t="s">
        <v>41</v>
      </c>
      <c r="B252" s="831"/>
      <c r="C252" s="831"/>
      <c r="D252" s="831" t="s">
        <v>42</v>
      </c>
      <c r="E252" s="831"/>
      <c r="F252" s="831" t="s">
        <v>43</v>
      </c>
      <c r="G252" s="831"/>
      <c r="H252" s="831"/>
      <c r="I252" s="831" t="s">
        <v>44</v>
      </c>
      <c r="J252" s="831"/>
      <c r="K252" s="827" t="s">
        <v>45</v>
      </c>
      <c r="L252" s="1064"/>
      <c r="M252" s="1064"/>
      <c r="N252" s="1065"/>
      <c r="O252" s="841" t="s">
        <v>46</v>
      </c>
      <c r="P252" s="841"/>
      <c r="Q252" s="842"/>
      <c r="R252" s="831" t="s">
        <v>47</v>
      </c>
      <c r="S252" s="831"/>
    </row>
    <row r="253" spans="1:19" ht="26.25" customHeight="1" x14ac:dyDescent="0.2">
      <c r="A253" s="830" t="s">
        <v>48</v>
      </c>
      <c r="B253" s="830" t="s">
        <v>49</v>
      </c>
      <c r="C253" s="852" t="s">
        <v>50</v>
      </c>
      <c r="D253" s="830" t="s">
        <v>51</v>
      </c>
      <c r="E253" s="830" t="s">
        <v>52</v>
      </c>
      <c r="F253" s="827" t="s">
        <v>53</v>
      </c>
      <c r="G253" s="828"/>
      <c r="H253" s="829"/>
      <c r="I253" s="830" t="s">
        <v>54</v>
      </c>
      <c r="J253" s="830" t="s">
        <v>55</v>
      </c>
      <c r="K253" s="827" t="s">
        <v>56</v>
      </c>
      <c r="L253" s="829"/>
      <c r="M253" s="827" t="s">
        <v>57</v>
      </c>
      <c r="N253" s="829"/>
      <c r="O253" s="830" t="s">
        <v>58</v>
      </c>
      <c r="P253" s="830" t="s">
        <v>59</v>
      </c>
      <c r="Q253" s="830" t="s">
        <v>60</v>
      </c>
      <c r="R253" s="830" t="s">
        <v>61</v>
      </c>
      <c r="S253" s="830" t="s">
        <v>62</v>
      </c>
    </row>
    <row r="254" spans="1:19" ht="63.75" customHeight="1" x14ac:dyDescent="0.2">
      <c r="A254" s="831"/>
      <c r="B254" s="831"/>
      <c r="C254" s="853"/>
      <c r="D254" s="831"/>
      <c r="E254" s="831"/>
      <c r="F254" s="342" t="s">
        <v>63</v>
      </c>
      <c r="G254" s="342" t="s">
        <v>64</v>
      </c>
      <c r="H254" s="342" t="s">
        <v>65</v>
      </c>
      <c r="I254" s="831"/>
      <c r="J254" s="831"/>
      <c r="K254" s="345" t="s">
        <v>66</v>
      </c>
      <c r="L254" s="345" t="s">
        <v>67</v>
      </c>
      <c r="M254" s="345" t="s">
        <v>68</v>
      </c>
      <c r="N254" s="345" t="s">
        <v>67</v>
      </c>
      <c r="O254" s="831"/>
      <c r="P254" s="831"/>
      <c r="Q254" s="831"/>
      <c r="R254" s="831"/>
      <c r="S254" s="831"/>
    </row>
    <row r="255" spans="1:19" x14ac:dyDescent="0.2">
      <c r="A255" s="826" t="s">
        <v>69</v>
      </c>
      <c r="B255" s="826"/>
      <c r="C255" s="826"/>
      <c r="D255" s="826"/>
      <c r="E255" s="826"/>
      <c r="F255" s="826"/>
      <c r="G255" s="826"/>
      <c r="H255" s="826"/>
      <c r="I255" s="826"/>
      <c r="J255" s="826"/>
      <c r="K255" s="826"/>
      <c r="L255" s="826"/>
      <c r="M255" s="826"/>
      <c r="N255" s="826"/>
      <c r="O255" s="826"/>
      <c r="P255" s="826"/>
      <c r="Q255" s="826"/>
      <c r="R255" s="826"/>
      <c r="S255" s="826"/>
    </row>
    <row r="256" spans="1:19" s="21" customFormat="1" x14ac:dyDescent="0.2">
      <c r="A256" s="19">
        <v>0</v>
      </c>
      <c r="B256" s="19">
        <v>1</v>
      </c>
      <c r="C256" s="19">
        <v>1</v>
      </c>
      <c r="D256" s="19">
        <v>1</v>
      </c>
      <c r="E256" s="19">
        <v>0</v>
      </c>
      <c r="F256" s="19">
        <v>1</v>
      </c>
      <c r="G256" s="19">
        <v>0</v>
      </c>
      <c r="H256" s="19">
        <v>0</v>
      </c>
      <c r="I256" s="19">
        <v>1</v>
      </c>
      <c r="J256" s="19">
        <v>0</v>
      </c>
      <c r="K256" s="19">
        <v>0</v>
      </c>
      <c r="L256" s="19">
        <v>0</v>
      </c>
      <c r="M256" s="19">
        <v>0</v>
      </c>
      <c r="N256" s="19">
        <v>0</v>
      </c>
      <c r="O256" s="19">
        <v>0</v>
      </c>
      <c r="P256" s="19">
        <v>0</v>
      </c>
      <c r="Q256" s="19">
        <v>1</v>
      </c>
      <c r="R256" s="19">
        <v>0</v>
      </c>
      <c r="S256" s="19">
        <v>0</v>
      </c>
    </row>
    <row r="257" spans="1:19" x14ac:dyDescent="0.2">
      <c r="A257" s="826" t="s">
        <v>70</v>
      </c>
      <c r="B257" s="826"/>
      <c r="C257" s="826"/>
      <c r="D257" s="826"/>
      <c r="E257" s="826"/>
      <c r="F257" s="826"/>
      <c r="G257" s="826"/>
      <c r="H257" s="826"/>
      <c r="I257" s="826"/>
      <c r="J257" s="826"/>
      <c r="K257" s="826"/>
      <c r="L257" s="826"/>
      <c r="M257" s="826"/>
      <c r="N257" s="826"/>
      <c r="O257" s="826"/>
      <c r="P257" s="826"/>
      <c r="Q257" s="826"/>
      <c r="R257" s="826"/>
      <c r="S257" s="826"/>
    </row>
    <row r="258" spans="1:19" s="21" customFormat="1" x14ac:dyDescent="0.2">
      <c r="A258" s="19">
        <v>1</v>
      </c>
      <c r="B258" s="19">
        <v>2</v>
      </c>
      <c r="C258" s="19">
        <v>3</v>
      </c>
      <c r="D258" s="19">
        <v>3</v>
      </c>
      <c r="E258" s="19">
        <v>0</v>
      </c>
      <c r="F258" s="19">
        <v>3</v>
      </c>
      <c r="G258" s="19">
        <v>0</v>
      </c>
      <c r="H258" s="19">
        <v>0</v>
      </c>
      <c r="I258" s="19">
        <v>3</v>
      </c>
      <c r="J258" s="19">
        <v>0</v>
      </c>
      <c r="K258" s="19">
        <v>0</v>
      </c>
      <c r="L258" s="19">
        <v>0</v>
      </c>
      <c r="M258" s="19">
        <v>0</v>
      </c>
      <c r="N258" s="19">
        <v>0</v>
      </c>
      <c r="O258" s="19">
        <v>0</v>
      </c>
      <c r="P258" s="19">
        <v>0</v>
      </c>
      <c r="Q258" s="19">
        <v>3</v>
      </c>
      <c r="R258" s="19">
        <v>0</v>
      </c>
      <c r="S258" s="19">
        <v>0</v>
      </c>
    </row>
    <row r="259" spans="1:19" x14ac:dyDescent="0.2">
      <c r="A259" s="826" t="s">
        <v>71</v>
      </c>
      <c r="B259" s="826"/>
      <c r="C259" s="826"/>
      <c r="D259" s="826"/>
      <c r="E259" s="826"/>
      <c r="F259" s="826"/>
      <c r="G259" s="826"/>
      <c r="H259" s="826"/>
      <c r="I259" s="826"/>
      <c r="J259" s="826"/>
      <c r="K259" s="826"/>
      <c r="L259" s="826"/>
      <c r="M259" s="826"/>
      <c r="N259" s="826"/>
      <c r="O259" s="826"/>
      <c r="P259" s="826"/>
      <c r="Q259" s="826"/>
      <c r="R259" s="826"/>
      <c r="S259" s="826"/>
    </row>
    <row r="260" spans="1:19" s="50" customFormat="1" x14ac:dyDescent="0.2">
      <c r="A260" s="19">
        <v>2</v>
      </c>
      <c r="B260" s="19">
        <v>3</v>
      </c>
      <c r="C260" s="19">
        <v>5</v>
      </c>
      <c r="D260" s="19">
        <v>5</v>
      </c>
      <c r="E260" s="19">
        <v>0</v>
      </c>
      <c r="F260" s="19">
        <v>5</v>
      </c>
      <c r="G260" s="19">
        <v>0</v>
      </c>
      <c r="H260" s="19">
        <v>0</v>
      </c>
      <c r="I260" s="19">
        <v>5</v>
      </c>
      <c r="J260" s="19">
        <v>0</v>
      </c>
      <c r="K260" s="19">
        <v>0</v>
      </c>
      <c r="L260" s="19">
        <v>0</v>
      </c>
      <c r="M260" s="19">
        <v>0</v>
      </c>
      <c r="N260" s="19">
        <v>0</v>
      </c>
      <c r="O260" s="19">
        <v>0</v>
      </c>
      <c r="P260" s="19">
        <v>0</v>
      </c>
      <c r="Q260" s="19">
        <v>5</v>
      </c>
      <c r="R260" s="19">
        <v>0</v>
      </c>
      <c r="S260" s="19">
        <v>0</v>
      </c>
    </row>
    <row r="261" spans="1:19" x14ac:dyDescent="0.2">
      <c r="A261" s="826" t="s">
        <v>72</v>
      </c>
      <c r="B261" s="826"/>
      <c r="C261" s="826"/>
      <c r="D261" s="826"/>
      <c r="E261" s="826"/>
      <c r="F261" s="826"/>
      <c r="G261" s="826"/>
      <c r="H261" s="826"/>
      <c r="I261" s="826"/>
      <c r="J261" s="826"/>
      <c r="K261" s="826"/>
      <c r="L261" s="826"/>
      <c r="M261" s="826"/>
      <c r="N261" s="826"/>
      <c r="O261" s="826"/>
      <c r="P261" s="826"/>
      <c r="Q261" s="826"/>
      <c r="R261" s="826"/>
      <c r="S261" s="826"/>
    </row>
    <row r="262" spans="1:19" s="550" customFormat="1" x14ac:dyDescent="0.2">
      <c r="A262" s="19">
        <v>5</v>
      </c>
      <c r="B262" s="19">
        <v>3</v>
      </c>
      <c r="C262" s="19">
        <v>8</v>
      </c>
      <c r="D262" s="19">
        <v>8</v>
      </c>
      <c r="E262" s="19">
        <v>0</v>
      </c>
      <c r="F262" s="19">
        <v>8</v>
      </c>
      <c r="G262" s="19">
        <v>0</v>
      </c>
      <c r="H262" s="19">
        <v>0</v>
      </c>
      <c r="I262" s="19">
        <v>8</v>
      </c>
      <c r="J262" s="19">
        <v>0</v>
      </c>
      <c r="K262" s="19">
        <v>0</v>
      </c>
      <c r="L262" s="19">
        <v>0</v>
      </c>
      <c r="M262" s="19">
        <v>0</v>
      </c>
      <c r="N262" s="19">
        <v>0</v>
      </c>
      <c r="O262" s="19">
        <v>0</v>
      </c>
      <c r="P262" s="19">
        <v>0</v>
      </c>
      <c r="Q262" s="19">
        <v>8</v>
      </c>
      <c r="R262" s="19">
        <v>0</v>
      </c>
      <c r="S262" s="19">
        <v>0</v>
      </c>
    </row>
    <row r="263" spans="1:19" x14ac:dyDescent="0.2">
      <c r="A263" s="832" t="s">
        <v>73</v>
      </c>
      <c r="B263" s="832"/>
      <c r="C263" s="832"/>
      <c r="D263" s="832"/>
      <c r="E263" s="832"/>
      <c r="F263" s="832"/>
      <c r="G263" s="832"/>
      <c r="H263" s="832"/>
      <c r="I263" s="832"/>
      <c r="J263" s="832"/>
      <c r="K263" s="832"/>
      <c r="L263" s="832"/>
      <c r="M263" s="832"/>
      <c r="N263" s="832"/>
      <c r="O263" s="832"/>
      <c r="P263" s="832"/>
      <c r="Q263" s="832"/>
      <c r="R263" s="832"/>
      <c r="S263" s="832"/>
    </row>
    <row r="264" spans="1:19" s="5" customFormat="1" x14ac:dyDescent="0.2">
      <c r="A264" s="19">
        <v>4</v>
      </c>
      <c r="B264" s="19">
        <v>8</v>
      </c>
      <c r="C264" s="19">
        <v>12</v>
      </c>
      <c r="D264" s="19">
        <v>12</v>
      </c>
      <c r="E264" s="19">
        <v>0</v>
      </c>
      <c r="F264" s="19">
        <v>12</v>
      </c>
      <c r="G264" s="19">
        <v>0</v>
      </c>
      <c r="H264" s="19">
        <v>0</v>
      </c>
      <c r="I264" s="19">
        <v>12</v>
      </c>
      <c r="J264" s="19">
        <v>0</v>
      </c>
      <c r="K264" s="19">
        <v>0</v>
      </c>
      <c r="L264" s="19">
        <v>0</v>
      </c>
      <c r="M264" s="19">
        <v>0</v>
      </c>
      <c r="N264" s="19">
        <v>0</v>
      </c>
      <c r="O264" s="19">
        <v>0</v>
      </c>
      <c r="P264" s="19">
        <v>0</v>
      </c>
      <c r="Q264" s="81">
        <v>12</v>
      </c>
      <c r="R264" s="594">
        <v>0</v>
      </c>
      <c r="S264" s="594">
        <v>0</v>
      </c>
    </row>
    <row r="265" spans="1:19" x14ac:dyDescent="0.2">
      <c r="A265" s="826" t="s">
        <v>74</v>
      </c>
      <c r="B265" s="826"/>
      <c r="C265" s="826"/>
      <c r="D265" s="826"/>
      <c r="E265" s="826"/>
      <c r="F265" s="826"/>
      <c r="G265" s="826"/>
      <c r="H265" s="826"/>
      <c r="I265" s="826"/>
      <c r="J265" s="826"/>
      <c r="K265" s="826"/>
      <c r="L265" s="826"/>
      <c r="M265" s="826"/>
      <c r="N265" s="826"/>
      <c r="O265" s="826"/>
      <c r="P265" s="826"/>
      <c r="Q265" s="826"/>
      <c r="R265" s="826"/>
      <c r="S265" s="826"/>
    </row>
    <row r="266" spans="1:19" s="111" customFormat="1" ht="15.75" customHeight="1" x14ac:dyDescent="0.25">
      <c r="A266" s="630">
        <v>4</v>
      </c>
      <c r="B266" s="630">
        <v>10</v>
      </c>
      <c r="C266" s="630">
        <v>14</v>
      </c>
      <c r="D266" s="630">
        <v>14</v>
      </c>
      <c r="E266" s="630">
        <v>0</v>
      </c>
      <c r="F266" s="630">
        <v>14</v>
      </c>
      <c r="G266" s="630">
        <v>0</v>
      </c>
      <c r="H266" s="630">
        <v>0</v>
      </c>
      <c r="I266" s="630">
        <v>14</v>
      </c>
      <c r="J266" s="630">
        <v>0</v>
      </c>
      <c r="K266" s="630">
        <v>0</v>
      </c>
      <c r="L266" s="630">
        <v>0</v>
      </c>
      <c r="M266" s="630">
        <v>0</v>
      </c>
      <c r="N266" s="630">
        <v>0</v>
      </c>
      <c r="O266" s="630">
        <v>0</v>
      </c>
      <c r="P266" s="630">
        <v>5</v>
      </c>
      <c r="Q266" s="630">
        <v>9</v>
      </c>
      <c r="R266" s="630">
        <v>0</v>
      </c>
      <c r="S266" s="630">
        <v>0</v>
      </c>
    </row>
    <row r="267" spans="1:19" x14ac:dyDescent="0.2">
      <c r="A267" s="826" t="s">
        <v>75</v>
      </c>
      <c r="B267" s="826"/>
      <c r="C267" s="826"/>
      <c r="D267" s="826"/>
      <c r="E267" s="826"/>
      <c r="F267" s="826"/>
      <c r="G267" s="826"/>
      <c r="H267" s="826"/>
      <c r="I267" s="826"/>
      <c r="J267" s="826"/>
      <c r="K267" s="826"/>
      <c r="L267" s="826"/>
      <c r="M267" s="826"/>
      <c r="N267" s="826"/>
      <c r="O267" s="826"/>
      <c r="P267" s="826"/>
      <c r="Q267" s="826"/>
      <c r="R267" s="826"/>
      <c r="S267" s="826"/>
    </row>
    <row r="268" spans="1:19" s="5" customFormat="1" ht="11.25" customHeight="1" x14ac:dyDescent="0.2">
      <c r="A268" s="75">
        <v>0</v>
      </c>
      <c r="B268" s="19">
        <v>0</v>
      </c>
      <c r="C268" s="19">
        <v>0</v>
      </c>
      <c r="D268" s="19">
        <v>0</v>
      </c>
      <c r="E268" s="19">
        <v>0</v>
      </c>
      <c r="F268" s="19">
        <v>0</v>
      </c>
      <c r="G268" s="19">
        <v>0</v>
      </c>
      <c r="H268" s="19">
        <v>0</v>
      </c>
      <c r="I268" s="19">
        <v>0</v>
      </c>
      <c r="J268" s="19">
        <v>0</v>
      </c>
      <c r="K268" s="19">
        <v>0</v>
      </c>
      <c r="L268" s="19">
        <v>0</v>
      </c>
      <c r="M268" s="19">
        <v>0</v>
      </c>
      <c r="N268" s="19">
        <v>0</v>
      </c>
      <c r="O268" s="19">
        <v>0</v>
      </c>
      <c r="P268" s="19">
        <v>0</v>
      </c>
      <c r="Q268" s="19">
        <v>0</v>
      </c>
      <c r="R268" s="19">
        <v>0</v>
      </c>
      <c r="S268" s="76">
        <v>1</v>
      </c>
    </row>
    <row r="269" spans="1:19" x14ac:dyDescent="0.2">
      <c r="A269" s="826" t="s">
        <v>76</v>
      </c>
      <c r="B269" s="826"/>
      <c r="C269" s="826"/>
      <c r="D269" s="826"/>
      <c r="E269" s="826"/>
      <c r="F269" s="826"/>
      <c r="G269" s="826"/>
      <c r="H269" s="826"/>
      <c r="I269" s="826"/>
      <c r="J269" s="826"/>
      <c r="K269" s="826"/>
      <c r="L269" s="826"/>
      <c r="M269" s="826"/>
      <c r="N269" s="826"/>
      <c r="O269" s="826"/>
      <c r="P269" s="826"/>
      <c r="Q269" s="826"/>
      <c r="R269" s="826"/>
      <c r="S269" s="826"/>
    </row>
    <row r="270" spans="1:19" s="5" customFormat="1" x14ac:dyDescent="0.2">
      <c r="A270" s="19">
        <v>9</v>
      </c>
      <c r="B270" s="19">
        <v>25</v>
      </c>
      <c r="C270" s="19">
        <v>34</v>
      </c>
      <c r="D270" s="19">
        <v>31</v>
      </c>
      <c r="E270" s="19">
        <v>3</v>
      </c>
      <c r="F270" s="19">
        <v>34</v>
      </c>
      <c r="G270" s="19">
        <v>0</v>
      </c>
      <c r="H270" s="19">
        <v>0</v>
      </c>
      <c r="I270" s="19">
        <v>34</v>
      </c>
      <c r="J270" s="19">
        <v>0</v>
      </c>
      <c r="K270" s="19">
        <v>0</v>
      </c>
      <c r="L270" s="19">
        <v>0</v>
      </c>
      <c r="M270" s="19">
        <v>0</v>
      </c>
      <c r="N270" s="19">
        <v>0</v>
      </c>
      <c r="O270" s="19">
        <v>0</v>
      </c>
      <c r="P270" s="19">
        <v>7</v>
      </c>
      <c r="Q270" s="19">
        <v>27</v>
      </c>
      <c r="R270" s="19">
        <v>0</v>
      </c>
      <c r="S270" s="19">
        <v>0</v>
      </c>
    </row>
    <row r="271" spans="1:19" x14ac:dyDescent="0.2">
      <c r="A271" s="826" t="s">
        <v>77</v>
      </c>
      <c r="B271" s="826"/>
      <c r="C271" s="826"/>
      <c r="D271" s="826"/>
      <c r="E271" s="826"/>
      <c r="F271" s="826"/>
      <c r="G271" s="826"/>
      <c r="H271" s="826"/>
      <c r="I271" s="826"/>
      <c r="J271" s="826"/>
      <c r="K271" s="826"/>
      <c r="L271" s="826"/>
      <c r="M271" s="826"/>
      <c r="N271" s="826"/>
      <c r="O271" s="826"/>
      <c r="P271" s="826"/>
      <c r="Q271" s="826"/>
      <c r="R271" s="826"/>
      <c r="S271" s="826"/>
    </row>
    <row r="272" spans="1:19" s="5" customFormat="1" x14ac:dyDescent="0.2">
      <c r="A272" s="19">
        <v>3</v>
      </c>
      <c r="B272" s="19">
        <v>4</v>
      </c>
      <c r="C272" s="19">
        <v>7</v>
      </c>
      <c r="D272" s="19">
        <v>7</v>
      </c>
      <c r="E272" s="19">
        <v>0</v>
      </c>
      <c r="F272" s="19">
        <v>7</v>
      </c>
      <c r="G272" s="19">
        <v>0</v>
      </c>
      <c r="H272" s="19">
        <v>0</v>
      </c>
      <c r="I272" s="19">
        <v>7</v>
      </c>
      <c r="J272" s="19">
        <v>0</v>
      </c>
      <c r="K272" s="19">
        <v>0</v>
      </c>
      <c r="L272" s="19">
        <v>0</v>
      </c>
      <c r="M272" s="19">
        <v>0</v>
      </c>
      <c r="N272" s="19">
        <v>0</v>
      </c>
      <c r="O272" s="19">
        <v>0</v>
      </c>
      <c r="P272" s="19">
        <v>0</v>
      </c>
      <c r="Q272" s="19">
        <v>7</v>
      </c>
      <c r="R272" s="742">
        <v>0</v>
      </c>
      <c r="S272" s="742">
        <v>0</v>
      </c>
    </row>
    <row r="273" spans="1:19" x14ac:dyDescent="0.2">
      <c r="A273" s="826" t="s">
        <v>78</v>
      </c>
      <c r="B273" s="826"/>
      <c r="C273" s="826"/>
      <c r="D273" s="826"/>
      <c r="E273" s="826"/>
      <c r="F273" s="826"/>
      <c r="G273" s="826"/>
      <c r="H273" s="826"/>
      <c r="I273" s="826"/>
      <c r="J273" s="826"/>
      <c r="K273" s="826"/>
      <c r="L273" s="826"/>
      <c r="M273" s="826"/>
      <c r="N273" s="826"/>
      <c r="O273" s="826"/>
      <c r="P273" s="826"/>
      <c r="Q273" s="826"/>
      <c r="R273" s="826"/>
      <c r="S273" s="826"/>
    </row>
    <row r="274" spans="1:19" s="5" customFormat="1" x14ac:dyDescent="0.2">
      <c r="A274" s="19">
        <v>2</v>
      </c>
      <c r="B274" s="19">
        <v>2</v>
      </c>
      <c r="C274" s="19">
        <v>4</v>
      </c>
      <c r="D274" s="19">
        <v>4</v>
      </c>
      <c r="E274" s="19">
        <v>0</v>
      </c>
      <c r="F274" s="19">
        <v>4</v>
      </c>
      <c r="G274" s="19">
        <v>0</v>
      </c>
      <c r="H274" s="19">
        <v>0</v>
      </c>
      <c r="I274" s="19">
        <v>4</v>
      </c>
      <c r="J274" s="19">
        <v>0</v>
      </c>
      <c r="K274" s="19">
        <v>0</v>
      </c>
      <c r="L274" s="19">
        <v>0</v>
      </c>
      <c r="M274" s="19">
        <v>0</v>
      </c>
      <c r="N274" s="19">
        <v>0</v>
      </c>
      <c r="O274" s="19">
        <v>0</v>
      </c>
      <c r="P274" s="19">
        <v>0</v>
      </c>
      <c r="Q274" s="19">
        <v>4</v>
      </c>
      <c r="R274" s="779">
        <v>0</v>
      </c>
      <c r="S274" s="779">
        <v>0</v>
      </c>
    </row>
    <row r="275" spans="1:19" x14ac:dyDescent="0.2">
      <c r="A275" s="826" t="s">
        <v>79</v>
      </c>
      <c r="B275" s="826"/>
      <c r="C275" s="826"/>
      <c r="D275" s="826"/>
      <c r="E275" s="826"/>
      <c r="F275" s="826"/>
      <c r="G275" s="826"/>
      <c r="H275" s="826"/>
      <c r="I275" s="826"/>
      <c r="J275" s="826"/>
      <c r="K275" s="826"/>
      <c r="L275" s="826"/>
      <c r="M275" s="826"/>
      <c r="N275" s="826"/>
      <c r="O275" s="826"/>
      <c r="P275" s="826"/>
      <c r="Q275" s="826"/>
      <c r="R275" s="826"/>
      <c r="S275" s="826"/>
    </row>
    <row r="276" spans="1:19" s="5" customFormat="1" x14ac:dyDescent="0.2">
      <c r="A276" s="19">
        <v>2</v>
      </c>
      <c r="B276" s="19">
        <v>4</v>
      </c>
      <c r="C276" s="19">
        <v>6</v>
      </c>
      <c r="D276" s="19">
        <v>6</v>
      </c>
      <c r="E276" s="19">
        <v>0</v>
      </c>
      <c r="F276" s="19">
        <v>6</v>
      </c>
      <c r="G276" s="19">
        <v>0</v>
      </c>
      <c r="H276" s="19">
        <v>0</v>
      </c>
      <c r="I276" s="19">
        <v>6</v>
      </c>
      <c r="J276" s="19">
        <v>0</v>
      </c>
      <c r="K276" s="19">
        <v>0</v>
      </c>
      <c r="L276" s="19">
        <v>0</v>
      </c>
      <c r="M276" s="19">
        <v>0</v>
      </c>
      <c r="N276" s="19">
        <v>0</v>
      </c>
      <c r="O276" s="19">
        <v>0</v>
      </c>
      <c r="P276" s="19">
        <v>0</v>
      </c>
      <c r="Q276" s="19">
        <v>6</v>
      </c>
      <c r="R276" s="792">
        <v>0</v>
      </c>
      <c r="S276" s="792">
        <v>0</v>
      </c>
    </row>
    <row r="277" spans="1:19" x14ac:dyDescent="0.2">
      <c r="A277" s="826" t="s">
        <v>80</v>
      </c>
      <c r="B277" s="826"/>
      <c r="C277" s="826"/>
      <c r="D277" s="826"/>
      <c r="E277" s="826"/>
      <c r="F277" s="826"/>
      <c r="G277" s="826"/>
      <c r="H277" s="826"/>
      <c r="I277" s="826"/>
      <c r="J277" s="826"/>
      <c r="K277" s="826"/>
      <c r="L277" s="826"/>
      <c r="M277" s="826"/>
      <c r="N277" s="826"/>
      <c r="O277" s="826"/>
      <c r="P277" s="826"/>
      <c r="Q277" s="826"/>
      <c r="R277" s="826"/>
      <c r="S277" s="826"/>
    </row>
    <row r="278" spans="1:19" s="5" customFormat="1" x14ac:dyDescent="0.2">
      <c r="A278" s="815">
        <v>2</v>
      </c>
      <c r="B278" s="19">
        <v>2</v>
      </c>
      <c r="C278" s="19">
        <v>4</v>
      </c>
      <c r="D278" s="19">
        <v>4</v>
      </c>
      <c r="E278" s="19">
        <v>0</v>
      </c>
      <c r="F278" s="19">
        <v>4</v>
      </c>
      <c r="G278" s="19">
        <v>0</v>
      </c>
      <c r="H278" s="19">
        <v>0</v>
      </c>
      <c r="I278" s="19">
        <v>4</v>
      </c>
      <c r="J278" s="19">
        <v>0</v>
      </c>
      <c r="K278" s="19">
        <v>0</v>
      </c>
      <c r="L278" s="19">
        <v>0</v>
      </c>
      <c r="M278" s="19">
        <v>0</v>
      </c>
      <c r="N278" s="19">
        <v>0</v>
      </c>
      <c r="O278" s="19">
        <v>0</v>
      </c>
      <c r="P278" s="19">
        <v>0</v>
      </c>
      <c r="Q278" s="19">
        <v>4</v>
      </c>
      <c r="R278" s="19">
        <v>0</v>
      </c>
      <c r="S278" s="19">
        <v>0</v>
      </c>
    </row>
    <row r="279" spans="1:19" x14ac:dyDescent="0.2">
      <c r="A279" s="1052" t="s">
        <v>181</v>
      </c>
      <c r="B279" s="963"/>
      <c r="C279" s="963"/>
      <c r="D279" s="963"/>
      <c r="E279" s="963"/>
      <c r="F279" s="963"/>
      <c r="G279" s="963"/>
      <c r="H279" s="963"/>
      <c r="I279" s="963"/>
      <c r="J279" s="963"/>
      <c r="K279" s="963"/>
      <c r="L279" s="963"/>
      <c r="M279" s="963"/>
      <c r="N279" s="963"/>
      <c r="O279" s="963"/>
      <c r="P279" s="963"/>
      <c r="Q279" s="963"/>
      <c r="R279" s="963"/>
      <c r="S279" s="1053"/>
    </row>
    <row r="280" spans="1:19" s="13" customFormat="1" x14ac:dyDescent="0.2">
      <c r="A280" s="235">
        <f>SUM(A278,A276,A274,A272,A270,A268,A266,A264,A262,A260,A258,A256)</f>
        <v>34</v>
      </c>
      <c r="B280" s="235">
        <f t="shared" ref="B280:S280" si="6">SUM(B278,B276,B274,B272,B270,B268,B266,B264,B262,B260,B258,B256)</f>
        <v>64</v>
      </c>
      <c r="C280" s="235">
        <f t="shared" si="6"/>
        <v>98</v>
      </c>
      <c r="D280" s="235">
        <f t="shared" si="6"/>
        <v>95</v>
      </c>
      <c r="E280" s="235">
        <f t="shared" si="6"/>
        <v>3</v>
      </c>
      <c r="F280" s="235">
        <f t="shared" si="6"/>
        <v>98</v>
      </c>
      <c r="G280" s="235">
        <v>0</v>
      </c>
      <c r="H280" s="235">
        <f t="shared" si="6"/>
        <v>0</v>
      </c>
      <c r="I280" s="235">
        <f t="shared" si="6"/>
        <v>98</v>
      </c>
      <c r="J280" s="235">
        <f t="shared" si="6"/>
        <v>0</v>
      </c>
      <c r="K280" s="235">
        <f t="shared" si="6"/>
        <v>0</v>
      </c>
      <c r="L280" s="235">
        <f t="shared" si="6"/>
        <v>0</v>
      </c>
      <c r="M280" s="235">
        <f t="shared" si="6"/>
        <v>0</v>
      </c>
      <c r="N280" s="235">
        <f t="shared" si="6"/>
        <v>0</v>
      </c>
      <c r="O280" s="235">
        <f t="shared" si="6"/>
        <v>0</v>
      </c>
      <c r="P280" s="235">
        <f t="shared" si="6"/>
        <v>12</v>
      </c>
      <c r="Q280" s="235">
        <f t="shared" si="6"/>
        <v>86</v>
      </c>
      <c r="R280" s="235">
        <f t="shared" si="6"/>
        <v>0</v>
      </c>
      <c r="S280" s="235">
        <f t="shared" si="6"/>
        <v>1</v>
      </c>
    </row>
    <row r="281" spans="1:19" x14ac:dyDescent="0.2">
      <c r="A281" s="52"/>
      <c r="B281" s="22"/>
      <c r="C281" s="22"/>
      <c r="D281" s="22"/>
      <c r="E281" s="22"/>
      <c r="F281" s="22"/>
      <c r="G281" s="22"/>
      <c r="H281" s="22"/>
      <c r="I281" s="22"/>
      <c r="J281" s="22"/>
      <c r="K281" s="22"/>
      <c r="L281" s="22"/>
      <c r="M281" s="22"/>
      <c r="N281" s="22"/>
      <c r="O281" s="22"/>
      <c r="P281" s="22"/>
      <c r="Q281" s="22"/>
      <c r="R281" s="22"/>
      <c r="S281" s="22"/>
    </row>
    <row r="282" spans="1:19" x14ac:dyDescent="0.2">
      <c r="A282" s="955" t="s">
        <v>185</v>
      </c>
      <c r="B282" s="955"/>
      <c r="C282" s="955"/>
      <c r="D282" s="955"/>
      <c r="E282" s="955"/>
      <c r="F282" s="955"/>
      <c r="G282" s="955"/>
      <c r="H282" s="955"/>
      <c r="I282" s="955"/>
      <c r="J282" s="955"/>
      <c r="K282" s="955"/>
      <c r="L282" s="955"/>
      <c r="M282" s="955"/>
      <c r="N282" s="955"/>
      <c r="O282" s="955"/>
      <c r="P282" s="955"/>
      <c r="Q282" s="955"/>
      <c r="R282" s="955"/>
      <c r="S282" s="955"/>
    </row>
    <row r="283" spans="1:19" x14ac:dyDescent="0.2">
      <c r="A283" s="430">
        <f>SUM(A280,A240,A199,A159,A119,A79,A39)</f>
        <v>326</v>
      </c>
      <c r="B283" s="430">
        <f t="shared" ref="B283:S283" si="7">SUM(B280,B240,B199,B159,B119,B79,B39)</f>
        <v>117</v>
      </c>
      <c r="C283" s="430">
        <f t="shared" si="7"/>
        <v>440</v>
      </c>
      <c r="D283" s="430">
        <f t="shared" si="7"/>
        <v>250</v>
      </c>
      <c r="E283" s="430">
        <f t="shared" si="7"/>
        <v>192</v>
      </c>
      <c r="F283" s="430">
        <f t="shared" si="7"/>
        <v>157</v>
      </c>
      <c r="G283" s="430">
        <f t="shared" si="7"/>
        <v>285</v>
      </c>
      <c r="H283" s="430">
        <f t="shared" si="7"/>
        <v>0</v>
      </c>
      <c r="I283" s="430">
        <f t="shared" si="7"/>
        <v>439</v>
      </c>
      <c r="J283" s="430">
        <f t="shared" si="7"/>
        <v>0</v>
      </c>
      <c r="K283" s="430">
        <f t="shared" si="7"/>
        <v>0</v>
      </c>
      <c r="L283" s="430">
        <f t="shared" si="7"/>
        <v>0</v>
      </c>
      <c r="M283" s="430">
        <f t="shared" si="7"/>
        <v>0</v>
      </c>
      <c r="N283" s="430">
        <f t="shared" si="7"/>
        <v>0</v>
      </c>
      <c r="O283" s="430">
        <f t="shared" si="7"/>
        <v>68</v>
      </c>
      <c r="P283" s="430">
        <f t="shared" si="7"/>
        <v>34</v>
      </c>
      <c r="Q283" s="430">
        <f t="shared" si="7"/>
        <v>338</v>
      </c>
      <c r="R283" s="430">
        <f t="shared" si="7"/>
        <v>0</v>
      </c>
      <c r="S283" s="430">
        <f t="shared" si="7"/>
        <v>15</v>
      </c>
    </row>
  </sheetData>
  <mergeCells count="321">
    <mergeCell ref="A273:S273"/>
    <mergeCell ref="A275:S275"/>
    <mergeCell ref="A277:S277"/>
    <mergeCell ref="A243:S243"/>
    <mergeCell ref="A279:S279"/>
    <mergeCell ref="A282:S282"/>
    <mergeCell ref="A255:S255"/>
    <mergeCell ref="A257:S257"/>
    <mergeCell ref="A259:S259"/>
    <mergeCell ref="A261:S261"/>
    <mergeCell ref="A263:S263"/>
    <mergeCell ref="A265:S265"/>
    <mergeCell ref="A267:S267"/>
    <mergeCell ref="A269:S269"/>
    <mergeCell ref="A271:S271"/>
    <mergeCell ref="A252:C252"/>
    <mergeCell ref="D252:E252"/>
    <mergeCell ref="F252:H252"/>
    <mergeCell ref="I252:J252"/>
    <mergeCell ref="K252:N252"/>
    <mergeCell ref="O252:Q252"/>
    <mergeCell ref="R252:S252"/>
    <mergeCell ref="A253:A254"/>
    <mergeCell ref="B253:B254"/>
    <mergeCell ref="P253:P254"/>
    <mergeCell ref="Q253:Q254"/>
    <mergeCell ref="R253:R254"/>
    <mergeCell ref="S253:S254"/>
    <mergeCell ref="A242:S242"/>
    <mergeCell ref="A244:S244"/>
    <mergeCell ref="A245:S245"/>
    <mergeCell ref="A246:S246"/>
    <mergeCell ref="A247:S247"/>
    <mergeCell ref="A248:S248"/>
    <mergeCell ref="A249:S249"/>
    <mergeCell ref="A250:S250"/>
    <mergeCell ref="A251:S251"/>
    <mergeCell ref="C253:C254"/>
    <mergeCell ref="D253:D254"/>
    <mergeCell ref="E253:E254"/>
    <mergeCell ref="F253:H253"/>
    <mergeCell ref="I253:I254"/>
    <mergeCell ref="J253:J254"/>
    <mergeCell ref="K253:L253"/>
    <mergeCell ref="M253:N253"/>
    <mergeCell ref="O253:O254"/>
    <mergeCell ref="A227:S227"/>
    <mergeCell ref="A229:S229"/>
    <mergeCell ref="A231:S231"/>
    <mergeCell ref="A233:S233"/>
    <mergeCell ref="A235:S235"/>
    <mergeCell ref="A237:S237"/>
    <mergeCell ref="A215:S215"/>
    <mergeCell ref="A217:S217"/>
    <mergeCell ref="A219:S219"/>
    <mergeCell ref="A221:S221"/>
    <mergeCell ref="A223:S223"/>
    <mergeCell ref="A225:S22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06:S206"/>
    <mergeCell ref="A207:S207"/>
    <mergeCell ref="A208:S208"/>
    <mergeCell ref="A209:S209"/>
    <mergeCell ref="A210:S210"/>
    <mergeCell ref="A211:S211"/>
    <mergeCell ref="A201:S201"/>
    <mergeCell ref="A202:S202"/>
    <mergeCell ref="A204:S204"/>
    <mergeCell ref="A205:S205"/>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60:S160"/>
    <mergeCell ref="A161:S161"/>
    <mergeCell ref="A163:S163"/>
    <mergeCell ref="A164:S164"/>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20:S120"/>
    <mergeCell ref="A121:S121"/>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40:S40"/>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R11:S11"/>
    <mergeCell ref="A12:A13"/>
    <mergeCell ref="B12:B13"/>
    <mergeCell ref="C12:C13"/>
    <mergeCell ref="D12:D13"/>
    <mergeCell ref="E12:E13"/>
    <mergeCell ref="F12:H12"/>
    <mergeCell ref="I12:I13"/>
    <mergeCell ref="J12:J13"/>
    <mergeCell ref="K12:L12"/>
    <mergeCell ref="A1:S1"/>
    <mergeCell ref="A3:S3"/>
    <mergeCell ref="A4:S4"/>
    <mergeCell ref="A5:S5"/>
    <mergeCell ref="A6:S6"/>
    <mergeCell ref="A2:S2"/>
    <mergeCell ref="A38:S38"/>
    <mergeCell ref="A42:S4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A78:S78"/>
    <mergeCell ref="A82:S82"/>
    <mergeCell ref="A118:S118"/>
    <mergeCell ref="A122:S122"/>
    <mergeCell ref="A158:S158"/>
    <mergeCell ref="A162:S162"/>
    <mergeCell ref="A198:S198"/>
    <mergeCell ref="A203:S203"/>
    <mergeCell ref="A239:S239"/>
    <mergeCell ref="A85:S85"/>
    <mergeCell ref="A86:S86"/>
    <mergeCell ref="A87:S87"/>
    <mergeCell ref="A88:S88"/>
    <mergeCell ref="A89:S89"/>
    <mergeCell ref="A90:S90"/>
    <mergeCell ref="A80:S80"/>
    <mergeCell ref="A81:S81"/>
    <mergeCell ref="A83:S83"/>
    <mergeCell ref="A84:S84"/>
    <mergeCell ref="M92:N92"/>
    <mergeCell ref="O92:O93"/>
    <mergeCell ref="P92:P93"/>
    <mergeCell ref="Q92:Q93"/>
    <mergeCell ref="R92:R93"/>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76 M55 WVU274 WVU59 WVU79 M57 M258 WVU61 WVU260 WVU262 WVU67 WVU264 WVU266 WLY270 WVU272 VSG157 WCC67 M256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220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WLY222 WVU197 WCC115 WLY113 WVU270 WVU109 WLY67 VSG226 WCC224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WVU222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WLY224 WVU224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WCC226 WLY226 WVU226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WVU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WLY115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M278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dataValidation type="textLength" allowBlank="1" showInputMessage="1" showErrorMessage="1" error="ACEASTĂ INFORMAŢIE LA NIVEL DE TOTAL AN 2009 NU SE VA COMPLETA!!!!!" sqref="K80 K120 K160 M120 M160 K40 M40 M80">
      <formula1>0</formula1>
      <formula2>0</formula2>
    </dataValidation>
    <dataValidation type="list" allowBlank="1" showInputMessage="1" showErrorMessage="1" sqref="C213:C214 C172:C173 C12:C13 C52:C53 C92:C93 C132:C133 C253:C254">
      <formula1>"Nr. total de solicitări(reşedinţă de judeţ+alte localităţi)"</formula1>
    </dataValidation>
    <dataValidation type="list" allowBlank="1" showInputMessage="1" showErrorMessage="1" sqref="B213:B214 B172:B173 B12:B13 B52:B53 B92:B93 B132:B133 B253:B254">
      <formula1>"Nr. solicitări din alte localităţi"</formula1>
    </dataValidation>
    <dataValidation type="list" allowBlank="1" showInputMessage="1" showErrorMessage="1" sqref="A213:A214 A172:A173 A12:A13 A52:A53 A92:A93 A132:A133 A253:A254">
      <formula1>"Nr. solicitări din reşedinţa de judeţ"</formula1>
    </dataValidation>
    <dataValidation type="list" allowBlank="1" showInputMessage="1" showErrorMessage="1" sqref="F213:H213 F172:H172 F12:H12 F52:H52 F92:H92 F132:H132 F253:H253">
      <formula1>"Nr. de solicitări pe domenii"</formula1>
    </dataValidation>
    <dataValidation type="list" allowBlank="1" showInputMessage="1" showErrorMessage="1" sqref="M214 M173 M13 M53 M93 M133 M254">
      <formula1>"litera din art. 12 HG 878/2005"</formula1>
    </dataValidation>
    <dataValidation type="list" allowBlank="1" showInputMessage="1" showErrorMessage="1" sqref="N214 N173 L13 N13 L53 N53 L93 N93 L133 N133 L173 L214 L254 N254">
      <formula1>"nr. solicitări"</formula1>
    </dataValidation>
    <dataValidation type="list" allowBlank="1" showInputMessage="1" showErrorMessage="1" sqref="K214 K173 K13 K53 K93 K133 K254">
      <formula1>"litera din art. 11 HG 878/2005"</formula1>
    </dataValidation>
    <dataValidation type="list" allowBlank="1" showInputMessage="1" showErrorMessage="1" sqref="K213 K172 K12 K52 K92 K132 K253">
      <formula1>"Conform art. 11"</formula1>
    </dataValidation>
    <dataValidation type="list" allowBlank="1" showInputMessage="1" showErrorMessage="1" sqref="S213:S214 S172:S173 S12:S13 S52:S53 S92:S93 S132:S133 S253:S254">
      <formula1>"Plângeri în instanţă (nr)"</formula1>
    </dataValidation>
    <dataValidation type="list" allowBlank="1" showInputMessage="1" showErrorMessage="1" sqref="R213:R214 R172:R173 R12:R13 R52:R53 R92:R93 R132:R133 R253:R254">
      <formula1>"Reclamaţii administrative (nr)"</formula1>
    </dataValidation>
    <dataValidation type="list" allowBlank="1" showInputMessage="1" showErrorMessage="1" sqref="R212:S212 R171:S171 R11:S11 R51:S51 R91:S91 R131:S131 R252:S252">
      <formula1>"Urmarea respingerii solicitării"</formula1>
    </dataValidation>
    <dataValidation type="list" allowBlank="1" showInputMessage="1" showErrorMessage="1" sqref="Q213:Q214 Q172:Q173 Q12:Q13 Q52:Q53 Q92:Q93 Q132:Q133 Q253:Q254">
      <formula1>"Telefonic (nr)"</formula1>
    </dataValidation>
    <dataValidation type="list" allowBlank="1" showInputMessage="1" showErrorMessage="1" sqref="P213:P214 P172:P173 P12:P13 P52:P53 P92:P93 P132:P133 P253:P254">
      <formula1>"Suport electronic (nr)"</formula1>
    </dataValidation>
    <dataValidation type="list" allowBlank="1" showInputMessage="1" showErrorMessage="1" sqref="O213:O214 O172:O173 O12:O13 O52:O53 O92:O93 O132:O133 O253:O254">
      <formula1>"Suport hârtie (nr)"</formula1>
    </dataValidation>
    <dataValidation type="list" allowBlank="1" showInputMessage="1" showErrorMessage="1" sqref="O212:Q212 O171:Q171 O11:Q11 O51:Q51 O91:Q91 O131:Q131 O252:Q252">
      <formula1>"Forma solicitării"</formula1>
    </dataValidation>
    <dataValidation type="list" allowBlank="1" showInputMessage="1" showErrorMessage="1" sqref="M213 M172 M12 M52 M92 M132 M253">
      <formula1>"Conform art. 12"</formula1>
    </dataValidation>
    <dataValidation type="list" allowBlank="1" showInputMessage="1" showErrorMessage="1" sqref="K212 K171 K11 K51 K91 K131 K252">
      <formula1>"Motivaţia respingerii"</formula1>
    </dataValidation>
    <dataValidation type="list" allowBlank="1" showInputMessage="1" showErrorMessage="1" sqref="J213:J214 J172:J173 J12:J13 J52:J53 J92:J93 J132:J133 J253:J254">
      <formula1>"Nefavorabilă (nr)"</formula1>
    </dataValidation>
    <dataValidation type="list" allowBlank="1" showInputMessage="1" showErrorMessage="1" sqref="I213:I214 I172:I173 I12:I13 I52:I53 I92:I93 I132:I133 I253:I254">
      <formula1>"Favorabilă (nr)"</formula1>
    </dataValidation>
    <dataValidation type="list" allowBlank="1" showInputMessage="1" showErrorMessage="1" sqref="I212:J212 I171:J171 I11:J11 I51:J51 I91:J91 I131:J131 I252:J252">
      <formula1>"Modalitate de rezolvare"</formula1>
    </dataValidation>
    <dataValidation type="list" allowBlank="1" showInputMessage="1" showErrorMessage="1" sqref="H214 H173 H13 H53 H93 H133 H254">
      <formula1>"C"</formula1>
    </dataValidation>
    <dataValidation type="list" allowBlank="1" showInputMessage="1" showErrorMessage="1" sqref="G214 G173 G13 G53 G93 G133 G254">
      <formula1>"B"</formula1>
    </dataValidation>
    <dataValidation type="list" allowBlank="1" showInputMessage="1" showErrorMessage="1" sqref="F214 F173 F13 F53 F93 F133 F254">
      <formula1>"A"</formula1>
    </dataValidation>
    <dataValidation type="list" allowBlank="1" showInputMessage="1" showErrorMessage="1" sqref="F212:H212 F171:H171 F11:H11 F51:H51 F91:H91 F131:H131 F252:H252">
      <formula1>"Domenii (şi tipuri de informaţii)"</formula1>
    </dataValidation>
    <dataValidation type="list" allowBlank="1" showInputMessage="1" showErrorMessage="1" sqref="E213:E214 E172:E173 E12:E13 E52:E53 E92:E93 E132:E133 E253:E254">
      <formula1>"Nr. de solicitări primite de la persoane juridice"</formula1>
    </dataValidation>
    <dataValidation type="list" allowBlank="1" showInputMessage="1" showErrorMessage="1" sqref="D213:D214 D172:D173 D12:D13 D52:D53 D92:D93 D132:D133 D253:D254">
      <formula1>"Nr. de solicitări primite de la persoane fizice"</formula1>
    </dataValidation>
    <dataValidation type="list" allowBlank="1" showInputMessage="1" showErrorMessage="1" sqref="D212:E212 D171:E171 D11:E11 D51:E51 D91:E91 D131:E131 D252:E252">
      <formula1>"Categoria solicitantului"</formula1>
    </dataValidation>
    <dataValidation type="list" allowBlank="1" showInputMessage="1" showErrorMessage="1" sqref="A212:C212 A171:C171 A11:C11 A51:C51 A91:C91 A131:C131 A252:C252">
      <formula1>"Tipul localităţii de unde provine solicitantul"</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197 WVU177 WVS274 WVU137 WVU27 UEW232 UOS268 WVS266 WVS264 WVU35 WVS260 VSE226 WVU191 TBI238 WVS75 WVS272 WVU29 WVU25 UYO147 WVU21 WVU141 K57 WVU139 WVU195 WVS276 VSE115 WVS73 WVS71 WVS69 WVS67 WVS65 WVS63 WCC101 WVS59 WVU97 M95 WVS220 WVU155 WCA113 WLW111 WVS109 UYO107 WVU143 VIK105 WVS61 WLY99 WVS79 M135 K55 WVU153 WLW151 WVU149 WVS262 WVU145 VSG103 WVU19 M17 WVU159 M175 VII157 WVS37 WVU33 M15 WVU31 WVU193 M216 M218 WVS179 WVS181 WVU183 WVU185 UOS187 WVU189 K256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K258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CA224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WLW222 TLE236 TVA234 WVS270 UEW230 UOS228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LY101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222 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LW224 WVS224 K224 JG224 TC224 ACY224 AMU224 AWQ224 BGM224 BQI224 CAE224 CKA224 CTW224 DDS224 DNO224 DXK224 EHG224 ERC224 FAY224 FKU224 FUQ224 GEM224 GOI224 GYE224 HIA224 HRW224 IBS224 ILO224 IVK224 JFG224 JPC224 JYY224 KIU224 KSQ224 LCM224 LMI224 LWE224 MGA224 MPW224 MZS224 NJO224 NTK224 ODG224 ONC224 OWY224 PGU224 PQQ224 QAM224 QKI224 QUE224 REA224 RNW224 RXS224 SHO224 SRK224 TBG224 TLC224 TUY224 UEU224 UOQ224 UYM224 VII224 VSE224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CA226 WLW226 WVS226 K226 JG226 TC226 ACY226 AMU226 AWQ226 BGM226 BQI226 CAE226 CKA226 CTW226 DDS226 DNO226 DXK226 EHG226 ERC226 FAY226 FKU226 FUQ226 GEM226 GOI226 GYE226 HIA226 HRW226 IBS226 ILO226 IVK226 JFG226 JPC226 JYY226 KIU226 KSQ226 LCM226 LMI226 LWE226 MGA226 MPW226 MZS226 NJO226 NTK226 ODG226 ONC226 OWY226 PGU226 PQQ226 QAM226 QKI226 QUE226 REA226 RNW226 RXS226 SHO226 SRK226 TBG226 TLC226 TUY226 UEU226 UOQ226 UYM226 VII226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VIK107 VSG107 WCC107 WLY10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VIK147 VSG147 WCC147 WLY14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87 VIK187 VSG187 WCC187 WLY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YO228 VIK228 VSG228 WCC228 WLY228 WVU228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YO268 VIK268 VSG268 WCC268 WLY268 WVU26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UOS230 UYO230 VIK230 VSG230 WCC230 WLY230 WVU230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UOS232 UYO232 VIK232 VSG232 WCC232 WLY232 WVU232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11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UEW234 UOS234 UYO234 VIK234 VSG234 WCC234 WLY234 WVU234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CA115 WLW115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TVA236 UEW236 UOS236 UYO236 VIK236 VSG236 WCC236 WLY236 WVU236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TLE238 TVA238 UEW238 UOS238 UYO238 VIK238 VSG238 WCC238 WLY238 WVU238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K278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ANPM</vt:lpstr>
      <vt:lpstr>ARAD</vt:lpstr>
      <vt:lpstr>ARGES</vt:lpstr>
      <vt:lpstr>ALBA</vt:lpstr>
      <vt:lpstr>BACAU</vt:lpstr>
      <vt:lpstr>BOTOSANI</vt:lpstr>
      <vt:lpstr>BUCURESTI</vt:lpstr>
      <vt:lpstr>BIHOR</vt:lpstr>
      <vt:lpstr>BISTRITA-NASAUD</vt:lpstr>
      <vt:lpstr>BRASOV</vt:lpstr>
      <vt:lpstr>BRAILA</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SATU MARE</vt:lpstr>
      <vt:lpstr>SALAJ</vt:lpstr>
      <vt:lpstr>SIBIU</vt:lpstr>
      <vt:lpstr>SUCEAVA</vt:lpstr>
      <vt:lpstr>TELEORMAN</vt:lpstr>
      <vt:lpstr>TIMIS</vt:lpstr>
      <vt:lpstr>TULCEA</vt:lpstr>
      <vt:lpstr>VASLUI</vt:lpstr>
      <vt:lpstr>VALCEA</vt:lpstr>
      <vt:lpstr>VRANCEA</vt:lpstr>
      <vt:lpstr>explicații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dcterms:created xsi:type="dcterms:W3CDTF">2013-02-12T09:22:21Z</dcterms:created>
  <dcterms:modified xsi:type="dcterms:W3CDTF">2015-01-19T10:42:56Z</dcterms:modified>
</cp:coreProperties>
</file>